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948" activeTab="8"/>
  </bookViews>
  <sheets>
    <sheet name="鏡（第8号様式） (修正)" sheetId="1" r:id="rId1"/>
    <sheet name="別紙１" sheetId="2" r:id="rId2"/>
    <sheet name="別紙２" sheetId="3" r:id="rId3"/>
    <sheet name="別紙３" sheetId="4" r:id="rId4"/>
    <sheet name="別紙４ (案1)" sheetId="5" r:id="rId5"/>
    <sheet name="別紙５" sheetId="6" r:id="rId6"/>
    <sheet name="財産管理台帳" sheetId="7" r:id="rId7"/>
    <sheet name="財産管理台帳（記載例）" sheetId="8" r:id="rId8"/>
    <sheet name="委託費案分"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_123Graph_A" localSheetId="8" hidden="1">'[64]海図テ゛－タ'!$D$3:$D$457</definedName>
    <definedName name="__123Graph_A" hidden="1">'[1]海図テ゛－タ'!$D$3:$D$457</definedName>
    <definedName name="__123Graph_Aｸﾞﾗﾌ1" localSheetId="8" hidden="1">'[64]海図テ゛－タ'!$D$3:$D$589</definedName>
    <definedName name="__123Graph_Aｸﾞﾗﾌ1" hidden="1">'[1]海図テ゛－タ'!$D$3:$D$589</definedName>
    <definedName name="__123Graph_Bｸﾞﾗﾌ1" localSheetId="8" hidden="1">'[64]海図テ゛－タ'!#REF!</definedName>
    <definedName name="__123Graph_Bｸﾞﾗﾌ1" localSheetId="0" hidden="1">'[1]海図テ゛－タ'!#REF!</definedName>
    <definedName name="__123Graph_Bｸﾞﾗﾌ1" localSheetId="4" hidden="1">'[1]海図テ゛－タ'!#REF!</definedName>
    <definedName name="__123Graph_Bｸﾞﾗﾌ1" hidden="1">'[1]海図テ゛－タ'!#REF!</definedName>
    <definedName name="__123Graph_Cｸﾞﾗﾌ1" localSheetId="8" hidden="1">'[64]海図テ゛－タ'!#REF!</definedName>
    <definedName name="__123Graph_Cｸﾞﾗﾌ1" localSheetId="0" hidden="1">'[1]海図テ゛－タ'!#REF!</definedName>
    <definedName name="__123Graph_Cｸﾞﾗﾌ1" localSheetId="4" hidden="1">'[1]海図テ゛－タ'!#REF!</definedName>
    <definedName name="__123Graph_Cｸﾞﾗﾌ1" hidden="1">'[1]海図テ゛－タ'!#REF!</definedName>
    <definedName name="__123Graph_X" localSheetId="8" hidden="1">'[64]海図テ゛－タ'!$G$3:$G$457</definedName>
    <definedName name="__123Graph_X" hidden="1">'[1]海図テ゛－タ'!$G$3:$G$457</definedName>
    <definedName name="__123Graph_Xｸﾞﾗﾌ1" localSheetId="8" hidden="1">'[64]海図テ゛－タ'!$G$3:$G$590</definedName>
    <definedName name="__123Graph_Xｸﾞﾗﾌ1" hidden="1">'[1]海図テ゛－タ'!$G$3:$G$590</definedName>
    <definedName name="_1" localSheetId="8">#REF!</definedName>
    <definedName name="_1">#REF!</definedName>
    <definedName name="_10" localSheetId="8">#REF!</definedName>
    <definedName name="_10">#REF!</definedName>
    <definedName name="_11" localSheetId="8">#REF!</definedName>
    <definedName name="_11">#REF!</definedName>
    <definedName name="_12">#N/A</definedName>
    <definedName name="_13">#N/A</definedName>
    <definedName name="_14">#N/A</definedName>
    <definedName name="_15">#N/A</definedName>
    <definedName name="_16">#N/A</definedName>
    <definedName name="_17">#N/A</definedName>
    <definedName name="_18">#N/A</definedName>
    <definedName name="_19">#N/A</definedName>
    <definedName name="_1号集" localSheetId="8">#REF!</definedName>
    <definedName name="_1号集">#REF!</definedName>
    <definedName name="_1集" localSheetId="8">'[4]集水桝'!#REF!</definedName>
    <definedName name="_1集" localSheetId="0">'[4]集水桝'!#REF!</definedName>
    <definedName name="_1集" localSheetId="4">'[4]集水桝'!#REF!</definedName>
    <definedName name="_1集">'[4]集水桝'!#REF!</definedName>
    <definedName name="_2" localSheetId="8">#REF!</definedName>
    <definedName name="_2">#REF!</definedName>
    <definedName name="_20">#N/A</definedName>
    <definedName name="_21">#N/A</definedName>
    <definedName name="_22">#N/A</definedName>
    <definedName name="_23">#N/A</definedName>
    <definedName name="_24">#N/A</definedName>
    <definedName name="_25">#N/A</definedName>
    <definedName name="_26">#N/A</definedName>
    <definedName name="_27">#N/A</definedName>
    <definedName name="_28">#N/A</definedName>
    <definedName name="_2号集" localSheetId="8">#REF!</definedName>
    <definedName name="_2号集">#REF!</definedName>
    <definedName name="_3">#N/A</definedName>
    <definedName name="_30">#N/A</definedName>
    <definedName name="_31">#N/A</definedName>
    <definedName name="_32">#N/A</definedName>
    <definedName name="_33">#N/A</definedName>
    <definedName name="_34">#N/A</definedName>
    <definedName name="_3号集" localSheetId="8">#REF!</definedName>
    <definedName name="_3号集">#REF!</definedName>
    <definedName name="_4">#N/A</definedName>
    <definedName name="_4号集" localSheetId="8">#REF!</definedName>
    <definedName name="_4号集">#REF!</definedName>
    <definedName name="_5">#N/A</definedName>
    <definedName name="_5号集" localSheetId="8">#REF!</definedName>
    <definedName name="_5号集">#REF!</definedName>
    <definedName name="_6">#N/A</definedName>
    <definedName name="_6号集" localSheetId="8">#REF!</definedName>
    <definedName name="_6号集">#REF!</definedName>
    <definedName name="_7">#N/A</definedName>
    <definedName name="_7号集" localSheetId="8">#REF!</definedName>
    <definedName name="_7号集">#REF!</definedName>
    <definedName name="_8">#N/A</definedName>
    <definedName name="_8号集" localSheetId="8">#REF!</definedName>
    <definedName name="_8号集">#REF!</definedName>
    <definedName name="_9">#N/A</definedName>
    <definedName name="_9号集" localSheetId="8">#REF!</definedName>
    <definedName name="_9号集">#REF!</definedName>
    <definedName name="_Fill" localSheetId="8" hidden="1">#REF!</definedName>
    <definedName name="_Fill" localSheetId="0" hidden="1">#REF!</definedName>
    <definedName name="_Fill" localSheetId="4" hidden="1">#REF!</definedName>
    <definedName name="_Fill" hidden="1">#REF!</definedName>
    <definedName name="_I2" localSheetId="8">'[67]排水工'!#REF!</definedName>
    <definedName name="_I2" localSheetId="0">'[5]排水工'!#REF!</definedName>
    <definedName name="_I2" localSheetId="4">'[5]排水工'!#REF!</definedName>
    <definedName name="_I2">'[5]排水工'!#REF!</definedName>
    <definedName name="_Key1" localSheetId="8" hidden="1">#REF!</definedName>
    <definedName name="_Key1" localSheetId="0" hidden="1">#REF!</definedName>
    <definedName name="_Key1" localSheetId="4" hidden="1">#REF!</definedName>
    <definedName name="_Key1" hidden="1">#REF!</definedName>
    <definedName name="_MENU_PPCAOEN3N" localSheetId="8">#REF!</definedName>
    <definedName name="_MENU_PPCAOEN3N" localSheetId="0">#REF!</definedName>
    <definedName name="_MENU_PPCAOEN3N" localSheetId="4">#REF!</definedName>
    <definedName name="_MENU_PPCAOEN3N">#REF!</definedName>
    <definedName name="_Order1" hidden="1">255</definedName>
    <definedName name="_p1" localSheetId="8">#REF!</definedName>
    <definedName name="_p1">#REF!</definedName>
    <definedName name="_p2" localSheetId="8">#REF!</definedName>
    <definedName name="_p2" localSheetId="0">#REF!</definedName>
    <definedName name="_p2" localSheetId="4">#REF!</definedName>
    <definedName name="_p2">#REF!</definedName>
    <definedName name="_p3" localSheetId="8">#REF!</definedName>
    <definedName name="_p3" localSheetId="0">#REF!</definedName>
    <definedName name="_p3" localSheetId="4">#REF!</definedName>
    <definedName name="_p3">#REF!</definedName>
    <definedName name="_p4" localSheetId="8">#REF!</definedName>
    <definedName name="_p4" localSheetId="0">#REF!</definedName>
    <definedName name="_p4" localSheetId="4">#REF!</definedName>
    <definedName name="_p4">#REF!</definedName>
    <definedName name="_p5" localSheetId="8">#REF!</definedName>
    <definedName name="_p5" localSheetId="0">#REF!</definedName>
    <definedName name="_p5" localSheetId="4">#REF!</definedName>
    <definedName name="_p5">#REF!</definedName>
    <definedName name="_p6" localSheetId="8">#REF!</definedName>
    <definedName name="_p6" localSheetId="0">#REF!</definedName>
    <definedName name="_p6" localSheetId="4">#REF!</definedName>
    <definedName name="_p6">#REF!</definedName>
    <definedName name="_p7" localSheetId="8">#REF!</definedName>
    <definedName name="_p7" localSheetId="0">#REF!</definedName>
    <definedName name="_p7" localSheetId="4">#REF!</definedName>
    <definedName name="_p7">#REF!</definedName>
    <definedName name="_p8" localSheetId="8">#REF!</definedName>
    <definedName name="_p8">#REF!</definedName>
    <definedName name="_QUIT_" localSheetId="8">#REF!</definedName>
    <definedName name="_QUIT_" localSheetId="0">#REF!</definedName>
    <definedName name="_QUIT_" localSheetId="4">#REF!</definedName>
    <definedName name="_QUIT_">#REF!</definedName>
    <definedName name="_Regression_Int" hidden="1">1</definedName>
    <definedName name="_Sort" localSheetId="8" hidden="1">#REF!</definedName>
    <definedName name="_Sort" localSheetId="0" hidden="1">#REF!</definedName>
    <definedName name="_Sort" localSheetId="4" hidden="1">#REF!</definedName>
    <definedName name="_Sort" hidden="1">#REF!</definedName>
    <definedName name="\0" localSheetId="8">#REF!</definedName>
    <definedName name="\0">#REF!</definedName>
    <definedName name="\A" localSheetId="8">#REF!</definedName>
    <definedName name="\A">#REF!</definedName>
    <definedName name="\B" localSheetId="8">#REF!</definedName>
    <definedName name="\B">#REF!</definedName>
    <definedName name="\c" localSheetId="8">'[9]代価表'!#REF!</definedName>
    <definedName name="\c" localSheetId="0">'[9]代価表'!#REF!</definedName>
    <definedName name="\c" localSheetId="4">'[9]代価表'!#REF!</definedName>
    <definedName name="\c">'[9]代価表'!#REF!</definedName>
    <definedName name="\d" localSheetId="8">'[10]設計数量'!#REF!</definedName>
    <definedName name="\d" localSheetId="0">'[10]設計数量'!#REF!</definedName>
    <definedName name="\d" localSheetId="4">'[10]設計数量'!#REF!</definedName>
    <definedName name="\d">'[10]設計数量'!#REF!</definedName>
    <definedName name="\E" localSheetId="8">#REF!</definedName>
    <definedName name="\E">#REF!</definedName>
    <definedName name="\F" localSheetId="8">#REF!</definedName>
    <definedName name="\F">#REF!</definedName>
    <definedName name="\G" localSheetId="8">#REF!</definedName>
    <definedName name="\G">#REF!</definedName>
    <definedName name="\H" localSheetId="8">#REF!</definedName>
    <definedName name="\H">#REF!</definedName>
    <definedName name="\I" localSheetId="8">#REF!</definedName>
    <definedName name="\I">#REF!</definedName>
    <definedName name="\J" localSheetId="8">#REF!</definedName>
    <definedName name="\J">#REF!</definedName>
    <definedName name="\K" localSheetId="8">#REF!</definedName>
    <definedName name="\K">#REF!</definedName>
    <definedName name="\L" localSheetId="8">#REF!</definedName>
    <definedName name="\L">#REF!</definedName>
    <definedName name="\L1" localSheetId="8">#REF!</definedName>
    <definedName name="\L1" localSheetId="0">#REF!</definedName>
    <definedName name="\L1" localSheetId="4">#REF!</definedName>
    <definedName name="\L1">#REF!</definedName>
    <definedName name="\L2" localSheetId="8">#REF!</definedName>
    <definedName name="\L2" localSheetId="0">#REF!</definedName>
    <definedName name="\L2" localSheetId="4">#REF!</definedName>
    <definedName name="\L2">#REF!</definedName>
    <definedName name="\M" localSheetId="8">#REF!</definedName>
    <definedName name="\M">#REF!</definedName>
    <definedName name="\N" localSheetId="8">#REF!</definedName>
    <definedName name="\N">#REF!</definedName>
    <definedName name="\O" localSheetId="8">#REF!</definedName>
    <definedName name="\O">#REF!</definedName>
    <definedName name="\p" localSheetId="8">#REF!</definedName>
    <definedName name="\p" localSheetId="0">#REF!</definedName>
    <definedName name="\p" localSheetId="4">#REF!</definedName>
    <definedName name="\p">#REF!</definedName>
    <definedName name="\Q" localSheetId="8">#REF!</definedName>
    <definedName name="\Q">#REF!</definedName>
    <definedName name="\r" localSheetId="8">'[9]代価表'!#REF!</definedName>
    <definedName name="\r" localSheetId="0">'[9]代価表'!#REF!</definedName>
    <definedName name="\r" localSheetId="4">'[9]代価表'!#REF!</definedName>
    <definedName name="\r">'[9]代価表'!#REF!</definedName>
    <definedName name="\S" localSheetId="8">#REF!</definedName>
    <definedName name="\S">#REF!</definedName>
    <definedName name="\T" localSheetId="8">#REF!</definedName>
    <definedName name="\T">#REF!</definedName>
    <definedName name="\U" localSheetId="8">#REF!</definedName>
    <definedName name="\U">#REF!</definedName>
    <definedName name="\v" localSheetId="8">#REF!</definedName>
    <definedName name="\v">#REF!</definedName>
    <definedName name="\W" localSheetId="8">#REF!</definedName>
    <definedName name="\W" localSheetId="0">#REF!</definedName>
    <definedName name="\W" localSheetId="4">#REF!</definedName>
    <definedName name="\W">#REF!</definedName>
    <definedName name="\x" localSheetId="8">#REF!</definedName>
    <definedName name="\x">#REF!</definedName>
    <definedName name="\y" localSheetId="8">#REF!</definedName>
    <definedName name="\y">#REF!</definedName>
    <definedName name="\Z" localSheetId="8">#REF!</definedName>
    <definedName name="\Z" localSheetId="0">#REF!</definedName>
    <definedName name="\Z" localSheetId="4">#REF!</definedName>
    <definedName name="\Z">#REF!</definedName>
    <definedName name="\技師Ａ">'[13]単価,諸経費率'!$E$11</definedName>
    <definedName name="\技師Ｂ">'[13]単価,諸経費率'!$E$12</definedName>
    <definedName name="\技師Ｃ">'[13]単価,諸経費率'!$E$13</definedName>
    <definedName name="\技師長">'[13]単価,諸経費率'!$E$9</definedName>
    <definedName name="\技術員">'[13]単価,諸経費率'!$E$14</definedName>
    <definedName name="\主任技師">'[13]単価,諸経費率'!$E$10</definedName>
    <definedName name="1" localSheetId="8">'[71]#REF'!#REF!</definedName>
    <definedName name="1" localSheetId="0">'[14]#REF'!#REF!</definedName>
    <definedName name="1" localSheetId="4">'[14]#REF'!#REF!</definedName>
    <definedName name="1">'[14]#REF'!#REF!</definedName>
    <definedName name="10" localSheetId="8">'[71]#REF'!#REF!</definedName>
    <definedName name="10" localSheetId="0">'[14]#REF'!#REF!</definedName>
    <definedName name="10" localSheetId="4">'[14]#REF'!#REF!</definedName>
    <definedName name="10">'[14]#REF'!#REF!</definedName>
    <definedName name="11" localSheetId="8">'[71]#REF'!#REF!</definedName>
    <definedName name="11" localSheetId="0">'[14]#REF'!#REF!</definedName>
    <definedName name="11" localSheetId="4">'[14]#REF'!#REF!</definedName>
    <definedName name="11">'[14]#REF'!#REF!</definedName>
    <definedName name="2" localSheetId="8">'[71]#REF'!#REF!</definedName>
    <definedName name="2" localSheetId="0">'[14]#REF'!#REF!</definedName>
    <definedName name="2" localSheetId="4">'[14]#REF'!#REF!</definedName>
    <definedName name="2">'[14]#REF'!#REF!</definedName>
    <definedName name="ａ" localSheetId="8">'[72]拾出表(1)'!$A$1:$V$5</definedName>
    <definedName name="ａ">'[15]拾出表(1)'!$A$1:$V$5</definedName>
    <definedName name="A_1" localSheetId="8">#REF!</definedName>
    <definedName name="A_1">#REF!</definedName>
    <definedName name="A1" localSheetId="8">'[71]#REF'!#REF!</definedName>
    <definedName name="A1" localSheetId="0">'[14]#REF'!#REF!</definedName>
    <definedName name="A1" localSheetId="4">'[14]#REF'!#REF!</definedName>
    <definedName name="A1">'[14]#REF'!#REF!</definedName>
    <definedName name="A2" localSheetId="8">#REF!</definedName>
    <definedName name="A2">#REF!</definedName>
    <definedName name="aa" localSheetId="8">#REF!</definedName>
    <definedName name="aa">#REF!</definedName>
    <definedName name="AAA" localSheetId="8">'[72]拾出表(1)'!$A$1:$V$5</definedName>
    <definedName name="AAA">'[15]拾出表(1)'!$A$1:$V$5</definedName>
    <definedName name="AAAA" localSheetId="8">'[72]拾出表(1)'!$A$1:$V$5</definedName>
    <definedName name="AAAA">'[15]拾出表(1)'!$A$1:$V$5</definedName>
    <definedName name="AAAAA" localSheetId="8">'[72]拾出表(1)'!$A$1:$V$5</definedName>
    <definedName name="AAAAA">'[15]拾出表(1)'!$A$1:$V$5</definedName>
    <definedName name="AIU" localSheetId="8">'[72]拾出表(1)'!#REF!</definedName>
    <definedName name="AIU" localSheetId="0">'[15]拾出表(1)'!#REF!</definedName>
    <definedName name="AIU" localSheetId="4">'[15]拾出表(1)'!#REF!</definedName>
    <definedName name="AIU">'[15]拾出表(1)'!#REF!</definedName>
    <definedName name="AREA_N" localSheetId="8">#REF!</definedName>
    <definedName name="AREA_N">#REF!</definedName>
    <definedName name="AREA2" localSheetId="8">#REF!</definedName>
    <definedName name="AREA2">#REF!</definedName>
    <definedName name="AREA3" localSheetId="8">#REF!</definedName>
    <definedName name="AREA3">#REF!</definedName>
    <definedName name="AREA4" localSheetId="8">#REF!</definedName>
    <definedName name="AREA4">#REF!</definedName>
    <definedName name="AREA5" localSheetId="8">#REF!</definedName>
    <definedName name="AREA5">#REF!</definedName>
    <definedName name="AREA6" localSheetId="8">#REF!</definedName>
    <definedName name="AREA6">#REF!</definedName>
    <definedName name="ASW" localSheetId="8">#REF!</definedName>
    <definedName name="ASW">#REF!</definedName>
    <definedName name="azumaya" localSheetId="8">#REF!</definedName>
    <definedName name="azumaya">#REF!</definedName>
    <definedName name="A営業SW" localSheetId="8">#REF!</definedName>
    <definedName name="A営業SW">#REF!</definedName>
    <definedName name="A主体SW" localSheetId="8">#REF!</definedName>
    <definedName name="A主体SW">#REF!</definedName>
    <definedName name="B">#N/A</definedName>
    <definedName name="B_1" localSheetId="8">'[73]工法様式'!#REF!</definedName>
    <definedName name="B_1" localSheetId="0">'[16]工法様式'!#REF!</definedName>
    <definedName name="B_1" localSheetId="4">'[16]工法様式'!#REF!</definedName>
    <definedName name="B_1">'[16]工法様式'!#REF!</definedName>
    <definedName name="BB" localSheetId="8">'[67]排水工'!#REF!</definedName>
    <definedName name="BB" localSheetId="0">'[5]排水工'!#REF!</definedName>
    <definedName name="BB" localSheetId="4">'[5]排水工'!#REF!</definedName>
    <definedName name="BB">'[5]排水工'!#REF!</definedName>
    <definedName name="BOX1" localSheetId="8">#REF!</definedName>
    <definedName name="BOX1">#REF!</definedName>
    <definedName name="BOX2" localSheetId="8">#REF!</definedName>
    <definedName name="BOX2">#REF!</definedName>
    <definedName name="BOX3" localSheetId="8">#REF!</definedName>
    <definedName name="BOX3">#REF!</definedName>
    <definedName name="C_">#N/A</definedName>
    <definedName name="C_1" localSheetId="8">'[73]工法様式'!#REF!</definedName>
    <definedName name="C_1" localSheetId="0">'[16]工法様式'!#REF!</definedName>
    <definedName name="C_1" localSheetId="4">'[16]工法様式'!#REF!</definedName>
    <definedName name="C_1">'[16]工法様式'!#REF!</definedName>
    <definedName name="CANON" localSheetId="8">#REF!</definedName>
    <definedName name="CANON" localSheetId="0">#REF!</definedName>
    <definedName name="CANON" localSheetId="4">#REF!</definedName>
    <definedName name="CANON">#REF!</definedName>
    <definedName name="ｃｄ" localSheetId="8">#REF!</definedName>
    <definedName name="ｃｄ">#REF!</definedName>
    <definedName name="CH" localSheetId="8">#REF!</definedName>
    <definedName name="CH">#REF!</definedName>
    <definedName name="cha" localSheetId="8">#REF!</definedName>
    <definedName name="cha">#REF!</definedName>
    <definedName name="CNT" localSheetId="8">#REF!</definedName>
    <definedName name="CNT" localSheetId="0">#REF!</definedName>
    <definedName name="CNT" localSheetId="4">#REF!</definedName>
    <definedName name="CNT">#REF!</definedName>
    <definedName name="CONST" localSheetId="8">#REF!</definedName>
    <definedName name="CONST">#REF!</definedName>
    <definedName name="COUNTER" localSheetId="8">#REF!</definedName>
    <definedName name="COUNTER">#REF!</definedName>
    <definedName name="CP" localSheetId="8">#REF!</definedName>
    <definedName name="CP" localSheetId="0">#REF!</definedName>
    <definedName name="CP" localSheetId="4">#REF!</definedName>
    <definedName name="CP">#REF!</definedName>
    <definedName name="CR" localSheetId="8">#REF!</definedName>
    <definedName name="CR">#REF!</definedName>
    <definedName name="CRITERIA" localSheetId="8">'[74]拾出表(配線)'!#REF!</definedName>
    <definedName name="CRITERIA" localSheetId="0">'[17]拾出表(配線)'!#REF!</definedName>
    <definedName name="CRITERIA" localSheetId="4">'[17]拾出表(配線)'!#REF!</definedName>
    <definedName name="CRITERIA">'[17]拾出表(配線)'!#REF!</definedName>
    <definedName name="Criteria_MI" localSheetId="8">#REF!</definedName>
    <definedName name="Criteria_MI">#REF!</definedName>
    <definedName name="D_1" localSheetId="8">#REF!</definedName>
    <definedName name="D_1">#REF!</definedName>
    <definedName name="D_10" localSheetId="8">#REF!</definedName>
    <definedName name="D_10">#REF!</definedName>
    <definedName name="D_11" localSheetId="8">#REF!</definedName>
    <definedName name="D_11">#REF!</definedName>
    <definedName name="D_12" localSheetId="8">#REF!</definedName>
    <definedName name="D_12">#REF!</definedName>
    <definedName name="D_13" localSheetId="8">#REF!</definedName>
    <definedName name="D_13">#REF!</definedName>
    <definedName name="D_14" localSheetId="8">#REF!</definedName>
    <definedName name="D_14">#REF!</definedName>
    <definedName name="D_15" localSheetId="8">#REF!</definedName>
    <definedName name="D_15">#REF!</definedName>
    <definedName name="D_16" localSheetId="8">#REF!</definedName>
    <definedName name="D_16">#REF!</definedName>
    <definedName name="D_17" localSheetId="8">#REF!</definedName>
    <definedName name="D_17">#REF!</definedName>
    <definedName name="D_18" localSheetId="8">#REF!</definedName>
    <definedName name="D_18">#REF!</definedName>
    <definedName name="D_19" localSheetId="8">#REF!</definedName>
    <definedName name="D_19">#REF!</definedName>
    <definedName name="D_2" localSheetId="8">#REF!</definedName>
    <definedName name="D_2">#REF!</definedName>
    <definedName name="D_20" localSheetId="8">#REF!</definedName>
    <definedName name="D_20">#REF!</definedName>
    <definedName name="D_21" localSheetId="8">#REF!</definedName>
    <definedName name="D_21">#REF!</definedName>
    <definedName name="D_22" localSheetId="8">#REF!</definedName>
    <definedName name="D_22">#REF!</definedName>
    <definedName name="D_23" localSheetId="8">#REF!</definedName>
    <definedName name="D_23">#REF!</definedName>
    <definedName name="D_24" localSheetId="8">#REF!</definedName>
    <definedName name="D_24">#REF!</definedName>
    <definedName name="D_25" localSheetId="8">#REF!</definedName>
    <definedName name="D_25">#REF!</definedName>
    <definedName name="D_26" localSheetId="8">#REF!</definedName>
    <definedName name="D_26">#REF!</definedName>
    <definedName name="D_27" localSheetId="8">#REF!</definedName>
    <definedName name="D_27">#REF!</definedName>
    <definedName name="D_28" localSheetId="8">#REF!</definedName>
    <definedName name="D_28">#REF!</definedName>
    <definedName name="D_3" localSheetId="8">#REF!</definedName>
    <definedName name="D_3">#REF!</definedName>
    <definedName name="D_4" localSheetId="8">#REF!</definedName>
    <definedName name="D_4">#REF!</definedName>
    <definedName name="D_5" localSheetId="8">#REF!</definedName>
    <definedName name="D_5">#REF!</definedName>
    <definedName name="D_6" localSheetId="8">#REF!</definedName>
    <definedName name="D_6">#REF!</definedName>
    <definedName name="D_7" localSheetId="8">#REF!</definedName>
    <definedName name="D_7">#REF!</definedName>
    <definedName name="D_8" localSheetId="8">#REF!</definedName>
    <definedName name="D_8">#REF!</definedName>
    <definedName name="D_9" localSheetId="8">#REF!</definedName>
    <definedName name="D_9">#REF!</definedName>
    <definedName name="DAI" localSheetId="8">#REF!</definedName>
    <definedName name="DAI">#REF!</definedName>
    <definedName name="DATA">#REF!</definedName>
    <definedName name="DATABASE" localSheetId="8">'[74]拾出表(配線)'!#REF!</definedName>
    <definedName name="DATABASE" localSheetId="0">'[17]拾出表(配線)'!#REF!</definedName>
    <definedName name="DATABASE" localSheetId="4">'[17]拾出表(配線)'!#REF!</definedName>
    <definedName name="DATABASE">'[17]拾出表(配線)'!#REF!</definedName>
    <definedName name="Database_MI" localSheetId="8">#REF!</definedName>
    <definedName name="Database_MI">#REF!</definedName>
    <definedName name="db_h12_50oddata_確定用_">#REF!</definedName>
    <definedName name="DDDD" localSheetId="8">'[71]#REF'!$V$28</definedName>
    <definedName name="DDDD">'[14]#REF'!$V$28</definedName>
    <definedName name="DO" localSheetId="8">#REF!</definedName>
    <definedName name="DO">#REF!</definedName>
    <definedName name="E">#N/A</definedName>
    <definedName name="E_1" localSheetId="8">'[73]工法様式'!#REF!</definedName>
    <definedName name="E_1" localSheetId="0">'[16]工法様式'!#REF!</definedName>
    <definedName name="E_1" localSheetId="4">'[16]工法様式'!#REF!</definedName>
    <definedName name="E_1">'[16]工法様式'!#REF!</definedName>
    <definedName name="E1" localSheetId="8">'[20]H8追変内'!#REF!</definedName>
    <definedName name="E1" localSheetId="0">'[20]H8追変内'!#REF!</definedName>
    <definedName name="E1" localSheetId="4">'[20]H8追変内'!#REF!</definedName>
    <definedName name="E1">'[20]H8追変内'!#REF!</definedName>
    <definedName name="E2" localSheetId="8">#REF!</definedName>
    <definedName name="E2">#REF!</definedName>
    <definedName name="E60_" localSheetId="8">#REF!</definedName>
    <definedName name="E60_">#REF!</definedName>
    <definedName name="ee" localSheetId="8">#REF!</definedName>
    <definedName name="ee" localSheetId="0">#REF!</definedName>
    <definedName name="ee" localSheetId="4">#REF!</definedName>
    <definedName name="ee">#REF!</definedName>
    <definedName name="EEE" localSheetId="8">'[21]数量集計'!#REF!</definedName>
    <definedName name="EEE" localSheetId="0">'[21]数量集計'!#REF!</definedName>
    <definedName name="EEE" localSheetId="4">'[21]数量集計'!#REF!</definedName>
    <definedName name="EEE">'[21]数量集計'!#REF!</definedName>
    <definedName name="EK" localSheetId="8">#REF!</definedName>
    <definedName name="EK">#REF!</definedName>
    <definedName name="EK1" localSheetId="8">'[20]H8追変内'!#REF!</definedName>
    <definedName name="EK1" localSheetId="0">'[20]H8追変内'!#REF!</definedName>
    <definedName name="EK1" localSheetId="4">'[20]H8追変内'!#REF!</definedName>
    <definedName name="EK1">'[20]H8追変内'!#REF!</definedName>
    <definedName name="EK2" localSheetId="8">#REF!</definedName>
    <definedName name="EK2">#REF!</definedName>
    <definedName name="ESW" localSheetId="8">#REF!</definedName>
    <definedName name="ESW">#REF!</definedName>
    <definedName name="EXREAD" localSheetId="8">#REF!</definedName>
    <definedName name="EXREAD">#REF!</definedName>
    <definedName name="Extract_MI" localSheetId="8">#REF!</definedName>
    <definedName name="Extract_MI">#REF!</definedName>
    <definedName name="E営業SW" localSheetId="8">#REF!</definedName>
    <definedName name="E営業SW">#REF!</definedName>
    <definedName name="E主体SW" localSheetId="8">#REF!</definedName>
    <definedName name="E主体SW">#REF!</definedName>
    <definedName name="E製造SW" localSheetId="8">#REF!</definedName>
    <definedName name="E製造SW">#REF!</definedName>
    <definedName name="F_1" localSheetId="8">'[73]工法様式'!#REF!</definedName>
    <definedName name="F_1" localSheetId="0">'[16]工法様式'!#REF!</definedName>
    <definedName name="F_1" localSheetId="4">'[16]工法様式'!#REF!</definedName>
    <definedName name="F_1">'[16]工法様式'!#REF!</definedName>
    <definedName name="FFF" localSheetId="8">'[21]数量集計'!#REF!</definedName>
    <definedName name="FFF" localSheetId="0">'[21]数量集計'!#REF!</definedName>
    <definedName name="FFF" localSheetId="4">'[21]数量集計'!#REF!</definedName>
    <definedName name="FFF">'[21]数量集計'!#REF!</definedName>
    <definedName name="FFFF" localSheetId="8">#REF!</definedName>
    <definedName name="FFFF" localSheetId="0">#REF!</definedName>
    <definedName name="FFFF" localSheetId="4">#REF!</definedName>
    <definedName name="FFFF">#REF!</definedName>
    <definedName name="FILENAME" localSheetId="8">#REF!</definedName>
    <definedName name="FILENAME">#REF!</definedName>
    <definedName name="G" localSheetId="8">#REF!</definedName>
    <definedName name="G">#REF!</definedName>
    <definedName name="G_1" localSheetId="8">'[73]工法様式'!#REF!</definedName>
    <definedName name="G_1" localSheetId="0">'[16]工法様式'!#REF!</definedName>
    <definedName name="G_1" localSheetId="4">'[16]工法様式'!#REF!</definedName>
    <definedName name="G_1">'[16]工法様式'!#REF!</definedName>
    <definedName name="G1" localSheetId="8">'[20]H8追変内'!#REF!</definedName>
    <definedName name="G1" localSheetId="0">'[20]H8追変内'!#REF!</definedName>
    <definedName name="G1" localSheetId="4">'[20]H8追変内'!#REF!</definedName>
    <definedName name="G1">'[20]H8追変内'!#REF!</definedName>
    <definedName name="G2" localSheetId="8">#REF!</definedName>
    <definedName name="G2">#REF!</definedName>
    <definedName name="G4" localSheetId="8">#REF!</definedName>
    <definedName name="G4">#REF!</definedName>
    <definedName name="GH" localSheetId="8">#REF!</definedName>
    <definedName name="GH">#REF!</definedName>
    <definedName name="GH1" localSheetId="8">#REF!</definedName>
    <definedName name="GH1">#REF!</definedName>
    <definedName name="GH2" localSheetId="8">#REF!</definedName>
    <definedName name="GH2">#REF!</definedName>
    <definedName name="GH3" localSheetId="8">#REF!</definedName>
    <definedName name="GH3">#REF!</definedName>
    <definedName name="GH4" localSheetId="8">#REF!</definedName>
    <definedName name="GH4">#REF!</definedName>
    <definedName name="GH5" localSheetId="8">#REF!</definedName>
    <definedName name="GH5">#REF!</definedName>
    <definedName name="GH6" localSheetId="8">#REF!</definedName>
    <definedName name="GH6">#REF!</definedName>
    <definedName name="gk" localSheetId="8">'[23]数明幸3'!#REF!</definedName>
    <definedName name="gk" localSheetId="0">'[23]数明幸3'!#REF!</definedName>
    <definedName name="gk" localSheetId="4">'[23]数明幸3'!#REF!</definedName>
    <definedName name="gk">'[23]数明幸3'!#REF!</definedName>
    <definedName name="GK1" localSheetId="8">'[20]H8追変内'!#REF!</definedName>
    <definedName name="GK1" localSheetId="0">'[20]H8追変内'!#REF!</definedName>
    <definedName name="GK1" localSheetId="4">'[20]H8追変内'!#REF!</definedName>
    <definedName name="GK1">'[20]H8追変内'!#REF!</definedName>
    <definedName name="GK2" localSheetId="8">#REF!</definedName>
    <definedName name="GK2">#REF!</definedName>
    <definedName name="gkx" localSheetId="8">'[23]数明幸3'!#REF!</definedName>
    <definedName name="gkx" localSheetId="0">'[23]数明幸3'!#REF!</definedName>
    <definedName name="gkx" localSheetId="4">'[23]数明幸3'!#REF!</definedName>
    <definedName name="gkx">'[23]数明幸3'!#REF!</definedName>
    <definedName name="GO" localSheetId="8">#REF!</definedName>
    <definedName name="GO">#REF!</definedName>
    <definedName name="GR" localSheetId="8">#REF!</definedName>
    <definedName name="GR">#REF!</definedName>
    <definedName name="GR1" localSheetId="8">#REF!</definedName>
    <definedName name="GR1">#REF!</definedName>
    <definedName name="GR2" localSheetId="8">#REF!</definedName>
    <definedName name="GR2">#REF!</definedName>
    <definedName name="GR3" localSheetId="8">#REF!</definedName>
    <definedName name="GR3">#REF!</definedName>
    <definedName name="GR4" localSheetId="8">#REF!</definedName>
    <definedName name="GR4">#REF!</definedName>
    <definedName name="GR5" localSheetId="8">#REF!</definedName>
    <definedName name="GR5">#REF!</definedName>
    <definedName name="GR6" localSheetId="8">#REF!</definedName>
    <definedName name="GR6">#REF!</definedName>
    <definedName name="H">'[24]内訳A4W'!$X$4</definedName>
    <definedName name="H_1" localSheetId="8">'[73]工法様式'!#REF!</definedName>
    <definedName name="H_1" localSheetId="0">'[16]工法様式'!#REF!</definedName>
    <definedName name="H_1" localSheetId="4">'[16]工法様式'!#REF!</definedName>
    <definedName name="H_1">'[16]工法様式'!#REF!</definedName>
    <definedName name="H1" localSheetId="8">#REF!</definedName>
    <definedName name="H1" localSheetId="0">#REF!</definedName>
    <definedName name="H1" localSheetId="4">#REF!</definedName>
    <definedName name="H1">#REF!</definedName>
    <definedName name="H10単価" localSheetId="8">#REF!</definedName>
    <definedName name="H10単価">#REF!</definedName>
    <definedName name="H11単価" localSheetId="8">#REF!</definedName>
    <definedName name="H11単価">#REF!</definedName>
    <definedName name="H2" localSheetId="8">#REF!</definedName>
    <definedName name="H2" localSheetId="0">#REF!</definedName>
    <definedName name="H2" localSheetId="4">#REF!</definedName>
    <definedName name="H2">#REF!</definedName>
    <definedName name="H3" localSheetId="8">'[23]数明幸3'!#REF!</definedName>
    <definedName name="H3" localSheetId="0">'[23]数明幸3'!#REF!</definedName>
    <definedName name="H3" localSheetId="4">'[23]数明幸3'!#REF!</definedName>
    <definedName name="H3">'[23]数明幸3'!#REF!</definedName>
    <definedName name="H9単価" localSheetId="8">#REF!</definedName>
    <definedName name="H9単価">#REF!</definedName>
    <definedName name="HEAD" localSheetId="8">#REF!</definedName>
    <definedName name="HEAD">#REF!</definedName>
    <definedName name="HEADDER" localSheetId="8">#REF!</definedName>
    <definedName name="HEADDER">#REF!</definedName>
    <definedName name="hennkou" localSheetId="8">#REF!</definedName>
    <definedName name="hennkou" localSheetId="0">#REF!</definedName>
    <definedName name="hennkou" localSheetId="4">#REF!</definedName>
    <definedName name="hennkou">#REF!</definedName>
    <definedName name="hhjj" localSheetId="8">#REF!</definedName>
    <definedName name="hhjj" localSheetId="0">#REF!</definedName>
    <definedName name="hhjj" localSheetId="4">#REF!</definedName>
    <definedName name="hhjj">#REF!</definedName>
    <definedName name="HK" localSheetId="8">#REF!</definedName>
    <definedName name="HK">#REF!</definedName>
    <definedName name="HK2" localSheetId="8">#REF!</definedName>
    <definedName name="HK2">#REF!</definedName>
    <definedName name="HK4" localSheetId="8">#REF!</definedName>
    <definedName name="HK4">#REF!</definedName>
    <definedName name="HK5" localSheetId="8">#REF!</definedName>
    <definedName name="HK5">#REF!</definedName>
    <definedName name="HP" localSheetId="8">#REF!</definedName>
    <definedName name="HP">#REF!</definedName>
    <definedName name="HS" localSheetId="8">#REF!</definedName>
    <definedName name="HS">#REF!</definedName>
    <definedName name="HS2" localSheetId="8">#REF!</definedName>
    <definedName name="HS2">#REF!</definedName>
    <definedName name="HS4" localSheetId="8">#REF!</definedName>
    <definedName name="HS4">#REF!</definedName>
    <definedName name="HU" localSheetId="8">#REF!</definedName>
    <definedName name="HU">#REF!</definedName>
    <definedName name="HU2" localSheetId="8">#REF!</definedName>
    <definedName name="HU2">#REF!</definedName>
    <definedName name="HU4" localSheetId="8">#REF!</definedName>
    <definedName name="HU4">#REF!</definedName>
    <definedName name="HX1" localSheetId="8">'[23]数明幸3'!#REF!</definedName>
    <definedName name="HX1" localSheetId="0">'[23]数明幸3'!#REF!</definedName>
    <definedName name="HX1" localSheetId="4">'[23]数明幸3'!#REF!</definedName>
    <definedName name="HX1">'[23]数明幸3'!#REF!</definedName>
    <definedName name="HX2" localSheetId="8">'[23]数明幸3'!#REF!</definedName>
    <definedName name="HX2" localSheetId="0">'[23]数明幸3'!#REF!</definedName>
    <definedName name="HX2" localSheetId="4">'[23]数明幸3'!#REF!</definedName>
    <definedName name="HX2">'[23]数明幸3'!#REF!</definedName>
    <definedName name="HX3" localSheetId="8">'[23]数明幸3'!#REF!</definedName>
    <definedName name="HX3" localSheetId="0">'[23]数明幸3'!#REF!</definedName>
    <definedName name="HX3" localSheetId="4">'[23]数明幸3'!#REF!</definedName>
    <definedName name="HX3">'[23]数明幸3'!#REF!</definedName>
    <definedName name="I" localSheetId="8">'[77]門型柱用'!#REF!</definedName>
    <definedName name="I" localSheetId="0">'[26]門型柱用'!#REF!</definedName>
    <definedName name="I" localSheetId="4">'[26]門型柱用'!#REF!</definedName>
    <definedName name="I">'[26]門型柱用'!#REF!</definedName>
    <definedName name="I_1" localSheetId="8">'[73]工法様式'!#REF!</definedName>
    <definedName name="I_1" localSheetId="0">'[16]工法様式'!#REF!</definedName>
    <definedName name="I_1" localSheetId="4">'[16]工法様式'!#REF!</definedName>
    <definedName name="I_1">'[16]工法様式'!#REF!</definedName>
    <definedName name="I2" localSheetId="8">#REF!</definedName>
    <definedName name="I2">#REF!</definedName>
    <definedName name="I4" localSheetId="8">#REF!</definedName>
    <definedName name="I4">#REF!</definedName>
    <definedName name="I5" localSheetId="8">#REF!</definedName>
    <definedName name="I5">#REF!</definedName>
    <definedName name="I6" localSheetId="8">#REF!</definedName>
    <definedName name="I6">#REF!</definedName>
    <definedName name="IF_AL29_____BRANCH_AN43" localSheetId="8">'[27]単価表'!#REF!</definedName>
    <definedName name="IF_AL29_____BRANCH_AN43" localSheetId="0">'[27]単価表'!#REF!</definedName>
    <definedName name="IF_AL29_____BRANCH_AN43" localSheetId="4">'[27]単価表'!#REF!</definedName>
    <definedName name="IF_AL29_____BRANCH_AN43">'[27]単価表'!#REF!</definedName>
    <definedName name="III" localSheetId="8">'[21]数量集計'!#REF!</definedName>
    <definedName name="III" localSheetId="0">'[21]数量集計'!#REF!</definedName>
    <definedName name="III" localSheetId="4">'[21]数量集計'!#REF!</definedName>
    <definedName name="III">'[21]数量集計'!#REF!</definedName>
    <definedName name="iiii" localSheetId="8">#REF!</definedName>
    <definedName name="iiii">#REF!</definedName>
    <definedName name="ik" localSheetId="8">'[23]数明幸3'!#REF!</definedName>
    <definedName name="ik" localSheetId="0">'[23]数明幸3'!#REF!</definedName>
    <definedName name="ik" localSheetId="4">'[23]数明幸3'!#REF!</definedName>
    <definedName name="ik">'[23]数明幸3'!#REF!</definedName>
    <definedName name="ikx" localSheetId="8">'[23]数明幸3'!#REF!</definedName>
    <definedName name="ikx" localSheetId="0">'[23]数明幸3'!#REF!</definedName>
    <definedName name="ikx" localSheetId="4">'[23]数明幸3'!#REF!</definedName>
    <definedName name="ikx">'[23]数明幸3'!#REF!</definedName>
    <definedName name="IP" localSheetId="8">#REF!</definedName>
    <definedName name="IP">#REF!</definedName>
    <definedName name="IP1" localSheetId="8">'[20]H8追変内'!#REF!</definedName>
    <definedName name="IP1" localSheetId="0">'[20]H8追変内'!#REF!</definedName>
    <definedName name="IP1" localSheetId="4">'[20]H8追変内'!#REF!</definedName>
    <definedName name="IP1">'[20]H8追変内'!#REF!</definedName>
    <definedName name="IP2" localSheetId="8">'[29]変更内訳'!#REF!</definedName>
    <definedName name="IP2" localSheetId="0">'[29]変更内訳'!#REF!</definedName>
    <definedName name="IP2" localSheetId="4">'[29]変更内訳'!#REF!</definedName>
    <definedName name="IP2">'[29]変更内訳'!#REF!</definedName>
    <definedName name="IR" localSheetId="8">#REF!</definedName>
    <definedName name="IR">#REF!</definedName>
    <definedName name="IR1" localSheetId="8">#REF!</definedName>
    <definedName name="IR1">#REF!</definedName>
    <definedName name="IR2" localSheetId="8">#REF!</definedName>
    <definedName name="IR2">#REF!</definedName>
    <definedName name="IR3" localSheetId="8">#REF!</definedName>
    <definedName name="IR3">#REF!</definedName>
    <definedName name="IR4" localSheetId="8">#REF!</definedName>
    <definedName name="IR4">#REF!</definedName>
    <definedName name="IR5" localSheetId="8">#REF!</definedName>
    <definedName name="IR5">#REF!</definedName>
    <definedName name="IR6" localSheetId="8">#REF!</definedName>
    <definedName name="IR6">#REF!</definedName>
    <definedName name="ISIL0_HSFS_ESC_" localSheetId="8">#REF!</definedName>
    <definedName name="ISIL0_HSFS_ESC_" localSheetId="0">#REF!</definedName>
    <definedName name="ISIL0_HSFS_ESC_" localSheetId="4">#REF!</definedName>
    <definedName name="ISIL0_HSFS_ESC_">#REF!</definedName>
    <definedName name="J" localSheetId="8">#REF!</definedName>
    <definedName name="J">#REF!</definedName>
    <definedName name="J1" localSheetId="8">'[20]H8追変内'!#REF!</definedName>
    <definedName name="J1" localSheetId="0">'[20]H8追変内'!#REF!</definedName>
    <definedName name="J1" localSheetId="4">'[20]H8追変内'!#REF!</definedName>
    <definedName name="J1">'[20]H8追変内'!#REF!</definedName>
    <definedName name="J2" localSheetId="8">#REF!</definedName>
    <definedName name="J2">#REF!</definedName>
    <definedName name="J4" localSheetId="8">#REF!</definedName>
    <definedName name="J4">#REF!</definedName>
    <definedName name="JJJ" localSheetId="8">'[21]数量集計'!#REF!</definedName>
    <definedName name="JJJ" localSheetId="0">'[21]数量集計'!#REF!</definedName>
    <definedName name="JJJ" localSheetId="4">'[21]数量集計'!#REF!</definedName>
    <definedName name="JJJ">'[21]数量集計'!#REF!</definedName>
    <definedName name="JU" localSheetId="8">#REF!</definedName>
    <definedName name="JU" localSheetId="0">#REF!</definedName>
    <definedName name="JU" localSheetId="4">#REF!</definedName>
    <definedName name="JU">#REF!</definedName>
    <definedName name="JU1" localSheetId="8">#REF!</definedName>
    <definedName name="JU1" localSheetId="0">#REF!</definedName>
    <definedName name="JU1" localSheetId="4">#REF!</definedName>
    <definedName name="JU1">#REF!</definedName>
    <definedName name="JU2" localSheetId="8">#REF!</definedName>
    <definedName name="JU2" localSheetId="0">#REF!</definedName>
    <definedName name="JU2" localSheetId="4">#REF!</definedName>
    <definedName name="JU2">#REF!</definedName>
    <definedName name="JUMP" localSheetId="8">#REF!</definedName>
    <definedName name="JUMP">#REF!</definedName>
    <definedName name="JV発注" localSheetId="8">#REF!</definedName>
    <definedName name="JV発注">#REF!</definedName>
    <definedName name="JY" localSheetId="8">'[20]H8追変内'!#REF!</definedName>
    <definedName name="JY" localSheetId="0">'[20]H8追変内'!#REF!</definedName>
    <definedName name="JY" localSheetId="4">'[20]H8追変内'!#REF!</definedName>
    <definedName name="JY">'[20]H8追変内'!#REF!</definedName>
    <definedName name="JY1" localSheetId="8">'[20]H8追変内'!#REF!</definedName>
    <definedName name="JY1" localSheetId="0">'[20]H8追変内'!#REF!</definedName>
    <definedName name="JY1" localSheetId="4">'[20]H8追変内'!#REF!</definedName>
    <definedName name="JY1">'[20]H8追変内'!#REF!</definedName>
    <definedName name="JY2" localSheetId="8">'[20]H8追変内'!#REF!</definedName>
    <definedName name="JY2" localSheetId="0">'[20]H8追変内'!#REF!</definedName>
    <definedName name="JY2" localSheetId="4">'[20]H8追変内'!#REF!</definedName>
    <definedName name="JY2">'[20]H8追変内'!#REF!</definedName>
    <definedName name="ｋ">'[30]機械複合単価'!$AB$26</definedName>
    <definedName name="k1" localSheetId="8">'[23]数明幸3'!#REF!</definedName>
    <definedName name="k1" localSheetId="0">'[23]数明幸3'!#REF!</definedName>
    <definedName name="k1" localSheetId="4">'[23]数明幸3'!#REF!</definedName>
    <definedName name="k1">'[23]数明幸3'!#REF!</definedName>
    <definedName name="k2" localSheetId="8">'[23]数明幸3'!#REF!</definedName>
    <definedName name="k2" localSheetId="0">'[23]数明幸3'!#REF!</definedName>
    <definedName name="k2" localSheetId="4">'[23]数明幸3'!#REF!</definedName>
    <definedName name="k2">'[23]数明幸3'!#REF!</definedName>
    <definedName name="k3" localSheetId="8">'[23]数明幸3'!#REF!</definedName>
    <definedName name="k3" localSheetId="0">'[23]数明幸3'!#REF!</definedName>
    <definedName name="k3" localSheetId="4">'[23]数明幸3'!#REF!</definedName>
    <definedName name="k3">'[23]数明幸3'!#REF!</definedName>
    <definedName name="k4" localSheetId="8">'[23]数明幸3'!#REF!</definedName>
    <definedName name="k4" localSheetId="0">'[23]数明幸3'!#REF!</definedName>
    <definedName name="k4" localSheetId="4">'[23]数明幸3'!#REF!</definedName>
    <definedName name="k4">'[23]数明幸3'!#REF!</definedName>
    <definedName name="k5" localSheetId="8">'[23]数明幸3'!#REF!</definedName>
    <definedName name="k5" localSheetId="0">'[23]数明幸3'!#REF!</definedName>
    <definedName name="k5" localSheetId="4">'[23]数明幸3'!#REF!</definedName>
    <definedName name="k5">'[23]数明幸3'!#REF!</definedName>
    <definedName name="k6" localSheetId="8">'[23]数明幸3'!#REF!</definedName>
    <definedName name="k6" localSheetId="0">'[23]数明幸3'!#REF!</definedName>
    <definedName name="k6" localSheetId="4">'[23]数明幸3'!#REF!</definedName>
    <definedName name="k6">'[23]数明幸3'!#REF!</definedName>
    <definedName name="k7" localSheetId="8">'[23]数明幸3'!#REF!</definedName>
    <definedName name="k7" localSheetId="0">'[23]数明幸3'!#REF!</definedName>
    <definedName name="k7" localSheetId="4">'[23]数明幸3'!#REF!</definedName>
    <definedName name="k7">'[23]数明幸3'!#REF!</definedName>
    <definedName name="ka" localSheetId="8">'委託費案分'!ka</definedName>
    <definedName name="ka">[0]!ka</definedName>
    <definedName name="KA2" localSheetId="8">#REF!</definedName>
    <definedName name="KA2">#REF!</definedName>
    <definedName name="KA4" localSheetId="8">#REF!</definedName>
    <definedName name="KA4">#REF!</definedName>
    <definedName name="KG" localSheetId="8">#REF!</definedName>
    <definedName name="KG">#REF!</definedName>
    <definedName name="KG1" localSheetId="8">'[20]H8追変内'!#REF!</definedName>
    <definedName name="KG1" localSheetId="0">'[20]H8追変内'!#REF!</definedName>
    <definedName name="KG1" localSheetId="4">'[20]H8追変内'!#REF!</definedName>
    <definedName name="KG1">'[20]H8追変内'!#REF!</definedName>
    <definedName name="KG2" localSheetId="8">#REF!</definedName>
    <definedName name="KG2">#REF!</definedName>
    <definedName name="KG4" localSheetId="8">#REF!</definedName>
    <definedName name="KG4">#REF!</definedName>
    <definedName name="KH" localSheetId="8">'[67]排水工'!#REF!</definedName>
    <definedName name="KH" localSheetId="0">'[5]排水工'!#REF!</definedName>
    <definedName name="KH" localSheetId="4">'[5]排水工'!#REF!</definedName>
    <definedName name="KH">'[5]排水工'!#REF!</definedName>
    <definedName name="KH1" localSheetId="8">#REF!</definedName>
    <definedName name="KH1">#REF!</definedName>
    <definedName name="KH2" localSheetId="8">#REF!</definedName>
    <definedName name="KH2">#REF!</definedName>
    <definedName name="KH3" localSheetId="8">#REF!</definedName>
    <definedName name="KH3">#REF!</definedName>
    <definedName name="KH4" localSheetId="8">#REF!</definedName>
    <definedName name="KH4">#REF!</definedName>
    <definedName name="KH5" localSheetId="8">#REF!</definedName>
    <definedName name="KH5">#REF!</definedName>
    <definedName name="KH6" localSheetId="8">#REF!</definedName>
    <definedName name="KH6">#REF!</definedName>
    <definedName name="KK" localSheetId="8">#REF!</definedName>
    <definedName name="KK">#REF!</definedName>
    <definedName name="KK1" localSheetId="8">'[20]H8追変内'!#REF!</definedName>
    <definedName name="KK1" localSheetId="0">'[20]H8追変内'!#REF!</definedName>
    <definedName name="KK1" localSheetId="4">'[20]H8追変内'!#REF!</definedName>
    <definedName name="KK1">'[20]H8追変内'!#REF!</definedName>
    <definedName name="KK2" localSheetId="8">#REF!</definedName>
    <definedName name="KK2">#REF!</definedName>
    <definedName name="KK4" localSheetId="8">#REF!</definedName>
    <definedName name="KK4">#REF!</definedName>
    <definedName name="kkkkj" localSheetId="8">#REF!</definedName>
    <definedName name="kkkkj" localSheetId="0">#REF!</definedName>
    <definedName name="kkkkj" localSheetId="4">#REF!</definedName>
    <definedName name="kkkkj">#REF!</definedName>
    <definedName name="KN" localSheetId="8">#REF!</definedName>
    <definedName name="KN" localSheetId="0">#REF!</definedName>
    <definedName name="KN" localSheetId="4">#REF!</definedName>
    <definedName name="KN">#REF!</definedName>
    <definedName name="KOU" localSheetId="8">#REF!</definedName>
    <definedName name="KOU">#REF!</definedName>
    <definedName name="KOU1" localSheetId="8">#REF!</definedName>
    <definedName name="KOU1">#REF!</definedName>
    <definedName name="KOU2" localSheetId="8">#REF!</definedName>
    <definedName name="KOU2">#REF!</definedName>
    <definedName name="KOU3" localSheetId="8">#REF!</definedName>
    <definedName name="KOU3">#REF!</definedName>
    <definedName name="KOU4" localSheetId="8">#REF!</definedName>
    <definedName name="KOU4">#REF!</definedName>
    <definedName name="kou5" localSheetId="8">#REF!</definedName>
    <definedName name="kou5">#REF!</definedName>
    <definedName name="kou6" localSheetId="8">#REF!</definedName>
    <definedName name="kou6">#REF!</definedName>
    <definedName name="kou7" localSheetId="8">#REF!</definedName>
    <definedName name="kou7">#REF!</definedName>
    <definedName name="KR" localSheetId="8">#REF!</definedName>
    <definedName name="KR">#REF!</definedName>
    <definedName name="KR1" localSheetId="8">#REF!</definedName>
    <definedName name="KR1">#REF!</definedName>
    <definedName name="KR2" localSheetId="8">#REF!</definedName>
    <definedName name="KR2">#REF!</definedName>
    <definedName name="KR3" localSheetId="8">#REF!</definedName>
    <definedName name="KR3">#REF!</definedName>
    <definedName name="KR4" localSheetId="8">#REF!</definedName>
    <definedName name="KR4">#REF!</definedName>
    <definedName name="KR5" localSheetId="8">#REF!</definedName>
    <definedName name="KR5">#REF!</definedName>
    <definedName name="KR6" localSheetId="8">#REF!</definedName>
    <definedName name="KR6">#REF!</definedName>
    <definedName name="KS" localSheetId="8">'[67]排水工'!#REF!</definedName>
    <definedName name="KS" localSheetId="0">'[5]排水工'!#REF!</definedName>
    <definedName name="KS" localSheetId="4">'[5]排水工'!#REF!</definedName>
    <definedName name="KS">'[5]排水工'!#REF!</definedName>
    <definedName name="KS1" localSheetId="8">'[20]H8追変内'!#REF!</definedName>
    <definedName name="KS1" localSheetId="0">'[20]H8追変内'!#REF!</definedName>
    <definedName name="KS1" localSheetId="4">'[20]H8追変内'!#REF!</definedName>
    <definedName name="KS1">'[20]H8追変内'!#REF!</definedName>
    <definedName name="KS2" localSheetId="8">#REF!</definedName>
    <definedName name="KS2">#REF!</definedName>
    <definedName name="KS4" localSheetId="8">#REF!</definedName>
    <definedName name="KS4">#REF!</definedName>
    <definedName name="KSD" localSheetId="8">#REF!</definedName>
    <definedName name="KSD">#REF!</definedName>
    <definedName name="KT" localSheetId="8">'[31]単価表'!#REF!</definedName>
    <definedName name="KT" localSheetId="0">'[31]単価表'!#REF!</definedName>
    <definedName name="KT" localSheetId="4">'[31]単価表'!#REF!</definedName>
    <definedName name="KT">'[31]単価表'!#REF!</definedName>
    <definedName name="KT2" localSheetId="8">#REF!</definedName>
    <definedName name="KT2">#REF!</definedName>
    <definedName name="KT4" localSheetId="8">#REF!</definedName>
    <definedName name="KT4">#REF!</definedName>
    <definedName name="KU" localSheetId="8">'[67]排水工'!#REF!</definedName>
    <definedName name="KU" localSheetId="0">'[5]排水工'!#REF!</definedName>
    <definedName name="KU" localSheetId="4">'[5]排水工'!#REF!</definedName>
    <definedName name="KU">'[5]排水工'!#REF!</definedName>
    <definedName name="kx1" localSheetId="8">'[23]数明幸3'!#REF!</definedName>
    <definedName name="kx1" localSheetId="0">'[23]数明幸3'!#REF!</definedName>
    <definedName name="kx1" localSheetId="4">'[23]数明幸3'!#REF!</definedName>
    <definedName name="kx1">'[23]数明幸3'!#REF!</definedName>
    <definedName name="kx2" localSheetId="8">'[23]数明幸3'!#REF!</definedName>
    <definedName name="kx2" localSheetId="0">'[23]数明幸3'!#REF!</definedName>
    <definedName name="kx2" localSheetId="4">'[23]数明幸3'!#REF!</definedName>
    <definedName name="kx2">'[23]数明幸3'!#REF!</definedName>
    <definedName name="kx3" localSheetId="8">'[23]数明幸3'!#REF!</definedName>
    <definedName name="kx3" localSheetId="0">'[23]数明幸3'!#REF!</definedName>
    <definedName name="kx3" localSheetId="4">'[23]数明幸3'!#REF!</definedName>
    <definedName name="kx3">'[23]数明幸3'!#REF!</definedName>
    <definedName name="kx4" localSheetId="8">'[23]数明幸3'!#REF!</definedName>
    <definedName name="kx4" localSheetId="0">'[23]数明幸3'!#REF!</definedName>
    <definedName name="kx4" localSheetId="4">'[23]数明幸3'!#REF!</definedName>
    <definedName name="kx4">'[23]数明幸3'!#REF!</definedName>
    <definedName name="kx5" localSheetId="8">'[23]数明幸3'!#REF!</definedName>
    <definedName name="kx5" localSheetId="0">'[23]数明幸3'!#REF!</definedName>
    <definedName name="kx5" localSheetId="4">'[23]数明幸3'!#REF!</definedName>
    <definedName name="kx5">'[23]数明幸3'!#REF!</definedName>
    <definedName name="kx6" localSheetId="8">'[23]数明幸3'!#REF!</definedName>
    <definedName name="kx6" localSheetId="0">'[23]数明幸3'!#REF!</definedName>
    <definedName name="kx6" localSheetId="4">'[23]数明幸3'!#REF!</definedName>
    <definedName name="kx6">'[23]数明幸3'!#REF!</definedName>
    <definedName name="kx7" localSheetId="8">'[23]数明幸3'!#REF!</definedName>
    <definedName name="kx7" localSheetId="0">'[23]数明幸3'!#REF!</definedName>
    <definedName name="kx7" localSheetId="4">'[23]数明幸3'!#REF!</definedName>
    <definedName name="kx7">'[23]数明幸3'!#REF!</definedName>
    <definedName name="L" localSheetId="8">'[24]機械複合単価'!$AB$35</definedName>
    <definedName name="L">#REF!</definedName>
    <definedName name="LABEL" localSheetId="8">#REF!</definedName>
    <definedName name="LABEL">#REF!</definedName>
    <definedName name="LASER" localSheetId="8">#REF!</definedName>
    <definedName name="LASER">#REF!</definedName>
    <definedName name="LCELL" localSheetId="8">#REF!</definedName>
    <definedName name="LCELL">#REF!</definedName>
    <definedName name="LL" localSheetId="8">'[23]数明幸3'!#REF!</definedName>
    <definedName name="LL" localSheetId="0">'[23]数明幸3'!#REF!</definedName>
    <definedName name="LL" localSheetId="4">'[23]数明幸3'!#REF!</definedName>
    <definedName name="LL">'[23]数明幸3'!#REF!</definedName>
    <definedName name="LOAD" localSheetId="8">#REF!</definedName>
    <definedName name="LOAD">#REF!</definedName>
    <definedName name="LOOP1" localSheetId="8">#REF!</definedName>
    <definedName name="LOOP1">#REF!</definedName>
    <definedName name="LOOP2" localSheetId="8">#REF!</definedName>
    <definedName name="LOOP2">#REF!</definedName>
    <definedName name="LOOP3" localSheetId="8">#REF!</definedName>
    <definedName name="LOOP3">#REF!</definedName>
    <definedName name="LU1" localSheetId="8">#REF!</definedName>
    <definedName name="LU1">#REF!</definedName>
    <definedName name="LU2" localSheetId="8">#REF!</definedName>
    <definedName name="LU2">#REF!</definedName>
    <definedName name="LU3" localSheetId="8">#REF!</definedName>
    <definedName name="LU3">#REF!</definedName>
    <definedName name="LU4" localSheetId="8">#REF!</definedName>
    <definedName name="LU4">#REF!</definedName>
    <definedName name="M1_">#N/A</definedName>
    <definedName name="MENU">#REF!</definedName>
    <definedName name="MH1" localSheetId="8">#REF!</definedName>
    <definedName name="MH1">#REF!</definedName>
    <definedName name="MH2" localSheetId="8">#REF!</definedName>
    <definedName name="MH2">#REF!</definedName>
    <definedName name="MH3" localSheetId="8">#REF!</definedName>
    <definedName name="MH3">#REF!</definedName>
    <definedName name="MH4" localSheetId="8">#REF!</definedName>
    <definedName name="MH4">#REF!</definedName>
    <definedName name="MH5" localSheetId="8">#REF!</definedName>
    <definedName name="MH5">#REF!</definedName>
    <definedName name="MM">'[32]機械複合単価'!$AB$10</definedName>
    <definedName name="MMM" localSheetId="8">'[21]数量集計'!#REF!</definedName>
    <definedName name="MMM" localSheetId="0">'[21]数量集計'!#REF!</definedName>
    <definedName name="MMM" localSheetId="4">'[21]数量集計'!#REF!</definedName>
    <definedName name="MMM">'[21]数量集計'!#REF!</definedName>
    <definedName name="MR124_MT3_MB2_P" localSheetId="8">#REF!</definedName>
    <definedName name="MR124_MT3_MB2_P" localSheetId="0">#REF!</definedName>
    <definedName name="MR124_MT3_MB2_P" localSheetId="4">#REF!</definedName>
    <definedName name="MR124_MT3_MB2_P">#REF!</definedName>
    <definedName name="MSW" localSheetId="8">#REF!</definedName>
    <definedName name="MSW">#REF!</definedName>
    <definedName name="myRange" localSheetId="8">#REF!</definedName>
    <definedName name="myRange">#REF!</definedName>
    <definedName name="M営業SW" localSheetId="8">#REF!</definedName>
    <definedName name="M営業SW">#REF!</definedName>
    <definedName name="Ｍ主体SW" localSheetId="8">#REF!</definedName>
    <definedName name="Ｍ主体SW">#REF!</definedName>
    <definedName name="M製造SW" localSheetId="8">#REF!</definedName>
    <definedName name="M製造SW">#REF!</definedName>
    <definedName name="NAN" localSheetId="8">#REF!</definedName>
    <definedName name="NAN">#REF!</definedName>
    <definedName name="NEXT" localSheetId="8">#REF!</definedName>
    <definedName name="NEXT" localSheetId="0">#REF!</definedName>
    <definedName name="NEXT" localSheetId="4">#REF!</definedName>
    <definedName name="NEXT">#REF!</definedName>
    <definedName name="NNN" localSheetId="8">'[21]数量集計'!#REF!</definedName>
    <definedName name="NNN" localSheetId="0">'[21]数量集計'!#REF!</definedName>
    <definedName name="NNN" localSheetId="4">'[21]数量集計'!#REF!</definedName>
    <definedName name="NNN">'[21]数量集計'!#REF!</definedName>
    <definedName name="NO." localSheetId="8">#REF!</definedName>
    <definedName name="NO.">#REF!</definedName>
    <definedName name="NO.1" localSheetId="8">#REF!</definedName>
    <definedName name="NO.1">#REF!</definedName>
    <definedName name="NO.2" localSheetId="8">#REF!</definedName>
    <definedName name="NO.2">#REF!</definedName>
    <definedName name="NO_1" localSheetId="8">'[71]#REF'!$A$3:$N$35</definedName>
    <definedName name="NO_1">'[14]#REF'!$A$3:$N$35</definedName>
    <definedName name="np" localSheetId="8">'[23]数明幸3'!#REF!</definedName>
    <definedName name="np" localSheetId="0">'[23]数明幸3'!#REF!</definedName>
    <definedName name="np" localSheetId="4">'[23]数明幸3'!#REF!</definedName>
    <definedName name="np">'[23]数明幸3'!#REF!</definedName>
    <definedName name="NP1" localSheetId="8">#REF!</definedName>
    <definedName name="NP1" localSheetId="0">#REF!</definedName>
    <definedName name="NP1" localSheetId="4">#REF!</definedName>
    <definedName name="NP1">#REF!</definedName>
    <definedName name="NPX" localSheetId="8">'[23]数明幸3'!#REF!</definedName>
    <definedName name="NPX" localSheetId="0">'[23]数明幸3'!#REF!</definedName>
    <definedName name="NPX" localSheetId="4">'[23]数明幸3'!#REF!</definedName>
    <definedName name="NPX">'[23]数明幸3'!#REF!</definedName>
    <definedName name="№1" localSheetId="8">#REF!</definedName>
    <definedName name="№1">#REF!</definedName>
    <definedName name="№2" localSheetId="8">#REF!</definedName>
    <definedName name="№2">#REF!</definedName>
    <definedName name="o">'[30]機械複合単価'!$AB$23</definedName>
    <definedName name="O16Aj23" localSheetId="8">'[71]#REF'!$O$16</definedName>
    <definedName name="O16Aj23">'[14]#REF'!$O$16</definedName>
    <definedName name="oo" localSheetId="8">#REF!</definedName>
    <definedName name="oo" localSheetId="0">#REF!</definedName>
    <definedName name="oo" localSheetId="4">#REF!</definedName>
    <definedName name="oo">#REF!</definedName>
    <definedName name="p" localSheetId="8">#REF!</definedName>
    <definedName name="p" localSheetId="0">#REF!</definedName>
    <definedName name="p" localSheetId="4">#REF!</definedName>
    <definedName name="p">#REF!</definedName>
    <definedName name="P.2" localSheetId="8">#REF!</definedName>
    <definedName name="P.2">#REF!</definedName>
    <definedName name="P.3" localSheetId="8">#REF!</definedName>
    <definedName name="P.3">#REF!</definedName>
    <definedName name="P.4" localSheetId="8">#REF!</definedName>
    <definedName name="P.4">#REF!</definedName>
    <definedName name="P.5" localSheetId="8">#REF!</definedName>
    <definedName name="P.5">#REF!</definedName>
    <definedName name="P_01" localSheetId="8">#REF!</definedName>
    <definedName name="P_01">#REF!</definedName>
    <definedName name="P_02" localSheetId="8">#REF!</definedName>
    <definedName name="P_02">#REF!</definedName>
    <definedName name="P_03" localSheetId="8">#REF!</definedName>
    <definedName name="P_03">#REF!</definedName>
    <definedName name="P_04" localSheetId="8">#REF!</definedName>
    <definedName name="P_04">#REF!</definedName>
    <definedName name="P_10" localSheetId="8">'[34]1'!#REF!</definedName>
    <definedName name="P_10" localSheetId="0">'[34]1'!#REF!</definedName>
    <definedName name="P_10" localSheetId="4">'[34]1'!#REF!</definedName>
    <definedName name="P_10">'[34]1'!#REF!</definedName>
    <definedName name="P_11" localSheetId="8">'[34]1'!#REF!</definedName>
    <definedName name="P_11" localSheetId="0">'[34]1'!#REF!</definedName>
    <definedName name="P_11" localSheetId="4">'[34]1'!#REF!</definedName>
    <definedName name="P_11">'[34]1'!#REF!</definedName>
    <definedName name="P_12" localSheetId="8">'[34]1'!#REF!</definedName>
    <definedName name="P_12" localSheetId="0">'[34]1'!#REF!</definedName>
    <definedName name="P_12" localSheetId="4">'[34]1'!#REF!</definedName>
    <definedName name="P_12">'[34]1'!#REF!</definedName>
    <definedName name="P_13" localSheetId="8">'[34]1'!#REF!</definedName>
    <definedName name="P_13" localSheetId="0">'[34]1'!#REF!</definedName>
    <definedName name="P_13" localSheetId="4">'[34]1'!#REF!</definedName>
    <definedName name="P_13">'[34]1'!#REF!</definedName>
    <definedName name="P_16" localSheetId="8">'[34]1'!#REF!</definedName>
    <definedName name="P_16" localSheetId="0">'[34]1'!#REF!</definedName>
    <definedName name="P_16" localSheetId="4">'[34]1'!#REF!</definedName>
    <definedName name="P_16">'[34]1'!#REF!</definedName>
    <definedName name="P_3" localSheetId="8">'[34]1'!#REF!</definedName>
    <definedName name="P_3" localSheetId="0">'[34]1'!#REF!</definedName>
    <definedName name="P_3" localSheetId="4">'[34]1'!#REF!</definedName>
    <definedName name="P_3">'[34]1'!#REF!</definedName>
    <definedName name="P_5" localSheetId="8">'[35]A'!#REF!</definedName>
    <definedName name="P_5" localSheetId="0">'[35]A'!#REF!</definedName>
    <definedName name="P_5" localSheetId="4">'[35]A'!#REF!</definedName>
    <definedName name="P_5">'[35]A'!#REF!</definedName>
    <definedName name="P_6" localSheetId="8">'[34]1'!#REF!</definedName>
    <definedName name="P_6" localSheetId="0">'[34]1'!#REF!</definedName>
    <definedName name="P_6" localSheetId="4">'[34]1'!#REF!</definedName>
    <definedName name="P_6">'[34]1'!#REF!</definedName>
    <definedName name="P_7" localSheetId="8">'[34]1'!#REF!</definedName>
    <definedName name="P_7" localSheetId="0">'[34]1'!#REF!</definedName>
    <definedName name="P_7" localSheetId="4">'[34]1'!#REF!</definedName>
    <definedName name="P_7">'[34]1'!#REF!</definedName>
    <definedName name="P_8" localSheetId="8">'[34]1'!#REF!</definedName>
    <definedName name="P_8" localSheetId="0">'[34]1'!#REF!</definedName>
    <definedName name="P_8" localSheetId="4">'[34]1'!#REF!</definedName>
    <definedName name="P_8">'[34]1'!#REF!</definedName>
    <definedName name="P_9" localSheetId="8">'[34]1'!#REF!</definedName>
    <definedName name="P_9" localSheetId="0">'[34]1'!#REF!</definedName>
    <definedName name="P_9" localSheetId="4">'[34]1'!#REF!</definedName>
    <definedName name="P_9">'[34]1'!#REF!</definedName>
    <definedName name="p1" localSheetId="8">#REF!</definedName>
    <definedName name="p1">#REF!</definedName>
    <definedName name="p2" localSheetId="8">#REF!</definedName>
    <definedName name="p2" localSheetId="0">#REF!</definedName>
    <definedName name="p2" localSheetId="4">#REF!</definedName>
    <definedName name="p2">#REF!</definedName>
    <definedName name="p3" localSheetId="8">#REF!</definedName>
    <definedName name="p3">#REF!</definedName>
    <definedName name="p4" localSheetId="8">#REF!</definedName>
    <definedName name="p4" localSheetId="0">#REF!</definedName>
    <definedName name="p4" localSheetId="4">#REF!</definedName>
    <definedName name="p4">#REF!</definedName>
    <definedName name="p5" localSheetId="8">#REF!</definedName>
    <definedName name="p5" localSheetId="0">#REF!</definedName>
    <definedName name="p5" localSheetId="4">#REF!</definedName>
    <definedName name="p5">#REF!</definedName>
    <definedName name="p6" localSheetId="8">#REF!</definedName>
    <definedName name="p6" localSheetId="0">#REF!</definedName>
    <definedName name="p6" localSheetId="4">#REF!</definedName>
    <definedName name="p6">#REF!</definedName>
    <definedName name="p7" localSheetId="8">#REF!</definedName>
    <definedName name="p7" localSheetId="0">#REF!</definedName>
    <definedName name="p7" localSheetId="4">#REF!</definedName>
    <definedName name="p7">#REF!</definedName>
    <definedName name="PA" localSheetId="8">#REF!</definedName>
    <definedName name="PA">#REF!</definedName>
    <definedName name="PAGE_N" localSheetId="8">#REF!</definedName>
    <definedName name="PAGE_N">#REF!</definedName>
    <definedName name="PAGE1" localSheetId="8">#REF!</definedName>
    <definedName name="PAGE1">#REF!</definedName>
    <definedName name="pd" localSheetId="8">#REF!</definedName>
    <definedName name="pd" localSheetId="0">#REF!</definedName>
    <definedName name="pd" localSheetId="4">#REF!</definedName>
    <definedName name="pd">#REF!</definedName>
    <definedName name="PN" localSheetId="8">#REF!</definedName>
    <definedName name="PN" localSheetId="0">#REF!</definedName>
    <definedName name="PN" localSheetId="4">#REF!</definedName>
    <definedName name="PN">#REF!</definedName>
    <definedName name="por155c13r225c23RTsUKDKDKRTm4TB" localSheetId="8">'[23]数計修1'!#REF!</definedName>
    <definedName name="por155c13r225c23RTsUKDKDKRTm4TB" localSheetId="0">'[23]数計修1'!#REF!</definedName>
    <definedName name="por155c13r225c23RTsUKDKDKRTm4TB" localSheetId="4">'[23]数計修1'!#REF!</definedName>
    <definedName name="por155c13r225c23RTsUKDKDKRTm4TB">'[23]数計修1'!#REF!</definedName>
    <definedName name="por155c1r225c11RTsUKDKDKRTm4TBT" localSheetId="8">'[23]数計修1'!#REF!</definedName>
    <definedName name="por155c1r225c11RTsUKDKDKRTm4TBT" localSheetId="0">'[23]数計修1'!#REF!</definedName>
    <definedName name="por155c1r225c11RTsUKDKDKRTm4TBT" localSheetId="4">'[23]数計修1'!#REF!</definedName>
    <definedName name="por155c1r225c11RTsUKDKDKRTm4TBT">'[23]数計修1'!#REF!</definedName>
    <definedName name="por1c13r71c23RTsUKDKDKRTm4TBTBT" localSheetId="8">'[23]数計修1'!#REF!</definedName>
    <definedName name="por1c13r71c23RTsUKDKDKRTm4TBTBT" localSheetId="0">'[23]数計修1'!#REF!</definedName>
    <definedName name="por1c13r71c23RTsUKDKDKRTm4TBTBT" localSheetId="4">'[23]数計修1'!#REF!</definedName>
    <definedName name="por1c13r71c23RTsUKDKDKRTm4TBTBT">'[23]数計修1'!#REF!</definedName>
    <definedName name="por1c1r71c11RTsUKDKDKRTm4TBTBTB" localSheetId="8">'[23]数計修1'!#REF!</definedName>
    <definedName name="por1c1r71c11RTsUKDKDKRTm4TBTBTB" localSheetId="0">'[23]数計修1'!#REF!</definedName>
    <definedName name="por1c1r71c11RTsUKDKDKRTm4TBTBTB" localSheetId="4">'[23]数計修1'!#REF!</definedName>
    <definedName name="por1c1r71c11RTsUKDKDKRTm4TBTBTB">'[23]数計修1'!#REF!</definedName>
    <definedName name="por232c13r302c23RTsUKDKDKRTm4TB" localSheetId="8">'[23]数計修1'!#REF!</definedName>
    <definedName name="por232c13r302c23RTsUKDKDKRTm4TB" localSheetId="0">'[23]数計修1'!#REF!</definedName>
    <definedName name="por232c13r302c23RTsUKDKDKRTm4TB" localSheetId="4">'[23]数計修1'!#REF!</definedName>
    <definedName name="por232c13r302c23RTsUKDKDKRTm4TB">'[23]数計修1'!#REF!</definedName>
    <definedName name="por232c1r302c11RTsUKDKDKRTm4TBT" localSheetId="8">'[23]数計修1'!#REF!</definedName>
    <definedName name="por232c1r302c11RTsUKDKDKRTm4TBT" localSheetId="0">'[23]数計修1'!#REF!</definedName>
    <definedName name="por232c1r302c11RTsUKDKDKRTm4TBT" localSheetId="4">'[23]数計修1'!#REF!</definedName>
    <definedName name="por232c1r302c11RTsUKDKDKRTm4TBT">'[23]数計修1'!#REF!</definedName>
    <definedName name="por309c1r379c11RTsUKDKDKRTm4TBT" localSheetId="8">'[23]数計修1'!#REF!</definedName>
    <definedName name="por309c1r379c11RTsUKDKDKRTm4TBT" localSheetId="0">'[23]数計修1'!#REF!</definedName>
    <definedName name="por309c1r379c11RTsUKDKDKRTm4TBT" localSheetId="4">'[23]数計修1'!#REF!</definedName>
    <definedName name="por309c1r379c11RTsUKDKDKRTm4TBT">'[23]数計修1'!#REF!</definedName>
    <definedName name="por78c13r148c23RTsUKDKDKRTm4TBT" localSheetId="8">'[23]数計修1'!#REF!</definedName>
    <definedName name="por78c13r148c23RTsUKDKDKRTm4TBT" localSheetId="0">'[23]数計修1'!#REF!</definedName>
    <definedName name="por78c13r148c23RTsUKDKDKRTm4TBT" localSheetId="4">'[23]数計修1'!#REF!</definedName>
    <definedName name="por78c13r148c23RTsUKDKDKRTm4TBT">'[23]数計修1'!#REF!</definedName>
    <definedName name="por78c1r148c11RTsUKDKDKRTm4TBTB" localSheetId="8">'[23]数計修1'!#REF!</definedName>
    <definedName name="por78c1r148c11RTsUKDKDKRTm4TBTB" localSheetId="0">'[23]数計修1'!#REF!</definedName>
    <definedName name="por78c1r148c11RTsUKDKDKRTm4TBTB" localSheetId="4">'[23]数計修1'!#REF!</definedName>
    <definedName name="por78c1r148c11RTsUKDKDKRTm4TBTB">'[23]数計修1'!#REF!</definedName>
    <definedName name="PP" localSheetId="8">'[67]排水工'!#REF!</definedName>
    <definedName name="PP" localSheetId="0">'[5]排水工'!#REF!</definedName>
    <definedName name="PP" localSheetId="4">'[5]排水工'!#REF!</definedName>
    <definedName name="PP">'[5]排水工'!#REF!</definedName>
    <definedName name="PRIN1" localSheetId="8">#REF!</definedName>
    <definedName name="PRIN1">#REF!</definedName>
    <definedName name="PRIN2" localSheetId="8">#REF!</definedName>
    <definedName name="PRIN2">#REF!</definedName>
    <definedName name="PRIN3" localSheetId="8">#REF!</definedName>
    <definedName name="PRIN3">#REF!</definedName>
    <definedName name="PRIN4" localSheetId="8">#REF!</definedName>
    <definedName name="PRIN4">#REF!</definedName>
    <definedName name="print" localSheetId="8">#REF!</definedName>
    <definedName name="print" localSheetId="0">#REF!</definedName>
    <definedName name="print" localSheetId="4">#REF!</definedName>
    <definedName name="print">#REF!</definedName>
    <definedName name="_xlnm.Print_Area" localSheetId="8">'委託費案分'!$A$1:$N$41</definedName>
    <definedName name="_xlnm.Print_Area" localSheetId="0">'鏡（第8号様式） (修正)'!$A$1:$J$43</definedName>
    <definedName name="_xlnm.Print_Area" localSheetId="6">'財産管理台帳'!$A$1:$R$38</definedName>
    <definedName name="_xlnm.Print_Area" localSheetId="7">'財産管理台帳（記載例）'!$A$1:$R$37</definedName>
    <definedName name="_xlnm.Print_Area" localSheetId="1">'別紙１'!$B$1:$R$30</definedName>
    <definedName name="_xlnm.Print_Area" localSheetId="2">'別紙２'!$A$1:$R$40</definedName>
    <definedName name="_xlnm.Print_Area" localSheetId="3">'別紙３'!$A$1:$N$51</definedName>
    <definedName name="_xlnm.Print_Area" localSheetId="4">'別紙４ (案1)'!$A$1:$J$22</definedName>
    <definedName name="PRINT_AREA_MI" localSheetId="8">#REF!</definedName>
    <definedName name="PRINT_AREA_MI">#REF!</definedName>
    <definedName name="PRINT_AREA1" localSheetId="8">'[71]#REF'!#REF!</definedName>
    <definedName name="PRINT_AREA1" localSheetId="0">'[14]#REF'!#REF!</definedName>
    <definedName name="PRINT_AREA1" localSheetId="4">'[14]#REF'!#REF!</definedName>
    <definedName name="PRINT_AREA1">'[14]#REF'!#REF!</definedName>
    <definedName name="_xlnm.Print_Titles" localSheetId="8">'委託費案分'!$1:$5</definedName>
    <definedName name="PRINT_TITLES_MI" localSheetId="8">#REF!</definedName>
    <definedName name="PRINT_TITLES_MI">#REF!</definedName>
    <definedName name="PRINT1" localSheetId="8">#REF!</definedName>
    <definedName name="PRINT1">#REF!</definedName>
    <definedName name="PRINT2" localSheetId="8">#REF!</definedName>
    <definedName name="PRINT2">#REF!</definedName>
    <definedName name="PRINTOUT">#REF!</definedName>
    <definedName name="PRMAIN" localSheetId="8">#REF!</definedName>
    <definedName name="PRMAIN">#REF!</definedName>
    <definedName name="PRPRIME" localSheetId="8">#REF!</definedName>
    <definedName name="PRPRIME">#REF!</definedName>
    <definedName name="PRSECOND" localSheetId="8">#REF!</definedName>
    <definedName name="PRSECOND">#REF!</definedName>
    <definedName name="PRSELECT" localSheetId="8">#REF!</definedName>
    <definedName name="PRSELECT">#REF!</definedName>
    <definedName name="PS" localSheetId="8">'[67]排水工'!#REF!</definedName>
    <definedName name="PS" localSheetId="0">'[5]排水工'!#REF!</definedName>
    <definedName name="PS" localSheetId="4">'[5]排水工'!#REF!</definedName>
    <definedName name="PS">'[5]排水工'!#REF!</definedName>
    <definedName name="PSD" localSheetId="8">#REF!</definedName>
    <definedName name="PSD" localSheetId="0">#REF!</definedName>
    <definedName name="PSD" localSheetId="4">#REF!</definedName>
    <definedName name="PSD">#REF!</definedName>
    <definedName name="PT" localSheetId="8">'[31]単価表'!#REF!</definedName>
    <definedName name="PT" localSheetId="0">'[31]単価表'!#REF!</definedName>
    <definedName name="PT" localSheetId="4">'[31]単価表'!#REF!</definedName>
    <definedName name="PT">'[31]単価表'!#REF!</definedName>
    <definedName name="PU" localSheetId="8">#REF!</definedName>
    <definedName name="PU" localSheetId="0">#REF!</definedName>
    <definedName name="PU" localSheetId="4">#REF!</definedName>
    <definedName name="PU">#REF!</definedName>
    <definedName name="PU1" localSheetId="8">#REF!</definedName>
    <definedName name="PU1">#REF!</definedName>
    <definedName name="PU3型蓋版据付工" localSheetId="8">'[37]基礎単価'!#REF!</definedName>
    <definedName name="PU3型蓋版据付工" localSheetId="0">'[37]基礎単価'!#REF!</definedName>
    <definedName name="PU3型蓋版据付工" localSheetId="4">'[37]基礎単価'!#REF!</definedName>
    <definedName name="PU3型蓋版据付工">'[37]基礎単価'!#REF!</definedName>
    <definedName name="PU3型蓋版撤去工" localSheetId="8">'[37]基礎単価'!#REF!</definedName>
    <definedName name="PU3型蓋版撤去工" localSheetId="0">'[37]基礎単価'!#REF!</definedName>
    <definedName name="PU3型蓋版撤去工" localSheetId="4">'[37]基礎単価'!#REF!</definedName>
    <definedName name="PU3型蓋版撤去工">'[37]基礎単価'!#REF!</definedName>
    <definedName name="PU3型側溝撤去工" localSheetId="8">'[37]基礎単価'!#REF!</definedName>
    <definedName name="PU3型側溝撤去工" localSheetId="0">'[37]基礎単価'!#REF!</definedName>
    <definedName name="PU3型側溝撤去工" localSheetId="4">'[37]基礎単価'!#REF!</definedName>
    <definedName name="PU3型側溝撤去工">'[37]基礎単価'!#REF!</definedName>
    <definedName name="PU3型側溝復旧工" localSheetId="8">'[37]基礎単価'!#REF!</definedName>
    <definedName name="PU3型側溝復旧工" localSheetId="0">'[37]基礎単価'!#REF!</definedName>
    <definedName name="PU3型側溝復旧工" localSheetId="4">'[37]基礎単価'!#REF!</definedName>
    <definedName name="PU3型側溝復旧工">'[37]基礎単価'!#REF!</definedName>
    <definedName name="PX" localSheetId="8">'[23]数明幸3'!#REF!</definedName>
    <definedName name="PX" localSheetId="0">'[23]数明幸3'!#REF!</definedName>
    <definedName name="PX" localSheetId="4">'[23]数明幸3'!#REF!</definedName>
    <definedName name="PX">'[23]数明幸3'!#REF!</definedName>
    <definedName name="py" localSheetId="8">#REF!</definedName>
    <definedName name="py" localSheetId="0">#REF!</definedName>
    <definedName name="py" localSheetId="4">#REF!</definedName>
    <definedName name="py">#REF!</definedName>
    <definedName name="ｑ" localSheetId="8">'[38]単価表'!#REF!</definedName>
    <definedName name="ｑ" localSheetId="0">'[38]単価表'!#REF!</definedName>
    <definedName name="ｑ" localSheetId="4">'[38]単価表'!#REF!</definedName>
    <definedName name="ｑ">'[38]単価表'!#REF!</definedName>
    <definedName name="ｑｑｑ" localSheetId="8">'[80]単価総括'!$A$1:$J$73</definedName>
    <definedName name="ｑｑｑ">'[39]単価総括'!$A$1:$J$73</definedName>
    <definedName name="QUIT" localSheetId="8">#REF!</definedName>
    <definedName name="QUIT">#REF!</definedName>
    <definedName name="R_ESC_B131.S191" localSheetId="8">#REF!</definedName>
    <definedName name="R_ESC_B131.S191" localSheetId="0">#REF!</definedName>
    <definedName name="R_ESC_B131.S191" localSheetId="4">#REF!</definedName>
    <definedName name="R_ESC_B131.S191">#REF!</definedName>
    <definedName name="R_ESC_B195.S255" localSheetId="8">#REF!</definedName>
    <definedName name="R_ESC_B195.S255" localSheetId="0">#REF!</definedName>
    <definedName name="R_ESC_B195.S255" localSheetId="4">#REF!</definedName>
    <definedName name="R_ESC_B195.S255">#REF!</definedName>
    <definedName name="R_ESC_B259.S319" localSheetId="8">#REF!</definedName>
    <definedName name="R_ESC_B259.S319" localSheetId="0">#REF!</definedName>
    <definedName name="R_ESC_B259.S319" localSheetId="4">#REF!</definedName>
    <definedName name="R_ESC_B259.S319">#REF!</definedName>
    <definedName name="R_ESC_B323.S383" localSheetId="8">#REF!</definedName>
    <definedName name="R_ESC_B323.S383" localSheetId="0">#REF!</definedName>
    <definedName name="R_ESC_B323.S383" localSheetId="4">#REF!</definedName>
    <definedName name="R_ESC_B323.S383">#REF!</definedName>
    <definedName name="R_ESC_B387.S447" localSheetId="8">#REF!</definedName>
    <definedName name="R_ESC_B387.S447" localSheetId="0">#REF!</definedName>
    <definedName name="R_ESC_B387.S447" localSheetId="4">#REF!</definedName>
    <definedName name="R_ESC_B387.S447">#REF!</definedName>
    <definedName name="R_ESC_B451.S511" localSheetId="8">#REF!</definedName>
    <definedName name="R_ESC_B451.S511" localSheetId="0">#REF!</definedName>
    <definedName name="R_ESC_B451.S511" localSheetId="4">#REF!</definedName>
    <definedName name="R_ESC_B451.S511">#REF!</definedName>
    <definedName name="R_ESC_B67.S127_" localSheetId="8">#REF!</definedName>
    <definedName name="R_ESC_B67.S127_" localSheetId="0">#REF!</definedName>
    <definedName name="R_ESC_B67.S127_" localSheetId="4">#REF!</definedName>
    <definedName name="R_ESC_B67.S127_">#REF!</definedName>
    <definedName name="R_ESC_J149.Z217" localSheetId="8">#REF!</definedName>
    <definedName name="R_ESC_J149.Z217" localSheetId="0">#REF!</definedName>
    <definedName name="R_ESC_J149.Z217" localSheetId="4">#REF!</definedName>
    <definedName name="R_ESC_J149.Z217">#REF!</definedName>
    <definedName name="R_ESC_J219.Z287" localSheetId="8">#REF!</definedName>
    <definedName name="R_ESC_J219.Z287" localSheetId="0">#REF!</definedName>
    <definedName name="R_ESC_J219.Z287" localSheetId="4">#REF!</definedName>
    <definedName name="R_ESC_J219.Z287">#REF!</definedName>
    <definedName name="R_ESC_J79.Z147_" localSheetId="8">#REF!</definedName>
    <definedName name="R_ESC_J79.Z147_" localSheetId="0">#REF!</definedName>
    <definedName name="R_ESC_J79.Z147_" localSheetId="4">#REF!</definedName>
    <definedName name="R_ESC_J79.Z147_">#REF!</definedName>
    <definedName name="RANGE" localSheetId="8">#REF!</definedName>
    <definedName name="RANGE">#REF!</definedName>
    <definedName name="RANGE2" localSheetId="8">#REF!</definedName>
    <definedName name="RANGE2">#REF!</definedName>
    <definedName name="RB3.S63_AG" localSheetId="8">#REF!</definedName>
    <definedName name="RB3.S63_AG" localSheetId="0">#REF!</definedName>
    <definedName name="RB3.S63_AG" localSheetId="4">#REF!</definedName>
    <definedName name="RB3.S63_AG">#REF!</definedName>
    <definedName name="RB3.S63_AGQ" localSheetId="8">#REF!</definedName>
    <definedName name="RB3.S63_AGQ" localSheetId="0">#REF!</definedName>
    <definedName name="RB3.S63_AGQ" localSheetId="4">#REF!</definedName>
    <definedName name="RB3.S63_AGQ">#REF!</definedName>
    <definedName name="READ" localSheetId="8">#REF!</definedName>
    <definedName name="READ">#REF!</definedName>
    <definedName name="READ2" localSheetId="8">#REF!</definedName>
    <definedName name="READ2">#REF!</definedName>
    <definedName name="record" localSheetId="8">#REF!</definedName>
    <definedName name="record" localSheetId="0">#REF!</definedName>
    <definedName name="record" localSheetId="4">#REF!</definedName>
    <definedName name="record">#REF!</definedName>
    <definedName name="REKI" localSheetId="8">#REF!</definedName>
    <definedName name="REKI">#REF!</definedName>
    <definedName name="RICOH" localSheetId="8">#REF!</definedName>
    <definedName name="RICOH" localSheetId="0">#REF!</definedName>
    <definedName name="RICOH" localSheetId="4">#REF!</definedName>
    <definedName name="RICOH">#REF!</definedName>
    <definedName name="RRR" localSheetId="8">'[40]本工事内訳'!#REF!</definedName>
    <definedName name="RRR" localSheetId="0">'[40]本工事内訳'!#REF!</definedName>
    <definedName name="RRR" localSheetId="4">'[40]本工事内訳'!#REF!</definedName>
    <definedName name="RRR">'[40]本工事内訳'!#REF!</definedName>
    <definedName name="RXREAD2" localSheetId="8">#REF!</definedName>
    <definedName name="RXREAD2">#REF!</definedName>
    <definedName name="Ｒ階梁" localSheetId="8">'[71]#REF'!$B$91:$Q$126</definedName>
    <definedName name="Ｒ階梁">'[14]#REF'!$B$91:$Q$126</definedName>
    <definedName name="S" localSheetId="8">#REF!</definedName>
    <definedName name="S">#REF!</definedName>
    <definedName name="S_1" localSheetId="8">#REF!</definedName>
    <definedName name="S_1">#REF!</definedName>
    <definedName name="S_2" localSheetId="8">#REF!</definedName>
    <definedName name="S_2">#REF!</definedName>
    <definedName name="S_3" localSheetId="8">#REF!</definedName>
    <definedName name="S_3">#REF!</definedName>
    <definedName name="S_4" localSheetId="8">#REF!</definedName>
    <definedName name="S_4">#REF!</definedName>
    <definedName name="S_5" localSheetId="8">#REF!</definedName>
    <definedName name="S_5">#REF!</definedName>
    <definedName name="S_6" localSheetId="8">#REF!</definedName>
    <definedName name="S_6">#REF!</definedName>
    <definedName name="S1" localSheetId="8">'[23]数明幸3'!#REF!</definedName>
    <definedName name="S1" localSheetId="0">'[23]数明幸3'!#REF!</definedName>
    <definedName name="S1" localSheetId="4">'[23]数明幸3'!#REF!</definedName>
    <definedName name="S1">'[23]数明幸3'!#REF!</definedName>
    <definedName name="S2" localSheetId="8">'[23]数明幸3'!#REF!</definedName>
    <definedName name="S2" localSheetId="0">'[23]数明幸3'!#REF!</definedName>
    <definedName name="S2" localSheetId="4">'[23]数明幸3'!#REF!</definedName>
    <definedName name="S2">'[23]数明幸3'!#REF!</definedName>
    <definedName name="S3" localSheetId="8">#REF!</definedName>
    <definedName name="S3">#REF!</definedName>
    <definedName name="S4" localSheetId="8">#REF!</definedName>
    <definedName name="S4">#REF!</definedName>
    <definedName name="S5" localSheetId="8">#REF!</definedName>
    <definedName name="S5">#REF!</definedName>
    <definedName name="S6" localSheetId="8">#REF!</definedName>
    <definedName name="S6">#REF!</definedName>
    <definedName name="SAVE" localSheetId="8">#REF!</definedName>
    <definedName name="SAVE">#REF!</definedName>
    <definedName name="SAVE2" localSheetId="8">#REF!</definedName>
    <definedName name="SAVE2">#REF!</definedName>
    <definedName name="SD" localSheetId="8">#REF!</definedName>
    <definedName name="SD">#REF!</definedName>
    <definedName name="SECONDHEAD" localSheetId="8">#REF!</definedName>
    <definedName name="SECONDHEAD">#REF!</definedName>
    <definedName name="SHEET" localSheetId="8">#REF!</definedName>
    <definedName name="SHEET">#REF!</definedName>
    <definedName name="SM1" localSheetId="8">'[23]数明幸3'!#REF!</definedName>
    <definedName name="SM1" localSheetId="0">'[23]数明幸3'!#REF!</definedName>
    <definedName name="SM1" localSheetId="4">'[23]数明幸3'!#REF!</definedName>
    <definedName name="SM1">'[23]数明幸3'!#REF!</definedName>
    <definedName name="SM2" localSheetId="8">'[23]数明幸3'!#REF!</definedName>
    <definedName name="SM2" localSheetId="0">'[23]数明幸3'!#REF!</definedName>
    <definedName name="SM2" localSheetId="4">'[23]数明幸3'!#REF!</definedName>
    <definedName name="SM2">'[23]数明幸3'!#REF!</definedName>
    <definedName name="SM3" localSheetId="8">'[23]数明幸3'!#REF!</definedName>
    <definedName name="SM3" localSheetId="0">'[23]数明幸3'!#REF!</definedName>
    <definedName name="SM3" localSheetId="4">'[23]数明幸3'!#REF!</definedName>
    <definedName name="SM3">'[23]数明幸3'!#REF!</definedName>
    <definedName name="SN" localSheetId="8">#REF!</definedName>
    <definedName name="SN">#REF!</definedName>
    <definedName name="soo" localSheetId="8">#REF!</definedName>
    <definedName name="soo">#REF!</definedName>
    <definedName name="SPIN1_Select" localSheetId="8">'委託費案分'!SPIN1_Select</definedName>
    <definedName name="SPIN1_Select">[0]!SPIN1_Select</definedName>
    <definedName name="SPIN10_Select" localSheetId="8">'委託費案分'!SPIN10_Select</definedName>
    <definedName name="SPIN10_Select">[0]!SPIN10_Select</definedName>
    <definedName name="SPIN2_Select" localSheetId="8">'委託費案分'!SPIN2_Select</definedName>
    <definedName name="SPIN2_Select">[0]!SPIN2_Select</definedName>
    <definedName name="SPIN3_Select" localSheetId="8">'委託費案分'!SPIN3_Select</definedName>
    <definedName name="SPIN3_Select">[0]!SPIN3_Select</definedName>
    <definedName name="SPIN4_Select" localSheetId="8">'委託費案分'!SPIN4_Select</definedName>
    <definedName name="SPIN4_Select">[0]!SPIN4_Select</definedName>
    <definedName name="SPIN5_Select" localSheetId="8">'委託費案分'!SPIN5_Select</definedName>
    <definedName name="SPIN5_Select">[0]!SPIN5_Select</definedName>
    <definedName name="SPIN6_Select" localSheetId="8">'委託費案分'!SPIN6_Select</definedName>
    <definedName name="SPIN6_Select">[0]!SPIN6_Select</definedName>
    <definedName name="SPIN7_Select" localSheetId="8">'委託費案分'!SPIN7_Select</definedName>
    <definedName name="SPIN7_Select">[0]!SPIN7_Select</definedName>
    <definedName name="SPIN8_Select" localSheetId="8">'委託費案分'!SPIN8_Select</definedName>
    <definedName name="SPIN8_Select">[0]!SPIN8_Select</definedName>
    <definedName name="SPIN9_Select" localSheetId="8">'委託費案分'!SPIN9_Select</definedName>
    <definedName name="SPIN9_Select">[0]!SPIN9_Select</definedName>
    <definedName name="SS" localSheetId="8">#REF!</definedName>
    <definedName name="SS">#REF!</definedName>
    <definedName name="ss1">#REF!</definedName>
    <definedName name="SU" localSheetId="8">#REF!</definedName>
    <definedName name="SU">#REF!</definedName>
    <definedName name="SU2" localSheetId="8">#REF!</definedName>
    <definedName name="SU2">#REF!</definedName>
    <definedName name="SU4" localSheetId="8">#REF!</definedName>
    <definedName name="SU4">#REF!</definedName>
    <definedName name="SUB1" localSheetId="8">#REF!</definedName>
    <definedName name="SUB1" localSheetId="0">#REF!</definedName>
    <definedName name="SUB1" localSheetId="4">#REF!</definedName>
    <definedName name="SUB1">#REF!</definedName>
    <definedName name="SUB2" localSheetId="8">#REF!</definedName>
    <definedName name="SUB2" localSheetId="0">#REF!</definedName>
    <definedName name="SUB2" localSheetId="4">#REF!</definedName>
    <definedName name="SUB2">#REF!</definedName>
    <definedName name="syo">#REF!</definedName>
    <definedName name="SYOADD" localSheetId="8">#REF!</definedName>
    <definedName name="SYOADD">#REF!</definedName>
    <definedName name="T" localSheetId="8">#REF!</definedName>
    <definedName name="T">#REF!</definedName>
    <definedName name="T1" localSheetId="8">'[29]変更内訳'!#REF!</definedName>
    <definedName name="T1" localSheetId="0">'[29]変更内訳'!#REF!</definedName>
    <definedName name="T1" localSheetId="4">'[29]変更内訳'!#REF!</definedName>
    <definedName name="T1">'[29]変更内訳'!#REF!</definedName>
    <definedName name="TK" localSheetId="8">#REF!</definedName>
    <definedName name="TK">#REF!</definedName>
    <definedName name="TK1" localSheetId="8">'[20]H8追変内'!#REF!</definedName>
    <definedName name="TK1" localSheetId="0">'[20]H8追変内'!#REF!</definedName>
    <definedName name="TK1" localSheetId="4">'[20]H8追変内'!#REF!</definedName>
    <definedName name="TK1">'[20]H8追変内'!#REF!</definedName>
    <definedName name="TK2" localSheetId="8">#REF!</definedName>
    <definedName name="TK2">#REF!</definedName>
    <definedName name="toire" localSheetId="8">#REF!</definedName>
    <definedName name="toire" localSheetId="0">#REF!</definedName>
    <definedName name="toire" localSheetId="4">#REF!</definedName>
    <definedName name="toire">#REF!</definedName>
    <definedName name="TOPHEAD" localSheetId="8">#REF!</definedName>
    <definedName name="TOPHEAD">#REF!</definedName>
    <definedName name="TT" localSheetId="8">#REF!</definedName>
    <definedName name="TT">#REF!</definedName>
    <definedName name="TTL" localSheetId="8">#REF!</definedName>
    <definedName name="TTL">#REF!</definedName>
    <definedName name="TU" localSheetId="8">#REF!</definedName>
    <definedName name="TU">#REF!</definedName>
    <definedName name="U" localSheetId="8">#REF!</definedName>
    <definedName name="U">#REF!</definedName>
    <definedName name="U1" localSheetId="8">'[20]H8追変内'!#REF!</definedName>
    <definedName name="U1" localSheetId="0">'[20]H8追変内'!#REF!</definedName>
    <definedName name="U1" localSheetId="4">'[20]H8追変内'!#REF!</definedName>
    <definedName name="U1">'[20]H8追変内'!#REF!</definedName>
    <definedName name="U1型側溝" localSheetId="8">#REF!</definedName>
    <definedName name="U1型側溝">#REF!</definedName>
    <definedName name="U2" localSheetId="8">#REF!</definedName>
    <definedName name="U2">#REF!</definedName>
    <definedName name="U2型側溝" localSheetId="8">#REF!</definedName>
    <definedName name="U2型側溝">#REF!</definedName>
    <definedName name="U4" localSheetId="8">#REF!</definedName>
    <definedName name="U4">#REF!</definedName>
    <definedName name="UH" localSheetId="8">#REF!</definedName>
    <definedName name="UH">#REF!</definedName>
    <definedName name="UK" localSheetId="8">'[20]H8追変内'!#REF!</definedName>
    <definedName name="UK" localSheetId="0">'[20]H8追変内'!#REF!</definedName>
    <definedName name="UK" localSheetId="4">'[20]H8追変内'!#REF!</definedName>
    <definedName name="UK">'[20]H8追変内'!#REF!</definedName>
    <definedName name="UK1" localSheetId="8">'[20]H8追変内'!#REF!</definedName>
    <definedName name="UK1" localSheetId="0">'[20]H8追変内'!#REF!</definedName>
    <definedName name="UK1" localSheetId="4">'[20]H8追変内'!#REF!</definedName>
    <definedName name="UK1">'[20]H8追変内'!#REF!</definedName>
    <definedName name="UK2" localSheetId="8">'[20]H8追変内'!#REF!</definedName>
    <definedName name="UK2" localSheetId="0">'[20]H8追変内'!#REF!</definedName>
    <definedName name="UK2" localSheetId="4">'[20]H8追変内'!#REF!</definedName>
    <definedName name="UK2">'[20]H8追変内'!#REF!</definedName>
    <definedName name="US" localSheetId="8">#REF!</definedName>
    <definedName name="US">#REF!</definedName>
    <definedName name="uu" localSheetId="8">#REF!</definedName>
    <definedName name="uu" localSheetId="0">#REF!</definedName>
    <definedName name="uu" localSheetId="4">#REF!</definedName>
    <definedName name="uu">#REF!</definedName>
    <definedName name="VSA11" localSheetId="8">#REF!</definedName>
    <definedName name="VSA11">#REF!</definedName>
    <definedName name="VSA12" localSheetId="8">#REF!</definedName>
    <definedName name="VSA12">#REF!</definedName>
    <definedName name="VSA13" localSheetId="8">#REF!</definedName>
    <definedName name="VSA13">#REF!</definedName>
    <definedName name="VSA21" localSheetId="8">#REF!</definedName>
    <definedName name="VSA21">#REF!</definedName>
    <definedName name="VSA22" localSheetId="8">#REF!</definedName>
    <definedName name="VSA22">#REF!</definedName>
    <definedName name="VSA23" localSheetId="8">#REF!</definedName>
    <definedName name="VSA23">#REF!</definedName>
    <definedName name="VSA24" localSheetId="8">#REF!</definedName>
    <definedName name="VSA24">#REF!</definedName>
    <definedName name="VSB" localSheetId="8">#REF!</definedName>
    <definedName name="VSB">#REF!</definedName>
    <definedName name="w1" localSheetId="8">#REF!</definedName>
    <definedName name="w1">#REF!</definedName>
    <definedName name="WINDOWS" localSheetId="8">#REF!</definedName>
    <definedName name="WINDOWS">#REF!</definedName>
    <definedName name="wrn.本工事費内訳表." localSheetId="8" hidden="1">{#N/A,#N/A,FALSE,"本工事費内訳表"}</definedName>
    <definedName name="wrn.本工事費内訳表." hidden="1">{#N/A,#N/A,FALSE,"本工事費内訳表"}</definedName>
    <definedName name="ww">#REF!</definedName>
    <definedName name="ｚ">'[30]機械複合単価'!$AB$45</definedName>
    <definedName name="ZI" localSheetId="8">#REF!</definedName>
    <definedName name="ZI">#REF!</definedName>
    <definedName name="ZI2" localSheetId="8">#REF!</definedName>
    <definedName name="ZI2">#REF!</definedName>
    <definedName name="ZI4" localSheetId="8">#REF!</definedName>
    <definedName name="ZI4">#REF!</definedName>
    <definedName name="あ" localSheetId="8">'[72]拾出表(1)'!#REF!</definedName>
    <definedName name="あ" localSheetId="0">'[15]拾出表(1)'!#REF!</definedName>
    <definedName name="あ" localSheetId="4">'[15]拾出表(1)'!#REF!</definedName>
    <definedName name="あ">'[15]拾出表(1)'!#REF!</definedName>
    <definedName name="ｱ1" localSheetId="8">'[71]#REF'!$C$169</definedName>
    <definedName name="ｱ1">'[14]#REF'!$C$169</definedName>
    <definedName name="あ１" localSheetId="8">'[71]#REF'!#REF!</definedName>
    <definedName name="あ１" localSheetId="0">'[14]#REF'!#REF!</definedName>
    <definedName name="あ１" localSheetId="4">'[14]#REF'!#REF!</definedName>
    <definedName name="あ１">'[14]#REF'!#REF!</definedName>
    <definedName name="あ50" localSheetId="8">#REF!</definedName>
    <definedName name="あ50">#REF!</definedName>
    <definedName name="あJ18" localSheetId="8">'[71]#REF'!$T:$T</definedName>
    <definedName name="あJ18">'[14]#REF'!$T:$T</definedName>
    <definedName name="ああ">'[32]機械複合単価'!$AB$23</definedName>
    <definedName name="ああああああ」" localSheetId="8">'[82]拾出表(1)'!$A$1:$V$5</definedName>
    <definedName name="ああああああ」">'[42]拾出表(1)'!$A$1:$V$5</definedName>
    <definedName name="ああっｓ">'[32]機械複合単価'!$AB$45</definedName>
    <definedName name="あい" localSheetId="8">'[72]拾出表(1)'!$A$1:$V$5</definedName>
    <definedName name="あい">'[15]拾出表(1)'!$A$1:$V$5</definedName>
    <definedName name="あいう" localSheetId="8">'[72]拾出表(1)'!#REF!</definedName>
    <definedName name="あいう" localSheetId="0">'[15]拾出表(1)'!#REF!</definedName>
    <definedName name="あいう" localSheetId="4">'[15]拾出表(1)'!#REF!</definedName>
    <definedName name="あいう">'[15]拾出表(1)'!#REF!</definedName>
    <definedName name="あいうえお" localSheetId="8">'[72]拾出表(1)'!$A$1:$V$5</definedName>
    <definedName name="あいうえお">'[15]拾出表(1)'!$A$1:$V$5</definedName>
    <definedName name="あいうえおか" localSheetId="8">'[72]拾出表(1)'!$A$1:$V$5</definedName>
    <definedName name="あいうえおか">'[15]拾出表(1)'!$A$1:$V$5</definedName>
    <definedName name="あいうえおかき" localSheetId="8">'[72]拾出表(1)'!$A$1:$V$5</definedName>
    <definedName name="あいうえおかき">'[15]拾出表(1)'!$A$1:$V$5</definedName>
    <definedName name="ｱｽﾌｧﾙﾄ殻処理" localSheetId="8">'[37]基礎単価'!#REF!</definedName>
    <definedName name="ｱｽﾌｧﾙﾄ殻処理" localSheetId="0">'[37]基礎単価'!#REF!</definedName>
    <definedName name="ｱｽﾌｧﾙﾄ殻処理" localSheetId="4">'[37]基礎単価'!#REF!</definedName>
    <definedName name="ｱｽﾌｧﾙﾄ殻処理">'[37]基礎単価'!#REF!</definedName>
    <definedName name="ｱｽﾌｧﾙﾄ舗装切断" localSheetId="8">'[37]基礎単価'!#REF!</definedName>
    <definedName name="ｱｽﾌｧﾙﾄ舗装切断" localSheetId="0">'[37]基礎単価'!#REF!</definedName>
    <definedName name="ｱｽﾌｧﾙﾄ舗装切断" localSheetId="4">'[37]基礎単価'!#REF!</definedName>
    <definedName name="ｱｽﾌｧﾙﾄ舗装切断">'[37]基礎単価'!#REF!</definedName>
    <definedName name="ｱｽﾍﾞｽﾄ現場経費" localSheetId="8">#REF!</definedName>
    <definedName name="ｱｽﾍﾞｽﾄ現場経費">#REF!</definedName>
    <definedName name="ｱｽﾍﾞｽﾄ現場経費合計" localSheetId="8">#REF!</definedName>
    <definedName name="ｱｽﾍﾞｽﾄ現場経費合計">#REF!</definedName>
    <definedName name="ｱｽﾍﾞｽﾄ工事原価" localSheetId="8">#REF!</definedName>
    <definedName name="ｱｽﾍﾞｽﾄ工事原価">#REF!</definedName>
    <definedName name="ｱｽﾍﾞｽﾄ工事原価合計" localSheetId="8">#REF!</definedName>
    <definedName name="ｱｽﾍﾞｽﾄ工事原価合計">#REF!</definedName>
    <definedName name="ｱｽﾍﾞｽﾄ純工" localSheetId="8">#REF!</definedName>
    <definedName name="ｱｽﾍﾞｽﾄ純工">#REF!</definedName>
    <definedName name="ｱｽﾍﾞｽﾄ純工合計" localSheetId="8">#REF!</definedName>
    <definedName name="ｱｽﾍﾞｽﾄ純工合計">#REF!</definedName>
    <definedName name="ｱｽﾍﾞｽﾄ直工" localSheetId="8">#REF!</definedName>
    <definedName name="ｱｽﾍﾞｽﾄ直工">#REF!</definedName>
    <definedName name="ｱｽﾍﾞｽﾄ直工合計" localSheetId="8">#REF!</definedName>
    <definedName name="ｱｽﾍﾞｽﾄ直工合計">#REF!</definedName>
    <definedName name="ｱｽﾍﾞｽﾄ直工合計２" localSheetId="8">#REF!</definedName>
    <definedName name="ｱｽﾍﾞｽﾄ直工合計２">#REF!</definedName>
    <definedName name="ｱｽﾍﾞｽﾄ変更直工" localSheetId="8">#REF!</definedName>
    <definedName name="ｱｽﾍﾞｽﾄ変更直工">#REF!</definedName>
    <definedName name="い" localSheetId="8">'[72]拾出表(1)'!$A$1:$V$5</definedName>
    <definedName name="い">'[15]拾出表(1)'!$A$1:$V$5</definedName>
    <definedName name="いい" localSheetId="8">'[72]拾出表(1)'!#REF!</definedName>
    <definedName name="いい" localSheetId="0">'[15]拾出表(1)'!#REF!</definedName>
    <definedName name="いい" localSheetId="4">'[15]拾出表(1)'!#REF!</definedName>
    <definedName name="いい">'[15]拾出表(1)'!#REF!</definedName>
    <definedName name="う" localSheetId="8">'[72]拾出表(1)'!#REF!</definedName>
    <definedName name="う" localSheetId="0">'[15]拾出表(1)'!#REF!</definedName>
    <definedName name="う" localSheetId="4">'[15]拾出表(1)'!#REF!</definedName>
    <definedName name="う">'[15]拾出表(1)'!#REF!</definedName>
    <definedName name="え" localSheetId="8">'[72]拾出表(1)'!#REF!</definedName>
    <definedName name="え" localSheetId="0">'[15]拾出表(1)'!#REF!</definedName>
    <definedName name="え" localSheetId="4">'[15]拾出表(1)'!#REF!</definedName>
    <definedName name="え">'[15]拾出表(1)'!#REF!</definedName>
    <definedName name="お" localSheetId="8">'[72]拾出表(1)'!#REF!</definedName>
    <definedName name="お" localSheetId="0">'[15]拾出表(1)'!#REF!</definedName>
    <definedName name="お" localSheetId="4">'[15]拾出表(1)'!#REF!</definedName>
    <definedName name="お">'[15]拾出表(1)'!#REF!</definedName>
    <definedName name="ｶｰﾃﾝ現場経費" localSheetId="8">#REF!</definedName>
    <definedName name="ｶｰﾃﾝ現場経費">#REF!</definedName>
    <definedName name="ｶｰﾃﾝ現場経費合計" localSheetId="8">#REF!</definedName>
    <definedName name="ｶｰﾃﾝ現場経費合計">#REF!</definedName>
    <definedName name="ｶｰﾃﾝ工事原価" localSheetId="8">#REF!</definedName>
    <definedName name="ｶｰﾃﾝ工事原価">#REF!</definedName>
    <definedName name="ｶｰﾃﾝ工事原価合計" localSheetId="8">#REF!</definedName>
    <definedName name="ｶｰﾃﾝ工事原価合計">#REF!</definedName>
    <definedName name="ｶｰﾃﾝ純工" localSheetId="8">#REF!</definedName>
    <definedName name="ｶｰﾃﾝ純工">#REF!</definedName>
    <definedName name="ｶｰﾃﾝ純工合計" localSheetId="8">#REF!</definedName>
    <definedName name="ｶｰﾃﾝ純工合計">#REF!</definedName>
    <definedName name="ｶｰﾃﾝ直工" localSheetId="8">#REF!</definedName>
    <definedName name="ｶｰﾃﾝ直工">#REF!</definedName>
    <definedName name="ｶｰﾃﾝ直工合計" localSheetId="8">#REF!</definedName>
    <definedName name="ｶｰﾃﾝ直工合計">#REF!</definedName>
    <definedName name="ｶｰﾃﾝ直工合計２" localSheetId="8">#REF!</definedName>
    <definedName name="ｶｰﾃﾝ直工合計２">#REF!</definedName>
    <definedName name="ｶｰﾃﾝ変更直工" localSheetId="8">#REF!</definedName>
    <definedName name="ｶｰﾃﾝ変更直工">#REF!</definedName>
    <definedName name="クリア" localSheetId="8">'委託費案分'!クリア</definedName>
    <definedName name="クリア">[0]!クリア</definedName>
    <definedName name="ｹN" localSheetId="8">#REF!</definedName>
    <definedName name="ｹN" localSheetId="0">#REF!</definedName>
    <definedName name="ｹN" localSheetId="4">#REF!</definedName>
    <definedName name="ｹN">#REF!</definedName>
    <definedName name="ｹS" localSheetId="8">'[67]排水工'!#REF!</definedName>
    <definedName name="ｹS" localSheetId="0">'[5]排水工'!#REF!</definedName>
    <definedName name="ｹS" localSheetId="4">'[5]排水工'!#REF!</definedName>
    <definedName name="ｹS">'[5]排水工'!#REF!</definedName>
    <definedName name="ｹSD" localSheetId="8">#REF!</definedName>
    <definedName name="ｹSD" localSheetId="0">#REF!</definedName>
    <definedName name="ｹSD" localSheetId="4">#REF!</definedName>
    <definedName name="ｹSD">#REF!</definedName>
    <definedName name="ｹT" localSheetId="8">'[31]単価表'!#REF!</definedName>
    <definedName name="ｹT" localSheetId="0">'[31]単価表'!#REF!</definedName>
    <definedName name="ｹT" localSheetId="4">'[31]単価表'!#REF!</definedName>
    <definedName name="ｹT">'[31]単価表'!#REF!</definedName>
    <definedName name="ｹU" localSheetId="8">#REF!</definedName>
    <definedName name="ｹU" localSheetId="0">#REF!</definedName>
    <definedName name="ｹU" localSheetId="4">#REF!</definedName>
    <definedName name="ｹU">#REF!</definedName>
    <definedName name="ｺ300" localSheetId="8">#REF!</definedName>
    <definedName name="ｺ300">#REF!</definedName>
    <definedName name="ｺ600" localSheetId="8">#REF!</definedName>
    <definedName name="ｺ600">#REF!</definedName>
    <definedName name="ｺ700" localSheetId="8">#REF!</definedName>
    <definedName name="ｺ700">#REF!</definedName>
    <definedName name="ｺ900" localSheetId="8">#REF!</definedName>
    <definedName name="ｺ900">#REF!</definedName>
    <definedName name="ここm" localSheetId="8">'委託費案分'!ここm</definedName>
    <definedName name="ここm">[0]!ここm</definedName>
    <definedName name="さ" localSheetId="8">'[71]#REF'!$CL$1</definedName>
    <definedName name="さ">'[14]#REF'!$CL$1</definedName>
    <definedName name="ｻﾝｴ" localSheetId="8">#REF!</definedName>
    <definedName name="ｻﾝｴ">#REF!</definedName>
    <definedName name="し" localSheetId="8">#REF!</definedName>
    <definedName name="し">#REF!</definedName>
    <definedName name="ずけ" localSheetId="8">'委託費案分'!ずけ</definedName>
    <definedName name="ずけ">[0]!ずけ</definedName>
    <definedName name="だいか13" localSheetId="8">'委託費案分'!だいか13</definedName>
    <definedName name="だいか13">[0]!だいか13</definedName>
    <definedName name="つ" localSheetId="8">#REF!</definedName>
    <definedName name="つ" localSheetId="0">#REF!</definedName>
    <definedName name="つ" localSheetId="4">#REF!</definedName>
    <definedName name="つ">#REF!</definedName>
    <definedName name="っっｗ" localSheetId="8">#REF!</definedName>
    <definedName name="っっｗ" localSheetId="0">#REF!</definedName>
    <definedName name="っっｗ" localSheetId="4">#REF!</definedName>
    <definedName name="っっｗ">#REF!</definedName>
    <definedName name="っっっっｗ">#REF!</definedName>
    <definedName name="てｎ" localSheetId="8">#REF!</definedName>
    <definedName name="てｎ" localSheetId="0">#REF!</definedName>
    <definedName name="てｎ" localSheetId="4">#REF!</definedName>
    <definedName name="てｎ">#REF!</definedName>
    <definedName name="でｎ">#REF!</definedName>
    <definedName name="ﾋﾟN" localSheetId="8">#REF!</definedName>
    <definedName name="ﾋﾟN" localSheetId="0">#REF!</definedName>
    <definedName name="ﾋﾟN" localSheetId="4">#REF!</definedName>
    <definedName name="ﾋﾟN">#REF!</definedName>
    <definedName name="ﾋﾟS" localSheetId="8">'[67]排水工'!#REF!</definedName>
    <definedName name="ﾋﾟS" localSheetId="0">'[5]排水工'!#REF!</definedName>
    <definedName name="ﾋﾟS" localSheetId="4">'[5]排水工'!#REF!</definedName>
    <definedName name="ﾋﾟS">'[5]排水工'!#REF!</definedName>
    <definedName name="ﾋﾟSD" localSheetId="8">#REF!</definedName>
    <definedName name="ﾋﾟSD" localSheetId="0">#REF!</definedName>
    <definedName name="ﾋﾟSD" localSheetId="4">#REF!</definedName>
    <definedName name="ﾋﾟSD">#REF!</definedName>
    <definedName name="ﾋﾟT" localSheetId="8">'[31]単価表'!#REF!</definedName>
    <definedName name="ﾋﾟT" localSheetId="0">'[31]単価表'!#REF!</definedName>
    <definedName name="ﾋﾟT" localSheetId="4">'[31]単価表'!#REF!</definedName>
    <definedName name="ﾋﾟT">'[31]単価表'!#REF!</definedName>
    <definedName name="ﾋﾟU" localSheetId="8">#REF!</definedName>
    <definedName name="ﾋﾟU" localSheetId="0">#REF!</definedName>
    <definedName name="ﾋﾟU" localSheetId="4">#REF!</definedName>
    <definedName name="ﾋﾟU">#REF!</definedName>
    <definedName name="ページ１" localSheetId="8">'[71]#REF'!$B$4:$Q$54</definedName>
    <definedName name="ページ１">'[14]#REF'!$B$4:$Q$54</definedName>
    <definedName name="ﾎﾞｯｸｽ1" localSheetId="8">#REF!</definedName>
    <definedName name="ﾎﾞｯｸｽ1">#REF!</definedName>
    <definedName name="ﾎﾞｯｸｽ斜角" localSheetId="8">#REF!</definedName>
    <definedName name="ﾎﾞｯｸｽ斜角">#REF!</definedName>
    <definedName name="ﾎﾞｯｸｽ標準" localSheetId="8">#REF!</definedName>
    <definedName name="ﾎﾞｯｸｽ標準">#REF!</definedName>
    <definedName name="メニュー" localSheetId="8">#REF!</definedName>
    <definedName name="メニュー" localSheetId="0">#REF!</definedName>
    <definedName name="メニュー" localSheetId="4">#REF!</definedName>
    <definedName name="メニュー">#REF!</definedName>
    <definedName name="めんた" localSheetId="8">#REF!</definedName>
    <definedName name="めんた" localSheetId="0">#REF!</definedName>
    <definedName name="めんた" localSheetId="4">#REF!</definedName>
    <definedName name="めんた">#REF!</definedName>
    <definedName name="ﾓﾙﾀﾙ吹付工" localSheetId="8">'[45]設計総括表'!#REF!</definedName>
    <definedName name="ﾓﾙﾀﾙ吹付工" localSheetId="0">'[45]設計総括表'!#REF!</definedName>
    <definedName name="ﾓﾙﾀﾙ吹付工" localSheetId="4">'[45]設計総括表'!#REF!</definedName>
    <definedName name="ﾓﾙﾀﾙ吹付工">'[45]設計総括表'!#REF!</definedName>
    <definedName name="リスト１" localSheetId="8">'[84]リスト'!$B$3:$B$5</definedName>
    <definedName name="リスト１">'[46]リスト'!$B$3:$B$5</definedName>
    <definedName name="リスト２" localSheetId="8">'[84]リスト'!$C$3:$C$7</definedName>
    <definedName name="リスト２">'[46]リスト'!$C$3:$C$7</definedName>
    <definedName name="リスト３" localSheetId="8">'[84]リスト'!#REF!</definedName>
    <definedName name="リスト３" localSheetId="0">'[46]リスト'!#REF!</definedName>
    <definedName name="リスト３" localSheetId="4">'[46]リスト'!#REF!</definedName>
    <definedName name="リスト３">'[46]リスト'!#REF!</definedName>
    <definedName name="リスト7_Change" localSheetId="8">'委託費案分'!リスト7_Change</definedName>
    <definedName name="リスト7_Change">[0]!リスト7_Change</definedName>
    <definedName name="リスト8_Change" localSheetId="8">'委託費案分'!リスト8_Change</definedName>
    <definedName name="リスト8_Change">[0]!リスト8_Change</definedName>
    <definedName name="宛先_1" localSheetId="8">#REF!</definedName>
    <definedName name="宛先_1">#REF!</definedName>
    <definedName name="宛先_2" localSheetId="8">#REF!</definedName>
    <definedName name="宛先_2">#REF!</definedName>
    <definedName name="安全費" localSheetId="8">'[23]数計修1'!#REF!</definedName>
    <definedName name="安全費" localSheetId="0">'[23]数計修1'!#REF!</definedName>
    <definedName name="安全費" localSheetId="4">'[23]数計修1'!#REF!</definedName>
    <definedName name="安全費">'[23]数計修1'!#REF!</definedName>
    <definedName name="位置寸法表" localSheetId="8">#REF!</definedName>
    <definedName name="位置寸法表">#REF!</definedName>
    <definedName name="一般管理費" localSheetId="8">#REF!</definedName>
    <definedName name="一般管理費">#REF!</definedName>
    <definedName name="一般管理費合計" localSheetId="8">#REF!</definedName>
    <definedName name="一般管理費合計">#REF!</definedName>
    <definedName name="一般管理費変更" localSheetId="8">#REF!</definedName>
    <definedName name="一般管理費変更">#REF!</definedName>
    <definedName name="印刷2" localSheetId="8">#REF!</definedName>
    <definedName name="印刷2">#REF!</definedName>
    <definedName name="印刷メニュー" localSheetId="8">#REF!</definedName>
    <definedName name="印刷メニュー" localSheetId="0">#REF!</definedName>
    <definedName name="印刷メニュー" localSheetId="4">#REF!</definedName>
    <definedName name="印刷メニュー">#REF!</definedName>
    <definedName name="印刷範囲" localSheetId="8">#REF!</definedName>
    <definedName name="印刷範囲">#REF!</definedName>
    <definedName name="運搬費" localSheetId="8">'[23]数計修1'!#REF!</definedName>
    <definedName name="運搬費" localSheetId="0">'[23]数計修1'!#REF!</definedName>
    <definedName name="運搬費" localSheetId="4">'[23]数計修1'!#REF!</definedName>
    <definedName name="運搬費">'[23]数計修1'!#REF!</definedName>
    <definedName name="営繕費" localSheetId="8">'[23]数計修1'!#REF!</definedName>
    <definedName name="営繕費" localSheetId="0">'[23]数計修1'!#REF!</definedName>
    <definedName name="営繕費" localSheetId="4">'[23]数計修1'!#REF!</definedName>
    <definedName name="営繕費">'[23]数計修1'!#REF!</definedName>
    <definedName name="下位単価" localSheetId="8">#REF!</definedName>
    <definedName name="下位単価">#REF!</definedName>
    <definedName name="仮設工" localSheetId="8">'[45]設計総括表'!#REF!</definedName>
    <definedName name="仮設工" localSheetId="0">'[45]設計総括表'!#REF!</definedName>
    <definedName name="仮設工" localSheetId="4">'[45]設計総括表'!#REF!</definedName>
    <definedName name="仮設工">'[45]設計総括表'!#REF!</definedName>
    <definedName name="改修採用率" localSheetId="8">#REF!</definedName>
    <definedName name="改修採用率">#REF!</definedName>
    <definedName name="階段" localSheetId="8">'[71]#REF'!$B$199:$Q$234</definedName>
    <definedName name="階段">'[14]#REF'!$B$199:$Q$234</definedName>
    <definedName name="完成内訳">#REF!</definedName>
    <definedName name="監理事務所有無" localSheetId="8">#REF!</definedName>
    <definedName name="監理事務所有無">#REF!</definedName>
    <definedName name="管径" localSheetId="8">#REF!</definedName>
    <definedName name="管径">#REF!</definedName>
    <definedName name="間" localSheetId="8">#REF!</definedName>
    <definedName name="間" localSheetId="0">#REF!</definedName>
    <definedName name="間" localSheetId="4">#REF!</definedName>
    <definedName name="間">#REF!</definedName>
    <definedName name="基礎" localSheetId="8">#REF!</definedName>
    <definedName name="基礎">#REF!</definedName>
    <definedName name="基礎・地梁" localSheetId="8">'[71]#REF'!$B$4:$Q$54</definedName>
    <definedName name="基礎・地梁">'[14]#REF'!$B$4:$Q$54</definedName>
    <definedName name="基礎2" localSheetId="8">#REF!</definedName>
    <definedName name="基礎2">#REF!</definedName>
    <definedName name="基礎掘削工" localSheetId="8">'[45]設計総括表'!#REF!</definedName>
    <definedName name="基礎掘削工" localSheetId="0">'[45]設計総括表'!#REF!</definedName>
    <definedName name="基礎掘削工" localSheetId="4">'[45]設計総括表'!#REF!</definedName>
    <definedName name="基礎掘削工">'[45]設計総括表'!#REF!</definedName>
    <definedName name="基礎砕石工・切込砕石" localSheetId="8">'[37]基礎単価'!#REF!</definedName>
    <definedName name="基礎砕石工・切込砕石" localSheetId="0">'[37]基礎単価'!#REF!</definedName>
    <definedName name="基礎砕石工・切込砕石" localSheetId="4">'[37]基礎単価'!#REF!</definedName>
    <definedName name="基礎砕石工・切込砕石">'[37]基礎単価'!#REF!</definedName>
    <definedName name="基礎処理工" localSheetId="8">'[45]設計総括表'!#REF!</definedName>
    <definedName name="基礎処理工" localSheetId="0">'[45]設計総括表'!#REF!</definedName>
    <definedName name="基礎処理工" localSheetId="4">'[45]設計総括表'!#REF!</definedName>
    <definedName name="基礎処理工">'[45]設計総括表'!#REF!</definedName>
    <definedName name="機械原価" localSheetId="8">#REF!</definedName>
    <definedName name="機械原価">#REF!</definedName>
    <definedName name="機械原価合計" localSheetId="8">#REF!</definedName>
    <definedName name="機械原価合計">#REF!</definedName>
    <definedName name="機械現場経費" localSheetId="8">#REF!</definedName>
    <definedName name="機械現場経費">#REF!</definedName>
    <definedName name="機械現場経費合計" localSheetId="8">#REF!</definedName>
    <definedName name="機械現場経費合計">#REF!</definedName>
    <definedName name="機械工事原価" localSheetId="8">#REF!</definedName>
    <definedName name="機械工事原価">#REF!</definedName>
    <definedName name="機械工事原価合計" localSheetId="8">#REF!</definedName>
    <definedName name="機械工事原価合計">#REF!</definedName>
    <definedName name="機械主要機器現場経費" localSheetId="8">#REF!</definedName>
    <definedName name="機械主要機器現場経費">#REF!</definedName>
    <definedName name="機械主要機器現場経費合計" localSheetId="8">#REF!</definedName>
    <definedName name="機械主要機器現場経費合計">#REF!</definedName>
    <definedName name="機械主要機器工事原価" localSheetId="8">#REF!</definedName>
    <definedName name="機械主要機器工事原価">#REF!</definedName>
    <definedName name="機械主要機器工事原価合計" localSheetId="8">#REF!</definedName>
    <definedName name="機械主要機器工事原価合計">#REF!</definedName>
    <definedName name="機械主要機器純工" localSheetId="8">#REF!</definedName>
    <definedName name="機械主要機器純工">#REF!</definedName>
    <definedName name="機械主要機器純工合計" localSheetId="8">#REF!</definedName>
    <definedName name="機械主要機器純工合計">#REF!</definedName>
    <definedName name="機械主要機器直工" localSheetId="8">#REF!</definedName>
    <definedName name="機械主要機器直工">#REF!</definedName>
    <definedName name="機械主要機器直工２" localSheetId="8">#REF!</definedName>
    <definedName name="機械主要機器直工２">#REF!</definedName>
    <definedName name="機械主要機器直工合計" localSheetId="8">#REF!</definedName>
    <definedName name="機械主要機器直工合計">#REF!</definedName>
    <definedName name="機械主要機器直工合計２" localSheetId="8">#REF!</definedName>
    <definedName name="機械主要機器直工合計２">#REF!</definedName>
    <definedName name="機械主要機器変更直工" localSheetId="8">#REF!</definedName>
    <definedName name="機械主要機器変更直工">#REF!</definedName>
    <definedName name="機械純工" localSheetId="8">#REF!</definedName>
    <definedName name="機械純工">#REF!</definedName>
    <definedName name="機械純工合計" localSheetId="8">#REF!</definedName>
    <definedName name="機械純工合計">#REF!</definedName>
    <definedName name="機械直工" localSheetId="8">#REF!</definedName>
    <definedName name="機械直工">#REF!</definedName>
    <definedName name="機械直工２" localSheetId="8">#REF!</definedName>
    <definedName name="機械直工２">#REF!</definedName>
    <definedName name="機械直工合計" localSheetId="8">#REF!</definedName>
    <definedName name="機械直工合計">#REF!</definedName>
    <definedName name="機械直工合計２" localSheetId="8">#REF!</definedName>
    <definedName name="機械直工合計２">#REF!</definedName>
    <definedName name="機械変更直工" localSheetId="8">#REF!</definedName>
    <definedName name="機械変更直工">#REF!</definedName>
    <definedName name="技師A" localSheetId="8">#REF!</definedName>
    <definedName name="技師A">#REF!</definedName>
    <definedName name="技師B" localSheetId="8">#REF!</definedName>
    <definedName name="技師B">#REF!</definedName>
    <definedName name="技師C" localSheetId="8">#REF!</definedName>
    <definedName name="技師C">#REF!</definedName>
    <definedName name="技術員" localSheetId="8">#REF!</definedName>
    <definedName name="技術員">#REF!</definedName>
    <definedName name="技術管理費" localSheetId="8">'[23]数計修1'!#REF!</definedName>
    <definedName name="技術管理費" localSheetId="0">'[23]数計修1'!#REF!</definedName>
    <definedName name="技術管理費" localSheetId="4">'[23]数計修1'!#REF!</definedName>
    <definedName name="技術管理費">'[23]数計修1'!#REF!</definedName>
    <definedName name="共通仮設費" localSheetId="8">#REF!</definedName>
    <definedName name="共通仮設費">#REF!</definedName>
    <definedName name="共通仮設費合計" localSheetId="8">#REF!</definedName>
    <definedName name="共通仮設費合計">#REF!</definedName>
    <definedName name="共通仮設費変更" localSheetId="8">#REF!</definedName>
    <definedName name="共通仮設費変更">#REF!</definedName>
    <definedName name="共通単価" localSheetId="8">#REF!</definedName>
    <definedName name="共通単価">#REF!</definedName>
    <definedName name="業者ﾗﾝｸ" localSheetId="8">#REF!</definedName>
    <definedName name="業者ﾗﾝｸ" localSheetId="0">#REF!</definedName>
    <definedName name="業者ﾗﾝｸ" localSheetId="4">#REF!</definedName>
    <definedName name="業者ﾗﾝｸ">#REF!</definedName>
    <definedName name="業務名1" localSheetId="8">'[73]共通仮設･諸経費率'!$B$7</definedName>
    <definedName name="業務名1">'[16]共通仮設･諸経費率'!$B$7</definedName>
    <definedName name="月" localSheetId="8">#REF!</definedName>
    <definedName name="月">#REF!</definedName>
    <definedName name="件名" localSheetId="8">#REF!</definedName>
    <definedName name="件名">#REF!</definedName>
    <definedName name="建込み工" localSheetId="8">'[37]基礎単価'!#REF!</definedName>
    <definedName name="建込み工" localSheetId="0">'[37]基礎単価'!#REF!</definedName>
    <definedName name="建込み工" localSheetId="4">'[37]基礎単価'!#REF!</definedName>
    <definedName name="建込み工">'[37]基礎単価'!#REF!</definedName>
    <definedName name="建築原価" localSheetId="8">#REF!</definedName>
    <definedName name="建築原価">#REF!</definedName>
    <definedName name="建築原価合計" localSheetId="8">#REF!</definedName>
    <definedName name="建築原価合計">#REF!</definedName>
    <definedName name="建築現場経費" localSheetId="8">#REF!</definedName>
    <definedName name="建築現場経費">#REF!</definedName>
    <definedName name="建築現場経費合計" localSheetId="8">#REF!</definedName>
    <definedName name="建築現場経費合計">#REF!</definedName>
    <definedName name="建築工事原価" localSheetId="8">#REF!</definedName>
    <definedName name="建築工事原価">#REF!</definedName>
    <definedName name="建築工事原価合計" localSheetId="8">#REF!</definedName>
    <definedName name="建築工事原価合計">#REF!</definedName>
    <definedName name="建築純工" localSheetId="8">#REF!</definedName>
    <definedName name="建築純工">#REF!</definedName>
    <definedName name="建築純工合計" localSheetId="8">#REF!</definedName>
    <definedName name="建築純工合計">#REF!</definedName>
    <definedName name="建築直工" localSheetId="8">#REF!</definedName>
    <definedName name="建築直工">#REF!</definedName>
    <definedName name="建築直工２" localSheetId="8">#REF!</definedName>
    <definedName name="建築直工２">#REF!</definedName>
    <definedName name="建築直工合計" localSheetId="8">#REF!</definedName>
    <definedName name="建築直工合計">#REF!</definedName>
    <definedName name="建築直工合計２" localSheetId="8">#REF!</definedName>
    <definedName name="建築直工合計２">#REF!</definedName>
    <definedName name="建築変更直工" localSheetId="8">#REF!</definedName>
    <definedName name="建築変更直工">#REF!</definedName>
    <definedName name="検索ｺｰﾄﾞ" localSheetId="8">#REF!</definedName>
    <definedName name="検索ｺｰﾄﾞ">#REF!</definedName>
    <definedName name="見積金額" localSheetId="8">'[69]内訳(設計)'!$H$32</definedName>
    <definedName name="見積金額">'[8]内訳(設計)'!$H$32</definedName>
    <definedName name="見積条件_1" localSheetId="8">#REF!</definedName>
    <definedName name="見積条件_1">#REF!</definedName>
    <definedName name="見積条件_2" localSheetId="8">#REF!</definedName>
    <definedName name="見積条件_2">#REF!</definedName>
    <definedName name="現場管理費" localSheetId="8">'[23]数計修1'!#REF!</definedName>
    <definedName name="現場管理費" localSheetId="0">'[23]数計修1'!#REF!</definedName>
    <definedName name="現場管理費" localSheetId="4">'[23]数計修1'!#REF!</definedName>
    <definedName name="現場管理費">'[23]数計修1'!#REF!</definedName>
    <definedName name="現場経費" localSheetId="8">#REF!</definedName>
    <definedName name="現場経費">#REF!</definedName>
    <definedName name="現場経費合計" localSheetId="8">#REF!</definedName>
    <definedName name="現場経費合計">#REF!</definedName>
    <definedName name="現場経費変更" localSheetId="8">#REF!</definedName>
    <definedName name="現場経費変更">#REF!</definedName>
    <definedName name="工作物2枚目" localSheetId="8">[86]!工作物2枚目</definedName>
    <definedName name="工作物2枚目">[48]!工作物2枚目</definedName>
    <definedName name="工作物2枚目クリア" localSheetId="8">[86]!工作物2枚目クリア</definedName>
    <definedName name="工作物2枚目クリア">[48]!工作物2枚目クリア</definedName>
    <definedName name="工事" localSheetId="8">#REF!</definedName>
    <definedName name="工事" localSheetId="0">#REF!</definedName>
    <definedName name="工事" localSheetId="4">#REF!</definedName>
    <definedName name="工事">#REF!</definedName>
    <definedName name="工事01" localSheetId="8">#REF!</definedName>
    <definedName name="工事01">#REF!</definedName>
    <definedName name="工事02" localSheetId="8">#REF!</definedName>
    <definedName name="工事02">#REF!</definedName>
    <definedName name="工事価格" localSheetId="8">#REF!</definedName>
    <definedName name="工事価格">#REF!</definedName>
    <definedName name="工事価格合計" localSheetId="8">#REF!</definedName>
    <definedName name="工事価格合計">#REF!</definedName>
    <definedName name="工事価格変更" localSheetId="8">#REF!</definedName>
    <definedName name="工事価格変更">#REF!</definedName>
    <definedName name="工事原価" localSheetId="8">#REF!</definedName>
    <definedName name="工事原価">#REF!</definedName>
    <definedName name="工事原価合計" localSheetId="8">#REF!</definedName>
    <definedName name="工事原価合計">#REF!</definedName>
    <definedName name="工事原価変更" localSheetId="8">#REF!</definedName>
    <definedName name="工事原価変更">#REF!</definedName>
    <definedName name="工事内訳01">#REF!</definedName>
    <definedName name="工事内訳03" localSheetId="8">'[49]変内'!#REF!</definedName>
    <definedName name="工事内訳03" localSheetId="0">'[49]変内'!#REF!</definedName>
    <definedName name="工事内訳03" localSheetId="4">'[49]変内'!#REF!</definedName>
    <definedName name="工事内訳03">'[49]変内'!#REF!</definedName>
    <definedName name="工事費印刷" localSheetId="8">#REF!</definedName>
    <definedName name="工事費印刷">#REF!</definedName>
    <definedName name="工事費内訳表" localSheetId="8">#REF!</definedName>
    <definedName name="工事費内訳表">#REF!</definedName>
    <definedName name="工事別名称" localSheetId="8">#REF!</definedName>
    <definedName name="工事別名称">#REF!</definedName>
    <definedName name="工事名" localSheetId="8">#REF!</definedName>
    <definedName name="工事名">#REF!</definedName>
    <definedName name="工種別名称" localSheetId="8">#REF!</definedName>
    <definedName name="工種別名称">#REF!</definedName>
    <definedName name="広栄別紙" localSheetId="8">'[71]#REF'!$A$35:$A$57</definedName>
    <definedName name="広栄別紙">'[14]#REF'!$A$35:$A$57</definedName>
    <definedName name="広栄木建" localSheetId="8">'[71]#REF'!$U$59</definedName>
    <definedName name="広栄木建">'[14]#REF'!$U$59</definedName>
    <definedName name="杭現場経費" localSheetId="8">#REF!</definedName>
    <definedName name="杭現場経費">#REF!</definedName>
    <definedName name="杭現場経費合計" localSheetId="8">#REF!</definedName>
    <definedName name="杭現場経費合計">#REF!</definedName>
    <definedName name="杭工事原価" localSheetId="8">#REF!</definedName>
    <definedName name="杭工事原価">#REF!</definedName>
    <definedName name="杭工事原価合計" localSheetId="8">#REF!</definedName>
    <definedName name="杭工事原価合計">#REF!</definedName>
    <definedName name="杭純工" localSheetId="8">#REF!</definedName>
    <definedName name="杭純工">#REF!</definedName>
    <definedName name="杭純工合計" localSheetId="8">#REF!</definedName>
    <definedName name="杭純工合計">#REF!</definedName>
    <definedName name="杭直工" localSheetId="8">#REF!</definedName>
    <definedName name="杭直工">#REF!</definedName>
    <definedName name="杭直工合計" localSheetId="8">#REF!</definedName>
    <definedName name="杭直工合計">#REF!</definedName>
    <definedName name="杭直工合計２" localSheetId="8">#REF!</definedName>
    <definedName name="杭直工合計２">#REF!</definedName>
    <definedName name="杭変更直工" localSheetId="8">#REF!</definedName>
    <definedName name="杭変更直工">#REF!</definedName>
    <definedName name="材積表" localSheetId="8">'[73]共通仮設･諸経費率'!$A$2:$B$5</definedName>
    <definedName name="材積表">'[16]共通仮設･諸経費率'!$A$2:$B$5</definedName>
    <definedName name="仕訳" localSheetId="8">#REF!</definedName>
    <definedName name="仕訳">#REF!</definedName>
    <definedName name="仕訳2" localSheetId="8">#REF!</definedName>
    <definedName name="仕訳2">#REF!</definedName>
    <definedName name="仕様書2" localSheetId="8">#REF!</definedName>
    <definedName name="仕様書2">#REF!</definedName>
    <definedName name="支管取付工" localSheetId="8">'[37]基礎単価'!#REF!</definedName>
    <definedName name="支管取付工" localSheetId="0">'[37]基礎単価'!#REF!</definedName>
    <definedName name="支管取付工" localSheetId="4">'[37]基礎単価'!#REF!</definedName>
    <definedName name="支管取付工">'[37]基礎単価'!#REF!</definedName>
    <definedName name="試験ｸﾞﾗｳﾄ" localSheetId="8">'[45]設計総括表'!#REF!</definedName>
    <definedName name="試験ｸﾞﾗｳﾄ" localSheetId="0">'[45]設計総括表'!#REF!</definedName>
    <definedName name="試験ｸﾞﾗｳﾄ" localSheetId="4">'[45]設計総括表'!#REF!</definedName>
    <definedName name="試験ｸﾞﾗｳﾄ">'[45]設計総括表'!#REF!</definedName>
    <definedName name="磁気単_計画" localSheetId="8">'[87]磁気単'!$D$43</definedName>
    <definedName name="磁気単_計画">'[50]磁気単'!$D$43</definedName>
    <definedName name="自動印刷" localSheetId="8">'[23]数明幸3'!#REF!</definedName>
    <definedName name="自動印刷" localSheetId="0">'[23]数明幸3'!#REF!</definedName>
    <definedName name="自動印刷" localSheetId="4">'[23]数明幸3'!#REF!</definedName>
    <definedName name="自動印刷">'[23]数明幸3'!#REF!</definedName>
    <definedName name="実施単価" localSheetId="8">#REF!</definedName>
    <definedName name="実施単価">#REF!</definedName>
    <definedName name="遮水シート" localSheetId="8">'[45]設計総括表'!#REF!</definedName>
    <definedName name="遮水シート" localSheetId="0">'[45]設計総括表'!#REF!</definedName>
    <definedName name="遮水シート" localSheetId="4">'[45]設計総括表'!#REF!</definedName>
    <definedName name="遮水シート">'[45]設計総括表'!#REF!</definedName>
    <definedName name="主体工事" localSheetId="8">#REF!</definedName>
    <definedName name="主体工事">#REF!</definedName>
    <definedName name="主任技師" localSheetId="8">#REF!</definedName>
    <definedName name="主任技師">#REF!</definedName>
    <definedName name="準備費" localSheetId="8">'[23]数計修1'!#REF!</definedName>
    <definedName name="準備費" localSheetId="0">'[23]数計修1'!#REF!</definedName>
    <definedName name="準備費" localSheetId="4">'[23]数計修1'!#REF!</definedName>
    <definedName name="準備費">'[23]数計修1'!#REF!</definedName>
    <definedName name="書架現場経費" localSheetId="8">#REF!</definedName>
    <definedName name="書架現場経費">#REF!</definedName>
    <definedName name="書架現場経費合計" localSheetId="8">#REF!</definedName>
    <definedName name="書架現場経費合計">#REF!</definedName>
    <definedName name="書架工事原価" localSheetId="8">#REF!</definedName>
    <definedName name="書架工事原価">#REF!</definedName>
    <definedName name="書架工事原価合計" localSheetId="8">#REF!</definedName>
    <definedName name="書架工事原価合計">#REF!</definedName>
    <definedName name="書架純工" localSheetId="8">#REF!</definedName>
    <definedName name="書架純工">#REF!</definedName>
    <definedName name="書架純工合計" localSheetId="8">#REF!</definedName>
    <definedName name="書架純工合計">#REF!</definedName>
    <definedName name="書架直工" localSheetId="8">#REF!</definedName>
    <definedName name="書架直工">#REF!</definedName>
    <definedName name="書架直工合計" localSheetId="8">#REF!</definedName>
    <definedName name="書架直工合計">#REF!</definedName>
    <definedName name="書架直工合計２" localSheetId="8">#REF!</definedName>
    <definedName name="書架直工合計２">#REF!</definedName>
    <definedName name="書架変更直工" localSheetId="8">#REF!</definedName>
    <definedName name="書架変更直工">#REF!</definedName>
    <definedName name="床N31" localSheetId="8">#REF!</definedName>
    <definedName name="床N31" localSheetId="0">#REF!</definedName>
    <definedName name="床N31" localSheetId="4">#REF!</definedName>
    <definedName name="床N31">#REF!</definedName>
    <definedName name="床N32" localSheetId="8">#REF!</definedName>
    <definedName name="床N32" localSheetId="0">#REF!</definedName>
    <definedName name="床N32" localSheetId="4">#REF!</definedName>
    <definedName name="床N32">#REF!</definedName>
    <definedName name="床O31" localSheetId="8">#REF!</definedName>
    <definedName name="床O31" localSheetId="0">#REF!</definedName>
    <definedName name="床O31" localSheetId="4">#REF!</definedName>
    <definedName name="床O31">#REF!</definedName>
    <definedName name="床O32" localSheetId="8">#REF!</definedName>
    <definedName name="床O32" localSheetId="0">#REF!</definedName>
    <definedName name="床O32" localSheetId="4">#REF!</definedName>
    <definedName name="床O32">#REF!</definedName>
    <definedName name="床P31" localSheetId="8">#REF!</definedName>
    <definedName name="床P31" localSheetId="0">#REF!</definedName>
    <definedName name="床P31" localSheetId="4">#REF!</definedName>
    <definedName name="床P31">#REF!</definedName>
    <definedName name="床P32" localSheetId="8">#REF!</definedName>
    <definedName name="床P32" localSheetId="0">#REF!</definedName>
    <definedName name="床P32" localSheetId="4">#REF!</definedName>
    <definedName name="床P32">#REF!</definedName>
    <definedName name="消す" localSheetId="8">#REF!</definedName>
    <definedName name="消す">#REF!</definedName>
    <definedName name="消費税相当額" localSheetId="8">#REF!</definedName>
    <definedName name="消費税相当額">#REF!</definedName>
    <definedName name="消費税相当額合計" localSheetId="8">#REF!</definedName>
    <definedName name="消費税相当額合計">#REF!</definedName>
    <definedName name="消費税相当額変更" localSheetId="8">#REF!</definedName>
    <definedName name="消費税相当額変更">#REF!</definedName>
    <definedName name="消費税率" localSheetId="8">#REF!</definedName>
    <definedName name="消費税率">#REF!</definedName>
    <definedName name="上位単価" localSheetId="8">#REF!</definedName>
    <definedName name="上位単価">#REF!</definedName>
    <definedName name="植樹" localSheetId="8">#REF!</definedName>
    <definedName name="植樹">#REF!</definedName>
    <definedName name="新営改修" localSheetId="8">#REF!</definedName>
    <definedName name="新営改修">#REF!</definedName>
    <definedName name="新営採用率" localSheetId="8">#REF!</definedName>
    <definedName name="新営採用率">#REF!</definedName>
    <definedName name="人件２８" localSheetId="8">#REF!</definedName>
    <definedName name="人件２８">#REF!</definedName>
    <definedName name="人件２９" localSheetId="8">#REF!</definedName>
    <definedName name="人件２９">#REF!</definedName>
    <definedName name="人件３０" localSheetId="8">#REF!</definedName>
    <definedName name="人件３０">#REF!</definedName>
    <definedName name="人件３１" localSheetId="8">#REF!</definedName>
    <definedName name="人件３１">#REF!</definedName>
    <definedName name="人件３２" localSheetId="8">#REF!</definedName>
    <definedName name="人件３２" localSheetId="0">#REF!</definedName>
    <definedName name="人件３２" localSheetId="4">#REF!</definedName>
    <definedName name="人件３２">#REF!</definedName>
    <definedName name="人件３３" localSheetId="8">#REF!</definedName>
    <definedName name="人件３３" localSheetId="0">#REF!</definedName>
    <definedName name="人件３３" localSheetId="4">#REF!</definedName>
    <definedName name="人件３３">#REF!</definedName>
    <definedName name="人件３４" localSheetId="8">#REF!</definedName>
    <definedName name="人件３４" localSheetId="0">#REF!</definedName>
    <definedName name="人件３４" localSheetId="4">#REF!</definedName>
    <definedName name="人件３４">#REF!</definedName>
    <definedName name="人件３５" localSheetId="8">#REF!</definedName>
    <definedName name="人件３５" localSheetId="0">#REF!</definedName>
    <definedName name="人件３５" localSheetId="4">#REF!</definedName>
    <definedName name="人件３５">#REF!</definedName>
    <definedName name="人件３６" localSheetId="8">#REF!</definedName>
    <definedName name="人件３６" localSheetId="0">#REF!</definedName>
    <definedName name="人件３６" localSheetId="4">#REF!</definedName>
    <definedName name="人件３６">#REF!</definedName>
    <definedName name="人件３７" localSheetId="8">#REF!</definedName>
    <definedName name="人件３７" localSheetId="0">#REF!</definedName>
    <definedName name="人件３７" localSheetId="4">#REF!</definedName>
    <definedName name="人件３７">#REF!</definedName>
    <definedName name="人件３８" localSheetId="8">#REF!</definedName>
    <definedName name="人件３８" localSheetId="0">#REF!</definedName>
    <definedName name="人件３８" localSheetId="4">#REF!</definedName>
    <definedName name="人件３８">#REF!</definedName>
    <definedName name="人件３９" localSheetId="8">#REF!</definedName>
    <definedName name="人件３９" localSheetId="0">#REF!</definedName>
    <definedName name="人件３９" localSheetId="4">#REF!</definedName>
    <definedName name="人件３９">#REF!</definedName>
    <definedName name="人件４０" localSheetId="8">#REF!</definedName>
    <definedName name="人件４０" localSheetId="0">#REF!</definedName>
    <definedName name="人件４０" localSheetId="4">#REF!</definedName>
    <definedName name="人件４０">#REF!</definedName>
    <definedName name="人件４１" localSheetId="8">#REF!</definedName>
    <definedName name="人件４１" localSheetId="0">#REF!</definedName>
    <definedName name="人件４１" localSheetId="4">#REF!</definedName>
    <definedName name="人件４１">#REF!</definedName>
    <definedName name="人件４２" localSheetId="8">#REF!</definedName>
    <definedName name="人件４２" localSheetId="0">#REF!</definedName>
    <definedName name="人件４２" localSheetId="4">#REF!</definedName>
    <definedName name="人件４２">#REF!</definedName>
    <definedName name="数量計算書02">#REF!</definedName>
    <definedName name="数量計算書03">#REF!</definedName>
    <definedName name="数量計算書04">#REF!</definedName>
    <definedName name="数量計算書05">#REF!</definedName>
    <definedName name="数量計算書06">#REF!</definedName>
    <definedName name="数量計算書07">#REF!</definedName>
    <definedName name="数量計算書08">#REF!</definedName>
    <definedName name="数量計算書09">#REF!</definedName>
    <definedName name="数量計算書10">#REF!</definedName>
    <definedName name="数量計算書11">#REF!</definedName>
    <definedName name="数量計算書14" localSheetId="8">'[52]計算2'!#REF!</definedName>
    <definedName name="数量計算書14" localSheetId="0">'[52]計算2'!#REF!</definedName>
    <definedName name="数量計算書14" localSheetId="4">'[52]計算2'!#REF!</definedName>
    <definedName name="数量計算書14">'[52]計算2'!#REF!</definedName>
    <definedName name="数量計算書15" localSheetId="8">'[52]計算2'!#REF!</definedName>
    <definedName name="数量計算書15" localSheetId="0">'[52]計算2'!#REF!</definedName>
    <definedName name="数量計算書15" localSheetId="4">'[52]計算2'!#REF!</definedName>
    <definedName name="数量計算書15">'[52]計算2'!#REF!</definedName>
    <definedName name="数量明細01">#REF!</definedName>
    <definedName name="請負工事費" localSheetId="8">#REF!</definedName>
    <definedName name="請負工事費">#REF!</definedName>
    <definedName name="請負工事費合計" localSheetId="8">#REF!</definedName>
    <definedName name="請負工事費合計">#REF!</definedName>
    <definedName name="請負工事費変更" localSheetId="8">#REF!</definedName>
    <definedName name="請負工事費変更">#REF!</definedName>
    <definedName name="請負代金額" localSheetId="8">#REF!</definedName>
    <definedName name="請負代金額">#REF!</definedName>
    <definedName name="請負比率" localSheetId="8">#REF!</definedName>
    <definedName name="請負比率">#REF!</definedName>
    <definedName name="積算条件判定" localSheetId="8">#REF!</definedName>
    <definedName name="積算条件判定">#REF!</definedName>
    <definedName name="積上仮設費" localSheetId="8">#REF!</definedName>
    <definedName name="積上仮設費">#REF!</definedName>
    <definedName name="積上仮設費合計" localSheetId="8">#REF!</definedName>
    <definedName name="積上仮設費合計">#REF!</definedName>
    <definedName name="積上仮設費変更" localSheetId="8">#REF!</definedName>
    <definedName name="積上仮設費変更">#REF!</definedName>
    <definedName name="切梁・腹起し設置" localSheetId="8">'[37]基礎単価'!#REF!</definedName>
    <definedName name="切梁・腹起し設置" localSheetId="0">'[37]基礎単価'!#REF!</definedName>
    <definedName name="切梁・腹起し設置" localSheetId="4">'[37]基礎単価'!#REF!</definedName>
    <definedName name="切梁・腹起し設置">'[37]基礎単価'!#REF!</definedName>
    <definedName name="切梁・腹起し撤去" localSheetId="8">'[37]基礎単価'!#REF!</definedName>
    <definedName name="切梁・腹起し撤去" localSheetId="0">'[37]基礎単価'!#REF!</definedName>
    <definedName name="切梁・腹起し撤去" localSheetId="4">'[37]基礎単価'!#REF!</definedName>
    <definedName name="切梁・腹起し撤去">'[37]基礎単価'!#REF!</definedName>
    <definedName name="設計書">#REF!</definedName>
    <definedName name="専門工事SW" localSheetId="8">#REF!</definedName>
    <definedName name="専門工事SW">#REF!</definedName>
    <definedName name="総括">'[53]拾出表(1)'!$A$1:$V$5</definedName>
    <definedName name="造園現場経費" localSheetId="8">#REF!</definedName>
    <definedName name="造園現場経費">#REF!</definedName>
    <definedName name="造園現場経費合計" localSheetId="8">#REF!</definedName>
    <definedName name="造園現場経費合計">#REF!</definedName>
    <definedName name="造園工事原価" localSheetId="8">#REF!</definedName>
    <definedName name="造園工事原価">#REF!</definedName>
    <definedName name="造園工事原価合計" localSheetId="8">#REF!</definedName>
    <definedName name="造園工事原価合計">#REF!</definedName>
    <definedName name="造園純工" localSheetId="8">#REF!</definedName>
    <definedName name="造園純工">#REF!</definedName>
    <definedName name="造園純工合計" localSheetId="8">#REF!</definedName>
    <definedName name="造園純工合計">#REF!</definedName>
    <definedName name="造園直工" localSheetId="8">#REF!</definedName>
    <definedName name="造園直工">#REF!</definedName>
    <definedName name="造園直工合計" localSheetId="8">#REF!</definedName>
    <definedName name="造園直工合計">#REF!</definedName>
    <definedName name="造園直工合計２" localSheetId="8">#REF!</definedName>
    <definedName name="造園直工合計２">#REF!</definedName>
    <definedName name="造園変更直工" localSheetId="8">#REF!</definedName>
    <definedName name="造園変更直工">#REF!</definedName>
    <definedName name="測点間の距離Ｌ" localSheetId="8">#REF!</definedName>
    <definedName name="測点間の距離Ｌ">#REF!</definedName>
    <definedName name="損料" localSheetId="8">#REF!</definedName>
    <definedName name="損料">#REF!</definedName>
    <definedName name="損料。運賃" localSheetId="8">'委託費案分'!損料。運賃</definedName>
    <definedName name="損料。運賃">[0]!損料。運賃</definedName>
    <definedName name="損料運搬" localSheetId="8">'委託費案分'!損料運搬</definedName>
    <definedName name="損料運搬">[0]!損料運搬</definedName>
    <definedName name="代3" localSheetId="8">'委託費案分'!代3</definedName>
    <definedName name="代3">[0]!代3</definedName>
    <definedName name="代か" localSheetId="8">'委託費案分'!代か</definedName>
    <definedName name="代か">[0]!代か</definedName>
    <definedName name="代価" localSheetId="8">'委託費案分'!代価</definedName>
    <definedName name="代価">[0]!代価</definedName>
    <definedName name="代価01">#REF!</definedName>
    <definedName name="代価02">#REF!</definedName>
    <definedName name="代価03">#REF!</definedName>
    <definedName name="代価1" localSheetId="8">#REF!</definedName>
    <definedName name="代価1">#REF!</definedName>
    <definedName name="代価3" localSheetId="8">#REF!</definedName>
    <definedName name="代価3">#REF!</definedName>
    <definedName name="代価33" localSheetId="8">'委託費案分'!代価33</definedName>
    <definedName name="代価33">[0]!代価33</definedName>
    <definedName name="代価一覧表">'[54]代価一覧表'!$B$2</definedName>
    <definedName name="代価表" localSheetId="8">#REF!</definedName>
    <definedName name="代価表">#REF!</definedName>
    <definedName name="代価表01">#REF!</definedName>
    <definedName name="代価表02" localSheetId="8">'[55]代価表'!#REF!</definedName>
    <definedName name="代価表02" localSheetId="0">'[55]代価表'!#REF!</definedName>
    <definedName name="代価表02" localSheetId="4">'[55]代価表'!#REF!</definedName>
    <definedName name="代価表02">'[55]代価表'!#REF!</definedName>
    <definedName name="代価表03" localSheetId="8">'[55]代価表'!#REF!</definedName>
    <definedName name="代価表03" localSheetId="0">'[55]代価表'!#REF!</definedName>
    <definedName name="代価表03" localSheetId="4">'[55]代価表'!#REF!</definedName>
    <definedName name="代価表03">'[55]代価表'!#REF!</definedName>
    <definedName name="代価表04" localSheetId="8">'[55]代価表'!#REF!</definedName>
    <definedName name="代価表04" localSheetId="0">'[55]代価表'!#REF!</definedName>
    <definedName name="代価表04" localSheetId="4">'[55]代価表'!#REF!</definedName>
    <definedName name="代価表04">'[55]代価表'!#REF!</definedName>
    <definedName name="代価表05">#REF!</definedName>
    <definedName name="代価表06">#REF!</definedName>
    <definedName name="代価表07">#REF!</definedName>
    <definedName name="代価表08">#REF!</definedName>
    <definedName name="代価表１" localSheetId="8">'[56]代価表 '!#REF!</definedName>
    <definedName name="代価表１" localSheetId="0">'[56]代価表 '!#REF!</definedName>
    <definedName name="代価表１" localSheetId="4">'[56]代価表 '!#REF!</definedName>
    <definedName name="代価表１">'[56]代価表 '!#REF!</definedName>
    <definedName name="単" localSheetId="8">#REF!</definedName>
    <definedName name="単" localSheetId="0">#REF!</definedName>
    <definedName name="単" localSheetId="4">#REF!</definedName>
    <definedName name="単">#REF!</definedName>
    <definedName name="単8ー１" localSheetId="8">#REF!</definedName>
    <definedName name="単8ー１" localSheetId="0">#REF!</definedName>
    <definedName name="単8ー１" localSheetId="4">#REF!</definedName>
    <definedName name="単8ー１">#REF!</definedName>
    <definedName name="単umemodosi" localSheetId="8">#REF!</definedName>
    <definedName name="単umemodosi">#REF!</definedName>
    <definedName name="単価" localSheetId="8">#REF!</definedName>
    <definedName name="単価">#REF!</definedName>
    <definedName name="単価1996" localSheetId="8">#REF!</definedName>
    <definedName name="単価1996">#REF!</definedName>
    <definedName name="単価1997" localSheetId="8">'[73]共通仮設･諸経費率'!$A$2:$G$4580</definedName>
    <definedName name="単価1997">'[16]共通仮設･諸経費率'!$A$2:$G$4580</definedName>
    <definedName name="単価表01">#REF!</definedName>
    <definedName name="単価表02" localSheetId="8">'[58]単価表'!#REF!</definedName>
    <definedName name="単価表02" localSheetId="0">'[58]単価表'!#REF!</definedName>
    <definedName name="単価表02" localSheetId="4">'[58]単価表'!#REF!</definedName>
    <definedName name="単価表02">'[58]単価表'!#REF!</definedName>
    <definedName name="単価表03">#REF!</definedName>
    <definedName name="単価表04">#REF!</definedName>
    <definedName name="単価表05">#REF!</definedName>
    <definedName name="単価表06">#REF!</definedName>
    <definedName name="単価表07">#REF!</definedName>
    <definedName name="単価表08">#REF!</definedName>
    <definedName name="単価表09">#REF!</definedName>
    <definedName name="単価表11_" localSheetId="8">#REF!</definedName>
    <definedName name="単価表11_">#REF!</definedName>
    <definedName name="単第１０号" localSheetId="8">#REF!</definedName>
    <definedName name="単第１０号">#REF!</definedName>
    <definedName name="単第１１号" localSheetId="8">#REF!</definedName>
    <definedName name="単第１１号">#REF!</definedName>
    <definedName name="単第１２号" localSheetId="8">#REF!</definedName>
    <definedName name="単第１２号">#REF!</definedName>
    <definedName name="単第１３号" localSheetId="8">#REF!</definedName>
    <definedName name="単第１３号">#REF!</definedName>
    <definedName name="単第１４号" localSheetId="8">#REF!</definedName>
    <definedName name="単第１４号">#REF!</definedName>
    <definedName name="単第14号2" localSheetId="8">#REF!</definedName>
    <definedName name="単第14号2">#REF!</definedName>
    <definedName name="単第１５号" localSheetId="8">#REF!</definedName>
    <definedName name="単第１５号">#REF!</definedName>
    <definedName name="単第15号2" localSheetId="8">#REF!</definedName>
    <definedName name="単第15号2">#REF!</definedName>
    <definedName name="単第１６号" localSheetId="8">#REF!</definedName>
    <definedName name="単第１６号">#REF!</definedName>
    <definedName name="単第１７号" localSheetId="8">#REF!</definedName>
    <definedName name="単第１７号" localSheetId="0">#REF!</definedName>
    <definedName name="単第１７号" localSheetId="4">#REF!</definedName>
    <definedName name="単第１７号">#REF!</definedName>
    <definedName name="単第１８号" localSheetId="8">#REF!</definedName>
    <definedName name="単第１８号">#REF!</definedName>
    <definedName name="単第１９号" localSheetId="8">#REF!</definedName>
    <definedName name="単第１９号">#REF!</definedName>
    <definedName name="単第１号" localSheetId="8">#REF!</definedName>
    <definedName name="単第１号">#REF!</definedName>
    <definedName name="単第２０号" localSheetId="8">#REF!</definedName>
    <definedName name="単第２０号">#REF!</definedName>
    <definedName name="単第２１号" localSheetId="8">#REF!</definedName>
    <definedName name="単第２１号">#REF!</definedName>
    <definedName name="単第２２号" localSheetId="8">#REF!</definedName>
    <definedName name="単第２２号">#REF!</definedName>
    <definedName name="単第２３号" localSheetId="8">#REF!</definedName>
    <definedName name="単第２３号">#REF!</definedName>
    <definedName name="単第２４号" localSheetId="8">#REF!</definedName>
    <definedName name="単第２４号">#REF!</definedName>
    <definedName name="単第２５号" localSheetId="8">#REF!</definedName>
    <definedName name="単第２５号">#REF!</definedName>
    <definedName name="単第２６号" localSheetId="8">#REF!</definedName>
    <definedName name="単第２６号">#REF!</definedName>
    <definedName name="単第２７号" localSheetId="8">#REF!</definedName>
    <definedName name="単第２７号">#REF!</definedName>
    <definedName name="単第２８号" localSheetId="8">#REF!</definedName>
    <definedName name="単第２８号">#REF!</definedName>
    <definedName name="単第２９号" localSheetId="8">#REF!</definedName>
    <definedName name="単第２９号">#REF!</definedName>
    <definedName name="単第２号" localSheetId="8">#REF!</definedName>
    <definedName name="単第２号" localSheetId="0">#REF!</definedName>
    <definedName name="単第２号" localSheetId="4">#REF!</definedName>
    <definedName name="単第２号">#REF!</definedName>
    <definedName name="単第３０号" localSheetId="8">#REF!</definedName>
    <definedName name="単第３０号">#REF!</definedName>
    <definedName name="単第３１号" localSheetId="8">#REF!</definedName>
    <definedName name="単第３１号">#REF!</definedName>
    <definedName name="単第３２号" localSheetId="8">#REF!</definedName>
    <definedName name="単第３２号" localSheetId="0">#REF!</definedName>
    <definedName name="単第３２号" localSheetId="4">#REF!</definedName>
    <definedName name="単第３２号">#REF!</definedName>
    <definedName name="単第３３号" localSheetId="8">#REF!</definedName>
    <definedName name="単第３３号" localSheetId="0">#REF!</definedName>
    <definedName name="単第３３号" localSheetId="4">#REF!</definedName>
    <definedName name="単第３３号">#REF!</definedName>
    <definedName name="単第３４号" localSheetId="8">#REF!</definedName>
    <definedName name="単第３４号" localSheetId="0">#REF!</definedName>
    <definedName name="単第３４号" localSheetId="4">#REF!</definedName>
    <definedName name="単第３４号">#REF!</definedName>
    <definedName name="単第３５号" localSheetId="8">#REF!</definedName>
    <definedName name="単第３５号" localSheetId="0">#REF!</definedName>
    <definedName name="単第３５号" localSheetId="4">#REF!</definedName>
    <definedName name="単第３５号">#REF!</definedName>
    <definedName name="単第３６号" localSheetId="8">#REF!</definedName>
    <definedName name="単第３６号" localSheetId="0">#REF!</definedName>
    <definedName name="単第３６号" localSheetId="4">#REF!</definedName>
    <definedName name="単第３６号">#REF!</definedName>
    <definedName name="単第３７号" localSheetId="8">#REF!</definedName>
    <definedName name="単第３７号" localSheetId="0">#REF!</definedName>
    <definedName name="単第３７号" localSheetId="4">#REF!</definedName>
    <definedName name="単第３７号">#REF!</definedName>
    <definedName name="単第３８号" localSheetId="8">#REF!</definedName>
    <definedName name="単第３８号" localSheetId="0">#REF!</definedName>
    <definedName name="単第３８号" localSheetId="4">#REF!</definedName>
    <definedName name="単第３８号">#REF!</definedName>
    <definedName name="単第３９号" localSheetId="8">#REF!</definedName>
    <definedName name="単第３９号" localSheetId="0">#REF!</definedName>
    <definedName name="単第３９号" localSheetId="4">#REF!</definedName>
    <definedName name="単第３９号">#REF!</definedName>
    <definedName name="単第３号" localSheetId="8">#REF!</definedName>
    <definedName name="単第３号" localSheetId="0">#REF!</definedName>
    <definedName name="単第３号" localSheetId="4">#REF!</definedName>
    <definedName name="単第３号">#REF!</definedName>
    <definedName name="単第４０号" localSheetId="8">#REF!</definedName>
    <definedName name="単第４０号" localSheetId="0">#REF!</definedName>
    <definedName name="単第４０号" localSheetId="4">#REF!</definedName>
    <definedName name="単第４０号">#REF!</definedName>
    <definedName name="単第４１号" localSheetId="8">#REF!</definedName>
    <definedName name="単第４１号" localSheetId="0">#REF!</definedName>
    <definedName name="単第４１号" localSheetId="4">#REF!</definedName>
    <definedName name="単第４１号">#REF!</definedName>
    <definedName name="単第４２号" localSheetId="8">#REF!</definedName>
    <definedName name="単第４２号" localSheetId="0">#REF!</definedName>
    <definedName name="単第４２号" localSheetId="4">#REF!</definedName>
    <definedName name="単第４２号">#REF!</definedName>
    <definedName name="単第４号" localSheetId="8">#REF!</definedName>
    <definedName name="単第４号" localSheetId="0">#REF!</definedName>
    <definedName name="単第４号" localSheetId="4">#REF!</definedName>
    <definedName name="単第４号">#REF!</definedName>
    <definedName name="単第５号" localSheetId="8">#REF!</definedName>
    <definedName name="単第５号" localSheetId="0">#REF!</definedName>
    <definedName name="単第５号" localSheetId="4">#REF!</definedName>
    <definedName name="単第５号">#REF!</definedName>
    <definedName name="単第６号" localSheetId="8">#REF!</definedName>
    <definedName name="単第６号" localSheetId="0">#REF!</definedName>
    <definedName name="単第６号" localSheetId="4">#REF!</definedName>
    <definedName name="単第６号">#REF!</definedName>
    <definedName name="単第７号" localSheetId="8">#REF!</definedName>
    <definedName name="単第７号">#REF!</definedName>
    <definedName name="単第８号" localSheetId="8">#REF!</definedName>
    <definedName name="単第８号">#REF!</definedName>
    <definedName name="単第９号" localSheetId="8">#REF!</definedName>
    <definedName name="単第９号">#REF!</definedName>
    <definedName name="短" localSheetId="8">#REF!</definedName>
    <definedName name="短" localSheetId="0">#REF!</definedName>
    <definedName name="短" localSheetId="4">#REF!</definedName>
    <definedName name="短">#REF!</definedName>
    <definedName name="中位単価" localSheetId="8">#REF!</definedName>
    <definedName name="中位単価">#REF!</definedName>
    <definedName name="仲西小学" localSheetId="8">'[71]#REF'!$CL$1</definedName>
    <definedName name="仲西小学">'[14]#REF'!$CL$1</definedName>
    <definedName name="調査NO" localSheetId="8">'[73]共通仮設･諸経費率'!$D$8</definedName>
    <definedName name="調査NO">'[16]共通仮設･諸経費率'!$D$8</definedName>
    <definedName name="調査工" localSheetId="8">'[45]設計総括表'!#REF!</definedName>
    <definedName name="調査工" localSheetId="0">'[45]設計総括表'!#REF!</definedName>
    <definedName name="調査工" localSheetId="4">'[45]設計総括表'!#REF!</definedName>
    <definedName name="調査工">'[45]設計総括表'!#REF!</definedName>
    <definedName name="直接工事費" localSheetId="8">#REF!</definedName>
    <definedName name="直接工事費">#REF!</definedName>
    <definedName name="直接工事費合計" localSheetId="8">#REF!</definedName>
    <definedName name="直接工事費合計">#REF!</definedName>
    <definedName name="直接工事費変更" localSheetId="8">#REF!</definedName>
    <definedName name="直接工事費変更">#REF!</definedName>
    <definedName name="鉄骨現場経費" localSheetId="8">#REF!</definedName>
    <definedName name="鉄骨現場経費">#REF!</definedName>
    <definedName name="鉄骨現場経費合計" localSheetId="8">#REF!</definedName>
    <definedName name="鉄骨現場経費合計">#REF!</definedName>
    <definedName name="鉄骨工事原価" localSheetId="8">#REF!</definedName>
    <definedName name="鉄骨工事原価">#REF!</definedName>
    <definedName name="鉄骨工事原価合計" localSheetId="8">#REF!</definedName>
    <definedName name="鉄骨工事原価合計">#REF!</definedName>
    <definedName name="鉄骨純工" localSheetId="8">#REF!</definedName>
    <definedName name="鉄骨純工">#REF!</definedName>
    <definedName name="鉄骨純工合計" localSheetId="8">#REF!</definedName>
    <definedName name="鉄骨純工合計">#REF!</definedName>
    <definedName name="鉄骨直工" localSheetId="8">#REF!</definedName>
    <definedName name="鉄骨直工">#REF!</definedName>
    <definedName name="鉄骨直工合計" localSheetId="8">#REF!</definedName>
    <definedName name="鉄骨直工合計">#REF!</definedName>
    <definedName name="鉄骨直工合計２" localSheetId="8">#REF!</definedName>
    <definedName name="鉄骨直工合計２">#REF!</definedName>
    <definedName name="鉄骨変更直工" localSheetId="8">#REF!</definedName>
    <definedName name="鉄骨変更直工">#REF!</definedName>
    <definedName name="電気原価" localSheetId="8">#REF!</definedName>
    <definedName name="電気原価">#REF!</definedName>
    <definedName name="電気原価合計" localSheetId="8">#REF!</definedName>
    <definedName name="電気原価合計">#REF!</definedName>
    <definedName name="電気現場経費" localSheetId="8">#REF!</definedName>
    <definedName name="電気現場経費">#REF!</definedName>
    <definedName name="電気現場経費合計" localSheetId="8">#REF!</definedName>
    <definedName name="電気現場経費合計">#REF!</definedName>
    <definedName name="電気工事原価" localSheetId="8">#REF!</definedName>
    <definedName name="電気工事原価">#REF!</definedName>
    <definedName name="電気工事原価合計" localSheetId="8">#REF!</definedName>
    <definedName name="電気工事原価合計">#REF!</definedName>
    <definedName name="電気主要機器現場経費" localSheetId="8">#REF!</definedName>
    <definedName name="電気主要機器現場経費">#REF!</definedName>
    <definedName name="電気主要機器現場経費合計" localSheetId="8">#REF!</definedName>
    <definedName name="電気主要機器現場経費合計">#REF!</definedName>
    <definedName name="電気主要機器工事原価" localSheetId="8">#REF!</definedName>
    <definedName name="電気主要機器工事原価">#REF!</definedName>
    <definedName name="電気主要機器工事原価合計" localSheetId="8">#REF!</definedName>
    <definedName name="電気主要機器工事原価合計">#REF!</definedName>
    <definedName name="電気主要機器純工" localSheetId="8">#REF!</definedName>
    <definedName name="電気主要機器純工">#REF!</definedName>
    <definedName name="電気主要機器純工合計" localSheetId="8">#REF!</definedName>
    <definedName name="電気主要機器純工合計">#REF!</definedName>
    <definedName name="電気主要機器直工" localSheetId="8">#REF!</definedName>
    <definedName name="電気主要機器直工">#REF!</definedName>
    <definedName name="電気主要機器直工２" localSheetId="8">#REF!</definedName>
    <definedName name="電気主要機器直工２">#REF!</definedName>
    <definedName name="電気主要機器直工合計" localSheetId="8">#REF!</definedName>
    <definedName name="電気主要機器直工合計">#REF!</definedName>
    <definedName name="電気主要機器直工合計２" localSheetId="8">#REF!</definedName>
    <definedName name="電気主要機器直工合計２">#REF!</definedName>
    <definedName name="電気主要機器変更直工" localSheetId="8">#REF!</definedName>
    <definedName name="電気主要機器変更直工">#REF!</definedName>
    <definedName name="電気純工" localSheetId="8">#REF!</definedName>
    <definedName name="電気純工">#REF!</definedName>
    <definedName name="電気純工合計" localSheetId="8">#REF!</definedName>
    <definedName name="電気純工合計">#REF!</definedName>
    <definedName name="電気直工" localSheetId="8">#REF!</definedName>
    <definedName name="電気直工">#REF!</definedName>
    <definedName name="電気直工２" localSheetId="8">#REF!</definedName>
    <definedName name="電気直工２">#REF!</definedName>
    <definedName name="電気直工合計" localSheetId="8">#REF!</definedName>
    <definedName name="電気直工合計">#REF!</definedName>
    <definedName name="電気直工合計２" localSheetId="8">#REF!</definedName>
    <definedName name="電気直工合計２">#REF!</definedName>
    <definedName name="電気複合単価計算書">'[59]機械複合単価'!$AB$31</definedName>
    <definedName name="電気変更直工" localSheetId="8">#REF!</definedName>
    <definedName name="電気変更直工">#REF!</definedName>
    <definedName name="土工" localSheetId="8">#REF!</definedName>
    <definedName name="土工">#REF!</definedName>
    <definedName name="土工印刷" localSheetId="8">#REF!</definedName>
    <definedName name="土工印刷">#REF!</definedName>
    <definedName name="土工下流" localSheetId="8">'[60]代価表'!#REF!</definedName>
    <definedName name="土工下流" localSheetId="0">'[60]代価表'!#REF!</definedName>
    <definedName name="土工下流" localSheetId="4">'[60]代価表'!#REF!</definedName>
    <definedName name="土工下流">'[60]代価表'!#REF!</definedName>
    <definedName name="土工単価1" localSheetId="8">#REF!</definedName>
    <definedName name="土工単価1">#REF!</definedName>
    <definedName name="土工追加" localSheetId="8">'[89]Macro2'!$A$1</definedName>
    <definedName name="土工追加">'[61]Macro2'!$A$1</definedName>
    <definedName name="土止工" localSheetId="8">'[45]設計総括表'!#REF!</definedName>
    <definedName name="土止工" localSheetId="0">'[45]設計総括表'!#REF!</definedName>
    <definedName name="土止工" localSheetId="4">'[45]設計総括表'!#REF!</definedName>
    <definedName name="土止工">'[45]設計総括表'!#REF!</definedName>
    <definedName name="土留工" localSheetId="8">'[45]設計総括表'!#REF!</definedName>
    <definedName name="土留工" localSheetId="0">'[45]設計総括表'!#REF!</definedName>
    <definedName name="土留工" localSheetId="4">'[45]設計総括表'!#REF!</definedName>
    <definedName name="土留工">'[45]設計総括表'!#REF!</definedName>
    <definedName name="桃" localSheetId="8">'委託費案分'!桃</definedName>
    <definedName name="桃">[0]!桃</definedName>
    <definedName name="動産1" localSheetId="8">#REF!</definedName>
    <definedName name="動産1">#REF!</definedName>
    <definedName name="動産2" localSheetId="8">#REF!</definedName>
    <definedName name="動産2">#REF!</definedName>
    <definedName name="動産3" localSheetId="8">#REF!</definedName>
    <definedName name="動産3">#REF!</definedName>
    <definedName name="動産4" localSheetId="8">#REF!</definedName>
    <definedName name="動産4">#REF!</definedName>
    <definedName name="動産5" localSheetId="8">#REF!</definedName>
    <definedName name="動産5">#REF!</definedName>
    <definedName name="道路護岸横断" localSheetId="8">#REF!</definedName>
    <definedName name="道路護岸横断" localSheetId="0">#REF!</definedName>
    <definedName name="道路護岸横断" localSheetId="4">#REF!</definedName>
    <definedName name="道路護岸横断">#REF!</definedName>
    <definedName name="特記仕様書01">#REF!</definedName>
    <definedName name="特記仕様書02">#REF!</definedName>
    <definedName name="特別単価７０号" localSheetId="8">'[45]単価A2'!#REF!</definedName>
    <definedName name="特別単価７０号" localSheetId="0">'[45]単価A2'!#REF!</definedName>
    <definedName name="特別単価７０号" localSheetId="4">'[45]単価A2'!#REF!</definedName>
    <definedName name="特別単価７０号">'[45]単価A2'!#REF!</definedName>
    <definedName name="内訳" localSheetId="8">#REF!</definedName>
    <definedName name="内訳">#REF!</definedName>
    <definedName name="内訳書" localSheetId="8">#REF!</definedName>
    <definedName name="内訳書" localSheetId="0">#REF!</definedName>
    <definedName name="内訳書" localSheetId="4">#REF!</definedName>
    <definedName name="内訳書">#REF!</definedName>
    <definedName name="日" localSheetId="8">#REF!</definedName>
    <definedName name="日">#REF!</definedName>
    <definedName name="年" localSheetId="8">#REF!</definedName>
    <definedName name="年">#REF!</definedName>
    <definedName name="背表紙" localSheetId="8">#REF!</definedName>
    <definedName name="背表紙" localSheetId="0">#REF!</definedName>
    <definedName name="背表紙" localSheetId="4">#REF!</definedName>
    <definedName name="背表紙">#REF!</definedName>
    <definedName name="配管土工歩道部" localSheetId="8">#REF!</definedName>
    <definedName name="配管土工歩道部">#REF!</definedName>
    <definedName name="配筋2" localSheetId="8">#REF!</definedName>
    <definedName name="配筋2">#REF!</definedName>
    <definedName name="発生材" localSheetId="8">'[71]#REF'!$CI$1:$CI$2</definedName>
    <definedName name="発生材">'[14]#REF'!$CI$1:$CI$2</definedName>
    <definedName name="番号_1" localSheetId="8">#REF!</definedName>
    <definedName name="番号_1">#REF!</definedName>
    <definedName name="番号_2" localSheetId="8">#REF!</definedName>
    <definedName name="番号_2">#REF!</definedName>
    <definedName name="表" localSheetId="8">'委託費案分'!表</definedName>
    <definedName name="表">[0]!表</definedName>
    <definedName name="表１" localSheetId="8">#REF!</definedName>
    <definedName name="表１">#REF!</definedName>
    <definedName name="表１０" localSheetId="8">#REF!</definedName>
    <definedName name="表１０">#REF!</definedName>
    <definedName name="表１２" localSheetId="8">#REF!</definedName>
    <definedName name="表１２">#REF!</definedName>
    <definedName name="表１３" localSheetId="8">#REF!</definedName>
    <definedName name="表１３">#REF!</definedName>
    <definedName name="表１４" localSheetId="8">#REF!</definedName>
    <definedName name="表１４">#REF!</definedName>
    <definedName name="表２" localSheetId="8">#REF!</definedName>
    <definedName name="表２">#REF!</definedName>
    <definedName name="表３" localSheetId="8">#REF!</definedName>
    <definedName name="表３">#REF!</definedName>
    <definedName name="表４" localSheetId="8">#REF!</definedName>
    <definedName name="表４">#REF!</definedName>
    <definedName name="表５" localSheetId="8">#REF!</definedName>
    <definedName name="表５">#REF!</definedName>
    <definedName name="表６" localSheetId="8">#REF!</definedName>
    <definedName name="表６">#REF!</definedName>
    <definedName name="表７" localSheetId="8">#REF!</definedName>
    <definedName name="表７">#REF!</definedName>
    <definedName name="表８" localSheetId="8">#REF!</definedName>
    <definedName name="表８">#REF!</definedName>
    <definedName name="表９" localSheetId="8">#REF!</definedName>
    <definedName name="表９">#REF!</definedName>
    <definedName name="付帯工" localSheetId="8">'[45]設計総括表'!#REF!</definedName>
    <definedName name="付帯工" localSheetId="0">'[45]設計総括表'!#REF!</definedName>
    <definedName name="付帯工" localSheetId="4">'[45]設計総括表'!#REF!</definedName>
    <definedName name="付帯工">'[45]設計総括表'!#REF!</definedName>
    <definedName name="負担金" localSheetId="8">#REF!</definedName>
    <definedName name="負担金">#REF!</definedName>
    <definedName name="負担金変更" localSheetId="8">#REF!</definedName>
    <definedName name="負担金変更">#REF!</definedName>
    <definedName name="負担金旅費" localSheetId="8">#REF!</definedName>
    <definedName name="負担金旅費">#REF!</definedName>
    <definedName name="負担金旅費合計" localSheetId="8">#REF!</definedName>
    <definedName name="負担金旅費合計">#REF!</definedName>
    <definedName name="部屋寸法" localSheetId="8">#REF!+#REF!</definedName>
    <definedName name="部屋寸法">#REF!+#REF!</definedName>
    <definedName name="復命書">#REF!</definedName>
    <definedName name="僻地" localSheetId="8">#REF!</definedName>
    <definedName name="僻地">#REF!</definedName>
    <definedName name="僻地選択" localSheetId="8">#REF!</definedName>
    <definedName name="僻地選択">#REF!</definedName>
    <definedName name="僻地補正" localSheetId="8">#REF!</definedName>
    <definedName name="僻地補正">#REF!</definedName>
    <definedName name="別紙" localSheetId="8">'[71]#REF'!$B$6</definedName>
    <definedName name="別紙">'[14]#REF'!$B$6</definedName>
    <definedName name="別途計上直工" localSheetId="8">#REF!</definedName>
    <definedName name="別途計上直工">#REF!</definedName>
    <definedName name="別途計上直工合計" localSheetId="8">#REF!</definedName>
    <definedName name="別途計上直工合計">#REF!</definedName>
    <definedName name="別途計上変更直工" localSheetId="8">#REF!</definedName>
    <definedName name="別途計上変更直工">#REF!</definedName>
    <definedName name="変更" localSheetId="8">#REF!</definedName>
    <definedName name="変更" localSheetId="0">#REF!</definedName>
    <definedName name="変更" localSheetId="4">#REF!</definedName>
    <definedName name="変更">#REF!</definedName>
    <definedName name="変更01" localSheetId="8">#REF!</definedName>
    <definedName name="変更01">#REF!</definedName>
    <definedName name="変更02" localSheetId="8">#REF!</definedName>
    <definedName name="変更02">#REF!</definedName>
    <definedName name="変更按分表" localSheetId="8">'[91]按分表'!$N$1:$Z$40</definedName>
    <definedName name="変更按分表">'[63]按分表'!$N$1:$Z$40</definedName>
    <definedName name="変更箇所01">#REF!</definedName>
    <definedName name="変更請負工事費" localSheetId="8">#REF!</definedName>
    <definedName name="変更請負工事費">#REF!</definedName>
    <definedName name="変更部分工事価格" localSheetId="8">#REF!</definedName>
    <definedName name="変更部分工事価格">#REF!</definedName>
    <definedName name="変更部分消費税相当額" localSheetId="8">#REF!</definedName>
    <definedName name="変更部分消費税相当額">#REF!</definedName>
    <definedName name="変更部分請負工事費" localSheetId="8">#REF!</definedName>
    <definedName name="変更部分請負工事費">#REF!</definedName>
    <definedName name="舗装工1" localSheetId="8">'[67]排水工'!#REF!</definedName>
    <definedName name="舗装工1" localSheetId="0">'[5]排水工'!#REF!</definedName>
    <definedName name="舗装工1" localSheetId="4">'[5]排水工'!#REF!</definedName>
    <definedName name="舗装工1">'[5]排水工'!#REF!</definedName>
    <definedName name="舗装工2" localSheetId="8">'[67]排水工'!#REF!</definedName>
    <definedName name="舗装工2" localSheetId="0">'[5]排水工'!#REF!</definedName>
    <definedName name="舗装工2" localSheetId="4">'[5]排水工'!#REF!</definedName>
    <definedName name="舗装工2">'[5]排水工'!#REF!</definedName>
    <definedName name="明第２当初" localSheetId="8">#REF!</definedName>
    <definedName name="明第２当初">#REF!</definedName>
    <definedName name="明第２変更" localSheetId="8">#REF!</definedName>
    <definedName name="明第２変更">#REF!</definedName>
    <definedName name="明第３当初" localSheetId="8">#REF!</definedName>
    <definedName name="明第３当初">#REF!</definedName>
    <definedName name="明第３変更" localSheetId="8">#REF!</definedName>
    <definedName name="明第３変更">#REF!</definedName>
    <definedName name="明第４当初" localSheetId="8">#REF!</definedName>
    <definedName name="明第４当初">#REF!</definedName>
    <definedName name="明第４変更" localSheetId="8">#REF!</definedName>
    <definedName name="明第４変更">#REF!</definedName>
    <definedName name="木矢板工_1.8" localSheetId="8">'[37]基礎単価'!#REF!</definedName>
    <definedName name="木矢板工_1.8" localSheetId="0">'[37]基礎単価'!#REF!</definedName>
    <definedName name="木矢板工_1.8" localSheetId="4">'[37]基礎単価'!#REF!</definedName>
    <definedName name="木矢板工_1.8">'[37]基礎単価'!#REF!</definedName>
    <definedName name="木矢板工_2.1" localSheetId="8">'[37]基礎単価'!#REF!</definedName>
    <definedName name="木矢板工_2.1" localSheetId="0">'[37]基礎単価'!#REF!</definedName>
    <definedName name="木矢板工_2.1" localSheetId="4">'[37]基礎単価'!#REF!</definedName>
    <definedName name="木矢板工_2.1">'[37]基礎単価'!#REF!</definedName>
    <definedName name="木矢板工_2.4" localSheetId="8">'[37]基礎単価'!#REF!</definedName>
    <definedName name="木矢板工_2.4" localSheetId="0">'[37]基礎単価'!#REF!</definedName>
    <definedName name="木矢板工_2.4" localSheetId="4">'[37]基礎単価'!#REF!</definedName>
    <definedName name="木矢板工_2.4">'[37]基礎単価'!#REF!</definedName>
    <definedName name="役務費" localSheetId="8">'[45]設計総括表'!#REF!</definedName>
    <definedName name="役務費" localSheetId="0">'[45]設計総括表'!#REF!</definedName>
    <definedName name="役務費" localSheetId="4">'[45]設計総括表'!#REF!</definedName>
    <definedName name="役務費">'[45]設計総括表'!#REF!</definedName>
    <definedName name="擁壁工" localSheetId="8">#REF!</definedName>
    <definedName name="擁壁工">#REF!</definedName>
    <definedName name="用途" localSheetId="8">'[73]共通仮設･諸経費率'!#REF!</definedName>
    <definedName name="用途" localSheetId="0">'[16]共通仮設･諸経費率'!#REF!</definedName>
    <definedName name="用途" localSheetId="4">'[16]共通仮設･諸経費率'!#REF!</definedName>
    <definedName name="用途">'[16]共通仮設･諸経費率'!#REF!</definedName>
    <definedName name="用途一部" localSheetId="8">'[73]共通仮設･諸経費率'!#REF!</definedName>
    <definedName name="用途一部" localSheetId="0">'[16]共通仮設･諸経費率'!#REF!</definedName>
    <definedName name="用途一部" localSheetId="4">'[16]共通仮設･諸経費率'!#REF!</definedName>
    <definedName name="用途一部">'[16]共通仮設･諸経費率'!#REF!</definedName>
    <definedName name="陽工" localSheetId="8">'[71]#REF'!#REF!</definedName>
    <definedName name="陽工" localSheetId="0">'[14]#REF'!#REF!</definedName>
    <definedName name="陽工" localSheetId="4">'[14]#REF'!#REF!</definedName>
    <definedName name="陽工">'[14]#REF'!#REF!</definedName>
    <definedName name="陽工積算" localSheetId="8">'[71]#REF'!#REF!</definedName>
    <definedName name="陽工積算" localSheetId="0">'[14]#REF'!#REF!</definedName>
    <definedName name="陽工積算" localSheetId="4">'[14]#REF'!#REF!</definedName>
    <definedName name="陽工積算">'[14]#REF'!#REF!</definedName>
    <definedName name="冷媒" localSheetId="8">#REF!</definedName>
    <definedName name="冷媒">#REF!</definedName>
    <definedName name="路盤数量" localSheetId="8">'[80]単価総括'!$A$1:$J$73</definedName>
    <definedName name="路盤数量">'[39]単価総括'!$A$1:$J$73</definedName>
    <definedName name="労務単価" localSheetId="8">#REF!</definedName>
    <definedName name="労務単価">#REF!</definedName>
    <definedName name="労務単価表">'[37]労務単価表'!$B$2:$D$57</definedName>
  </definedNames>
  <calcPr fullCalcOnLoad="1"/>
</workbook>
</file>

<file path=xl/comments2.xml><?xml version="1.0" encoding="utf-8"?>
<comments xmlns="http://schemas.openxmlformats.org/spreadsheetml/2006/main">
  <authors>
    <author>demo</author>
  </authors>
  <commentList>
    <comment ref="C30" authorId="0">
      <text>
        <r>
          <rPr>
            <b/>
            <sz val="14"/>
            <rFont val="MS P ゴシック"/>
            <family val="3"/>
          </rPr>
          <t>工事完了検査日を記入</t>
        </r>
      </text>
    </comment>
    <comment ref="V30" authorId="0">
      <text>
        <r>
          <rPr>
            <b/>
            <sz val="14"/>
            <rFont val="MS P ゴシック"/>
            <family val="3"/>
          </rPr>
          <t>工事完了検査日を記入</t>
        </r>
      </text>
    </comment>
  </commentList>
</comments>
</file>

<file path=xl/comments3.xml><?xml version="1.0" encoding="utf-8"?>
<comments xmlns="http://schemas.openxmlformats.org/spreadsheetml/2006/main">
  <authors>
    <author>demo</author>
    <author>沖縄県</author>
  </authors>
  <commentList>
    <comment ref="D13" authorId="0">
      <text>
        <r>
          <rPr>
            <b/>
            <sz val="9"/>
            <rFont val="MS P ゴシック"/>
            <family val="3"/>
          </rPr>
          <t>認可の工種を記載
以下同じ</t>
        </r>
      </text>
    </comment>
    <comment ref="Z6" authorId="1">
      <text>
        <r>
          <rPr>
            <b/>
            <sz val="9"/>
            <rFont val="ＭＳ Ｐゴシック"/>
            <family val="3"/>
          </rPr>
          <t>事業実績内訳書の実績欄と同額になるように記入。ただし、単費含まない。</t>
        </r>
      </text>
    </comment>
  </commentList>
</comments>
</file>

<file path=xl/comments4.xml><?xml version="1.0" encoding="utf-8"?>
<comments xmlns="http://schemas.openxmlformats.org/spreadsheetml/2006/main">
  <authors>
    <author>demo</author>
  </authors>
  <commentList>
    <comment ref="D6" authorId="0">
      <text>
        <r>
          <rPr>
            <b/>
            <sz val="9"/>
            <rFont val="MS P ゴシック"/>
            <family val="3"/>
          </rPr>
          <t xml:space="preserve">認可の工種を記入
</t>
        </r>
      </text>
    </comment>
  </commentList>
</comments>
</file>

<file path=xl/comments5.xml><?xml version="1.0" encoding="utf-8"?>
<comments xmlns="http://schemas.openxmlformats.org/spreadsheetml/2006/main">
  <authors>
    <author>demo</author>
  </authors>
  <commentList>
    <comment ref="F6" authorId="0">
      <text>
        <r>
          <rPr>
            <b/>
            <sz val="9"/>
            <rFont val="MS P ゴシック"/>
            <family val="3"/>
          </rPr>
          <t>工事費+業務委託料等
※本工事にかかった設計や業務委託、工事費を足した金額</t>
        </r>
      </text>
    </comment>
  </commentList>
</comments>
</file>

<file path=xl/comments6.xml><?xml version="1.0" encoding="utf-8"?>
<comments xmlns="http://schemas.openxmlformats.org/spreadsheetml/2006/main">
  <authors>
    <author>demo</author>
  </authors>
  <commentList>
    <comment ref="M11" authorId="0">
      <text>
        <r>
          <rPr>
            <b/>
            <sz val="9"/>
            <rFont val="MS P ゴシック"/>
            <family val="3"/>
          </rPr>
          <t>市町村費×0.9
十万円単位以下切捨て</t>
        </r>
      </text>
    </comment>
    <comment ref="M10" authorId="0">
      <text>
        <r>
          <rPr>
            <b/>
            <sz val="9"/>
            <rFont val="MS P ゴシック"/>
            <family val="3"/>
          </rPr>
          <t>起債-市町村費</t>
        </r>
      </text>
    </comment>
    <comment ref="D22" authorId="0">
      <text>
        <r>
          <rPr>
            <b/>
            <sz val="9"/>
            <rFont val="MS P ゴシック"/>
            <family val="3"/>
          </rPr>
          <t>補助金ベース</t>
        </r>
      </text>
    </comment>
  </commentList>
</comments>
</file>

<file path=xl/sharedStrings.xml><?xml version="1.0" encoding="utf-8"?>
<sst xmlns="http://schemas.openxmlformats.org/spreadsheetml/2006/main" count="655" uniqueCount="306">
  <si>
    <t>事業費</t>
  </si>
  <si>
    <t>年月日</t>
  </si>
  <si>
    <t>　工　　　　　事　　　　　費　　　　内　　　　　訳</t>
  </si>
  <si>
    <t>　　　　　　国　　　費　　　内　　　訳</t>
  </si>
  <si>
    <t>工種</t>
  </si>
  <si>
    <t>工事費</t>
  </si>
  <si>
    <t>測量及び</t>
  </si>
  <si>
    <t>用地及び</t>
  </si>
  <si>
    <t>船舶及び</t>
  </si>
  <si>
    <t>交付決定額</t>
  </si>
  <si>
    <t>既受領額</t>
  </si>
  <si>
    <t>精算額</t>
  </si>
  <si>
    <t>返還額</t>
  </si>
  <si>
    <t>附帯工事費</t>
  </si>
  <si>
    <t>試験費</t>
  </si>
  <si>
    <t>補償費</t>
  </si>
  <si>
    <t>機械器具費</t>
  </si>
  <si>
    <t>営繕費</t>
  </si>
  <si>
    <t>補助率</t>
  </si>
  <si>
    <t>Ａ</t>
  </si>
  <si>
    <t>Ｂ</t>
  </si>
  <si>
    <t>Ａ－Ｂ</t>
  </si>
  <si>
    <t>Ｃ</t>
  </si>
  <si>
    <t>Ｂ－Ｃ</t>
  </si>
  <si>
    <t>工　　種</t>
  </si>
  <si>
    <t>契約工期</t>
  </si>
  <si>
    <t>工事完了</t>
  </si>
  <si>
    <t>備考</t>
  </si>
  <si>
    <t>数量</t>
  </si>
  <si>
    <t>金額</t>
  </si>
  <si>
    <t>事業主体</t>
  </si>
  <si>
    <t>費目</t>
  </si>
  <si>
    <t>実　　　　績</t>
  </si>
  <si>
    <t>事業名</t>
  </si>
  <si>
    <t>名称</t>
  </si>
  <si>
    <t>形状寸法</t>
  </si>
  <si>
    <t>数量</t>
  </si>
  <si>
    <t>単価</t>
  </si>
  <si>
    <t>価格</t>
  </si>
  <si>
    <t>検収（取得）</t>
  </si>
  <si>
    <t>耐用年数</t>
  </si>
  <si>
    <t>備考</t>
  </si>
  <si>
    <t>年月日</t>
  </si>
  <si>
    <t>本工事費</t>
  </si>
  <si>
    <t>漁港名又は地区名</t>
  </si>
  <si>
    <t>職氏名</t>
  </si>
  <si>
    <t>地区名</t>
  </si>
  <si>
    <t>国庫補助金</t>
  </si>
  <si>
    <t>円</t>
  </si>
  <si>
    <t>計</t>
  </si>
  <si>
    <t>不用額</t>
  </si>
  <si>
    <t>施行分</t>
  </si>
  <si>
    <t>工事費</t>
  </si>
  <si>
    <t>本工事費</t>
  </si>
  <si>
    <t>測量及び</t>
  </si>
  <si>
    <t>試験費</t>
  </si>
  <si>
    <t>一式</t>
  </si>
  <si>
    <t>市町村費</t>
  </si>
  <si>
    <t>（円）</t>
  </si>
  <si>
    <t>　３　事 業 実 績 総 括 表</t>
  </si>
  <si>
    <t>　５　取　得　財　産　調　書</t>
  </si>
  <si>
    <t>漁港名</t>
  </si>
  <si>
    <t>又は</t>
  </si>
  <si>
    <t>○○漁港</t>
  </si>
  <si>
    <t>３０年</t>
  </si>
  <si>
    <t>４　工　事　費　実　績　内　訳　表</t>
  </si>
  <si>
    <t>計　　　　画</t>
  </si>
  <si>
    <t>契　約</t>
  </si>
  <si>
    <t>検    査</t>
  </si>
  <si>
    <t>検査員</t>
  </si>
  <si>
    <t>　</t>
  </si>
  <si>
    <t>記</t>
  </si>
  <si>
    <t>１　　漁港別又は地区別事業実績表</t>
  </si>
  <si>
    <t>別紙１のとおり</t>
  </si>
  <si>
    <t>２　　事業完了年月日</t>
  </si>
  <si>
    <t>３　　事業実績総括表</t>
  </si>
  <si>
    <t>別紙２のとおり</t>
  </si>
  <si>
    <t>４　　工事費実績内訳表</t>
  </si>
  <si>
    <t>別紙３のとおり</t>
  </si>
  <si>
    <t>５　　取得財産調書</t>
  </si>
  <si>
    <t>別紙４のとおり</t>
  </si>
  <si>
    <t>６　　収支精算</t>
  </si>
  <si>
    <t>別紙５のとおり</t>
  </si>
  <si>
    <t>漁港名
又は地区名</t>
  </si>
  <si>
    <t>本工事費</t>
  </si>
  <si>
    <t>○○</t>
  </si>
  <si>
    <t>２　工　事　費　実　績　内　訳　表</t>
  </si>
  <si>
    <t>（単位：円）</t>
  </si>
  <si>
    <t>収入の部</t>
  </si>
  <si>
    <t>区　　分</t>
  </si>
  <si>
    <t>本年度</t>
  </si>
  <si>
    <t>比　　　較</t>
  </si>
  <si>
    <t>備　　　　考</t>
  </si>
  <si>
    <t>精算額</t>
  </si>
  <si>
    <t>予算額</t>
  </si>
  <si>
    <t>増</t>
  </si>
  <si>
    <t>減(△)</t>
  </si>
  <si>
    <t>市町村の財源内訳</t>
  </si>
  <si>
    <t>県費補助金</t>
  </si>
  <si>
    <t>支出の部</t>
  </si>
  <si>
    <t>委託料</t>
  </si>
  <si>
    <t>別紙２</t>
  </si>
  <si>
    <t>別紙３</t>
  </si>
  <si>
    <t>別紙４</t>
  </si>
  <si>
    <t>起債</t>
  </si>
  <si>
    <t>寄付金</t>
  </si>
  <si>
    <t>一般財源</t>
  </si>
  <si>
    <t>工事費</t>
  </si>
  <si>
    <t>１　漁港別又は地区別事業実績表</t>
  </si>
  <si>
    <t>漁港別又は地区別事業実績表</t>
  </si>
  <si>
    <t>計　　　　画</t>
  </si>
  <si>
    <t>実　　　　　績</t>
  </si>
  <si>
    <t>事業名</t>
  </si>
  <si>
    <t>変　更</t>
  </si>
  <si>
    <t>負担区分</t>
  </si>
  <si>
    <t>備　考</t>
  </si>
  <si>
    <t>国　費</t>
  </si>
  <si>
    <t>県　費</t>
  </si>
  <si>
    <t>市町村費</t>
  </si>
  <si>
    <t>不用額</t>
  </si>
  <si>
    <t>別紙１</t>
  </si>
  <si>
    <t>○○事業</t>
  </si>
  <si>
    <t>２　事業完了年月日</t>
  </si>
  <si>
    <t>０円</t>
  </si>
  <si>
    <t>(別記様式）</t>
  </si>
  <si>
    <t>地区</t>
  </si>
  <si>
    <t>事業実施年度</t>
  </si>
  <si>
    <t>農林水産省所管補助金</t>
  </si>
  <si>
    <t>事業区分</t>
  </si>
  <si>
    <t>事業の内容</t>
  </si>
  <si>
    <t>工　　　期</t>
  </si>
  <si>
    <t>経　費　の　区　分</t>
  </si>
  <si>
    <t>処分制限期間</t>
  </si>
  <si>
    <t>処分の状況</t>
  </si>
  <si>
    <t>摘　要</t>
  </si>
  <si>
    <t>事業種目</t>
  </si>
  <si>
    <t>工種、構造施設区分</t>
  </si>
  <si>
    <t>施工箇所または設置場所</t>
  </si>
  <si>
    <t>事業量</t>
  </si>
  <si>
    <t>着 工</t>
  </si>
  <si>
    <t>竣 工</t>
  </si>
  <si>
    <t>総事業費</t>
  </si>
  <si>
    <t>負　　　　　  担 　　　　　 区　　　　　  分</t>
  </si>
  <si>
    <t>耐用</t>
  </si>
  <si>
    <t>処分期限</t>
  </si>
  <si>
    <t>承認</t>
  </si>
  <si>
    <t>処分の</t>
  </si>
  <si>
    <t>年月日</t>
  </si>
  <si>
    <t>都道府県費</t>
  </si>
  <si>
    <t>その他</t>
  </si>
  <si>
    <t>年数</t>
  </si>
  <si>
    <t>内容</t>
  </si>
  <si>
    <t>水産物供給基盤整備事業</t>
  </si>
  <si>
    <t>水産環境</t>
  </si>
  <si>
    <t>久米島周辺海域</t>
  </si>
  <si>
    <t>２基</t>
  </si>
  <si>
    <t>整備事業</t>
  </si>
  <si>
    <t>事業主体名：○○市町村</t>
  </si>
  <si>
    <r>
      <t>平成○○</t>
    </r>
    <r>
      <rPr>
        <sz val="11"/>
        <rFont val="ＭＳ Ｐゴシック"/>
        <family val="3"/>
      </rPr>
      <t>年度</t>
    </r>
  </si>
  <si>
    <t>○○</t>
  </si>
  <si>
    <t>浮魚礁</t>
  </si>
  <si>
    <t>合計</t>
  </si>
  <si>
    <t>（注）</t>
  </si>
  <si>
    <t>（１）処分制限年月日欄には、処分制限の終期を記入すること。</t>
  </si>
  <si>
    <t>（２）処分の内容欄には、譲渡、鋼管、貸し付け、担保提供等別に記入すること。</t>
  </si>
  <si>
    <t>（３）摘要欄には、譲渡先、鋼管先、貸し付け及び抵当権の設定権者の名称または補助金返還額を記入すること。</t>
  </si>
  <si>
    <t>（４）この書式により難い場合には、処分制限期間欄及び処分の条件欄を含む他の様式をもって財産管理台帳にかえることができる。</t>
  </si>
  <si>
    <t>　財　　産　　管　　理　　台　　帳</t>
  </si>
  <si>
    <t>総事業費の合計は、事業費と合致する。</t>
  </si>
  <si>
    <t>取得した財産がない場合は、作成の必要なし。</t>
  </si>
  <si>
    <t>工種は本工事の工種を記入し、事務費、測試等は案分し、各々の工種に数字を入れる</t>
  </si>
  <si>
    <t>第７号様式（第10条関係）</t>
  </si>
  <si>
    <t>６　収支精算</t>
  </si>
  <si>
    <t>登野城</t>
  </si>
  <si>
    <t>請負比率</t>
  </si>
  <si>
    <t>設計額</t>
  </si>
  <si>
    <t>別紙５</t>
  </si>
  <si>
    <t>事業主体名：石垣市</t>
  </si>
  <si>
    <t>費　 目</t>
  </si>
  <si>
    <t>工  種</t>
  </si>
  <si>
    <t>区  分</t>
  </si>
  <si>
    <t>細　 目</t>
  </si>
  <si>
    <t>単位</t>
  </si>
  <si>
    <t>数　量</t>
  </si>
  <si>
    <t>単  価</t>
  </si>
  <si>
    <t>金　　額</t>
  </si>
  <si>
    <t>測量試験費</t>
  </si>
  <si>
    <t>式</t>
  </si>
  <si>
    <t>式</t>
  </si>
  <si>
    <t>一般管理費</t>
  </si>
  <si>
    <t>第1波除堤</t>
  </si>
  <si>
    <t>委託費案分表</t>
  </si>
  <si>
    <t>現場技術業務</t>
  </si>
  <si>
    <t>積算・工事監督</t>
  </si>
  <si>
    <t>計画・実施</t>
  </si>
  <si>
    <t>第1船揚場</t>
  </si>
  <si>
    <t>直接原価</t>
  </si>
  <si>
    <t>直接人件費</t>
  </si>
  <si>
    <t>（積上げ）</t>
  </si>
  <si>
    <t>ヶ月</t>
  </si>
  <si>
    <t>業務</t>
  </si>
  <si>
    <t>工事</t>
  </si>
  <si>
    <t>ヶ月</t>
  </si>
  <si>
    <t>日</t>
  </si>
  <si>
    <t>定例打合せ</t>
  </si>
  <si>
    <t>業務計画</t>
  </si>
  <si>
    <t>工事管理</t>
  </si>
  <si>
    <t>工事監督支援</t>
  </si>
  <si>
    <t>(指揮・監督業務)</t>
  </si>
  <si>
    <t>(担当技術者)</t>
  </si>
  <si>
    <t>直接経費</t>
  </si>
  <si>
    <t>ライトバン運転</t>
  </si>
  <si>
    <t>1500CC</t>
  </si>
  <si>
    <t>その他原価</t>
  </si>
  <si>
    <t>業務原価</t>
  </si>
  <si>
    <t>業務価格</t>
  </si>
  <si>
    <t>消費税相当額</t>
  </si>
  <si>
    <t>合計</t>
  </si>
  <si>
    <t>施工分</t>
  </si>
  <si>
    <t xml:space="preserve">　沖 縄 県 知 事　殿　                                                   </t>
  </si>
  <si>
    <t>　事業　　</t>
  </si>
  <si>
    <t>　地区　</t>
  </si>
  <si>
    <t>R1.7.3～R2.3.31</t>
  </si>
  <si>
    <t>　令和○年度○○○漁港（又は地区）○○○○○○事業を下記のとおり実施したので、沖縄県漁港漁場関係事業補助金交付要綱第１０条第１項の規定に基づき報告します。</t>
  </si>
  <si>
    <t>平成３１年度</t>
  </si>
  <si>
    <t>令和　 年 　月 　日</t>
  </si>
  <si>
    <t>令和　　年　　月　　日</t>
  </si>
  <si>
    <t>R0.00.00</t>
  </si>
  <si>
    <t>令和元年度</t>
  </si>
  <si>
    <t>令和2年度</t>
  </si>
  <si>
    <t>令和○年度</t>
  </si>
  <si>
    <t>地区名</t>
  </si>
  <si>
    <t>番号</t>
  </si>
  <si>
    <t>交付決定</t>
  </si>
  <si>
    <t>又は</t>
  </si>
  <si>
    <t>事業実績総括表</t>
  </si>
  <si>
    <t>○　○　○　○　○　事　業　実　績　総　括　表</t>
  </si>
  <si>
    <t>附帯
工事費</t>
  </si>
  <si>
    <t>浮桟橋</t>
  </si>
  <si>
    <t>設計</t>
  </si>
  <si>
    <t>土質調査</t>
  </si>
  <si>
    <t>工事監督</t>
  </si>
  <si>
    <t>-2.5m物揚場</t>
  </si>
  <si>
    <t>L＝70ｍ</t>
  </si>
  <si>
    <t>A</t>
  </si>
  <si>
    <t>R2.3.15～R2.8.15</t>
  </si>
  <si>
    <t>○○課</t>
  </si>
  <si>
    <t>R1.5.3～R2.3.31</t>
  </si>
  <si>
    <t>　主査　○○○○</t>
  </si>
  <si>
    <t>B</t>
  </si>
  <si>
    <t>土質調査</t>
  </si>
  <si>
    <t>C</t>
  </si>
  <si>
    <r>
      <rPr>
        <b/>
        <sz val="11"/>
        <rFont val="ＭＳ Ｐ明朝"/>
        <family val="1"/>
      </rPr>
      <t>Ａ</t>
    </r>
    <r>
      <rPr>
        <sz val="11"/>
        <rFont val="ＭＳ Ｐ明朝"/>
        <family val="1"/>
      </rPr>
      <t>の計</t>
    </r>
  </si>
  <si>
    <t>R1.7.15～R2.6.15</t>
  </si>
  <si>
    <r>
      <rPr>
        <b/>
        <sz val="11"/>
        <rFont val="ＭＳ Ｐゴシック"/>
        <family val="3"/>
      </rPr>
      <t>Ｂ</t>
    </r>
    <r>
      <rPr>
        <sz val="11"/>
        <rFont val="ＭＳ Ｐゴシック"/>
        <family val="3"/>
      </rPr>
      <t>の計</t>
    </r>
  </si>
  <si>
    <r>
      <rPr>
        <b/>
        <sz val="11"/>
        <rFont val="ＭＳ Ｐ明朝"/>
        <family val="1"/>
      </rPr>
      <t>C</t>
    </r>
    <r>
      <rPr>
        <sz val="11"/>
        <rFont val="ＭＳ Ｐ明朝"/>
        <family val="1"/>
      </rPr>
      <t xml:space="preserve"> 　その１</t>
    </r>
  </si>
  <si>
    <t>R21.5.20～R1.10.30</t>
  </si>
  <si>
    <t>　課長　○○○○</t>
  </si>
  <si>
    <r>
      <rPr>
        <b/>
        <sz val="11"/>
        <rFont val="ＭＳ Ｐ明朝"/>
        <family val="1"/>
      </rPr>
      <t>C</t>
    </r>
    <r>
      <rPr>
        <sz val="11"/>
        <rFont val="ＭＳ Ｐ明朝"/>
        <family val="1"/>
      </rPr>
      <t xml:space="preserve">  その２</t>
    </r>
  </si>
  <si>
    <t>R2.11.1～R2.3.30</t>
  </si>
  <si>
    <t>第１回変更 R1.10.5</t>
  </si>
  <si>
    <t>L＝70m</t>
  </si>
  <si>
    <t>L＝55m</t>
  </si>
  <si>
    <t>L＝20m</t>
  </si>
  <si>
    <t>L＝35m</t>
  </si>
  <si>
    <t>第１回変更 R2.1.15</t>
  </si>
  <si>
    <t>第2回変更 R2.3.15</t>
  </si>
  <si>
    <t>第1回変更 R2.7.20</t>
  </si>
  <si>
    <t>第１回変更 R1.12.10</t>
  </si>
  <si>
    <t>-2.5m物揚場　</t>
  </si>
  <si>
    <t>PC・モノコックタイプ</t>
  </si>
  <si>
    <t>方塊ブロック式</t>
  </si>
  <si>
    <t>L＝55ｍ</t>
  </si>
  <si>
    <t>５０年</t>
  </si>
  <si>
    <t>第            号</t>
  </si>
  <si>
    <t>令和 　年　 月　  日</t>
  </si>
  <si>
    <t>実　績　報　告　書</t>
  </si>
  <si>
    <t>①　報告年月日は、事業完了から30日以内又は、補助金の交付決定を受けた年度の３月31日のいずれか早い期日とする。</t>
  </si>
  <si>
    <t>③　参考として、各工事契約書(変更分も含む)、検査調書及び写真(施行前及び施工後)を添付すること。_x000C_</t>
  </si>
  <si>
    <t>②　事業の完了年月日は、事業の完了年月日（指令の事業完了年月日以前かつ、最後工事（業務含む）引取日（引渡書））を記入する。</t>
  </si>
  <si>
    <t>指令農第</t>
  </si>
  <si>
    <t>○○号</t>
  </si>
  <si>
    <t>○○号</t>
  </si>
  <si>
    <t>沖縄県
　　　</t>
  </si>
  <si>
    <t>○○○○○○事業</t>
  </si>
  <si>
    <t>○○地区</t>
  </si>
  <si>
    <t>備　　　　　　考</t>
  </si>
  <si>
    <t xml:space="preserve">記入要領 </t>
  </si>
  <si>
    <t>： 名称欄には、工種名を記載する。</t>
  </si>
  <si>
    <t>： 形状寸法欄には、材質及び縦×横・ブロック制作のみ、トン数等を記載する。</t>
  </si>
  <si>
    <t>： 数量欄は、実測延長を記載すること。（設計延長ではない）少数第２位まで表示、以下切り捨てとする。</t>
  </si>
  <si>
    <t>： 価格欄は、工事価格とする。（測量試験費は含めない。）</t>
  </si>
  <si>
    <t>： 検収（取得）年月日は、検査年月日とする。</t>
  </si>
  <si>
    <r>
      <t>： 耐用年数は、</t>
    </r>
    <r>
      <rPr>
        <b/>
        <sz val="13"/>
        <color indexed="10"/>
        <rFont val="ＭＳ Ｐ明朝"/>
        <family val="1"/>
      </rPr>
      <t>農林畜産業関係補助金等交付規則及び減価償却資産の耐用年数等に関する省令に基づいた年数</t>
    </r>
    <r>
      <rPr>
        <sz val="13"/>
        <rFont val="ＭＳ Ｐ明朝"/>
        <family val="1"/>
      </rPr>
      <t>を記載する。</t>
    </r>
  </si>
  <si>
    <t>： 備考欄には、完成断面・暫定断面等を記載する。</t>
  </si>
  <si>
    <t>:  耐用年数は、完成断面・暫定断面に関わらず記入する。</t>
  </si>
  <si>
    <r>
      <t>： 取得した財産がない場合は、</t>
    </r>
    <r>
      <rPr>
        <b/>
        <sz val="13"/>
        <color indexed="10"/>
        <rFont val="ＭＳ Ｐ明朝"/>
        <family val="1"/>
      </rPr>
      <t>該当なしと記載</t>
    </r>
  </si>
  <si>
    <t>財産のある場合</t>
  </si>
  <si>
    <t>財産ない場合</t>
  </si>
  <si>
    <t>記載例</t>
  </si>
  <si>
    <t>単費700円含む</t>
  </si>
  <si>
    <t>900円は単費</t>
  </si>
  <si>
    <r>
      <rPr>
        <b/>
        <sz val="11"/>
        <rFont val="ＭＳ Ｐ明朝"/>
        <family val="1"/>
      </rPr>
      <t>Ｂ</t>
    </r>
    <r>
      <rPr>
        <sz val="11"/>
        <rFont val="ＭＳ Ｐ明朝"/>
        <family val="1"/>
      </rPr>
      <t>の計</t>
    </r>
  </si>
  <si>
    <t>補助事業者　名　　</t>
  </si>
  <si>
    <t>　令和○年度○○○漁港（又は地区）○○○○○○事業を下記のとおり実施したので、沖縄県漁港漁場関係事業補助金交付要綱第１１条第１項の規定に基づき報告します。</t>
  </si>
  <si>
    <t>第8号様式（第11条関係）</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</si>
</sst>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411]ge\.m\.d;@"/>
    <numFmt numFmtId="179" formatCode="#,##0_);\(#,##0\)"/>
    <numFmt numFmtId="180" formatCode="[Green]#,##0.000"/>
    <numFmt numFmtId="181" formatCode="#,###.0&quot;式&quot;\ "/>
    <numFmt numFmtId="182" formatCode="&quot;L=&quot;0.0&quot;m&quot;"/>
    <numFmt numFmtId="183" formatCode="##&quot; 年&quot;"/>
    <numFmt numFmtId="184" formatCode="[$-411]ge\.m\.d&quot;～&quot;"/>
    <numFmt numFmtId="185" formatCode="0&quot;m&quot;"/>
    <numFmt numFmtId="186" formatCode="0&quot;㎡&quot;"/>
    <numFmt numFmtId="187" formatCode="0&quot;式&quot;"/>
    <numFmt numFmtId="188" formatCode="0&quot;基&quot;"/>
    <numFmt numFmtId="189" formatCode="#\ ?/10"/>
    <numFmt numFmtId="190" formatCode="yyyy&quot;年&quot;m&quot;月&quot;d&quot;日&quot;;@"/>
    <numFmt numFmtId="191" formatCode="m&quot;月&quot;d&quot;日&quot;;@"/>
    <numFmt numFmtId="192" formatCode="[&lt;=999]000;[&lt;=9999]000\-00;000\-0000"/>
    <numFmt numFmtId="193" formatCode="#,##0;&quot;△ &quot;#,##0"/>
    <numFmt numFmtId="194" formatCode="0_);[Red]\(0\)"/>
    <numFmt numFmtId="195" formatCode="&quot;～&quot;[$-411]ge\.m\.d"/>
    <numFmt numFmtId="196" formatCode="&quot;～&quot;[$-411]ge\.m\.d;@"/>
    <numFmt numFmtId="197" formatCode="[$-411]ggge&quot;年&quot;m&quot;月&quot;d&quot;日&quot;;@"/>
    <numFmt numFmtId="198" formatCode="0;&quot;△ &quot;0"/>
    <numFmt numFmtId="199" formatCode="#,##0.0;[Red]\-#,##0.0"/>
    <numFmt numFmtId="200" formatCode="#,##0.000000;[Red]\-#,##0.000000"/>
    <numFmt numFmtId="201" formatCode="[Blue]0\)"/>
    <numFmt numFmtId="202" formatCode="&quot;第&quot;&quot;¥&quot;\!\ &quot;¥&quot;\!\ ?&quot; 号表&quot;"/>
    <numFmt numFmtId="203" formatCode="&quot;第&quot;&quot;¥&quot;\!\ ?&quot;号単価表&quot;"/>
    <numFmt numFmtId="204" formatCode="hh:mm:ss"/>
    <numFmt numFmtId="205" formatCode="#,##0\-;&quot;▲&quot;#,##0\-"/>
    <numFmt numFmtId="206" formatCode="&quot;¥&quot;#,##0\-;&quot;¥&quot;&quot;▲&quot;#,##0\-"/>
    <numFmt numFmtId="207" formatCode="#,##0.00_ "/>
    <numFmt numFmtId="208" formatCode="#,##0.0000000_ "/>
    <numFmt numFmtId="209" formatCode="#,##0.00000_ "/>
    <numFmt numFmtId="210" formatCode="#,##0.000000000_ "/>
    <numFmt numFmtId="211" formatCode="#,##0.0_ "/>
    <numFmt numFmtId="212" formatCode="#,##0.0000_ "/>
    <numFmt numFmtId="213" formatCode="#,##0.000;[Red]\-#,##0.000"/>
    <numFmt numFmtId="214" formatCode="#,##0.0000;[Red]\-#,##0.0000"/>
    <numFmt numFmtId="215" formatCode="#,##0.00000;[Red]\-#,##0.00000"/>
    <numFmt numFmtId="216" formatCode="#,##0.0000000;[Red]\-#,##0.0000000"/>
    <numFmt numFmtId="217" formatCode="mmm\-yyyy"/>
    <numFmt numFmtId="218" formatCode="&quot;¥&quot;#,##0_);[Red]\(&quot;¥&quot;#,##0\)"/>
    <numFmt numFmtId="219" formatCode="&quot;¥&quot;#,##0.0;[Red]&quot;¥&quot;\-#,##0.0"/>
    <numFmt numFmtId="220" formatCode="&quot;繰越額 &quot;#,###&quot;円&quot;"/>
  </numFmts>
  <fonts count="117">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Ｐ明朝"/>
      <family val="1"/>
    </font>
    <font>
      <sz val="6"/>
      <name val="ＭＳ Ｐゴシック"/>
      <family val="3"/>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val="single"/>
      <sz val="11"/>
      <color indexed="12"/>
      <name val="ＭＳ Ｐゴシック"/>
      <family val="3"/>
    </font>
    <font>
      <u val="single"/>
      <sz val="11"/>
      <color indexed="36"/>
      <name val="ＭＳ Ｐゴシック"/>
      <family val="3"/>
    </font>
    <font>
      <sz val="12"/>
      <name val="ＭＳ Ｐ明朝"/>
      <family val="1"/>
    </font>
    <font>
      <sz val="9"/>
      <name val="ＭＳ Ｐ明朝"/>
      <family val="1"/>
    </font>
    <font>
      <sz val="10"/>
      <name val="ＭＳ Ｐ明朝"/>
      <family val="1"/>
    </font>
    <font>
      <sz val="16"/>
      <name val="ＭＳ Ｐ明朝"/>
      <family val="1"/>
    </font>
    <font>
      <sz val="6"/>
      <name val="ＭＳ Ｐ明朝"/>
      <family val="1"/>
    </font>
    <font>
      <sz val="8"/>
      <name val="ＭＳ Ｐ明朝"/>
      <family val="1"/>
    </font>
    <font>
      <sz val="14"/>
      <name val="ＭＳ Ｐゴシック"/>
      <family val="3"/>
    </font>
    <font>
      <sz val="9"/>
      <name val="ＭＳ Ｐゴシック"/>
      <family val="3"/>
    </font>
    <font>
      <sz val="10"/>
      <name val="ＭＳ Ｐゴシック"/>
      <family val="3"/>
    </font>
    <font>
      <b/>
      <sz val="9"/>
      <name val="ＭＳ Ｐゴシック"/>
      <family val="3"/>
    </font>
    <font>
      <sz val="16"/>
      <name val="ＭＳ Ｐゴシック"/>
      <family val="3"/>
    </font>
    <font>
      <sz val="8"/>
      <name val="ＭＳ Ｐゴシック"/>
      <family val="3"/>
    </font>
    <font>
      <sz val="11"/>
      <name val="HGSｺﾞｼｯｸM"/>
      <family val="3"/>
    </font>
    <font>
      <sz val="11"/>
      <color indexed="10"/>
      <name val="ＭＳ Ｐゴシック"/>
      <family val="3"/>
    </font>
    <font>
      <b/>
      <sz val="18"/>
      <name val="ＭＳ Ｐ明朝"/>
      <family val="1"/>
    </font>
    <font>
      <sz val="18"/>
      <name val="ＭＳ Ｐゴシック"/>
      <family val="3"/>
    </font>
    <font>
      <u val="single"/>
      <sz val="11"/>
      <name val="ＭＳ Ｐゴシック"/>
      <family val="3"/>
    </font>
    <font>
      <sz val="14"/>
      <name val="ＭＳ 明朝"/>
      <family val="1"/>
    </font>
    <font>
      <sz val="12"/>
      <name val="ＭＳ Ｐゴシック"/>
      <family val="3"/>
    </font>
    <font>
      <sz val="9"/>
      <name val="ＦＡ Ｐ 明朝"/>
      <family val="1"/>
    </font>
    <font>
      <sz val="11"/>
      <name val="明朝"/>
      <family val="1"/>
    </font>
    <font>
      <sz val="12"/>
      <name val="ＭＳ 明朝"/>
      <family val="1"/>
    </font>
    <font>
      <sz val="12"/>
      <name val="Tms Rmn"/>
      <family val="1"/>
    </font>
    <font>
      <sz val="10"/>
      <name val="Geneva"/>
      <family val="2"/>
    </font>
    <font>
      <sz val="8"/>
      <name val="Arial"/>
      <family val="2"/>
    </font>
    <font>
      <b/>
      <sz val="12"/>
      <color indexed="9"/>
      <name val="Tms Rmn"/>
      <family val="1"/>
    </font>
    <font>
      <sz val="10"/>
      <name val="MS Sans Serif"/>
      <family val="2"/>
    </font>
    <font>
      <b/>
      <sz val="11"/>
      <name val="Helv"/>
      <family val="2"/>
    </font>
    <font>
      <sz val="10"/>
      <name val="明朝"/>
      <family val="1"/>
    </font>
    <font>
      <sz val="9"/>
      <name val="明朝"/>
      <family val="1"/>
    </font>
    <font>
      <sz val="14"/>
      <name val="Terminal"/>
      <family val="0"/>
    </font>
    <font>
      <sz val="11"/>
      <name val="ＭＳ ゴシック"/>
      <family val="3"/>
    </font>
    <font>
      <sz val="18"/>
      <name val="ＭＳ ゴシック"/>
      <family val="3"/>
    </font>
    <font>
      <sz val="12"/>
      <name val="ＭＳ ゴシック"/>
      <family val="3"/>
    </font>
    <font>
      <b/>
      <sz val="9"/>
      <name val="MS P ゴシック"/>
      <family val="3"/>
    </font>
    <font>
      <b/>
      <sz val="14"/>
      <name val="MS P ゴシック"/>
      <family val="3"/>
    </font>
    <font>
      <sz val="10"/>
      <name val="ＭＳ 明朝"/>
      <family val="1"/>
    </font>
    <font>
      <sz val="11"/>
      <name val="ＭＳ 明朝"/>
      <family val="1"/>
    </font>
    <font>
      <sz val="13"/>
      <name val="ＭＳ 明朝"/>
      <family val="1"/>
    </font>
    <font>
      <sz val="16"/>
      <name val="ＭＳ 明朝"/>
      <family val="1"/>
    </font>
    <font>
      <sz val="18"/>
      <name val="ＭＳ Ｐ明朝"/>
      <family val="1"/>
    </font>
    <font>
      <u val="single"/>
      <sz val="11"/>
      <name val="ＭＳ Ｐ明朝"/>
      <family val="1"/>
    </font>
    <font>
      <sz val="9"/>
      <name val="ＭＳ 明朝"/>
      <family val="1"/>
    </font>
    <font>
      <sz val="6"/>
      <name val="ＭＳ 明朝"/>
      <family val="1"/>
    </font>
    <font>
      <sz val="8"/>
      <name val="ＭＳ 明朝"/>
      <family val="1"/>
    </font>
    <font>
      <b/>
      <sz val="11"/>
      <name val="ＭＳ Ｐ明朝"/>
      <family val="1"/>
    </font>
    <font>
      <b/>
      <sz val="13"/>
      <name val="ＭＳ 明朝"/>
      <family val="1"/>
    </font>
    <font>
      <sz val="13"/>
      <name val="ＭＳ Ｐ明朝"/>
      <family val="1"/>
    </font>
    <font>
      <b/>
      <sz val="13"/>
      <name val="ＭＳ Ｐ明朝"/>
      <family val="1"/>
    </font>
    <font>
      <b/>
      <sz val="13"/>
      <color indexed="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indexed="8"/>
      <name val="ＭＳ Ｐ明朝"/>
      <family val="1"/>
    </font>
    <font>
      <sz val="13"/>
      <color indexed="8"/>
      <name val="ＭＳ 明朝"/>
      <family val="1"/>
    </font>
    <font>
      <sz val="12"/>
      <color indexed="8"/>
      <name val="ＭＳ 明朝"/>
      <family val="1"/>
    </font>
    <font>
      <sz val="13"/>
      <color indexed="10"/>
      <name val="ＭＳ 明朝"/>
      <family val="1"/>
    </font>
    <font>
      <b/>
      <sz val="11"/>
      <color indexed="10"/>
      <name val="ＭＳ 明朝"/>
      <family val="1"/>
    </font>
    <font>
      <sz val="11"/>
      <color indexed="10"/>
      <name val="ＭＳ Ｐ明朝"/>
      <family val="1"/>
    </font>
    <font>
      <b/>
      <sz val="16"/>
      <color indexed="10"/>
      <name val="HGSｺﾞｼｯｸM"/>
      <family val="3"/>
    </font>
    <font>
      <b/>
      <sz val="11"/>
      <color indexed="10"/>
      <name val="Calibri"/>
      <family val="2"/>
    </font>
    <font>
      <b/>
      <sz val="12"/>
      <color indexed="10"/>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theme="1"/>
      <name val="ＭＳ Ｐ明朝"/>
      <family val="1"/>
    </font>
    <font>
      <sz val="13"/>
      <color theme="1"/>
      <name val="ＭＳ 明朝"/>
      <family val="1"/>
    </font>
    <font>
      <sz val="12"/>
      <color theme="1"/>
      <name val="ＭＳ 明朝"/>
      <family val="1"/>
    </font>
    <font>
      <sz val="13"/>
      <color rgb="FFFF0000"/>
      <name val="ＭＳ 明朝"/>
      <family val="1"/>
    </font>
    <font>
      <b/>
      <sz val="11"/>
      <color rgb="FFFF0000"/>
      <name val="ＭＳ 明朝"/>
      <family val="1"/>
    </font>
    <font>
      <b/>
      <sz val="13"/>
      <color rgb="FFFF0000"/>
      <name val="ＭＳ Ｐ明朝"/>
      <family val="1"/>
    </font>
    <font>
      <sz val="11"/>
      <color rgb="FFFF0000"/>
      <name val="ＭＳ Ｐ明朝"/>
      <family val="1"/>
    </font>
    <font>
      <b/>
      <sz val="16"/>
      <color rgb="FFFF0000"/>
      <name val="HGSｺﾞｼｯｸM"/>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mediumGray">
        <fgColor indexed="22"/>
      </patternFill>
    </fill>
    <fill>
      <patternFill patternType="darkGray">
        <fgColor indexed="22"/>
      </patternFill>
    </fill>
    <fill>
      <patternFill patternType="solid">
        <fgColor indexed="22"/>
        <bgColor indexed="64"/>
      </patternFill>
    </fill>
    <fill>
      <patternFill patternType="solid">
        <fgColor indexed="65"/>
        <bgColor indexed="64"/>
      </patternFill>
    </fill>
    <fill>
      <patternFill patternType="lightGray">
        <fgColor indexed="11"/>
      </patternFill>
    </fill>
    <fill>
      <patternFill patternType="solid">
        <fgColor indexed="26"/>
        <bgColor indexed="64"/>
      </patternFill>
    </fill>
    <fill>
      <patternFill patternType="lightGray">
        <fgColor indexed="31"/>
      </patternFill>
    </fill>
    <fill>
      <patternFill patternType="lightGray">
        <fgColor indexed="43"/>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lightGray">
        <fgColor indexed="41"/>
      </patternFill>
    </fill>
    <fill>
      <patternFill patternType="solid">
        <fgColor rgb="FFFFCC99"/>
        <bgColor indexed="64"/>
      </patternFill>
    </fill>
    <fill>
      <patternFill patternType="solid">
        <fgColor rgb="FFC6EFCE"/>
        <bgColor indexed="64"/>
      </patternFill>
    </fill>
  </fills>
  <borders count="100">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style="hair"/>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color indexed="63"/>
      </right>
      <top>
        <color indexed="63"/>
      </top>
      <bottom style="hair"/>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medium"/>
      <right style="thin"/>
      <top style="thin"/>
      <bottom>
        <color indexed="63"/>
      </bottom>
    </border>
    <border>
      <left style="thin"/>
      <right style="thin"/>
      <top>
        <color indexed="63"/>
      </top>
      <bottom style="thin"/>
    </border>
    <border>
      <left style="thin"/>
      <right style="thin"/>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style="thin"/>
      <top style="thin"/>
      <bottom style="thin"/>
    </border>
    <border>
      <left>
        <color indexed="63"/>
      </left>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thin"/>
      <top style="thin"/>
      <bottom>
        <color indexed="63"/>
      </bottom>
    </border>
    <border>
      <left style="dotted"/>
      <right>
        <color indexed="63"/>
      </right>
      <top style="thin"/>
      <bottom style="thin"/>
    </border>
    <border>
      <left style="dotted"/>
      <right>
        <color indexed="63"/>
      </right>
      <top>
        <color indexed="63"/>
      </top>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style="thin">
        <color indexed="8"/>
      </bottom>
    </border>
    <border>
      <left style="medium"/>
      <right>
        <color indexed="63"/>
      </right>
      <top>
        <color indexed="63"/>
      </top>
      <bottom>
        <color indexed="63"/>
      </bottom>
    </border>
    <border>
      <left style="medium"/>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right style="thin">
        <color indexed="8"/>
      </right>
      <top style="thin"/>
      <bottom>
        <color indexed="63"/>
      </bottom>
    </border>
    <border>
      <left style="thin"/>
      <right style="thin">
        <color indexed="8"/>
      </right>
      <top>
        <color indexed="63"/>
      </top>
      <bottom style="thin"/>
    </border>
    <border>
      <left style="medium"/>
      <right>
        <color indexed="63"/>
      </right>
      <top style="medium"/>
      <bottom>
        <color indexed="63"/>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thin">
        <color indexed="8"/>
      </left>
      <right style="medium"/>
      <top>
        <color indexed="63"/>
      </top>
      <bottom style="thin">
        <color indexed="8"/>
      </bottom>
    </border>
    <border>
      <left style="thin">
        <color indexed="8"/>
      </left>
      <right style="medium"/>
      <top>
        <color indexed="63"/>
      </top>
      <bottom>
        <color indexed="63"/>
      </bottom>
    </border>
    <border>
      <left style="medium"/>
      <right>
        <color indexed="63"/>
      </right>
      <top style="thin">
        <color indexed="8"/>
      </top>
      <bottom>
        <color indexed="63"/>
      </bottom>
    </border>
    <border>
      <left style="medium"/>
      <right style="thin">
        <color indexed="8"/>
      </right>
      <top>
        <color indexed="63"/>
      </top>
      <bottom style="thin">
        <color indexed="8"/>
      </bottom>
    </border>
    <border>
      <left style="thin">
        <color indexed="8"/>
      </left>
      <right style="medium"/>
      <top style="thin">
        <color indexed="8"/>
      </top>
      <bottom>
        <color indexed="63"/>
      </bottom>
    </border>
    <border>
      <left style="medium"/>
      <right>
        <color indexed="63"/>
      </right>
      <top>
        <color indexed="63"/>
      </top>
      <bottom style="medium"/>
    </border>
    <border>
      <left style="thin">
        <color indexed="8"/>
      </left>
      <right>
        <color indexed="63"/>
      </right>
      <top>
        <color indexed="63"/>
      </top>
      <bottom style="medium"/>
    </border>
    <border>
      <left style="thin">
        <color indexed="8"/>
      </left>
      <right style="thin">
        <color indexed="8"/>
      </right>
      <top>
        <color indexed="63"/>
      </top>
      <bottom style="medium"/>
    </border>
    <border>
      <left style="thin">
        <color indexed="8"/>
      </left>
      <right style="thin"/>
      <top>
        <color indexed="63"/>
      </top>
      <bottom style="medium"/>
    </border>
    <border>
      <left style="thin">
        <color indexed="8"/>
      </left>
      <right style="medium"/>
      <top>
        <color indexed="63"/>
      </top>
      <bottom style="mediu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
      <left style="thin"/>
      <right style="thin"/>
      <top style="medium">
        <color rgb="FFFF0000"/>
      </top>
      <bottom>
        <color indexed="63"/>
      </bottom>
    </border>
    <border>
      <left style="thin"/>
      <right style="thin"/>
      <top>
        <color indexed="63"/>
      </top>
      <bottom style="medium">
        <color rgb="FFFF0000"/>
      </bottom>
    </border>
    <border>
      <left style="thin"/>
      <right style="medium">
        <color rgb="FFFF0000"/>
      </right>
      <top style="medium">
        <color rgb="FFFF0000"/>
      </top>
      <bottom>
        <color indexed="63"/>
      </bottom>
    </border>
    <border>
      <left style="thin"/>
      <right style="medium">
        <color rgb="FFFF0000"/>
      </right>
      <top>
        <color indexed="63"/>
      </top>
      <bottom>
        <color indexed="63"/>
      </bottom>
    </border>
    <border>
      <left style="thin"/>
      <right style="medium">
        <color rgb="FFFF0000"/>
      </right>
      <top>
        <color indexed="63"/>
      </top>
      <bottom style="medium">
        <color rgb="FFFF0000"/>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style="dotted"/>
      <bottom style="thin"/>
    </border>
    <border>
      <left>
        <color indexed="63"/>
      </left>
      <right style="thin"/>
      <top style="dotted"/>
      <bottom style="thin"/>
    </border>
    <border diagonalUp="1">
      <left style="thin"/>
      <right style="thin"/>
      <top style="thin"/>
      <bottom>
        <color indexed="63"/>
      </bottom>
      <diagonal style="thin"/>
    </border>
    <border diagonalUp="1">
      <left style="thin"/>
      <right style="thin"/>
      <top>
        <color indexed="63"/>
      </top>
      <bottom style="thin"/>
      <diagonal style="thin"/>
    </border>
    <border>
      <left style="thin">
        <color indexed="8"/>
      </left>
      <right>
        <color indexed="63"/>
      </right>
      <top style="medium"/>
      <bottom style="thin"/>
    </border>
    <border>
      <left>
        <color indexed="63"/>
      </left>
      <right style="thin">
        <color indexed="8"/>
      </right>
      <top style="medium"/>
      <bottom style="thin"/>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0" fontId="34" fillId="0" borderId="0">
      <alignment/>
      <protection/>
    </xf>
    <xf numFmtId="0" fontId="34" fillId="0" borderId="0" applyNumberFormat="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35" fillId="20" borderId="0" applyNumberFormat="0" applyFont="0" applyBorder="0" applyAlignment="0">
      <protection/>
    </xf>
    <xf numFmtId="201" fontId="0" fillId="21" borderId="0" applyNumberFormat="0" applyFont="0" applyBorder="0" applyAlignment="0">
      <protection/>
    </xf>
    <xf numFmtId="0" fontId="36" fillId="0" borderId="0" applyNumberFormat="0" applyFill="0" applyBorder="0" applyAlignment="0" applyProtection="0"/>
    <xf numFmtId="180" fontId="0" fillId="0" borderId="0" applyFill="0" applyBorder="0" applyAlignment="0">
      <protection/>
    </xf>
    <xf numFmtId="38" fontId="37" fillId="0" borderId="0" applyFont="0" applyFill="0" applyBorder="0" applyAlignment="0" applyProtection="0"/>
    <xf numFmtId="40" fontId="37" fillId="0" borderId="0" applyFont="0" applyFill="0" applyBorder="0" applyAlignment="0" applyProtection="0"/>
    <xf numFmtId="202" fontId="34" fillId="0" borderId="0" applyFont="0" applyFill="0" applyBorder="0" applyAlignment="0" applyProtection="0"/>
    <xf numFmtId="203" fontId="34" fillId="0" borderId="0" applyFont="0" applyFill="0" applyBorder="0" applyAlignment="0" applyProtection="0"/>
    <xf numFmtId="0" fontId="6" fillId="0" borderId="0">
      <alignment horizontal="left"/>
      <protection/>
    </xf>
    <xf numFmtId="38" fontId="38" fillId="22" borderId="0" applyNumberFormat="0" applyBorder="0" applyAlignment="0" applyProtection="0"/>
    <xf numFmtId="0" fontId="39" fillId="23" borderId="0">
      <alignment/>
      <protection/>
    </xf>
    <xf numFmtId="0" fontId="7" fillId="0" borderId="1" applyNumberFormat="0" applyAlignment="0" applyProtection="0"/>
    <xf numFmtId="0" fontId="7" fillId="0" borderId="2">
      <alignment horizontal="left" vertical="center"/>
      <protection/>
    </xf>
    <xf numFmtId="0" fontId="35" fillId="24" borderId="0" applyNumberFormat="0" applyFont="0" applyBorder="0" applyAlignment="0">
      <protection locked="0"/>
    </xf>
    <xf numFmtId="10" fontId="38" fillId="25" borderId="3" applyNumberFormat="0" applyBorder="0" applyAlignment="0" applyProtection="0"/>
    <xf numFmtId="38" fontId="40" fillId="0" borderId="0" applyFont="0" applyFill="0" applyBorder="0" applyAlignment="0" applyProtection="0"/>
    <xf numFmtId="40" fontId="4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5" fillId="26" borderId="0" applyNumberFormat="0" applyFont="0" applyBorder="0" applyAlignment="0">
      <protection/>
    </xf>
    <xf numFmtId="0" fontId="34" fillId="0" borderId="0">
      <alignment/>
      <protection/>
    </xf>
    <xf numFmtId="0" fontId="8" fillId="0" borderId="0">
      <alignment/>
      <protection/>
    </xf>
    <xf numFmtId="10" fontId="8" fillId="0" borderId="0" applyFont="0" applyFill="0" applyBorder="0" applyAlignment="0" applyProtection="0"/>
    <xf numFmtId="4" fontId="6" fillId="0" borderId="0">
      <alignment horizontal="right"/>
      <protection/>
    </xf>
    <xf numFmtId="4" fontId="9" fillId="0" borderId="0">
      <alignment horizontal="right"/>
      <protection/>
    </xf>
    <xf numFmtId="0" fontId="10" fillId="0" borderId="0">
      <alignment horizontal="lef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41" fillId="0" borderId="0">
      <alignment/>
      <protection/>
    </xf>
    <xf numFmtId="0" fontId="35" fillId="27" borderId="4" applyNumberFormat="0" applyFont="0" applyBorder="0" applyAlignment="0">
      <protection/>
    </xf>
    <xf numFmtId="0" fontId="33" fillId="0" borderId="0" applyNumberFormat="0" applyFill="0" applyBorder="0" applyAlignment="0" applyProtection="0"/>
    <xf numFmtId="0" fontId="11" fillId="0" borderId="0">
      <alignment horizontal="center"/>
      <protection/>
    </xf>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0" fontId="92" fillId="0" borderId="0" applyNumberFormat="0" applyFill="0" applyBorder="0" applyAlignment="0" applyProtection="0"/>
    <xf numFmtId="0" fontId="93" fillId="34" borderId="5" applyNumberFormat="0" applyAlignment="0" applyProtection="0"/>
    <xf numFmtId="0" fontId="94" fillId="3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43" fillId="0" borderId="0" applyFill="0" applyBorder="0">
      <alignment vertical="center"/>
      <protection/>
    </xf>
    <xf numFmtId="0" fontId="0" fillId="36" borderId="6" applyNumberFormat="0" applyFont="0" applyAlignment="0" applyProtection="0"/>
    <xf numFmtId="0" fontId="95" fillId="0" borderId="7" applyNumberFormat="0" applyFill="0" applyAlignment="0" applyProtection="0"/>
    <xf numFmtId="0" fontId="96" fillId="37" borderId="0" applyNumberFormat="0" applyBorder="0" applyAlignment="0" applyProtection="0"/>
    <xf numFmtId="0" fontId="97" fillId="38" borderId="8"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204" fontId="44" fillId="0" borderId="0">
      <alignment/>
      <protection locked="0"/>
    </xf>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99" fillId="0" borderId="9" applyNumberFormat="0" applyFill="0" applyAlignment="0" applyProtection="0"/>
    <xf numFmtId="0" fontId="100" fillId="0" borderId="10" applyNumberFormat="0" applyFill="0" applyAlignment="0" applyProtection="0"/>
    <xf numFmtId="0" fontId="101" fillId="0" borderId="11" applyNumberFormat="0" applyFill="0" applyAlignment="0" applyProtection="0"/>
    <xf numFmtId="0" fontId="101" fillId="0" borderId="0" applyNumberFormat="0" applyFill="0" applyBorder="0" applyAlignment="0" applyProtection="0"/>
    <xf numFmtId="205" fontId="42" fillId="0" borderId="12">
      <alignment/>
      <protection locked="0"/>
    </xf>
    <xf numFmtId="205" fontId="42" fillId="0" borderId="12">
      <alignment/>
      <protection locked="0"/>
    </xf>
    <xf numFmtId="206" fontId="42" fillId="0" borderId="12">
      <alignment/>
      <protection locked="0"/>
    </xf>
    <xf numFmtId="0" fontId="35" fillId="39" borderId="0" applyNumberFormat="0" applyFont="0" applyBorder="0" applyAlignment="0">
      <protection locked="0"/>
    </xf>
    <xf numFmtId="0" fontId="102" fillId="0" borderId="13" applyNumberFormat="0" applyFill="0" applyAlignment="0" applyProtection="0"/>
    <xf numFmtId="0" fontId="103" fillId="38" borderId="14"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05" fillId="40" borderId="8" applyNumberFormat="0" applyAlignment="0" applyProtection="0"/>
    <xf numFmtId="0" fontId="0" fillId="0" borderId="0">
      <alignment vertical="center"/>
      <protection/>
    </xf>
    <xf numFmtId="0" fontId="0" fillId="0" borderId="0">
      <alignment vertical="center"/>
      <protection/>
    </xf>
    <xf numFmtId="0" fontId="90" fillId="0" borderId="0">
      <alignment vertical="center"/>
      <protection/>
    </xf>
    <xf numFmtId="0" fontId="32" fillId="0" borderId="0">
      <alignment/>
      <protection/>
    </xf>
    <xf numFmtId="0" fontId="0" fillId="0" borderId="0">
      <alignment/>
      <protection/>
    </xf>
    <xf numFmtId="0" fontId="13" fillId="0" borderId="0" applyNumberFormat="0" applyFill="0" applyBorder="0" applyAlignment="0" applyProtection="0"/>
    <xf numFmtId="0" fontId="31" fillId="0" borderId="0">
      <alignment/>
      <protection/>
    </xf>
    <xf numFmtId="0" fontId="106" fillId="41" borderId="0" applyNumberFormat="0" applyBorder="0" applyAlignment="0" applyProtection="0"/>
  </cellStyleXfs>
  <cellXfs count="1039">
    <xf numFmtId="0" fontId="0" fillId="0" borderId="0" xfId="0"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Alignment="1">
      <alignment/>
    </xf>
    <xf numFmtId="0" fontId="4" fillId="0" borderId="17" xfId="0" applyFont="1" applyBorder="1" applyAlignment="1">
      <alignment/>
    </xf>
    <xf numFmtId="0" fontId="14" fillId="0" borderId="0" xfId="0" applyFont="1" applyAlignment="1">
      <alignment vertical="center"/>
    </xf>
    <xf numFmtId="0" fontId="4" fillId="0" borderId="0" xfId="0" applyFont="1" applyBorder="1" applyAlignment="1">
      <alignment/>
    </xf>
    <xf numFmtId="0" fontId="15" fillId="0" borderId="15" xfId="0" applyFont="1" applyBorder="1" applyAlignment="1">
      <alignment horizontal="distributed" vertical="distributed"/>
    </xf>
    <xf numFmtId="0" fontId="15" fillId="0" borderId="15" xfId="0" applyFont="1" applyBorder="1" applyAlignment="1">
      <alignment horizontal="distributed" vertical="center"/>
    </xf>
    <xf numFmtId="0" fontId="15" fillId="0" borderId="18" xfId="0" applyFont="1" applyBorder="1" applyAlignment="1">
      <alignment shrinkToFit="1"/>
    </xf>
    <xf numFmtId="0" fontId="4" fillId="0" borderId="18" xfId="0" applyFont="1" applyBorder="1" applyAlignment="1">
      <alignment/>
    </xf>
    <xf numFmtId="38" fontId="15" fillId="0" borderId="17" xfId="92" applyFont="1" applyBorder="1" applyAlignment="1">
      <alignment/>
    </xf>
    <xf numFmtId="38" fontId="15" fillId="0" borderId="0" xfId="92" applyFont="1" applyBorder="1" applyAlignment="1">
      <alignment/>
    </xf>
    <xf numFmtId="0" fontId="4" fillId="0" borderId="15" xfId="0" applyFont="1" applyBorder="1" applyAlignment="1">
      <alignment shrinkToFit="1"/>
    </xf>
    <xf numFmtId="38" fontId="15" fillId="0" borderId="15" xfId="92" applyFont="1" applyBorder="1" applyAlignment="1">
      <alignment/>
    </xf>
    <xf numFmtId="0" fontId="15" fillId="0" borderId="15" xfId="0" applyFont="1" applyBorder="1" applyAlignment="1">
      <alignment horizontal="distributed" vertical="distributed" shrinkToFit="1"/>
    </xf>
    <xf numFmtId="0" fontId="15" fillId="0" borderId="19" xfId="0" applyFont="1" applyBorder="1" applyAlignment="1">
      <alignment horizontal="distributed" vertical="distributed"/>
    </xf>
    <xf numFmtId="38" fontId="15" fillId="0" borderId="15" xfId="92" applyFont="1" applyFill="1" applyBorder="1" applyAlignment="1">
      <alignment/>
    </xf>
    <xf numFmtId="38" fontId="15" fillId="0" borderId="19" xfId="92" applyFont="1" applyBorder="1" applyAlignment="1">
      <alignment/>
    </xf>
    <xf numFmtId="189" fontId="15" fillId="0" borderId="17" xfId="0" applyNumberFormat="1" applyFont="1" applyBorder="1" applyAlignment="1" quotePrefix="1">
      <alignment horizontal="center"/>
    </xf>
    <xf numFmtId="38" fontId="15" fillId="0" borderId="17" xfId="0" applyNumberFormat="1" applyFont="1" applyBorder="1" applyAlignment="1">
      <alignment shrinkToFit="1"/>
    </xf>
    <xf numFmtId="38" fontId="15" fillId="0" borderId="20" xfId="92" applyFont="1" applyBorder="1" applyAlignment="1">
      <alignment/>
    </xf>
    <xf numFmtId="189" fontId="15" fillId="0" borderId="15" xfId="0" applyNumberFormat="1" applyFont="1" applyBorder="1" applyAlignment="1">
      <alignment/>
    </xf>
    <xf numFmtId="49" fontId="4" fillId="0" borderId="21" xfId="0" applyNumberFormat="1" applyFont="1" applyFill="1" applyBorder="1" applyAlignment="1">
      <alignment horizontal="distributed" shrinkToFit="1"/>
    </xf>
    <xf numFmtId="38" fontId="15" fillId="0" borderId="17" xfId="92" applyFont="1" applyBorder="1" applyAlignment="1">
      <alignment horizontal="right"/>
    </xf>
    <xf numFmtId="0" fontId="16" fillId="0" borderId="22" xfId="0" applyFont="1" applyBorder="1" applyAlignment="1">
      <alignment shrinkToFit="1"/>
    </xf>
    <xf numFmtId="38" fontId="15" fillId="0" borderId="18" xfId="92" applyFont="1" applyBorder="1" applyAlignment="1">
      <alignment/>
    </xf>
    <xf numFmtId="38" fontId="15" fillId="0" borderId="23" xfId="92" applyFont="1" applyBorder="1" applyAlignment="1">
      <alignment/>
    </xf>
    <xf numFmtId="49" fontId="4" fillId="0" borderId="21" xfId="0" applyNumberFormat="1" applyFont="1" applyBorder="1" applyAlignment="1">
      <alignment shrinkToFit="1"/>
    </xf>
    <xf numFmtId="0" fontId="15" fillId="0" borderId="17" xfId="0" applyFont="1" applyBorder="1" applyAlignment="1">
      <alignment shrinkToFit="1"/>
    </xf>
    <xf numFmtId="0" fontId="15" fillId="0" borderId="15" xfId="0" applyFont="1" applyBorder="1" applyAlignment="1">
      <alignment shrinkToFit="1"/>
    </xf>
    <xf numFmtId="38" fontId="15" fillId="0" borderId="15" xfId="0" applyNumberFormat="1" applyFont="1" applyBorder="1" applyAlignment="1">
      <alignment horizontal="distributed" vertical="center"/>
    </xf>
    <xf numFmtId="0" fontId="4" fillId="0" borderId="21" xfId="0" applyFont="1" applyBorder="1" applyAlignment="1">
      <alignment vertical="top" shrinkToFit="1"/>
    </xf>
    <xf numFmtId="38" fontId="15" fillId="0" borderId="17" xfId="0" applyNumberFormat="1" applyFont="1" applyBorder="1" applyAlignment="1">
      <alignment/>
    </xf>
    <xf numFmtId="0" fontId="4" fillId="0" borderId="0" xfId="0" applyFont="1" applyBorder="1" applyAlignment="1">
      <alignment horizontal="left" shrinkToFit="1"/>
    </xf>
    <xf numFmtId="189" fontId="15" fillId="0" borderId="18" xfId="0" applyNumberFormat="1" applyFont="1" applyBorder="1" applyAlignment="1">
      <alignment/>
    </xf>
    <xf numFmtId="0" fontId="16" fillId="0" borderId="15" xfId="0" applyFont="1" applyBorder="1" applyAlignment="1">
      <alignment/>
    </xf>
    <xf numFmtId="38" fontId="15" fillId="0" borderId="17" xfId="92" applyFont="1" applyFill="1" applyBorder="1" applyAlignment="1">
      <alignment/>
    </xf>
    <xf numFmtId="38" fontId="15" fillId="0" borderId="17" xfId="0" applyNumberFormat="1" applyFont="1" applyFill="1" applyBorder="1" applyAlignment="1">
      <alignment shrinkToFit="1"/>
    </xf>
    <xf numFmtId="38" fontId="15" fillId="0" borderId="18" xfId="92" applyFont="1" applyFill="1" applyBorder="1" applyAlignment="1">
      <alignment/>
    </xf>
    <xf numFmtId="0" fontId="15" fillId="0" borderId="15" xfId="0" applyFont="1" applyFill="1" applyBorder="1" applyAlignment="1">
      <alignment shrinkToFit="1"/>
    </xf>
    <xf numFmtId="0" fontId="4" fillId="0" borderId="15" xfId="0" applyFont="1" applyBorder="1" applyAlignment="1">
      <alignment horizontal="left" shrinkToFit="1"/>
    </xf>
    <xf numFmtId="0" fontId="15" fillId="0" borderId="18" xfId="0" applyFont="1" applyFill="1" applyBorder="1" applyAlignment="1">
      <alignment shrinkToFit="1"/>
    </xf>
    <xf numFmtId="0" fontId="17" fillId="0" borderId="0" xfId="0" applyFont="1" applyAlignment="1">
      <alignment/>
    </xf>
    <xf numFmtId="0" fontId="4" fillId="0" borderId="0" xfId="0" applyFont="1" applyBorder="1" applyAlignment="1">
      <alignment horizontal="center"/>
    </xf>
    <xf numFmtId="0" fontId="4" fillId="0" borderId="22" xfId="0" applyFont="1" applyBorder="1" applyAlignment="1">
      <alignment horizontal="distributed"/>
    </xf>
    <xf numFmtId="38" fontId="4" fillId="0" borderId="18" xfId="92" applyFont="1" applyBorder="1" applyAlignment="1">
      <alignment/>
    </xf>
    <xf numFmtId="0" fontId="4" fillId="0" borderId="23" xfId="0" applyFont="1" applyBorder="1" applyAlignment="1">
      <alignment/>
    </xf>
    <xf numFmtId="0" fontId="4" fillId="0" borderId="21" xfId="0" applyFont="1" applyBorder="1" applyAlignment="1">
      <alignment horizontal="distributed"/>
    </xf>
    <xf numFmtId="38" fontId="4" fillId="0" borderId="17" xfId="92" applyFont="1" applyBorder="1" applyAlignment="1">
      <alignment/>
    </xf>
    <xf numFmtId="0" fontId="4" fillId="0" borderId="17" xfId="0" applyFont="1" applyBorder="1" applyAlignment="1">
      <alignment horizontal="fill" vertical="top" shrinkToFit="1"/>
    </xf>
    <xf numFmtId="0" fontId="4" fillId="0" borderId="19" xfId="0" applyFont="1" applyBorder="1" applyAlignment="1">
      <alignment/>
    </xf>
    <xf numFmtId="38" fontId="4" fillId="0" borderId="18" xfId="0" applyNumberFormat="1" applyFont="1" applyBorder="1" applyAlignment="1">
      <alignment horizontal="fill" vertical="top" shrinkToFit="1"/>
    </xf>
    <xf numFmtId="0" fontId="4" fillId="0" borderId="15" xfId="0" applyFont="1" applyBorder="1" applyAlignment="1">
      <alignment horizontal="right"/>
    </xf>
    <xf numFmtId="0" fontId="4" fillId="0" borderId="0" xfId="0" applyFont="1" applyBorder="1" applyAlignment="1">
      <alignment horizontal="distributed"/>
    </xf>
    <xf numFmtId="38" fontId="4" fillId="0" borderId="15" xfId="92" applyFont="1" applyBorder="1" applyAlignment="1">
      <alignment/>
    </xf>
    <xf numFmtId="0" fontId="4" fillId="0" borderId="18" xfId="0" applyFont="1" applyBorder="1" applyAlignment="1">
      <alignment horizontal="right"/>
    </xf>
    <xf numFmtId="0" fontId="4" fillId="0" borderId="22" xfId="0" applyFont="1" applyBorder="1" applyAlignment="1">
      <alignment horizontal="center"/>
    </xf>
    <xf numFmtId="57" fontId="4" fillId="0" borderId="18" xfId="0" applyNumberFormat="1" applyFont="1" applyFill="1" applyBorder="1" applyAlignment="1">
      <alignment horizontal="center"/>
    </xf>
    <xf numFmtId="178" fontId="4" fillId="0" borderId="24" xfId="0" applyNumberFormat="1" applyFont="1" applyFill="1" applyBorder="1" applyAlignment="1">
      <alignment horizontal="left" shrinkToFit="1"/>
    </xf>
    <xf numFmtId="57" fontId="4" fillId="0" borderId="18" xfId="0" applyNumberFormat="1" applyFont="1" applyBorder="1" applyAlignment="1">
      <alignment horizontal="center"/>
    </xf>
    <xf numFmtId="0" fontId="4" fillId="0" borderId="23" xfId="0" applyFont="1" applyFill="1" applyBorder="1" applyAlignment="1">
      <alignment horizontal="center"/>
    </xf>
    <xf numFmtId="0" fontId="4" fillId="0" borderId="17" xfId="0" applyFont="1" applyBorder="1" applyAlignment="1">
      <alignment horizontal="right"/>
    </xf>
    <xf numFmtId="49" fontId="4" fillId="0" borderId="21" xfId="0" applyNumberFormat="1" applyFont="1" applyFill="1" applyBorder="1" applyAlignment="1">
      <alignment horizontal="center" shrinkToFit="1"/>
    </xf>
    <xf numFmtId="38" fontId="4" fillId="0" borderId="17" xfId="92" applyFont="1" applyFill="1" applyBorder="1" applyAlignment="1">
      <alignment horizontal="center"/>
    </xf>
    <xf numFmtId="38" fontId="4" fillId="0" borderId="17" xfId="92" applyFont="1" applyFill="1" applyBorder="1" applyAlignment="1">
      <alignment/>
    </xf>
    <xf numFmtId="57" fontId="4" fillId="0" borderId="17" xfId="0" applyNumberFormat="1" applyFont="1" applyFill="1" applyBorder="1" applyAlignment="1">
      <alignment horizontal="center"/>
    </xf>
    <xf numFmtId="0" fontId="4" fillId="0" borderId="22" xfId="0" applyFont="1" applyFill="1" applyBorder="1" applyAlignment="1">
      <alignment horizontal="center"/>
    </xf>
    <xf numFmtId="38" fontId="4" fillId="0" borderId="18" xfId="92" applyFont="1" applyFill="1" applyBorder="1" applyAlignment="1">
      <alignment/>
    </xf>
    <xf numFmtId="0" fontId="4" fillId="0" borderId="22" xfId="0" applyFont="1" applyBorder="1" applyAlignment="1">
      <alignment/>
    </xf>
    <xf numFmtId="0" fontId="4" fillId="0" borderId="21" xfId="0" applyFont="1" applyFill="1" applyBorder="1" applyAlignment="1">
      <alignment horizontal="center" shrinkToFit="1"/>
    </xf>
    <xf numFmtId="57" fontId="4" fillId="0" borderId="25" xfId="0" applyNumberFormat="1" applyFont="1" applyBorder="1" applyAlignment="1">
      <alignment horizontal="center"/>
    </xf>
    <xf numFmtId="57" fontId="4" fillId="0" borderId="17" xfId="0" applyNumberFormat="1" applyFont="1" applyBorder="1" applyAlignment="1">
      <alignment horizontal="center"/>
    </xf>
    <xf numFmtId="38" fontId="16" fillId="0" borderId="18" xfId="92" applyFont="1" applyFill="1" applyBorder="1" applyAlignment="1">
      <alignment/>
    </xf>
    <xf numFmtId="38" fontId="4" fillId="0" borderId="18" xfId="92" applyFont="1" applyFill="1" applyBorder="1" applyAlignment="1">
      <alignment horizontal="center"/>
    </xf>
    <xf numFmtId="184" fontId="4" fillId="0" borderId="18" xfId="0" applyNumberFormat="1" applyFont="1" applyBorder="1" applyAlignment="1">
      <alignment horizontal="left"/>
    </xf>
    <xf numFmtId="0" fontId="4" fillId="0" borderId="18" xfId="0" applyFont="1" applyBorder="1" applyAlignment="1">
      <alignment horizontal="center"/>
    </xf>
    <xf numFmtId="0" fontId="18" fillId="0" borderId="18" xfId="0" applyFont="1" applyBorder="1" applyAlignment="1">
      <alignment horizontal="center" vertical="top" shrinkToFit="1"/>
    </xf>
    <xf numFmtId="38" fontId="4" fillId="0" borderId="17" xfId="92" applyFont="1" applyFill="1" applyBorder="1" applyAlignment="1">
      <alignment horizontal="right"/>
    </xf>
    <xf numFmtId="57" fontId="4" fillId="0" borderId="15" xfId="0" applyNumberFormat="1" applyFont="1" applyBorder="1" applyAlignment="1">
      <alignment horizontal="center"/>
    </xf>
    <xf numFmtId="178" fontId="4" fillId="0" borderId="26" xfId="0" applyNumberFormat="1" applyFont="1" applyBorder="1" applyAlignment="1">
      <alignment horizontal="right"/>
    </xf>
    <xf numFmtId="57" fontId="4" fillId="0" borderId="27" xfId="0" applyNumberFormat="1" applyFont="1" applyBorder="1" applyAlignment="1">
      <alignment horizontal="center"/>
    </xf>
    <xf numFmtId="0" fontId="19" fillId="0" borderId="17" xfId="0" applyFont="1" applyBorder="1" applyAlignment="1">
      <alignment horizontal="center" vertical="top" shrinkToFit="1"/>
    </xf>
    <xf numFmtId="0" fontId="4" fillId="0" borderId="20" xfId="0" applyFont="1" applyFill="1" applyBorder="1" applyAlignment="1">
      <alignment/>
    </xf>
    <xf numFmtId="0" fontId="4" fillId="0" borderId="0" xfId="0" applyFont="1" applyFill="1" applyBorder="1" applyAlignment="1">
      <alignment horizontal="center"/>
    </xf>
    <xf numFmtId="0" fontId="4" fillId="0" borderId="15" xfId="0" applyFont="1" applyFill="1" applyBorder="1" applyAlignment="1">
      <alignment/>
    </xf>
    <xf numFmtId="0" fontId="4" fillId="0" borderId="15" xfId="0" applyFont="1" applyFill="1" applyBorder="1" applyAlignment="1">
      <alignment horizontal="right"/>
    </xf>
    <xf numFmtId="0" fontId="18" fillId="0" borderId="15" xfId="0" applyFont="1" applyBorder="1" applyAlignment="1">
      <alignment horizontal="center" vertical="top" shrinkToFit="1"/>
    </xf>
    <xf numFmtId="38" fontId="4" fillId="0" borderId="15" xfId="92" applyFont="1" applyFill="1" applyBorder="1" applyAlignment="1">
      <alignment horizontal="center"/>
    </xf>
    <xf numFmtId="0" fontId="4" fillId="0" borderId="17" xfId="0" applyFont="1" applyBorder="1" applyAlignment="1">
      <alignment horizontal="left"/>
    </xf>
    <xf numFmtId="0" fontId="4" fillId="0" borderId="21" xfId="0" applyFont="1" applyFill="1" applyBorder="1" applyAlignment="1">
      <alignment horizontal="center"/>
    </xf>
    <xf numFmtId="0" fontId="4" fillId="0" borderId="20" xfId="0" applyFont="1" applyBorder="1" applyAlignment="1">
      <alignment horizontal="left"/>
    </xf>
    <xf numFmtId="57" fontId="4" fillId="0" borderId="20" xfId="0" applyNumberFormat="1" applyFont="1" applyFill="1" applyBorder="1" applyAlignment="1">
      <alignment horizontal="distributed"/>
    </xf>
    <xf numFmtId="0" fontId="4" fillId="0" borderId="15" xfId="0" applyFont="1" applyFill="1" applyBorder="1" applyAlignment="1">
      <alignment horizontal="distributed" vertical="center"/>
    </xf>
    <xf numFmtId="49" fontId="4" fillId="0" borderId="0" xfId="0" applyNumberFormat="1" applyFont="1" applyBorder="1" applyAlignment="1">
      <alignment horizontal="center"/>
    </xf>
    <xf numFmtId="178" fontId="4" fillId="0" borderId="0" xfId="0" applyNumberFormat="1" applyFont="1" applyBorder="1" applyAlignment="1">
      <alignment/>
    </xf>
    <xf numFmtId="0" fontId="4" fillId="0" borderId="0" xfId="0" applyFont="1" applyAlignment="1" quotePrefix="1">
      <alignment/>
    </xf>
    <xf numFmtId="0" fontId="0" fillId="0" borderId="0" xfId="0" applyFont="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0" xfId="0" applyFont="1" applyBorder="1" applyAlignment="1">
      <alignment/>
    </xf>
    <xf numFmtId="0" fontId="21" fillId="0" borderId="15" xfId="0" applyFont="1" applyBorder="1" applyAlignment="1">
      <alignment horizontal="distributed" vertical="distributed"/>
    </xf>
    <xf numFmtId="0" fontId="21" fillId="0" borderId="15" xfId="0" applyFont="1" applyBorder="1" applyAlignment="1">
      <alignment horizontal="distributed" vertical="center"/>
    </xf>
    <xf numFmtId="0" fontId="21" fillId="0" borderId="15" xfId="0" applyFont="1" applyBorder="1" applyAlignment="1">
      <alignment horizontal="distributed" vertical="center"/>
    </xf>
    <xf numFmtId="0" fontId="21" fillId="0" borderId="18" xfId="0" applyFont="1" applyBorder="1" applyAlignment="1">
      <alignment horizontal="distributed" vertical="center"/>
    </xf>
    <xf numFmtId="0" fontId="21" fillId="0" borderId="18" xfId="0" applyFont="1" applyBorder="1" applyAlignment="1">
      <alignment horizontal="distributed" vertical="distributed" shrinkToFit="1"/>
    </xf>
    <xf numFmtId="0" fontId="21" fillId="0" borderId="18" xfId="0" applyFont="1" applyBorder="1" applyAlignment="1">
      <alignment horizontal="distributed" vertical="center" shrinkToFit="1"/>
    </xf>
    <xf numFmtId="0" fontId="0" fillId="0" borderId="18" xfId="0" applyFont="1" applyBorder="1" applyAlignment="1">
      <alignment/>
    </xf>
    <xf numFmtId="0" fontId="21" fillId="0" borderId="18" xfId="0" applyFont="1" applyBorder="1" applyAlignment="1">
      <alignment horizontal="distributed" vertical="distributed"/>
    </xf>
    <xf numFmtId="0" fontId="21" fillId="0" borderId="18" xfId="0" applyFont="1" applyBorder="1" applyAlignment="1">
      <alignment horizontal="justify" vertical="distributed"/>
    </xf>
    <xf numFmtId="0" fontId="21" fillId="0" borderId="23" xfId="0" applyFont="1" applyBorder="1" applyAlignment="1">
      <alignment horizontal="distributed" vertical="distributed"/>
    </xf>
    <xf numFmtId="0" fontId="21" fillId="0" borderId="0" xfId="0" applyFont="1" applyBorder="1" applyAlignment="1">
      <alignment horizontal="distributed" vertical="center"/>
    </xf>
    <xf numFmtId="0" fontId="21" fillId="0" borderId="33" xfId="0" applyFont="1" applyBorder="1" applyAlignment="1">
      <alignment/>
    </xf>
    <xf numFmtId="0" fontId="21" fillId="0" borderId="17" xfId="0" applyFont="1" applyBorder="1" applyAlignment="1">
      <alignment/>
    </xf>
    <xf numFmtId="0" fontId="0" fillId="0" borderId="17" xfId="0" applyFont="1" applyBorder="1" applyAlignment="1">
      <alignment/>
    </xf>
    <xf numFmtId="38" fontId="21" fillId="0" borderId="17" xfId="92" applyFont="1" applyBorder="1" applyAlignment="1">
      <alignment/>
    </xf>
    <xf numFmtId="0" fontId="21" fillId="0" borderId="17" xfId="0" applyFont="1" applyBorder="1" applyAlignment="1">
      <alignment horizontal="distributed" vertical="center"/>
    </xf>
    <xf numFmtId="0" fontId="21" fillId="0" borderId="17" xfId="0" applyFont="1" applyBorder="1" applyAlignment="1">
      <alignment horizontal="distributed" vertical="center" shrinkToFit="1"/>
    </xf>
    <xf numFmtId="0" fontId="21" fillId="0" borderId="17" xfId="0" applyFont="1" applyBorder="1" applyAlignment="1">
      <alignment horizontal="center" shrinkToFit="1"/>
    </xf>
    <xf numFmtId="0" fontId="21" fillId="0" borderId="17" xfId="0" applyFont="1" applyBorder="1" applyAlignment="1">
      <alignment horizontal="distributed" vertical="distributed"/>
    </xf>
    <xf numFmtId="0" fontId="21" fillId="0" borderId="20" xfId="0" applyFont="1" applyBorder="1" applyAlignment="1">
      <alignment horizontal="distributed" vertical="distributed"/>
    </xf>
    <xf numFmtId="38" fontId="21" fillId="0" borderId="0" xfId="92" applyFont="1" applyBorder="1" applyAlignment="1">
      <alignment/>
    </xf>
    <xf numFmtId="0" fontId="21" fillId="0" borderId="16" xfId="0" applyFont="1" applyBorder="1" applyAlignment="1">
      <alignment horizontal="center" vertical="center" shrinkToFit="1"/>
    </xf>
    <xf numFmtId="0" fontId="21" fillId="0" borderId="24" xfId="0" applyFont="1" applyBorder="1" applyAlignment="1">
      <alignment horizontal="centerContinuous"/>
    </xf>
    <xf numFmtId="0" fontId="22" fillId="0" borderId="15" xfId="0" applyFont="1" applyBorder="1" applyAlignment="1">
      <alignment horizontal="distributed"/>
    </xf>
    <xf numFmtId="38" fontId="21" fillId="0" borderId="15" xfId="92" applyFont="1" applyBorder="1" applyAlignment="1">
      <alignment horizontal="right"/>
    </xf>
    <xf numFmtId="0" fontId="21" fillId="0" borderId="15" xfId="0" applyFont="1" applyBorder="1" applyAlignment="1">
      <alignment/>
    </xf>
    <xf numFmtId="0" fontId="21" fillId="0" borderId="19" xfId="0" applyFont="1" applyBorder="1" applyAlignment="1">
      <alignment horizontal="distributed" vertical="distributed"/>
    </xf>
    <xf numFmtId="0" fontId="0" fillId="0" borderId="34" xfId="0" applyFont="1" applyBorder="1" applyAlignment="1">
      <alignment horizontal="center" vertical="center" shrinkToFit="1"/>
    </xf>
    <xf numFmtId="0" fontId="0" fillId="0" borderId="26" xfId="0" applyFont="1" applyBorder="1" applyAlignment="1">
      <alignment horizontal="centerContinuous"/>
    </xf>
    <xf numFmtId="0" fontId="22" fillId="0" borderId="17" xfId="0" applyFont="1" applyBorder="1" applyAlignment="1">
      <alignment horizontal="distributed"/>
    </xf>
    <xf numFmtId="13" fontId="21" fillId="0" borderId="17" xfId="0" applyNumberFormat="1" applyFont="1" applyBorder="1" applyAlignment="1" quotePrefix="1">
      <alignment horizontal="center"/>
    </xf>
    <xf numFmtId="38" fontId="21" fillId="0" borderId="17" xfId="0" applyNumberFormat="1" applyFont="1" applyBorder="1" applyAlignment="1">
      <alignment shrinkToFit="1"/>
    </xf>
    <xf numFmtId="38" fontId="21" fillId="0" borderId="20" xfId="92" applyFont="1" applyBorder="1" applyAlignment="1">
      <alignment/>
    </xf>
    <xf numFmtId="0" fontId="0" fillId="0" borderId="35" xfId="0" applyFont="1" applyBorder="1" applyAlignment="1">
      <alignment horizontal="center" vertical="center" shrinkToFit="1"/>
    </xf>
    <xf numFmtId="0" fontId="0" fillId="0" borderId="36" xfId="0" applyFont="1" applyBorder="1" applyAlignment="1">
      <alignment horizontal="centerContinuous"/>
    </xf>
    <xf numFmtId="0" fontId="22" fillId="0" borderId="3" xfId="0" applyFont="1" applyBorder="1" applyAlignment="1">
      <alignment horizontal="distributed"/>
    </xf>
    <xf numFmtId="38" fontId="21" fillId="0" borderId="3" xfId="92" applyFont="1" applyBorder="1" applyAlignment="1">
      <alignment/>
    </xf>
    <xf numFmtId="13" fontId="21" fillId="0" borderId="3" xfId="0" applyNumberFormat="1" applyFont="1" applyBorder="1" applyAlignment="1" quotePrefix="1">
      <alignment horizontal="center"/>
    </xf>
    <xf numFmtId="38" fontId="21" fillId="0" borderId="3" xfId="0" applyNumberFormat="1" applyFont="1" applyBorder="1" applyAlignment="1">
      <alignment shrinkToFit="1"/>
    </xf>
    <xf numFmtId="38" fontId="21" fillId="0" borderId="37" xfId="92" applyFont="1" applyBorder="1" applyAlignment="1">
      <alignment/>
    </xf>
    <xf numFmtId="0" fontId="0" fillId="0" borderId="33" xfId="0" applyFont="1" applyBorder="1" applyAlignment="1">
      <alignment/>
    </xf>
    <xf numFmtId="0" fontId="0" fillId="0" borderId="15" xfId="0" applyFont="1" applyBorder="1" applyAlignment="1">
      <alignment/>
    </xf>
    <xf numFmtId="38" fontId="21" fillId="0" borderId="15" xfId="92" applyFont="1" applyBorder="1" applyAlignment="1">
      <alignment/>
    </xf>
    <xf numFmtId="0" fontId="0" fillId="0" borderId="34" xfId="0" applyFont="1" applyBorder="1" applyAlignment="1">
      <alignment/>
    </xf>
    <xf numFmtId="38" fontId="21" fillId="0" borderId="17" xfId="92" applyFont="1" applyBorder="1" applyAlignment="1">
      <alignment horizontal="right"/>
    </xf>
    <xf numFmtId="38" fontId="21" fillId="0" borderId="17" xfId="0" applyNumberFormat="1" applyFont="1" applyBorder="1" applyAlignment="1">
      <alignment/>
    </xf>
    <xf numFmtId="0" fontId="0" fillId="0" borderId="16" xfId="0" applyFont="1" applyBorder="1" applyAlignment="1">
      <alignment/>
    </xf>
    <xf numFmtId="38" fontId="21" fillId="0" borderId="18" xfId="92" applyFont="1" applyBorder="1" applyAlignment="1">
      <alignment/>
    </xf>
    <xf numFmtId="0" fontId="21" fillId="0" borderId="18" xfId="0" applyFont="1" applyBorder="1" applyAlignment="1">
      <alignment/>
    </xf>
    <xf numFmtId="38" fontId="21" fillId="0" borderId="23" xfId="92" applyFont="1" applyBorder="1" applyAlignment="1">
      <alignment/>
    </xf>
    <xf numFmtId="49" fontId="0" fillId="0" borderId="21" xfId="0" applyNumberFormat="1" applyFont="1" applyBorder="1" applyAlignment="1">
      <alignment shrinkToFit="1"/>
    </xf>
    <xf numFmtId="38" fontId="21" fillId="0" borderId="19" xfId="92" applyFont="1" applyBorder="1" applyAlignment="1">
      <alignment/>
    </xf>
    <xf numFmtId="0" fontId="21" fillId="0" borderId="16" xfId="0" applyFont="1" applyBorder="1" applyAlignment="1">
      <alignment horizontal="distributed"/>
    </xf>
    <xf numFmtId="0" fontId="21" fillId="0" borderId="34" xfId="0" applyFont="1" applyBorder="1" applyAlignment="1">
      <alignment horizontal="distributed"/>
    </xf>
    <xf numFmtId="0" fontId="21" fillId="0" borderId="26" xfId="0" applyFont="1" applyBorder="1" applyAlignment="1">
      <alignment horizontal="centerContinuous"/>
    </xf>
    <xf numFmtId="0" fontId="21" fillId="0" borderId="17" xfId="0" applyFont="1" applyBorder="1" applyAlignment="1">
      <alignment horizontal="center"/>
    </xf>
    <xf numFmtId="56" fontId="21" fillId="0" borderId="17" xfId="0" applyNumberFormat="1" applyFont="1" applyBorder="1" applyAlignment="1" quotePrefix="1">
      <alignment horizontal="center"/>
    </xf>
    <xf numFmtId="0" fontId="0" fillId="0" borderId="21" xfId="0" applyFont="1" applyBorder="1" applyAlignment="1">
      <alignment horizontal="distributed"/>
    </xf>
    <xf numFmtId="0" fontId="0" fillId="0" borderId="17" xfId="0" applyFont="1" applyBorder="1" applyAlignment="1" quotePrefix="1">
      <alignment/>
    </xf>
    <xf numFmtId="38" fontId="22" fillId="0" borderId="17" xfId="92" applyFont="1" applyBorder="1" applyAlignment="1">
      <alignment/>
    </xf>
    <xf numFmtId="0" fontId="22" fillId="0" borderId="22" xfId="0" applyFont="1" applyBorder="1" applyAlignment="1">
      <alignment horizontal="distributed"/>
    </xf>
    <xf numFmtId="38" fontId="21" fillId="0" borderId="15" xfId="0" applyNumberFormat="1" applyFont="1" applyBorder="1" applyAlignment="1">
      <alignment/>
    </xf>
    <xf numFmtId="0" fontId="22" fillId="0" borderId="21" xfId="0" applyFont="1" applyBorder="1" applyAlignment="1">
      <alignment horizontal="distributed"/>
    </xf>
    <xf numFmtId="0" fontId="22" fillId="0" borderId="15" xfId="0" applyFont="1" applyBorder="1" applyAlignment="1">
      <alignment horizontal="distributed"/>
    </xf>
    <xf numFmtId="0" fontId="22" fillId="0" borderId="18" xfId="0" applyFont="1" applyBorder="1" applyAlignment="1">
      <alignment horizontal="distributed"/>
    </xf>
    <xf numFmtId="0" fontId="0" fillId="0" borderId="38" xfId="0" applyFont="1" applyBorder="1" applyAlignment="1">
      <alignment/>
    </xf>
    <xf numFmtId="0" fontId="0" fillId="0" borderId="39" xfId="0" applyFont="1" applyBorder="1" applyAlignment="1">
      <alignment/>
    </xf>
    <xf numFmtId="38" fontId="21" fillId="0" borderId="39" xfId="92" applyFont="1" applyBorder="1" applyAlignment="1">
      <alignment/>
    </xf>
    <xf numFmtId="0" fontId="21" fillId="0" borderId="39" xfId="0" applyFont="1" applyBorder="1" applyAlignment="1">
      <alignment/>
    </xf>
    <xf numFmtId="38" fontId="21" fillId="0" borderId="40" xfId="92" applyFont="1" applyBorder="1" applyAlignment="1">
      <alignment/>
    </xf>
    <xf numFmtId="0" fontId="24" fillId="0" borderId="0" xfId="0" applyFont="1" applyAlignment="1">
      <alignment/>
    </xf>
    <xf numFmtId="0" fontId="0" fillId="0" borderId="3" xfId="0" applyBorder="1" applyAlignment="1">
      <alignment horizontal="distributed"/>
    </xf>
    <xf numFmtId="0" fontId="0" fillId="0" borderId="0" xfId="0" applyBorder="1" applyAlignment="1">
      <alignment horizontal="center"/>
    </xf>
    <xf numFmtId="0" fontId="0" fillId="0" borderId="0" xfId="0" applyAlignment="1">
      <alignment horizontal="right"/>
    </xf>
    <xf numFmtId="0" fontId="0" fillId="0" borderId="41" xfId="0" applyBorder="1" applyAlignment="1">
      <alignment horizontal="distributed" vertical="center"/>
    </xf>
    <xf numFmtId="0" fontId="0" fillId="0" borderId="28" xfId="0" applyBorder="1" applyAlignment="1">
      <alignment horizontal="distributed" vertical="center"/>
    </xf>
    <xf numFmtId="0" fontId="0" fillId="0" borderId="42" xfId="0" applyBorder="1" applyAlignment="1">
      <alignment horizontal="distributed" vertical="center"/>
    </xf>
    <xf numFmtId="0" fontId="0" fillId="0" borderId="28" xfId="0" applyBorder="1" applyAlignment="1">
      <alignment horizontal="distributed" vertical="distributed"/>
    </xf>
    <xf numFmtId="0" fontId="0" fillId="0" borderId="43" xfId="0" applyBorder="1" applyAlignment="1">
      <alignment horizontal="distributed" vertical="distributed"/>
    </xf>
    <xf numFmtId="0" fontId="0" fillId="0" borderId="34" xfId="0" applyBorder="1" applyAlignment="1">
      <alignment/>
    </xf>
    <xf numFmtId="0" fontId="0" fillId="0" borderId="17" xfId="0" applyBorder="1" applyAlignment="1">
      <alignment/>
    </xf>
    <xf numFmtId="0" fontId="0" fillId="0" borderId="21" xfId="0" applyBorder="1" applyAlignment="1">
      <alignment/>
    </xf>
    <xf numFmtId="0" fontId="0" fillId="0" borderId="44" xfId="0" applyBorder="1" applyAlignment="1">
      <alignment horizontal="distributed" vertical="distributed"/>
    </xf>
    <xf numFmtId="0" fontId="0" fillId="0" borderId="3" xfId="0" applyBorder="1" applyAlignment="1">
      <alignment horizontal="distributed" vertical="distributed"/>
    </xf>
    <xf numFmtId="0" fontId="0" fillId="0" borderId="36" xfId="0" applyBorder="1" applyAlignment="1">
      <alignment horizontal="distributed" vertical="distributed"/>
    </xf>
    <xf numFmtId="0" fontId="0" fillId="0" borderId="17" xfId="0" applyBorder="1" applyAlignment="1">
      <alignment horizontal="distributed" vertical="distributed"/>
    </xf>
    <xf numFmtId="0" fontId="0" fillId="0" borderId="20" xfId="0" applyBorder="1" applyAlignment="1">
      <alignment/>
    </xf>
    <xf numFmtId="0" fontId="0" fillId="0" borderId="16" xfId="0" applyBorder="1" applyAlignment="1">
      <alignment/>
    </xf>
    <xf numFmtId="0" fontId="0" fillId="0" borderId="18" xfId="0" applyBorder="1" applyAlignment="1">
      <alignment/>
    </xf>
    <xf numFmtId="0" fontId="0" fillId="0" borderId="22" xfId="0" applyBorder="1" applyAlignment="1">
      <alignment horizontal="distributed"/>
    </xf>
    <xf numFmtId="38" fontId="0" fillId="0" borderId="18" xfId="92" applyBorder="1" applyAlignment="1">
      <alignment/>
    </xf>
    <xf numFmtId="0" fontId="0" fillId="0" borderId="18" xfId="0" applyBorder="1" applyAlignment="1">
      <alignment horizontal="fill" vertical="top" shrinkToFit="1"/>
    </xf>
    <xf numFmtId="0" fontId="0" fillId="0" borderId="23" xfId="0" applyBorder="1" applyAlignment="1">
      <alignment/>
    </xf>
    <xf numFmtId="0" fontId="0" fillId="0" borderId="34" xfId="0" applyBorder="1" applyAlignment="1">
      <alignment horizontal="center"/>
    </xf>
    <xf numFmtId="0" fontId="0" fillId="0" borderId="21" xfId="0" applyBorder="1" applyAlignment="1">
      <alignment horizontal="distributed"/>
    </xf>
    <xf numFmtId="38" fontId="0" fillId="0" borderId="17" xfId="92" applyBorder="1" applyAlignment="1">
      <alignment/>
    </xf>
    <xf numFmtId="0" fontId="0" fillId="0" borderId="15" xfId="0" applyBorder="1" applyAlignment="1">
      <alignment horizontal="right"/>
    </xf>
    <xf numFmtId="0" fontId="0" fillId="0" borderId="0" xfId="0" applyBorder="1" applyAlignment="1">
      <alignment horizontal="distributed"/>
    </xf>
    <xf numFmtId="0" fontId="0" fillId="0" borderId="15" xfId="0" applyBorder="1" applyAlignment="1">
      <alignment/>
    </xf>
    <xf numFmtId="0" fontId="0" fillId="0" borderId="33" xfId="0" applyBorder="1" applyAlignment="1">
      <alignment/>
    </xf>
    <xf numFmtId="0" fontId="0" fillId="0" borderId="18" xfId="0" applyBorder="1" applyAlignment="1">
      <alignment horizontal="right"/>
    </xf>
    <xf numFmtId="57" fontId="0" fillId="0" borderId="18" xfId="0" applyNumberFormat="1" applyBorder="1" applyAlignment="1">
      <alignment horizontal="center"/>
    </xf>
    <xf numFmtId="0" fontId="0" fillId="0" borderId="17" xfId="0" applyBorder="1" applyAlignment="1">
      <alignment horizontal="right"/>
    </xf>
    <xf numFmtId="57" fontId="0" fillId="0" borderId="17" xfId="0" applyNumberFormat="1" applyBorder="1" applyAlignment="1">
      <alignment horizontal="center"/>
    </xf>
    <xf numFmtId="0" fontId="0" fillId="0" borderId="16" xfId="0" applyBorder="1" applyAlignment="1">
      <alignment horizontal="right"/>
    </xf>
    <xf numFmtId="38" fontId="0" fillId="0" borderId="18" xfId="92" applyFill="1" applyBorder="1" applyAlignment="1">
      <alignment/>
    </xf>
    <xf numFmtId="0" fontId="0" fillId="0" borderId="34" xfId="0" applyBorder="1" applyAlignment="1">
      <alignment horizontal="right"/>
    </xf>
    <xf numFmtId="0" fontId="0" fillId="0" borderId="18" xfId="0" applyBorder="1" applyAlignment="1">
      <alignment horizontal="center"/>
    </xf>
    <xf numFmtId="57" fontId="0" fillId="0" borderId="27" xfId="0" applyNumberFormat="1" applyBorder="1" applyAlignment="1">
      <alignment horizontal="center"/>
    </xf>
    <xf numFmtId="57" fontId="0" fillId="0" borderId="17" xfId="0" applyNumberFormat="1" applyBorder="1" applyAlignment="1">
      <alignment horizontal="distributed"/>
    </xf>
    <xf numFmtId="49" fontId="0" fillId="0" borderId="17" xfId="0" applyNumberFormat="1" applyBorder="1" applyAlignment="1">
      <alignment horizontal="center"/>
    </xf>
    <xf numFmtId="38" fontId="0" fillId="0" borderId="18" xfId="92" applyFont="1" applyFill="1" applyBorder="1" applyAlignment="1">
      <alignment/>
    </xf>
    <xf numFmtId="0" fontId="5" fillId="0" borderId="18" xfId="0" applyFont="1" applyBorder="1" applyAlignment="1">
      <alignment horizontal="fill" shrinkToFit="1"/>
    </xf>
    <xf numFmtId="0" fontId="0" fillId="0" borderId="19" xfId="0" applyBorder="1" applyAlignment="1">
      <alignment horizontal="center"/>
    </xf>
    <xf numFmtId="0" fontId="0" fillId="0" borderId="45" xfId="0" applyBorder="1" applyAlignment="1">
      <alignment horizontal="center"/>
    </xf>
    <xf numFmtId="0" fontId="5" fillId="0" borderId="45" xfId="0" applyFont="1" applyBorder="1" applyAlignment="1">
      <alignment horizontal="center" vertical="top" shrinkToFit="1"/>
    </xf>
    <xf numFmtId="0" fontId="25" fillId="0" borderId="27" xfId="0" applyFont="1" applyBorder="1" applyAlignment="1">
      <alignment horizontal="center" vertical="top" shrinkToFit="1"/>
    </xf>
    <xf numFmtId="0" fontId="0" fillId="0" borderId="33" xfId="0" applyBorder="1" applyAlignment="1">
      <alignment horizontal="right"/>
    </xf>
    <xf numFmtId="0" fontId="0" fillId="0" borderId="15" xfId="0" applyBorder="1" applyAlignment="1">
      <alignment horizontal="distributed"/>
    </xf>
    <xf numFmtId="0" fontId="0" fillId="0" borderId="0" xfId="0" applyFont="1" applyFill="1" applyBorder="1" applyAlignment="1">
      <alignment horizontal="center"/>
    </xf>
    <xf numFmtId="0" fontId="21" fillId="0" borderId="34" xfId="0" applyFont="1" applyBorder="1" applyAlignment="1">
      <alignment/>
    </xf>
    <xf numFmtId="0" fontId="21" fillId="0" borderId="17" xfId="0" applyFont="1" applyBorder="1" applyAlignment="1">
      <alignment horizontal="distributed"/>
    </xf>
    <xf numFmtId="38" fontId="0" fillId="0" borderId="17" xfId="92" applyFont="1" applyBorder="1" applyAlignment="1">
      <alignment horizontal="center"/>
    </xf>
    <xf numFmtId="38" fontId="0" fillId="0" borderId="17" xfId="92" applyFont="1" applyBorder="1" applyAlignment="1">
      <alignment/>
    </xf>
    <xf numFmtId="0" fontId="0" fillId="0" borderId="20" xfId="0" applyBorder="1" applyAlignment="1">
      <alignment horizontal="center"/>
    </xf>
    <xf numFmtId="0" fontId="0" fillId="0" borderId="15" xfId="0" applyBorder="1" applyAlignment="1" quotePrefix="1">
      <alignment/>
    </xf>
    <xf numFmtId="0" fontId="0" fillId="0" borderId="0" xfId="0" applyFont="1" applyBorder="1" applyAlignment="1">
      <alignment horizontal="distributed"/>
    </xf>
    <xf numFmtId="38" fontId="0" fillId="0" borderId="18" xfId="92" applyFont="1" applyBorder="1" applyAlignment="1">
      <alignment/>
    </xf>
    <xf numFmtId="0" fontId="0" fillId="0" borderId="17" xfId="0" applyFont="1" applyBorder="1" applyAlignment="1">
      <alignment horizontal="distributed" shrinkToFit="1"/>
    </xf>
    <xf numFmtId="49" fontId="0" fillId="0" borderId="17" xfId="0" applyNumberFormat="1" applyBorder="1" applyAlignment="1">
      <alignment horizontal="right"/>
    </xf>
    <xf numFmtId="0" fontId="25" fillId="0" borderId="17" xfId="0" applyFont="1" applyBorder="1" applyAlignment="1">
      <alignment horizontal="center" shrinkToFit="1"/>
    </xf>
    <xf numFmtId="57" fontId="0" fillId="0" borderId="24" xfId="0" applyNumberFormat="1" applyBorder="1" applyAlignment="1">
      <alignment horizontal="left"/>
    </xf>
    <xf numFmtId="49" fontId="0" fillId="0" borderId="26" xfId="0" applyNumberFormat="1" applyBorder="1" applyAlignment="1">
      <alignment horizontal="right"/>
    </xf>
    <xf numFmtId="38" fontId="22" fillId="0" borderId="18" xfId="92" applyFont="1" applyBorder="1" applyAlignment="1">
      <alignment horizontal="center"/>
    </xf>
    <xf numFmtId="0" fontId="0" fillId="0" borderId="38" xfId="0" applyBorder="1" applyAlignment="1">
      <alignment horizontal="right"/>
    </xf>
    <xf numFmtId="0" fontId="0" fillId="0" borderId="39" xfId="0" applyBorder="1" applyAlignment="1">
      <alignment horizontal="right"/>
    </xf>
    <xf numFmtId="0" fontId="0" fillId="0" borderId="46" xfId="0" applyBorder="1" applyAlignment="1">
      <alignment horizontal="distributed"/>
    </xf>
    <xf numFmtId="0" fontId="0" fillId="0" borderId="39" xfId="0" applyBorder="1" applyAlignment="1">
      <alignment/>
    </xf>
    <xf numFmtId="38" fontId="0" fillId="0" borderId="39" xfId="92" applyBorder="1" applyAlignment="1">
      <alignment/>
    </xf>
    <xf numFmtId="38" fontId="0" fillId="0" borderId="0" xfId="0" applyNumberFormat="1" applyAlignment="1">
      <alignment/>
    </xf>
    <xf numFmtId="0" fontId="0" fillId="0" borderId="0" xfId="0" applyBorder="1" applyAlignment="1">
      <alignment/>
    </xf>
    <xf numFmtId="49" fontId="0" fillId="0" borderId="0" xfId="0" applyNumberFormat="1" applyBorder="1" applyAlignment="1">
      <alignment horizontal="center"/>
    </xf>
    <xf numFmtId="0" fontId="25" fillId="0" borderId="0" xfId="0" applyFont="1" applyBorder="1" applyAlignment="1">
      <alignment horizontal="center" vertical="top"/>
    </xf>
    <xf numFmtId="0" fontId="5" fillId="0" borderId="0" xfId="0" applyFont="1" applyBorder="1" applyAlignment="1">
      <alignment horizontal="fill" vertical="top"/>
    </xf>
    <xf numFmtId="38" fontId="0" fillId="0" borderId="0" xfId="92" applyFont="1" applyBorder="1" applyAlignment="1">
      <alignment/>
    </xf>
    <xf numFmtId="177" fontId="0" fillId="0" borderId="0" xfId="0" applyNumberFormat="1" applyAlignment="1">
      <alignment/>
    </xf>
    <xf numFmtId="57" fontId="0" fillId="0" borderId="0" xfId="0" applyNumberFormat="1" applyBorder="1" applyAlignment="1">
      <alignment horizontal="center"/>
    </xf>
    <xf numFmtId="0" fontId="26" fillId="0" borderId="0" xfId="114" applyFont="1">
      <alignment vertical="center"/>
      <protection/>
    </xf>
    <xf numFmtId="0" fontId="0" fillId="0" borderId="0" xfId="114">
      <alignment vertical="center"/>
      <protection/>
    </xf>
    <xf numFmtId="0" fontId="0" fillId="0" borderId="0" xfId="114" applyAlignment="1">
      <alignment horizontal="center" vertical="center"/>
      <protection/>
    </xf>
    <xf numFmtId="0" fontId="0" fillId="0" borderId="45" xfId="114" applyBorder="1">
      <alignment vertical="center"/>
      <protection/>
    </xf>
    <xf numFmtId="0" fontId="0" fillId="0" borderId="27" xfId="114" applyBorder="1">
      <alignment vertical="center"/>
      <protection/>
    </xf>
    <xf numFmtId="0" fontId="0" fillId="0" borderId="25" xfId="114" applyBorder="1">
      <alignment vertical="center"/>
      <protection/>
    </xf>
    <xf numFmtId="0" fontId="0" fillId="0" borderId="44" xfId="114" applyBorder="1">
      <alignment vertical="center"/>
      <protection/>
    </xf>
    <xf numFmtId="38" fontId="0" fillId="0" borderId="0" xfId="114" applyNumberFormat="1">
      <alignment vertical="center"/>
      <protection/>
    </xf>
    <xf numFmtId="0" fontId="4" fillId="0" borderId="0" xfId="114" applyFont="1">
      <alignment vertical="center"/>
      <protection/>
    </xf>
    <xf numFmtId="0" fontId="4" fillId="0" borderId="0" xfId="114" applyFont="1" applyAlignment="1">
      <alignment horizontal="center" vertical="center"/>
      <protection/>
    </xf>
    <xf numFmtId="0" fontId="4" fillId="0" borderId="2" xfId="114" applyFont="1" applyBorder="1">
      <alignment vertical="center"/>
      <protection/>
    </xf>
    <xf numFmtId="0" fontId="4" fillId="0" borderId="0" xfId="114" applyFont="1" applyAlignment="1">
      <alignment horizontal="right" vertical="center"/>
      <protection/>
    </xf>
    <xf numFmtId="0" fontId="4" fillId="0" borderId="22" xfId="114" applyFont="1" applyBorder="1" applyAlignment="1">
      <alignment horizontal="center" vertical="center"/>
      <protection/>
    </xf>
    <xf numFmtId="0" fontId="4" fillId="0" borderId="22" xfId="114" applyFont="1" applyBorder="1">
      <alignment vertical="center"/>
      <protection/>
    </xf>
    <xf numFmtId="0" fontId="4" fillId="0" borderId="47" xfId="114" applyFont="1" applyBorder="1">
      <alignment vertical="center"/>
      <protection/>
    </xf>
    <xf numFmtId="0" fontId="4" fillId="0" borderId="0" xfId="114" applyFont="1" applyBorder="1" applyAlignment="1">
      <alignment horizontal="left" vertical="center"/>
      <protection/>
    </xf>
    <xf numFmtId="0" fontId="4" fillId="0" borderId="0" xfId="114" applyFont="1" applyBorder="1">
      <alignment vertical="center"/>
      <protection/>
    </xf>
    <xf numFmtId="0" fontId="4" fillId="0" borderId="24" xfId="114" applyFont="1" applyBorder="1">
      <alignment vertical="center"/>
      <protection/>
    </xf>
    <xf numFmtId="0" fontId="4" fillId="0" borderId="21" xfId="114" applyFont="1" applyBorder="1" applyAlignment="1">
      <alignment horizontal="center" vertical="center"/>
      <protection/>
    </xf>
    <xf numFmtId="0" fontId="4" fillId="0" borderId="26" xfId="114" applyFont="1" applyBorder="1">
      <alignment vertical="center"/>
      <protection/>
    </xf>
    <xf numFmtId="0" fontId="4" fillId="0" borderId="25" xfId="114" applyFont="1" applyBorder="1" applyAlignment="1">
      <alignment horizontal="center" vertical="center"/>
      <protection/>
    </xf>
    <xf numFmtId="0" fontId="4" fillId="0" borderId="26" xfId="114" applyFont="1" applyBorder="1" applyAlignment="1">
      <alignment horizontal="center" vertical="center"/>
      <protection/>
    </xf>
    <xf numFmtId="0" fontId="4" fillId="0" borderId="2" xfId="114" applyFont="1" applyBorder="1" applyAlignment="1">
      <alignment horizontal="distributed" vertical="center"/>
      <protection/>
    </xf>
    <xf numFmtId="0" fontId="4" fillId="0" borderId="36" xfId="114" applyFont="1" applyBorder="1">
      <alignment vertical="center"/>
      <protection/>
    </xf>
    <xf numFmtId="38" fontId="4" fillId="0" borderId="44" xfId="95" applyFont="1" applyBorder="1" applyAlignment="1">
      <alignment vertical="center"/>
    </xf>
    <xf numFmtId="198" fontId="4" fillId="0" borderId="44" xfId="95" applyNumberFormat="1" applyFont="1" applyBorder="1" applyAlignment="1">
      <alignment vertical="center"/>
    </xf>
    <xf numFmtId="198" fontId="4" fillId="0" borderId="2" xfId="114" applyNumberFormat="1" applyFont="1" applyBorder="1">
      <alignment vertical="center"/>
      <protection/>
    </xf>
    <xf numFmtId="193" fontId="4" fillId="0" borderId="48" xfId="95" applyNumberFormat="1" applyFont="1" applyBorder="1" applyAlignment="1">
      <alignment vertical="center" shrinkToFit="1"/>
    </xf>
    <xf numFmtId="0" fontId="4" fillId="0" borderId="44" xfId="114" applyFont="1" applyBorder="1">
      <alignment vertical="center"/>
      <protection/>
    </xf>
    <xf numFmtId="38" fontId="4" fillId="0" borderId="2" xfId="95" applyFont="1" applyBorder="1" applyAlignment="1">
      <alignment vertical="center"/>
    </xf>
    <xf numFmtId="38" fontId="4" fillId="0" borderId="44" xfId="114" applyNumberFormat="1" applyFont="1" applyBorder="1">
      <alignment vertical="center"/>
      <protection/>
    </xf>
    <xf numFmtId="198" fontId="4" fillId="0" borderId="44" xfId="114" applyNumberFormat="1" applyFont="1" applyBorder="1">
      <alignment vertical="center"/>
      <protection/>
    </xf>
    <xf numFmtId="0" fontId="4" fillId="0" borderId="0" xfId="114" applyFont="1" applyBorder="1" applyAlignment="1">
      <alignment horizontal="center" vertical="center"/>
      <protection/>
    </xf>
    <xf numFmtId="0" fontId="4" fillId="0" borderId="21" xfId="114" applyFont="1" applyBorder="1" applyAlignment="1">
      <alignment horizontal="left" vertical="center"/>
      <protection/>
    </xf>
    <xf numFmtId="38" fontId="4" fillId="0" borderId="25" xfId="95" applyFont="1" applyBorder="1" applyAlignment="1">
      <alignment horizontal="right" vertical="center"/>
    </xf>
    <xf numFmtId="38" fontId="4" fillId="0" borderId="26" xfId="95" applyFont="1" applyBorder="1" applyAlignment="1">
      <alignment horizontal="right" vertical="center"/>
    </xf>
    <xf numFmtId="193" fontId="4" fillId="0" borderId="25" xfId="95" applyNumberFormat="1" applyFont="1" applyBorder="1" applyAlignment="1">
      <alignment horizontal="right" vertical="center"/>
    </xf>
    <xf numFmtId="38" fontId="4" fillId="0" borderId="21" xfId="95" applyFont="1" applyBorder="1" applyAlignment="1">
      <alignment horizontal="right" vertical="center"/>
    </xf>
    <xf numFmtId="193" fontId="4" fillId="0" borderId="49" xfId="95" applyNumberFormat="1" applyFont="1" applyBorder="1" applyAlignment="1">
      <alignment horizontal="right" vertical="center" shrinkToFit="1"/>
    </xf>
    <xf numFmtId="0" fontId="4" fillId="0" borderId="25" xfId="95" applyNumberFormat="1" applyFont="1" applyBorder="1" applyAlignment="1">
      <alignment horizontal="right" vertical="center"/>
    </xf>
    <xf numFmtId="0" fontId="4" fillId="0" borderId="25" xfId="114" applyFont="1" applyBorder="1" applyAlignment="1">
      <alignment horizontal="left" vertical="center"/>
      <protection/>
    </xf>
    <xf numFmtId="38" fontId="4" fillId="0" borderId="44" xfId="95" applyFont="1" applyBorder="1" applyAlignment="1">
      <alignment horizontal="right" vertical="center"/>
    </xf>
    <xf numFmtId="38" fontId="4" fillId="0" borderId="36" xfId="95" applyFont="1" applyBorder="1" applyAlignment="1">
      <alignment horizontal="right" vertical="center"/>
    </xf>
    <xf numFmtId="193" fontId="4" fillId="0" borderId="44" xfId="95" applyNumberFormat="1" applyFont="1" applyBorder="1" applyAlignment="1">
      <alignment horizontal="right" vertical="center"/>
    </xf>
    <xf numFmtId="38" fontId="4" fillId="0" borderId="2" xfId="95" applyFont="1" applyBorder="1" applyAlignment="1">
      <alignment horizontal="right" vertical="center"/>
    </xf>
    <xf numFmtId="193" fontId="4" fillId="0" borderId="48" xfId="95" applyNumberFormat="1" applyFont="1" applyBorder="1" applyAlignment="1">
      <alignment horizontal="right" vertical="center" shrinkToFit="1"/>
    </xf>
    <xf numFmtId="0" fontId="4" fillId="0" borderId="0" xfId="0" applyFont="1" applyBorder="1" applyAlignment="1">
      <alignment horizontal="center" vertical="center"/>
    </xf>
    <xf numFmtId="38" fontId="4" fillId="0" borderId="2" xfId="92" applyFont="1" applyBorder="1" applyAlignment="1">
      <alignment vertical="center"/>
    </xf>
    <xf numFmtId="0" fontId="4" fillId="0" borderId="44" xfId="114" applyFont="1" applyBorder="1" applyAlignment="1">
      <alignment horizontal="distributed" vertical="center"/>
      <protection/>
    </xf>
    <xf numFmtId="0" fontId="0" fillId="0" borderId="0" xfId="0" applyAlignment="1">
      <alignment vertical="center"/>
    </xf>
    <xf numFmtId="0" fontId="0" fillId="0" borderId="0" xfId="117" applyFont="1">
      <alignment/>
      <protection/>
    </xf>
    <xf numFmtId="0" fontId="0" fillId="0" borderId="0" xfId="117">
      <alignment/>
      <protection/>
    </xf>
    <xf numFmtId="0" fontId="28" fillId="0" borderId="0" xfId="117" applyFont="1" applyAlignment="1">
      <alignment horizontal="centerContinuous"/>
      <protection/>
    </xf>
    <xf numFmtId="0" fontId="0" fillId="0" borderId="0" xfId="117" applyAlignment="1">
      <alignment horizontal="centerContinuous"/>
      <protection/>
    </xf>
    <xf numFmtId="0" fontId="29" fillId="0" borderId="0" xfId="117" applyFont="1" applyAlignment="1">
      <alignment horizontal="centerContinuous"/>
      <protection/>
    </xf>
    <xf numFmtId="0" fontId="30" fillId="0" borderId="0" xfId="117" applyFont="1" applyBorder="1" applyAlignment="1">
      <alignment horizontal="left" vertical="distributed"/>
      <protection/>
    </xf>
    <xf numFmtId="0" fontId="0" fillId="0" borderId="0" xfId="117" applyFill="1">
      <alignment/>
      <protection/>
    </xf>
    <xf numFmtId="0" fontId="0" fillId="0" borderId="44" xfId="117" applyFont="1" applyBorder="1" applyAlignment="1">
      <alignment/>
      <protection/>
    </xf>
    <xf numFmtId="0" fontId="0" fillId="0" borderId="2" xfId="117" applyFont="1" applyFill="1" applyBorder="1" applyAlignment="1">
      <alignment horizontal="right"/>
      <protection/>
    </xf>
    <xf numFmtId="0" fontId="0" fillId="0" borderId="36" xfId="117" applyFont="1" applyFill="1" applyBorder="1" applyAlignment="1">
      <alignment/>
      <protection/>
    </xf>
    <xf numFmtId="0" fontId="0" fillId="0" borderId="18" xfId="117" applyFont="1" applyBorder="1" applyAlignment="1">
      <alignment horizontal="center" vertical="center" textRotation="255"/>
      <protection/>
    </xf>
    <xf numFmtId="0" fontId="0" fillId="0" borderId="18" xfId="117" applyFont="1" applyBorder="1" applyAlignment="1">
      <alignment horizontal="center" vertical="center"/>
      <protection/>
    </xf>
    <xf numFmtId="0" fontId="0" fillId="0" borderId="18" xfId="117" applyFont="1" applyFill="1" applyBorder="1" applyAlignment="1">
      <alignment horizontal="center" vertical="center"/>
      <protection/>
    </xf>
    <xf numFmtId="0" fontId="0" fillId="0" borderId="18" xfId="117" applyFont="1" applyFill="1" applyBorder="1" applyAlignment="1">
      <alignment horizontal="center" vertical="center" wrapText="1"/>
      <protection/>
    </xf>
    <xf numFmtId="0" fontId="0" fillId="0" borderId="3" xfId="117" applyFont="1" applyBorder="1" applyAlignment="1">
      <alignment horizontal="center" vertical="center"/>
      <protection/>
    </xf>
    <xf numFmtId="0" fontId="0" fillId="0" borderId="45" xfId="117" applyFont="1" applyBorder="1" applyAlignment="1">
      <alignment horizontal="center" vertical="center"/>
      <protection/>
    </xf>
    <xf numFmtId="0" fontId="0" fillId="0" borderId="17" xfId="117" applyFont="1" applyBorder="1" applyAlignment="1">
      <alignment horizontal="center" vertical="center" wrapText="1"/>
      <protection/>
    </xf>
    <xf numFmtId="0" fontId="0" fillId="0" borderId="17" xfId="117" applyFont="1" applyBorder="1" applyAlignment="1">
      <alignment horizontal="center" vertical="center"/>
      <protection/>
    </xf>
    <xf numFmtId="0" fontId="0" fillId="0" borderId="3" xfId="117" applyFont="1" applyBorder="1" applyAlignment="1">
      <alignment horizontal="center" vertical="center"/>
      <protection/>
    </xf>
    <xf numFmtId="0" fontId="0" fillId="0" borderId="25" xfId="117" applyFont="1" applyBorder="1" applyAlignment="1">
      <alignment horizontal="center" vertical="center"/>
      <protection/>
    </xf>
    <xf numFmtId="0" fontId="0" fillId="0" borderId="18" xfId="117" applyFill="1" applyBorder="1" applyAlignment="1">
      <alignment horizontal="center" vertical="center"/>
      <protection/>
    </xf>
    <xf numFmtId="0" fontId="0" fillId="0" borderId="18" xfId="117" applyFont="1" applyBorder="1" applyAlignment="1">
      <alignment horizontal="center" vertical="center" wrapText="1"/>
      <protection/>
    </xf>
    <xf numFmtId="0" fontId="0" fillId="0" borderId="17" xfId="117" applyFont="1" applyFill="1" applyBorder="1">
      <alignment/>
      <protection/>
    </xf>
    <xf numFmtId="0" fontId="5" fillId="0" borderId="17" xfId="117" applyFont="1" applyFill="1" applyBorder="1" applyAlignment="1">
      <alignment wrapText="1"/>
      <protection/>
    </xf>
    <xf numFmtId="0" fontId="0" fillId="0" borderId="17" xfId="117" applyFont="1" applyBorder="1" applyAlignment="1">
      <alignment horizontal="center" vertical="top" wrapText="1"/>
      <protection/>
    </xf>
    <xf numFmtId="0" fontId="0" fillId="0" borderId="17" xfId="117" applyFont="1" applyBorder="1">
      <alignment/>
      <protection/>
    </xf>
    <xf numFmtId="0" fontId="0" fillId="0" borderId="17" xfId="117" applyFont="1" applyBorder="1" applyAlignment="1">
      <alignment horizontal="right"/>
      <protection/>
    </xf>
    <xf numFmtId="0" fontId="0" fillId="0" borderId="17" xfId="117" applyFont="1" applyBorder="1" applyAlignment="1">
      <alignment horizontal="right"/>
      <protection/>
    </xf>
    <xf numFmtId="0" fontId="0" fillId="0" borderId="18" xfId="117" applyFont="1" applyFill="1" applyBorder="1" applyAlignment="1">
      <alignment horizontal="center" vertical="center"/>
      <protection/>
    </xf>
    <xf numFmtId="0" fontId="0" fillId="0" borderId="18" xfId="117" applyFont="1" applyBorder="1">
      <alignment/>
      <protection/>
    </xf>
    <xf numFmtId="0" fontId="0" fillId="0" borderId="17" xfId="117" applyFont="1" applyFill="1" applyBorder="1" applyAlignment="1">
      <alignment horizontal="center"/>
      <protection/>
    </xf>
    <xf numFmtId="178" fontId="0" fillId="0" borderId="17" xfId="117" applyNumberFormat="1" applyFont="1" applyBorder="1">
      <alignment/>
      <protection/>
    </xf>
    <xf numFmtId="0" fontId="0" fillId="0" borderId="18" xfId="117" applyFont="1" applyFill="1" applyBorder="1" applyAlignment="1">
      <alignment horizontal="center"/>
      <protection/>
    </xf>
    <xf numFmtId="3" fontId="0" fillId="0" borderId="18" xfId="117" applyNumberFormat="1" applyFont="1" applyFill="1" applyBorder="1" applyAlignment="1">
      <alignment horizontal="center" shrinkToFit="1"/>
      <protection/>
    </xf>
    <xf numFmtId="0" fontId="0" fillId="0" borderId="18" xfId="117" applyFont="1" applyFill="1" applyBorder="1" applyAlignment="1">
      <alignment shrinkToFit="1"/>
      <protection/>
    </xf>
    <xf numFmtId="185" fontId="5" fillId="0" borderId="18" xfId="117" applyNumberFormat="1" applyFont="1" applyFill="1" applyBorder="1" applyAlignment="1">
      <alignment wrapText="1"/>
      <protection/>
    </xf>
    <xf numFmtId="178" fontId="27" fillId="0" borderId="18" xfId="117" applyNumberFormat="1" applyFont="1" applyBorder="1" applyAlignment="1">
      <alignment horizontal="center" vertical="top" wrapText="1"/>
      <protection/>
    </xf>
    <xf numFmtId="178" fontId="27" fillId="0" borderId="18" xfId="117" applyNumberFormat="1" applyFont="1" applyBorder="1">
      <alignment/>
      <protection/>
    </xf>
    <xf numFmtId="0" fontId="0" fillId="0" borderId="18" xfId="117" applyFont="1" applyBorder="1" applyAlignment="1">
      <alignment horizontal="right"/>
      <protection/>
    </xf>
    <xf numFmtId="3" fontId="21" fillId="0" borderId="17" xfId="117" applyNumberFormat="1" applyFont="1" applyFill="1" applyBorder="1" applyAlignment="1">
      <alignment horizontal="center" shrinkToFit="1"/>
      <protection/>
    </xf>
    <xf numFmtId="3" fontId="0" fillId="0" borderId="17" xfId="117" applyNumberFormat="1" applyFont="1" applyFill="1" applyBorder="1" applyAlignment="1">
      <alignment horizontal="center" shrinkToFit="1"/>
      <protection/>
    </xf>
    <xf numFmtId="185" fontId="0" fillId="0" borderId="17" xfId="117" applyNumberFormat="1" applyFont="1" applyFill="1" applyBorder="1" applyAlignment="1">
      <alignment horizontal="center" wrapText="1"/>
      <protection/>
    </xf>
    <xf numFmtId="178" fontId="27" fillId="0" borderId="17" xfId="117" applyNumberFormat="1" applyFont="1" applyBorder="1" applyAlignment="1">
      <alignment horizontal="center" vertical="top" wrapText="1"/>
      <protection/>
    </xf>
    <xf numFmtId="178" fontId="27" fillId="0" borderId="17" xfId="117" applyNumberFormat="1" applyFont="1" applyBorder="1" applyAlignment="1">
      <alignment horizontal="center"/>
      <protection/>
    </xf>
    <xf numFmtId="38" fontId="0" fillId="0" borderId="17" xfId="117" applyNumberFormat="1" applyFont="1" applyBorder="1" applyAlignment="1">
      <alignment horizontal="right"/>
      <protection/>
    </xf>
    <xf numFmtId="0" fontId="0" fillId="0" borderId="18" xfId="117" applyFont="1" applyBorder="1" applyAlignment="1">
      <alignment horizontal="center"/>
      <protection/>
    </xf>
    <xf numFmtId="3" fontId="0" fillId="0" borderId="18" xfId="117" applyNumberFormat="1" applyFont="1" applyBorder="1" applyAlignment="1">
      <alignment horizontal="center" shrinkToFit="1"/>
      <protection/>
    </xf>
    <xf numFmtId="0" fontId="0" fillId="0" borderId="18" xfId="117" applyFont="1" applyBorder="1" applyAlignment="1">
      <alignment shrinkToFit="1"/>
      <protection/>
    </xf>
    <xf numFmtId="185" fontId="5" fillId="0" borderId="18" xfId="117" applyNumberFormat="1" applyFont="1" applyBorder="1" applyAlignment="1">
      <alignment wrapText="1"/>
      <protection/>
    </xf>
    <xf numFmtId="0" fontId="0" fillId="0" borderId="17" xfId="117" applyFont="1" applyBorder="1" applyAlignment="1">
      <alignment horizontal="center"/>
      <protection/>
    </xf>
    <xf numFmtId="3" fontId="21" fillId="0" borderId="17" xfId="117" applyNumberFormat="1" applyFont="1" applyBorder="1" applyAlignment="1">
      <alignment horizontal="center" shrinkToFit="1"/>
      <protection/>
    </xf>
    <xf numFmtId="3" fontId="0" fillId="0" borderId="17" xfId="117" applyNumberFormat="1" applyFont="1" applyBorder="1" applyAlignment="1">
      <alignment horizontal="center" shrinkToFit="1"/>
      <protection/>
    </xf>
    <xf numFmtId="185" fontId="0" fillId="0" borderId="17" xfId="117" applyNumberFormat="1" applyFont="1" applyBorder="1" applyAlignment="1">
      <alignment horizontal="center" wrapText="1"/>
      <protection/>
    </xf>
    <xf numFmtId="186" fontId="0" fillId="0" borderId="17" xfId="117" applyNumberFormat="1" applyFont="1" applyBorder="1" applyAlignment="1">
      <alignment horizontal="center" wrapText="1"/>
      <protection/>
    </xf>
    <xf numFmtId="182" fontId="5" fillId="0" borderId="18" xfId="117" applyNumberFormat="1" applyFont="1" applyFill="1" applyBorder="1" applyAlignment="1">
      <alignment wrapText="1"/>
      <protection/>
    </xf>
    <xf numFmtId="178" fontId="0" fillId="0" borderId="18" xfId="117" applyNumberFormat="1" applyFont="1" applyFill="1" applyBorder="1" applyAlignment="1">
      <alignment horizontal="center" vertical="top" wrapText="1"/>
      <protection/>
    </xf>
    <xf numFmtId="178" fontId="0" fillId="0" borderId="18" xfId="117" applyNumberFormat="1" applyFont="1" applyFill="1" applyBorder="1">
      <alignment/>
      <protection/>
    </xf>
    <xf numFmtId="0" fontId="0" fillId="0" borderId="18" xfId="117" applyFont="1" applyFill="1" applyBorder="1" applyAlignment="1">
      <alignment horizontal="right"/>
      <protection/>
    </xf>
    <xf numFmtId="0" fontId="0" fillId="0" borderId="18" xfId="117" applyFont="1" applyFill="1" applyBorder="1">
      <alignment/>
      <protection/>
    </xf>
    <xf numFmtId="182" fontId="0" fillId="0" borderId="17" xfId="117" applyNumberFormat="1" applyFont="1" applyFill="1" applyBorder="1" applyAlignment="1">
      <alignment wrapText="1"/>
      <protection/>
    </xf>
    <xf numFmtId="178" fontId="0" fillId="0" borderId="17" xfId="117" applyNumberFormat="1" applyFont="1" applyFill="1" applyBorder="1" applyAlignment="1">
      <alignment horizontal="center" vertical="top" wrapText="1"/>
      <protection/>
    </xf>
    <xf numFmtId="178" fontId="0" fillId="0" borderId="17" xfId="117" applyNumberFormat="1" applyFont="1" applyFill="1" applyBorder="1">
      <alignment/>
      <protection/>
    </xf>
    <xf numFmtId="38" fontId="0" fillId="0" borderId="17" xfId="117" applyNumberFormat="1" applyFont="1" applyFill="1" applyBorder="1" applyAlignment="1">
      <alignment horizontal="right"/>
      <protection/>
    </xf>
    <xf numFmtId="0" fontId="0" fillId="0" borderId="17" xfId="117" applyFont="1" applyFill="1" applyBorder="1" applyAlignment="1">
      <alignment horizontal="right"/>
      <protection/>
    </xf>
    <xf numFmtId="0" fontId="0" fillId="0" borderId="15" xfId="117" applyFont="1" applyFill="1" applyBorder="1" applyAlignment="1">
      <alignment horizontal="center"/>
      <protection/>
    </xf>
    <xf numFmtId="3" fontId="0" fillId="0" borderId="15" xfId="117" applyNumberFormat="1" applyFont="1" applyFill="1" applyBorder="1" applyAlignment="1">
      <alignment horizontal="center" shrinkToFit="1"/>
      <protection/>
    </xf>
    <xf numFmtId="182" fontId="0" fillId="0" borderId="15" xfId="117" applyNumberFormat="1" applyFont="1" applyFill="1" applyBorder="1" applyAlignment="1">
      <alignment wrapText="1"/>
      <protection/>
    </xf>
    <xf numFmtId="178" fontId="0" fillId="0" borderId="15" xfId="117" applyNumberFormat="1" applyFont="1" applyFill="1" applyBorder="1" applyAlignment="1">
      <alignment horizontal="center" vertical="top" wrapText="1"/>
      <protection/>
    </xf>
    <xf numFmtId="178" fontId="0" fillId="0" borderId="15" xfId="117" applyNumberFormat="1" applyFont="1" applyFill="1" applyBorder="1">
      <alignment/>
      <protection/>
    </xf>
    <xf numFmtId="38" fontId="0" fillId="0" borderId="15" xfId="117" applyNumberFormat="1" applyFont="1" applyFill="1" applyBorder="1" applyAlignment="1">
      <alignment horizontal="right"/>
      <protection/>
    </xf>
    <xf numFmtId="0" fontId="0" fillId="0" borderId="15" xfId="117" applyFont="1" applyFill="1" applyBorder="1" applyAlignment="1">
      <alignment horizontal="right"/>
      <protection/>
    </xf>
    <xf numFmtId="0" fontId="0" fillId="0" borderId="15" xfId="117" applyFont="1" applyFill="1" applyBorder="1">
      <alignment/>
      <protection/>
    </xf>
    <xf numFmtId="0" fontId="22" fillId="0" borderId="0" xfId="117" applyFont="1">
      <alignment/>
      <protection/>
    </xf>
    <xf numFmtId="177" fontId="21" fillId="0" borderId="0" xfId="117" applyNumberFormat="1" applyFont="1">
      <alignment/>
      <protection/>
    </xf>
    <xf numFmtId="38" fontId="22" fillId="0" borderId="0" xfId="117" applyNumberFormat="1" applyFont="1">
      <alignment/>
      <protection/>
    </xf>
    <xf numFmtId="38" fontId="0" fillId="0" borderId="0" xfId="117" applyNumberFormat="1">
      <alignment/>
      <protection/>
    </xf>
    <xf numFmtId="0" fontId="0" fillId="0" borderId="2" xfId="117" applyFont="1" applyFill="1" applyBorder="1" applyAlignment="1">
      <alignment horizontal="center" wrapText="1"/>
      <protection/>
    </xf>
    <xf numFmtId="0" fontId="0" fillId="0" borderId="17" xfId="117" applyFont="1" applyFill="1" applyBorder="1" applyAlignment="1">
      <alignment horizontal="center"/>
      <protection/>
    </xf>
    <xf numFmtId="0" fontId="0" fillId="0" borderId="0" xfId="117" applyFont="1">
      <alignment/>
      <protection/>
    </xf>
    <xf numFmtId="0" fontId="0" fillId="0" borderId="22" xfId="117" applyBorder="1">
      <alignment/>
      <protection/>
    </xf>
    <xf numFmtId="0" fontId="0" fillId="0" borderId="47" xfId="117" applyBorder="1">
      <alignment/>
      <protection/>
    </xf>
    <xf numFmtId="0" fontId="0" fillId="0" borderId="0" xfId="117" applyBorder="1">
      <alignment/>
      <protection/>
    </xf>
    <xf numFmtId="0" fontId="0" fillId="0" borderId="24" xfId="117" applyBorder="1">
      <alignment/>
      <protection/>
    </xf>
    <xf numFmtId="0" fontId="0" fillId="0" borderId="25" xfId="117" applyBorder="1">
      <alignment/>
      <protection/>
    </xf>
    <xf numFmtId="0" fontId="0" fillId="0" borderId="21" xfId="117" applyBorder="1">
      <alignment/>
      <protection/>
    </xf>
    <xf numFmtId="0" fontId="0" fillId="0" borderId="26" xfId="117" applyBorder="1">
      <alignment/>
      <protection/>
    </xf>
    <xf numFmtId="0" fontId="0" fillId="0" borderId="45" xfId="117" applyFont="1" applyBorder="1">
      <alignment/>
      <protection/>
    </xf>
    <xf numFmtId="0" fontId="0" fillId="0" borderId="27" xfId="117" applyFont="1" applyBorder="1">
      <alignment/>
      <protection/>
    </xf>
    <xf numFmtId="0" fontId="4" fillId="0" borderId="20" xfId="0" applyFont="1" applyFill="1" applyBorder="1" applyAlignment="1">
      <alignment shrinkToFit="1"/>
    </xf>
    <xf numFmtId="57" fontId="4" fillId="0" borderId="15" xfId="0" applyNumberFormat="1" applyFont="1" applyFill="1" applyBorder="1" applyAlignment="1">
      <alignment horizontal="center"/>
    </xf>
    <xf numFmtId="0" fontId="4" fillId="0" borderId="19" xfId="0" applyFont="1" applyFill="1" applyBorder="1" applyAlignment="1">
      <alignment shrinkToFit="1"/>
    </xf>
    <xf numFmtId="178" fontId="4" fillId="0" borderId="15" xfId="0" applyNumberFormat="1" applyFont="1" applyBorder="1" applyAlignment="1" quotePrefix="1">
      <alignment horizontal="left"/>
    </xf>
    <xf numFmtId="0" fontId="4" fillId="0" borderId="25" xfId="114" applyFont="1" applyBorder="1" applyAlignment="1">
      <alignment vertical="center"/>
      <protection/>
    </xf>
    <xf numFmtId="57" fontId="4" fillId="0" borderId="15" xfId="0" applyNumberFormat="1" applyFont="1" applyBorder="1" applyAlignment="1">
      <alignment horizontal="center" shrinkToFit="1"/>
    </xf>
    <xf numFmtId="38" fontId="45" fillId="0" borderId="0" xfId="97" applyFont="1" applyAlignment="1">
      <alignment/>
    </xf>
    <xf numFmtId="38" fontId="45" fillId="0" borderId="50" xfId="97" applyFont="1" applyBorder="1" applyAlignment="1">
      <alignment horizontal="center"/>
    </xf>
    <xf numFmtId="38" fontId="45" fillId="0" borderId="51" xfId="97" applyFont="1" applyBorder="1" applyAlignment="1">
      <alignment horizontal="center"/>
    </xf>
    <xf numFmtId="38" fontId="45" fillId="0" borderId="52" xfId="97" applyFont="1" applyBorder="1" applyAlignment="1">
      <alignment/>
    </xf>
    <xf numFmtId="38" fontId="45" fillId="0" borderId="52" xfId="97" applyFont="1" applyBorder="1" applyAlignment="1">
      <alignment/>
    </xf>
    <xf numFmtId="38" fontId="45" fillId="0" borderId="53" xfId="97" applyFont="1" applyBorder="1" applyAlignment="1">
      <alignment/>
    </xf>
    <xf numFmtId="38" fontId="45" fillId="0" borderId="53" xfId="97" applyFont="1" applyBorder="1" applyAlignment="1" applyProtection="1">
      <alignment/>
      <protection/>
    </xf>
    <xf numFmtId="38" fontId="45" fillId="0" borderId="54" xfId="97" applyFont="1" applyBorder="1" applyAlignment="1">
      <alignment/>
    </xf>
    <xf numFmtId="38" fontId="45" fillId="0" borderId="55" xfId="97" applyFont="1" applyBorder="1" applyAlignment="1">
      <alignment/>
    </xf>
    <xf numFmtId="38" fontId="45" fillId="0" borderId="55" xfId="97" applyFont="1" applyBorder="1" applyAlignment="1">
      <alignment horizontal="center"/>
    </xf>
    <xf numFmtId="38" fontId="45" fillId="0" borderId="55" xfId="97" applyFont="1" applyBorder="1" applyAlignment="1">
      <alignment/>
    </xf>
    <xf numFmtId="38" fontId="45" fillId="0" borderId="55" xfId="97" applyFont="1" applyBorder="1" applyAlignment="1" applyProtection="1">
      <alignment/>
      <protection/>
    </xf>
    <xf numFmtId="38" fontId="45" fillId="0" borderId="16" xfId="97" applyFont="1" applyBorder="1" applyAlignment="1">
      <alignment/>
    </xf>
    <xf numFmtId="38" fontId="45" fillId="0" borderId="0" xfId="97" applyFont="1" applyBorder="1" applyAlignment="1">
      <alignment/>
    </xf>
    <xf numFmtId="38" fontId="45" fillId="0" borderId="53" xfId="97" applyFont="1" applyBorder="1" applyAlignment="1">
      <alignment/>
    </xf>
    <xf numFmtId="38" fontId="45" fillId="0" borderId="34" xfId="97" applyFont="1" applyBorder="1" applyAlignment="1">
      <alignment/>
    </xf>
    <xf numFmtId="38" fontId="45" fillId="0" borderId="51" xfId="97" applyFont="1" applyBorder="1" applyAlignment="1">
      <alignment/>
    </xf>
    <xf numFmtId="38" fontId="45" fillId="0" borderId="56" xfId="97" applyFont="1" applyBorder="1" applyAlignment="1">
      <alignment/>
    </xf>
    <xf numFmtId="38" fontId="45" fillId="0" borderId="53" xfId="97" applyFont="1" applyBorder="1" applyAlignment="1">
      <alignment shrinkToFit="1"/>
    </xf>
    <xf numFmtId="38" fontId="45" fillId="0" borderId="18" xfId="97" applyFont="1" applyBorder="1" applyAlignment="1" applyProtection="1">
      <alignment/>
      <protection/>
    </xf>
    <xf numFmtId="38" fontId="45" fillId="0" borderId="57" xfId="97" applyFont="1" applyBorder="1" applyAlignment="1">
      <alignment/>
    </xf>
    <xf numFmtId="38" fontId="45" fillId="0" borderId="55" xfId="97" applyFont="1" applyBorder="1" applyAlignment="1">
      <alignment shrinkToFit="1"/>
    </xf>
    <xf numFmtId="38" fontId="45" fillId="0" borderId="58" xfId="97" applyFont="1" applyBorder="1" applyAlignment="1">
      <alignment/>
    </xf>
    <xf numFmtId="38" fontId="45" fillId="0" borderId="53" xfId="97" applyNumberFormat="1" applyFont="1" applyBorder="1" applyAlignment="1">
      <alignment shrinkToFit="1"/>
    </xf>
    <xf numFmtId="38" fontId="45" fillId="0" borderId="53" xfId="97" applyNumberFormat="1" applyFont="1" applyFill="1" applyBorder="1" applyAlignment="1">
      <alignment shrinkToFit="1"/>
    </xf>
    <xf numFmtId="38" fontId="45" fillId="0" borderId="50" xfId="97" applyFont="1" applyBorder="1" applyAlignment="1">
      <alignment/>
    </xf>
    <xf numFmtId="38" fontId="45" fillId="0" borderId="55" xfId="97" applyNumberFormat="1" applyFont="1" applyBorder="1" applyAlignment="1">
      <alignment shrinkToFit="1"/>
    </xf>
    <xf numFmtId="38" fontId="45" fillId="0" borderId="52" xfId="97" applyFont="1" applyBorder="1" applyAlignment="1" applyProtection="1">
      <alignment/>
      <protection/>
    </xf>
    <xf numFmtId="38" fontId="45" fillId="0" borderId="58" xfId="97" applyFont="1" applyBorder="1" applyAlignment="1" applyProtection="1">
      <alignment/>
      <protection/>
    </xf>
    <xf numFmtId="38" fontId="45" fillId="0" borderId="55" xfId="97" applyFont="1" applyBorder="1" applyAlignment="1" quotePrefix="1">
      <alignment shrinkToFit="1"/>
    </xf>
    <xf numFmtId="38" fontId="45" fillId="0" borderId="58" xfId="97" applyFont="1" applyBorder="1" applyAlignment="1">
      <alignment/>
    </xf>
    <xf numFmtId="38" fontId="45" fillId="0" borderId="50" xfId="97" applyFont="1" applyBorder="1" applyAlignment="1">
      <alignment/>
    </xf>
    <xf numFmtId="38" fontId="45" fillId="0" borderId="55" xfId="97" applyNumberFormat="1" applyFont="1" applyBorder="1" applyAlignment="1">
      <alignment/>
    </xf>
    <xf numFmtId="38" fontId="45" fillId="0" borderId="52" xfId="97" applyFont="1" applyBorder="1" applyAlignment="1">
      <alignment shrinkToFit="1"/>
    </xf>
    <xf numFmtId="38" fontId="45" fillId="0" borderId="53" xfId="97" applyFont="1" applyBorder="1" applyAlignment="1">
      <alignment horizontal="center"/>
    </xf>
    <xf numFmtId="38" fontId="45" fillId="0" borderId="52" xfId="97" applyFont="1" applyBorder="1" applyAlignment="1">
      <alignment horizontal="center"/>
    </xf>
    <xf numFmtId="38" fontId="45" fillId="0" borderId="59" xfId="97" applyFont="1" applyBorder="1" applyAlignment="1">
      <alignment/>
    </xf>
    <xf numFmtId="38" fontId="45" fillId="0" borderId="53" xfId="97" applyNumberFormat="1" applyFont="1" applyBorder="1" applyAlignment="1">
      <alignment/>
    </xf>
    <xf numFmtId="199" fontId="45" fillId="0" borderId="53" xfId="97" applyNumberFormat="1" applyFont="1" applyBorder="1" applyAlignment="1">
      <alignment shrinkToFit="1"/>
    </xf>
    <xf numFmtId="199" fontId="45" fillId="0" borderId="55" xfId="97" applyNumberFormat="1" applyFont="1" applyBorder="1" applyAlignment="1">
      <alignment shrinkToFit="1"/>
    </xf>
    <xf numFmtId="199" fontId="45" fillId="0" borderId="55" xfId="97" applyNumberFormat="1" applyFont="1" applyFill="1" applyBorder="1" applyAlignment="1">
      <alignment shrinkToFit="1"/>
    </xf>
    <xf numFmtId="38" fontId="47" fillId="0" borderId="0" xfId="97" applyFont="1" applyBorder="1" applyAlignment="1">
      <alignment/>
    </xf>
    <xf numFmtId="199" fontId="45" fillId="0" borderId="55" xfId="97" applyNumberFormat="1" applyFont="1" applyBorder="1" applyAlignment="1">
      <alignment/>
    </xf>
    <xf numFmtId="199" fontId="45" fillId="0" borderId="53" xfId="97" applyNumberFormat="1" applyFont="1" applyBorder="1" applyAlignment="1">
      <alignment/>
    </xf>
    <xf numFmtId="0" fontId="47" fillId="0" borderId="0" xfId="116" applyFont="1" applyBorder="1" applyAlignment="1">
      <alignment/>
      <protection/>
    </xf>
    <xf numFmtId="38" fontId="45" fillId="0" borderId="0" xfId="97" applyFont="1" applyBorder="1" applyAlignment="1">
      <alignment/>
    </xf>
    <xf numFmtId="38" fontId="45" fillId="0" borderId="60" xfId="97" applyFont="1" applyBorder="1" applyAlignment="1" applyProtection="1">
      <alignment/>
      <protection/>
    </xf>
    <xf numFmtId="57" fontId="4" fillId="0" borderId="17" xfId="0" applyNumberFormat="1" applyFont="1" applyBorder="1" applyAlignment="1">
      <alignment horizontal="center" shrinkToFit="1"/>
    </xf>
    <xf numFmtId="38" fontId="45" fillId="0" borderId="0" xfId="97" applyFont="1" applyBorder="1" applyAlignment="1" applyProtection="1">
      <alignment/>
      <protection/>
    </xf>
    <xf numFmtId="38" fontId="45" fillId="0" borderId="0" xfId="97" applyFont="1" applyBorder="1" applyAlignment="1">
      <alignment horizontal="center"/>
    </xf>
    <xf numFmtId="38" fontId="45" fillId="0" borderId="0" xfId="97" applyNumberFormat="1" applyFont="1" applyBorder="1" applyAlignment="1">
      <alignment/>
    </xf>
    <xf numFmtId="199" fontId="45" fillId="0" borderId="0" xfId="97" applyNumberFormat="1" applyFont="1" applyBorder="1" applyAlignment="1">
      <alignment/>
    </xf>
    <xf numFmtId="38" fontId="45" fillId="0" borderId="0" xfId="97" applyFont="1" applyFill="1" applyBorder="1" applyAlignment="1" applyProtection="1">
      <alignment/>
      <protection/>
    </xf>
    <xf numFmtId="38" fontId="45" fillId="0" borderId="0" xfId="97" applyNumberFormat="1" applyFont="1" applyBorder="1" applyAlignment="1">
      <alignment shrinkToFit="1"/>
    </xf>
    <xf numFmtId="38" fontId="45" fillId="0" borderId="0" xfId="97" applyNumberFormat="1" applyFont="1" applyFill="1" applyBorder="1" applyAlignment="1">
      <alignment shrinkToFit="1"/>
    </xf>
    <xf numFmtId="38" fontId="45" fillId="0" borderId="0" xfId="97" applyFont="1" applyBorder="1" applyAlignment="1">
      <alignment shrinkToFit="1"/>
    </xf>
    <xf numFmtId="38" fontId="45" fillId="0" borderId="0" xfId="97" applyNumberFormat="1" applyFont="1" applyFill="1" applyBorder="1" applyAlignment="1">
      <alignment/>
    </xf>
    <xf numFmtId="38" fontId="45" fillId="0" borderId="0" xfId="97" applyFont="1" applyBorder="1" applyAlignment="1" quotePrefix="1">
      <alignment/>
    </xf>
    <xf numFmtId="38" fontId="45" fillId="0" borderId="0" xfId="97" applyFont="1" applyBorder="1" applyAlignment="1" quotePrefix="1">
      <alignment shrinkToFit="1"/>
    </xf>
    <xf numFmtId="199" fontId="45" fillId="0" borderId="0" xfId="97" applyNumberFormat="1" applyFont="1" applyBorder="1" applyAlignment="1">
      <alignment shrinkToFit="1"/>
    </xf>
    <xf numFmtId="199" fontId="45" fillId="0" borderId="0" xfId="97" applyNumberFormat="1" applyFont="1" applyFill="1" applyBorder="1" applyAlignment="1">
      <alignment shrinkToFit="1"/>
    </xf>
    <xf numFmtId="38" fontId="45" fillId="0" borderId="0" xfId="97" applyFont="1" applyBorder="1" applyAlignment="1">
      <alignment horizontal="center" shrinkToFit="1"/>
    </xf>
    <xf numFmtId="38" fontId="45" fillId="0" borderId="0" xfId="97" applyFont="1" applyFill="1" applyBorder="1" applyAlignment="1">
      <alignment/>
    </xf>
    <xf numFmtId="40" fontId="45" fillId="0" borderId="0" xfId="97" applyNumberFormat="1" applyFont="1" applyBorder="1" applyAlignment="1">
      <alignment/>
    </xf>
    <xf numFmtId="200" fontId="45" fillId="0" borderId="0" xfId="97" applyNumberFormat="1" applyFont="1" applyBorder="1" applyAlignment="1">
      <alignment/>
    </xf>
    <xf numFmtId="199" fontId="107" fillId="0" borderId="0" xfId="97" applyNumberFormat="1" applyFont="1" applyFill="1" applyBorder="1" applyAlignment="1">
      <alignment shrinkToFit="1"/>
    </xf>
    <xf numFmtId="38" fontId="107" fillId="0" borderId="0" xfId="97" applyFont="1" applyBorder="1" applyAlignment="1">
      <alignment/>
    </xf>
    <xf numFmtId="2" fontId="45" fillId="0" borderId="0" xfId="97" applyNumberFormat="1" applyFont="1" applyBorder="1" applyAlignment="1">
      <alignment/>
    </xf>
    <xf numFmtId="1" fontId="45" fillId="0" borderId="0" xfId="97" applyNumberFormat="1" applyFont="1" applyBorder="1" applyAlignment="1">
      <alignment/>
    </xf>
    <xf numFmtId="0" fontId="45" fillId="0" borderId="0" xfId="97" applyNumberFormat="1" applyFont="1" applyBorder="1" applyAlignment="1">
      <alignment/>
    </xf>
    <xf numFmtId="199" fontId="45" fillId="0" borderId="52" xfId="97" applyNumberFormat="1" applyFont="1" applyBorder="1" applyAlignment="1">
      <alignment/>
    </xf>
    <xf numFmtId="200" fontId="45" fillId="0" borderId="53" xfId="97" applyNumberFormat="1" applyFont="1" applyBorder="1" applyAlignment="1">
      <alignment shrinkToFit="1"/>
    </xf>
    <xf numFmtId="38" fontId="45" fillId="0" borderId="15" xfId="97" applyFont="1" applyBorder="1" applyAlignment="1" applyProtection="1">
      <alignment/>
      <protection/>
    </xf>
    <xf numFmtId="38" fontId="45" fillId="0" borderId="61" xfId="97" applyFont="1" applyBorder="1" applyAlignment="1" applyProtection="1">
      <alignment/>
      <protection/>
    </xf>
    <xf numFmtId="38" fontId="45" fillId="0" borderId="62" xfId="97" applyFont="1" applyBorder="1" applyAlignment="1" applyProtection="1">
      <alignment/>
      <protection/>
    </xf>
    <xf numFmtId="38" fontId="45" fillId="0" borderId="0" xfId="97" applyFont="1" applyBorder="1" applyAlignment="1" quotePrefix="1">
      <alignment horizontal="right"/>
    </xf>
    <xf numFmtId="57" fontId="108" fillId="0" borderId="25" xfId="0" applyNumberFormat="1" applyFont="1" applyBorder="1" applyAlignment="1">
      <alignment horizontal="center"/>
    </xf>
    <xf numFmtId="57" fontId="108" fillId="0" borderId="17" xfId="0" applyNumberFormat="1" applyFont="1" applyBorder="1" applyAlignment="1">
      <alignment horizontal="center"/>
    </xf>
    <xf numFmtId="38" fontId="45" fillId="0" borderId="63" xfId="97" applyFont="1" applyBorder="1" applyAlignment="1">
      <alignment/>
    </xf>
    <xf numFmtId="38" fontId="45" fillId="0" borderId="64" xfId="97" applyFont="1" applyBorder="1" applyAlignment="1">
      <alignment/>
    </xf>
    <xf numFmtId="38" fontId="45" fillId="0" borderId="65" xfId="97" applyFont="1" applyBorder="1" applyAlignment="1">
      <alignment/>
    </xf>
    <xf numFmtId="38" fontId="45" fillId="0" borderId="57" xfId="97" applyFont="1" applyBorder="1" applyAlignment="1">
      <alignment horizontal="center"/>
    </xf>
    <xf numFmtId="38" fontId="45" fillId="0" borderId="66" xfId="97" applyFont="1" applyBorder="1" applyAlignment="1">
      <alignment horizontal="center"/>
    </xf>
    <xf numFmtId="38" fontId="45" fillId="0" borderId="56" xfId="97" applyFont="1" applyFill="1" applyBorder="1" applyAlignment="1">
      <alignment/>
    </xf>
    <xf numFmtId="38" fontId="45" fillId="0" borderId="67" xfId="97" applyFont="1" applyBorder="1" applyAlignment="1" applyProtection="1">
      <alignment/>
      <protection/>
    </xf>
    <xf numFmtId="38" fontId="45" fillId="0" borderId="66" xfId="97" applyFont="1" applyBorder="1" applyAlignment="1" applyProtection="1">
      <alignment/>
      <protection/>
    </xf>
    <xf numFmtId="38" fontId="45" fillId="0" borderId="23" xfId="97" applyFont="1" applyBorder="1" applyAlignment="1" applyProtection="1">
      <alignment/>
      <protection/>
    </xf>
    <xf numFmtId="38" fontId="45" fillId="0" borderId="20" xfId="97" applyFont="1" applyBorder="1" applyAlignment="1" applyProtection="1">
      <alignment/>
      <protection/>
    </xf>
    <xf numFmtId="38" fontId="45" fillId="0" borderId="68" xfId="97" applyFont="1" applyBorder="1" applyAlignment="1">
      <alignment/>
    </xf>
    <xf numFmtId="38" fontId="45" fillId="0" borderId="69" xfId="97" applyFont="1" applyBorder="1" applyAlignment="1">
      <alignment/>
    </xf>
    <xf numFmtId="38" fontId="45" fillId="0" borderId="70" xfId="97" applyFont="1" applyBorder="1" applyAlignment="1" applyProtection="1">
      <alignment/>
      <protection/>
    </xf>
    <xf numFmtId="38" fontId="45" fillId="0" borderId="66" xfId="97" applyFont="1" applyBorder="1" applyAlignment="1">
      <alignment/>
    </xf>
    <xf numFmtId="38" fontId="45" fillId="0" borderId="71" xfId="97" applyFont="1" applyBorder="1" applyAlignment="1">
      <alignment/>
    </xf>
    <xf numFmtId="38" fontId="45" fillId="0" borderId="72" xfId="97" applyFont="1" applyBorder="1" applyAlignment="1">
      <alignment/>
    </xf>
    <xf numFmtId="38" fontId="45" fillId="0" borderId="72" xfId="97" applyFont="1" applyBorder="1" applyAlignment="1">
      <alignment shrinkToFit="1"/>
    </xf>
    <xf numFmtId="38" fontId="45" fillId="0" borderId="72" xfId="97" applyFont="1" applyBorder="1" applyAlignment="1">
      <alignment horizontal="center"/>
    </xf>
    <xf numFmtId="38" fontId="45" fillId="0" borderId="72" xfId="97" applyFont="1" applyBorder="1" applyAlignment="1">
      <alignment/>
    </xf>
    <xf numFmtId="38" fontId="45" fillId="0" borderId="73" xfId="97" applyFont="1" applyBorder="1" applyAlignment="1">
      <alignment/>
    </xf>
    <xf numFmtId="38" fontId="45" fillId="0" borderId="72" xfId="97" applyFont="1" applyBorder="1" applyAlignment="1" applyProtection="1">
      <alignment/>
      <protection/>
    </xf>
    <xf numFmtId="199" fontId="45" fillId="0" borderId="72" xfId="97" applyNumberFormat="1" applyFont="1" applyBorder="1" applyAlignment="1">
      <alignment/>
    </xf>
    <xf numFmtId="38" fontId="45" fillId="0" borderId="74" xfId="97" applyFont="1" applyBorder="1" applyAlignment="1" applyProtection="1">
      <alignment/>
      <protection/>
    </xf>
    <xf numFmtId="38" fontId="45" fillId="0" borderId="75" xfId="97" applyFont="1" applyBorder="1" applyAlignment="1" applyProtection="1">
      <alignment/>
      <protection/>
    </xf>
    <xf numFmtId="57" fontId="4" fillId="0" borderId="18" xfId="0" applyNumberFormat="1" applyFont="1" applyBorder="1" applyAlignment="1">
      <alignment/>
    </xf>
    <xf numFmtId="57" fontId="4" fillId="0" borderId="18" xfId="0" applyNumberFormat="1" applyFont="1" applyBorder="1" applyAlignment="1">
      <alignment shrinkToFit="1"/>
    </xf>
    <xf numFmtId="0" fontId="4" fillId="0" borderId="17" xfId="0" applyFont="1" applyBorder="1" applyAlignment="1">
      <alignment shrinkToFit="1"/>
    </xf>
    <xf numFmtId="0" fontId="52" fillId="0" borderId="0" xfId="113" applyFont="1">
      <alignment vertical="center"/>
      <protection/>
    </xf>
    <xf numFmtId="0" fontId="52" fillId="0" borderId="0" xfId="113" applyFont="1" applyAlignment="1">
      <alignment horizontal="right" vertical="center"/>
      <protection/>
    </xf>
    <xf numFmtId="58" fontId="52" fillId="0" borderId="0" xfId="113" applyNumberFormat="1" applyFont="1" applyAlignment="1" quotePrefix="1">
      <alignment horizontal="distributed" vertical="center"/>
      <protection/>
    </xf>
    <xf numFmtId="0" fontId="52" fillId="0" borderId="0" xfId="113" applyFont="1" applyAlignment="1">
      <alignment horizontal="distributed" vertical="center"/>
      <protection/>
    </xf>
    <xf numFmtId="0" fontId="52" fillId="0" borderId="0" xfId="113" applyFont="1" applyAlignment="1">
      <alignment vertical="center"/>
      <protection/>
    </xf>
    <xf numFmtId="0" fontId="52" fillId="0" borderId="0" xfId="113" applyFont="1" applyAlignment="1">
      <alignment horizontal="left" vertical="center"/>
      <protection/>
    </xf>
    <xf numFmtId="0" fontId="52" fillId="0" borderId="0" xfId="113" applyFont="1" applyAlignment="1">
      <alignment horizontal="center" vertical="center"/>
      <protection/>
    </xf>
    <xf numFmtId="0" fontId="109" fillId="0" borderId="0" xfId="0" applyFont="1" applyAlignment="1">
      <alignment vertical="center"/>
    </xf>
    <xf numFmtId="57" fontId="4" fillId="0" borderId="15" xfId="0" applyNumberFormat="1" applyFont="1" applyBorder="1" applyAlignment="1">
      <alignment shrinkToFit="1"/>
    </xf>
    <xf numFmtId="195" fontId="4" fillId="0" borderId="21" xfId="0" applyNumberFormat="1" applyFont="1" applyFill="1" applyBorder="1" applyAlignment="1" quotePrefix="1">
      <alignment horizontal="center" shrinkToFit="1"/>
    </xf>
    <xf numFmtId="195" fontId="4" fillId="0" borderId="21" xfId="0" applyNumberFormat="1" applyFont="1" applyFill="1" applyBorder="1" applyAlignment="1">
      <alignment horizontal="center" shrinkToFit="1"/>
    </xf>
    <xf numFmtId="197" fontId="52" fillId="0" borderId="0" xfId="113" applyNumberFormat="1" applyFont="1" applyFill="1" applyAlignment="1">
      <alignment vertical="center"/>
      <protection/>
    </xf>
    <xf numFmtId="0" fontId="4" fillId="0" borderId="0" xfId="117" applyFont="1" applyAlignment="1">
      <alignment horizontal="centerContinuous"/>
      <protection/>
    </xf>
    <xf numFmtId="0" fontId="54" fillId="0" borderId="0" xfId="117" applyFont="1" applyAlignment="1">
      <alignment horizontal="centerContinuous"/>
      <protection/>
    </xf>
    <xf numFmtId="0" fontId="4" fillId="0" borderId="0" xfId="117" applyFont="1">
      <alignment/>
      <protection/>
    </xf>
    <xf numFmtId="0" fontId="55" fillId="0" borderId="0" xfId="117" applyFont="1" applyBorder="1" applyAlignment="1">
      <alignment horizontal="left" vertical="distributed"/>
      <protection/>
    </xf>
    <xf numFmtId="0" fontId="4" fillId="0" borderId="0" xfId="117" applyFont="1" applyFill="1">
      <alignment/>
      <protection/>
    </xf>
    <xf numFmtId="0" fontId="4" fillId="0" borderId="44" xfId="117" applyFont="1" applyBorder="1" applyAlignment="1">
      <alignment/>
      <protection/>
    </xf>
    <xf numFmtId="0" fontId="4" fillId="0" borderId="2" xfId="117" applyFont="1" applyFill="1" applyBorder="1" applyAlignment="1">
      <alignment horizontal="right"/>
      <protection/>
    </xf>
    <xf numFmtId="0" fontId="4" fillId="0" borderId="2" xfId="117" applyFont="1" applyFill="1" applyBorder="1" applyAlignment="1">
      <alignment horizontal="center" wrapText="1"/>
      <protection/>
    </xf>
    <xf numFmtId="0" fontId="4" fillId="0" borderId="36" xfId="117" applyFont="1" applyFill="1" applyBorder="1" applyAlignment="1">
      <alignment/>
      <protection/>
    </xf>
    <xf numFmtId="0" fontId="4" fillId="0" borderId="18" xfId="117" applyFont="1" applyBorder="1" applyAlignment="1">
      <alignment horizontal="center" vertical="center" textRotation="255"/>
      <protection/>
    </xf>
    <xf numFmtId="0" fontId="4" fillId="0" borderId="18" xfId="117" applyFont="1" applyBorder="1" applyAlignment="1">
      <alignment horizontal="center" vertical="center"/>
      <protection/>
    </xf>
    <xf numFmtId="0" fontId="4" fillId="0" borderId="18" xfId="117" applyFont="1" applyFill="1" applyBorder="1" applyAlignment="1">
      <alignment horizontal="center" vertical="center"/>
      <protection/>
    </xf>
    <xf numFmtId="0" fontId="4" fillId="0" borderId="18" xfId="117" applyFont="1" applyFill="1" applyBorder="1" applyAlignment="1">
      <alignment horizontal="center" vertical="center" wrapText="1"/>
      <protection/>
    </xf>
    <xf numFmtId="0" fontId="4" fillId="0" borderId="3" xfId="117" applyFont="1" applyBorder="1" applyAlignment="1">
      <alignment horizontal="center" vertical="center"/>
      <protection/>
    </xf>
    <xf numFmtId="0" fontId="4" fillId="0" borderId="45" xfId="117" applyFont="1" applyBorder="1" applyAlignment="1">
      <alignment horizontal="center" vertical="center"/>
      <protection/>
    </xf>
    <xf numFmtId="0" fontId="4" fillId="0" borderId="17" xfId="117" applyFont="1" applyBorder="1" applyAlignment="1">
      <alignment horizontal="center" vertical="center" wrapText="1"/>
      <protection/>
    </xf>
    <xf numFmtId="0" fontId="4" fillId="0" borderId="17" xfId="117" applyFont="1" applyBorder="1" applyAlignment="1">
      <alignment horizontal="center" vertical="center"/>
      <protection/>
    </xf>
    <xf numFmtId="0" fontId="4" fillId="0" borderId="25" xfId="117" applyFont="1" applyBorder="1" applyAlignment="1">
      <alignment horizontal="center" vertical="center"/>
      <protection/>
    </xf>
    <xf numFmtId="0" fontId="4" fillId="0" borderId="18" xfId="117" applyFont="1" applyBorder="1" applyAlignment="1">
      <alignment horizontal="center" vertical="center" wrapText="1"/>
      <protection/>
    </xf>
    <xf numFmtId="0" fontId="4" fillId="0" borderId="17" xfId="117" applyFont="1" applyFill="1" applyBorder="1">
      <alignment/>
      <protection/>
    </xf>
    <xf numFmtId="0" fontId="18" fillId="0" borderId="17" xfId="117" applyFont="1" applyFill="1" applyBorder="1" applyAlignment="1">
      <alignment wrapText="1"/>
      <protection/>
    </xf>
    <xf numFmtId="0" fontId="4" fillId="0" borderId="17" xfId="117" applyFont="1" applyBorder="1" applyAlignment="1">
      <alignment horizontal="center" vertical="top" wrapText="1"/>
      <protection/>
    </xf>
    <xf numFmtId="0" fontId="4" fillId="0" borderId="17" xfId="117" applyFont="1" applyBorder="1">
      <alignment/>
      <protection/>
    </xf>
    <xf numFmtId="0" fontId="4" fillId="0" borderId="17" xfId="117" applyFont="1" applyBorder="1" applyAlignment="1">
      <alignment horizontal="right"/>
      <protection/>
    </xf>
    <xf numFmtId="0" fontId="16" fillId="0" borderId="18" xfId="117" applyFont="1" applyFill="1" applyBorder="1" applyAlignment="1">
      <alignment horizontal="center" vertical="center"/>
      <protection/>
    </xf>
    <xf numFmtId="0" fontId="4" fillId="0" borderId="18" xfId="117" applyFont="1" applyBorder="1">
      <alignment/>
      <protection/>
    </xf>
    <xf numFmtId="0" fontId="16" fillId="0" borderId="17" xfId="117" applyFont="1" applyFill="1" applyBorder="1" applyAlignment="1">
      <alignment horizontal="center"/>
      <protection/>
    </xf>
    <xf numFmtId="178" fontId="4" fillId="0" borderId="17" xfId="117" applyNumberFormat="1" applyFont="1" applyBorder="1">
      <alignment/>
      <protection/>
    </xf>
    <xf numFmtId="0" fontId="4" fillId="0" borderId="18" xfId="117" applyFont="1" applyFill="1" applyBorder="1">
      <alignment/>
      <protection/>
    </xf>
    <xf numFmtId="178" fontId="4" fillId="0" borderId="17" xfId="117" applyNumberFormat="1" applyFont="1" applyFill="1" applyBorder="1">
      <alignment/>
      <protection/>
    </xf>
    <xf numFmtId="0" fontId="4" fillId="0" borderId="18" xfId="117" applyFont="1" applyFill="1" applyBorder="1" applyAlignment="1">
      <alignment horizontal="center"/>
      <protection/>
    </xf>
    <xf numFmtId="3" fontId="4" fillId="0" borderId="18" xfId="117" applyNumberFormat="1" applyFont="1" applyFill="1" applyBorder="1" applyAlignment="1">
      <alignment horizontal="center" shrinkToFit="1"/>
      <protection/>
    </xf>
    <xf numFmtId="182" fontId="4" fillId="0" borderId="18" xfId="117" applyNumberFormat="1" applyFont="1" applyFill="1" applyBorder="1" applyAlignment="1">
      <alignment wrapText="1"/>
      <protection/>
    </xf>
    <xf numFmtId="178" fontId="4" fillId="0" borderId="18" xfId="117" applyNumberFormat="1" applyFont="1" applyFill="1" applyBorder="1" applyAlignment="1">
      <alignment horizontal="center" vertical="top" wrapText="1"/>
      <protection/>
    </xf>
    <xf numFmtId="178" fontId="4" fillId="0" borderId="18" xfId="117" applyNumberFormat="1" applyFont="1" applyFill="1" applyBorder="1">
      <alignment/>
      <protection/>
    </xf>
    <xf numFmtId="38" fontId="4" fillId="0" borderId="18" xfId="117" applyNumberFormat="1" applyFont="1" applyFill="1" applyBorder="1" applyAlignment="1">
      <alignment horizontal="right"/>
      <protection/>
    </xf>
    <xf numFmtId="0" fontId="4" fillId="0" borderId="18" xfId="117" applyFont="1" applyFill="1" applyBorder="1" applyAlignment="1">
      <alignment horizontal="right"/>
      <protection/>
    </xf>
    <xf numFmtId="0" fontId="4" fillId="0" borderId="17" xfId="117" applyFont="1" applyFill="1" applyBorder="1" applyAlignment="1">
      <alignment horizontal="center"/>
      <protection/>
    </xf>
    <xf numFmtId="3" fontId="4" fillId="0" borderId="17" xfId="117" applyNumberFormat="1" applyFont="1" applyFill="1" applyBorder="1" applyAlignment="1">
      <alignment horizontal="center" shrinkToFit="1"/>
      <protection/>
    </xf>
    <xf numFmtId="182" fontId="4" fillId="0" borderId="17" xfId="117" applyNumberFormat="1" applyFont="1" applyFill="1" applyBorder="1" applyAlignment="1">
      <alignment wrapText="1"/>
      <protection/>
    </xf>
    <xf numFmtId="178" fontId="4" fillId="0" borderId="17" xfId="117" applyNumberFormat="1" applyFont="1" applyFill="1" applyBorder="1" applyAlignment="1">
      <alignment horizontal="center" vertical="top" wrapText="1"/>
      <protection/>
    </xf>
    <xf numFmtId="38" fontId="4" fillId="0" borderId="17" xfId="117" applyNumberFormat="1" applyFont="1" applyFill="1" applyBorder="1" applyAlignment="1">
      <alignment horizontal="right"/>
      <protection/>
    </xf>
    <xf numFmtId="0" fontId="4" fillId="0" borderId="17" xfId="117" applyFont="1" applyFill="1" applyBorder="1" applyAlignment="1">
      <alignment horizontal="right"/>
      <protection/>
    </xf>
    <xf numFmtId="0" fontId="4" fillId="0" borderId="15" xfId="117" applyFont="1" applyFill="1" applyBorder="1" applyAlignment="1">
      <alignment horizontal="center"/>
      <protection/>
    </xf>
    <xf numFmtId="3" fontId="4" fillId="0" borderId="15" xfId="117" applyNumberFormat="1" applyFont="1" applyFill="1" applyBorder="1" applyAlignment="1">
      <alignment horizontal="center" shrinkToFit="1"/>
      <protection/>
    </xf>
    <xf numFmtId="182" fontId="4" fillId="0" borderId="15" xfId="117" applyNumberFormat="1" applyFont="1" applyFill="1" applyBorder="1" applyAlignment="1">
      <alignment wrapText="1"/>
      <protection/>
    </xf>
    <xf numFmtId="178" fontId="4" fillId="0" borderId="15" xfId="117" applyNumberFormat="1" applyFont="1" applyFill="1" applyBorder="1" applyAlignment="1">
      <alignment horizontal="center" vertical="top" wrapText="1"/>
      <protection/>
    </xf>
    <xf numFmtId="178" fontId="4" fillId="0" borderId="15" xfId="117" applyNumberFormat="1" applyFont="1" applyFill="1" applyBorder="1">
      <alignment/>
      <protection/>
    </xf>
    <xf numFmtId="38" fontId="4" fillId="0" borderId="15" xfId="117" applyNumberFormat="1" applyFont="1" applyFill="1" applyBorder="1" applyAlignment="1">
      <alignment horizontal="right"/>
      <protection/>
    </xf>
    <xf numFmtId="0" fontId="4" fillId="0" borderId="15" xfId="117" applyFont="1" applyFill="1" applyBorder="1" applyAlignment="1">
      <alignment horizontal="right"/>
      <protection/>
    </xf>
    <xf numFmtId="0" fontId="4" fillId="0" borderId="15" xfId="117" applyFont="1" applyFill="1" applyBorder="1">
      <alignment/>
      <protection/>
    </xf>
    <xf numFmtId="182" fontId="18" fillId="0" borderId="18" xfId="117" applyNumberFormat="1" applyFont="1" applyFill="1" applyBorder="1" applyAlignment="1">
      <alignment wrapText="1"/>
      <protection/>
    </xf>
    <xf numFmtId="0" fontId="16" fillId="0" borderId="0" xfId="117" applyFont="1">
      <alignment/>
      <protection/>
    </xf>
    <xf numFmtId="177" fontId="15" fillId="0" borderId="0" xfId="117" applyNumberFormat="1" applyFont="1">
      <alignment/>
      <protection/>
    </xf>
    <xf numFmtId="38" fontId="16" fillId="0" borderId="0" xfId="117" applyNumberFormat="1" applyFont="1">
      <alignment/>
      <protection/>
    </xf>
    <xf numFmtId="38" fontId="4" fillId="0" borderId="0" xfId="117" applyNumberFormat="1" applyFont="1">
      <alignment/>
      <protection/>
    </xf>
    <xf numFmtId="0" fontId="35" fillId="0" borderId="0" xfId="0" applyFont="1" applyAlignment="1">
      <alignment/>
    </xf>
    <xf numFmtId="0" fontId="51" fillId="0" borderId="0" xfId="0" applyFont="1" applyAlignment="1">
      <alignment/>
    </xf>
    <xf numFmtId="0" fontId="35" fillId="0" borderId="0" xfId="0" applyFont="1" applyAlignment="1">
      <alignment vertical="center"/>
    </xf>
    <xf numFmtId="0" fontId="50" fillId="0" borderId="41" xfId="0" applyFont="1" applyBorder="1" applyAlignment="1">
      <alignment horizontal="center"/>
    </xf>
    <xf numFmtId="0" fontId="51" fillId="0" borderId="28" xfId="0" applyFont="1" applyBorder="1" applyAlignment="1">
      <alignment/>
    </xf>
    <xf numFmtId="0" fontId="51" fillId="0" borderId="29" xfId="0" applyFont="1" applyBorder="1" applyAlignment="1">
      <alignment/>
    </xf>
    <xf numFmtId="0" fontId="51" fillId="0" borderId="30" xfId="0" applyFont="1" applyBorder="1" applyAlignment="1">
      <alignment/>
    </xf>
    <xf numFmtId="0" fontId="51" fillId="0" borderId="31" xfId="0" applyFont="1" applyBorder="1" applyAlignment="1">
      <alignment/>
    </xf>
    <xf numFmtId="0" fontId="51" fillId="0" borderId="32" xfId="0" applyFont="1" applyBorder="1" applyAlignment="1">
      <alignment/>
    </xf>
    <xf numFmtId="0" fontId="51" fillId="0" borderId="0" xfId="0" applyFont="1" applyBorder="1" applyAlignment="1">
      <alignment/>
    </xf>
    <xf numFmtId="0" fontId="50" fillId="0" borderId="33" xfId="0" applyFont="1" applyBorder="1" applyAlignment="1">
      <alignment horizontal="center" vertical="distributed"/>
    </xf>
    <xf numFmtId="0" fontId="56" fillId="0" borderId="15" xfId="0" applyFont="1" applyBorder="1" applyAlignment="1">
      <alignment horizontal="distributed" vertical="distributed"/>
    </xf>
    <xf numFmtId="0" fontId="56" fillId="0" borderId="15" xfId="0" applyFont="1" applyBorder="1" applyAlignment="1">
      <alignment horizontal="distributed" vertical="center"/>
    </xf>
    <xf numFmtId="0" fontId="56" fillId="0" borderId="15" xfId="0" applyFont="1" applyBorder="1" applyAlignment="1">
      <alignment horizontal="distributed" vertical="center"/>
    </xf>
    <xf numFmtId="0" fontId="56" fillId="0" borderId="18" xfId="0" applyFont="1" applyBorder="1" applyAlignment="1">
      <alignment/>
    </xf>
    <xf numFmtId="0" fontId="56" fillId="0" borderId="18" xfId="0" applyFont="1" applyBorder="1" applyAlignment="1">
      <alignment horizontal="distributed" vertical="distributed" shrinkToFit="1"/>
    </xf>
    <xf numFmtId="0" fontId="56" fillId="0" borderId="18" xfId="0" applyFont="1" applyBorder="1" applyAlignment="1">
      <alignment shrinkToFit="1"/>
    </xf>
    <xf numFmtId="0" fontId="51" fillId="0" borderId="18" xfId="0" applyFont="1" applyBorder="1" applyAlignment="1">
      <alignment/>
    </xf>
    <xf numFmtId="0" fontId="56" fillId="0" borderId="18" xfId="0" applyFont="1" applyBorder="1" applyAlignment="1">
      <alignment horizontal="distributed" vertical="distributed"/>
    </xf>
    <xf numFmtId="0" fontId="56" fillId="0" borderId="18" xfId="0" applyFont="1" applyBorder="1" applyAlignment="1">
      <alignment horizontal="justify" vertical="distributed"/>
    </xf>
    <xf numFmtId="0" fontId="56" fillId="0" borderId="23" xfId="0" applyFont="1" applyBorder="1" applyAlignment="1">
      <alignment horizontal="distributed" vertical="distributed"/>
    </xf>
    <xf numFmtId="0" fontId="56" fillId="0" borderId="0" xfId="0" applyFont="1" applyBorder="1" applyAlignment="1">
      <alignment horizontal="distributed" vertical="center"/>
    </xf>
    <xf numFmtId="0" fontId="50" fillId="0" borderId="33" xfId="0" applyFont="1" applyBorder="1" applyAlignment="1">
      <alignment horizontal="center" vertical="top"/>
    </xf>
    <xf numFmtId="0" fontId="56" fillId="0" borderId="17" xfId="0" applyFont="1" applyBorder="1" applyAlignment="1">
      <alignment/>
    </xf>
    <xf numFmtId="0" fontId="51" fillId="0" borderId="17" xfId="0" applyFont="1" applyBorder="1" applyAlignment="1">
      <alignment/>
    </xf>
    <xf numFmtId="38" fontId="56" fillId="0" borderId="17" xfId="92" applyFont="1" applyBorder="1" applyAlignment="1">
      <alignment/>
    </xf>
    <xf numFmtId="0" fontId="56" fillId="0" borderId="17" xfId="0" applyFont="1" applyBorder="1" applyAlignment="1">
      <alignment horizontal="distributed" vertical="center"/>
    </xf>
    <xf numFmtId="0" fontId="56" fillId="0" borderId="17" xfId="0" applyFont="1" applyBorder="1" applyAlignment="1">
      <alignment horizontal="distributed" vertical="center" shrinkToFit="1"/>
    </xf>
    <xf numFmtId="0" fontId="56" fillId="0" borderId="17" xfId="0" applyFont="1" applyBorder="1" applyAlignment="1">
      <alignment horizontal="center" shrinkToFit="1"/>
    </xf>
    <xf numFmtId="0" fontId="56" fillId="0" borderId="17" xfId="0" applyFont="1" applyBorder="1" applyAlignment="1">
      <alignment horizontal="distributed" vertical="distributed"/>
    </xf>
    <xf numFmtId="0" fontId="56" fillId="0" borderId="20" xfId="0" applyFont="1" applyBorder="1" applyAlignment="1">
      <alignment horizontal="distributed" vertical="distributed"/>
    </xf>
    <xf numFmtId="38" fontId="56" fillId="0" borderId="0" xfId="92" applyFont="1" applyBorder="1" applyAlignment="1">
      <alignment/>
    </xf>
    <xf numFmtId="0" fontId="56" fillId="0" borderId="16" xfId="0" applyFont="1" applyBorder="1" applyAlignment="1">
      <alignment/>
    </xf>
    <xf numFmtId="0" fontId="56" fillId="0" borderId="24" xfId="0" applyFont="1" applyBorder="1" applyAlignment="1">
      <alignment/>
    </xf>
    <xf numFmtId="0" fontId="51" fillId="0" borderId="15" xfId="0" applyFont="1" applyBorder="1" applyAlignment="1">
      <alignment shrinkToFit="1"/>
    </xf>
    <xf numFmtId="38" fontId="56" fillId="0" borderId="15" xfId="92" applyFont="1" applyBorder="1" applyAlignment="1">
      <alignment horizontal="right"/>
    </xf>
    <xf numFmtId="0" fontId="56" fillId="0" borderId="15" xfId="0" applyFont="1" applyBorder="1" applyAlignment="1">
      <alignment horizontal="center" shrinkToFit="1"/>
    </xf>
    <xf numFmtId="0" fontId="56" fillId="0" borderId="15" xfId="0" applyFont="1" applyBorder="1" applyAlignment="1">
      <alignment horizontal="distributed" vertical="distributed" shrinkToFit="1"/>
    </xf>
    <xf numFmtId="0" fontId="56" fillId="0" borderId="19" xfId="0" applyFont="1" applyBorder="1" applyAlignment="1">
      <alignment horizontal="distributed" vertical="distributed"/>
    </xf>
    <xf numFmtId="0" fontId="51" fillId="0" borderId="33" xfId="0" applyFont="1" applyBorder="1" applyAlignment="1">
      <alignment horizontal="center" vertical="center" shrinkToFit="1"/>
    </xf>
    <xf numFmtId="0" fontId="51" fillId="0" borderId="24" xfId="0" applyFont="1" applyBorder="1" applyAlignment="1">
      <alignment horizontal="centerContinuous" shrinkToFit="1"/>
    </xf>
    <xf numFmtId="0" fontId="50" fillId="0" borderId="15" xfId="0" applyFont="1" applyBorder="1" applyAlignment="1">
      <alignment horizontal="distributed" shrinkToFit="1"/>
    </xf>
    <xf numFmtId="38" fontId="56" fillId="0" borderId="15" xfId="92" applyFont="1" applyBorder="1" applyAlignment="1">
      <alignment/>
    </xf>
    <xf numFmtId="38" fontId="56" fillId="0" borderId="15" xfId="92" applyFont="1" applyBorder="1" applyAlignment="1">
      <alignment shrinkToFit="1"/>
    </xf>
    <xf numFmtId="189" fontId="56" fillId="0" borderId="15" xfId="0" applyNumberFormat="1" applyFont="1" applyBorder="1" applyAlignment="1" quotePrefix="1">
      <alignment horizontal="center"/>
    </xf>
    <xf numFmtId="38" fontId="56" fillId="0" borderId="15" xfId="92" applyFont="1" applyFill="1" applyBorder="1" applyAlignment="1">
      <alignment shrinkToFit="1"/>
    </xf>
    <xf numFmtId="38" fontId="56" fillId="0" borderId="15" xfId="92" applyFont="1" applyFill="1" applyBorder="1" applyAlignment="1">
      <alignment/>
    </xf>
    <xf numFmtId="38" fontId="56" fillId="0" borderId="19" xfId="92" applyFont="1" applyBorder="1" applyAlignment="1">
      <alignment/>
    </xf>
    <xf numFmtId="0" fontId="51" fillId="0" borderId="34" xfId="0" applyFont="1" applyBorder="1" applyAlignment="1">
      <alignment horizontal="center" vertical="center" shrinkToFit="1"/>
    </xf>
    <xf numFmtId="0" fontId="51" fillId="0" borderId="26" xfId="0" applyFont="1" applyBorder="1" applyAlignment="1">
      <alignment horizontal="centerContinuous"/>
    </xf>
    <xf numFmtId="0" fontId="50" fillId="0" borderId="17" xfId="0" applyFont="1" applyBorder="1" applyAlignment="1">
      <alignment horizontal="distributed" shrinkToFit="1"/>
    </xf>
    <xf numFmtId="38" fontId="56" fillId="0" borderId="17" xfId="92" applyFont="1" applyBorder="1" applyAlignment="1">
      <alignment shrinkToFit="1"/>
    </xf>
    <xf numFmtId="189" fontId="56" fillId="0" borderId="17" xfId="0" applyNumberFormat="1" applyFont="1" applyBorder="1" applyAlignment="1" quotePrefix="1">
      <alignment horizontal="center"/>
    </xf>
    <xf numFmtId="38" fontId="56" fillId="0" borderId="17" xfId="0" applyNumberFormat="1" applyFont="1" applyBorder="1" applyAlignment="1">
      <alignment shrinkToFit="1"/>
    </xf>
    <xf numFmtId="38" fontId="56" fillId="0" borderId="20" xfId="92" applyFont="1" applyBorder="1" applyAlignment="1">
      <alignment/>
    </xf>
    <xf numFmtId="0" fontId="51" fillId="0" borderId="33" xfId="0" applyFont="1" applyBorder="1" applyAlignment="1">
      <alignment/>
    </xf>
    <xf numFmtId="0" fontId="51" fillId="0" borderId="15" xfId="0" applyFont="1" applyBorder="1" applyAlignment="1">
      <alignment/>
    </xf>
    <xf numFmtId="0" fontId="56" fillId="0" borderId="15" xfId="0" applyFont="1" applyBorder="1" applyAlignment="1">
      <alignment horizontal="distributed" vertical="center" shrinkToFit="1"/>
    </xf>
    <xf numFmtId="189" fontId="56" fillId="0" borderId="15" xfId="0" applyNumberFormat="1" applyFont="1" applyBorder="1" applyAlignment="1">
      <alignment/>
    </xf>
    <xf numFmtId="38" fontId="51" fillId="0" borderId="0" xfId="92" applyFont="1" applyAlignment="1">
      <alignment/>
    </xf>
    <xf numFmtId="0" fontId="51" fillId="0" borderId="34" xfId="0" applyFont="1" applyBorder="1" applyAlignment="1">
      <alignment/>
    </xf>
    <xf numFmtId="49" fontId="51" fillId="0" borderId="21" xfId="0" applyNumberFormat="1" applyFont="1" applyFill="1" applyBorder="1" applyAlignment="1">
      <alignment horizontal="distributed" shrinkToFit="1"/>
    </xf>
    <xf numFmtId="38" fontId="56" fillId="0" borderId="17" xfId="92" applyFont="1" applyBorder="1" applyAlignment="1">
      <alignment horizontal="right" shrinkToFit="1"/>
    </xf>
    <xf numFmtId="0" fontId="51" fillId="0" borderId="16" xfId="0" applyFont="1" applyBorder="1" applyAlignment="1">
      <alignment/>
    </xf>
    <xf numFmtId="0" fontId="50" fillId="0" borderId="22" xfId="0" applyFont="1" applyBorder="1" applyAlignment="1">
      <alignment shrinkToFit="1"/>
    </xf>
    <xf numFmtId="38" fontId="56" fillId="0" borderId="18" xfId="92" applyFont="1" applyBorder="1" applyAlignment="1">
      <alignment/>
    </xf>
    <xf numFmtId="38" fontId="56" fillId="0" borderId="23" xfId="92" applyFont="1" applyBorder="1" applyAlignment="1">
      <alignment/>
    </xf>
    <xf numFmtId="38" fontId="51" fillId="0" borderId="0" xfId="0" applyNumberFormat="1" applyFont="1" applyAlignment="1">
      <alignment/>
    </xf>
    <xf numFmtId="0" fontId="51" fillId="0" borderId="21" xfId="0" applyNumberFormat="1" applyFont="1" applyBorder="1" applyAlignment="1" quotePrefix="1">
      <alignment shrinkToFit="1"/>
    </xf>
    <xf numFmtId="0" fontId="56" fillId="0" borderId="17" xfId="0" applyFont="1" applyBorder="1" applyAlignment="1">
      <alignment shrinkToFit="1"/>
    </xf>
    <xf numFmtId="0" fontId="56" fillId="0" borderId="15" xfId="0" applyFont="1" applyBorder="1" applyAlignment="1">
      <alignment shrinkToFit="1"/>
    </xf>
    <xf numFmtId="49" fontId="51" fillId="0" borderId="21" xfId="0" applyNumberFormat="1" applyFont="1" applyBorder="1" applyAlignment="1" quotePrefix="1">
      <alignment horizontal="distributed" shrinkToFit="1"/>
    </xf>
    <xf numFmtId="0" fontId="51" fillId="0" borderId="0" xfId="0" applyFont="1" applyBorder="1" applyAlignment="1">
      <alignment horizontal="left" shrinkToFit="1"/>
    </xf>
    <xf numFmtId="38" fontId="56" fillId="0" borderId="15" xfId="0" applyNumberFormat="1" applyFont="1" applyBorder="1" applyAlignment="1">
      <alignment horizontal="distributed" vertical="center"/>
    </xf>
    <xf numFmtId="38" fontId="56" fillId="0" borderId="18" xfId="92" applyFont="1" applyBorder="1" applyAlignment="1">
      <alignment shrinkToFit="1"/>
    </xf>
    <xf numFmtId="189" fontId="56" fillId="0" borderId="18" xfId="0" applyNumberFormat="1" applyFont="1" applyBorder="1" applyAlignment="1">
      <alignment/>
    </xf>
    <xf numFmtId="0" fontId="51" fillId="0" borderId="21" xfId="0" applyNumberFormat="1" applyFont="1" applyBorder="1" applyAlignment="1" quotePrefix="1">
      <alignment horizontal="center" vertical="center" shrinkToFit="1"/>
    </xf>
    <xf numFmtId="38" fontId="50" fillId="0" borderId="17" xfId="0" applyNumberFormat="1" applyFont="1" applyBorder="1" applyAlignment="1">
      <alignment shrinkToFit="1"/>
    </xf>
    <xf numFmtId="0" fontId="50" fillId="0" borderId="15" xfId="0" applyFont="1" applyBorder="1" applyAlignment="1">
      <alignment shrinkToFit="1"/>
    </xf>
    <xf numFmtId="38" fontId="56" fillId="0" borderId="17" xfId="92" applyFont="1" applyFill="1" applyBorder="1" applyAlignment="1">
      <alignment/>
    </xf>
    <xf numFmtId="38" fontId="56" fillId="0" borderId="17" xfId="0" applyNumberFormat="1" applyFont="1" applyFill="1" applyBorder="1" applyAlignment="1">
      <alignment shrinkToFit="1"/>
    </xf>
    <xf numFmtId="38" fontId="56" fillId="0" borderId="18" xfId="92" applyFont="1" applyFill="1" applyBorder="1" applyAlignment="1">
      <alignment/>
    </xf>
    <xf numFmtId="0" fontId="56" fillId="0" borderId="15" xfId="0" applyFont="1" applyFill="1" applyBorder="1" applyAlignment="1">
      <alignment shrinkToFit="1"/>
    </xf>
    <xf numFmtId="49" fontId="51" fillId="0" borderId="21" xfId="0" applyNumberFormat="1" applyFont="1" applyBorder="1" applyAlignment="1" quotePrefix="1">
      <alignment shrinkToFit="1"/>
    </xf>
    <xf numFmtId="0" fontId="56" fillId="0" borderId="18" xfId="0" applyFont="1" applyFill="1" applyBorder="1" applyAlignment="1">
      <alignment shrinkToFit="1"/>
    </xf>
    <xf numFmtId="0" fontId="56" fillId="0" borderId="15" xfId="0" applyFont="1" applyBorder="1" applyAlignment="1">
      <alignment/>
    </xf>
    <xf numFmtId="38" fontId="56" fillId="0" borderId="17" xfId="92" applyFont="1" applyBorder="1" applyAlignment="1">
      <alignment horizontal="right"/>
    </xf>
    <xf numFmtId="38" fontId="50" fillId="0" borderId="17" xfId="92" applyFont="1" applyBorder="1" applyAlignment="1">
      <alignment/>
    </xf>
    <xf numFmtId="49" fontId="51" fillId="0" borderId="0" xfId="0" applyNumberFormat="1" applyFont="1" applyBorder="1" applyAlignment="1">
      <alignment shrinkToFit="1"/>
    </xf>
    <xf numFmtId="38" fontId="50" fillId="0" borderId="15" xfId="92" applyFont="1" applyBorder="1" applyAlignment="1">
      <alignment/>
    </xf>
    <xf numFmtId="56" fontId="56" fillId="0" borderId="15" xfId="0" applyNumberFormat="1" applyFont="1" applyBorder="1" applyAlignment="1" quotePrefix="1">
      <alignment horizontal="center"/>
    </xf>
    <xf numFmtId="38" fontId="56" fillId="0" borderId="15" xfId="0" applyNumberFormat="1" applyFont="1" applyBorder="1" applyAlignment="1">
      <alignment shrinkToFit="1"/>
    </xf>
    <xf numFmtId="49" fontId="51" fillId="0" borderId="22" xfId="0" applyNumberFormat="1" applyFont="1" applyBorder="1" applyAlignment="1">
      <alignment shrinkToFit="1"/>
    </xf>
    <xf numFmtId="38" fontId="56" fillId="0" borderId="18" xfId="92" applyFont="1" applyBorder="1" applyAlignment="1">
      <alignment horizontal="right"/>
    </xf>
    <xf numFmtId="38" fontId="50" fillId="0" borderId="18" xfId="92" applyFont="1" applyBorder="1" applyAlignment="1">
      <alignment/>
    </xf>
    <xf numFmtId="56" fontId="56" fillId="0" borderId="18" xfId="0" applyNumberFormat="1" applyFont="1" applyBorder="1" applyAlignment="1" quotePrefix="1">
      <alignment horizontal="center"/>
    </xf>
    <xf numFmtId="38" fontId="56" fillId="0" borderId="18" xfId="0" applyNumberFormat="1" applyFont="1" applyBorder="1" applyAlignment="1">
      <alignment shrinkToFit="1"/>
    </xf>
    <xf numFmtId="49" fontId="51" fillId="0" borderId="21" xfId="0" applyNumberFormat="1" applyFont="1" applyBorder="1" applyAlignment="1">
      <alignment shrinkToFit="1"/>
    </xf>
    <xf numFmtId="56" fontId="56" fillId="0" borderId="17" xfId="0" applyNumberFormat="1" applyFont="1" applyBorder="1" applyAlignment="1" quotePrefix="1">
      <alignment horizontal="center"/>
    </xf>
    <xf numFmtId="0" fontId="50" fillId="0" borderId="0" xfId="0" applyFont="1" applyBorder="1" applyAlignment="1">
      <alignment horizontal="distributed"/>
    </xf>
    <xf numFmtId="38" fontId="56" fillId="0" borderId="15" xfId="0" applyNumberFormat="1" applyFont="1" applyBorder="1" applyAlignment="1">
      <alignment/>
    </xf>
    <xf numFmtId="0" fontId="50" fillId="0" borderId="21" xfId="0" applyFont="1" applyBorder="1" applyAlignment="1">
      <alignment horizontal="distributed"/>
    </xf>
    <xf numFmtId="0" fontId="50" fillId="0" borderId="15" xfId="0" applyFont="1" applyBorder="1" applyAlignment="1">
      <alignment horizontal="distributed"/>
    </xf>
    <xf numFmtId="0" fontId="50" fillId="0" borderId="17" xfId="0" applyFont="1" applyBorder="1" applyAlignment="1">
      <alignment horizontal="distributed"/>
    </xf>
    <xf numFmtId="0" fontId="50" fillId="0" borderId="18" xfId="0" applyFont="1" applyBorder="1" applyAlignment="1">
      <alignment horizontal="distributed"/>
    </xf>
    <xf numFmtId="0" fontId="50" fillId="0" borderId="15" xfId="0" applyFont="1" applyBorder="1" applyAlignment="1">
      <alignment/>
    </xf>
    <xf numFmtId="0" fontId="51" fillId="0" borderId="38" xfId="0" applyFont="1" applyBorder="1" applyAlignment="1">
      <alignment/>
    </xf>
    <xf numFmtId="0" fontId="51" fillId="0" borderId="39" xfId="0" applyFont="1" applyBorder="1" applyAlignment="1">
      <alignment/>
    </xf>
    <xf numFmtId="38" fontId="56" fillId="0" borderId="39" xfId="92" applyFont="1" applyBorder="1" applyAlignment="1">
      <alignment/>
    </xf>
    <xf numFmtId="0" fontId="56" fillId="0" borderId="39" xfId="0" applyFont="1" applyBorder="1" applyAlignment="1">
      <alignment/>
    </xf>
    <xf numFmtId="0" fontId="56" fillId="0" borderId="39" xfId="0" applyFont="1" applyBorder="1" applyAlignment="1">
      <alignment shrinkToFit="1"/>
    </xf>
    <xf numFmtId="38" fontId="56" fillId="0" borderId="40" xfId="92" applyFont="1" applyBorder="1" applyAlignment="1">
      <alignment/>
    </xf>
    <xf numFmtId="0" fontId="53" fillId="0" borderId="0" xfId="0" applyFont="1" applyAlignment="1">
      <alignment/>
    </xf>
    <xf numFmtId="0" fontId="51" fillId="0" borderId="3" xfId="0" applyFont="1" applyBorder="1" applyAlignment="1">
      <alignment horizontal="distributed" vertical="center"/>
    </xf>
    <xf numFmtId="0" fontId="51" fillId="0" borderId="0" xfId="0" applyFont="1" applyBorder="1" applyAlignment="1">
      <alignment horizontal="center"/>
    </xf>
    <xf numFmtId="0" fontId="51" fillId="0" borderId="0" xfId="0" applyFont="1" applyAlignment="1">
      <alignment horizontal="right"/>
    </xf>
    <xf numFmtId="0" fontId="51" fillId="0" borderId="41" xfId="0" applyFont="1" applyBorder="1" applyAlignment="1">
      <alignment horizontal="distributed" vertical="center"/>
    </xf>
    <xf numFmtId="0" fontId="51" fillId="0" borderId="28" xfId="0" applyFont="1" applyBorder="1" applyAlignment="1">
      <alignment horizontal="distributed" vertical="center"/>
    </xf>
    <xf numFmtId="0" fontId="51" fillId="0" borderId="42" xfId="0" applyFont="1" applyBorder="1" applyAlignment="1">
      <alignment horizontal="distributed" vertical="center"/>
    </xf>
    <xf numFmtId="0" fontId="51" fillId="0" borderId="28" xfId="0" applyFont="1" applyBorder="1" applyAlignment="1">
      <alignment horizontal="distributed" vertical="distributed"/>
    </xf>
    <xf numFmtId="0" fontId="51" fillId="0" borderId="43" xfId="0" applyFont="1" applyBorder="1" applyAlignment="1">
      <alignment horizontal="distributed" vertical="distributed"/>
    </xf>
    <xf numFmtId="0" fontId="51" fillId="0" borderId="21" xfId="0" applyFont="1" applyBorder="1" applyAlignment="1">
      <alignment/>
    </xf>
    <xf numFmtId="0" fontId="51" fillId="0" borderId="44" xfId="0" applyFont="1" applyBorder="1" applyAlignment="1">
      <alignment horizontal="distributed" vertical="distributed"/>
    </xf>
    <xf numFmtId="0" fontId="51" fillId="0" borderId="3" xfId="0" applyFont="1" applyBorder="1" applyAlignment="1">
      <alignment horizontal="distributed" vertical="distributed"/>
    </xf>
    <xf numFmtId="0" fontId="51" fillId="0" borderId="36" xfId="0" applyFont="1" applyBorder="1" applyAlignment="1">
      <alignment horizontal="distributed" vertical="distributed"/>
    </xf>
    <xf numFmtId="0" fontId="51" fillId="0" borderId="17" xfId="0" applyFont="1" applyBorder="1" applyAlignment="1">
      <alignment horizontal="distributed" vertical="distributed"/>
    </xf>
    <xf numFmtId="0" fontId="51" fillId="0" borderId="20" xfId="0" applyFont="1" applyBorder="1" applyAlignment="1">
      <alignment/>
    </xf>
    <xf numFmtId="0" fontId="51" fillId="0" borderId="22" xfId="0" applyFont="1" applyBorder="1" applyAlignment="1">
      <alignment horizontal="distributed"/>
    </xf>
    <xf numFmtId="38" fontId="51" fillId="0" borderId="18" xfId="92" applyFont="1" applyBorder="1" applyAlignment="1">
      <alignment/>
    </xf>
    <xf numFmtId="0" fontId="51" fillId="0" borderId="18" xfId="0" applyFont="1" applyBorder="1" applyAlignment="1">
      <alignment horizontal="fill" vertical="top" shrinkToFit="1"/>
    </xf>
    <xf numFmtId="0" fontId="51" fillId="0" borderId="23" xfId="0" applyFont="1" applyBorder="1" applyAlignment="1">
      <alignment shrinkToFit="1"/>
    </xf>
    <xf numFmtId="0" fontId="51" fillId="0" borderId="76" xfId="0" applyFont="1" applyBorder="1" applyAlignment="1">
      <alignment/>
    </xf>
    <xf numFmtId="0" fontId="51" fillId="0" borderId="34" xfId="0" applyFont="1" applyBorder="1" applyAlignment="1">
      <alignment horizontal="center"/>
    </xf>
    <xf numFmtId="0" fontId="51" fillId="0" borderId="21" xfId="0" applyFont="1" applyBorder="1" applyAlignment="1">
      <alignment horizontal="distributed"/>
    </xf>
    <xf numFmtId="38" fontId="51" fillId="0" borderId="17" xfId="92" applyFont="1" applyBorder="1" applyAlignment="1">
      <alignment/>
    </xf>
    <xf numFmtId="0" fontId="51" fillId="0" borderId="17" xfId="0" applyFont="1" applyBorder="1" applyAlignment="1">
      <alignment horizontal="fill" vertical="top" shrinkToFit="1"/>
    </xf>
    <xf numFmtId="0" fontId="51" fillId="0" borderId="19" xfId="0" applyFont="1" applyBorder="1" applyAlignment="1">
      <alignment shrinkToFit="1"/>
    </xf>
    <xf numFmtId="38" fontId="51" fillId="0" borderId="18" xfId="0" applyNumberFormat="1" applyFont="1" applyBorder="1" applyAlignment="1">
      <alignment horizontal="fill" vertical="top" shrinkToFit="1"/>
    </xf>
    <xf numFmtId="0" fontId="51" fillId="0" borderId="20" xfId="0" applyFont="1" applyBorder="1" applyAlignment="1">
      <alignment shrinkToFit="1"/>
    </xf>
    <xf numFmtId="0" fontId="51" fillId="0" borderId="17" xfId="0" applyFont="1" applyBorder="1" applyAlignment="1">
      <alignment horizontal="right"/>
    </xf>
    <xf numFmtId="0" fontId="51" fillId="0" borderId="17" xfId="0" applyFont="1" applyBorder="1" applyAlignment="1">
      <alignment horizontal="left"/>
    </xf>
    <xf numFmtId="49" fontId="51" fillId="0" borderId="0" xfId="0" applyNumberFormat="1" applyFont="1" applyBorder="1" applyAlignment="1">
      <alignment horizontal="center"/>
    </xf>
    <xf numFmtId="0" fontId="58" fillId="0" borderId="0" xfId="0" applyFont="1" applyBorder="1" applyAlignment="1">
      <alignment horizontal="center" vertical="top"/>
    </xf>
    <xf numFmtId="0" fontId="57" fillId="0" borderId="0" xfId="0" applyFont="1" applyBorder="1" applyAlignment="1">
      <alignment horizontal="fill" vertical="top"/>
    </xf>
    <xf numFmtId="38" fontId="51" fillId="0" borderId="0" xfId="92" applyFont="1" applyBorder="1" applyAlignment="1">
      <alignment/>
    </xf>
    <xf numFmtId="177" fontId="51" fillId="0" borderId="0" xfId="0" applyNumberFormat="1" applyFont="1" applyAlignment="1">
      <alignment/>
    </xf>
    <xf numFmtId="57" fontId="51" fillId="0" borderId="0" xfId="0" applyNumberFormat="1" applyFont="1" applyBorder="1" applyAlignment="1">
      <alignment horizontal="center"/>
    </xf>
    <xf numFmtId="0" fontId="35" fillId="0" borderId="0" xfId="0" applyFont="1" applyAlignment="1">
      <alignment horizontal="left"/>
    </xf>
    <xf numFmtId="0" fontId="51" fillId="0" borderId="0" xfId="0" applyFont="1" applyAlignment="1">
      <alignment vertical="center"/>
    </xf>
    <xf numFmtId="0" fontId="35" fillId="0" borderId="56" xfId="0" applyFont="1" applyBorder="1" applyAlignment="1">
      <alignment/>
    </xf>
    <xf numFmtId="0" fontId="35" fillId="0" borderId="15" xfId="0" applyFont="1" applyBorder="1" applyAlignment="1">
      <alignment/>
    </xf>
    <xf numFmtId="0" fontId="35" fillId="0" borderId="76" xfId="0" applyFont="1" applyBorder="1" applyAlignment="1">
      <alignment/>
    </xf>
    <xf numFmtId="0" fontId="35" fillId="0" borderId="77" xfId="0" applyFont="1" applyBorder="1" applyAlignment="1">
      <alignment/>
    </xf>
    <xf numFmtId="0" fontId="35" fillId="0" borderId="17" xfId="0" applyFont="1" applyBorder="1" applyAlignment="1">
      <alignment/>
    </xf>
    <xf numFmtId="0" fontId="35" fillId="0" borderId="78" xfId="0" applyFont="1" applyBorder="1" applyAlignment="1">
      <alignment/>
    </xf>
    <xf numFmtId="0" fontId="110" fillId="0" borderId="0" xfId="0" applyFont="1" applyAlignment="1" quotePrefix="1">
      <alignment/>
    </xf>
    <xf numFmtId="0" fontId="51" fillId="0" borderId="63" xfId="0" applyFont="1" applyBorder="1" applyAlignment="1">
      <alignment vertical="center"/>
    </xf>
    <xf numFmtId="0" fontId="51" fillId="0" borderId="28" xfId="0" applyFont="1" applyBorder="1" applyAlignment="1">
      <alignment vertical="center"/>
    </xf>
    <xf numFmtId="0" fontId="51" fillId="0" borderId="79" xfId="0" applyFont="1" applyBorder="1" applyAlignment="1">
      <alignment horizontal="center" vertical="center"/>
    </xf>
    <xf numFmtId="0" fontId="51" fillId="0" borderId="56" xfId="0" applyFont="1" applyBorder="1" applyAlignment="1">
      <alignment horizontal="center" vertical="center"/>
    </xf>
    <xf numFmtId="0" fontId="51" fillId="0" borderId="15" xfId="0" applyFont="1" applyBorder="1" applyAlignment="1">
      <alignment horizontal="center" vertical="center" wrapText="1"/>
    </xf>
    <xf numFmtId="0" fontId="51" fillId="0" borderId="15" xfId="0" applyFont="1" applyBorder="1" applyAlignment="1">
      <alignment horizontal="center" vertical="center"/>
    </xf>
    <xf numFmtId="0" fontId="51" fillId="0" borderId="76" xfId="0" applyFont="1" applyBorder="1" applyAlignment="1">
      <alignment horizontal="center" vertical="center"/>
    </xf>
    <xf numFmtId="0" fontId="51" fillId="0" borderId="71" xfId="0" applyFont="1" applyBorder="1" applyAlignment="1">
      <alignment vertical="center"/>
    </xf>
    <xf numFmtId="0" fontId="51" fillId="0" borderId="39" xfId="0" applyFont="1" applyBorder="1" applyAlignment="1">
      <alignment vertical="center"/>
    </xf>
    <xf numFmtId="0" fontId="51" fillId="0" borderId="39" xfId="0" applyFont="1" applyBorder="1" applyAlignment="1">
      <alignment horizontal="center" vertical="center"/>
    </xf>
    <xf numFmtId="0" fontId="51" fillId="0" borderId="80" xfId="0" applyFont="1" applyBorder="1" applyAlignment="1">
      <alignment horizontal="center" vertical="center"/>
    </xf>
    <xf numFmtId="0" fontId="51" fillId="0" borderId="63" xfId="0" applyFont="1" applyBorder="1" applyAlignment="1">
      <alignment horizontal="center" vertical="center" wrapText="1"/>
    </xf>
    <xf numFmtId="0" fontId="51" fillId="0" borderId="28" xfId="0" applyFont="1" applyBorder="1" applyAlignment="1">
      <alignment horizontal="center" vertical="center" shrinkToFit="1"/>
    </xf>
    <xf numFmtId="0" fontId="51" fillId="0" borderId="28" xfId="0" applyFont="1" applyBorder="1" applyAlignment="1">
      <alignment horizontal="center" vertical="center"/>
    </xf>
    <xf numFmtId="0" fontId="51" fillId="0" borderId="28" xfId="0" applyFont="1" applyFill="1" applyBorder="1" applyAlignment="1">
      <alignment vertical="center" wrapText="1" shrinkToFit="1"/>
    </xf>
    <xf numFmtId="178" fontId="51" fillId="0" borderId="28" xfId="0" applyNumberFormat="1" applyFont="1" applyBorder="1" applyAlignment="1">
      <alignment horizontal="center" vertical="center" shrinkToFit="1"/>
    </xf>
    <xf numFmtId="57" fontId="51" fillId="0" borderId="28" xfId="0" applyNumberFormat="1" applyFont="1" applyBorder="1" applyAlignment="1">
      <alignment horizontal="center" vertical="center" shrinkToFit="1"/>
    </xf>
    <xf numFmtId="38" fontId="51" fillId="0" borderId="28" xfId="92" applyFont="1" applyBorder="1" applyAlignment="1">
      <alignment horizontal="right" vertical="center" shrinkToFit="1"/>
    </xf>
    <xf numFmtId="38" fontId="51" fillId="0" borderId="28" xfId="92" applyFont="1" applyFill="1" applyBorder="1" applyAlignment="1">
      <alignment horizontal="right" vertical="center" shrinkToFit="1"/>
    </xf>
    <xf numFmtId="179" fontId="51" fillId="0" borderId="76" xfId="0" applyNumberFormat="1" applyFont="1" applyFill="1" applyBorder="1" applyAlignment="1">
      <alignment shrinkToFit="1"/>
    </xf>
    <xf numFmtId="0" fontId="51" fillId="0" borderId="76" xfId="0" applyFont="1" applyFill="1" applyBorder="1" applyAlignment="1">
      <alignment shrinkToFit="1"/>
    </xf>
    <xf numFmtId="0" fontId="51" fillId="0" borderId="28" xfId="0" applyFont="1" applyBorder="1" applyAlignment="1">
      <alignment horizontal="center" wrapText="1"/>
    </xf>
    <xf numFmtId="0" fontId="51" fillId="0" borderId="39" xfId="0" applyFont="1" applyBorder="1" applyAlignment="1">
      <alignment horizontal="center" vertical="top" wrapText="1"/>
    </xf>
    <xf numFmtId="0" fontId="0" fillId="0" borderId="24" xfId="0" applyFont="1" applyBorder="1" applyAlignment="1">
      <alignment/>
    </xf>
    <xf numFmtId="49" fontId="4" fillId="0" borderId="21" xfId="0" applyNumberFormat="1" applyFont="1" applyBorder="1" applyAlignment="1" quotePrefix="1">
      <alignment shrinkToFit="1"/>
    </xf>
    <xf numFmtId="0" fontId="4" fillId="0" borderId="15" xfId="0" applyFont="1" applyBorder="1" applyAlignment="1">
      <alignment horizontal="left"/>
    </xf>
    <xf numFmtId="0" fontId="15" fillId="0" borderId="15" xfId="0" applyFont="1" applyBorder="1" applyAlignment="1">
      <alignment/>
    </xf>
    <xf numFmtId="0" fontId="15" fillId="0" borderId="18" xfId="0" applyFont="1" applyBorder="1" applyAlignment="1">
      <alignment/>
    </xf>
    <xf numFmtId="56" fontId="15" fillId="0" borderId="17" xfId="0" applyNumberFormat="1" applyFont="1" applyBorder="1" applyAlignment="1" quotePrefix="1">
      <alignment horizontal="center"/>
    </xf>
    <xf numFmtId="0" fontId="15" fillId="0" borderId="17" xfId="0" applyFont="1" applyBorder="1" applyAlignment="1">
      <alignment/>
    </xf>
    <xf numFmtId="57" fontId="59" fillId="0" borderId="17" xfId="0" applyNumberFormat="1" applyFont="1" applyFill="1" applyBorder="1" applyAlignment="1">
      <alignment horizontal="center"/>
    </xf>
    <xf numFmtId="0" fontId="4" fillId="0" borderId="21" xfId="0" applyFont="1" applyFill="1" applyBorder="1" applyAlignment="1" quotePrefix="1">
      <alignment horizontal="center" shrinkToFit="1"/>
    </xf>
    <xf numFmtId="0" fontId="4" fillId="0" borderId="18" xfId="0" applyFont="1" applyFill="1" applyBorder="1" applyAlignment="1">
      <alignment/>
    </xf>
    <xf numFmtId="0" fontId="16" fillId="0" borderId="18" xfId="0" applyFont="1" applyFill="1" applyBorder="1" applyAlignment="1">
      <alignment/>
    </xf>
    <xf numFmtId="0" fontId="4" fillId="0" borderId="0" xfId="0" applyFont="1" applyFill="1" applyBorder="1" applyAlignment="1">
      <alignment horizontal="center" shrinkToFit="1"/>
    </xf>
    <xf numFmtId="195" fontId="4" fillId="0" borderId="22" xfId="0" applyNumberFormat="1" applyFont="1" applyFill="1" applyBorder="1" applyAlignment="1">
      <alignment horizontal="center" shrinkToFit="1"/>
    </xf>
    <xf numFmtId="57" fontId="4" fillId="0" borderId="22" xfId="0" applyNumberFormat="1" applyFont="1" applyBorder="1" applyAlignment="1">
      <alignment horizontal="center"/>
    </xf>
    <xf numFmtId="0" fontId="4" fillId="0" borderId="18" xfId="0" applyFont="1" applyBorder="1" applyAlignment="1">
      <alignment shrinkToFit="1"/>
    </xf>
    <xf numFmtId="57" fontId="4" fillId="0" borderId="21" xfId="0" applyNumberFormat="1" applyFont="1" applyBorder="1" applyAlignment="1">
      <alignment horizontal="center"/>
    </xf>
    <xf numFmtId="57" fontId="59" fillId="0" borderId="15" xfId="0" applyNumberFormat="1" applyFont="1" applyFill="1" applyBorder="1" applyAlignment="1">
      <alignment horizontal="center"/>
    </xf>
    <xf numFmtId="57" fontId="59" fillId="0" borderId="18" xfId="0" applyNumberFormat="1" applyFont="1" applyFill="1" applyBorder="1" applyAlignment="1">
      <alignment horizontal="center"/>
    </xf>
    <xf numFmtId="38" fontId="0" fillId="0" borderId="15" xfId="92" applyFont="1" applyBorder="1" applyAlignment="1">
      <alignment horizontal="center"/>
    </xf>
    <xf numFmtId="38" fontId="0" fillId="0" borderId="15" xfId="92" applyBorder="1" applyAlignment="1">
      <alignment/>
    </xf>
    <xf numFmtId="38" fontId="0" fillId="0" borderId="15" xfId="92" applyFont="1" applyBorder="1" applyAlignment="1">
      <alignment horizontal="center"/>
    </xf>
    <xf numFmtId="38" fontId="0" fillId="0" borderId="18" xfId="92" applyFont="1" applyBorder="1" applyAlignment="1">
      <alignment horizontal="center"/>
    </xf>
    <xf numFmtId="0" fontId="4" fillId="0" borderId="18" xfId="0" applyFont="1" applyFill="1" applyBorder="1" applyAlignment="1">
      <alignment horizontal="distributed" vertical="center"/>
    </xf>
    <xf numFmtId="38" fontId="4" fillId="0" borderId="39" xfId="92" applyFont="1" applyFill="1" applyBorder="1" applyAlignment="1">
      <alignment horizontal="center"/>
    </xf>
    <xf numFmtId="38" fontId="4" fillId="0" borderId="39" xfId="92" applyFont="1" applyFill="1" applyBorder="1" applyAlignment="1">
      <alignment/>
    </xf>
    <xf numFmtId="57" fontId="4" fillId="0" borderId="39" xfId="0" applyNumberFormat="1" applyFont="1" applyFill="1" applyBorder="1" applyAlignment="1">
      <alignment horizontal="center"/>
    </xf>
    <xf numFmtId="195" fontId="4" fillId="0" borderId="46" xfId="0" applyNumberFormat="1" applyFont="1" applyFill="1" applyBorder="1" applyAlignment="1">
      <alignment horizontal="center" shrinkToFit="1"/>
    </xf>
    <xf numFmtId="57" fontId="4" fillId="0" borderId="39" xfId="0" applyNumberFormat="1" applyFont="1" applyBorder="1" applyAlignment="1">
      <alignment horizontal="center"/>
    </xf>
    <xf numFmtId="0" fontId="4" fillId="0" borderId="39" xfId="0" applyFont="1" applyBorder="1" applyAlignment="1">
      <alignment shrinkToFit="1"/>
    </xf>
    <xf numFmtId="38" fontId="4" fillId="0" borderId="15" xfId="92" applyFont="1" applyFill="1" applyBorder="1" applyAlignment="1">
      <alignment/>
    </xf>
    <xf numFmtId="0" fontId="4" fillId="0" borderId="23" xfId="0" applyFont="1" applyFill="1" applyBorder="1" applyAlignment="1">
      <alignment shrinkToFit="1"/>
    </xf>
    <xf numFmtId="0" fontId="0" fillId="0" borderId="23" xfId="0" applyBorder="1" applyAlignment="1">
      <alignment horizontal="center"/>
    </xf>
    <xf numFmtId="0" fontId="4" fillId="0" borderId="40" xfId="0" applyFont="1" applyFill="1" applyBorder="1" applyAlignment="1">
      <alignment shrinkToFit="1"/>
    </xf>
    <xf numFmtId="38" fontId="4" fillId="0" borderId="15" xfId="92" applyFont="1" applyFill="1" applyBorder="1" applyAlignment="1">
      <alignment horizontal="right"/>
    </xf>
    <xf numFmtId="38" fontId="16" fillId="0" borderId="15" xfId="92" applyFont="1" applyFill="1" applyBorder="1" applyAlignment="1">
      <alignment/>
    </xf>
    <xf numFmtId="184" fontId="4" fillId="0" borderId="15" xfId="0" applyNumberFormat="1" applyFont="1" applyBorder="1" applyAlignment="1">
      <alignment horizontal="left"/>
    </xf>
    <xf numFmtId="0" fontId="4" fillId="0" borderId="15" xfId="0" applyFont="1" applyBorder="1" applyAlignment="1">
      <alignment horizontal="center"/>
    </xf>
    <xf numFmtId="0" fontId="4" fillId="0" borderId="22" xfId="0" applyFont="1" applyFill="1" applyBorder="1" applyAlignment="1">
      <alignment horizontal="center" shrinkToFit="1"/>
    </xf>
    <xf numFmtId="38" fontId="4" fillId="0" borderId="18" xfId="92" applyFont="1" applyFill="1" applyBorder="1" applyAlignment="1">
      <alignment horizontal="right"/>
    </xf>
    <xf numFmtId="57" fontId="59" fillId="0" borderId="18" xfId="0" applyNumberFormat="1" applyFont="1" applyBorder="1" applyAlignment="1">
      <alignment horizontal="center"/>
    </xf>
    <xf numFmtId="178" fontId="4" fillId="0" borderId="47" xfId="0" applyNumberFormat="1" applyFont="1" applyBorder="1" applyAlignment="1">
      <alignment horizontal="right"/>
    </xf>
    <xf numFmtId="57" fontId="4" fillId="0" borderId="45" xfId="0" applyNumberFormat="1" applyFont="1" applyBorder="1" applyAlignment="1">
      <alignment horizontal="center"/>
    </xf>
    <xf numFmtId="0" fontId="19" fillId="0" borderId="18" xfId="0" applyFont="1" applyBorder="1" applyAlignment="1">
      <alignment horizontal="center" vertical="top" shrinkToFit="1"/>
    </xf>
    <xf numFmtId="57" fontId="59" fillId="0" borderId="17" xfId="0" applyNumberFormat="1" applyFont="1" applyBorder="1" applyAlignment="1">
      <alignment horizontal="center"/>
    </xf>
    <xf numFmtId="0" fontId="4" fillId="0" borderId="20" xfId="0" applyFont="1" applyFill="1" applyBorder="1" applyAlignment="1">
      <alignment horizontal="center"/>
    </xf>
    <xf numFmtId="178" fontId="14" fillId="0" borderId="15" xfId="0" applyNumberFormat="1" applyFont="1" applyBorder="1" applyAlignment="1">
      <alignment horizontal="center" vertical="center" shrinkToFit="1"/>
    </xf>
    <xf numFmtId="0" fontId="4" fillId="0" borderId="45" xfId="114" applyFont="1" applyBorder="1" applyAlignment="1">
      <alignment horizontal="center" vertical="center"/>
      <protection/>
    </xf>
    <xf numFmtId="0" fontId="60" fillId="0" borderId="0" xfId="113" applyFont="1">
      <alignment vertical="center"/>
      <protection/>
    </xf>
    <xf numFmtId="0" fontId="51" fillId="0" borderId="33" xfId="0" applyFont="1" applyBorder="1" applyAlignment="1">
      <alignment vertical="center" wrapText="1"/>
    </xf>
    <xf numFmtId="0" fontId="51" fillId="0" borderId="15" xfId="0" applyFont="1" applyBorder="1" applyAlignment="1">
      <alignment vertical="center" shrinkToFit="1"/>
    </xf>
    <xf numFmtId="0" fontId="51" fillId="0" borderId="15" xfId="0" applyFont="1" applyBorder="1" applyAlignment="1">
      <alignment vertical="center"/>
    </xf>
    <xf numFmtId="0" fontId="51" fillId="0" borderId="15" xfId="0" applyFont="1" applyFill="1" applyBorder="1" applyAlignment="1">
      <alignment vertical="center" wrapText="1" shrinkToFit="1"/>
    </xf>
    <xf numFmtId="178" fontId="51" fillId="0" borderId="15" xfId="0" applyNumberFormat="1" applyFont="1" applyBorder="1" applyAlignment="1" quotePrefix="1">
      <alignment vertical="center" wrapText="1" shrinkToFit="1"/>
    </xf>
    <xf numFmtId="57" fontId="51" fillId="0" borderId="15" xfId="0" applyNumberFormat="1" applyFont="1" applyBorder="1" applyAlignment="1">
      <alignment vertical="center" wrapText="1" shrinkToFit="1"/>
    </xf>
    <xf numFmtId="38" fontId="51" fillId="0" borderId="15" xfId="92" applyFont="1" applyBorder="1" applyAlignment="1">
      <alignment vertical="center" shrinkToFit="1"/>
    </xf>
    <xf numFmtId="178" fontId="51" fillId="0" borderId="15" xfId="0" applyNumberFormat="1" applyFont="1" applyBorder="1" applyAlignment="1">
      <alignment vertical="center" shrinkToFit="1"/>
    </xf>
    <xf numFmtId="57" fontId="51" fillId="0" borderId="15" xfId="0" applyNumberFormat="1" applyFont="1" applyBorder="1" applyAlignment="1">
      <alignment vertical="center" shrinkToFit="1"/>
    </xf>
    <xf numFmtId="0" fontId="14" fillId="0" borderId="28"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178" fontId="14" fillId="0" borderId="15" xfId="0" applyNumberFormat="1" applyFont="1" applyBorder="1" applyAlignment="1">
      <alignment vertical="center" shrinkToFit="1"/>
    </xf>
    <xf numFmtId="179" fontId="4" fillId="0" borderId="76" xfId="0" applyNumberFormat="1" applyFont="1" applyFill="1" applyBorder="1" applyAlignment="1">
      <alignment shrinkToFit="1"/>
    </xf>
    <xf numFmtId="0" fontId="4" fillId="0" borderId="76" xfId="0" applyFont="1" applyFill="1" applyBorder="1" applyAlignment="1">
      <alignment shrinkToFit="1"/>
    </xf>
    <xf numFmtId="0" fontId="111" fillId="0" borderId="0" xfId="113" applyFont="1">
      <alignment vertical="center"/>
      <protection/>
    </xf>
    <xf numFmtId="0" fontId="35" fillId="0" borderId="81" xfId="0" applyFont="1" applyBorder="1" applyAlignment="1">
      <alignment/>
    </xf>
    <xf numFmtId="0" fontId="35" fillId="0" borderId="18" xfId="0" applyFont="1" applyBorder="1" applyAlignment="1">
      <alignment/>
    </xf>
    <xf numFmtId="0" fontId="35" fillId="0" borderId="82" xfId="0" applyFont="1" applyBorder="1" applyAlignment="1">
      <alignment/>
    </xf>
    <xf numFmtId="57" fontId="14" fillId="0" borderId="27" xfId="0" applyNumberFormat="1" applyFont="1" applyBorder="1" applyAlignment="1">
      <alignment vertical="center" shrinkToFit="1"/>
    </xf>
    <xf numFmtId="57" fontId="14" fillId="0" borderId="27" xfId="0" applyNumberFormat="1" applyFont="1" applyBorder="1" applyAlignment="1">
      <alignment horizontal="center" vertical="center" shrinkToFit="1"/>
    </xf>
    <xf numFmtId="0" fontId="112" fillId="0" borderId="0" xfId="0" applyFont="1" applyAlignment="1">
      <alignment/>
    </xf>
    <xf numFmtId="0" fontId="61" fillId="0" borderId="0" xfId="0" applyFont="1" applyAlignment="1">
      <alignment horizontal="left"/>
    </xf>
    <xf numFmtId="0" fontId="62" fillId="0" borderId="0" xfId="0" applyFont="1" applyAlignment="1">
      <alignment horizontal="left"/>
    </xf>
    <xf numFmtId="0" fontId="61" fillId="0" borderId="0" xfId="0" applyFont="1" applyAlignment="1">
      <alignment/>
    </xf>
    <xf numFmtId="0" fontId="61" fillId="0" borderId="0" xfId="0" applyFont="1" applyAlignment="1">
      <alignment vertical="center"/>
    </xf>
    <xf numFmtId="0" fontId="61" fillId="0" borderId="0" xfId="0" applyFont="1" applyAlignment="1">
      <alignment horizontal="right"/>
    </xf>
    <xf numFmtId="0" fontId="61" fillId="0" borderId="18" xfId="0" applyFont="1" applyBorder="1" applyAlignment="1">
      <alignment horizontal="distributed" vertical="center"/>
    </xf>
    <xf numFmtId="0" fontId="61" fillId="0" borderId="17" xfId="0" applyFont="1" applyBorder="1" applyAlignment="1">
      <alignment horizontal="distributed" vertical="center"/>
    </xf>
    <xf numFmtId="0" fontId="61" fillId="0" borderId="17" xfId="0" applyFont="1" applyBorder="1" applyAlignment="1">
      <alignment horizontal="right" vertical="center"/>
    </xf>
    <xf numFmtId="0" fontId="61" fillId="0" borderId="18" xfId="0" applyFont="1" applyBorder="1" applyAlignment="1">
      <alignment/>
    </xf>
    <xf numFmtId="0" fontId="61" fillId="0" borderId="17" xfId="0" applyFont="1" applyBorder="1" applyAlignment="1">
      <alignment horizontal="center" vertical="center"/>
    </xf>
    <xf numFmtId="0" fontId="61" fillId="0" borderId="17" xfId="0" applyFont="1" applyBorder="1" applyAlignment="1">
      <alignment vertical="center"/>
    </xf>
    <xf numFmtId="0" fontId="61" fillId="0" borderId="17" xfId="0" applyFont="1" applyBorder="1" applyAlignment="1">
      <alignment/>
    </xf>
    <xf numFmtId="38" fontId="61" fillId="0" borderId="17" xfId="92" applyFont="1" applyBorder="1" applyAlignment="1">
      <alignment horizontal="center"/>
    </xf>
    <xf numFmtId="177" fontId="61" fillId="0" borderId="17" xfId="0" applyNumberFormat="1" applyFont="1" applyBorder="1" applyAlignment="1">
      <alignment vertical="center"/>
    </xf>
    <xf numFmtId="38" fontId="61" fillId="0" borderId="17" xfId="0" applyNumberFormat="1" applyFont="1" applyBorder="1" applyAlignment="1">
      <alignment/>
    </xf>
    <xf numFmtId="49" fontId="61" fillId="0" borderId="17" xfId="0" applyNumberFormat="1" applyFont="1" applyBorder="1" applyAlignment="1">
      <alignment horizontal="center"/>
    </xf>
    <xf numFmtId="0" fontId="61" fillId="0" borderId="0" xfId="0" applyFont="1" applyBorder="1" applyAlignment="1">
      <alignment/>
    </xf>
    <xf numFmtId="38" fontId="61" fillId="0" borderId="0" xfId="92" applyFont="1" applyBorder="1" applyAlignment="1">
      <alignment horizontal="center"/>
    </xf>
    <xf numFmtId="177" fontId="61" fillId="0" borderId="0" xfId="0" applyNumberFormat="1" applyFont="1" applyBorder="1" applyAlignment="1">
      <alignment vertical="center"/>
    </xf>
    <xf numFmtId="38" fontId="61" fillId="0" borderId="0" xfId="0" applyNumberFormat="1" applyFont="1" applyBorder="1" applyAlignment="1">
      <alignment/>
    </xf>
    <xf numFmtId="0" fontId="61" fillId="0" borderId="18" xfId="0" applyFont="1" applyBorder="1" applyAlignment="1">
      <alignment horizontal="center"/>
    </xf>
    <xf numFmtId="0" fontId="61" fillId="0" borderId="17" xfId="0" applyFont="1" applyBorder="1" applyAlignment="1">
      <alignment horizontal="distributed"/>
    </xf>
    <xf numFmtId="38" fontId="61" fillId="0" borderId="17" xfId="0" applyNumberFormat="1" applyFont="1" applyBorder="1" applyAlignment="1">
      <alignment horizontal="center"/>
    </xf>
    <xf numFmtId="0" fontId="61" fillId="0" borderId="0" xfId="0" applyFont="1" applyBorder="1" applyAlignment="1">
      <alignment horizontal="right"/>
    </xf>
    <xf numFmtId="0" fontId="113" fillId="0" borderId="0" xfId="0" applyFont="1" applyAlignment="1">
      <alignment vertical="center"/>
    </xf>
    <xf numFmtId="38" fontId="114" fillId="0" borderId="44" xfId="95" applyFont="1" applyBorder="1" applyAlignment="1">
      <alignment vertical="center"/>
    </xf>
    <xf numFmtId="0" fontId="114" fillId="0" borderId="36" xfId="114" applyFont="1" applyBorder="1">
      <alignment vertical="center"/>
      <protection/>
    </xf>
    <xf numFmtId="0" fontId="114" fillId="0" borderId="44" xfId="114" applyFont="1" applyBorder="1">
      <alignment vertical="center"/>
      <protection/>
    </xf>
    <xf numFmtId="38" fontId="114" fillId="0" borderId="44" xfId="114" applyNumberFormat="1" applyFont="1" applyBorder="1">
      <alignment vertical="center"/>
      <protection/>
    </xf>
    <xf numFmtId="38" fontId="114" fillId="0" borderId="2" xfId="95" applyFont="1" applyBorder="1" applyAlignment="1">
      <alignment vertical="center"/>
    </xf>
    <xf numFmtId="38" fontId="114" fillId="0" borderId="2" xfId="92" applyFont="1" applyBorder="1" applyAlignment="1">
      <alignment vertical="center"/>
    </xf>
    <xf numFmtId="38" fontId="114" fillId="0" borderId="25" xfId="95" applyFont="1" applyBorder="1" applyAlignment="1">
      <alignment horizontal="right" vertical="center"/>
    </xf>
    <xf numFmtId="38" fontId="114" fillId="0" borderId="26" xfId="95" applyFont="1" applyBorder="1" applyAlignment="1">
      <alignment horizontal="right" vertical="center"/>
    </xf>
    <xf numFmtId="38" fontId="114" fillId="0" borderId="44" xfId="95" applyFont="1" applyBorder="1" applyAlignment="1">
      <alignment horizontal="right" vertical="center"/>
    </xf>
    <xf numFmtId="38" fontId="114" fillId="0" borderId="36" xfId="95" applyFont="1" applyBorder="1" applyAlignment="1">
      <alignment horizontal="right" vertical="center"/>
    </xf>
    <xf numFmtId="0" fontId="4" fillId="0" borderId="27" xfId="114" applyFont="1" applyBorder="1" applyAlignment="1">
      <alignment horizontal="left" vertical="center"/>
      <protection/>
    </xf>
    <xf numFmtId="0" fontId="4" fillId="0" borderId="27" xfId="114" applyFont="1" applyBorder="1" applyAlignment="1">
      <alignment horizontal="center" vertical="center"/>
      <protection/>
    </xf>
    <xf numFmtId="38" fontId="4" fillId="0" borderId="15" xfId="92" applyFont="1" applyBorder="1" applyAlignment="1">
      <alignment horizontal="center"/>
    </xf>
    <xf numFmtId="0" fontId="52" fillId="0" borderId="0" xfId="113" applyFont="1" applyAlignment="1">
      <alignment horizontal="left" vertical="top" wrapText="1"/>
      <protection/>
    </xf>
    <xf numFmtId="0" fontId="52" fillId="0" borderId="0" xfId="113" applyFont="1" applyAlignment="1">
      <alignment horizontal="distributed" vertical="center"/>
      <protection/>
    </xf>
    <xf numFmtId="58" fontId="52" fillId="0" borderId="0" xfId="113" applyNumberFormat="1" applyFont="1" applyAlignment="1" quotePrefix="1">
      <alignment horizontal="distributed" vertical="center"/>
      <protection/>
    </xf>
    <xf numFmtId="0" fontId="53" fillId="0" borderId="0" xfId="113" applyFont="1" applyAlignment="1">
      <alignment horizontal="center" vertical="center"/>
      <protection/>
    </xf>
    <xf numFmtId="38" fontId="14" fillId="0" borderId="83" xfId="92" applyFont="1" applyBorder="1" applyAlignment="1">
      <alignment horizontal="center" vertical="center" shrinkToFit="1"/>
    </xf>
    <xf numFmtId="38" fontId="14" fillId="0" borderId="84" xfId="92" applyFont="1" applyBorder="1" applyAlignment="1">
      <alignment horizontal="center" vertical="center" shrinkToFit="1"/>
    </xf>
    <xf numFmtId="38" fontId="14" fillId="0" borderId="85" xfId="92" applyFont="1" applyBorder="1" applyAlignment="1">
      <alignment horizontal="center" vertical="center" shrinkToFit="1"/>
    </xf>
    <xf numFmtId="38" fontId="14" fillId="0" borderId="86" xfId="92" applyFont="1" applyBorder="1" applyAlignment="1">
      <alignment horizontal="center" vertical="center" shrinkToFit="1"/>
    </xf>
    <xf numFmtId="38" fontId="14" fillId="0" borderId="15" xfId="92" applyFont="1" applyBorder="1" applyAlignment="1">
      <alignment horizontal="center" vertical="center" shrinkToFit="1"/>
    </xf>
    <xf numFmtId="38" fontId="14" fillId="0" borderId="87" xfId="92" applyFont="1" applyBorder="1" applyAlignment="1">
      <alignment horizontal="center" vertical="center" shrinkToFit="1"/>
    </xf>
    <xf numFmtId="38" fontId="14" fillId="0" borderId="88" xfId="92" applyFont="1" applyBorder="1" applyAlignment="1">
      <alignment horizontal="center" vertical="center" shrinkToFit="1"/>
    </xf>
    <xf numFmtId="38" fontId="14" fillId="0" borderId="89" xfId="92" applyFont="1" applyBorder="1" applyAlignment="1">
      <alignment horizontal="center" vertical="center" shrinkToFit="1"/>
    </xf>
    <xf numFmtId="38" fontId="14" fillId="0" borderId="90" xfId="92" applyFont="1" applyBorder="1" applyAlignment="1">
      <alignment horizontal="center" vertical="center" shrinkToFit="1"/>
    </xf>
    <xf numFmtId="38" fontId="14" fillId="0" borderId="24" xfId="92" applyFont="1" applyBorder="1" applyAlignment="1">
      <alignment horizontal="center" vertical="center" shrinkToFit="1"/>
    </xf>
    <xf numFmtId="0" fontId="14" fillId="0" borderId="4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8"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28" xfId="0" applyFont="1" applyBorder="1" applyAlignment="1">
      <alignment horizontal="center" vertical="center"/>
    </xf>
    <xf numFmtId="0" fontId="14" fillId="0" borderId="15" xfId="0" applyFont="1" applyBorder="1" applyAlignment="1">
      <alignment horizontal="center" vertical="center"/>
    </xf>
    <xf numFmtId="0" fontId="51" fillId="0" borderId="29" xfId="0" applyFont="1" applyBorder="1" applyAlignment="1">
      <alignment horizontal="distributed" vertical="center"/>
    </xf>
    <xf numFmtId="0" fontId="51" fillId="0" borderId="30" xfId="0" applyFont="1" applyBorder="1" applyAlignment="1">
      <alignment horizontal="distributed" vertical="center"/>
    </xf>
    <xf numFmtId="0" fontId="51" fillId="0" borderId="31" xfId="0" applyFont="1" applyBorder="1" applyAlignment="1">
      <alignment horizontal="distributed" vertical="center"/>
    </xf>
    <xf numFmtId="0" fontId="51" fillId="0" borderId="29" xfId="0" applyFont="1" applyBorder="1" applyAlignment="1">
      <alignment horizontal="distributed" vertical="center" wrapText="1"/>
    </xf>
    <xf numFmtId="0" fontId="51" fillId="0" borderId="30" xfId="0" applyFont="1" applyBorder="1" applyAlignment="1">
      <alignment horizontal="distributed" vertical="center" wrapText="1"/>
    </xf>
    <xf numFmtId="0" fontId="51" fillId="0" borderId="31" xfId="0" applyFont="1" applyBorder="1" applyAlignment="1">
      <alignment horizontal="distributed" vertical="center" wrapText="1"/>
    </xf>
    <xf numFmtId="0" fontId="51" fillId="0" borderId="18" xfId="0" applyFont="1" applyBorder="1" applyAlignment="1">
      <alignment horizontal="distributed" vertical="center"/>
    </xf>
    <xf numFmtId="0" fontId="51" fillId="0" borderId="39" xfId="0" applyFont="1" applyBorder="1" applyAlignment="1">
      <alignment horizontal="distributed" vertical="center"/>
    </xf>
    <xf numFmtId="0" fontId="51" fillId="0" borderId="18" xfId="0" applyFont="1" applyBorder="1" applyAlignment="1">
      <alignment horizontal="center" vertical="center"/>
    </xf>
    <xf numFmtId="0" fontId="51" fillId="0" borderId="39" xfId="0" applyFont="1" applyBorder="1" applyAlignment="1">
      <alignment vertical="center"/>
    </xf>
    <xf numFmtId="0" fontId="51" fillId="0" borderId="44" xfId="0" applyFont="1" applyBorder="1" applyAlignment="1">
      <alignment horizontal="distributed" vertical="center"/>
    </xf>
    <xf numFmtId="0" fontId="51" fillId="0" borderId="2" xfId="0" applyFont="1" applyBorder="1" applyAlignment="1">
      <alignment horizontal="distributed" vertical="center"/>
    </xf>
    <xf numFmtId="0" fontId="51" fillId="0" borderId="36" xfId="0" applyFont="1" applyBorder="1" applyAlignment="1">
      <alignment horizontal="distributed" vertical="center"/>
    </xf>
    <xf numFmtId="0" fontId="56" fillId="0" borderId="18" xfId="0" applyFont="1" applyBorder="1" applyAlignment="1">
      <alignment horizontal="distributed" vertical="center" wrapText="1" shrinkToFit="1"/>
    </xf>
    <xf numFmtId="0" fontId="51" fillId="0" borderId="17" xfId="0" applyFont="1" applyBorder="1" applyAlignment="1">
      <alignment shrinkToFit="1"/>
    </xf>
    <xf numFmtId="0" fontId="31" fillId="0" borderId="46" xfId="0" applyFont="1" applyBorder="1" applyAlignment="1">
      <alignment horizontal="center" vertical="center"/>
    </xf>
    <xf numFmtId="0" fontId="20" fillId="0" borderId="46" xfId="0" applyFont="1" applyBorder="1" applyAlignment="1">
      <alignment horizontal="center" vertical="center"/>
    </xf>
    <xf numFmtId="0" fontId="21" fillId="0" borderId="41" xfId="0" applyFont="1" applyBorder="1" applyAlignment="1">
      <alignment horizontal="distributed" vertical="distributed" wrapText="1"/>
    </xf>
    <xf numFmtId="0" fontId="0" fillId="0" borderId="33" xfId="0" applyBorder="1" applyAlignment="1">
      <alignment wrapText="1"/>
    </xf>
    <xf numFmtId="0" fontId="21" fillId="0" borderId="18" xfId="0" applyFont="1" applyBorder="1" applyAlignment="1">
      <alignment horizontal="distributed" vertical="center" wrapText="1"/>
    </xf>
    <xf numFmtId="0" fontId="0" fillId="0" borderId="17" xfId="0" applyBorder="1" applyAlignment="1">
      <alignment wrapText="1"/>
    </xf>
    <xf numFmtId="0" fontId="0" fillId="0" borderId="44" xfId="0" applyBorder="1" applyAlignment="1">
      <alignment horizontal="center"/>
    </xf>
    <xf numFmtId="0" fontId="0" fillId="0" borderId="36" xfId="0" applyBorder="1" applyAlignment="1">
      <alignment horizontal="center"/>
    </xf>
    <xf numFmtId="0" fontId="0" fillId="0" borderId="44" xfId="0" applyBorder="1" applyAlignment="1">
      <alignment horizontal="center" shrinkToFit="1"/>
    </xf>
    <xf numFmtId="0" fontId="0" fillId="0" borderId="36" xfId="0" applyBorder="1" applyAlignment="1">
      <alignment horizontal="center" shrinkToFit="1"/>
    </xf>
    <xf numFmtId="0" fontId="0" fillId="0" borderId="29" xfId="0" applyBorder="1" applyAlignment="1">
      <alignment horizontal="distributed" vertical="center"/>
    </xf>
    <xf numFmtId="0" fontId="0" fillId="0" borderId="31" xfId="0" applyBorder="1" applyAlignment="1">
      <alignment horizontal="distributed" vertical="center"/>
    </xf>
    <xf numFmtId="0" fontId="51" fillId="0" borderId="44" xfId="0" applyFont="1" applyBorder="1" applyAlignment="1">
      <alignment horizontal="right" vertical="center"/>
    </xf>
    <xf numFmtId="0" fontId="51" fillId="0" borderId="36" xfId="0" applyFont="1" applyBorder="1" applyAlignment="1">
      <alignment horizontal="right" vertical="center"/>
    </xf>
    <xf numFmtId="0" fontId="51" fillId="0" borderId="44" xfId="0" applyFont="1" applyBorder="1" applyAlignment="1">
      <alignment horizontal="center" vertical="center"/>
    </xf>
    <xf numFmtId="0" fontId="51" fillId="0" borderId="36" xfId="0" applyFont="1" applyBorder="1" applyAlignment="1">
      <alignment horizontal="center" vertical="center"/>
    </xf>
    <xf numFmtId="0" fontId="51" fillId="0" borderId="44" xfId="0" applyFont="1" applyBorder="1" applyAlignment="1">
      <alignment horizontal="right" vertical="center" shrinkToFit="1"/>
    </xf>
    <xf numFmtId="0" fontId="51" fillId="0" borderId="36" xfId="0" applyFont="1" applyBorder="1" applyAlignment="1">
      <alignment horizontal="right" vertical="center" shrinkToFit="1"/>
    </xf>
    <xf numFmtId="58" fontId="61" fillId="0" borderId="18" xfId="0" applyNumberFormat="1" applyFont="1" applyBorder="1" applyAlignment="1">
      <alignment vertical="center" shrinkToFit="1"/>
    </xf>
    <xf numFmtId="58" fontId="61" fillId="0" borderId="17" xfId="0" applyNumberFormat="1" applyFont="1" applyBorder="1" applyAlignment="1">
      <alignment vertical="center" shrinkToFit="1"/>
    </xf>
    <xf numFmtId="0" fontId="61" fillId="0" borderId="18" xfId="0" applyFont="1" applyBorder="1" applyAlignment="1">
      <alignment horizontal="center" vertical="center"/>
    </xf>
    <xf numFmtId="0" fontId="61" fillId="0" borderId="17" xfId="0" applyFont="1" applyBorder="1" applyAlignment="1">
      <alignment horizontal="center" vertical="center"/>
    </xf>
    <xf numFmtId="0" fontId="61" fillId="0" borderId="18" xfId="0" applyFont="1" applyBorder="1" applyAlignment="1" quotePrefix="1">
      <alignment horizontal="distributed" vertical="center"/>
    </xf>
    <xf numFmtId="0" fontId="61" fillId="0" borderId="17" xfId="0" applyFont="1" applyBorder="1" applyAlignment="1">
      <alignment horizontal="distributed"/>
    </xf>
    <xf numFmtId="0" fontId="61" fillId="0" borderId="18" xfId="0" applyFont="1" applyBorder="1" applyAlignment="1">
      <alignment horizontal="distributed" vertical="center"/>
    </xf>
    <xf numFmtId="0" fontId="61" fillId="0" borderId="17" xfId="0" applyFont="1" applyBorder="1" applyAlignment="1">
      <alignment/>
    </xf>
    <xf numFmtId="38" fontId="61" fillId="0" borderId="18" xfId="92" applyFont="1" applyBorder="1" applyAlignment="1">
      <alignment vertical="center"/>
    </xf>
    <xf numFmtId="0" fontId="61" fillId="0" borderId="17" xfId="0" applyFont="1" applyBorder="1" applyAlignment="1">
      <alignment vertical="center"/>
    </xf>
    <xf numFmtId="0" fontId="61" fillId="0" borderId="17" xfId="0" applyFont="1" applyBorder="1" applyAlignment="1">
      <alignment vertical="center" shrinkToFit="1"/>
    </xf>
    <xf numFmtId="0" fontId="61" fillId="0" borderId="18" xfId="0" applyFont="1" applyBorder="1" applyAlignment="1">
      <alignment horizontal="center" vertical="center"/>
    </xf>
    <xf numFmtId="0" fontId="61" fillId="0" borderId="17" xfId="0" applyFont="1" applyBorder="1" applyAlignment="1">
      <alignment horizontal="center" vertical="center"/>
    </xf>
    <xf numFmtId="0" fontId="61" fillId="0" borderId="18" xfId="0" applyFont="1" applyBorder="1" applyAlignment="1">
      <alignment horizontal="distributed" vertical="center" wrapText="1"/>
    </xf>
    <xf numFmtId="0" fontId="61" fillId="0" borderId="17" xfId="0" applyFont="1" applyBorder="1" applyAlignment="1">
      <alignment horizontal="distributed" vertical="center" wrapText="1"/>
    </xf>
    <xf numFmtId="0" fontId="61" fillId="0" borderId="18" xfId="0" applyFont="1" applyBorder="1" applyAlignment="1">
      <alignment horizontal="distributed" vertical="center"/>
    </xf>
    <xf numFmtId="0" fontId="61" fillId="0" borderId="17" xfId="0" applyFont="1" applyBorder="1" applyAlignment="1">
      <alignment horizontal="distributed" vertical="center"/>
    </xf>
    <xf numFmtId="0" fontId="61" fillId="0" borderId="18" xfId="0" applyFont="1" applyBorder="1" applyAlignment="1">
      <alignment horizontal="center" vertical="center" shrinkToFit="1"/>
    </xf>
    <xf numFmtId="0" fontId="61" fillId="0" borderId="17" xfId="0" applyFont="1" applyBorder="1" applyAlignment="1">
      <alignment horizontal="center" vertical="center" shrinkToFit="1"/>
    </xf>
    <xf numFmtId="0" fontId="0" fillId="0" borderId="17" xfId="0" applyBorder="1" applyAlignment="1">
      <alignment horizontal="distributed" vertical="center"/>
    </xf>
    <xf numFmtId="0" fontId="61" fillId="0" borderId="18" xfId="0" applyFont="1" applyBorder="1" applyAlignment="1" quotePrefix="1">
      <alignment horizontal="distributed" vertical="center"/>
    </xf>
    <xf numFmtId="58" fontId="61" fillId="0" borderId="18" xfId="0" applyNumberFormat="1" applyFont="1" applyBorder="1" applyAlignment="1" quotePrefix="1">
      <alignment vertical="center" shrinkToFit="1"/>
    </xf>
    <xf numFmtId="0" fontId="4" fillId="0" borderId="44" xfId="114" applyFont="1" applyBorder="1" applyAlignment="1">
      <alignment horizontal="center" vertical="center"/>
      <protection/>
    </xf>
    <xf numFmtId="0" fontId="4" fillId="0" borderId="2" xfId="114" applyFont="1" applyBorder="1" applyAlignment="1">
      <alignment horizontal="center" vertical="center"/>
      <protection/>
    </xf>
    <xf numFmtId="0" fontId="4" fillId="0" borderId="36" xfId="114" applyFont="1" applyBorder="1" applyAlignment="1">
      <alignment horizontal="center" vertical="center"/>
      <protection/>
    </xf>
    <xf numFmtId="0" fontId="4" fillId="0" borderId="25" xfId="114" applyFont="1" applyBorder="1" applyAlignment="1">
      <alignment horizontal="center" vertical="center"/>
      <protection/>
    </xf>
    <xf numFmtId="0" fontId="4" fillId="0" borderId="26" xfId="114" applyFont="1" applyBorder="1" applyAlignment="1">
      <alignment horizontal="center" vertical="center"/>
      <protection/>
    </xf>
    <xf numFmtId="0" fontId="4" fillId="0" borderId="91" xfId="114" applyFont="1" applyBorder="1" applyAlignment="1">
      <alignment horizontal="center" vertical="center"/>
      <protection/>
    </xf>
    <xf numFmtId="0" fontId="4" fillId="0" borderId="92" xfId="114" applyFont="1" applyBorder="1" applyAlignment="1">
      <alignment horizontal="center" vertical="center"/>
      <protection/>
    </xf>
    <xf numFmtId="0" fontId="4" fillId="0" borderId="93" xfId="114" applyFont="1" applyBorder="1" applyAlignment="1">
      <alignment horizontal="center" vertical="center"/>
      <protection/>
    </xf>
    <xf numFmtId="0" fontId="4" fillId="0" borderId="44" xfId="114" applyFont="1" applyBorder="1" applyAlignment="1">
      <alignment horizontal="left" vertical="center"/>
      <protection/>
    </xf>
    <xf numFmtId="0" fontId="4" fillId="0" borderId="2" xfId="114" applyFont="1" applyBorder="1" applyAlignment="1">
      <alignment horizontal="left" vertical="center"/>
      <protection/>
    </xf>
    <xf numFmtId="0" fontId="4" fillId="0" borderId="36" xfId="114" applyFont="1" applyBorder="1" applyAlignment="1">
      <alignment horizontal="left" vertical="center"/>
      <protection/>
    </xf>
    <xf numFmtId="0" fontId="4" fillId="0" borderId="94" xfId="114" applyFont="1" applyBorder="1" applyAlignment="1">
      <alignment horizontal="center" vertical="center"/>
      <protection/>
    </xf>
    <xf numFmtId="0" fontId="4" fillId="0" borderId="95" xfId="114" applyFont="1" applyBorder="1" applyAlignment="1">
      <alignment horizontal="center" vertical="center"/>
      <protection/>
    </xf>
    <xf numFmtId="0" fontId="4" fillId="0" borderId="21" xfId="114" applyFont="1" applyBorder="1" applyAlignment="1">
      <alignment horizontal="center" vertical="center"/>
      <protection/>
    </xf>
    <xf numFmtId="0" fontId="4" fillId="0" borderId="45" xfId="114" applyFont="1" applyBorder="1" applyAlignment="1">
      <alignment horizontal="center" vertical="center"/>
      <protection/>
    </xf>
    <xf numFmtId="0" fontId="4" fillId="0" borderId="22" xfId="114" applyFont="1" applyBorder="1" applyAlignment="1">
      <alignment horizontal="center" vertical="center"/>
      <protection/>
    </xf>
    <xf numFmtId="0" fontId="4" fillId="0" borderId="47" xfId="114" applyFont="1" applyBorder="1" applyAlignment="1">
      <alignment horizontal="center" vertical="center"/>
      <protection/>
    </xf>
    <xf numFmtId="0" fontId="115" fillId="0" borderId="0" xfId="114" applyFont="1" applyAlignment="1">
      <alignment horizontal="center" vertical="center"/>
      <protection/>
    </xf>
    <xf numFmtId="0" fontId="114" fillId="0" borderId="44" xfId="114" applyFont="1" applyBorder="1" applyAlignment="1">
      <alignment horizontal="left" vertical="center"/>
      <protection/>
    </xf>
    <xf numFmtId="38" fontId="4" fillId="0" borderId="18" xfId="92" applyFont="1" applyBorder="1" applyAlignment="1">
      <alignment horizontal="right" vertical="center" shrinkToFit="1"/>
    </xf>
    <xf numFmtId="38" fontId="4" fillId="0" borderId="17" xfId="92" applyFont="1" applyBorder="1" applyAlignment="1">
      <alignment horizontal="right" vertical="center" shrinkToFit="1"/>
    </xf>
    <xf numFmtId="0" fontId="4" fillId="0" borderId="18" xfId="117" applyFont="1" applyBorder="1" applyAlignment="1">
      <alignment horizontal="center" vertical="center"/>
      <protection/>
    </xf>
    <xf numFmtId="0" fontId="4" fillId="0" borderId="17" xfId="0" applyFont="1" applyBorder="1" applyAlignment="1">
      <alignment horizontal="center" vertical="center"/>
    </xf>
    <xf numFmtId="0" fontId="4" fillId="0" borderId="18" xfId="117" applyFont="1" applyFill="1" applyBorder="1" applyAlignment="1">
      <alignment horizontal="center" vertical="center" wrapText="1"/>
      <protection/>
    </xf>
    <xf numFmtId="0" fontId="4" fillId="0" borderId="17" xfId="0" applyFont="1" applyBorder="1" applyAlignment="1">
      <alignment horizontal="center" vertical="center" wrapText="1"/>
    </xf>
    <xf numFmtId="178" fontId="4" fillId="0" borderId="18" xfId="117" applyNumberFormat="1" applyFont="1" applyBorder="1" applyAlignment="1">
      <alignment vertical="center" wrapText="1"/>
      <protection/>
    </xf>
    <xf numFmtId="0" fontId="4" fillId="0" borderId="17" xfId="0" applyFont="1" applyBorder="1" applyAlignment="1">
      <alignment vertical="center" wrapText="1"/>
    </xf>
    <xf numFmtId="178" fontId="4" fillId="0" borderId="18" xfId="117" applyNumberFormat="1" applyFont="1" applyBorder="1" applyAlignment="1">
      <alignment vertical="center"/>
      <protection/>
    </xf>
    <xf numFmtId="0" fontId="4" fillId="0" borderId="17" xfId="0" applyFont="1" applyBorder="1" applyAlignment="1">
      <alignment vertical="center"/>
    </xf>
    <xf numFmtId="9" fontId="4" fillId="0" borderId="18" xfId="117" applyNumberFormat="1" applyFont="1" applyBorder="1" applyAlignment="1">
      <alignment horizontal="center" vertical="center"/>
      <protection/>
    </xf>
    <xf numFmtId="0" fontId="4" fillId="0" borderId="17" xfId="117" applyFont="1" applyBorder="1" applyAlignment="1">
      <alignment horizontal="center" vertical="center"/>
      <protection/>
    </xf>
    <xf numFmtId="57" fontId="4" fillId="0" borderId="18" xfId="117" applyNumberFormat="1" applyFont="1" applyBorder="1" applyAlignment="1">
      <alignment horizontal="center" vertical="center"/>
      <protection/>
    </xf>
    <xf numFmtId="0" fontId="4" fillId="0" borderId="96" xfId="117" applyFont="1" applyFill="1" applyBorder="1" applyAlignment="1">
      <alignment horizontal="center"/>
      <protection/>
    </xf>
    <xf numFmtId="0" fontId="4" fillId="0" borderId="97" xfId="117" applyFont="1" applyFill="1" applyBorder="1" applyAlignment="1">
      <alignment horizontal="center"/>
      <protection/>
    </xf>
    <xf numFmtId="0" fontId="4" fillId="0" borderId="18" xfId="117" applyFont="1" applyFill="1" applyBorder="1" applyAlignment="1">
      <alignment horizontal="center" vertical="center"/>
      <protection/>
    </xf>
    <xf numFmtId="3" fontId="4" fillId="0" borderId="18" xfId="117" applyNumberFormat="1" applyFont="1" applyFill="1" applyBorder="1" applyAlignment="1" quotePrefix="1">
      <alignment horizontal="center" vertical="center" shrinkToFit="1"/>
      <protection/>
    </xf>
    <xf numFmtId="0" fontId="4" fillId="0" borderId="17" xfId="0" applyFont="1" applyBorder="1" applyAlignment="1">
      <alignment horizontal="center" vertical="center" shrinkToFit="1"/>
    </xf>
    <xf numFmtId="0" fontId="4" fillId="0" borderId="18" xfId="117" applyFont="1" applyFill="1" applyBorder="1" applyAlignment="1">
      <alignment vertical="center" shrinkToFit="1"/>
      <protection/>
    </xf>
    <xf numFmtId="0" fontId="4" fillId="0" borderId="17" xfId="0" applyFont="1" applyBorder="1" applyAlignment="1">
      <alignment vertical="center" shrinkToFit="1"/>
    </xf>
    <xf numFmtId="0" fontId="4" fillId="0" borderId="44" xfId="117" applyFont="1" applyBorder="1" applyAlignment="1">
      <alignment horizontal="center"/>
      <protection/>
    </xf>
    <xf numFmtId="0" fontId="4" fillId="0" borderId="36" xfId="117" applyFont="1" applyBorder="1" applyAlignment="1">
      <alignment horizontal="center"/>
      <protection/>
    </xf>
    <xf numFmtId="0" fontId="4" fillId="0" borderId="15" xfId="117" applyFont="1" applyBorder="1" applyAlignment="1">
      <alignment horizontal="center" vertical="center"/>
      <protection/>
    </xf>
    <xf numFmtId="0" fontId="4" fillId="0" borderId="17" xfId="117" applyFont="1" applyFill="1" applyBorder="1" applyAlignment="1">
      <alignment horizontal="center" vertical="center"/>
      <protection/>
    </xf>
    <xf numFmtId="0" fontId="4" fillId="0" borderId="17" xfId="117" applyFont="1" applyFill="1" applyBorder="1" applyAlignment="1">
      <alignment horizontal="center" vertical="center" wrapText="1"/>
      <protection/>
    </xf>
    <xf numFmtId="0" fontId="4" fillId="0" borderId="3" xfId="117" applyFont="1" applyFill="1" applyBorder="1" applyAlignment="1">
      <alignment horizontal="center" vertical="center"/>
      <protection/>
    </xf>
    <xf numFmtId="0" fontId="4" fillId="0" borderId="3" xfId="117" applyFont="1" applyBorder="1" applyAlignment="1">
      <alignment horizontal="center" vertical="center"/>
      <protection/>
    </xf>
    <xf numFmtId="0" fontId="4" fillId="0" borderId="3" xfId="117" applyFont="1" applyBorder="1" applyAlignment="1">
      <alignment horizontal="left"/>
      <protection/>
    </xf>
    <xf numFmtId="0" fontId="4" fillId="0" borderId="18" xfId="117" applyFont="1" applyBorder="1" applyAlignment="1">
      <alignment horizontal="left"/>
      <protection/>
    </xf>
    <xf numFmtId="0" fontId="4" fillId="0" borderId="18" xfId="117" applyFont="1" applyBorder="1" applyAlignment="1">
      <alignment horizontal="center" vertical="center" textRotation="255"/>
      <protection/>
    </xf>
    <xf numFmtId="0" fontId="4" fillId="0" borderId="15" xfId="117" applyFont="1" applyBorder="1" applyAlignment="1">
      <alignment horizontal="center" vertical="center" textRotation="255"/>
      <protection/>
    </xf>
    <xf numFmtId="0" fontId="4" fillId="0" borderId="17" xfId="117" applyFont="1" applyBorder="1" applyAlignment="1">
      <alignment horizontal="center" vertical="center" textRotation="255"/>
      <protection/>
    </xf>
    <xf numFmtId="0" fontId="4" fillId="0" borderId="44" xfId="117" applyFont="1" applyFill="1" applyBorder="1" applyAlignment="1">
      <alignment horizontal="center"/>
      <protection/>
    </xf>
    <xf numFmtId="0" fontId="4" fillId="0" borderId="2" xfId="117" applyFont="1" applyFill="1" applyBorder="1" applyAlignment="1">
      <alignment horizontal="center"/>
      <protection/>
    </xf>
    <xf numFmtId="0" fontId="4" fillId="0" borderId="36" xfId="117" applyFont="1" applyFill="1" applyBorder="1" applyAlignment="1">
      <alignment horizontal="center"/>
      <protection/>
    </xf>
    <xf numFmtId="0" fontId="4" fillId="0" borderId="0" xfId="117" applyFont="1" applyAlignment="1">
      <alignment horizontal="center"/>
      <protection/>
    </xf>
    <xf numFmtId="0" fontId="4" fillId="0" borderId="21" xfId="117" applyFont="1" applyBorder="1" applyAlignment="1">
      <alignment horizontal="distributed"/>
      <protection/>
    </xf>
    <xf numFmtId="0" fontId="4" fillId="0" borderId="3" xfId="117" applyFont="1" applyFill="1" applyBorder="1" applyAlignment="1">
      <alignment horizontal="center"/>
      <protection/>
    </xf>
    <xf numFmtId="178" fontId="108" fillId="0" borderId="18" xfId="117" applyNumberFormat="1" applyFont="1" applyBorder="1" applyAlignment="1">
      <alignment vertical="center"/>
      <protection/>
    </xf>
    <xf numFmtId="0" fontId="108" fillId="0" borderId="17" xfId="0" applyFont="1" applyBorder="1" applyAlignment="1">
      <alignment vertical="center"/>
    </xf>
    <xf numFmtId="0" fontId="4" fillId="0" borderId="15" xfId="117" applyFont="1" applyFill="1" applyBorder="1" applyAlignment="1">
      <alignment horizontal="center" vertical="center" textRotation="255"/>
      <protection/>
    </xf>
    <xf numFmtId="0" fontId="4" fillId="0" borderId="17" xfId="117" applyFont="1" applyFill="1" applyBorder="1" applyAlignment="1">
      <alignment horizontal="center" vertical="center" textRotation="255"/>
      <protection/>
    </xf>
    <xf numFmtId="185" fontId="4" fillId="0" borderId="18" xfId="117" applyNumberFormat="1" applyFont="1" applyFill="1" applyBorder="1" applyAlignment="1">
      <alignment horizontal="center" vertical="center" wrapText="1"/>
      <protection/>
    </xf>
    <xf numFmtId="185" fontId="4" fillId="0" borderId="17" xfId="117" applyNumberFormat="1" applyFont="1" applyFill="1" applyBorder="1" applyAlignment="1">
      <alignment horizontal="center" vertical="center" wrapText="1"/>
      <protection/>
    </xf>
    <xf numFmtId="0" fontId="0" fillId="0" borderId="96" xfId="117" applyFont="1" applyFill="1" applyBorder="1" applyAlignment="1">
      <alignment horizontal="center"/>
      <protection/>
    </xf>
    <xf numFmtId="0" fontId="0" fillId="0" borderId="97" xfId="117" applyFont="1" applyFill="1" applyBorder="1" applyAlignment="1">
      <alignment horizontal="center"/>
      <protection/>
    </xf>
    <xf numFmtId="0" fontId="0" fillId="0" borderId="18" xfId="117" applyFont="1" applyBorder="1" applyAlignment="1">
      <alignment horizontal="center" vertical="center"/>
      <protection/>
    </xf>
    <xf numFmtId="0" fontId="0" fillId="0" borderId="17" xfId="0" applyBorder="1" applyAlignment="1">
      <alignment horizontal="center" vertical="center"/>
    </xf>
    <xf numFmtId="57" fontId="0" fillId="0" borderId="18" xfId="117" applyNumberFormat="1" applyFont="1" applyBorder="1" applyAlignment="1">
      <alignment horizontal="center" vertical="center"/>
      <protection/>
    </xf>
    <xf numFmtId="178" fontId="0" fillId="0" borderId="18" xfId="117" applyNumberFormat="1" applyFont="1" applyBorder="1" applyAlignment="1">
      <alignment vertical="center"/>
      <protection/>
    </xf>
    <xf numFmtId="0" fontId="0" fillId="0" borderId="17" xfId="0" applyFont="1" applyBorder="1" applyAlignment="1">
      <alignment vertical="center"/>
    </xf>
    <xf numFmtId="38" fontId="0" fillId="0" borderId="18" xfId="92" applyFont="1" applyBorder="1" applyAlignment="1">
      <alignment horizontal="right" vertical="center" shrinkToFit="1"/>
    </xf>
    <xf numFmtId="38" fontId="0" fillId="0" borderId="17" xfId="92" applyFont="1" applyBorder="1" applyAlignment="1">
      <alignment horizontal="right" vertical="center" shrinkToFit="1"/>
    </xf>
    <xf numFmtId="0" fontId="0" fillId="0" borderId="15" xfId="117" applyFont="1" applyFill="1" applyBorder="1" applyAlignment="1">
      <alignment horizontal="center" vertical="center" textRotation="255"/>
      <protection/>
    </xf>
    <xf numFmtId="0" fontId="0" fillId="0" borderId="17" xfId="117" applyFont="1" applyFill="1" applyBorder="1" applyAlignment="1">
      <alignment horizontal="center" vertical="center" textRotation="255"/>
      <protection/>
    </xf>
    <xf numFmtId="0" fontId="0" fillId="0" borderId="18" xfId="117" applyFont="1" applyFill="1" applyBorder="1" applyAlignment="1">
      <alignment horizontal="center" vertical="center"/>
      <protection/>
    </xf>
    <xf numFmtId="3" fontId="0" fillId="0" borderId="18" xfId="117" applyNumberFormat="1" applyFont="1" applyFill="1" applyBorder="1" applyAlignment="1">
      <alignment horizontal="center" vertical="center" shrinkToFit="1"/>
      <protection/>
    </xf>
    <xf numFmtId="0" fontId="0" fillId="0" borderId="17" xfId="0" applyBorder="1" applyAlignment="1">
      <alignment horizontal="center" vertical="center" shrinkToFit="1"/>
    </xf>
    <xf numFmtId="0" fontId="0" fillId="0" borderId="18" xfId="117" applyFont="1" applyFill="1" applyBorder="1" applyAlignment="1">
      <alignment vertical="center" shrinkToFit="1"/>
      <protection/>
    </xf>
    <xf numFmtId="0" fontId="0" fillId="0" borderId="17" xfId="0" applyBorder="1" applyAlignment="1">
      <alignment vertical="center" shrinkToFit="1"/>
    </xf>
    <xf numFmtId="0" fontId="0" fillId="0" borderId="18" xfId="117" applyFont="1" applyFill="1" applyBorder="1" applyAlignment="1">
      <alignment horizontal="center" vertical="center" wrapText="1"/>
      <protection/>
    </xf>
    <xf numFmtId="0" fontId="0" fillId="0" borderId="17" xfId="0" applyFont="1" applyBorder="1" applyAlignment="1">
      <alignment horizontal="center" vertical="center" wrapText="1"/>
    </xf>
    <xf numFmtId="178" fontId="0" fillId="0" borderId="18" xfId="117" applyNumberFormat="1" applyFont="1" applyBorder="1" applyAlignment="1">
      <alignment vertical="center" wrapText="1"/>
      <protection/>
    </xf>
    <xf numFmtId="0" fontId="0" fillId="0" borderId="17" xfId="0" applyFont="1" applyBorder="1" applyAlignment="1">
      <alignment vertical="center" wrapText="1"/>
    </xf>
    <xf numFmtId="0" fontId="0" fillId="0" borderId="44" xfId="117" applyFont="1" applyBorder="1" applyAlignment="1">
      <alignment horizontal="center"/>
      <protection/>
    </xf>
    <xf numFmtId="0" fontId="0" fillId="0" borderId="36" xfId="117" applyFont="1" applyBorder="1" applyAlignment="1">
      <alignment horizontal="center"/>
      <protection/>
    </xf>
    <xf numFmtId="0" fontId="0" fillId="0" borderId="15" xfId="117" applyFont="1" applyBorder="1" applyAlignment="1">
      <alignment horizontal="center" vertical="center"/>
      <protection/>
    </xf>
    <xf numFmtId="0" fontId="0" fillId="0" borderId="17" xfId="117" applyFont="1" applyBorder="1" applyAlignment="1">
      <alignment horizontal="center" vertical="center"/>
      <protection/>
    </xf>
    <xf numFmtId="0" fontId="0" fillId="0" borderId="18" xfId="117" applyFont="1" applyFill="1" applyBorder="1" applyAlignment="1">
      <alignment horizontal="center" vertical="center"/>
      <protection/>
    </xf>
    <xf numFmtId="0" fontId="0" fillId="0" borderId="17" xfId="117" applyFill="1" applyBorder="1" applyAlignment="1">
      <alignment horizontal="center" vertical="center"/>
      <protection/>
    </xf>
    <xf numFmtId="0" fontId="0" fillId="0" borderId="17" xfId="117" applyFont="1" applyFill="1" applyBorder="1" applyAlignment="1">
      <alignment horizontal="center" vertical="center" wrapText="1"/>
      <protection/>
    </xf>
    <xf numFmtId="0" fontId="0" fillId="0" borderId="3" xfId="117" applyFont="1" applyFill="1" applyBorder="1" applyAlignment="1">
      <alignment horizontal="center" vertical="center"/>
      <protection/>
    </xf>
    <xf numFmtId="0" fontId="0" fillId="0" borderId="3" xfId="117" applyFont="1" applyBorder="1" applyAlignment="1">
      <alignment horizontal="center" vertical="center"/>
      <protection/>
    </xf>
    <xf numFmtId="0" fontId="0" fillId="0" borderId="21" xfId="117" applyFont="1" applyBorder="1" applyAlignment="1">
      <alignment horizontal="distributed"/>
      <protection/>
    </xf>
    <xf numFmtId="0" fontId="0" fillId="0" borderId="21" xfId="117" applyFont="1" applyBorder="1" applyAlignment="1">
      <alignment horizontal="distributed"/>
      <protection/>
    </xf>
    <xf numFmtId="0" fontId="0" fillId="0" borderId="3" xfId="117" applyFont="1" applyFill="1" applyBorder="1" applyAlignment="1">
      <alignment horizontal="center"/>
      <protection/>
    </xf>
    <xf numFmtId="0" fontId="0" fillId="0" borderId="3" xfId="117" applyFont="1" applyFill="1" applyBorder="1" applyAlignment="1">
      <alignment horizontal="center"/>
      <protection/>
    </xf>
    <xf numFmtId="0" fontId="0" fillId="0" borderId="3" xfId="117" applyFont="1" applyBorder="1" applyAlignment="1">
      <alignment horizontal="left"/>
      <protection/>
    </xf>
    <xf numFmtId="0" fontId="0" fillId="0" borderId="18" xfId="117" applyFont="1" applyBorder="1" applyAlignment="1">
      <alignment horizontal="left"/>
      <protection/>
    </xf>
    <xf numFmtId="0" fontId="0" fillId="0" borderId="18" xfId="117" applyFont="1" applyBorder="1" applyAlignment="1">
      <alignment horizontal="center" vertical="center" textRotation="255"/>
      <protection/>
    </xf>
    <xf numFmtId="0" fontId="0" fillId="0" borderId="15" xfId="117" applyFont="1" applyBorder="1" applyAlignment="1">
      <alignment horizontal="center" vertical="center" textRotation="255"/>
      <protection/>
    </xf>
    <xf numFmtId="0" fontId="0" fillId="0" borderId="17" xfId="117" applyFont="1" applyBorder="1" applyAlignment="1">
      <alignment horizontal="center" vertical="center" textRotation="255"/>
      <protection/>
    </xf>
    <xf numFmtId="0" fontId="0" fillId="0" borderId="44" xfId="117" applyFont="1" applyFill="1" applyBorder="1" applyAlignment="1">
      <alignment horizontal="center"/>
      <protection/>
    </xf>
    <xf numFmtId="0" fontId="0" fillId="0" borderId="2" xfId="117" applyFont="1" applyFill="1" applyBorder="1" applyAlignment="1">
      <alignment horizontal="center"/>
      <protection/>
    </xf>
    <xf numFmtId="0" fontId="0" fillId="0" borderId="36" xfId="117" applyFont="1" applyFill="1" applyBorder="1" applyAlignment="1">
      <alignment horizontal="center"/>
      <protection/>
    </xf>
    <xf numFmtId="0" fontId="0" fillId="0" borderId="0" xfId="117" applyFont="1" applyAlignment="1">
      <alignment horizontal="center"/>
      <protection/>
    </xf>
    <xf numFmtId="38" fontId="46" fillId="0" borderId="0" xfId="97" applyFont="1" applyBorder="1" applyAlignment="1">
      <alignment horizontal="distributed"/>
    </xf>
    <xf numFmtId="38" fontId="45" fillId="0" borderId="98" xfId="97" applyFont="1" applyBorder="1" applyAlignment="1">
      <alignment horizontal="center"/>
    </xf>
    <xf numFmtId="38" fontId="45" fillId="0" borderId="30" xfId="97" applyFont="1" applyBorder="1" applyAlignment="1">
      <alignment horizontal="center"/>
    </xf>
    <xf numFmtId="38" fontId="45" fillId="0" borderId="99" xfId="97" applyFont="1" applyBorder="1" applyAlignment="1">
      <alignment horizontal="center"/>
    </xf>
    <xf numFmtId="38" fontId="45" fillId="0" borderId="32" xfId="97" applyFont="1" applyBorder="1" applyAlignment="1">
      <alignment horizontal="center"/>
    </xf>
  </cellXfs>
  <cellStyles count="107">
    <cellStyle name="Normal" xfId="0"/>
    <cellStyle name="１０スタイル" xfId="15"/>
    <cellStyle name="12.3" xfId="16"/>
    <cellStyle name="17.6" xfId="17"/>
    <cellStyle name="20% - アクセント 1" xfId="18"/>
    <cellStyle name="20% - アクセント 2" xfId="19"/>
    <cellStyle name="20% - アクセント 3" xfId="20"/>
    <cellStyle name="20% - アクセント 4" xfId="21"/>
    <cellStyle name="20% - アクセント 5" xfId="22"/>
    <cellStyle name="20% - アクセント 6" xfId="23"/>
    <cellStyle name="40% - アクセント 1" xfId="24"/>
    <cellStyle name="40% - アクセント 2" xfId="25"/>
    <cellStyle name="40% - アクセント 3" xfId="26"/>
    <cellStyle name="40% - アクセント 4" xfId="27"/>
    <cellStyle name="40% - アクセント 5" xfId="28"/>
    <cellStyle name="40% - アクセント 6" xfId="29"/>
    <cellStyle name="60% - アクセント 1" xfId="30"/>
    <cellStyle name="60% - アクセント 2" xfId="31"/>
    <cellStyle name="60% - アクセント 3" xfId="32"/>
    <cellStyle name="60% - アクセント 4" xfId="33"/>
    <cellStyle name="60% - アクセント 5" xfId="34"/>
    <cellStyle name="60% - アクセント 6" xfId="35"/>
    <cellStyle name="back" xfId="36"/>
    <cellStyle name="back2" xfId="37"/>
    <cellStyle name="Body" xfId="38"/>
    <cellStyle name="Calc Currency (0)" xfId="39"/>
    <cellStyle name="Comma [0]_laroux" xfId="40"/>
    <cellStyle name="Comma_laroux" xfId="41"/>
    <cellStyle name="Currency [0]_laroux" xfId="42"/>
    <cellStyle name="Currency_laroux" xfId="43"/>
    <cellStyle name="entry" xfId="44"/>
    <cellStyle name="Grey" xfId="45"/>
    <cellStyle name="Head 1" xfId="46"/>
    <cellStyle name="Header1" xfId="47"/>
    <cellStyle name="Header2" xfId="48"/>
    <cellStyle name="INP" xfId="49"/>
    <cellStyle name="Input [yellow]" xfId="50"/>
    <cellStyle name="Milliers [0]_AR1194" xfId="51"/>
    <cellStyle name="Milliers_AR1194" xfId="52"/>
    <cellStyle name="Mon騁aire [0]_AR1194" xfId="53"/>
    <cellStyle name="Mon騁aire_AR1194" xfId="54"/>
    <cellStyle name="NOINP" xfId="55"/>
    <cellStyle name="Normal - Style1" xfId="56"/>
    <cellStyle name="Normal_#18-Internet" xfId="57"/>
    <cellStyle name="Percent [2]" xfId="58"/>
    <cellStyle name="price" xfId="59"/>
    <cellStyle name="revised" xfId="60"/>
    <cellStyle name="section" xfId="61"/>
    <cellStyle name="STYL0 - ｽﾀｲﾙ1" xfId="62"/>
    <cellStyle name="STYL1 - ｽﾀｲﾙ2" xfId="63"/>
    <cellStyle name="STYL2 - ｽﾀｲﾙ3" xfId="64"/>
    <cellStyle name="STYL3 - ｽﾀｲﾙ4" xfId="65"/>
    <cellStyle name="STYL4 - ｽﾀｲﾙ5" xfId="66"/>
    <cellStyle name="STYL5 - ｽﾀｲﾙ6" xfId="67"/>
    <cellStyle name="STYL6 - ｽﾀｲﾙ7" xfId="68"/>
    <cellStyle name="STYL7 - ｽﾀｲﾙ8" xfId="69"/>
    <cellStyle name="subhead" xfId="70"/>
    <cellStyle name="SUBT" xfId="71"/>
    <cellStyle name="SYUUKEI" xfId="72"/>
    <cellStyle name="title"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Hyperlink" xfId="84"/>
    <cellStyle name="ﾌｫﾝﾄ10" xfId="85"/>
    <cellStyle name="ﾌｫﾝﾄ9" xfId="86"/>
    <cellStyle name="メモ" xfId="87"/>
    <cellStyle name="リンク セル" xfId="88"/>
    <cellStyle name="悪い" xfId="89"/>
    <cellStyle name="計算" xfId="90"/>
    <cellStyle name="警告文" xfId="91"/>
    <cellStyle name="Comma [0]" xfId="92"/>
    <cellStyle name="桁区切り [0.00" xfId="93"/>
    <cellStyle name="Comma" xfId="94"/>
    <cellStyle name="桁区切り 2" xfId="95"/>
    <cellStyle name="桁区切り 3" xfId="96"/>
    <cellStyle name="桁区切り 4" xfId="97"/>
    <cellStyle name="見出し 1" xfId="98"/>
    <cellStyle name="見出し 2" xfId="99"/>
    <cellStyle name="見出し 3" xfId="100"/>
    <cellStyle name="見出し 4" xfId="101"/>
    <cellStyle name="見積桁区切り" xfId="102"/>
    <cellStyle name="見積-桁区切り" xfId="103"/>
    <cellStyle name="見積-通貨記号" xfId="104"/>
    <cellStyle name="式挿入" xfId="105"/>
    <cellStyle name="集計" xfId="106"/>
    <cellStyle name="出力" xfId="107"/>
    <cellStyle name="説明文" xfId="108"/>
    <cellStyle name="Currency [0]" xfId="109"/>
    <cellStyle name="Currency" xfId="110"/>
    <cellStyle name="通貨 2" xfId="111"/>
    <cellStyle name="入力" xfId="112"/>
    <cellStyle name="標準 2" xfId="113"/>
    <cellStyle name="標準 3" xfId="114"/>
    <cellStyle name="標準 4" xfId="115"/>
    <cellStyle name="標準_H21年度 事業認可(.石垣市)xls" xfId="116"/>
    <cellStyle name="標準_財産管理台帳（糸満）" xfId="117"/>
    <cellStyle name="Followed Hyperlink" xfId="118"/>
    <cellStyle name="未定義" xfId="119"/>
    <cellStyle name="良い"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externalLink" Target="externalLinks/externalLink38.xml" /><Relationship Id="rId50" Type="http://schemas.openxmlformats.org/officeDocument/2006/relationships/externalLink" Target="externalLinks/externalLink39.xml" /><Relationship Id="rId51" Type="http://schemas.openxmlformats.org/officeDocument/2006/relationships/externalLink" Target="externalLinks/externalLink40.xml" /><Relationship Id="rId52" Type="http://schemas.openxmlformats.org/officeDocument/2006/relationships/externalLink" Target="externalLinks/externalLink41.xml" /><Relationship Id="rId53" Type="http://schemas.openxmlformats.org/officeDocument/2006/relationships/externalLink" Target="externalLinks/externalLink42.xml" /><Relationship Id="rId54" Type="http://schemas.openxmlformats.org/officeDocument/2006/relationships/externalLink" Target="externalLinks/externalLink43.xml" /><Relationship Id="rId55" Type="http://schemas.openxmlformats.org/officeDocument/2006/relationships/externalLink" Target="externalLinks/externalLink44.xml" /><Relationship Id="rId56" Type="http://schemas.openxmlformats.org/officeDocument/2006/relationships/externalLink" Target="externalLinks/externalLink45.xml" /><Relationship Id="rId57" Type="http://schemas.openxmlformats.org/officeDocument/2006/relationships/externalLink" Target="externalLinks/externalLink46.xml" /><Relationship Id="rId58" Type="http://schemas.openxmlformats.org/officeDocument/2006/relationships/externalLink" Target="externalLinks/externalLink47.xml" /><Relationship Id="rId59" Type="http://schemas.openxmlformats.org/officeDocument/2006/relationships/externalLink" Target="externalLinks/externalLink48.xml" /><Relationship Id="rId60" Type="http://schemas.openxmlformats.org/officeDocument/2006/relationships/externalLink" Target="externalLinks/externalLink49.xml" /><Relationship Id="rId61" Type="http://schemas.openxmlformats.org/officeDocument/2006/relationships/externalLink" Target="externalLinks/externalLink50.xml" /><Relationship Id="rId62" Type="http://schemas.openxmlformats.org/officeDocument/2006/relationships/externalLink" Target="externalLinks/externalLink51.xml" /><Relationship Id="rId63" Type="http://schemas.openxmlformats.org/officeDocument/2006/relationships/externalLink" Target="externalLinks/externalLink52.xml" /><Relationship Id="rId64" Type="http://schemas.openxmlformats.org/officeDocument/2006/relationships/externalLink" Target="externalLinks/externalLink53.xml" /><Relationship Id="rId65" Type="http://schemas.openxmlformats.org/officeDocument/2006/relationships/externalLink" Target="externalLinks/externalLink54.xml" /><Relationship Id="rId66" Type="http://schemas.openxmlformats.org/officeDocument/2006/relationships/externalLink" Target="externalLinks/externalLink55.xml" /><Relationship Id="rId67" Type="http://schemas.openxmlformats.org/officeDocument/2006/relationships/externalLink" Target="externalLinks/externalLink56.xml" /><Relationship Id="rId68" Type="http://schemas.openxmlformats.org/officeDocument/2006/relationships/externalLink" Target="externalLinks/externalLink57.xml" /><Relationship Id="rId69" Type="http://schemas.openxmlformats.org/officeDocument/2006/relationships/externalLink" Target="externalLinks/externalLink58.xml" /><Relationship Id="rId70" Type="http://schemas.openxmlformats.org/officeDocument/2006/relationships/externalLink" Target="externalLinks/externalLink59.xml" /><Relationship Id="rId71" Type="http://schemas.openxmlformats.org/officeDocument/2006/relationships/externalLink" Target="externalLinks/externalLink60.xml" /><Relationship Id="rId72" Type="http://schemas.openxmlformats.org/officeDocument/2006/relationships/externalLink" Target="externalLinks/externalLink61.xml" /><Relationship Id="rId73" Type="http://schemas.openxmlformats.org/officeDocument/2006/relationships/externalLink" Target="externalLinks/externalLink62.xml" /><Relationship Id="rId74" Type="http://schemas.openxmlformats.org/officeDocument/2006/relationships/externalLink" Target="externalLinks/externalLink63.xml" /><Relationship Id="rId75" Type="http://schemas.openxmlformats.org/officeDocument/2006/relationships/externalLink" Target="externalLinks/externalLink64.xml" /><Relationship Id="rId76" Type="http://schemas.openxmlformats.org/officeDocument/2006/relationships/externalLink" Target="externalLinks/externalLink65.xml" /><Relationship Id="rId77" Type="http://schemas.openxmlformats.org/officeDocument/2006/relationships/externalLink" Target="externalLinks/externalLink66.xml" /><Relationship Id="rId78" Type="http://schemas.openxmlformats.org/officeDocument/2006/relationships/externalLink" Target="externalLinks/externalLink67.xml" /><Relationship Id="rId79" Type="http://schemas.openxmlformats.org/officeDocument/2006/relationships/externalLink" Target="externalLinks/externalLink68.xml" /><Relationship Id="rId80" Type="http://schemas.openxmlformats.org/officeDocument/2006/relationships/externalLink" Target="externalLinks/externalLink69.xml" /><Relationship Id="rId81" Type="http://schemas.openxmlformats.org/officeDocument/2006/relationships/externalLink" Target="externalLinks/externalLink70.xml" /><Relationship Id="rId82" Type="http://schemas.openxmlformats.org/officeDocument/2006/relationships/externalLink" Target="externalLinks/externalLink71.xml" /><Relationship Id="rId83" Type="http://schemas.openxmlformats.org/officeDocument/2006/relationships/externalLink" Target="externalLinks/externalLink72.xml" /><Relationship Id="rId84" Type="http://schemas.openxmlformats.org/officeDocument/2006/relationships/externalLink" Target="externalLinks/externalLink73.xml" /><Relationship Id="rId85" Type="http://schemas.openxmlformats.org/officeDocument/2006/relationships/externalLink" Target="externalLinks/externalLink74.xml" /><Relationship Id="rId86" Type="http://schemas.openxmlformats.org/officeDocument/2006/relationships/externalLink" Target="externalLinks/externalLink75.xml" /><Relationship Id="rId87" Type="http://schemas.openxmlformats.org/officeDocument/2006/relationships/externalLink" Target="externalLinks/externalLink76.xml" /><Relationship Id="rId88" Type="http://schemas.openxmlformats.org/officeDocument/2006/relationships/externalLink" Target="externalLinks/externalLink77.xml" /><Relationship Id="rId89" Type="http://schemas.openxmlformats.org/officeDocument/2006/relationships/externalLink" Target="externalLinks/externalLink78.xml" /><Relationship Id="rId90" Type="http://schemas.openxmlformats.org/officeDocument/2006/relationships/externalLink" Target="externalLinks/externalLink79.xml" /><Relationship Id="rId91" Type="http://schemas.openxmlformats.org/officeDocument/2006/relationships/externalLink" Target="externalLinks/externalLink80.xml" /><Relationship Id="rId92" Type="http://schemas.openxmlformats.org/officeDocument/2006/relationships/externalLink" Target="externalLinks/externalLink81.xml" /><Relationship Id="rId93" Type="http://schemas.openxmlformats.org/officeDocument/2006/relationships/externalLink" Target="externalLinks/externalLink82.xml" /><Relationship Id="rId94" Type="http://schemas.openxmlformats.org/officeDocument/2006/relationships/externalLink" Target="externalLinks/externalLink83.xml" /><Relationship Id="rId95" Type="http://schemas.openxmlformats.org/officeDocument/2006/relationships/externalLink" Target="externalLinks/externalLink84.xml" /><Relationship Id="rId96" Type="http://schemas.openxmlformats.org/officeDocument/2006/relationships/externalLink" Target="externalLinks/externalLink85.xml" /><Relationship Id="rId97" Type="http://schemas.openxmlformats.org/officeDocument/2006/relationships/externalLink" Target="externalLinks/externalLink86.xml" /><Relationship Id="rId98" Type="http://schemas.openxmlformats.org/officeDocument/2006/relationships/externalLink" Target="externalLinks/externalLink87.xml" /><Relationship Id="rId99" Type="http://schemas.openxmlformats.org/officeDocument/2006/relationships/externalLink" Target="externalLinks/externalLink88.xml" /><Relationship Id="rId100" Type="http://schemas.openxmlformats.org/officeDocument/2006/relationships/externalLink" Target="externalLinks/externalLink89.xml" /><Relationship Id="rId101" Type="http://schemas.openxmlformats.org/officeDocument/2006/relationships/externalLink" Target="externalLinks/externalLink90.xml" /><Relationship Id="rId102" Type="http://schemas.openxmlformats.org/officeDocument/2006/relationships/externalLink" Target="externalLinks/externalLink91.xml" /><Relationship Id="rId10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352425</xdr:colOff>
      <xdr:row>24</xdr:row>
      <xdr:rowOff>190500</xdr:rowOff>
    </xdr:from>
    <xdr:ext cx="3876675" cy="276225"/>
    <xdr:sp>
      <xdr:nvSpPr>
        <xdr:cNvPr id="1" name="テキスト ボックス 1"/>
        <xdr:cNvSpPr txBox="1">
          <a:spLocks noChangeArrowheads="1"/>
        </xdr:cNvSpPr>
      </xdr:nvSpPr>
      <xdr:spPr>
        <a:xfrm>
          <a:off x="11010900" y="5676900"/>
          <a:ext cx="3876675" cy="276225"/>
        </a:xfrm>
        <a:prstGeom prst="rect">
          <a:avLst/>
        </a:prstGeom>
        <a:no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最終の工事完了引取日（業者からの引渡書）の年月日とする。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295275</xdr:colOff>
      <xdr:row>11</xdr:row>
      <xdr:rowOff>114300</xdr:rowOff>
    </xdr:from>
    <xdr:ext cx="1038225" cy="666750"/>
    <xdr:sp>
      <xdr:nvSpPr>
        <xdr:cNvPr id="1" name="テキスト ボックス 1"/>
        <xdr:cNvSpPr txBox="1">
          <a:spLocks noChangeArrowheads="1"/>
        </xdr:cNvSpPr>
      </xdr:nvSpPr>
      <xdr:spPr>
        <a:xfrm>
          <a:off x="15401925" y="2486025"/>
          <a:ext cx="1038225" cy="666750"/>
        </a:xfrm>
        <a:prstGeom prst="rect">
          <a:avLst/>
        </a:prstGeom>
        <a:solidFill>
          <a:srgbClr val="FFFFFF"/>
        </a:solidFill>
        <a:ln w="9525" cmpd="sng">
          <a:solidFill>
            <a:srgbClr val="FF0000"/>
          </a:solidFill>
          <a:headEnd type="none"/>
          <a:tailEnd type="none"/>
        </a:ln>
      </xdr:spPr>
      <xdr:txBody>
        <a:bodyPr vertOverflow="clip" wrap="square">
          <a:spAutoFit/>
        </a:bodyPr>
        <a:p>
          <a:pPr algn="ctr">
            <a:defRPr/>
          </a:pPr>
          <a:r>
            <a:rPr lang="en-US" cap="none" sz="1100" b="1" i="0" u="none" baseline="0">
              <a:solidFill>
                <a:srgbClr val="FF0000"/>
              </a:solidFill>
              <a:latin typeface="ＭＳ Ｐゴシック"/>
              <a:ea typeface="ＭＳ Ｐゴシック"/>
              <a:cs typeface="ＭＳ Ｐゴシック"/>
            </a:rPr>
            <a:t>交付決定番号</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上段（当初）</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下段（変更）</a:t>
          </a:r>
        </a:p>
      </xdr:txBody>
    </xdr:sp>
    <xdr:clientData/>
  </xdr:oneCellAnchor>
  <xdr:oneCellAnchor>
    <xdr:from>
      <xdr:col>23</xdr:col>
      <xdr:colOff>323850</xdr:colOff>
      <xdr:row>12</xdr:row>
      <xdr:rowOff>171450</xdr:rowOff>
    </xdr:from>
    <xdr:ext cx="1171575" cy="285750"/>
    <xdr:sp>
      <xdr:nvSpPr>
        <xdr:cNvPr id="2" name="テキスト ボックス 3"/>
        <xdr:cNvSpPr txBox="1">
          <a:spLocks noChangeArrowheads="1"/>
        </xdr:cNvSpPr>
      </xdr:nvSpPr>
      <xdr:spPr>
        <a:xfrm>
          <a:off x="16897350" y="2733675"/>
          <a:ext cx="1171575" cy="285750"/>
        </a:xfrm>
        <a:prstGeom prst="rect">
          <a:avLst/>
        </a:prstGeom>
        <a:solidFill>
          <a:srgbClr val="FFFFFF"/>
        </a:solidFill>
        <a:ln w="9525" cmpd="sng">
          <a:solidFill>
            <a:srgbClr val="FF0000"/>
          </a:solidFill>
          <a:headEnd type="none"/>
          <a:tailEnd type="none"/>
        </a:ln>
      </xdr:spPr>
      <xdr:txBody>
        <a:bodyPr vertOverflow="clip" wrap="square">
          <a:spAutoFit/>
        </a:bodyPr>
        <a:p>
          <a:pPr algn="ctr">
            <a:defRPr/>
          </a:pPr>
          <a:r>
            <a:rPr lang="en-US" cap="none" sz="1100" b="1" i="0" u="none" baseline="0">
              <a:solidFill>
                <a:srgbClr val="FF0000"/>
              </a:solidFill>
              <a:latin typeface="ＭＳ Ｐゴシック"/>
              <a:ea typeface="ＭＳ Ｐゴシック"/>
              <a:cs typeface="ＭＳ Ｐゴシック"/>
            </a:rPr>
            <a:t>当初交付決定日</a:t>
          </a:r>
        </a:p>
      </xdr:txBody>
    </xdr:sp>
    <xdr:clientData/>
  </xdr:oneCellAnchor>
  <xdr:oneCellAnchor>
    <xdr:from>
      <xdr:col>25</xdr:col>
      <xdr:colOff>57150</xdr:colOff>
      <xdr:row>11</xdr:row>
      <xdr:rowOff>123825</xdr:rowOff>
    </xdr:from>
    <xdr:ext cx="1171575" cy="285750"/>
    <xdr:sp>
      <xdr:nvSpPr>
        <xdr:cNvPr id="3" name="テキスト ボックス 4"/>
        <xdr:cNvSpPr txBox="1">
          <a:spLocks noChangeArrowheads="1"/>
        </xdr:cNvSpPr>
      </xdr:nvSpPr>
      <xdr:spPr>
        <a:xfrm>
          <a:off x="18097500" y="2495550"/>
          <a:ext cx="1171575" cy="285750"/>
        </a:xfrm>
        <a:prstGeom prst="rect">
          <a:avLst/>
        </a:prstGeom>
        <a:solidFill>
          <a:srgbClr val="FFFFFF"/>
        </a:solidFill>
        <a:ln w="9525" cmpd="sng">
          <a:solidFill>
            <a:srgbClr val="FF0000"/>
          </a:solidFill>
          <a:headEnd type="none"/>
          <a:tailEnd type="none"/>
        </a:ln>
      </xdr:spPr>
      <xdr:txBody>
        <a:bodyPr vertOverflow="clip" wrap="square">
          <a:spAutoFit/>
        </a:bodyPr>
        <a:p>
          <a:pPr algn="ctr">
            <a:defRPr/>
          </a:pPr>
          <a:r>
            <a:rPr lang="en-US" cap="none" sz="1100" b="1" i="0" u="none" baseline="0">
              <a:solidFill>
                <a:srgbClr val="FF0000"/>
              </a:solidFill>
              <a:latin typeface="ＭＳ Ｐゴシック"/>
              <a:ea typeface="ＭＳ Ｐゴシック"/>
              <a:cs typeface="ＭＳ Ｐゴシック"/>
            </a:rPr>
            <a:t>最終交付決定日</a:t>
          </a:r>
        </a:p>
      </xdr:txBody>
    </xdr:sp>
    <xdr:clientData/>
  </xdr:oneCellAnchor>
  <xdr:twoCellAnchor>
    <xdr:from>
      <xdr:col>22</xdr:col>
      <xdr:colOff>590550</xdr:colOff>
      <xdr:row>9</xdr:row>
      <xdr:rowOff>133350</xdr:rowOff>
    </xdr:from>
    <xdr:to>
      <xdr:col>23</xdr:col>
      <xdr:colOff>123825</xdr:colOff>
      <xdr:row>11</xdr:row>
      <xdr:rowOff>104775</xdr:rowOff>
    </xdr:to>
    <xdr:sp>
      <xdr:nvSpPr>
        <xdr:cNvPr id="4" name="直線矢印コネクタ 6"/>
        <xdr:cNvSpPr>
          <a:spLocks/>
        </xdr:cNvSpPr>
      </xdr:nvSpPr>
      <xdr:spPr>
        <a:xfrm flipV="1">
          <a:off x="16430625" y="2143125"/>
          <a:ext cx="266700" cy="3333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333375</xdr:colOff>
      <xdr:row>9</xdr:row>
      <xdr:rowOff>19050</xdr:rowOff>
    </xdr:from>
    <xdr:to>
      <xdr:col>24</xdr:col>
      <xdr:colOff>257175</xdr:colOff>
      <xdr:row>12</xdr:row>
      <xdr:rowOff>161925</xdr:rowOff>
    </xdr:to>
    <xdr:sp>
      <xdr:nvSpPr>
        <xdr:cNvPr id="5" name="直線矢印コネクタ 7"/>
        <xdr:cNvSpPr>
          <a:spLocks/>
        </xdr:cNvSpPr>
      </xdr:nvSpPr>
      <xdr:spPr>
        <a:xfrm flipV="1">
          <a:off x="16906875" y="2028825"/>
          <a:ext cx="657225" cy="6953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10</xdr:row>
      <xdr:rowOff>0</xdr:rowOff>
    </xdr:from>
    <xdr:to>
      <xdr:col>25</xdr:col>
      <xdr:colOff>323850</xdr:colOff>
      <xdr:row>11</xdr:row>
      <xdr:rowOff>142875</xdr:rowOff>
    </xdr:to>
    <xdr:sp>
      <xdr:nvSpPr>
        <xdr:cNvPr id="6" name="直線矢印コネクタ 9"/>
        <xdr:cNvSpPr>
          <a:spLocks/>
        </xdr:cNvSpPr>
      </xdr:nvSpPr>
      <xdr:spPr>
        <a:xfrm flipV="1">
          <a:off x="18097500" y="2181225"/>
          <a:ext cx="266700" cy="3333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581025</xdr:colOff>
      <xdr:row>10</xdr:row>
      <xdr:rowOff>57150</xdr:rowOff>
    </xdr:from>
    <xdr:ext cx="2952750" cy="295275"/>
    <xdr:sp>
      <xdr:nvSpPr>
        <xdr:cNvPr id="7" name="テキスト ボックス 12"/>
        <xdr:cNvSpPr txBox="1">
          <a:spLocks noChangeArrowheads="1"/>
        </xdr:cNvSpPr>
      </xdr:nvSpPr>
      <xdr:spPr>
        <a:xfrm>
          <a:off x="19354800" y="2238375"/>
          <a:ext cx="2952750" cy="295275"/>
        </a:xfrm>
        <a:prstGeom prst="rect">
          <a:avLst/>
        </a:prstGeom>
        <a:solidFill>
          <a:srgbClr val="FFFFFF"/>
        </a:solidFill>
        <a:ln w="9525" cmpd="sng">
          <a:solidFill>
            <a:srgbClr val="FF0000"/>
          </a:solidFill>
          <a:headEnd type="none"/>
          <a:tailEnd type="none"/>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最終交付決定の最終承認のあった金額を記載</a:t>
          </a:r>
        </a:p>
      </xdr:txBody>
    </xdr:sp>
    <xdr:clientData/>
  </xdr:oneCellAnchor>
  <xdr:twoCellAnchor>
    <xdr:from>
      <xdr:col>25</xdr:col>
      <xdr:colOff>123825</xdr:colOff>
      <xdr:row>1</xdr:row>
      <xdr:rowOff>19050</xdr:rowOff>
    </xdr:from>
    <xdr:to>
      <xdr:col>26</xdr:col>
      <xdr:colOff>638175</xdr:colOff>
      <xdr:row>2</xdr:row>
      <xdr:rowOff>200025</xdr:rowOff>
    </xdr:to>
    <xdr:sp>
      <xdr:nvSpPr>
        <xdr:cNvPr id="8" name="WordArt 7"/>
        <xdr:cNvSpPr>
          <a:spLocks/>
        </xdr:cNvSpPr>
      </xdr:nvSpPr>
      <xdr:spPr>
        <a:xfrm>
          <a:off x="18164175" y="209550"/>
          <a:ext cx="1247775" cy="419100"/>
        </a:xfrm>
        <a:prstGeom prst="rect"/>
        <a:noFill/>
      </xdr:spPr>
      <xdr:txBody>
        <a:bodyPr fromWordArt="1" wrap="none" lIns="91440" tIns="45720" rIns="91440" bIns="45720">
          <a:prstTxWarp prst="textPlain"/>
        </a:bodyPr>
        <a:p>
          <a:pPr algn="ctr"/>
          <a:r>
            <a:rPr sz="2400" kern="10" spc="0">
              <a:ln w="9525" cmpd="sng">
                <a:solidFill>
                  <a:srgbClr val="FF0000"/>
                </a:solidFill>
                <a:headEnd type="none"/>
                <a:tailEnd type="none"/>
              </a:ln>
              <a:solidFill>
                <a:srgbClr val="FF0000"/>
              </a:solidFill>
              <a:latin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12</xdr:row>
      <xdr:rowOff>76200</xdr:rowOff>
    </xdr:from>
    <xdr:to>
      <xdr:col>2</xdr:col>
      <xdr:colOff>190500</xdr:colOff>
      <xdr:row>13</xdr:row>
      <xdr:rowOff>152400</xdr:rowOff>
    </xdr:to>
    <xdr:sp>
      <xdr:nvSpPr>
        <xdr:cNvPr id="1" name="WordArt 4"/>
        <xdr:cNvSpPr>
          <a:spLocks/>
        </xdr:cNvSpPr>
      </xdr:nvSpPr>
      <xdr:spPr>
        <a:xfrm>
          <a:off x="457200" y="2857500"/>
          <a:ext cx="771525" cy="24765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0000FF"/>
              </a:solidFill>
              <a:latin typeface="ＭＳ Ｐゴシック"/>
              <a:cs typeface="ＭＳ Ｐゴシック"/>
            </a:rPr>
            <a:t/>
          </a:r>
        </a:p>
      </xdr:txBody>
    </xdr:sp>
    <xdr:clientData/>
  </xdr:twoCellAnchor>
  <xdr:twoCellAnchor>
    <xdr:from>
      <xdr:col>22</xdr:col>
      <xdr:colOff>400050</xdr:colOff>
      <xdr:row>9</xdr:row>
      <xdr:rowOff>114300</xdr:rowOff>
    </xdr:from>
    <xdr:to>
      <xdr:col>22</xdr:col>
      <xdr:colOff>590550</xdr:colOff>
      <xdr:row>18</xdr:row>
      <xdr:rowOff>133350</xdr:rowOff>
    </xdr:to>
    <xdr:sp>
      <xdr:nvSpPr>
        <xdr:cNvPr id="2" name="AutoShape 2"/>
        <xdr:cNvSpPr>
          <a:spLocks/>
        </xdr:cNvSpPr>
      </xdr:nvSpPr>
      <xdr:spPr>
        <a:xfrm>
          <a:off x="14506575" y="2381250"/>
          <a:ext cx="190500" cy="1562100"/>
        </a:xfrm>
        <a:prstGeom prst="leftBrace">
          <a:avLst>
            <a:gd name="adj" fmla="val -42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400050</xdr:colOff>
      <xdr:row>21</xdr:row>
      <xdr:rowOff>47625</xdr:rowOff>
    </xdr:from>
    <xdr:to>
      <xdr:col>23</xdr:col>
      <xdr:colOff>0</xdr:colOff>
      <xdr:row>27</xdr:row>
      <xdr:rowOff>0</xdr:rowOff>
    </xdr:to>
    <xdr:sp>
      <xdr:nvSpPr>
        <xdr:cNvPr id="3" name="AutoShape 3"/>
        <xdr:cNvSpPr>
          <a:spLocks/>
        </xdr:cNvSpPr>
      </xdr:nvSpPr>
      <xdr:spPr>
        <a:xfrm>
          <a:off x="14506575" y="4371975"/>
          <a:ext cx="285750" cy="981075"/>
        </a:xfrm>
        <a:prstGeom prst="leftBrace">
          <a:avLst>
            <a:gd name="adj" fmla="val -401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13</xdr:row>
      <xdr:rowOff>85725</xdr:rowOff>
    </xdr:from>
    <xdr:to>
      <xdr:col>22</xdr:col>
      <xdr:colOff>276225</xdr:colOff>
      <xdr:row>15</xdr:row>
      <xdr:rowOff>9525</xdr:rowOff>
    </xdr:to>
    <xdr:sp>
      <xdr:nvSpPr>
        <xdr:cNvPr id="4" name="WordArt 4"/>
        <xdr:cNvSpPr>
          <a:spLocks/>
        </xdr:cNvSpPr>
      </xdr:nvSpPr>
      <xdr:spPr>
        <a:xfrm>
          <a:off x="13839825" y="3038475"/>
          <a:ext cx="542925" cy="26670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FF0000"/>
              </a:solidFill>
              <a:latin typeface="ＭＳ Ｐゴシック"/>
              <a:cs typeface="ＭＳ Ｐゴシック"/>
            </a:rPr>
            <a:t>現年分</a:t>
          </a:r>
        </a:p>
      </xdr:txBody>
    </xdr:sp>
    <xdr:clientData/>
  </xdr:twoCellAnchor>
  <xdr:twoCellAnchor>
    <xdr:from>
      <xdr:col>21</xdr:col>
      <xdr:colOff>342900</xdr:colOff>
      <xdr:row>23</xdr:row>
      <xdr:rowOff>38100</xdr:rowOff>
    </xdr:from>
    <xdr:to>
      <xdr:col>22</xdr:col>
      <xdr:colOff>219075</xdr:colOff>
      <xdr:row>24</xdr:row>
      <xdr:rowOff>171450</xdr:rowOff>
    </xdr:to>
    <xdr:sp>
      <xdr:nvSpPr>
        <xdr:cNvPr id="5" name="WordArt 5"/>
        <xdr:cNvSpPr>
          <a:spLocks/>
        </xdr:cNvSpPr>
      </xdr:nvSpPr>
      <xdr:spPr>
        <a:xfrm>
          <a:off x="13763625" y="4705350"/>
          <a:ext cx="561975" cy="304800"/>
        </a:xfrm>
        <a:prstGeom prst="rect"/>
        <a:noFill/>
      </xdr:spPr>
      <xdr:txBody>
        <a:bodyPr fromWordArt="1" wrap="none" lIns="91440" tIns="45720" rIns="91440" bIns="45720">
          <a:prstTxWarp prst="textPlain"/>
        </a:bodyPr>
        <a:p>
          <a:pPr algn="ctr"/>
          <a:r>
            <a:rPr sz="2000" kern="10" spc="0">
              <a:ln w="9525" cmpd="sng">
                <a:solidFill>
                  <a:srgbClr val="0000FF"/>
                </a:solidFill>
                <a:headEnd type="none"/>
                <a:tailEnd type="none"/>
              </a:ln>
              <a:solidFill>
                <a:srgbClr val="FF0000"/>
              </a:solidFill>
              <a:latin typeface="ＭＳ Ｐゴシック"/>
              <a:cs typeface="ＭＳ Ｐゴシック"/>
            </a:rPr>
            <a:t>繰越分</a:t>
          </a:r>
        </a:p>
      </xdr:txBody>
    </xdr:sp>
    <xdr:clientData/>
  </xdr:twoCellAnchor>
  <xdr:twoCellAnchor>
    <xdr:from>
      <xdr:col>24</xdr:col>
      <xdr:colOff>666750</xdr:colOff>
      <xdr:row>1</xdr:row>
      <xdr:rowOff>114300</xdr:rowOff>
    </xdr:from>
    <xdr:to>
      <xdr:col>26</xdr:col>
      <xdr:colOff>495300</xdr:colOff>
      <xdr:row>2</xdr:row>
      <xdr:rowOff>190500</xdr:rowOff>
    </xdr:to>
    <xdr:sp>
      <xdr:nvSpPr>
        <xdr:cNvPr id="6" name="WordArt 7"/>
        <xdr:cNvSpPr>
          <a:spLocks/>
        </xdr:cNvSpPr>
      </xdr:nvSpPr>
      <xdr:spPr>
        <a:xfrm>
          <a:off x="16144875" y="342900"/>
          <a:ext cx="1200150" cy="390525"/>
        </a:xfrm>
        <a:prstGeom prst="rect"/>
        <a:noFill/>
      </xdr:spPr>
      <xdr:txBody>
        <a:bodyPr fromWordArt="1" wrap="none" lIns="91440" tIns="45720" rIns="91440" bIns="45720">
          <a:prstTxWarp prst="textPlain"/>
        </a:bodyPr>
        <a:p>
          <a:pPr algn="ctr"/>
          <a:r>
            <a:rPr sz="2400" kern="10" spc="0">
              <a:ln w="9525" cmpd="sng">
                <a:solidFill>
                  <a:srgbClr val="FF0000"/>
                </a:solidFill>
                <a:headEnd type="none"/>
                <a:tailEnd type="none"/>
              </a:ln>
              <a:solidFill>
                <a:srgbClr val="FF0000"/>
              </a:solidFill>
              <a:latin typeface="ＭＳ Ｐゴシック"/>
              <a:cs typeface="ＭＳ Ｐゴシック"/>
            </a:rPr>
            <a:t>記入例</a:t>
          </a:r>
        </a:p>
      </xdr:txBody>
    </xdr:sp>
    <xdr:clientData/>
  </xdr:twoCellAnchor>
  <xdr:oneCellAnchor>
    <xdr:from>
      <xdr:col>24</xdr:col>
      <xdr:colOff>114300</xdr:colOff>
      <xdr:row>30</xdr:row>
      <xdr:rowOff>85725</xdr:rowOff>
    </xdr:from>
    <xdr:ext cx="180975" cy="285750"/>
    <xdr:sp fLocksText="0">
      <xdr:nvSpPr>
        <xdr:cNvPr id="7" name="テキスト ボックス 1"/>
        <xdr:cNvSpPr txBox="1">
          <a:spLocks noChangeArrowheads="1"/>
        </xdr:cNvSpPr>
      </xdr:nvSpPr>
      <xdr:spPr>
        <a:xfrm>
          <a:off x="15592425" y="5953125"/>
          <a:ext cx="180975"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25</xdr:col>
      <xdr:colOff>552450</xdr:colOff>
      <xdr:row>18</xdr:row>
      <xdr:rowOff>133350</xdr:rowOff>
    </xdr:from>
    <xdr:to>
      <xdr:col>31</xdr:col>
      <xdr:colOff>295275</xdr:colOff>
      <xdr:row>20</xdr:row>
      <xdr:rowOff>76200</xdr:rowOff>
    </xdr:to>
    <xdr:sp>
      <xdr:nvSpPr>
        <xdr:cNvPr id="8" name="Text Box 272"/>
        <xdr:cNvSpPr txBox="1">
          <a:spLocks noChangeAspect="1" noChangeArrowheads="1"/>
        </xdr:cNvSpPr>
      </xdr:nvSpPr>
      <xdr:spPr>
        <a:xfrm>
          <a:off x="16716375" y="3943350"/>
          <a:ext cx="3857625" cy="285750"/>
        </a:xfrm>
        <a:prstGeom prst="rect">
          <a:avLst/>
        </a:prstGeom>
        <a:solidFill>
          <a:srgbClr val="FFFFFF"/>
        </a:solidFill>
        <a:ln w="9525" cmpd="sng">
          <a:solidFill>
            <a:srgbClr val="FF0000"/>
          </a:solidFill>
          <a:headEnd type="none"/>
          <a:tailEnd type="none"/>
        </a:ln>
      </xdr:spPr>
      <xdr:txBody>
        <a:bodyPr vertOverflow="clip" wrap="square" lIns="0" tIns="0" rIns="0" bIns="0" anchor="ctr"/>
        <a:p>
          <a:pPr algn="l">
            <a:defRPr/>
          </a:pP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現年度終了の場合は作成要領を参考にし作成する。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1</xdr:row>
      <xdr:rowOff>9525</xdr:rowOff>
    </xdr:from>
    <xdr:to>
      <xdr:col>21</xdr:col>
      <xdr:colOff>171450</xdr:colOff>
      <xdr:row>2</xdr:row>
      <xdr:rowOff>133350</xdr:rowOff>
    </xdr:to>
    <xdr:sp>
      <xdr:nvSpPr>
        <xdr:cNvPr id="1" name="WordArt 5"/>
        <xdr:cNvSpPr>
          <a:spLocks/>
        </xdr:cNvSpPr>
      </xdr:nvSpPr>
      <xdr:spPr>
        <a:xfrm>
          <a:off x="15459075" y="266700"/>
          <a:ext cx="971550" cy="381000"/>
        </a:xfrm>
        <a:prstGeom prst="rect"/>
        <a:noFill/>
      </xdr:spPr>
      <xdr:txBody>
        <a:bodyPr fromWordArt="1" wrap="none" lIns="91440" tIns="45720" rIns="91440" bIns="45720">
          <a:prstTxWarp prst="textPlain"/>
        </a:bodyPr>
        <a:p>
          <a:pPr algn="ctr"/>
          <a:r>
            <a:rPr sz="2400" kern="10" spc="0">
              <a:ln w="9525" cmpd="sng">
                <a:solidFill>
                  <a:srgbClr val="FF0000"/>
                </a:solidFill>
                <a:headEnd type="none"/>
                <a:tailEnd type="none"/>
              </a:ln>
              <a:solidFill>
                <a:srgbClr val="FF0000"/>
              </a:solidFill>
              <a:latin typeface="ＭＳ Ｐゴシック"/>
              <a:cs typeface="ＭＳ Ｐゴシック"/>
            </a:rPr>
            <a:t>記入例</a:t>
          </a:r>
        </a:p>
      </xdr:txBody>
    </xdr:sp>
    <xdr:clientData/>
  </xdr:twoCellAnchor>
  <xdr:oneCellAnchor>
    <xdr:from>
      <xdr:col>24</xdr:col>
      <xdr:colOff>190500</xdr:colOff>
      <xdr:row>10</xdr:row>
      <xdr:rowOff>66675</xdr:rowOff>
    </xdr:from>
    <xdr:ext cx="180975" cy="257175"/>
    <xdr:sp fLocksText="0">
      <xdr:nvSpPr>
        <xdr:cNvPr id="2" name="テキスト ボックス 3"/>
        <xdr:cNvSpPr txBox="1">
          <a:spLocks noChangeArrowheads="1"/>
        </xdr:cNvSpPr>
      </xdr:nvSpPr>
      <xdr:spPr>
        <a:xfrm>
          <a:off x="18935700" y="22764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152400</xdr:colOff>
      <xdr:row>10</xdr:row>
      <xdr:rowOff>76200</xdr:rowOff>
    </xdr:from>
    <xdr:ext cx="2695575" cy="609600"/>
    <xdr:sp>
      <xdr:nvSpPr>
        <xdr:cNvPr id="3" name="Text Box 9"/>
        <xdr:cNvSpPr txBox="1">
          <a:spLocks noChangeArrowheads="1"/>
        </xdr:cNvSpPr>
      </xdr:nvSpPr>
      <xdr:spPr>
        <a:xfrm>
          <a:off x="22983825" y="2286000"/>
          <a:ext cx="2695575" cy="609600"/>
        </a:xfrm>
        <a:prstGeom prst="rect">
          <a:avLst/>
        </a:prstGeom>
        <a:solidFill>
          <a:srgbClr val="FFFFFF"/>
        </a:solidFill>
        <a:ln w="9525" cmpd="sng">
          <a:solidFill>
            <a:srgbClr val="FF0000"/>
          </a:solidFill>
          <a:headEnd type="none"/>
          <a:tailEnd type="none"/>
        </a:ln>
      </xdr:spPr>
      <xdr:txBody>
        <a:bodyPr vertOverflow="clip" wrap="square" lIns="27432" tIns="18288" rIns="0" bIns="0" anchor="ctr"/>
        <a:p>
          <a:pPr algn="l">
            <a:defRPr/>
          </a:pPr>
          <a:r>
            <a:rPr lang="en-US" cap="none" sz="1100" b="1" i="0" u="none" baseline="0">
              <a:solidFill>
                <a:srgbClr val="FF0000"/>
              </a:solidFill>
              <a:latin typeface="ＭＳ Ｐゴシック"/>
              <a:ea typeface="ＭＳ Ｐゴシック"/>
              <a:cs typeface="ＭＳ Ｐゴシック"/>
            </a:rPr>
            <a:t>単費が含まれている工種の備考欄に単費を記載する。（単費はなるべく繰越額に加算する）</a:t>
          </a:r>
        </a:p>
      </xdr:txBody>
    </xdr:sp>
    <xdr:clientData/>
  </xdr:oneCellAnchor>
  <xdr:oneCellAnchor>
    <xdr:from>
      <xdr:col>9</xdr:col>
      <xdr:colOff>190500</xdr:colOff>
      <xdr:row>10</xdr:row>
      <xdr:rowOff>66675</xdr:rowOff>
    </xdr:from>
    <xdr:ext cx="180975" cy="257175"/>
    <xdr:sp fLocksText="0">
      <xdr:nvSpPr>
        <xdr:cNvPr id="4" name="テキスト ボックス 7"/>
        <xdr:cNvSpPr txBox="1">
          <a:spLocks noChangeArrowheads="1"/>
        </xdr:cNvSpPr>
      </xdr:nvSpPr>
      <xdr:spPr>
        <a:xfrm>
          <a:off x="6848475" y="22764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704850</xdr:colOff>
      <xdr:row>27</xdr:row>
      <xdr:rowOff>123825</xdr:rowOff>
    </xdr:from>
    <xdr:ext cx="2314575" cy="447675"/>
    <xdr:sp>
      <xdr:nvSpPr>
        <xdr:cNvPr id="5" name="テキスト ボックス 4"/>
        <xdr:cNvSpPr txBox="1">
          <a:spLocks noChangeArrowheads="1"/>
        </xdr:cNvSpPr>
      </xdr:nvSpPr>
      <xdr:spPr>
        <a:xfrm>
          <a:off x="22440900" y="5248275"/>
          <a:ext cx="2314575" cy="447675"/>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契約変更があった場合は変更回数と変更契約日を記載する。</a:t>
          </a:r>
        </a:p>
      </xdr:txBody>
    </xdr:sp>
    <xdr:clientData/>
  </xdr:oneCellAnchor>
  <xdr:oneCellAnchor>
    <xdr:from>
      <xdr:col>18</xdr:col>
      <xdr:colOff>57150</xdr:colOff>
      <xdr:row>51</xdr:row>
      <xdr:rowOff>76200</xdr:rowOff>
    </xdr:from>
    <xdr:ext cx="2209800" cy="257175"/>
    <xdr:sp>
      <xdr:nvSpPr>
        <xdr:cNvPr id="6" name="テキスト ボックス 8"/>
        <xdr:cNvSpPr txBox="1">
          <a:spLocks noChangeArrowheads="1"/>
        </xdr:cNvSpPr>
      </xdr:nvSpPr>
      <xdr:spPr>
        <a:xfrm>
          <a:off x="13773150" y="7610475"/>
          <a:ext cx="2209800" cy="257175"/>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工種及び計画は最終承認を記載</a:t>
          </a:r>
        </a:p>
      </xdr:txBody>
    </xdr:sp>
    <xdr:clientData/>
  </xdr:oneCellAnchor>
  <xdr:oneCellAnchor>
    <xdr:from>
      <xdr:col>22</xdr:col>
      <xdr:colOff>895350</xdr:colOff>
      <xdr:row>51</xdr:row>
      <xdr:rowOff>76200</xdr:rowOff>
    </xdr:from>
    <xdr:ext cx="752475" cy="247650"/>
    <xdr:sp>
      <xdr:nvSpPr>
        <xdr:cNvPr id="7" name="テキスト ボックス 11"/>
        <xdr:cNvSpPr txBox="1">
          <a:spLocks noChangeArrowheads="1"/>
        </xdr:cNvSpPr>
      </xdr:nvSpPr>
      <xdr:spPr>
        <a:xfrm>
          <a:off x="17992725" y="7610475"/>
          <a:ext cx="752475" cy="2476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当初契約</a:t>
          </a:r>
        </a:p>
      </xdr:txBody>
    </xdr:sp>
    <xdr:clientData/>
  </xdr:oneCellAnchor>
  <xdr:oneCellAnchor>
    <xdr:from>
      <xdr:col>24</xdr:col>
      <xdr:colOff>219075</xdr:colOff>
      <xdr:row>51</xdr:row>
      <xdr:rowOff>76200</xdr:rowOff>
    </xdr:from>
    <xdr:ext cx="1047750" cy="266700"/>
    <xdr:sp>
      <xdr:nvSpPr>
        <xdr:cNvPr id="8" name="テキスト ボックス 12"/>
        <xdr:cNvSpPr txBox="1">
          <a:spLocks noChangeArrowheads="1"/>
        </xdr:cNvSpPr>
      </xdr:nvSpPr>
      <xdr:spPr>
        <a:xfrm>
          <a:off x="18964275" y="7610475"/>
          <a:ext cx="1047750" cy="2667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最終契約工期</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628650</xdr:colOff>
      <xdr:row>0</xdr:row>
      <xdr:rowOff>123825</xdr:rowOff>
    </xdr:from>
    <xdr:to>
      <xdr:col>17</xdr:col>
      <xdr:colOff>923925</xdr:colOff>
      <xdr:row>1</xdr:row>
      <xdr:rowOff>276225</xdr:rowOff>
    </xdr:to>
    <xdr:sp>
      <xdr:nvSpPr>
        <xdr:cNvPr id="1" name="円/楕円 1"/>
        <xdr:cNvSpPr>
          <a:spLocks/>
        </xdr:cNvSpPr>
      </xdr:nvSpPr>
      <xdr:spPr>
        <a:xfrm>
          <a:off x="14239875" y="123825"/>
          <a:ext cx="3638550" cy="400050"/>
        </a:xfrm>
        <a:prstGeom prst="ellipse">
          <a:avLst/>
        </a:prstGeom>
        <a:noFill/>
        <a:ln w="6350" cmpd="sng">
          <a:solidFill>
            <a:srgbClr val="FF0000"/>
          </a:solidFill>
          <a:headEnd type="none"/>
          <a:tailEnd type="none"/>
        </a:ln>
      </xdr:spPr>
      <xdr:txBody>
        <a:bodyPr vertOverflow="clip" wrap="square" anchor="ctr"/>
        <a:p>
          <a:pPr algn="l">
            <a:defRPr/>
          </a:pPr>
          <a:r>
            <a:rPr lang="en-US" cap="none" sz="1200" b="1" i="0" u="none" baseline="0">
              <a:solidFill>
                <a:srgbClr val="FF0000"/>
              </a:solidFill>
              <a:latin typeface="ＭＳ Ｐゴシック"/>
              <a:ea typeface="ＭＳ Ｐゴシック"/>
              <a:cs typeface="ＭＳ Ｐゴシック"/>
            </a:rPr>
            <a:t>　　　工事費実績内訳表の通りに記入</a:t>
          </a:r>
        </a:p>
      </xdr:txBody>
    </xdr:sp>
    <xdr:clientData/>
  </xdr:twoCellAnchor>
  <xdr:twoCellAnchor>
    <xdr:from>
      <xdr:col>12</xdr:col>
      <xdr:colOff>800100</xdr:colOff>
      <xdr:row>1</xdr:row>
      <xdr:rowOff>180975</xdr:rowOff>
    </xdr:from>
    <xdr:to>
      <xdr:col>14</xdr:col>
      <xdr:colOff>809625</xdr:colOff>
      <xdr:row>2</xdr:row>
      <xdr:rowOff>228600</xdr:rowOff>
    </xdr:to>
    <xdr:sp>
      <xdr:nvSpPr>
        <xdr:cNvPr id="2" name="直線矢印コネクタ 2"/>
        <xdr:cNvSpPr>
          <a:spLocks/>
        </xdr:cNvSpPr>
      </xdr:nvSpPr>
      <xdr:spPr>
        <a:xfrm flipH="1">
          <a:off x="12182475" y="428625"/>
          <a:ext cx="2238375" cy="38100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914400</xdr:colOff>
      <xdr:row>1</xdr:row>
      <xdr:rowOff>219075</xdr:rowOff>
    </xdr:from>
    <xdr:to>
      <xdr:col>15</xdr:col>
      <xdr:colOff>114300</xdr:colOff>
      <xdr:row>2</xdr:row>
      <xdr:rowOff>228600</xdr:rowOff>
    </xdr:to>
    <xdr:sp>
      <xdr:nvSpPr>
        <xdr:cNvPr id="3" name="直線矢印コネクタ 3"/>
        <xdr:cNvSpPr>
          <a:spLocks/>
        </xdr:cNvSpPr>
      </xdr:nvSpPr>
      <xdr:spPr>
        <a:xfrm flipH="1">
          <a:off x="14525625" y="466725"/>
          <a:ext cx="314325" cy="34290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542925</xdr:colOff>
      <xdr:row>1</xdr:row>
      <xdr:rowOff>276225</xdr:rowOff>
    </xdr:from>
    <xdr:to>
      <xdr:col>16</xdr:col>
      <xdr:colOff>552450</xdr:colOff>
      <xdr:row>3</xdr:row>
      <xdr:rowOff>9525</xdr:rowOff>
    </xdr:to>
    <xdr:sp>
      <xdr:nvSpPr>
        <xdr:cNvPr id="4" name="直線矢印コネクタ 4"/>
        <xdr:cNvSpPr>
          <a:spLocks/>
        </xdr:cNvSpPr>
      </xdr:nvSpPr>
      <xdr:spPr>
        <a:xfrm flipH="1">
          <a:off x="16383000" y="523875"/>
          <a:ext cx="9525" cy="314325"/>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733425</xdr:colOff>
      <xdr:row>15</xdr:row>
      <xdr:rowOff>76200</xdr:rowOff>
    </xdr:from>
    <xdr:ext cx="847725" cy="323850"/>
    <xdr:sp>
      <xdr:nvSpPr>
        <xdr:cNvPr id="5" name="テキスト ボックス 8"/>
        <xdr:cNvSpPr txBox="1">
          <a:spLocks noChangeArrowheads="1"/>
        </xdr:cNvSpPr>
      </xdr:nvSpPr>
      <xdr:spPr>
        <a:xfrm>
          <a:off x="13230225" y="3876675"/>
          <a:ext cx="847725" cy="32385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400" b="1" i="0" u="none" baseline="0">
              <a:solidFill>
                <a:srgbClr val="000000"/>
              </a:solidFill>
              <a:latin typeface="ＭＳ Ｐゴシック"/>
              <a:ea typeface="ＭＳ Ｐゴシック"/>
              <a:cs typeface="ＭＳ Ｐゴシック"/>
            </a:rPr>
            <a:t>該当なし</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1</xdr:col>
      <xdr:colOff>0</xdr:colOff>
      <xdr:row>38</xdr:row>
      <xdr:rowOff>0</xdr:rowOff>
    </xdr:to>
    <xdr:sp>
      <xdr:nvSpPr>
        <xdr:cNvPr id="1" name="Line 1"/>
        <xdr:cNvSpPr>
          <a:spLocks/>
        </xdr:cNvSpPr>
      </xdr:nvSpPr>
      <xdr:spPr>
        <a:xfrm flipH="1">
          <a:off x="0" y="7810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38</xdr:row>
      <xdr:rowOff>0</xdr:rowOff>
    </xdr:from>
    <xdr:to>
      <xdr:col>3</xdr:col>
      <xdr:colOff>504825</xdr:colOff>
      <xdr:row>38</xdr:row>
      <xdr:rowOff>0</xdr:rowOff>
    </xdr:to>
    <xdr:sp>
      <xdr:nvSpPr>
        <xdr:cNvPr id="2" name="Line 2"/>
        <xdr:cNvSpPr>
          <a:spLocks/>
        </xdr:cNvSpPr>
      </xdr:nvSpPr>
      <xdr:spPr>
        <a:xfrm flipH="1">
          <a:off x="1504950" y="78105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38</xdr:row>
      <xdr:rowOff>0</xdr:rowOff>
    </xdr:from>
    <xdr:to>
      <xdr:col>6</xdr:col>
      <xdr:colOff>0</xdr:colOff>
      <xdr:row>38</xdr:row>
      <xdr:rowOff>0</xdr:rowOff>
    </xdr:to>
    <xdr:sp>
      <xdr:nvSpPr>
        <xdr:cNvPr id="3" name="Line 3"/>
        <xdr:cNvSpPr>
          <a:spLocks/>
        </xdr:cNvSpPr>
      </xdr:nvSpPr>
      <xdr:spPr>
        <a:xfrm flipH="1">
          <a:off x="3448050" y="78105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38</xdr:row>
      <xdr:rowOff>0</xdr:rowOff>
    </xdr:from>
    <xdr:to>
      <xdr:col>7</xdr:col>
      <xdr:colOff>9525</xdr:colOff>
      <xdr:row>38</xdr:row>
      <xdr:rowOff>0</xdr:rowOff>
    </xdr:to>
    <xdr:sp>
      <xdr:nvSpPr>
        <xdr:cNvPr id="4" name="Line 4"/>
        <xdr:cNvSpPr>
          <a:spLocks/>
        </xdr:cNvSpPr>
      </xdr:nvSpPr>
      <xdr:spPr>
        <a:xfrm flipH="1">
          <a:off x="4257675" y="78105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38</xdr:row>
      <xdr:rowOff>0</xdr:rowOff>
    </xdr:from>
    <xdr:to>
      <xdr:col>8</xdr:col>
      <xdr:colOff>0</xdr:colOff>
      <xdr:row>38</xdr:row>
      <xdr:rowOff>0</xdr:rowOff>
    </xdr:to>
    <xdr:sp>
      <xdr:nvSpPr>
        <xdr:cNvPr id="5" name="Line 5"/>
        <xdr:cNvSpPr>
          <a:spLocks/>
        </xdr:cNvSpPr>
      </xdr:nvSpPr>
      <xdr:spPr>
        <a:xfrm flipH="1">
          <a:off x="5143500" y="78105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38</xdr:row>
      <xdr:rowOff>0</xdr:rowOff>
    </xdr:from>
    <xdr:to>
      <xdr:col>13</xdr:col>
      <xdr:colOff>390525</xdr:colOff>
      <xdr:row>38</xdr:row>
      <xdr:rowOff>0</xdr:rowOff>
    </xdr:to>
    <xdr:sp>
      <xdr:nvSpPr>
        <xdr:cNvPr id="6" name="Line 6"/>
        <xdr:cNvSpPr>
          <a:spLocks/>
        </xdr:cNvSpPr>
      </xdr:nvSpPr>
      <xdr:spPr>
        <a:xfrm flipH="1">
          <a:off x="9829800" y="78105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381000</xdr:colOff>
      <xdr:row>38</xdr:row>
      <xdr:rowOff>0</xdr:rowOff>
    </xdr:from>
    <xdr:to>
      <xdr:col>14</xdr:col>
      <xdr:colOff>676275</xdr:colOff>
      <xdr:row>38</xdr:row>
      <xdr:rowOff>0</xdr:rowOff>
    </xdr:to>
    <xdr:sp>
      <xdr:nvSpPr>
        <xdr:cNvPr id="7" name="Line 7"/>
        <xdr:cNvSpPr>
          <a:spLocks/>
        </xdr:cNvSpPr>
      </xdr:nvSpPr>
      <xdr:spPr>
        <a:xfrm flipH="1">
          <a:off x="10525125" y="781050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38</xdr:row>
      <xdr:rowOff>0</xdr:rowOff>
    </xdr:from>
    <xdr:to>
      <xdr:col>15</xdr:col>
      <xdr:colOff>533400</xdr:colOff>
      <xdr:row>38</xdr:row>
      <xdr:rowOff>0</xdr:rowOff>
    </xdr:to>
    <xdr:sp>
      <xdr:nvSpPr>
        <xdr:cNvPr id="8" name="Line 8"/>
        <xdr:cNvSpPr>
          <a:spLocks/>
        </xdr:cNvSpPr>
      </xdr:nvSpPr>
      <xdr:spPr>
        <a:xfrm flipH="1">
          <a:off x="12087225" y="78105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533400</xdr:colOff>
      <xdr:row>38</xdr:row>
      <xdr:rowOff>0</xdr:rowOff>
    </xdr:from>
    <xdr:to>
      <xdr:col>17</xdr:col>
      <xdr:colOff>9525</xdr:colOff>
      <xdr:row>38</xdr:row>
      <xdr:rowOff>0</xdr:rowOff>
    </xdr:to>
    <xdr:sp>
      <xdr:nvSpPr>
        <xdr:cNvPr id="9" name="Line 9"/>
        <xdr:cNvSpPr>
          <a:spLocks/>
        </xdr:cNvSpPr>
      </xdr:nvSpPr>
      <xdr:spPr>
        <a:xfrm flipH="1">
          <a:off x="12620625" y="78105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38</xdr:row>
      <xdr:rowOff>0</xdr:rowOff>
    </xdr:from>
    <xdr:to>
      <xdr:col>4</xdr:col>
      <xdr:colOff>19050</xdr:colOff>
      <xdr:row>38</xdr:row>
      <xdr:rowOff>0</xdr:rowOff>
    </xdr:to>
    <xdr:sp>
      <xdr:nvSpPr>
        <xdr:cNvPr id="10" name="Line 10"/>
        <xdr:cNvSpPr>
          <a:spLocks/>
        </xdr:cNvSpPr>
      </xdr:nvSpPr>
      <xdr:spPr>
        <a:xfrm flipH="1">
          <a:off x="1847850" y="78105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38</xdr:row>
      <xdr:rowOff>0</xdr:rowOff>
    </xdr:from>
    <xdr:to>
      <xdr:col>4</xdr:col>
      <xdr:colOff>0</xdr:colOff>
      <xdr:row>38</xdr:row>
      <xdr:rowOff>0</xdr:rowOff>
    </xdr:to>
    <xdr:sp>
      <xdr:nvSpPr>
        <xdr:cNvPr id="11" name="Line 11"/>
        <xdr:cNvSpPr>
          <a:spLocks/>
        </xdr:cNvSpPr>
      </xdr:nvSpPr>
      <xdr:spPr>
        <a:xfrm flipH="1">
          <a:off x="1847850" y="78105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38</xdr:row>
      <xdr:rowOff>0</xdr:rowOff>
    </xdr:from>
    <xdr:to>
      <xdr:col>5</xdr:col>
      <xdr:colOff>0</xdr:colOff>
      <xdr:row>38</xdr:row>
      <xdr:rowOff>0</xdr:rowOff>
    </xdr:to>
    <xdr:sp>
      <xdr:nvSpPr>
        <xdr:cNvPr id="12" name="Line 12"/>
        <xdr:cNvSpPr>
          <a:spLocks/>
        </xdr:cNvSpPr>
      </xdr:nvSpPr>
      <xdr:spPr>
        <a:xfrm flipH="1">
          <a:off x="2809875" y="78105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38</xdr:row>
      <xdr:rowOff>0</xdr:rowOff>
    </xdr:from>
    <xdr:to>
      <xdr:col>5</xdr:col>
      <xdr:colOff>9525</xdr:colOff>
      <xdr:row>38</xdr:row>
      <xdr:rowOff>0</xdr:rowOff>
    </xdr:to>
    <xdr:sp>
      <xdr:nvSpPr>
        <xdr:cNvPr id="13" name="Line 13"/>
        <xdr:cNvSpPr>
          <a:spLocks/>
        </xdr:cNvSpPr>
      </xdr:nvSpPr>
      <xdr:spPr>
        <a:xfrm flipH="1">
          <a:off x="2343150" y="78105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38</xdr:row>
      <xdr:rowOff>0</xdr:rowOff>
    </xdr:from>
    <xdr:to>
      <xdr:col>6</xdr:col>
      <xdr:colOff>9525</xdr:colOff>
      <xdr:row>38</xdr:row>
      <xdr:rowOff>0</xdr:rowOff>
    </xdr:to>
    <xdr:sp>
      <xdr:nvSpPr>
        <xdr:cNvPr id="14" name="Line 14"/>
        <xdr:cNvSpPr>
          <a:spLocks/>
        </xdr:cNvSpPr>
      </xdr:nvSpPr>
      <xdr:spPr>
        <a:xfrm flipH="1">
          <a:off x="3495675" y="78105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38</xdr:row>
      <xdr:rowOff>0</xdr:rowOff>
    </xdr:from>
    <xdr:to>
      <xdr:col>6</xdr:col>
      <xdr:colOff>0</xdr:colOff>
      <xdr:row>38</xdr:row>
      <xdr:rowOff>0</xdr:rowOff>
    </xdr:to>
    <xdr:sp>
      <xdr:nvSpPr>
        <xdr:cNvPr id="15" name="Line 15"/>
        <xdr:cNvSpPr>
          <a:spLocks/>
        </xdr:cNvSpPr>
      </xdr:nvSpPr>
      <xdr:spPr>
        <a:xfrm flipH="1">
          <a:off x="3448050" y="78105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38</xdr:row>
      <xdr:rowOff>0</xdr:rowOff>
    </xdr:from>
    <xdr:to>
      <xdr:col>7</xdr:col>
      <xdr:colOff>0</xdr:colOff>
      <xdr:row>38</xdr:row>
      <xdr:rowOff>0</xdr:rowOff>
    </xdr:to>
    <xdr:sp>
      <xdr:nvSpPr>
        <xdr:cNvPr id="16" name="Line 16"/>
        <xdr:cNvSpPr>
          <a:spLocks/>
        </xdr:cNvSpPr>
      </xdr:nvSpPr>
      <xdr:spPr>
        <a:xfrm flipH="1">
          <a:off x="4257675" y="78105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533400</xdr:colOff>
      <xdr:row>38</xdr:row>
      <xdr:rowOff>0</xdr:rowOff>
    </xdr:from>
    <xdr:to>
      <xdr:col>7</xdr:col>
      <xdr:colOff>0</xdr:colOff>
      <xdr:row>38</xdr:row>
      <xdr:rowOff>0</xdr:rowOff>
    </xdr:to>
    <xdr:sp>
      <xdr:nvSpPr>
        <xdr:cNvPr id="17" name="Line 17"/>
        <xdr:cNvSpPr>
          <a:spLocks/>
        </xdr:cNvSpPr>
      </xdr:nvSpPr>
      <xdr:spPr>
        <a:xfrm flipH="1">
          <a:off x="4029075" y="781050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38</xdr:row>
      <xdr:rowOff>0</xdr:rowOff>
    </xdr:from>
    <xdr:to>
      <xdr:col>8</xdr:col>
      <xdr:colOff>9525</xdr:colOff>
      <xdr:row>38</xdr:row>
      <xdr:rowOff>0</xdr:rowOff>
    </xdr:to>
    <xdr:sp>
      <xdr:nvSpPr>
        <xdr:cNvPr id="18" name="Line 18"/>
        <xdr:cNvSpPr>
          <a:spLocks/>
        </xdr:cNvSpPr>
      </xdr:nvSpPr>
      <xdr:spPr>
        <a:xfrm flipH="1">
          <a:off x="4848225" y="78105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38</xdr:row>
      <xdr:rowOff>0</xdr:rowOff>
    </xdr:from>
    <xdr:to>
      <xdr:col>7</xdr:col>
      <xdr:colOff>533400</xdr:colOff>
      <xdr:row>38</xdr:row>
      <xdr:rowOff>0</xdr:rowOff>
    </xdr:to>
    <xdr:sp>
      <xdr:nvSpPr>
        <xdr:cNvPr id="19" name="Line 19"/>
        <xdr:cNvSpPr>
          <a:spLocks/>
        </xdr:cNvSpPr>
      </xdr:nvSpPr>
      <xdr:spPr>
        <a:xfrm flipH="1">
          <a:off x="5143500" y="78105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0</xdr:colOff>
      <xdr:row>38</xdr:row>
      <xdr:rowOff>0</xdr:rowOff>
    </xdr:to>
    <xdr:sp>
      <xdr:nvSpPr>
        <xdr:cNvPr id="20" name="Line 20"/>
        <xdr:cNvSpPr>
          <a:spLocks/>
        </xdr:cNvSpPr>
      </xdr:nvSpPr>
      <xdr:spPr>
        <a:xfrm flipH="1">
          <a:off x="10144125" y="78105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9525</xdr:colOff>
      <xdr:row>38</xdr:row>
      <xdr:rowOff>0</xdr:rowOff>
    </xdr:to>
    <xdr:sp>
      <xdr:nvSpPr>
        <xdr:cNvPr id="21" name="Line 21"/>
        <xdr:cNvSpPr>
          <a:spLocks/>
        </xdr:cNvSpPr>
      </xdr:nvSpPr>
      <xdr:spPr>
        <a:xfrm flipH="1">
          <a:off x="10144125" y="78105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38</xdr:row>
      <xdr:rowOff>0</xdr:rowOff>
    </xdr:from>
    <xdr:to>
      <xdr:col>15</xdr:col>
      <xdr:colOff>0</xdr:colOff>
      <xdr:row>38</xdr:row>
      <xdr:rowOff>0</xdr:rowOff>
    </xdr:to>
    <xdr:sp>
      <xdr:nvSpPr>
        <xdr:cNvPr id="22" name="Line 22"/>
        <xdr:cNvSpPr>
          <a:spLocks/>
        </xdr:cNvSpPr>
      </xdr:nvSpPr>
      <xdr:spPr>
        <a:xfrm flipH="1">
          <a:off x="11296650" y="78105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390525</xdr:colOff>
      <xdr:row>38</xdr:row>
      <xdr:rowOff>0</xdr:rowOff>
    </xdr:from>
    <xdr:to>
      <xdr:col>15</xdr:col>
      <xdr:colOff>0</xdr:colOff>
      <xdr:row>38</xdr:row>
      <xdr:rowOff>0</xdr:rowOff>
    </xdr:to>
    <xdr:sp>
      <xdr:nvSpPr>
        <xdr:cNvPr id="23" name="Line 23"/>
        <xdr:cNvSpPr>
          <a:spLocks/>
        </xdr:cNvSpPr>
      </xdr:nvSpPr>
      <xdr:spPr>
        <a:xfrm flipH="1">
          <a:off x="10534650" y="78105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676275</xdr:colOff>
      <xdr:row>38</xdr:row>
      <xdr:rowOff>0</xdr:rowOff>
    </xdr:from>
    <xdr:to>
      <xdr:col>16</xdr:col>
      <xdr:colOff>0</xdr:colOff>
      <xdr:row>38</xdr:row>
      <xdr:rowOff>0</xdr:rowOff>
    </xdr:to>
    <xdr:sp>
      <xdr:nvSpPr>
        <xdr:cNvPr id="24" name="Line 24"/>
        <xdr:cNvSpPr>
          <a:spLocks/>
        </xdr:cNvSpPr>
      </xdr:nvSpPr>
      <xdr:spPr>
        <a:xfrm flipH="1">
          <a:off x="11972925" y="781050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38</xdr:row>
      <xdr:rowOff>0</xdr:rowOff>
    </xdr:from>
    <xdr:to>
      <xdr:col>16</xdr:col>
      <xdr:colOff>0</xdr:colOff>
      <xdr:row>38</xdr:row>
      <xdr:rowOff>0</xdr:rowOff>
    </xdr:to>
    <xdr:sp>
      <xdr:nvSpPr>
        <xdr:cNvPr id="25" name="Line 25"/>
        <xdr:cNvSpPr>
          <a:spLocks/>
        </xdr:cNvSpPr>
      </xdr:nvSpPr>
      <xdr:spPr>
        <a:xfrm flipH="1">
          <a:off x="12087225" y="7810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533400</xdr:colOff>
      <xdr:row>38</xdr:row>
      <xdr:rowOff>0</xdr:rowOff>
    </xdr:from>
    <xdr:to>
      <xdr:col>17</xdr:col>
      <xdr:colOff>0</xdr:colOff>
      <xdr:row>38</xdr:row>
      <xdr:rowOff>0</xdr:rowOff>
    </xdr:to>
    <xdr:sp>
      <xdr:nvSpPr>
        <xdr:cNvPr id="26" name="Line 26"/>
        <xdr:cNvSpPr>
          <a:spLocks/>
        </xdr:cNvSpPr>
      </xdr:nvSpPr>
      <xdr:spPr>
        <a:xfrm flipH="1">
          <a:off x="12620625" y="781050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38</xdr:row>
      <xdr:rowOff>0</xdr:rowOff>
    </xdr:from>
    <xdr:to>
      <xdr:col>17</xdr:col>
      <xdr:colOff>0</xdr:colOff>
      <xdr:row>38</xdr:row>
      <xdr:rowOff>0</xdr:rowOff>
    </xdr:to>
    <xdr:sp>
      <xdr:nvSpPr>
        <xdr:cNvPr id="27" name="Line 27"/>
        <xdr:cNvSpPr>
          <a:spLocks/>
        </xdr:cNvSpPr>
      </xdr:nvSpPr>
      <xdr:spPr>
        <a:xfrm flipH="1">
          <a:off x="12630150" y="7810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28" name="Line 2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29" name="Line 2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0" name="Line 3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1" name="Line 3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2" name="Line 3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3" name="Line 3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4" name="Line 3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5" name="Line 3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6" name="Line 3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7" name="Line 3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8" name="Line 3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39" name="Line 3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0" name="Line 4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1" name="Line 4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2" name="Line 4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3" name="Line 4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4" name="Line 4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5" name="Line 4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6" name="Line 4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7" name="Line 4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8" name="Line 4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49" name="Line 4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0" name="Line 5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1" name="Line 5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2" name="Line 5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3" name="Line 5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4" name="Line 5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5" name="Line 5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6" name="Line 5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7" name="Line 5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8" name="Line 5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59" name="Line 5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0" name="Line 6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1" name="Line 6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2" name="Line 6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3" name="Line 6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4" name="Line 6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5" name="Line 6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6" name="Line 6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7" name="Line 6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8" name="Line 6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69" name="Line 6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0" name="Line 7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1" name="Line 7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2" name="Line 7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3" name="Line 7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4" name="Line 7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5" name="Line 7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6" name="Line 7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7" name="Line 7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8" name="Line 7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79" name="Line 7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0" name="Line 8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1" name="Line 8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2" name="Line 8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3" name="Line 8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4" name="Line 8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5" name="Line 8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6" name="Line 8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7" name="Line 8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8" name="Line 8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89" name="Line 89"/>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0" name="Line 90"/>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1" name="Line 91"/>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2" name="Line 92"/>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3" name="Line 93"/>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4" name="Line 94"/>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5" name="Line 95"/>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6" name="Line 96"/>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7" name="Line 97"/>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38</xdr:row>
      <xdr:rowOff>0</xdr:rowOff>
    </xdr:to>
    <xdr:sp>
      <xdr:nvSpPr>
        <xdr:cNvPr id="98" name="Line 98"/>
        <xdr:cNvSpPr>
          <a:spLocks/>
        </xdr:cNvSpPr>
      </xdr:nvSpPr>
      <xdr:spPr>
        <a:xfrm flipH="1">
          <a:off x="14011275" y="7810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xdr:col>
      <xdr:colOff>0</xdr:colOff>
      <xdr:row>26</xdr:row>
      <xdr:rowOff>0</xdr:rowOff>
    </xdr:to>
    <xdr:sp>
      <xdr:nvSpPr>
        <xdr:cNvPr id="1" name="Line 1"/>
        <xdr:cNvSpPr>
          <a:spLocks/>
        </xdr:cNvSpPr>
      </xdr:nvSpPr>
      <xdr:spPr>
        <a:xfrm flipH="1">
          <a:off x="0" y="55245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381000</xdr:colOff>
      <xdr:row>26</xdr:row>
      <xdr:rowOff>0</xdr:rowOff>
    </xdr:from>
    <xdr:to>
      <xdr:col>3</xdr:col>
      <xdr:colOff>504825</xdr:colOff>
      <xdr:row>26</xdr:row>
      <xdr:rowOff>0</xdr:rowOff>
    </xdr:to>
    <xdr:sp>
      <xdr:nvSpPr>
        <xdr:cNvPr id="2" name="Line 2"/>
        <xdr:cNvSpPr>
          <a:spLocks/>
        </xdr:cNvSpPr>
      </xdr:nvSpPr>
      <xdr:spPr>
        <a:xfrm flipH="1">
          <a:off x="1504950" y="5524500"/>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26</xdr:row>
      <xdr:rowOff>0</xdr:rowOff>
    </xdr:from>
    <xdr:to>
      <xdr:col>6</xdr:col>
      <xdr:colOff>0</xdr:colOff>
      <xdr:row>26</xdr:row>
      <xdr:rowOff>0</xdr:rowOff>
    </xdr:to>
    <xdr:sp>
      <xdr:nvSpPr>
        <xdr:cNvPr id="3" name="Line 3"/>
        <xdr:cNvSpPr>
          <a:spLocks/>
        </xdr:cNvSpPr>
      </xdr:nvSpPr>
      <xdr:spPr>
        <a:xfrm flipH="1">
          <a:off x="3448050" y="55245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7</xdr:col>
      <xdr:colOff>9525</xdr:colOff>
      <xdr:row>26</xdr:row>
      <xdr:rowOff>0</xdr:rowOff>
    </xdr:to>
    <xdr:sp>
      <xdr:nvSpPr>
        <xdr:cNvPr id="4" name="Line 4"/>
        <xdr:cNvSpPr>
          <a:spLocks/>
        </xdr:cNvSpPr>
      </xdr:nvSpPr>
      <xdr:spPr>
        <a:xfrm flipH="1">
          <a:off x="4257675" y="55245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26</xdr:row>
      <xdr:rowOff>0</xdr:rowOff>
    </xdr:from>
    <xdr:to>
      <xdr:col>8</xdr:col>
      <xdr:colOff>0</xdr:colOff>
      <xdr:row>26</xdr:row>
      <xdr:rowOff>0</xdr:rowOff>
    </xdr:to>
    <xdr:sp>
      <xdr:nvSpPr>
        <xdr:cNvPr id="5" name="Line 5"/>
        <xdr:cNvSpPr>
          <a:spLocks/>
        </xdr:cNvSpPr>
      </xdr:nvSpPr>
      <xdr:spPr>
        <a:xfrm flipH="1">
          <a:off x="5143500" y="5524500"/>
          <a:ext cx="847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26</xdr:row>
      <xdr:rowOff>0</xdr:rowOff>
    </xdr:from>
    <xdr:to>
      <xdr:col>13</xdr:col>
      <xdr:colOff>390525</xdr:colOff>
      <xdr:row>26</xdr:row>
      <xdr:rowOff>0</xdr:rowOff>
    </xdr:to>
    <xdr:sp>
      <xdr:nvSpPr>
        <xdr:cNvPr id="6" name="Line 6"/>
        <xdr:cNvSpPr>
          <a:spLocks/>
        </xdr:cNvSpPr>
      </xdr:nvSpPr>
      <xdr:spPr>
        <a:xfrm flipH="1">
          <a:off x="9829800" y="552450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381000</xdr:colOff>
      <xdr:row>26</xdr:row>
      <xdr:rowOff>0</xdr:rowOff>
    </xdr:from>
    <xdr:to>
      <xdr:col>14</xdr:col>
      <xdr:colOff>676275</xdr:colOff>
      <xdr:row>26</xdr:row>
      <xdr:rowOff>0</xdr:rowOff>
    </xdr:to>
    <xdr:sp>
      <xdr:nvSpPr>
        <xdr:cNvPr id="7" name="Line 7"/>
        <xdr:cNvSpPr>
          <a:spLocks/>
        </xdr:cNvSpPr>
      </xdr:nvSpPr>
      <xdr:spPr>
        <a:xfrm flipH="1">
          <a:off x="10525125" y="552450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26</xdr:row>
      <xdr:rowOff>0</xdr:rowOff>
    </xdr:from>
    <xdr:to>
      <xdr:col>15</xdr:col>
      <xdr:colOff>533400</xdr:colOff>
      <xdr:row>26</xdr:row>
      <xdr:rowOff>0</xdr:rowOff>
    </xdr:to>
    <xdr:sp>
      <xdr:nvSpPr>
        <xdr:cNvPr id="8" name="Line 8"/>
        <xdr:cNvSpPr>
          <a:spLocks/>
        </xdr:cNvSpPr>
      </xdr:nvSpPr>
      <xdr:spPr>
        <a:xfrm flipH="1">
          <a:off x="12087225" y="55245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533400</xdr:colOff>
      <xdr:row>26</xdr:row>
      <xdr:rowOff>0</xdr:rowOff>
    </xdr:from>
    <xdr:to>
      <xdr:col>17</xdr:col>
      <xdr:colOff>9525</xdr:colOff>
      <xdr:row>26</xdr:row>
      <xdr:rowOff>0</xdr:rowOff>
    </xdr:to>
    <xdr:sp>
      <xdr:nvSpPr>
        <xdr:cNvPr id="9" name="Line 9"/>
        <xdr:cNvSpPr>
          <a:spLocks/>
        </xdr:cNvSpPr>
      </xdr:nvSpPr>
      <xdr:spPr>
        <a:xfrm flipH="1">
          <a:off x="12620625" y="552450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26</xdr:row>
      <xdr:rowOff>0</xdr:rowOff>
    </xdr:from>
    <xdr:to>
      <xdr:col>4</xdr:col>
      <xdr:colOff>19050</xdr:colOff>
      <xdr:row>26</xdr:row>
      <xdr:rowOff>0</xdr:rowOff>
    </xdr:to>
    <xdr:sp>
      <xdr:nvSpPr>
        <xdr:cNvPr id="10" name="Line 10"/>
        <xdr:cNvSpPr>
          <a:spLocks/>
        </xdr:cNvSpPr>
      </xdr:nvSpPr>
      <xdr:spPr>
        <a:xfrm flipH="1">
          <a:off x="1847850" y="55245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26</xdr:row>
      <xdr:rowOff>0</xdr:rowOff>
    </xdr:from>
    <xdr:to>
      <xdr:col>4</xdr:col>
      <xdr:colOff>0</xdr:colOff>
      <xdr:row>26</xdr:row>
      <xdr:rowOff>0</xdr:rowOff>
    </xdr:to>
    <xdr:sp>
      <xdr:nvSpPr>
        <xdr:cNvPr id="11" name="Line 11"/>
        <xdr:cNvSpPr>
          <a:spLocks/>
        </xdr:cNvSpPr>
      </xdr:nvSpPr>
      <xdr:spPr>
        <a:xfrm flipH="1">
          <a:off x="1847850" y="5524500"/>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26</xdr:row>
      <xdr:rowOff>0</xdr:rowOff>
    </xdr:from>
    <xdr:to>
      <xdr:col>5</xdr:col>
      <xdr:colOff>0</xdr:colOff>
      <xdr:row>26</xdr:row>
      <xdr:rowOff>0</xdr:rowOff>
    </xdr:to>
    <xdr:sp>
      <xdr:nvSpPr>
        <xdr:cNvPr id="12" name="Line 12"/>
        <xdr:cNvSpPr>
          <a:spLocks/>
        </xdr:cNvSpPr>
      </xdr:nvSpPr>
      <xdr:spPr>
        <a:xfrm flipH="1">
          <a:off x="2809875" y="55245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26</xdr:row>
      <xdr:rowOff>0</xdr:rowOff>
    </xdr:from>
    <xdr:to>
      <xdr:col>5</xdr:col>
      <xdr:colOff>9525</xdr:colOff>
      <xdr:row>26</xdr:row>
      <xdr:rowOff>0</xdr:rowOff>
    </xdr:to>
    <xdr:sp>
      <xdr:nvSpPr>
        <xdr:cNvPr id="13" name="Line 13"/>
        <xdr:cNvSpPr>
          <a:spLocks/>
        </xdr:cNvSpPr>
      </xdr:nvSpPr>
      <xdr:spPr>
        <a:xfrm flipH="1">
          <a:off x="2343150" y="55245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6</xdr:col>
      <xdr:colOff>9525</xdr:colOff>
      <xdr:row>26</xdr:row>
      <xdr:rowOff>0</xdr:rowOff>
    </xdr:to>
    <xdr:sp>
      <xdr:nvSpPr>
        <xdr:cNvPr id="14" name="Line 14"/>
        <xdr:cNvSpPr>
          <a:spLocks/>
        </xdr:cNvSpPr>
      </xdr:nvSpPr>
      <xdr:spPr>
        <a:xfrm flipH="1">
          <a:off x="3495675" y="55245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26</xdr:row>
      <xdr:rowOff>0</xdr:rowOff>
    </xdr:from>
    <xdr:to>
      <xdr:col>6</xdr:col>
      <xdr:colOff>0</xdr:colOff>
      <xdr:row>26</xdr:row>
      <xdr:rowOff>0</xdr:rowOff>
    </xdr:to>
    <xdr:sp>
      <xdr:nvSpPr>
        <xdr:cNvPr id="15" name="Line 15"/>
        <xdr:cNvSpPr>
          <a:spLocks/>
        </xdr:cNvSpPr>
      </xdr:nvSpPr>
      <xdr:spPr>
        <a:xfrm flipH="1">
          <a:off x="3448050" y="55245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7</xdr:col>
      <xdr:colOff>0</xdr:colOff>
      <xdr:row>26</xdr:row>
      <xdr:rowOff>0</xdr:rowOff>
    </xdr:to>
    <xdr:sp>
      <xdr:nvSpPr>
        <xdr:cNvPr id="16" name="Line 16"/>
        <xdr:cNvSpPr>
          <a:spLocks/>
        </xdr:cNvSpPr>
      </xdr:nvSpPr>
      <xdr:spPr>
        <a:xfrm flipH="1">
          <a:off x="4257675" y="55245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533400</xdr:colOff>
      <xdr:row>26</xdr:row>
      <xdr:rowOff>0</xdr:rowOff>
    </xdr:from>
    <xdr:to>
      <xdr:col>7</xdr:col>
      <xdr:colOff>0</xdr:colOff>
      <xdr:row>26</xdr:row>
      <xdr:rowOff>0</xdr:rowOff>
    </xdr:to>
    <xdr:sp>
      <xdr:nvSpPr>
        <xdr:cNvPr id="17" name="Line 17"/>
        <xdr:cNvSpPr>
          <a:spLocks/>
        </xdr:cNvSpPr>
      </xdr:nvSpPr>
      <xdr:spPr>
        <a:xfrm flipH="1">
          <a:off x="4029075" y="5524500"/>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26</xdr:row>
      <xdr:rowOff>0</xdr:rowOff>
    </xdr:from>
    <xdr:to>
      <xdr:col>8</xdr:col>
      <xdr:colOff>9525</xdr:colOff>
      <xdr:row>26</xdr:row>
      <xdr:rowOff>0</xdr:rowOff>
    </xdr:to>
    <xdr:sp>
      <xdr:nvSpPr>
        <xdr:cNvPr id="18" name="Line 18"/>
        <xdr:cNvSpPr>
          <a:spLocks/>
        </xdr:cNvSpPr>
      </xdr:nvSpPr>
      <xdr:spPr>
        <a:xfrm flipH="1">
          <a:off x="4848225" y="55245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26</xdr:row>
      <xdr:rowOff>0</xdr:rowOff>
    </xdr:from>
    <xdr:to>
      <xdr:col>7</xdr:col>
      <xdr:colOff>533400</xdr:colOff>
      <xdr:row>26</xdr:row>
      <xdr:rowOff>0</xdr:rowOff>
    </xdr:to>
    <xdr:sp>
      <xdr:nvSpPr>
        <xdr:cNvPr id="19" name="Line 19"/>
        <xdr:cNvSpPr>
          <a:spLocks/>
        </xdr:cNvSpPr>
      </xdr:nvSpPr>
      <xdr:spPr>
        <a:xfrm flipH="1">
          <a:off x="5143500" y="55245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26</xdr:row>
      <xdr:rowOff>0</xdr:rowOff>
    </xdr:from>
    <xdr:to>
      <xdr:col>14</xdr:col>
      <xdr:colOff>0</xdr:colOff>
      <xdr:row>26</xdr:row>
      <xdr:rowOff>0</xdr:rowOff>
    </xdr:to>
    <xdr:sp>
      <xdr:nvSpPr>
        <xdr:cNvPr id="20" name="Line 20"/>
        <xdr:cNvSpPr>
          <a:spLocks/>
        </xdr:cNvSpPr>
      </xdr:nvSpPr>
      <xdr:spPr>
        <a:xfrm flipH="1">
          <a:off x="10144125" y="5524500"/>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26</xdr:row>
      <xdr:rowOff>0</xdr:rowOff>
    </xdr:from>
    <xdr:to>
      <xdr:col>14</xdr:col>
      <xdr:colOff>9525</xdr:colOff>
      <xdr:row>26</xdr:row>
      <xdr:rowOff>0</xdr:rowOff>
    </xdr:to>
    <xdr:sp>
      <xdr:nvSpPr>
        <xdr:cNvPr id="21" name="Line 21"/>
        <xdr:cNvSpPr>
          <a:spLocks/>
        </xdr:cNvSpPr>
      </xdr:nvSpPr>
      <xdr:spPr>
        <a:xfrm flipH="1">
          <a:off x="10144125" y="5524500"/>
          <a:ext cx="1162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26</xdr:row>
      <xdr:rowOff>0</xdr:rowOff>
    </xdr:from>
    <xdr:to>
      <xdr:col>15</xdr:col>
      <xdr:colOff>0</xdr:colOff>
      <xdr:row>26</xdr:row>
      <xdr:rowOff>0</xdr:rowOff>
    </xdr:to>
    <xdr:sp>
      <xdr:nvSpPr>
        <xdr:cNvPr id="22" name="Line 22"/>
        <xdr:cNvSpPr>
          <a:spLocks/>
        </xdr:cNvSpPr>
      </xdr:nvSpPr>
      <xdr:spPr>
        <a:xfrm flipH="1">
          <a:off x="11296650" y="55245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390525</xdr:colOff>
      <xdr:row>26</xdr:row>
      <xdr:rowOff>0</xdr:rowOff>
    </xdr:from>
    <xdr:to>
      <xdr:col>15</xdr:col>
      <xdr:colOff>0</xdr:colOff>
      <xdr:row>26</xdr:row>
      <xdr:rowOff>0</xdr:rowOff>
    </xdr:to>
    <xdr:sp>
      <xdr:nvSpPr>
        <xdr:cNvPr id="23" name="Line 23"/>
        <xdr:cNvSpPr>
          <a:spLocks/>
        </xdr:cNvSpPr>
      </xdr:nvSpPr>
      <xdr:spPr>
        <a:xfrm flipH="1">
          <a:off x="10534650" y="55245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676275</xdr:colOff>
      <xdr:row>26</xdr:row>
      <xdr:rowOff>0</xdr:rowOff>
    </xdr:from>
    <xdr:to>
      <xdr:col>16</xdr:col>
      <xdr:colOff>0</xdr:colOff>
      <xdr:row>26</xdr:row>
      <xdr:rowOff>0</xdr:rowOff>
    </xdr:to>
    <xdr:sp>
      <xdr:nvSpPr>
        <xdr:cNvPr id="24" name="Line 24"/>
        <xdr:cNvSpPr>
          <a:spLocks/>
        </xdr:cNvSpPr>
      </xdr:nvSpPr>
      <xdr:spPr>
        <a:xfrm flipH="1">
          <a:off x="11972925" y="552450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26</xdr:row>
      <xdr:rowOff>0</xdr:rowOff>
    </xdr:from>
    <xdr:to>
      <xdr:col>16</xdr:col>
      <xdr:colOff>0</xdr:colOff>
      <xdr:row>26</xdr:row>
      <xdr:rowOff>0</xdr:rowOff>
    </xdr:to>
    <xdr:sp>
      <xdr:nvSpPr>
        <xdr:cNvPr id="25" name="Line 25"/>
        <xdr:cNvSpPr>
          <a:spLocks/>
        </xdr:cNvSpPr>
      </xdr:nvSpPr>
      <xdr:spPr>
        <a:xfrm flipH="1">
          <a:off x="12087225" y="5524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533400</xdr:colOff>
      <xdr:row>26</xdr:row>
      <xdr:rowOff>0</xdr:rowOff>
    </xdr:from>
    <xdr:to>
      <xdr:col>17</xdr:col>
      <xdr:colOff>0</xdr:colOff>
      <xdr:row>26</xdr:row>
      <xdr:rowOff>0</xdr:rowOff>
    </xdr:to>
    <xdr:sp>
      <xdr:nvSpPr>
        <xdr:cNvPr id="26" name="Line 26"/>
        <xdr:cNvSpPr>
          <a:spLocks/>
        </xdr:cNvSpPr>
      </xdr:nvSpPr>
      <xdr:spPr>
        <a:xfrm flipH="1">
          <a:off x="12620625" y="552450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26</xdr:row>
      <xdr:rowOff>0</xdr:rowOff>
    </xdr:from>
    <xdr:to>
      <xdr:col>17</xdr:col>
      <xdr:colOff>0</xdr:colOff>
      <xdr:row>26</xdr:row>
      <xdr:rowOff>0</xdr:rowOff>
    </xdr:to>
    <xdr:sp>
      <xdr:nvSpPr>
        <xdr:cNvPr id="27" name="Line 27"/>
        <xdr:cNvSpPr>
          <a:spLocks/>
        </xdr:cNvSpPr>
      </xdr:nvSpPr>
      <xdr:spPr>
        <a:xfrm flipH="1">
          <a:off x="12630150" y="5524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28" name="Line 2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29" name="Line 2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0" name="Line 3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1" name="Line 3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2" name="Line 3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3" name="Line 3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4" name="Line 3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5" name="Line 3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6" name="Line 3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7" name="Line 3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8" name="Line 3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39" name="Line 3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0" name="Line 4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1" name="Line 4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2" name="Line 4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3" name="Line 4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4" name="Line 4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5" name="Line 4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6" name="Line 4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7" name="Line 4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8" name="Line 4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49" name="Line 4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0" name="Line 5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1" name="Line 5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2" name="Line 5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3" name="Line 5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4" name="Line 5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5" name="Line 5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6" name="Line 5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7" name="Line 5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8" name="Line 5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59" name="Line 5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0" name="Line 6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1" name="Line 6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2" name="Line 6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3" name="Line 6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4" name="Line 6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5" name="Line 6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6" name="Line 6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7" name="Line 6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8" name="Line 6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69" name="Line 6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0" name="Line 7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1" name="Line 7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2" name="Line 7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3" name="Line 7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4" name="Line 7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5" name="Line 7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6" name="Line 7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7" name="Line 7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8" name="Line 7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79" name="Line 7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0" name="Line 8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1" name="Line 8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2" name="Line 8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3" name="Line 8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4" name="Line 8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5" name="Line 8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6" name="Line 8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7" name="Line 8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8" name="Line 8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89" name="Line 89"/>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0" name="Line 90"/>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1" name="Line 91"/>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2" name="Line 92"/>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3" name="Line 93"/>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4" name="Line 94"/>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5" name="Line 95"/>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6" name="Line 96"/>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7" name="Line 97"/>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0</xdr:rowOff>
    </xdr:from>
    <xdr:to>
      <xdr:col>18</xdr:col>
      <xdr:colOff>0</xdr:colOff>
      <xdr:row>26</xdr:row>
      <xdr:rowOff>0</xdr:rowOff>
    </xdr:to>
    <xdr:sp>
      <xdr:nvSpPr>
        <xdr:cNvPr id="98" name="Line 98"/>
        <xdr:cNvSpPr>
          <a:spLocks/>
        </xdr:cNvSpPr>
      </xdr:nvSpPr>
      <xdr:spPr>
        <a:xfrm flipH="1">
          <a:off x="14011275" y="5524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9.5.87\share\WINDOWS\&#65411;&#65438;&#65405;&#65400;&#65412;&#65391;&#65420;&#65439;\&#65320;&#65297;&#65302;&#29305;&#23450;&#20808;&#23798;&#28417;&#22580;&#35336;&#30011;&#22793;&#26356;\&#29305;&#23450;&#20808;&#23798;&#35336;&#30011;&#12288;&#12497;&#12516;&#12458;&#22320;&#21306;&#21029;&#22259;&#38754;-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ELERON_PC\&#20849;&#26377;&#21513;&#26449;\&#9734;&#9733;&#9734;&#9733;\H14&#24180;&#24230;&#65294;&#22823;&#21407;&#38598;&#33853;&#20869;&#36947;&#36335;&#35519;&#26619;&#28204;&#37327;&#35373;&#35336;&#22996;&#35351;&#26989;&#21209;\&#25968;&#37327;&#38306;&#20418;\&#26481;&#39080;&#24179;\&#35373;&#35336;&#26360;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72.29.5.87\share\18&#24180;&#33337;&#36234;&#28417;&#28207;&#29872;&#22659;\&#38651;&#27671;\H18&#24180;&#2423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A:\&#26032;&#35215;Microsoft%20Excel%20&#12527;&#12540;&#12463;&#12471;&#12540;&#1248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dfilesv02\Documents\&#28417;&#28207;&#28417;&#22580;&#35506;H23-H25\H23&#24180;&#24230;\02&#27231;&#33021;&#20445;&#20840;&#65288;&#12473;&#12488;&#12510;&#12493;&#65289;\&#35469;&#21487;&#35373;&#35336;\&#20462;&#27491;&#29256;11.11.10\&#24341;&#32153;&#12501;&#12449;&#12452;&#12523;\&#25972;&#20633;&#29677;\H22\H22&#12473;&#12488;&#12510;&#12493;&#35469;&#21487;(&#24403;&#21021;)&#23433;&#24231;&#38291;&#21463;&#21462;\H22&#12473;&#12488;&#12510;&#12493;&#35469;&#21487;_&#29417;&#20451;\H&#65298;&#65297;&#35373;&#35336;&#26360;\H21(&#24403;&#21021;)&#12473;&#12488;&#12510;&#12493;&#35373;&#35336;&#26360;(&#35373;&#35336;)&#27850;&#12539;&#22025;&#25163;&#32013;_1009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72.29.5.87\share\WINDOWS\Temporary%20Internet%20Files\Content.IE5\41QNWLY3\3&#12534;&#26376;&#27604;&#36611;&#35336;&#3163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1427;&#21407;&#65412;&#65437;&#65416;&#65433;\&#26085;&#20986;&#65418;&#65438;&#65394;&#65418;&#65439;&#65405;&#12521;&#12472;&#12458;&#20877;&#25918;&#36865;&#35373;&#20633;%20&#25968;&#37327;&#34920;%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72.29.5.87\share\2002A05\NO-1\&#32207;&#25324;&#34920;&#65288;&#26494;&#30000;%20&#20860;&#23389;&#65289;.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5968;&#37327;&#34920;(&#21335;&#37096;&#22269;&#36947;%20CCTV)&#20462;&#2749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IYAKO-8130\&#20849;&#26377;\00%20maedou\00%20work\02%20H000012\00%20&#24179;&#33391;&#22478;&#36794;\&#24179;&#33391;&#22478;&#36794;&#32218;&#20132;&#36890;&#20449;&#21495;&#27231;&#31227;&#35373;&#24037;&#20107;.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Ls-wtgl5d1\&#35336;&#30011;&#35519;&#25972;&#29677;\Documents%20and%20Settings\Nishikiori\My%20Documents\00_Project\2007-282_&#20234;&#24179;&#23627;PPT\REPO\CBR\CBR_0604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9.5.87\share\&#27700;&#29987;&#35506;\H20\H20.&#20107;&#26989;\H20.&#26089;&#30528;\H20.&#33337;&#36234;&#65288;&#27010;&#31639;&#65289;.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WINDOWS\&#65411;&#65438;&#65405;&#65400;&#65412;&#65391;&#65420;&#65439;\&#22996;&#35351;\&#36861;&#36321;&#35519;&#26619;\&#22793;&#26356;&#36861;&#3632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Densan\users\My%20Documents\Sunagawa\&#20855;&#24535;&#38957;\&#22793;&#26356;\&#20855;&#38957;&#22290;4\&#22303;&#2403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03%20&#31309;&#31639;&#36039;&#26009;\&#65288;&#30495;&#26628;&#37324;&#65289;&#27231;&#22120;&#36027;&#12539;&#37628;&#27083;&#36896;&#35069;&#20316;&#2928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wtgl5d1\&#35336;&#30011;&#35519;&#25972;&#29677;\&#24184;&#30722;3&#22303;.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Ssk_server\lan\9L21\&#31309;&#31639;&#19968;&#24335;(1&#26399;&#24037;&#20107;).xls&#65288;2&#65289;.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H16&#32202;&#24613;&#38599;&#29992;\H16&#32202;&#24613;&#38599;&#29992;&#23550;&#31574;&#20107;&#26989;(&#28165;&#25475;&#65289;.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6716;&#35895;&#24029;&#65402;&#65437;&#65403;&#65433;\&#35211;&#31309;&#1242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MIYAKO-8130\&#20849;&#26377;\&#26494;&#30000;&#28511;&#21407;&#26619;&#23450;&#35373;&#35336;&#2636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8417;&#28207;&#28417;&#22580;&#20107;&#26989;&#38306;&#20418;&#36039;&#26009;\&#30707;&#22435;&#28417;&#28207;&#29872;&#22659;\H16&#29872;&#22659;&#25972;&#20633;\Documents%20and%20Settings\user\&#12487;&#12473;&#12463;&#12488;&#12483;&#12503;\H15&#20234;&#37326;&#30000;&#29872;&#22659;&#25972;&#20633;\&#26032;&#35215;Microsoft%20Excel%20&#12527;&#12540;&#12463;&#12471;&#12540;&#12488;.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Yaeyama-8163\e\WINDOWS\&#65411;&#65438;&#65405;&#65400;&#65412;&#65391;&#65420;&#65439;\H12&#22996;&#35351;\&#36947;&#36335;&#21488;&#24115;\&#21488;&#24115;&#25972;&#206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72.29.5.87\share\H250903\&#65347;&#12489;&#12521;&#12452;&#12502;\D\&#27700;&#29987;&#35506;\H27\&#20107;&#26989;\001.&#24037;&#20107;&#12539;&#22996;&#35351;\002.&#22996;&#35351;\001.&#30331;&#37326;&#22478;&#28417;&#28207;&#27700;&#29987;&#29983;&#29987;&#22522;&#30436;&#25972;&#20633;&#20107;&#26989;&#26989;&#21209;&#22996;&#35351;\H23.&#36947;&#36335;&#35703;&#23736;&#24037;&#20107;(&#22793;&#26356;)2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sk_server\lan\200g04\&#20869;&#35379;&#26360;(&#27231;&#26800;&#35373;&#20633;&#20013;&#23398;&#65289;.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Ls-wtgl5d1\&#35336;&#30011;&#35519;&#25972;&#29677;\&#37329;&#22478;&#22826;\H10&#22996;&#35351;\&#22996;&#35373;&#35336;&#26360;.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sk_server\lan\200f06\&#65325;(&#20445;&#32946;&#25152;&#27231;&#26800;)\&#23470;&#22478;&#12534;&#21407;(&#23470;&#22478;)&#20445;&#32946;&#25152;&#24314;&#35373;&#24037;&#20107;(&#25563;&#27671;&#35373;&#20633;&#65289;&#31309;&#3163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H15&#20107;&#26989;&#12501;&#12457;&#12523;&#12480;\H15&#20234;&#37326;&#30000;&#29872;&#22659;&#25972;&#20633;\&#26032;&#35215;Microsoft%20Excel%20&#12527;&#12540;&#12463;&#12471;&#12540;&#1248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35519;&#26360;&#29287;&#28207;.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25968;&#37327;&#32207;&#25324;&#29287;&#28207;.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K:\&#30476;&#19979;&#27700;&#36947;\&#21517;&#35703;&#24066;\&#21517;&#35703;&#24066;&#20844;&#20849;&#19979;&#27700;&#36947;&#21271;&#65298;&#21495;&#27738;&#27700;&#24185;&#32218;\H9.&#21271;&#65298;&#21495;&#24185;&#32218;.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MIYAKO-8130\&#20849;&#26377;\&#27712;&#38291;&#22996;&#35351;.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4193;&#33294;&#20869;&#36039;&#26009;\&#24179;&#25104;16-8.12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982;&#37027;&#35207;1\&#36865;&#21463;&#20449;\&#24179;&#33391;\&#26691;&#21407;&#22320;&#12377;&#12409;&#12426;\&#25968;&#37327;&#35336;&#31639;\&#25968;&#37327;&#35336;&#31639;\&#30476;&#36947;36&#21495;&#32218;\10.31\&#25968;&#37327;\&#22303;&#37327;\&#29287;&#28207;&#25968;&#37327;.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Densan\users\My%20Documents\Sunagawa\&#20855;&#24535;&#38957;\&#22793;&#26356;\&#20855;&#38957;&#22290;4\&#25968;&#37327;&#38598;&#35336;.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72.29.5.87\share\Documents%20and%20Settings\user\&#12487;&#12473;&#12463;&#12488;&#12483;&#12503;\&#28417;&#28207;&#28417;&#22580;&#20107;&#26989;&#38306;&#20418;&#36039;&#26009;\&#30707;&#22435;&#28417;&#28207;&#29872;&#22659;\H16&#29872;&#22659;&#25972;&#20633;\&#35373;&#35336;&#26360;\&#26032;&#35215;Microsoft%20Excel%20&#12527;&#12540;&#12463;&#12471;&#12540;&#12488;.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72.29.5.87\share\&#23470;&#24029;%20&#21644;&#20037;\H14&#24037;&#20107;&#19968;&#35239;\16%20H14&#30495;&#26628;&#37324;CCTV&#35373;&#20633;&#35373;&#32622;&#24037;&#20107;\&#65402;&#65437;&#65403;&#65433;&#36039;&#26009;\&#26716;&#35895;&#24029;&#65402;&#65437;&#65403;&#65433;\&#21427;&#21407;&#65412;&#65437;&#65416;&#65433;%20N02.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172.29.5.87\share\My%20Documents\&#22823;&#36947;&#23567;&#31354;&#35519;\2002h05\A&#24037;&#21306;&#65288;&#20013;&#22830;&#26847;&#65289;\&#29305;&#21029;&#25945;&#23460;&#26847;&#31309;&#31639;&#19968;&#24335;.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Book3"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A:\H9&#31992;&#28288;&#27798;&#38450;&#22793;&#26356;-1.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172.29.5.87\share\&#27700;&#29987;&#35506;\D_drv\H19&#23455;&#26045;&#12501;&#12457;&#12523;&#12480;\&#30331;&#37326;&#22478;&#22996;&#35351;&#26989;&#21209;&#12501;&#12457;&#12523;&#12480;\&#30331;&#37326;&#22478;&#22996;&#35351;&#12501;&#12457;&#12523;&#12480;\&#9678;&#65374;%20H19&#30331;&#37326;&#22478;&#28417;&#28207;&#28417;&#26449;&#20877;&#29983;&#20132;&#20184;&#37329;&#35469;&#21487;&#35373;&#35336;(H1906&#26368;&#26032;&#29256;).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72.29.5.87\share\&#23470;&#24029;%20&#21644;&#20037;\H14&#25968;&#37327;&#35336;&#31639;&#26360;\&#24373;&#12426;&#32025;&#38450;&#27490;&#22615;&#35013;&#65398;&#65408;&#65435;&#65400;&#65438;.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172.29.5.87\share\2002A05\NO-1\&#27941;&#22025;&#23665;&#21271;(01-11)\&#25968;&#37327;&#65288;CB&#65289;&#37329;&#22478;&#28304;&#21513;.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MIYAKO-8130\&#20849;&#26377;\My%20Documents\&#24179;&#25104;%209&#24180;&#24230;\H9\&#26412;&#37096;&#28207;\H9%20&#38450;&#27874;&#22564;(&#21335;)\H9%20&#24037;&#20107;&#30330;&#27880;\&#38450;&#27874;&#22564;(&#21335;)&#24037;&#20107;(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1&#25285;&#24403;&#21513;&#24179;&#65306;&#23436;&#20102;\&#20170;&#24112;&#20161;&#26449;&#19978;&#36939;&#22825;&#22823;&#20037;&#20445;&#21407;&#32218;&#65288;&#26368;&#32066;&#22259;&#38754;&#65289;\&#65314;&#26696;\&#23436;&#25104;\&#65297;&#65299;&#24180;&#24230;&#32013;&#21697;\&#26032;&#22435;&#27663;\&#20596;&#28317;.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172.29.5.87\share\01%20&#26989;&#21209;&#36039;&#26009;\021%20&#23455;&#26045;&#35373;&#35336;(&#24037;&#20107;&#12539;&#22996;&#35351;)\&#22996;&#35351;&#35373;&#35336;&#26360;\&#38463;&#22025;&#28417;&#28207;\&#24179;&#25104;&#65297;&#65300;&#24180;&#24230;\01%20&#38463;&#22025;&#28417;&#28207;&#28014;&#26719;&#27211;&#35373;&#35336;&#22996;&#35351;&#26989;&#21209;\01%20&#35373;&#35336;&#26360;\01%20&#24403;&#21021;\&#35469;&#21487;&#22996;&#35351;&#35373;&#35336;.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172.29.5.87\share\&#23470;&#24029;%20&#21644;&#20037;\6.13PS&#30772;&#25613;&#24460;&#12398;&#65411;&#65438;&#65392;&#65408;.13&#65418;&#65392;&#65412;&#65438;&#30772;&#24460;&#12398;&#65411;&#65438;&#65392;&#65408;\&#19978;&#20043;&#23627;&#22320;&#21306;&#29031;&#26126;&#28783;&#35373;&#32622;&#24037;&#20107;\01&#19978;&#20043;&#23627;&#22320;&#21306;&#29031;&#26126;&#28783;&#35373;&#32622;&#24037;&#20107;\03%20&#31309;&#31639;&#36039;&#26009;\&#26465;&#20214;&#20837;&#21147;.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MIYAKO-8130\&#20849;&#26377;\My%20Documents\H9%20&#21069;&#27850;&#28207;\&#38450;&#27874;&#22564;(&#27798;)(&#26481;)\H9%20&#24037;&#20107;&#30330;&#27880;\H9%20&#38450;&#27874;&#22564;(&#27798;)(&#26481;)&#24037;&#20107;%20%20%20%20%20%20%20%20%20%20%20(&#65423;&#65395;&#65437;&#65412;&#65438;).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38263;&#28716;\&#20061;&#26157;&#38651;&#35373;\My%20Documents\&#26085;&#20986;&#65418;&#65438;&#65394;&#65418;&#65439;&#65405;&#12521;&#12472;&#12458;&#20877;&#25918;&#36865;&#35373;&#20633;%20&#25968;&#37327;&#34920;%20.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Kiyo\c\EXCEL5\&#9312;&#35373;&#35336;\&#30456;&#25778;&#20844;&#22290;\&#20195;&#20385;&#34920;.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MIYAKO-8130\&#20849;&#26377;\04-buckup\9,1,files\&#27096;&#24335;&#31561;\&#65420;&#65438;&#65435;&#65391;&#65400;&#35069;&#20316;&#24037;.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O:\9-14\excel\&#31309;&#31639;\&#19978;&#37324;&#32218;.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Sangyo_server\vol_01\&#28417;&#28207;\&#20462;&#31689;&#20107;&#26989;\&#24535;&#21916;&#23627;\&#24037;&#20107;&#20869;&#35379;\&#24179;&#25104;7&#24180;\&#24179;7&#21336;&#20385;.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MIYAKO-8130\&#20849;&#26377;\My%20Documents\&#24179;&#25104;%209&#24180;&#24230;\H9\&#26412;&#37096;&#28207;\H9%20&#38450;&#27874;&#22564;(&#21335;)\H9%20&#24037;&#20107;&#30330;&#27880;\H9%20&#30913;&#27671;&#25506;&#26619;&#26989;&#21209;.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B:\&#20869;&#35379;&#26360;(&#28304;&#26412;&#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B:\&#24179;7&#21336;2.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Ntd_sv1\business\9-07\EXCEL\&#31459;&#24037;&#31309;&#31639;\2&#24037;&#21306;.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172.29.5.87\share\WINDOWS\&#65411;&#65438;&#65405;&#65400;&#65412;&#65391;&#65420;&#65439;\&#27874;&#29031;&#38291;&#28417;&#28207;\H15&#27874;&#29031;&#38291;&#35469;&#21487;\kohama\&#35336;&#31639;&#26360;\&#37325;&#21147;&#65297;.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172.29.5.87\share\&#23470;&#24029;%20&#21644;&#20037;\1.H14&#24037;&#20107;&#19968;&#35239;\54-0%20H15&#21335;&#37096;&#22269;&#36947;&#29031;&#26126;&#32173;&#25345;(&#12381;&#12398;2&#65289;&#24037;&#20107;\02%20&#35336;&#31639;&#26360;&#65381;%20&#21336;&#20385;&#19968;&#35239;&#34920;\&#25968;&#37327;&#35336;&#31639;&#26360;(&#26696;)(&#24373;&#32025;&#22615;&#35013;&#65381;&#20445;&#35703;CP).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172.29.5.87\share\H16&#24180;&#20316;&#25104;\&#30000;&#21517;&#28417;&#28207;\&#31532;3&#22238;\2.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G:\WINDOWS\&#65411;&#65438;&#65405;&#65400;&#65412;&#65391;&#65420;&#65439;\&#65320;&#65297;&#65302;&#29305;&#23450;&#20808;&#23798;&#28417;&#22580;&#35336;&#30011;&#22793;&#26356;\&#29305;&#23450;&#20808;&#23798;&#35336;&#30011;&#12288;&#12497;&#12516;&#12458;&#22320;&#21306;&#21029;&#22259;&#38754;-1.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file:///G:\&#27700;&#29987;&#35506;\H20\H20.&#20107;&#26989;\H20.&#26089;&#30528;\H20.&#33337;&#36234;&#65288;&#27010;&#31639;&#65289;.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file:///G:\&#27700;&#29987;&#35506;\H30\&#20107;&#26989;\001.&#24037;&#20107;&#12539;&#22996;&#35351;\002.&#22996;&#35351;\005.&#27700;&#29987;&#29983;&#29987;&#22522;&#30436;&#25972;&#20633;&#20107;&#26989;&#26989;&#21209;&#22996;&#35351;(H30)\&#26032;&#12375;&#12356;&#12501;&#12457;&#12523;&#12480;&#12540;\H23.&#36947;&#36335;&#35703;&#23736;&#24037;&#20107;(&#22793;&#26356;)22.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file:///G:\1&#25285;&#24403;&#21513;&#24179;&#65306;&#23436;&#20102;\&#20170;&#24112;&#20161;&#26449;&#19978;&#36939;&#22825;&#22823;&#20037;&#20445;&#21407;&#32218;&#65288;&#26368;&#32066;&#22259;&#38754;&#65289;\&#65314;&#26696;\&#23436;&#25104;\&#65297;&#65299;&#24180;&#24230;&#32013;&#21697;\&#26032;&#22435;&#27663;\&#20596;&#28317;.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file:///G:\&#27700;&#29987;&#35506;\H30\&#20107;&#26989;\001.&#24037;&#20107;&#12539;&#22996;&#35351;\002.&#22996;&#35351;\005.&#27700;&#29987;&#29983;&#29987;&#22522;&#30436;&#25972;&#20633;&#20107;&#26989;&#26989;&#21209;&#22996;&#35351;(H30)\&#26032;&#12375;&#12356;&#12501;&#12457;&#12523;&#12480;&#12540;\&#30707;&#22435;&#21271;&#28417;&#26449;&#20877;&#29983;&#20132;&#20184;&#37329;&#20107;&#26989;&#65288;&#22996;&#35351;&#65289;.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file:///G:\Users\&#36024;&#20986;&#29992;PC-3\Desktop\&#24403;&#21021;&#35469;&#21487;&#35373;&#35336;&#65288;&#20234;&#37326;&#30000;&#28417;&#28207;&#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72.29.5.87\share\H250903\&#65347;&#12489;&#12521;&#12452;&#12502;\D\&#27700;&#29987;&#35506;\H27\&#20107;&#26989;\001.&#24037;&#20107;&#12539;&#22996;&#35351;\002.&#22996;&#35351;\001.&#30331;&#37326;&#22478;&#28417;&#28207;&#27700;&#29987;&#29983;&#29987;&#22522;&#30436;&#25972;&#20633;&#20107;&#26989;&#26989;&#21209;&#22996;&#35351;\&#30707;&#22435;&#21271;&#28417;&#26449;&#20877;&#29983;&#20132;&#20184;&#37329;&#20107;&#26989;&#65288;&#22996;&#35351;&#65289;.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file:///G:\18&#24180;&#33337;&#36234;&#28417;&#28207;&#29872;&#22659;\&#38651;&#27671;\H18&#24180;&#24230;.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file:///G:\WINDOWS\Temporary%20Internet%20Files\Content.IE5\41QNWLY3\3&#12534;&#26376;&#27604;&#36611;&#35336;&#31639;.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file:///G:\&#23470;&#24029;%20&#21644;&#20037;\H14&#24037;&#20107;&#19968;&#35239;\16%20H14&#30495;&#26628;&#37324;CCTV&#35373;&#20633;&#35373;&#32622;&#24037;&#20107;\&#65402;&#65437;&#65403;&#65433;&#36039;&#26009;\&#21427;&#21407;&#65412;&#65437;&#65416;&#65433;\&#26085;&#20986;&#65418;&#65438;&#65394;&#65418;&#65439;&#65405;&#12521;&#12472;&#12458;&#20877;&#25918;&#36865;&#35373;&#20633;%20&#25968;&#37327;&#34920;%20.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file:///G:\2002A05\NO-1\&#32207;&#25324;&#34920;&#65288;&#26494;&#30000;%20&#20860;&#23389;&#65289;.xls"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file:///G:\&#23470;&#24029;%20&#21644;&#20037;\H14&#24037;&#20107;&#19968;&#35239;\16%20H14&#30495;&#26628;&#37324;CCTV&#35373;&#20633;&#35373;&#32622;&#24037;&#20107;\&#65402;&#65437;&#65403;&#65433;&#36039;&#26009;\&#25968;&#37327;&#34920;(&#21335;&#37096;&#22269;&#36947;%20CCTV)&#20462;&#27491;.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file:///G:\&#23470;&#24029;%20&#21644;&#20037;\H14&#24037;&#20107;&#19968;&#35239;\16%20H14&#30495;&#26628;&#37324;CCTV&#35373;&#20633;&#35373;&#32622;&#24037;&#20107;\03%20&#31309;&#31639;&#36039;&#26009;\&#65288;&#30495;&#26628;&#37324;&#65289;&#27231;&#22120;&#36027;&#12539;&#37628;&#27083;&#36896;&#35069;&#20316;&#29289;.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file:///G:\Documents%20and%20Settings\user\&#12487;&#12473;&#12463;&#12488;&#12483;&#12503;\H16&#32202;&#24613;&#38599;&#29992;\H16&#32202;&#24613;&#38599;&#29992;&#23550;&#31574;&#20107;&#26989;(&#28165;&#25475;&#65289;.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file:///G:\&#23470;&#24029;%20&#21644;&#20037;\H14&#24037;&#20107;&#19968;&#35239;\16%20H14&#30495;&#26628;&#37324;CCTV&#35373;&#20633;&#35373;&#32622;&#24037;&#20107;\&#65402;&#65437;&#65403;&#65433;&#36039;&#26009;\&#26716;&#35895;&#24029;&#65402;&#65437;&#65403;&#65433;\&#35211;&#31309;&#12426;.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file:///G:\Documents%20and%20Settings\user\&#12487;&#12473;&#12463;&#12488;&#12483;&#12503;\&#28417;&#28207;&#28417;&#22580;&#20107;&#26989;&#38306;&#20418;&#36039;&#26009;\&#30707;&#22435;&#28417;&#28207;&#29872;&#22659;\H16&#29872;&#22659;&#25972;&#20633;\Documents%20and%20Settings\user\&#12487;&#12473;&#12463;&#12488;&#12483;&#12503;\H15&#20234;&#37326;&#30000;&#29872;&#22659;&#25972;&#20633;\&#26032;&#35215;Microsoft%20Excel%20&#12527;&#12540;&#12463;&#12471;&#12540;&#12488;.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file:///G:\Documents%20and%20Settings\user\&#12487;&#12473;&#12463;&#12488;&#12483;&#12503;\H15&#20107;&#26989;&#12501;&#12457;&#12523;&#12480;\H15&#20234;&#37326;&#30000;&#29872;&#22659;&#25972;&#20633;\&#26032;&#35215;Microsoft%20Excel%20&#12527;&#12540;&#12463;&#12471;&#12540;&#1248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72.29.5.87\share\Users\&#36024;&#20986;&#29992;PC-3\Desktop\&#24403;&#21021;&#35469;&#21487;&#35373;&#35336;&#65288;&#20234;&#37326;&#30000;&#28417;&#28207;&#65289;.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file:///G:\Documents%20and%20Settings\user\&#12487;&#12473;&#12463;&#12488;&#12483;&#12503;\&#24193;&#33294;&#20869;&#36039;&#26009;\&#24179;&#25104;16-8.12M"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file:///G:\Documents%20and%20Settings\user\&#12487;&#12473;&#12463;&#12488;&#12483;&#12503;\&#28417;&#28207;&#28417;&#22580;&#20107;&#26989;&#38306;&#20418;&#36039;&#26009;\&#30707;&#22435;&#28417;&#28207;&#29872;&#22659;\H16&#29872;&#22659;&#25972;&#20633;\&#35373;&#35336;&#26360;\&#26032;&#35215;Microsoft%20Excel%20&#12527;&#12540;&#12463;&#12471;&#12540;&#12488;.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file:///G:\&#23470;&#24029;%20&#21644;&#20037;\H14&#24037;&#20107;&#19968;&#35239;\16%20H14&#30495;&#26628;&#37324;CCTV&#35373;&#20633;&#35373;&#32622;&#24037;&#20107;\&#65402;&#65437;&#65403;&#65433;&#36039;&#26009;\&#26716;&#35895;&#24029;&#65402;&#65437;&#65403;&#65433;\&#21427;&#21407;&#65412;&#65437;&#65416;&#65433;%20N02.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file:///G:\My%20Documents\&#22823;&#36947;&#23567;&#31354;&#35519;\2002h05\A&#24037;&#21306;&#65288;&#20013;&#22830;&#26847;&#65289;\&#29305;&#21029;&#25945;&#23460;&#26847;&#31309;&#31639;&#19968;&#24335;.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file:///G:\&#27700;&#29987;&#35506;\D_drv\H19&#23455;&#26045;&#12501;&#12457;&#12523;&#12480;\&#30331;&#37326;&#22478;&#22996;&#35351;&#26989;&#21209;&#12501;&#12457;&#12523;&#12480;\&#30331;&#37326;&#22478;&#22996;&#35351;&#12501;&#12457;&#12523;&#12480;\&#9678;&#65374;%20H19&#30331;&#37326;&#22478;&#28417;&#28207;&#28417;&#26449;&#20877;&#29983;&#20132;&#20184;&#37329;&#35469;&#21487;&#35373;&#35336;(H1906&#26368;&#26032;&#29256;).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file:///G:\&#23470;&#24029;%20&#21644;&#20037;\H14&#25968;&#37327;&#35336;&#31639;&#26360;\&#24373;&#12426;&#32025;&#38450;&#27490;&#22615;&#35013;&#65398;&#65408;&#65435;&#65400;&#65438;.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file:///G:\2002A05\NO-1\&#27941;&#22025;&#23665;&#21271;(01-11)\&#25968;&#37327;&#65288;CB&#65289;&#37329;&#22478;&#28304;&#21513;.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file:///G:\01%20&#26989;&#21209;&#36039;&#26009;\021%20&#23455;&#26045;&#35373;&#35336;(&#24037;&#20107;&#12539;&#22996;&#35351;)\&#22996;&#35351;&#35373;&#35336;&#26360;\&#38463;&#22025;&#28417;&#28207;\&#24179;&#25104;&#65297;&#65300;&#24180;&#24230;\01%20&#38463;&#22025;&#28417;&#28207;&#28014;&#26719;&#27211;&#35373;&#35336;&#22996;&#35351;&#26989;&#21209;\01%20&#35373;&#35336;&#26360;\01%20&#24403;&#21021;\&#35469;&#21487;&#22996;&#35351;&#35373;&#35336;.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file:///G:\&#23470;&#24029;%20&#21644;&#20037;\6.13PS&#30772;&#25613;&#24460;&#12398;&#65411;&#65438;&#65392;&#65408;.13&#65418;&#65392;&#65412;&#65438;&#30772;&#24460;&#12398;&#65411;&#65438;&#65392;&#65408;\&#19978;&#20043;&#23627;&#22320;&#21306;&#29031;&#26126;&#28783;&#35373;&#32622;&#24037;&#20107;\01&#19978;&#20043;&#23627;&#22320;&#21306;&#29031;&#26126;&#28783;&#35373;&#32622;&#24037;&#20107;\03%20&#31309;&#31639;&#36039;&#26009;\&#26465;&#20214;&#20837;&#21147;.xls" TargetMode="External" /></Relationships>
</file>

<file path=xl/externalLinks/_rels/externalLink89.xml.rels><?xml version="1.0" encoding="utf-8" standalone="yes"?><Relationships xmlns="http://schemas.openxmlformats.org/package/2006/relationships"><Relationship Id="rId1" Type="http://schemas.openxmlformats.org/officeDocument/2006/relationships/externalLinkPath" Target="file:///G:\WINDOWS\&#65411;&#65438;&#65405;&#65400;&#65412;&#65391;&#65420;&#65439;\&#27874;&#29031;&#38291;&#28417;&#28207;\H15&#27874;&#29031;&#38291;&#35469;&#21487;\kohama\&#35336;&#31639;&#26360;\&#37325;&#21147;&#6529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9-07\EXCEL\&#31459;&#24037;&#31309;&#31639;\2&#24037;&#21306;.xls" TargetMode="External" /></Relationships>
</file>

<file path=xl/externalLinks/_rels/externalLink90.xml.rels><?xml version="1.0" encoding="utf-8" standalone="yes"?><Relationships xmlns="http://schemas.openxmlformats.org/package/2006/relationships"><Relationship Id="rId1" Type="http://schemas.openxmlformats.org/officeDocument/2006/relationships/externalLinkPath" Target="file:///G:\&#23470;&#24029;%20&#21644;&#20037;\1.H14&#24037;&#20107;&#19968;&#35239;\54-0%20H15&#21335;&#37096;&#22269;&#36947;&#29031;&#26126;&#32173;&#25345;(&#12381;&#12398;2&#65289;&#24037;&#20107;\02%20&#35336;&#31639;&#26360;&#65381;%20&#21336;&#20385;&#19968;&#35239;&#34920;\&#25968;&#37327;&#35336;&#31639;&#26360;(&#26696;)(&#24373;&#32025;&#22615;&#35013;&#65381;&#20445;&#35703;CP).xls" TargetMode="External" /></Relationships>
</file>

<file path=xl/externalLinks/_rels/externalLink91.xml.rels><?xml version="1.0" encoding="utf-8" standalone="yes"?><Relationships xmlns="http://schemas.openxmlformats.org/package/2006/relationships"><Relationship Id="rId1" Type="http://schemas.openxmlformats.org/officeDocument/2006/relationships/externalLinkPath" Target="file:///G:\H16&#24180;&#20316;&#25104;\&#30000;&#21517;&#28417;&#28207;\&#31532;3&#2223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中層 (後)"/>
      <sheetName val="人工礁"/>
      <sheetName val="中層(前)"/>
      <sheetName val="page1"/>
      <sheetName val="本島地区"/>
      <sheetName val="先島地区"/>
      <sheetName val="ニライ管理規定"/>
      <sheetName val="パヤオデ－タ"/>
      <sheetName val="海図テ゛－タ"/>
      <sheetName val="漁業権"/>
      <sheetName val="Sheet1"/>
      <sheetName val="Sheet2"/>
      <sheetName val="変更後 (2)"/>
      <sheetName val="変更前"/>
      <sheetName val="第４ブロック (2)"/>
    </sheetNames>
    <sheetDataSet>
      <sheetData sheetId="8">
        <row r="3">
          <cell r="D3">
            <v>26.853666666666665</v>
          </cell>
          <cell r="G3">
            <v>128.24733333333333</v>
          </cell>
        </row>
        <row r="4">
          <cell r="D4">
            <v>26.840666666666667</v>
          </cell>
          <cell r="G4">
            <v>128.25333333333333</v>
          </cell>
        </row>
        <row r="5">
          <cell r="D5">
            <v>26.807</v>
          </cell>
          <cell r="G5">
            <v>128.2385</v>
          </cell>
        </row>
        <row r="6">
          <cell r="D6">
            <v>26.7735</v>
          </cell>
          <cell r="G6">
            <v>128.20333333333335</v>
          </cell>
        </row>
        <row r="7">
          <cell r="D7">
            <v>26.7605</v>
          </cell>
          <cell r="G7">
            <v>128.1945</v>
          </cell>
        </row>
        <row r="8">
          <cell r="D8">
            <v>26.745</v>
          </cell>
          <cell r="G8">
            <v>128.18266666666668</v>
          </cell>
        </row>
        <row r="9">
          <cell r="D9">
            <v>26.742333333333335</v>
          </cell>
          <cell r="G9">
            <v>128.17083333333332</v>
          </cell>
        </row>
        <row r="10">
          <cell r="D10">
            <v>26.742333333333335</v>
          </cell>
          <cell r="G10">
            <v>128.15033333333332</v>
          </cell>
        </row>
        <row r="11">
          <cell r="D11">
            <v>26.719166666666666</v>
          </cell>
          <cell r="G11">
            <v>128.16266666666667</v>
          </cell>
        </row>
        <row r="12">
          <cell r="D12">
            <v>26.6985</v>
          </cell>
          <cell r="G12">
            <v>128.13266666666667</v>
          </cell>
        </row>
        <row r="13">
          <cell r="D13">
            <v>26.701</v>
          </cell>
          <cell r="G13">
            <v>128.118</v>
          </cell>
        </row>
        <row r="14">
          <cell r="D14">
            <v>26.675166666666666</v>
          </cell>
          <cell r="G14">
            <v>128.10616666666667</v>
          </cell>
        </row>
        <row r="15">
          <cell r="D15">
            <v>26.659666666666666</v>
          </cell>
          <cell r="G15">
            <v>128.10316666666668</v>
          </cell>
        </row>
        <row r="16">
          <cell r="D16">
            <v>26.662166666666668</v>
          </cell>
          <cell r="G16">
            <v>128.0915</v>
          </cell>
        </row>
        <row r="17">
          <cell r="D17">
            <v>26.651833333333332</v>
          </cell>
          <cell r="G17">
            <v>128.09433333333334</v>
          </cell>
        </row>
        <row r="18">
          <cell r="D18">
            <v>26.6415</v>
          </cell>
          <cell r="G18">
            <v>128.08266666666665</v>
          </cell>
        </row>
        <row r="19">
          <cell r="D19">
            <v>26.628666666666668</v>
          </cell>
          <cell r="G19">
            <v>128.05316666666667</v>
          </cell>
        </row>
        <row r="20">
          <cell r="D20">
            <v>26.636333333333333</v>
          </cell>
          <cell r="G20">
            <v>128.0355</v>
          </cell>
        </row>
        <row r="21">
          <cell r="D21">
            <v>26.651833333333332</v>
          </cell>
          <cell r="G21">
            <v>128.0355</v>
          </cell>
        </row>
        <row r="22">
          <cell r="D22">
            <v>26.67</v>
          </cell>
          <cell r="G22">
            <v>128.02083333333334</v>
          </cell>
        </row>
        <row r="23">
          <cell r="D23">
            <v>26.667333333333332</v>
          </cell>
          <cell r="G23">
            <v>127.99733333333333</v>
          </cell>
        </row>
        <row r="24">
          <cell r="D24">
            <v>26.651833333333332</v>
          </cell>
          <cell r="G24">
            <v>127.99733333333333</v>
          </cell>
        </row>
        <row r="25">
          <cell r="D25">
            <v>26.649333333333335</v>
          </cell>
          <cell r="G25">
            <v>128.012</v>
          </cell>
        </row>
        <row r="26">
          <cell r="D26">
            <v>26.636333333333333</v>
          </cell>
          <cell r="G26">
            <v>128.03266666666667</v>
          </cell>
        </row>
        <row r="27">
          <cell r="D27">
            <v>26.620833333333334</v>
          </cell>
          <cell r="G27">
            <v>128.03266666666667</v>
          </cell>
        </row>
        <row r="28">
          <cell r="D28">
            <v>26.628666666666668</v>
          </cell>
          <cell r="G28">
            <v>128.00316666666666</v>
          </cell>
        </row>
        <row r="29">
          <cell r="D29">
            <v>26.644166666666667</v>
          </cell>
          <cell r="G29">
            <v>127.99733333333333</v>
          </cell>
        </row>
        <row r="30">
          <cell r="D30">
            <v>26.64666666666667</v>
          </cell>
          <cell r="G30">
            <v>127.9825</v>
          </cell>
        </row>
        <row r="31">
          <cell r="D31">
            <v>26.667333333333332</v>
          </cell>
          <cell r="G31">
            <v>127.99733333333333</v>
          </cell>
        </row>
        <row r="32">
          <cell r="D32">
            <v>26.683</v>
          </cell>
          <cell r="G32">
            <v>128.00616666666667</v>
          </cell>
        </row>
        <row r="33">
          <cell r="D33">
            <v>26.690666666666665</v>
          </cell>
          <cell r="G33">
            <v>127.97666666666667</v>
          </cell>
        </row>
        <row r="34">
          <cell r="D34">
            <v>26.706166666666668</v>
          </cell>
          <cell r="G34">
            <v>127.95316666666666</v>
          </cell>
        </row>
        <row r="35">
          <cell r="D35">
            <v>26.701</v>
          </cell>
          <cell r="G35">
            <v>127.9355</v>
          </cell>
        </row>
        <row r="36">
          <cell r="D36">
            <v>26.701</v>
          </cell>
          <cell r="G36">
            <v>127.912</v>
          </cell>
        </row>
        <row r="37">
          <cell r="D37">
            <v>26.693333333333335</v>
          </cell>
          <cell r="G37">
            <v>127.90016666666666</v>
          </cell>
        </row>
        <row r="38">
          <cell r="D38">
            <v>26.706166666666668</v>
          </cell>
          <cell r="G38">
            <v>127.87966666666667</v>
          </cell>
        </row>
        <row r="39">
          <cell r="D39">
            <v>26.677833333333332</v>
          </cell>
          <cell r="G39">
            <v>127.87366666666667</v>
          </cell>
        </row>
        <row r="40">
          <cell r="D40">
            <v>26.659666666666666</v>
          </cell>
          <cell r="G40">
            <v>127.89433333333334</v>
          </cell>
        </row>
        <row r="41">
          <cell r="D41">
            <v>26.6415</v>
          </cell>
          <cell r="G41">
            <v>127.8825</v>
          </cell>
        </row>
        <row r="42">
          <cell r="D42">
            <v>26.605333333333334</v>
          </cell>
          <cell r="G42">
            <v>127.89433333333334</v>
          </cell>
        </row>
        <row r="43">
          <cell r="D43">
            <v>26.5925</v>
          </cell>
          <cell r="G43">
            <v>127.91783333333333</v>
          </cell>
        </row>
        <row r="44">
          <cell r="D44">
            <v>26.605333333333334</v>
          </cell>
          <cell r="G44">
            <v>127.92366666666666</v>
          </cell>
        </row>
        <row r="45">
          <cell r="D45">
            <v>26.597666666666665</v>
          </cell>
          <cell r="G45">
            <v>127.9355</v>
          </cell>
        </row>
        <row r="46">
          <cell r="D46">
            <v>26.582</v>
          </cell>
          <cell r="G46">
            <v>127.97666666666667</v>
          </cell>
        </row>
        <row r="47">
          <cell r="D47">
            <v>26.5665</v>
          </cell>
          <cell r="G47">
            <v>127.97966666666667</v>
          </cell>
        </row>
        <row r="48">
          <cell r="D48">
            <v>26.540666666666667</v>
          </cell>
          <cell r="G48">
            <v>127.965</v>
          </cell>
        </row>
        <row r="49">
          <cell r="D49">
            <v>26.5355</v>
          </cell>
          <cell r="G49">
            <v>127.9355</v>
          </cell>
        </row>
        <row r="50">
          <cell r="D50">
            <v>26.525166666666667</v>
          </cell>
          <cell r="G50">
            <v>127.92366666666666</v>
          </cell>
        </row>
        <row r="51">
          <cell r="D51">
            <v>26.514833333333332</v>
          </cell>
          <cell r="G51">
            <v>127.91783333333333</v>
          </cell>
        </row>
        <row r="52">
          <cell r="D52">
            <v>26.512333333333334</v>
          </cell>
          <cell r="G52">
            <v>127.909</v>
          </cell>
        </row>
        <row r="53">
          <cell r="D53">
            <v>26.509666666666668</v>
          </cell>
          <cell r="G53">
            <v>127.89716666666666</v>
          </cell>
        </row>
        <row r="54">
          <cell r="D54">
            <v>26.496666666666666</v>
          </cell>
          <cell r="G54">
            <v>127.8855</v>
          </cell>
        </row>
        <row r="55">
          <cell r="D55">
            <v>26.507166666666667</v>
          </cell>
          <cell r="G55">
            <v>127.87083333333334</v>
          </cell>
        </row>
        <row r="56">
          <cell r="D56">
            <v>26.494166666666665</v>
          </cell>
          <cell r="G56">
            <v>127.84133333333334</v>
          </cell>
        </row>
        <row r="57">
          <cell r="D57">
            <v>26.4735</v>
          </cell>
          <cell r="G57">
            <v>127.84433333333334</v>
          </cell>
        </row>
        <row r="58">
          <cell r="D58">
            <v>26.458</v>
          </cell>
          <cell r="G58">
            <v>127.81783333333334</v>
          </cell>
        </row>
        <row r="59">
          <cell r="D59">
            <v>26.447666666666667</v>
          </cell>
          <cell r="G59">
            <v>127.80316666666667</v>
          </cell>
        </row>
        <row r="60">
          <cell r="D60">
            <v>26.432166666666667</v>
          </cell>
          <cell r="G60">
            <v>127.79716666666667</v>
          </cell>
        </row>
        <row r="61">
          <cell r="D61">
            <v>26.432166666666667</v>
          </cell>
          <cell r="G61">
            <v>127.7825</v>
          </cell>
        </row>
        <row r="62">
          <cell r="D62">
            <v>26.442166666666665</v>
          </cell>
          <cell r="G62">
            <v>127.77066666666667</v>
          </cell>
        </row>
        <row r="63">
          <cell r="D63">
            <v>26.419166666666666</v>
          </cell>
          <cell r="G63">
            <v>127.74133333333333</v>
          </cell>
        </row>
        <row r="64">
          <cell r="D64">
            <v>26.434666666666665</v>
          </cell>
          <cell r="G64">
            <v>127.7295</v>
          </cell>
        </row>
        <row r="65">
          <cell r="D65">
            <v>26.437333333333335</v>
          </cell>
          <cell r="G65">
            <v>127.71183333333333</v>
          </cell>
        </row>
        <row r="66">
          <cell r="D66">
            <v>26.408833333333334</v>
          </cell>
          <cell r="G66">
            <v>127.71183333333333</v>
          </cell>
        </row>
        <row r="67">
          <cell r="D67">
            <v>26.372666666666667</v>
          </cell>
          <cell r="G67">
            <v>127.7325</v>
          </cell>
        </row>
        <row r="68">
          <cell r="D68">
            <v>26.341666666666665</v>
          </cell>
          <cell r="G68">
            <v>127.74416666666667</v>
          </cell>
        </row>
        <row r="69">
          <cell r="D69">
            <v>26.313166666666667</v>
          </cell>
          <cell r="G69">
            <v>127.74416666666667</v>
          </cell>
        </row>
        <row r="70">
          <cell r="D70">
            <v>26.318333333333335</v>
          </cell>
          <cell r="G70">
            <v>127.756</v>
          </cell>
        </row>
        <row r="71">
          <cell r="D71">
            <v>26.300166666666666</v>
          </cell>
          <cell r="G71">
            <v>127.76183333333333</v>
          </cell>
        </row>
        <row r="72">
          <cell r="D72">
            <v>26.284666666666666</v>
          </cell>
          <cell r="G72">
            <v>127.756</v>
          </cell>
        </row>
        <row r="73">
          <cell r="D73">
            <v>26.277</v>
          </cell>
          <cell r="G73">
            <v>127.7295</v>
          </cell>
        </row>
        <row r="74">
          <cell r="D74">
            <v>26.266666666666666</v>
          </cell>
          <cell r="G74">
            <v>127.71183333333333</v>
          </cell>
        </row>
        <row r="75">
          <cell r="D75">
            <v>26.2615</v>
          </cell>
          <cell r="G75">
            <v>127.70016666666666</v>
          </cell>
        </row>
        <row r="76">
          <cell r="D76">
            <v>26.238833333333332</v>
          </cell>
          <cell r="G76">
            <v>127.68666666666667</v>
          </cell>
        </row>
        <row r="77">
          <cell r="D77">
            <v>26.2425</v>
          </cell>
          <cell r="G77">
            <v>127.67666666666666</v>
          </cell>
        </row>
        <row r="78">
          <cell r="D78">
            <v>26.247166666666665</v>
          </cell>
          <cell r="G78">
            <v>127.67666666666666</v>
          </cell>
        </row>
        <row r="79">
          <cell r="D79">
            <v>26.246666666666666</v>
          </cell>
          <cell r="G79">
            <v>127.67</v>
          </cell>
        </row>
        <row r="80">
          <cell r="D80">
            <v>26.24</v>
          </cell>
          <cell r="G80">
            <v>127.67</v>
          </cell>
        </row>
        <row r="81">
          <cell r="D81">
            <v>26.24</v>
          </cell>
          <cell r="G81">
            <v>127.674</v>
          </cell>
        </row>
        <row r="82">
          <cell r="D82">
            <v>26.228666666666665</v>
          </cell>
          <cell r="G82">
            <v>127.674</v>
          </cell>
        </row>
        <row r="83">
          <cell r="D83">
            <v>26.228666666666665</v>
          </cell>
          <cell r="G83">
            <v>127.67533333333333</v>
          </cell>
        </row>
        <row r="84">
          <cell r="D84">
            <v>26.232333333333333</v>
          </cell>
          <cell r="G84">
            <v>127.67666666666666</v>
          </cell>
        </row>
        <row r="85">
          <cell r="D85">
            <v>26.231666666666666</v>
          </cell>
          <cell r="G85">
            <v>127.68066666666667</v>
          </cell>
        </row>
        <row r="86">
          <cell r="D86">
            <v>26.222166666666666</v>
          </cell>
          <cell r="G86">
            <v>127.68066666666667</v>
          </cell>
        </row>
        <row r="87">
          <cell r="D87">
            <v>26.213166666666666</v>
          </cell>
          <cell r="G87">
            <v>127.66466666666666</v>
          </cell>
        </row>
        <row r="88">
          <cell r="D88">
            <v>26.206666666666667</v>
          </cell>
          <cell r="G88">
            <v>127.66933333333333</v>
          </cell>
        </row>
        <row r="89">
          <cell r="D89">
            <v>26.206</v>
          </cell>
          <cell r="G89">
            <v>127.67266666666667</v>
          </cell>
        </row>
        <row r="90">
          <cell r="D90">
            <v>26.206</v>
          </cell>
          <cell r="G90">
            <v>127.676</v>
          </cell>
        </row>
        <row r="91">
          <cell r="D91">
            <v>26.2</v>
          </cell>
          <cell r="G91">
            <v>127.68</v>
          </cell>
        </row>
        <row r="92">
          <cell r="D92">
            <v>26.203666666666667</v>
          </cell>
          <cell r="G92">
            <v>127.67466666666667</v>
          </cell>
        </row>
        <row r="93">
          <cell r="D93">
            <v>26.203666666666667</v>
          </cell>
          <cell r="G93">
            <v>127.67133333333334</v>
          </cell>
        </row>
        <row r="94">
          <cell r="D94">
            <v>26.207166666666666</v>
          </cell>
          <cell r="G94">
            <v>127.66666666666667</v>
          </cell>
        </row>
        <row r="95">
          <cell r="D95">
            <v>26.210166666666666</v>
          </cell>
          <cell r="G95">
            <v>127.658</v>
          </cell>
        </row>
        <row r="96">
          <cell r="D96">
            <v>26.213166666666666</v>
          </cell>
          <cell r="G96">
            <v>127.65266666666666</v>
          </cell>
        </row>
        <row r="97">
          <cell r="D97">
            <v>26.203666666666667</v>
          </cell>
          <cell r="G97">
            <v>127.64333333333333</v>
          </cell>
        </row>
        <row r="98">
          <cell r="D98">
            <v>26.197666666666667</v>
          </cell>
          <cell r="G98">
            <v>127.63933333333334</v>
          </cell>
        </row>
        <row r="99">
          <cell r="D99">
            <v>26.194666666666667</v>
          </cell>
          <cell r="G99">
            <v>127.646</v>
          </cell>
        </row>
        <row r="100">
          <cell r="D100">
            <v>26.185166666666667</v>
          </cell>
          <cell r="G100">
            <v>127.64666666666666</v>
          </cell>
        </row>
        <row r="101">
          <cell r="D101">
            <v>26.173166666666667</v>
          </cell>
          <cell r="G101">
            <v>127.64266666666667</v>
          </cell>
        </row>
        <row r="102">
          <cell r="D102">
            <v>26.172</v>
          </cell>
          <cell r="G102">
            <v>127.64533333333333</v>
          </cell>
        </row>
        <row r="103">
          <cell r="D103">
            <v>26.169</v>
          </cell>
          <cell r="G103">
            <v>127.648</v>
          </cell>
        </row>
        <row r="104">
          <cell r="D104">
            <v>26.170166666666667</v>
          </cell>
          <cell r="G104">
            <v>127.65666666666667</v>
          </cell>
        </row>
        <row r="105">
          <cell r="D105">
            <v>26.16133333333333</v>
          </cell>
          <cell r="G105">
            <v>127.656</v>
          </cell>
        </row>
        <row r="106">
          <cell r="D106">
            <v>26.157166666666665</v>
          </cell>
          <cell r="G106">
            <v>127.66266666666667</v>
          </cell>
        </row>
        <row r="107">
          <cell r="D107">
            <v>26.1535</v>
          </cell>
          <cell r="G107">
            <v>127.66733333333333</v>
          </cell>
        </row>
        <row r="108">
          <cell r="D108">
            <v>26.147</v>
          </cell>
          <cell r="G108">
            <v>127.67066666666666</v>
          </cell>
        </row>
        <row r="109">
          <cell r="D109">
            <v>26.141</v>
          </cell>
          <cell r="G109">
            <v>127.65066666666667</v>
          </cell>
        </row>
        <row r="110">
          <cell r="D110">
            <v>26.121333333333332</v>
          </cell>
          <cell r="G110">
            <v>127.65533333333333</v>
          </cell>
        </row>
        <row r="111">
          <cell r="D111">
            <v>26.129666666666665</v>
          </cell>
          <cell r="G111">
            <v>127.65333333333334</v>
          </cell>
        </row>
        <row r="112">
          <cell r="D112">
            <v>26.132</v>
          </cell>
          <cell r="G112">
            <v>127.662</v>
          </cell>
        </row>
        <row r="113">
          <cell r="D113">
            <v>26.1225</v>
          </cell>
          <cell r="G113">
            <v>127.66466666666666</v>
          </cell>
        </row>
        <row r="114">
          <cell r="D114">
            <v>26.1225</v>
          </cell>
          <cell r="G114">
            <v>127.66933333333333</v>
          </cell>
        </row>
        <row r="115">
          <cell r="D115">
            <v>26.11766666666667</v>
          </cell>
          <cell r="G115">
            <v>127.67066666666666</v>
          </cell>
        </row>
        <row r="116">
          <cell r="D116">
            <v>26.098666666666666</v>
          </cell>
          <cell r="G116">
            <v>127.66066666666667</v>
          </cell>
        </row>
        <row r="117">
          <cell r="D117">
            <v>26.083166666666667</v>
          </cell>
          <cell r="G117">
            <v>127.66</v>
          </cell>
        </row>
        <row r="118">
          <cell r="D118">
            <v>26.077166666666667</v>
          </cell>
          <cell r="G118">
            <v>127.65866666666666</v>
          </cell>
        </row>
        <row r="119">
          <cell r="D119">
            <v>26.075333333333333</v>
          </cell>
          <cell r="G119">
            <v>127.66866666666667</v>
          </cell>
        </row>
        <row r="120">
          <cell r="D120">
            <v>26.074833333333334</v>
          </cell>
          <cell r="G120">
            <v>127.67333333333333</v>
          </cell>
        </row>
        <row r="121">
          <cell r="D121">
            <v>26.070666666666668</v>
          </cell>
          <cell r="G121">
            <v>127.682</v>
          </cell>
        </row>
        <row r="122">
          <cell r="D122">
            <v>26.077166666666667</v>
          </cell>
          <cell r="G122">
            <v>127.688</v>
          </cell>
        </row>
        <row r="123">
          <cell r="D123">
            <v>26.084333333333333</v>
          </cell>
          <cell r="G123">
            <v>127.70266666666667</v>
          </cell>
        </row>
        <row r="124">
          <cell r="D124">
            <v>26.084833333333332</v>
          </cell>
          <cell r="G124">
            <v>127.712</v>
          </cell>
        </row>
        <row r="125">
          <cell r="D125">
            <v>26.084333333333333</v>
          </cell>
          <cell r="G125">
            <v>127.72533333333334</v>
          </cell>
        </row>
        <row r="126">
          <cell r="D126">
            <v>26.090333333333334</v>
          </cell>
          <cell r="G126">
            <v>127.728</v>
          </cell>
        </row>
        <row r="127">
          <cell r="D127">
            <v>26.093833333333333</v>
          </cell>
          <cell r="G127">
            <v>127.73466666666667</v>
          </cell>
        </row>
        <row r="128">
          <cell r="D128">
            <v>26.099166666666665</v>
          </cell>
          <cell r="G128">
            <v>127.73866666666666</v>
          </cell>
        </row>
        <row r="129">
          <cell r="D129">
            <v>26.105833333333333</v>
          </cell>
          <cell r="G129">
            <v>127.74066666666667</v>
          </cell>
        </row>
        <row r="130">
          <cell r="D130">
            <v>26.106333333333332</v>
          </cell>
          <cell r="G130">
            <v>127.74466666666666</v>
          </cell>
        </row>
        <row r="131">
          <cell r="D131">
            <v>26.111833333333333</v>
          </cell>
          <cell r="G131">
            <v>127.74733333333333</v>
          </cell>
        </row>
        <row r="132">
          <cell r="D132">
            <v>26.115333333333332</v>
          </cell>
          <cell r="G132">
            <v>127.752</v>
          </cell>
        </row>
        <row r="133">
          <cell r="D133">
            <v>26.116</v>
          </cell>
          <cell r="G133">
            <v>127.75866666666667</v>
          </cell>
        </row>
        <row r="134">
          <cell r="D134">
            <v>26.121833333333335</v>
          </cell>
          <cell r="G134">
            <v>127.76266666666666</v>
          </cell>
        </row>
        <row r="135">
          <cell r="D135">
            <v>26.124833333333335</v>
          </cell>
          <cell r="G135">
            <v>127.762</v>
          </cell>
        </row>
        <row r="136">
          <cell r="D136">
            <v>26.121833333333335</v>
          </cell>
          <cell r="G136">
            <v>127.766</v>
          </cell>
        </row>
        <row r="137">
          <cell r="D137">
            <v>26.123166666666666</v>
          </cell>
          <cell r="G137">
            <v>127.76933333333334</v>
          </cell>
        </row>
        <row r="138">
          <cell r="D138">
            <v>26.1255</v>
          </cell>
          <cell r="G138">
            <v>127.768</v>
          </cell>
        </row>
        <row r="139">
          <cell r="D139">
            <v>26.127833333333335</v>
          </cell>
          <cell r="G139">
            <v>127.772</v>
          </cell>
        </row>
        <row r="140">
          <cell r="D140">
            <v>26.123166666666666</v>
          </cell>
          <cell r="G140">
            <v>127.77333333333333</v>
          </cell>
        </row>
        <row r="141">
          <cell r="D141">
            <v>26.124833333333335</v>
          </cell>
          <cell r="G141">
            <v>127.77733333333333</v>
          </cell>
        </row>
        <row r="142">
          <cell r="D142">
            <v>26.127833333333335</v>
          </cell>
          <cell r="G142">
            <v>127.776</v>
          </cell>
        </row>
        <row r="143">
          <cell r="D143">
            <v>26.127333333333333</v>
          </cell>
          <cell r="G143">
            <v>127.77266666666667</v>
          </cell>
        </row>
        <row r="144">
          <cell r="D144">
            <v>26.130333333333333</v>
          </cell>
          <cell r="G144">
            <v>127.77466666666666</v>
          </cell>
        </row>
        <row r="145">
          <cell r="D145">
            <v>26.130333333333333</v>
          </cell>
          <cell r="G145">
            <v>127.78533333333333</v>
          </cell>
        </row>
        <row r="146">
          <cell r="D146">
            <v>26.127833333333335</v>
          </cell>
          <cell r="G146">
            <v>127.786</v>
          </cell>
        </row>
        <row r="147">
          <cell r="D147">
            <v>26.132</v>
          </cell>
          <cell r="G147">
            <v>127.79533333333333</v>
          </cell>
        </row>
        <row r="148">
          <cell r="D148">
            <v>26.138666666666666</v>
          </cell>
          <cell r="G148">
            <v>127.802</v>
          </cell>
        </row>
        <row r="149">
          <cell r="D149">
            <v>26.144</v>
          </cell>
          <cell r="G149">
            <v>127.80733333333333</v>
          </cell>
        </row>
        <row r="150">
          <cell r="D150">
            <v>26.148833333333332</v>
          </cell>
          <cell r="G150">
            <v>127.812</v>
          </cell>
        </row>
        <row r="151">
          <cell r="D151">
            <v>26.152333333333335</v>
          </cell>
          <cell r="G151">
            <v>127.816</v>
          </cell>
        </row>
        <row r="152">
          <cell r="D152">
            <v>26.154166666666665</v>
          </cell>
          <cell r="G152">
            <v>127.82133333333333</v>
          </cell>
        </row>
        <row r="153">
          <cell r="D153">
            <v>26.1625</v>
          </cell>
          <cell r="G153">
            <v>127.82666666666667</v>
          </cell>
        </row>
        <row r="154">
          <cell r="D154">
            <v>26.16133333333333</v>
          </cell>
          <cell r="G154">
            <v>127.83066666666667</v>
          </cell>
        </row>
        <row r="155">
          <cell r="D155">
            <v>26.163166666666665</v>
          </cell>
          <cell r="G155">
            <v>127.83266666666667</v>
          </cell>
        </row>
        <row r="156">
          <cell r="D156">
            <v>26.167833333333334</v>
          </cell>
          <cell r="G156">
            <v>127.83266666666667</v>
          </cell>
        </row>
        <row r="157">
          <cell r="D157">
            <v>26.175666666666668</v>
          </cell>
          <cell r="G157">
            <v>127.82866666666666</v>
          </cell>
        </row>
        <row r="158">
          <cell r="D158">
            <v>26.176833333333335</v>
          </cell>
          <cell r="G158">
            <v>127.824</v>
          </cell>
        </row>
        <row r="159">
          <cell r="D159">
            <v>26.180333333333333</v>
          </cell>
          <cell r="G159">
            <v>127.82266666666666</v>
          </cell>
        </row>
        <row r="160">
          <cell r="D160">
            <v>26.182166666666667</v>
          </cell>
          <cell r="G160">
            <v>127.82533333333333</v>
          </cell>
        </row>
        <row r="161">
          <cell r="D161">
            <v>26.1845</v>
          </cell>
          <cell r="G161">
            <v>127.82266666666666</v>
          </cell>
        </row>
        <row r="162">
          <cell r="D162">
            <v>26.1875</v>
          </cell>
          <cell r="G162">
            <v>127.822</v>
          </cell>
        </row>
        <row r="163">
          <cell r="D163">
            <v>26.1875</v>
          </cell>
          <cell r="G163">
            <v>127.81866666666667</v>
          </cell>
        </row>
        <row r="164">
          <cell r="D164">
            <v>26.185166666666667</v>
          </cell>
          <cell r="G164">
            <v>127.81866666666667</v>
          </cell>
        </row>
        <row r="165">
          <cell r="D165">
            <v>26.187</v>
          </cell>
          <cell r="G165">
            <v>127.812</v>
          </cell>
        </row>
        <row r="166">
          <cell r="D166">
            <v>26.181</v>
          </cell>
          <cell r="G166">
            <v>127.79733333333333</v>
          </cell>
        </row>
        <row r="167">
          <cell r="D167">
            <v>26.17866666666667</v>
          </cell>
          <cell r="G167">
            <v>127.79733333333333</v>
          </cell>
        </row>
        <row r="168">
          <cell r="D168">
            <v>26.177333333333333</v>
          </cell>
          <cell r="G168">
            <v>127.79266666666666</v>
          </cell>
        </row>
        <row r="169">
          <cell r="D169">
            <v>26.172666666666668</v>
          </cell>
          <cell r="G169">
            <v>127.79133333333333</v>
          </cell>
        </row>
        <row r="170">
          <cell r="D170">
            <v>26.172</v>
          </cell>
          <cell r="G170">
            <v>127.794</v>
          </cell>
        </row>
        <row r="171">
          <cell r="D171">
            <v>26.167333333333332</v>
          </cell>
          <cell r="G171">
            <v>127.79133333333333</v>
          </cell>
        </row>
        <row r="172">
          <cell r="D172">
            <v>26.167833333333334</v>
          </cell>
          <cell r="G172">
            <v>127.78666666666666</v>
          </cell>
        </row>
        <row r="173">
          <cell r="D173">
            <v>26.169</v>
          </cell>
          <cell r="G173">
            <v>127.77933333333333</v>
          </cell>
        </row>
        <row r="174">
          <cell r="D174">
            <v>26.172</v>
          </cell>
          <cell r="G174">
            <v>127.776</v>
          </cell>
        </row>
        <row r="175">
          <cell r="D175">
            <v>26.170833333333334</v>
          </cell>
          <cell r="G175">
            <v>127.77933333333333</v>
          </cell>
        </row>
        <row r="176">
          <cell r="D176">
            <v>26.172</v>
          </cell>
          <cell r="G176">
            <v>127.78066666666666</v>
          </cell>
        </row>
        <row r="177">
          <cell r="D177">
            <v>26.176833333333335</v>
          </cell>
          <cell r="G177">
            <v>127.778</v>
          </cell>
        </row>
        <row r="178">
          <cell r="D178">
            <v>26.178</v>
          </cell>
          <cell r="G178">
            <v>127.77933333333333</v>
          </cell>
        </row>
        <row r="179">
          <cell r="D179">
            <v>26.183333333333334</v>
          </cell>
          <cell r="G179">
            <v>127.77866666666667</v>
          </cell>
        </row>
        <row r="180">
          <cell r="D180">
            <v>26.187</v>
          </cell>
          <cell r="G180">
            <v>127.776</v>
          </cell>
        </row>
        <row r="181">
          <cell r="D181">
            <v>26.187</v>
          </cell>
          <cell r="G181">
            <v>127.77133333333333</v>
          </cell>
        </row>
        <row r="182">
          <cell r="D182">
            <v>26.195333333333334</v>
          </cell>
          <cell r="G182">
            <v>127.77133333333333</v>
          </cell>
        </row>
        <row r="183">
          <cell r="D183">
            <v>26.197666666666667</v>
          </cell>
          <cell r="G183">
            <v>127.76133333333334</v>
          </cell>
        </row>
        <row r="184">
          <cell r="D184">
            <v>26.1995</v>
          </cell>
          <cell r="G184">
            <v>127.75733333333334</v>
          </cell>
        </row>
        <row r="185">
          <cell r="D185">
            <v>26.203</v>
          </cell>
          <cell r="G185">
            <v>127.75866666666667</v>
          </cell>
        </row>
        <row r="186">
          <cell r="D186">
            <v>26.209666666666667</v>
          </cell>
          <cell r="G186">
            <v>127.76866666666666</v>
          </cell>
        </row>
        <row r="187">
          <cell r="D187">
            <v>26.2085</v>
          </cell>
          <cell r="G187">
            <v>127.772</v>
          </cell>
        </row>
        <row r="188">
          <cell r="D188">
            <v>26.222666666666665</v>
          </cell>
          <cell r="G188">
            <v>127.79133333333333</v>
          </cell>
        </row>
        <row r="189">
          <cell r="D189">
            <v>26.251166666666666</v>
          </cell>
          <cell r="G189">
            <v>127.79433333333333</v>
          </cell>
        </row>
        <row r="190">
          <cell r="D190">
            <v>26.271833333333333</v>
          </cell>
          <cell r="G190">
            <v>127.81483333333334</v>
          </cell>
        </row>
        <row r="191">
          <cell r="D191">
            <v>26.296666666666667</v>
          </cell>
          <cell r="G191">
            <v>127.81483333333334</v>
          </cell>
        </row>
        <row r="192">
          <cell r="D192">
            <v>26.3105</v>
          </cell>
          <cell r="G192">
            <v>127.85016666666667</v>
          </cell>
        </row>
        <row r="193">
          <cell r="D193">
            <v>26.333833333333335</v>
          </cell>
          <cell r="G193">
            <v>127.85016666666667</v>
          </cell>
        </row>
        <row r="194">
          <cell r="D194">
            <v>26.3365</v>
          </cell>
          <cell r="G194">
            <v>127.862</v>
          </cell>
        </row>
        <row r="195">
          <cell r="D195">
            <v>26.297666666666668</v>
          </cell>
          <cell r="G195">
            <v>127.90316666666666</v>
          </cell>
        </row>
        <row r="196">
          <cell r="D196">
            <v>26.289833333333334</v>
          </cell>
          <cell r="G196">
            <v>127.92666666666666</v>
          </cell>
        </row>
        <row r="197">
          <cell r="D197">
            <v>26.318333333333335</v>
          </cell>
          <cell r="G197">
            <v>127.91483333333333</v>
          </cell>
        </row>
        <row r="198">
          <cell r="D198">
            <v>26.352</v>
          </cell>
          <cell r="G198">
            <v>127.87366666666667</v>
          </cell>
        </row>
        <row r="199">
          <cell r="D199">
            <v>26.380333333333333</v>
          </cell>
          <cell r="G199">
            <v>127.87366666666667</v>
          </cell>
        </row>
        <row r="200">
          <cell r="D200">
            <v>26.416666666666668</v>
          </cell>
          <cell r="G200">
            <v>127.8295</v>
          </cell>
        </row>
        <row r="201">
          <cell r="D201">
            <v>26.447666666666667</v>
          </cell>
          <cell r="G201">
            <v>127.856</v>
          </cell>
        </row>
        <row r="202">
          <cell r="D202">
            <v>26.452833333333334</v>
          </cell>
          <cell r="G202">
            <v>127.8825</v>
          </cell>
        </row>
        <row r="203">
          <cell r="D203">
            <v>26.437333333333335</v>
          </cell>
          <cell r="G203">
            <v>127.94733333333333</v>
          </cell>
        </row>
        <row r="204">
          <cell r="D204">
            <v>26.465666666666667</v>
          </cell>
          <cell r="G204">
            <v>127.94733333333333</v>
          </cell>
        </row>
        <row r="205">
          <cell r="D205">
            <v>26.465666666666667</v>
          </cell>
          <cell r="G205">
            <v>127.9855</v>
          </cell>
        </row>
        <row r="206">
          <cell r="D206">
            <v>26.483833333333333</v>
          </cell>
          <cell r="G206">
            <v>128.009</v>
          </cell>
        </row>
        <row r="207">
          <cell r="D207">
            <v>26.499333333333333</v>
          </cell>
          <cell r="G207">
            <v>128.00016666666667</v>
          </cell>
        </row>
        <row r="208">
          <cell r="D208">
            <v>26.5045</v>
          </cell>
          <cell r="G208">
            <v>128.02083333333334</v>
          </cell>
        </row>
        <row r="209">
          <cell r="D209">
            <v>26.514833333333332</v>
          </cell>
          <cell r="G209">
            <v>128.05316666666667</v>
          </cell>
        </row>
        <row r="210">
          <cell r="D210">
            <v>26.5485</v>
          </cell>
          <cell r="G210">
            <v>128.03266666666667</v>
          </cell>
        </row>
        <row r="211">
          <cell r="D211">
            <v>26.543333333333333</v>
          </cell>
          <cell r="G211">
            <v>128.062</v>
          </cell>
        </row>
        <row r="212">
          <cell r="D212">
            <v>26.527833333333334</v>
          </cell>
          <cell r="G212">
            <v>128.09433333333334</v>
          </cell>
        </row>
        <row r="213">
          <cell r="D213">
            <v>26.551</v>
          </cell>
          <cell r="G213">
            <v>128.1385</v>
          </cell>
        </row>
        <row r="214">
          <cell r="D214">
            <v>26.564</v>
          </cell>
          <cell r="G214">
            <v>128.15033333333332</v>
          </cell>
        </row>
        <row r="215">
          <cell r="D215">
            <v>26.597666666666665</v>
          </cell>
          <cell r="G215">
            <v>128.12966666666668</v>
          </cell>
        </row>
        <row r="216">
          <cell r="D216">
            <v>26.597666666666665</v>
          </cell>
          <cell r="G216">
            <v>128.15033333333332</v>
          </cell>
        </row>
        <row r="217">
          <cell r="D217">
            <v>26.6235</v>
          </cell>
          <cell r="G217">
            <v>128.15033333333332</v>
          </cell>
        </row>
        <row r="218">
          <cell r="D218">
            <v>26.620833333333334</v>
          </cell>
          <cell r="G218">
            <v>128.20333333333335</v>
          </cell>
        </row>
        <row r="219">
          <cell r="D219">
            <v>26.628666666666668</v>
          </cell>
          <cell r="G219">
            <v>128.2385</v>
          </cell>
        </row>
        <row r="220">
          <cell r="D220">
            <v>26.672666666666668</v>
          </cell>
          <cell r="G220">
            <v>128.28266666666667</v>
          </cell>
        </row>
        <row r="221">
          <cell r="D221">
            <v>26.701</v>
          </cell>
          <cell r="G221">
            <v>128.28866666666667</v>
          </cell>
        </row>
        <row r="222">
          <cell r="D222">
            <v>26.742333333333335</v>
          </cell>
          <cell r="G222">
            <v>128.321</v>
          </cell>
        </row>
        <row r="223">
          <cell r="D223">
            <v>26.8045</v>
          </cell>
          <cell r="G223">
            <v>128.321</v>
          </cell>
        </row>
        <row r="224">
          <cell r="D224">
            <v>26.840666666666667</v>
          </cell>
          <cell r="G224">
            <v>128.30033333333333</v>
          </cell>
        </row>
        <row r="225">
          <cell r="D225">
            <v>26.8665</v>
          </cell>
          <cell r="G225">
            <v>128.265</v>
          </cell>
        </row>
        <row r="226">
          <cell r="D226">
            <v>26.871666666666666</v>
          </cell>
          <cell r="G226">
            <v>128.25616666666667</v>
          </cell>
        </row>
        <row r="227">
          <cell r="D227">
            <v>26.853666666666665</v>
          </cell>
          <cell r="G227">
            <v>128.24733333333333</v>
          </cell>
        </row>
        <row r="229">
          <cell r="D229">
            <v>26.325333333333333</v>
          </cell>
          <cell r="G229">
            <v>127.90483333333333</v>
          </cell>
        </row>
        <row r="230">
          <cell r="D230">
            <v>26.326666666666668</v>
          </cell>
          <cell r="G230">
            <v>127.932</v>
          </cell>
        </row>
        <row r="231">
          <cell r="D231">
            <v>26.336166666666667</v>
          </cell>
          <cell r="G231">
            <v>127.94683333333333</v>
          </cell>
        </row>
        <row r="232">
          <cell r="D232">
            <v>26.335</v>
          </cell>
          <cell r="G232">
            <v>127.963</v>
          </cell>
        </row>
        <row r="233">
          <cell r="D233">
            <v>26.344666666666665</v>
          </cell>
          <cell r="G233">
            <v>127.97533333333334</v>
          </cell>
        </row>
        <row r="234">
          <cell r="D234">
            <v>26.350666666666665</v>
          </cell>
          <cell r="G234">
            <v>127.97666666666667</v>
          </cell>
        </row>
        <row r="235">
          <cell r="D235">
            <v>26.3555</v>
          </cell>
          <cell r="G235">
            <v>127.9865</v>
          </cell>
        </row>
        <row r="236">
          <cell r="D236">
            <v>26.356666666666666</v>
          </cell>
          <cell r="G236">
            <v>127.99416666666667</v>
          </cell>
        </row>
        <row r="237">
          <cell r="D237">
            <v>26.368666666666666</v>
          </cell>
          <cell r="G237">
            <v>127.99566666666666</v>
          </cell>
        </row>
        <row r="238">
          <cell r="D238">
            <v>26.369833333333332</v>
          </cell>
          <cell r="G238">
            <v>127.98616666666666</v>
          </cell>
        </row>
        <row r="239">
          <cell r="D239">
            <v>26.375833333333333</v>
          </cell>
          <cell r="G239">
            <v>127.98466666666667</v>
          </cell>
        </row>
        <row r="240">
          <cell r="D240">
            <v>26.372333333333334</v>
          </cell>
          <cell r="G240">
            <v>127.97533333333334</v>
          </cell>
        </row>
        <row r="241">
          <cell r="D241">
            <v>26.359</v>
          </cell>
          <cell r="G241">
            <v>127.96983333333333</v>
          </cell>
        </row>
        <row r="242">
          <cell r="D242">
            <v>26.353</v>
          </cell>
          <cell r="G242">
            <v>127.95633333333333</v>
          </cell>
        </row>
        <row r="243">
          <cell r="D243">
            <v>26.35183333333333</v>
          </cell>
          <cell r="G243">
            <v>127.94683333333333</v>
          </cell>
        </row>
        <row r="244">
          <cell r="D244">
            <v>26.336166666666667</v>
          </cell>
          <cell r="G244">
            <v>127.94683333333333</v>
          </cell>
        </row>
        <row r="246">
          <cell r="D246">
            <v>26.7295</v>
          </cell>
          <cell r="G246">
            <v>127.75016666666667</v>
          </cell>
        </row>
        <row r="247">
          <cell r="D247">
            <v>26.7165</v>
          </cell>
          <cell r="G247">
            <v>127.74716666666667</v>
          </cell>
        </row>
        <row r="248">
          <cell r="D248">
            <v>26.701</v>
          </cell>
          <cell r="G248">
            <v>127.759</v>
          </cell>
        </row>
        <row r="249">
          <cell r="D249">
            <v>26.706166666666668</v>
          </cell>
          <cell r="G249">
            <v>127.78833333333333</v>
          </cell>
        </row>
        <row r="250">
          <cell r="D250">
            <v>26.701</v>
          </cell>
          <cell r="G250">
            <v>127.806</v>
          </cell>
        </row>
        <row r="251">
          <cell r="D251">
            <v>26.708833333333335</v>
          </cell>
          <cell r="G251">
            <v>127.8295</v>
          </cell>
        </row>
        <row r="252">
          <cell r="D252">
            <v>26.734666666666666</v>
          </cell>
          <cell r="G252">
            <v>127.81183333333334</v>
          </cell>
        </row>
        <row r="253">
          <cell r="D253">
            <v>26.72683333333333</v>
          </cell>
          <cell r="G253">
            <v>127.7825</v>
          </cell>
        </row>
        <row r="254">
          <cell r="D254">
            <v>26.7295</v>
          </cell>
          <cell r="G254">
            <v>127.75016666666667</v>
          </cell>
        </row>
        <row r="256">
          <cell r="D256">
            <v>27.045</v>
          </cell>
          <cell r="G256">
            <v>128.4005</v>
          </cell>
        </row>
        <row r="257">
          <cell r="D257">
            <v>27.0165</v>
          </cell>
          <cell r="G257">
            <v>128.418</v>
          </cell>
        </row>
        <row r="258">
          <cell r="D258">
            <v>27.014</v>
          </cell>
          <cell r="G258">
            <v>128.4475</v>
          </cell>
        </row>
        <row r="259">
          <cell r="D259">
            <v>27.019166666666667</v>
          </cell>
          <cell r="G259">
            <v>128.45333333333335</v>
          </cell>
        </row>
        <row r="260">
          <cell r="D260">
            <v>27.050166666666666</v>
          </cell>
          <cell r="G260">
            <v>128.45333333333335</v>
          </cell>
        </row>
        <row r="261">
          <cell r="D261">
            <v>27.063</v>
          </cell>
          <cell r="G261">
            <v>128.43566666666666</v>
          </cell>
        </row>
        <row r="262">
          <cell r="D262">
            <v>27.063</v>
          </cell>
          <cell r="G262">
            <v>128.424</v>
          </cell>
        </row>
        <row r="263">
          <cell r="D263">
            <v>27.039833333333334</v>
          </cell>
          <cell r="G263">
            <v>128.41216666666668</v>
          </cell>
        </row>
        <row r="264">
          <cell r="D264">
            <v>27.045</v>
          </cell>
          <cell r="G264">
            <v>128.4005</v>
          </cell>
        </row>
        <row r="266">
          <cell r="D266">
            <v>26.3675</v>
          </cell>
          <cell r="G266">
            <v>126.71133333333333</v>
          </cell>
        </row>
        <row r="267">
          <cell r="D267">
            <v>26.344166666666666</v>
          </cell>
          <cell r="G267">
            <v>126.72016666666667</v>
          </cell>
        </row>
        <row r="268">
          <cell r="D268">
            <v>26.341666666666665</v>
          </cell>
          <cell r="G268">
            <v>126.74966666666667</v>
          </cell>
        </row>
        <row r="269">
          <cell r="D269">
            <v>26.328666666666667</v>
          </cell>
          <cell r="G269">
            <v>126.77033333333333</v>
          </cell>
        </row>
        <row r="270">
          <cell r="D270">
            <v>26.305333333333333</v>
          </cell>
          <cell r="G270">
            <v>126.782</v>
          </cell>
        </row>
        <row r="271">
          <cell r="D271">
            <v>26.284666666666666</v>
          </cell>
          <cell r="G271">
            <v>126.8115</v>
          </cell>
        </row>
        <row r="272">
          <cell r="D272">
            <v>26.315666666666665</v>
          </cell>
          <cell r="G272">
            <v>126.8115</v>
          </cell>
        </row>
        <row r="273">
          <cell r="D273">
            <v>26.331333333333333</v>
          </cell>
          <cell r="G273">
            <v>126.82033333333334</v>
          </cell>
        </row>
        <row r="274">
          <cell r="D274">
            <v>26.331333333333333</v>
          </cell>
          <cell r="G274">
            <v>126.84383333333334</v>
          </cell>
        </row>
        <row r="275">
          <cell r="D275">
            <v>26.339</v>
          </cell>
          <cell r="G275">
            <v>126.82033333333334</v>
          </cell>
        </row>
        <row r="276">
          <cell r="D276">
            <v>26.359666666666666</v>
          </cell>
          <cell r="G276">
            <v>126.8115</v>
          </cell>
        </row>
        <row r="277">
          <cell r="D277">
            <v>26.388166666666667</v>
          </cell>
          <cell r="G277">
            <v>126.77616666666667</v>
          </cell>
        </row>
        <row r="278">
          <cell r="D278">
            <v>26.377833333333335</v>
          </cell>
          <cell r="G278">
            <v>126.74966666666667</v>
          </cell>
        </row>
        <row r="279">
          <cell r="D279">
            <v>26.37</v>
          </cell>
          <cell r="G279">
            <v>126.732</v>
          </cell>
        </row>
        <row r="280">
          <cell r="D280">
            <v>26.359666666666666</v>
          </cell>
          <cell r="G280">
            <v>126.71433333333333</v>
          </cell>
        </row>
        <row r="281">
          <cell r="D281">
            <v>26.3675</v>
          </cell>
          <cell r="G281">
            <v>126.71133333333333</v>
          </cell>
        </row>
        <row r="283">
          <cell r="D283">
            <v>26.220833333333335</v>
          </cell>
          <cell r="G283">
            <v>127.35633333333334</v>
          </cell>
        </row>
        <row r="284">
          <cell r="D284">
            <v>26.21366666666667</v>
          </cell>
          <cell r="G284">
            <v>127.35633333333334</v>
          </cell>
        </row>
        <row r="285">
          <cell r="D285">
            <v>26.206333333333333</v>
          </cell>
          <cell r="G285">
            <v>127.35083333333333</v>
          </cell>
        </row>
        <row r="286">
          <cell r="D286">
            <v>26.198</v>
          </cell>
          <cell r="G286">
            <v>127.35366666666667</v>
          </cell>
        </row>
        <row r="287">
          <cell r="D287">
            <v>26.193166666666666</v>
          </cell>
          <cell r="G287">
            <v>127.3495</v>
          </cell>
        </row>
        <row r="288">
          <cell r="D288">
            <v>26.1775</v>
          </cell>
          <cell r="G288">
            <v>127.3495</v>
          </cell>
        </row>
        <row r="289">
          <cell r="D289">
            <v>26.1775</v>
          </cell>
          <cell r="G289">
            <v>127.34</v>
          </cell>
        </row>
        <row r="290">
          <cell r="D290">
            <v>26.170333333333332</v>
          </cell>
          <cell r="G290">
            <v>127.3455</v>
          </cell>
        </row>
        <row r="291">
          <cell r="D291">
            <v>26.163166666666665</v>
          </cell>
          <cell r="G291">
            <v>127.34283333333333</v>
          </cell>
        </row>
        <row r="292">
          <cell r="D292">
            <v>26.163166666666665</v>
          </cell>
          <cell r="G292">
            <v>127.3495</v>
          </cell>
        </row>
        <row r="293">
          <cell r="D293">
            <v>26.148666666666667</v>
          </cell>
          <cell r="G293">
            <v>127.34683333333334</v>
          </cell>
        </row>
        <row r="294">
          <cell r="D294">
            <v>26.142666666666667</v>
          </cell>
          <cell r="G294">
            <v>127.35083333333333</v>
          </cell>
        </row>
        <row r="295">
          <cell r="D295">
            <v>26.15116666666667</v>
          </cell>
          <cell r="G295">
            <v>127.355</v>
          </cell>
        </row>
        <row r="296">
          <cell r="D296">
            <v>26.15116666666667</v>
          </cell>
          <cell r="G296">
            <v>127.3645</v>
          </cell>
        </row>
        <row r="297">
          <cell r="D297">
            <v>26.175166666666666</v>
          </cell>
          <cell r="G297">
            <v>127.359</v>
          </cell>
        </row>
        <row r="298">
          <cell r="D298">
            <v>26.187166666666666</v>
          </cell>
          <cell r="G298">
            <v>127.37383333333334</v>
          </cell>
        </row>
        <row r="299">
          <cell r="D299">
            <v>26.1955</v>
          </cell>
          <cell r="G299">
            <v>127.3685</v>
          </cell>
        </row>
        <row r="300">
          <cell r="D300">
            <v>26.199166666666667</v>
          </cell>
          <cell r="G300">
            <v>127.37533333333333</v>
          </cell>
        </row>
        <row r="301">
          <cell r="D301">
            <v>26.206333333333333</v>
          </cell>
          <cell r="G301">
            <v>127.37383333333334</v>
          </cell>
        </row>
        <row r="302">
          <cell r="D302">
            <v>26.216</v>
          </cell>
          <cell r="G302">
            <v>127.3685</v>
          </cell>
        </row>
        <row r="303">
          <cell r="D303">
            <v>26.222</v>
          </cell>
          <cell r="G303">
            <v>127.36166666666666</v>
          </cell>
        </row>
        <row r="304">
          <cell r="D304">
            <v>26.220833333333335</v>
          </cell>
          <cell r="G304">
            <v>127.35633333333334</v>
          </cell>
        </row>
        <row r="306">
          <cell r="D306">
            <v>26.2425</v>
          </cell>
          <cell r="G306">
            <v>127.3075</v>
          </cell>
        </row>
        <row r="307">
          <cell r="D307">
            <v>26.238833333333332</v>
          </cell>
          <cell r="G307">
            <v>127.31166666666667</v>
          </cell>
        </row>
        <row r="308">
          <cell r="D308">
            <v>26.235166666666668</v>
          </cell>
          <cell r="G308">
            <v>127.30216666666666</v>
          </cell>
        </row>
        <row r="309">
          <cell r="D309">
            <v>26.237666666666666</v>
          </cell>
          <cell r="G309">
            <v>127.29533333333333</v>
          </cell>
        </row>
        <row r="310">
          <cell r="D310">
            <v>26.231666666666666</v>
          </cell>
          <cell r="G310">
            <v>127.29533333333333</v>
          </cell>
        </row>
        <row r="311">
          <cell r="D311">
            <v>26.228</v>
          </cell>
          <cell r="G311">
            <v>127.2845</v>
          </cell>
        </row>
        <row r="312">
          <cell r="D312">
            <v>26.223166666666668</v>
          </cell>
          <cell r="G312">
            <v>127.28583333333333</v>
          </cell>
        </row>
        <row r="313">
          <cell r="D313">
            <v>26.223166666666668</v>
          </cell>
          <cell r="G313">
            <v>127.29133333333333</v>
          </cell>
        </row>
        <row r="314">
          <cell r="D314">
            <v>26.223166666666668</v>
          </cell>
          <cell r="G314">
            <v>127.29533333333333</v>
          </cell>
        </row>
        <row r="315">
          <cell r="D315">
            <v>26.218333333333334</v>
          </cell>
          <cell r="G315">
            <v>127.30216666666666</v>
          </cell>
        </row>
        <row r="316">
          <cell r="D316">
            <v>26.223166666666668</v>
          </cell>
          <cell r="G316">
            <v>127.30483333333333</v>
          </cell>
        </row>
        <row r="317">
          <cell r="D317">
            <v>26.214833333333335</v>
          </cell>
          <cell r="G317">
            <v>127.3075</v>
          </cell>
        </row>
        <row r="318">
          <cell r="D318">
            <v>26.214833333333335</v>
          </cell>
          <cell r="G318">
            <v>127.31166666666667</v>
          </cell>
        </row>
        <row r="319">
          <cell r="D319">
            <v>26.220833333333335</v>
          </cell>
          <cell r="G319">
            <v>127.31166666666667</v>
          </cell>
        </row>
        <row r="320">
          <cell r="D320">
            <v>26.223166666666668</v>
          </cell>
          <cell r="G320">
            <v>127.31566666666667</v>
          </cell>
        </row>
        <row r="321">
          <cell r="D321">
            <v>26.22683333333333</v>
          </cell>
          <cell r="G321">
            <v>127.31566666666667</v>
          </cell>
        </row>
        <row r="322">
          <cell r="D322">
            <v>26.2305</v>
          </cell>
          <cell r="G322">
            <v>127.313</v>
          </cell>
        </row>
        <row r="323">
          <cell r="D323">
            <v>26.235166666666668</v>
          </cell>
          <cell r="G323">
            <v>127.31833333333333</v>
          </cell>
        </row>
        <row r="324">
          <cell r="D324">
            <v>26.234</v>
          </cell>
          <cell r="G324">
            <v>127.32383333333334</v>
          </cell>
        </row>
        <row r="325">
          <cell r="D325">
            <v>26.225666666666665</v>
          </cell>
          <cell r="G325">
            <v>127.3225</v>
          </cell>
        </row>
        <row r="326">
          <cell r="D326">
            <v>26.225666666666665</v>
          </cell>
          <cell r="G326">
            <v>127.33183333333334</v>
          </cell>
        </row>
        <row r="327">
          <cell r="D327">
            <v>26.229166666666668</v>
          </cell>
          <cell r="G327">
            <v>127.3305</v>
          </cell>
        </row>
        <row r="328">
          <cell r="D328">
            <v>26.235166666666668</v>
          </cell>
          <cell r="G328">
            <v>127.33333333333333</v>
          </cell>
        </row>
        <row r="329">
          <cell r="D329">
            <v>26.243666666666666</v>
          </cell>
          <cell r="G329">
            <v>127.31833333333333</v>
          </cell>
        </row>
        <row r="330">
          <cell r="D330">
            <v>26.24</v>
          </cell>
          <cell r="G330">
            <v>127.313</v>
          </cell>
        </row>
        <row r="331">
          <cell r="D331">
            <v>26.244833333333332</v>
          </cell>
          <cell r="G331">
            <v>127.313</v>
          </cell>
        </row>
        <row r="332">
          <cell r="D332">
            <v>26.2425</v>
          </cell>
          <cell r="G332">
            <v>127.3075</v>
          </cell>
        </row>
        <row r="334">
          <cell r="D334">
            <v>26.21</v>
          </cell>
          <cell r="G334">
            <v>127.31166666666667</v>
          </cell>
        </row>
        <row r="335">
          <cell r="D335">
            <v>26.205166666666667</v>
          </cell>
          <cell r="G335">
            <v>127.31016666666666</v>
          </cell>
        </row>
        <row r="336">
          <cell r="D336">
            <v>26.196833333333334</v>
          </cell>
          <cell r="G336">
            <v>127.31166666666667</v>
          </cell>
        </row>
        <row r="337">
          <cell r="D337">
            <v>26.192</v>
          </cell>
          <cell r="G337">
            <v>127.317</v>
          </cell>
        </row>
        <row r="338">
          <cell r="D338">
            <v>26.199166666666667</v>
          </cell>
          <cell r="G338">
            <v>127.31966666666666</v>
          </cell>
        </row>
        <row r="339">
          <cell r="D339">
            <v>26.202833333333334</v>
          </cell>
          <cell r="G339">
            <v>127.313</v>
          </cell>
        </row>
        <row r="340">
          <cell r="D340">
            <v>26.208833333333335</v>
          </cell>
          <cell r="G340">
            <v>127.313</v>
          </cell>
        </row>
        <row r="341">
          <cell r="D341">
            <v>26.21</v>
          </cell>
          <cell r="G341">
            <v>127.31166666666667</v>
          </cell>
        </row>
        <row r="343">
          <cell r="D343">
            <v>26.208833333333335</v>
          </cell>
          <cell r="G343">
            <v>127.2805</v>
          </cell>
        </row>
        <row r="344">
          <cell r="D344">
            <v>26.205166666666667</v>
          </cell>
          <cell r="G344">
            <v>127.27766666666666</v>
          </cell>
        </row>
        <row r="345">
          <cell r="D345">
            <v>26.204</v>
          </cell>
          <cell r="G345">
            <v>127.27366666666667</v>
          </cell>
        </row>
        <row r="346">
          <cell r="D346">
            <v>26.200333333333333</v>
          </cell>
          <cell r="G346">
            <v>127.271</v>
          </cell>
        </row>
        <row r="347">
          <cell r="D347">
            <v>26.200333333333333</v>
          </cell>
          <cell r="G347">
            <v>127.2655</v>
          </cell>
        </row>
        <row r="348">
          <cell r="D348">
            <v>26.196833333333334</v>
          </cell>
          <cell r="G348">
            <v>127.2655</v>
          </cell>
        </row>
        <row r="349">
          <cell r="D349">
            <v>26.190833333333334</v>
          </cell>
          <cell r="G349">
            <v>127.26833333333333</v>
          </cell>
        </row>
        <row r="350">
          <cell r="D350">
            <v>26.194333333333333</v>
          </cell>
          <cell r="G350">
            <v>127.275</v>
          </cell>
        </row>
        <row r="351">
          <cell r="D351">
            <v>26.186</v>
          </cell>
          <cell r="G351">
            <v>127.275</v>
          </cell>
        </row>
        <row r="352">
          <cell r="D352">
            <v>26.1835</v>
          </cell>
          <cell r="G352">
            <v>127.28166666666667</v>
          </cell>
        </row>
        <row r="353">
          <cell r="D353">
            <v>26.1835</v>
          </cell>
          <cell r="G353">
            <v>127.2845</v>
          </cell>
        </row>
        <row r="354">
          <cell r="D354">
            <v>26.176333333333332</v>
          </cell>
          <cell r="G354">
            <v>127.2845</v>
          </cell>
        </row>
        <row r="355">
          <cell r="D355">
            <v>26.172666666666668</v>
          </cell>
          <cell r="G355">
            <v>127.2885</v>
          </cell>
        </row>
        <row r="356">
          <cell r="D356">
            <v>26.168</v>
          </cell>
          <cell r="G356">
            <v>127.29</v>
          </cell>
        </row>
        <row r="357">
          <cell r="D357">
            <v>26.160666666666668</v>
          </cell>
          <cell r="G357">
            <v>127.29</v>
          </cell>
        </row>
        <row r="358">
          <cell r="D358">
            <v>26.155833333333334</v>
          </cell>
          <cell r="G358">
            <v>127.29533333333333</v>
          </cell>
        </row>
        <row r="359">
          <cell r="D359">
            <v>26.16433333333333</v>
          </cell>
          <cell r="G359">
            <v>127.298</v>
          </cell>
        </row>
        <row r="360">
          <cell r="D360">
            <v>26.1715</v>
          </cell>
          <cell r="G360">
            <v>127.294</v>
          </cell>
        </row>
        <row r="361">
          <cell r="D361">
            <v>26.170333333333332</v>
          </cell>
          <cell r="G361">
            <v>127.29133333333333</v>
          </cell>
        </row>
        <row r="362">
          <cell r="D362">
            <v>26.174</v>
          </cell>
          <cell r="G362">
            <v>127.29133333333333</v>
          </cell>
        </row>
        <row r="363">
          <cell r="D363">
            <v>26.175166666666666</v>
          </cell>
          <cell r="G363">
            <v>127.29533333333333</v>
          </cell>
        </row>
        <row r="364">
          <cell r="D364">
            <v>26.182333333333332</v>
          </cell>
          <cell r="G364">
            <v>127.29</v>
          </cell>
        </row>
        <row r="365">
          <cell r="D365">
            <v>26.184666666666665</v>
          </cell>
          <cell r="G365">
            <v>127.28583333333333</v>
          </cell>
        </row>
        <row r="366">
          <cell r="D366">
            <v>26.190833333333334</v>
          </cell>
          <cell r="G366">
            <v>127.29133333333333</v>
          </cell>
        </row>
        <row r="367">
          <cell r="D367">
            <v>26.199166666666667</v>
          </cell>
          <cell r="G367">
            <v>127.28583333333333</v>
          </cell>
        </row>
        <row r="368">
          <cell r="D368">
            <v>26.208833333333335</v>
          </cell>
          <cell r="G368">
            <v>127.28183333333334</v>
          </cell>
        </row>
        <row r="369">
          <cell r="D369">
            <v>26.208833333333335</v>
          </cell>
          <cell r="G369">
            <v>127.2805</v>
          </cell>
        </row>
        <row r="371">
          <cell r="D371">
            <v>26.374666666666666</v>
          </cell>
          <cell r="G371">
            <v>127.145</v>
          </cell>
        </row>
        <row r="372">
          <cell r="D372">
            <v>26.359</v>
          </cell>
          <cell r="G372">
            <v>127.13816666666666</v>
          </cell>
        </row>
        <row r="373">
          <cell r="D373">
            <v>26.348166666666668</v>
          </cell>
          <cell r="G373">
            <v>127.141</v>
          </cell>
        </row>
        <row r="374">
          <cell r="D374">
            <v>26.342166666666667</v>
          </cell>
          <cell r="G374">
            <v>127.14766666666667</v>
          </cell>
        </row>
        <row r="375">
          <cell r="D375">
            <v>26.350666666666665</v>
          </cell>
          <cell r="G375">
            <v>127.1545</v>
          </cell>
        </row>
        <row r="376">
          <cell r="D376">
            <v>26.362666666666666</v>
          </cell>
          <cell r="G376">
            <v>127.14633333333333</v>
          </cell>
        </row>
        <row r="377">
          <cell r="D377">
            <v>26.372166666666665</v>
          </cell>
          <cell r="G377">
            <v>127.15183333333333</v>
          </cell>
        </row>
        <row r="378">
          <cell r="D378">
            <v>26.377</v>
          </cell>
          <cell r="G378">
            <v>127.149</v>
          </cell>
        </row>
        <row r="379">
          <cell r="D379">
            <v>26.374666666666666</v>
          </cell>
          <cell r="G379">
            <v>127.145</v>
          </cell>
        </row>
        <row r="381">
          <cell r="D381">
            <v>26.597666666666665</v>
          </cell>
          <cell r="G381">
            <v>127.22633333333333</v>
          </cell>
        </row>
        <row r="382">
          <cell r="D382">
            <v>26.5795</v>
          </cell>
          <cell r="G382">
            <v>127.22933333333333</v>
          </cell>
        </row>
        <row r="383">
          <cell r="D383">
            <v>26.571666666666665</v>
          </cell>
          <cell r="G383">
            <v>127.247</v>
          </cell>
        </row>
        <row r="384">
          <cell r="D384">
            <v>26.587333333333333</v>
          </cell>
          <cell r="G384">
            <v>127.25283333333333</v>
          </cell>
        </row>
        <row r="385">
          <cell r="D385">
            <v>26.597666666666665</v>
          </cell>
          <cell r="G385">
            <v>127.23516666666667</v>
          </cell>
        </row>
        <row r="386">
          <cell r="D386">
            <v>26.597666666666665</v>
          </cell>
          <cell r="G386">
            <v>127.22633333333333</v>
          </cell>
        </row>
        <row r="388">
          <cell r="D388">
            <v>26.9415</v>
          </cell>
          <cell r="G388">
            <v>127.92083333333333</v>
          </cell>
        </row>
        <row r="389">
          <cell r="D389">
            <v>26.915666666666667</v>
          </cell>
          <cell r="G389">
            <v>127.92083333333333</v>
          </cell>
        </row>
        <row r="390">
          <cell r="D390">
            <v>26.907833333333333</v>
          </cell>
          <cell r="G390">
            <v>127.94733333333333</v>
          </cell>
        </row>
        <row r="391">
          <cell r="D391">
            <v>26.913</v>
          </cell>
          <cell r="G391">
            <v>127.959</v>
          </cell>
        </row>
        <row r="392">
          <cell r="D392">
            <v>26.923333333333332</v>
          </cell>
          <cell r="G392">
            <v>127.95316666666666</v>
          </cell>
        </row>
        <row r="393">
          <cell r="D393">
            <v>26.931166666666666</v>
          </cell>
          <cell r="G393">
            <v>127.959</v>
          </cell>
        </row>
        <row r="394">
          <cell r="D394">
            <v>26.939</v>
          </cell>
          <cell r="G394">
            <v>127.95616666666666</v>
          </cell>
        </row>
        <row r="395">
          <cell r="D395">
            <v>26.9545</v>
          </cell>
          <cell r="G395">
            <v>127.9385</v>
          </cell>
        </row>
        <row r="396">
          <cell r="D396">
            <v>26.9415</v>
          </cell>
          <cell r="G396">
            <v>127.92083333333333</v>
          </cell>
        </row>
        <row r="398">
          <cell r="D398">
            <v>27.081166666666668</v>
          </cell>
          <cell r="G398">
            <v>127.99733333333333</v>
          </cell>
        </row>
        <row r="399">
          <cell r="D399">
            <v>27.063</v>
          </cell>
          <cell r="G399">
            <v>127.97666666666667</v>
          </cell>
        </row>
        <row r="400">
          <cell r="D400">
            <v>27.037166666666668</v>
          </cell>
          <cell r="G400">
            <v>127.95316666666666</v>
          </cell>
        </row>
        <row r="401">
          <cell r="D401">
            <v>27.014</v>
          </cell>
          <cell r="G401">
            <v>127.9325</v>
          </cell>
        </row>
        <row r="402">
          <cell r="D402">
            <v>26.985500000000002</v>
          </cell>
          <cell r="G402">
            <v>127.9325</v>
          </cell>
        </row>
        <row r="403">
          <cell r="D403">
            <v>26.988</v>
          </cell>
          <cell r="G403">
            <v>127.94733333333333</v>
          </cell>
        </row>
        <row r="404">
          <cell r="D404">
            <v>27.015666666666668</v>
          </cell>
          <cell r="G404">
            <v>127.94333333333333</v>
          </cell>
        </row>
        <row r="405">
          <cell r="D405">
            <v>27.02166666666667</v>
          </cell>
          <cell r="G405">
            <v>127.96783333333333</v>
          </cell>
        </row>
        <row r="406">
          <cell r="D406">
            <v>27.032</v>
          </cell>
          <cell r="G406">
            <v>127.965</v>
          </cell>
        </row>
        <row r="407">
          <cell r="D407">
            <v>27.034666666666666</v>
          </cell>
          <cell r="G407">
            <v>127.9855</v>
          </cell>
        </row>
        <row r="408">
          <cell r="D408">
            <v>27.0475</v>
          </cell>
          <cell r="G408">
            <v>127.99433333333333</v>
          </cell>
        </row>
        <row r="409">
          <cell r="D409">
            <v>27.063</v>
          </cell>
          <cell r="G409">
            <v>128.00016666666667</v>
          </cell>
        </row>
        <row r="410">
          <cell r="D410">
            <v>27.094</v>
          </cell>
          <cell r="G410">
            <v>128.02083333333334</v>
          </cell>
        </row>
        <row r="411">
          <cell r="D411">
            <v>27.081166666666668</v>
          </cell>
          <cell r="G411">
            <v>127.99733333333333</v>
          </cell>
        </row>
        <row r="413">
          <cell r="D413">
            <v>26.708833333333335</v>
          </cell>
          <cell r="G413">
            <v>128.015</v>
          </cell>
        </row>
        <row r="414">
          <cell r="D414">
            <v>26.701</v>
          </cell>
          <cell r="G414">
            <v>128.012</v>
          </cell>
        </row>
        <row r="415">
          <cell r="D415">
            <v>26.688166666666667</v>
          </cell>
          <cell r="G415">
            <v>128.02083333333334</v>
          </cell>
        </row>
        <row r="416">
          <cell r="D416">
            <v>26.6985</v>
          </cell>
          <cell r="G416">
            <v>128.02666666666667</v>
          </cell>
        </row>
        <row r="417">
          <cell r="D417">
            <v>26.708833333333335</v>
          </cell>
          <cell r="G417">
            <v>128.01783333333333</v>
          </cell>
        </row>
        <row r="418">
          <cell r="D418">
            <v>26.708833333333335</v>
          </cell>
          <cell r="G418">
            <v>128.015</v>
          </cell>
        </row>
        <row r="420">
          <cell r="D420">
            <v>26.218333333333334</v>
          </cell>
          <cell r="G420">
            <v>127.2425</v>
          </cell>
        </row>
        <row r="421">
          <cell r="D421">
            <v>26.212333333333333</v>
          </cell>
          <cell r="G421">
            <v>127.2425</v>
          </cell>
        </row>
        <row r="422">
          <cell r="D422">
            <v>26.207666666666668</v>
          </cell>
          <cell r="G422">
            <v>127.2425</v>
          </cell>
        </row>
        <row r="423">
          <cell r="D423">
            <v>26.204</v>
          </cell>
          <cell r="G423">
            <v>127.2465</v>
          </cell>
        </row>
        <row r="424">
          <cell r="D424">
            <v>26.212333333333333</v>
          </cell>
          <cell r="G424">
            <v>127.25333333333333</v>
          </cell>
        </row>
        <row r="425">
          <cell r="D425">
            <v>26.218333333333334</v>
          </cell>
          <cell r="G425">
            <v>127.25333333333333</v>
          </cell>
        </row>
        <row r="426">
          <cell r="D426">
            <v>26.219666666666665</v>
          </cell>
          <cell r="G426">
            <v>127.24766666666666</v>
          </cell>
        </row>
        <row r="427">
          <cell r="D427">
            <v>26.218333333333334</v>
          </cell>
          <cell r="G427">
            <v>127.2425</v>
          </cell>
        </row>
        <row r="429">
          <cell r="D429">
            <v>26.176333333333332</v>
          </cell>
          <cell r="G429">
            <v>127.23983333333334</v>
          </cell>
        </row>
        <row r="430">
          <cell r="D430">
            <v>26.170333333333332</v>
          </cell>
          <cell r="G430">
            <v>127.23566666666666</v>
          </cell>
        </row>
        <row r="431">
          <cell r="D431">
            <v>26.160666666666668</v>
          </cell>
          <cell r="G431">
            <v>127.23566666666666</v>
          </cell>
        </row>
        <row r="432">
          <cell r="D432">
            <v>26.158333333333335</v>
          </cell>
          <cell r="G432">
            <v>127.24516666666666</v>
          </cell>
        </row>
        <row r="433">
          <cell r="D433">
            <v>26.168</v>
          </cell>
          <cell r="G433">
            <v>127.24516666666666</v>
          </cell>
        </row>
        <row r="434">
          <cell r="D434">
            <v>26.174</v>
          </cell>
          <cell r="G434">
            <v>127.24516666666666</v>
          </cell>
        </row>
        <row r="435">
          <cell r="D435">
            <v>26.176333333333332</v>
          </cell>
          <cell r="G435">
            <v>127.23983333333334</v>
          </cell>
        </row>
        <row r="436">
          <cell r="D436">
            <v>26.1715</v>
          </cell>
          <cell r="G436">
            <v>127.233</v>
          </cell>
        </row>
        <row r="437">
          <cell r="D437">
            <v>26.176333333333332</v>
          </cell>
          <cell r="G437">
            <v>127.23983333333334</v>
          </cell>
        </row>
        <row r="439">
          <cell r="D439">
            <v>26.217166666666667</v>
          </cell>
          <cell r="G439">
            <v>127.4525</v>
          </cell>
        </row>
        <row r="440">
          <cell r="D440">
            <v>26.198</v>
          </cell>
          <cell r="G440">
            <v>127.44033333333333</v>
          </cell>
        </row>
        <row r="441">
          <cell r="D441">
            <v>26.194333333333333</v>
          </cell>
          <cell r="G441">
            <v>127.44166666666666</v>
          </cell>
        </row>
        <row r="442">
          <cell r="D442">
            <v>26.199166666666667</v>
          </cell>
          <cell r="G442">
            <v>127.44433333333333</v>
          </cell>
        </row>
        <row r="443">
          <cell r="D443">
            <v>26.207666666666668</v>
          </cell>
          <cell r="G443">
            <v>127.44983333333333</v>
          </cell>
        </row>
        <row r="444">
          <cell r="D444">
            <v>26.217166666666667</v>
          </cell>
          <cell r="G444">
            <v>127.45516666666667</v>
          </cell>
        </row>
        <row r="445">
          <cell r="D445">
            <v>26.217166666666667</v>
          </cell>
          <cell r="G445">
            <v>127.4525</v>
          </cell>
        </row>
        <row r="447">
          <cell r="D447">
            <v>26.155333333333335</v>
          </cell>
          <cell r="G447">
            <v>127.88533333333334</v>
          </cell>
        </row>
        <row r="448">
          <cell r="D448">
            <v>26.148833333333332</v>
          </cell>
          <cell r="G448">
            <v>127.88666666666667</v>
          </cell>
        </row>
        <row r="449">
          <cell r="D449">
            <v>26.161833333333334</v>
          </cell>
          <cell r="G449">
            <v>127.90666666666667</v>
          </cell>
        </row>
        <row r="450">
          <cell r="D450">
            <v>26.167333333333332</v>
          </cell>
          <cell r="G450">
            <v>127.912</v>
          </cell>
        </row>
        <row r="451">
          <cell r="D451">
            <v>26.167333333333332</v>
          </cell>
          <cell r="G451">
            <v>127.908</v>
          </cell>
        </row>
        <row r="452">
          <cell r="D452">
            <v>26.16433333333333</v>
          </cell>
          <cell r="G452">
            <v>127.906</v>
          </cell>
        </row>
        <row r="453">
          <cell r="D453">
            <v>26.163166666666665</v>
          </cell>
          <cell r="G453">
            <v>127.9</v>
          </cell>
        </row>
        <row r="454">
          <cell r="D454">
            <v>26.1595</v>
          </cell>
          <cell r="G454">
            <v>127.898</v>
          </cell>
        </row>
        <row r="455">
          <cell r="D455">
            <v>26.158333333333335</v>
          </cell>
          <cell r="G455">
            <v>127.89133333333334</v>
          </cell>
        </row>
        <row r="456">
          <cell r="D456">
            <v>26.154666666666667</v>
          </cell>
          <cell r="G456">
            <v>127.88866666666667</v>
          </cell>
        </row>
        <row r="457">
          <cell r="D457">
            <v>26.155333333333335</v>
          </cell>
          <cell r="G457">
            <v>127.88533333333334</v>
          </cell>
        </row>
        <row r="459">
          <cell r="D459">
            <v>24.713333333333335</v>
          </cell>
          <cell r="G459">
            <v>125.47016666666667</v>
          </cell>
        </row>
        <row r="460">
          <cell r="D460">
            <v>24.723333333333333</v>
          </cell>
          <cell r="G460">
            <v>125.45816666666667</v>
          </cell>
        </row>
        <row r="461">
          <cell r="D461">
            <v>24.724333333333334</v>
          </cell>
          <cell r="G461">
            <v>125.45216666666667</v>
          </cell>
        </row>
        <row r="462">
          <cell r="D462">
            <v>24.719666666666665</v>
          </cell>
          <cell r="G462">
            <v>125.44816666666667</v>
          </cell>
        </row>
        <row r="463">
          <cell r="D463">
            <v>24.725166666666667</v>
          </cell>
          <cell r="G463">
            <v>125.44216666666667</v>
          </cell>
        </row>
        <row r="464">
          <cell r="D464">
            <v>24.723333333333333</v>
          </cell>
          <cell r="G464">
            <v>125.435</v>
          </cell>
        </row>
        <row r="465">
          <cell r="D465">
            <v>24.7225</v>
          </cell>
          <cell r="G465">
            <v>125.425</v>
          </cell>
        </row>
        <row r="466">
          <cell r="D466">
            <v>24.724333333333334</v>
          </cell>
          <cell r="G466">
            <v>125.38983333333333</v>
          </cell>
        </row>
        <row r="467">
          <cell r="D467">
            <v>24.719666666666665</v>
          </cell>
          <cell r="G467">
            <v>125.38483333333333</v>
          </cell>
        </row>
        <row r="468">
          <cell r="D468">
            <v>24.7225</v>
          </cell>
          <cell r="G468">
            <v>125.37383333333334</v>
          </cell>
        </row>
        <row r="469">
          <cell r="D469">
            <v>24.718833333333333</v>
          </cell>
          <cell r="G469">
            <v>125.36583333333333</v>
          </cell>
        </row>
        <row r="470">
          <cell r="D470">
            <v>24.716</v>
          </cell>
          <cell r="G470">
            <v>125.35983333333333</v>
          </cell>
        </row>
        <row r="471">
          <cell r="D471">
            <v>24.716</v>
          </cell>
          <cell r="G471">
            <v>125.34966666666666</v>
          </cell>
        </row>
        <row r="472">
          <cell r="D472">
            <v>24.712333333333333</v>
          </cell>
          <cell r="G472">
            <v>125.34166666666667</v>
          </cell>
        </row>
        <row r="473">
          <cell r="D473">
            <v>24.712333333333333</v>
          </cell>
          <cell r="G473">
            <v>125.32266666666666</v>
          </cell>
        </row>
        <row r="474">
          <cell r="D474">
            <v>24.706833333333332</v>
          </cell>
          <cell r="G474">
            <v>125.31866666666667</v>
          </cell>
        </row>
        <row r="475">
          <cell r="D475">
            <v>24.707833333333333</v>
          </cell>
          <cell r="G475">
            <v>125.3075</v>
          </cell>
        </row>
        <row r="476">
          <cell r="D476">
            <v>24.715666666666667</v>
          </cell>
          <cell r="G476">
            <v>125.2995</v>
          </cell>
        </row>
        <row r="477">
          <cell r="D477">
            <v>24.718833333333333</v>
          </cell>
          <cell r="G477">
            <v>125.2985</v>
          </cell>
        </row>
        <row r="478">
          <cell r="D478">
            <v>24.712333333333333</v>
          </cell>
          <cell r="G478">
            <v>125.2965</v>
          </cell>
        </row>
        <row r="479">
          <cell r="D479">
            <v>24.718833333333333</v>
          </cell>
          <cell r="G479">
            <v>125.2885</v>
          </cell>
        </row>
        <row r="480">
          <cell r="D480">
            <v>24.718833333333333</v>
          </cell>
          <cell r="G480">
            <v>125.2815</v>
          </cell>
        </row>
        <row r="481">
          <cell r="D481">
            <v>24.729833333333332</v>
          </cell>
          <cell r="G481">
            <v>125.26333333333334</v>
          </cell>
        </row>
        <row r="482">
          <cell r="D482">
            <v>24.751833333333334</v>
          </cell>
          <cell r="G482">
            <v>125.25333333333333</v>
          </cell>
        </row>
        <row r="483">
          <cell r="D483">
            <v>24.762</v>
          </cell>
          <cell r="G483">
            <v>125.26233333333333</v>
          </cell>
        </row>
        <row r="484">
          <cell r="D484">
            <v>24.754666666666665</v>
          </cell>
          <cell r="G484">
            <v>125.26233333333333</v>
          </cell>
        </row>
        <row r="485">
          <cell r="D485">
            <v>24.747333333333334</v>
          </cell>
          <cell r="G485">
            <v>125.26833333333333</v>
          </cell>
        </row>
        <row r="486">
          <cell r="D486">
            <v>24.749166666666667</v>
          </cell>
          <cell r="G486">
            <v>125.2765</v>
          </cell>
        </row>
        <row r="487">
          <cell r="D487">
            <v>24.7455</v>
          </cell>
          <cell r="G487">
            <v>125.2815</v>
          </cell>
        </row>
        <row r="488">
          <cell r="D488">
            <v>24.747333333333334</v>
          </cell>
          <cell r="G488">
            <v>125.2845</v>
          </cell>
        </row>
        <row r="489">
          <cell r="D489">
            <v>24.75733333333333</v>
          </cell>
          <cell r="G489">
            <v>125.2835</v>
          </cell>
        </row>
        <row r="490">
          <cell r="D490">
            <v>24.769333333333332</v>
          </cell>
          <cell r="G490">
            <v>125.2785</v>
          </cell>
        </row>
        <row r="491">
          <cell r="D491">
            <v>24.7785</v>
          </cell>
          <cell r="G491">
            <v>125.26933333333334</v>
          </cell>
        </row>
        <row r="492">
          <cell r="D492">
            <v>24.780333333333335</v>
          </cell>
          <cell r="G492">
            <v>125.26033333333334</v>
          </cell>
        </row>
        <row r="493">
          <cell r="D493">
            <v>24.7885</v>
          </cell>
          <cell r="G493">
            <v>125.25633333333333</v>
          </cell>
        </row>
        <row r="494">
          <cell r="D494">
            <v>24.796833333333332</v>
          </cell>
          <cell r="G494">
            <v>125.2705</v>
          </cell>
        </row>
        <row r="495">
          <cell r="D495">
            <v>24.808666666666667</v>
          </cell>
          <cell r="G495">
            <v>125.2725</v>
          </cell>
        </row>
        <row r="496">
          <cell r="D496">
            <v>24.816166666666668</v>
          </cell>
          <cell r="G496">
            <v>125.2815</v>
          </cell>
        </row>
        <row r="497">
          <cell r="D497">
            <v>24.829833333333333</v>
          </cell>
          <cell r="G497">
            <v>125.2775</v>
          </cell>
        </row>
        <row r="498">
          <cell r="D498">
            <v>24.84</v>
          </cell>
          <cell r="G498">
            <v>125.2885</v>
          </cell>
        </row>
        <row r="499">
          <cell r="D499">
            <v>24.8335</v>
          </cell>
          <cell r="G499">
            <v>125.2965</v>
          </cell>
        </row>
        <row r="500">
          <cell r="D500">
            <v>24.842666666666666</v>
          </cell>
          <cell r="G500">
            <v>125.2975</v>
          </cell>
        </row>
        <row r="501">
          <cell r="D501">
            <v>24.853666666666665</v>
          </cell>
          <cell r="G501">
            <v>125.2875</v>
          </cell>
        </row>
        <row r="502">
          <cell r="D502">
            <v>24.863833333333332</v>
          </cell>
          <cell r="G502">
            <v>125.2845</v>
          </cell>
        </row>
        <row r="503">
          <cell r="D503">
            <v>24.873833333333334</v>
          </cell>
          <cell r="G503">
            <v>125.2755</v>
          </cell>
        </row>
        <row r="504">
          <cell r="D504">
            <v>24.886666666666667</v>
          </cell>
          <cell r="G504">
            <v>125.2735</v>
          </cell>
        </row>
        <row r="505">
          <cell r="D505">
            <v>24.902333333333335</v>
          </cell>
          <cell r="G505">
            <v>125.25933333333333</v>
          </cell>
        </row>
        <row r="506">
          <cell r="D506">
            <v>24.89966666666667</v>
          </cell>
          <cell r="G506">
            <v>125.2715</v>
          </cell>
        </row>
        <row r="507">
          <cell r="D507">
            <v>24.889499999999998</v>
          </cell>
          <cell r="G507">
            <v>125.2865</v>
          </cell>
        </row>
        <row r="508">
          <cell r="D508">
            <v>24.876666666666665</v>
          </cell>
          <cell r="G508">
            <v>125.2885</v>
          </cell>
        </row>
        <row r="509">
          <cell r="D509">
            <v>24.873833333333334</v>
          </cell>
          <cell r="G509">
            <v>125.2995</v>
          </cell>
        </row>
        <row r="510">
          <cell r="D510">
            <v>24.8565</v>
          </cell>
          <cell r="G510">
            <v>125.3075</v>
          </cell>
        </row>
        <row r="511">
          <cell r="D511">
            <v>24.847333333333335</v>
          </cell>
          <cell r="G511">
            <v>125.3085</v>
          </cell>
        </row>
        <row r="512">
          <cell r="D512">
            <v>24.827166666666667</v>
          </cell>
          <cell r="G512">
            <v>125.32366666666667</v>
          </cell>
        </row>
        <row r="513">
          <cell r="D513">
            <v>24.817</v>
          </cell>
          <cell r="G513">
            <v>125.33766666666666</v>
          </cell>
        </row>
        <row r="514">
          <cell r="D514">
            <v>24.8005</v>
          </cell>
          <cell r="G514">
            <v>125.33266666666667</v>
          </cell>
        </row>
        <row r="515">
          <cell r="D515">
            <v>24.791333333333334</v>
          </cell>
          <cell r="G515">
            <v>125.33866666666667</v>
          </cell>
        </row>
        <row r="516">
          <cell r="D516">
            <v>24.792166666666667</v>
          </cell>
          <cell r="G516">
            <v>125.34966666666666</v>
          </cell>
        </row>
        <row r="517">
          <cell r="D517">
            <v>24.784</v>
          </cell>
          <cell r="G517">
            <v>125.35683333333333</v>
          </cell>
        </row>
        <row r="518">
          <cell r="D518">
            <v>24.784833333333335</v>
          </cell>
          <cell r="G518">
            <v>125.36783333333334</v>
          </cell>
        </row>
        <row r="519">
          <cell r="D519">
            <v>24.7885</v>
          </cell>
          <cell r="G519">
            <v>125.36983333333333</v>
          </cell>
        </row>
        <row r="520">
          <cell r="D520">
            <v>24.783</v>
          </cell>
          <cell r="G520">
            <v>125.38983333333333</v>
          </cell>
        </row>
        <row r="521">
          <cell r="D521">
            <v>24.762833333333333</v>
          </cell>
          <cell r="G521">
            <v>125.4</v>
          </cell>
        </row>
        <row r="522">
          <cell r="D522">
            <v>24.762</v>
          </cell>
          <cell r="G522">
            <v>125.409</v>
          </cell>
        </row>
        <row r="523">
          <cell r="D523">
            <v>24.759166666666665</v>
          </cell>
          <cell r="G523">
            <v>125.413</v>
          </cell>
        </row>
        <row r="524">
          <cell r="D524">
            <v>24.759166666666665</v>
          </cell>
          <cell r="G524">
            <v>125.423</v>
          </cell>
        </row>
        <row r="525">
          <cell r="D525">
            <v>24.7565</v>
          </cell>
          <cell r="G525">
            <v>125.433</v>
          </cell>
        </row>
        <row r="526">
          <cell r="D526">
            <v>24.751</v>
          </cell>
          <cell r="G526">
            <v>125.44316666666667</v>
          </cell>
        </row>
        <row r="527">
          <cell r="D527">
            <v>24.7345</v>
          </cell>
          <cell r="G527">
            <v>125.45516666666667</v>
          </cell>
        </row>
        <row r="528">
          <cell r="D528">
            <v>24.7225</v>
          </cell>
          <cell r="G528">
            <v>125.46416666666667</v>
          </cell>
        </row>
        <row r="529">
          <cell r="D529">
            <v>24.713333333333335</v>
          </cell>
          <cell r="G529">
            <v>125.47016666666667</v>
          </cell>
        </row>
        <row r="531">
          <cell r="D531">
            <v>24.726166666666668</v>
          </cell>
          <cell r="G531">
            <v>125.24233333333333</v>
          </cell>
        </row>
        <row r="532">
          <cell r="D532">
            <v>24.712333333333333</v>
          </cell>
          <cell r="G532">
            <v>125.23933333333333</v>
          </cell>
        </row>
        <row r="533">
          <cell r="D533">
            <v>24.707833333333333</v>
          </cell>
          <cell r="G533">
            <v>125.24633333333334</v>
          </cell>
        </row>
        <row r="534">
          <cell r="D534">
            <v>24.707833333333333</v>
          </cell>
          <cell r="G534">
            <v>125.25533333333334</v>
          </cell>
        </row>
        <row r="535">
          <cell r="D535">
            <v>24.715166666666665</v>
          </cell>
          <cell r="G535">
            <v>125.25833333333334</v>
          </cell>
        </row>
        <row r="536">
          <cell r="D536">
            <v>24.7215</v>
          </cell>
          <cell r="G536">
            <v>125.25333333333333</v>
          </cell>
        </row>
        <row r="537">
          <cell r="D537">
            <v>24.726166666666668</v>
          </cell>
          <cell r="G537">
            <v>125.24233333333333</v>
          </cell>
        </row>
        <row r="539">
          <cell r="D539">
            <v>24.859166666666667</v>
          </cell>
          <cell r="G539">
            <v>125.165</v>
          </cell>
        </row>
        <row r="540">
          <cell r="D540">
            <v>24.840833333333332</v>
          </cell>
          <cell r="G540">
            <v>125.21216666666666</v>
          </cell>
        </row>
        <row r="541">
          <cell r="D541">
            <v>24.818833333333334</v>
          </cell>
          <cell r="G541">
            <v>125.22316666666667</v>
          </cell>
        </row>
        <row r="542">
          <cell r="D542">
            <v>24.802333333333333</v>
          </cell>
          <cell r="G542">
            <v>125.22016666666667</v>
          </cell>
        </row>
        <row r="543">
          <cell r="D543">
            <v>24.798666666666666</v>
          </cell>
          <cell r="G543">
            <v>125.20216666666667</v>
          </cell>
        </row>
        <row r="544">
          <cell r="D544">
            <v>24.806833333333334</v>
          </cell>
          <cell r="G544">
            <v>125.184</v>
          </cell>
        </row>
        <row r="545">
          <cell r="D545">
            <v>24.805</v>
          </cell>
          <cell r="G545">
            <v>125.176</v>
          </cell>
        </row>
        <row r="546">
          <cell r="D546">
            <v>24.7995</v>
          </cell>
          <cell r="G546">
            <v>125.173</v>
          </cell>
        </row>
        <row r="547">
          <cell r="D547">
            <v>24.797666666666668</v>
          </cell>
          <cell r="G547">
            <v>125.164</v>
          </cell>
        </row>
        <row r="548">
          <cell r="D548">
            <v>24.801333333333332</v>
          </cell>
          <cell r="G548">
            <v>125.145</v>
          </cell>
        </row>
        <row r="549">
          <cell r="D549">
            <v>24.81983333333333</v>
          </cell>
          <cell r="G549">
            <v>125.13683333333333</v>
          </cell>
        </row>
        <row r="550">
          <cell r="D550">
            <v>24.829833333333333</v>
          </cell>
          <cell r="G550">
            <v>125.13683333333333</v>
          </cell>
        </row>
        <row r="551">
          <cell r="D551">
            <v>24.838166666666666</v>
          </cell>
          <cell r="G551">
            <v>125.142</v>
          </cell>
        </row>
        <row r="552">
          <cell r="D552">
            <v>24.827166666666667</v>
          </cell>
          <cell r="G552">
            <v>125.153</v>
          </cell>
        </row>
        <row r="553">
          <cell r="D553">
            <v>24.824333333333332</v>
          </cell>
          <cell r="G553">
            <v>125.161</v>
          </cell>
        </row>
        <row r="554">
          <cell r="D554">
            <v>24.8455</v>
          </cell>
          <cell r="G554">
            <v>125.16</v>
          </cell>
        </row>
        <row r="555">
          <cell r="D555">
            <v>24.85183333333333</v>
          </cell>
          <cell r="G555">
            <v>125.158</v>
          </cell>
        </row>
        <row r="556">
          <cell r="D556">
            <v>24.861</v>
          </cell>
          <cell r="G556">
            <v>125.164</v>
          </cell>
        </row>
        <row r="557">
          <cell r="D557">
            <v>24.860166666666668</v>
          </cell>
          <cell r="G557">
            <v>125.174</v>
          </cell>
        </row>
        <row r="558">
          <cell r="D558">
            <v>24.859166666666667</v>
          </cell>
          <cell r="G558">
            <v>125.165</v>
          </cell>
        </row>
        <row r="560">
          <cell r="D560">
            <v>24.93</v>
          </cell>
          <cell r="G560">
            <v>125.23066666666666</v>
          </cell>
        </row>
        <row r="561">
          <cell r="D561">
            <v>24.933666666666667</v>
          </cell>
          <cell r="G561">
            <v>125.23983333333334</v>
          </cell>
        </row>
        <row r="562">
          <cell r="D562">
            <v>24.934666666666665</v>
          </cell>
          <cell r="G562">
            <v>125.24583333333334</v>
          </cell>
        </row>
        <row r="563">
          <cell r="D563">
            <v>24.92</v>
          </cell>
          <cell r="G563">
            <v>125.25683333333333</v>
          </cell>
        </row>
        <row r="564">
          <cell r="D564">
            <v>24.92</v>
          </cell>
          <cell r="G564">
            <v>125.24883333333334</v>
          </cell>
        </row>
        <row r="565">
          <cell r="D565">
            <v>24.916333333333334</v>
          </cell>
          <cell r="G565">
            <v>125.24483333333333</v>
          </cell>
        </row>
        <row r="566">
          <cell r="D566">
            <v>24.921833333333332</v>
          </cell>
          <cell r="G566">
            <v>125.24083333333333</v>
          </cell>
        </row>
        <row r="567">
          <cell r="D567">
            <v>24.93</v>
          </cell>
          <cell r="G567">
            <v>125.23066666666666</v>
          </cell>
        </row>
        <row r="569">
          <cell r="D569">
            <v>24.670333333333332</v>
          </cell>
          <cell r="G569">
            <v>124.69766666666666</v>
          </cell>
        </row>
        <row r="570">
          <cell r="D570">
            <v>24.6675</v>
          </cell>
          <cell r="G570">
            <v>124.71783333333333</v>
          </cell>
        </row>
        <row r="571">
          <cell r="D571">
            <v>24.658333333333335</v>
          </cell>
          <cell r="G571">
            <v>124.72783333333334</v>
          </cell>
        </row>
        <row r="572">
          <cell r="D572">
            <v>24.6465</v>
          </cell>
          <cell r="G572">
            <v>124.72783333333334</v>
          </cell>
        </row>
        <row r="573">
          <cell r="D573">
            <v>24.638166666666667</v>
          </cell>
          <cell r="G573">
            <v>124.71883333333334</v>
          </cell>
        </row>
        <row r="574">
          <cell r="D574">
            <v>24.631833333333333</v>
          </cell>
          <cell r="G574">
            <v>124.71083333333333</v>
          </cell>
        </row>
        <row r="575">
          <cell r="D575">
            <v>24.631833333333333</v>
          </cell>
          <cell r="G575">
            <v>124.69166666666666</v>
          </cell>
        </row>
        <row r="576">
          <cell r="D576">
            <v>24.639166666666668</v>
          </cell>
          <cell r="G576">
            <v>124.67666666666666</v>
          </cell>
        </row>
        <row r="577">
          <cell r="D577">
            <v>24.650166666666667</v>
          </cell>
          <cell r="G577">
            <v>124.67366666666666</v>
          </cell>
        </row>
        <row r="578">
          <cell r="D578">
            <v>24.658333333333335</v>
          </cell>
          <cell r="G578">
            <v>124.67366666666666</v>
          </cell>
        </row>
        <row r="579">
          <cell r="D579">
            <v>24.666666666666668</v>
          </cell>
          <cell r="G579">
            <v>124.68266666666666</v>
          </cell>
        </row>
        <row r="580">
          <cell r="D580">
            <v>24.670333333333332</v>
          </cell>
          <cell r="G580">
            <v>124.69766666666666</v>
          </cell>
        </row>
        <row r="582">
          <cell r="D582">
            <v>24.754666666666665</v>
          </cell>
          <cell r="G582">
            <v>124.68966666666667</v>
          </cell>
        </row>
        <row r="583">
          <cell r="D583">
            <v>24.747333333333334</v>
          </cell>
          <cell r="G583">
            <v>124.69966666666667</v>
          </cell>
        </row>
        <row r="584">
          <cell r="D584">
            <v>24.744666666666667</v>
          </cell>
          <cell r="G584">
            <v>124.70483333333334</v>
          </cell>
        </row>
        <row r="585">
          <cell r="D585">
            <v>24.737333333333332</v>
          </cell>
          <cell r="G585">
            <v>124.70483333333334</v>
          </cell>
        </row>
        <row r="586">
          <cell r="D586">
            <v>24.744666666666667</v>
          </cell>
          <cell r="G586">
            <v>124.69666666666667</v>
          </cell>
        </row>
        <row r="587">
          <cell r="D587">
            <v>24.7465</v>
          </cell>
          <cell r="G587">
            <v>124.68566666666666</v>
          </cell>
        </row>
        <row r="588">
          <cell r="D588">
            <v>24.751</v>
          </cell>
          <cell r="G588">
            <v>124.68166666666667</v>
          </cell>
        </row>
        <row r="589">
          <cell r="D589">
            <v>24.754666666666665</v>
          </cell>
          <cell r="G589">
            <v>124.68966666666667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本工事費"/>
      <sheetName val="設計数量"/>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仕訳書 (H18年度） "/>
      <sheetName val="内訳表 (H18年度） "/>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試算結果"/>
      <sheetName val="条件入力"/>
      <sheetName val="内訳表 (2)"/>
      <sheetName val="内訳表"/>
      <sheetName val="設計業務価表①"/>
      <sheetName val="設計業務価表②"/>
      <sheetName val="設計業務価表③"/>
      <sheetName val="設計業務単価表④"/>
      <sheetName val="設計業務価表⑤"/>
      <sheetName val="単価表"/>
      <sheetName val="単価,諸経費率"/>
      <sheetName val="技術者単価"/>
    </sheetNames>
    <sheetDataSet>
      <sheetData sheetId="10">
        <row r="9">
          <cell r="E9">
            <v>52400</v>
          </cell>
        </row>
        <row r="10">
          <cell r="E10">
            <v>47100</v>
          </cell>
        </row>
        <row r="11">
          <cell r="E11">
            <v>39300</v>
          </cell>
        </row>
        <row r="12">
          <cell r="E12">
            <v>31300</v>
          </cell>
        </row>
        <row r="13">
          <cell r="E13">
            <v>26200</v>
          </cell>
        </row>
        <row r="14">
          <cell r="E14">
            <v>22400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表紙"/>
      <sheetName val="KHP"/>
      <sheetName val="LPG１"/>
      <sheetName val="システム比較"/>
      <sheetName val="システム比較 (2)"/>
      <sheetName val="計算条件"/>
      <sheetName val="氷蓄熱"/>
      <sheetName val="氷40%"/>
      <sheetName val="都市ガス"/>
      <sheetName val="ﾋﾞﾙﾏﾙ"/>
      <sheetName val="氷標"/>
      <sheetName val="水熱源"/>
      <sheetName val="ＨＯＴ"/>
      <sheetName val="チラー"/>
      <sheetName val="税制優遇（注）"/>
      <sheetName val="KHP１"/>
      <sheetName val="ﾂｲﾝ"/>
      <sheetName val="料金表"/>
      <sheetName val="3ヶ月比較計算"/>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5)管路掘削"/>
      <sheetName val="受信柱基礎"/>
      <sheetName val="(6)ﾊﾝﾄﾞﾎｰﾙ(CF-SD1)"/>
      <sheetName val="表示板基礎"/>
      <sheetName val="拾出表(1)"/>
      <sheetName val="拾出表 (2)"/>
      <sheetName val="拾出表 (3)"/>
      <sheetName val="拾出表 (4)"/>
      <sheetName val="拾出表 (5)"/>
      <sheetName val="集計表(1)"/>
      <sheetName val="集計表 (5)"/>
      <sheetName val="集計表 (6)"/>
      <sheetName val="集計表 (4)"/>
      <sheetName val="集計表 (7)"/>
      <sheetName val="総括表"/>
      <sheetName val="総括表 (2)"/>
      <sheetName val="総括表 (5)"/>
      <sheetName val="総括表 (3)"/>
      <sheetName val="Module1"/>
      <sheetName val="Module1 (2)"/>
      <sheetName val="Module1 (3)"/>
      <sheetName val="印刷マクロ"/>
    </sheetNames>
    <sheetDataSet>
      <sheetData sheetId="4">
        <row r="1">
          <cell r="C1" t="str">
            <v>[数量拾い出し表]</v>
          </cell>
          <cell r="T1" t="str">
            <v>別紙－５</v>
          </cell>
        </row>
        <row r="2">
          <cell r="C2" t="str">
            <v>工種：配線工</v>
          </cell>
          <cell r="G2" t="str">
            <v>設備名：ラジオ再放送設備</v>
          </cell>
          <cell r="J2" t="str">
            <v>施工場所：日出ﾊﾞｲﾊﾟｽ</v>
          </cell>
          <cell r="P2" t="str">
            <v>作業：設置</v>
          </cell>
          <cell r="T2" t="str">
            <v>（１／５）</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居住者調書"/>
      <sheetName val="工法様式"/>
      <sheetName val="補償金算定総括表"/>
      <sheetName val="共通仮設･諸経費率"/>
      <sheetName val="建物移転算定表"/>
      <sheetName val="工作物算定"/>
      <sheetName val="動産移転"/>
      <sheetName val="仮住居使用料"/>
      <sheetName val="立竹木算定"/>
      <sheetName val="移転雑費"/>
      <sheetName val="消費税"/>
      <sheetName val="工作物"/>
      <sheetName val="代価 (2)"/>
      <sheetName val="数量計算 "/>
      <sheetName val="単価"/>
      <sheetName val="工事工程表"/>
      <sheetName val="標準工期 (2)"/>
      <sheetName val="借家人補償"/>
      <sheetName val="さとうきび"/>
      <sheetName val="家賃減収"/>
      <sheetName val="登記(表示)"/>
      <sheetName val="登記(滅失)"/>
      <sheetName val="説明書"/>
      <sheetName val="中科目内訳書 "/>
      <sheetName val="工事集計表"/>
      <sheetName val="仕訳書"/>
      <sheetName val="別表"/>
      <sheetName val="床仕上計算"/>
      <sheetName val="複合単価表"/>
      <sheetName val="#REF"/>
      <sheetName val="建物単価"/>
      <sheetName val="86動産"/>
      <sheetName val="補償総括"/>
      <sheetName val="基礎data"/>
      <sheetName val="入力シート"/>
      <sheetName val="H12単価"/>
      <sheetName val="集計表"/>
      <sheetName val="仕訳（県）"/>
      <sheetName val="立木調査"/>
      <sheetName val="総括表（松田 兼孝）"/>
      <sheetName val="仕訳（解体）"/>
      <sheetName val="内訳書"/>
    </sheetNames>
    <sheetDataSet>
      <sheetData sheetId="3">
        <row r="3">
          <cell r="A3" t="str">
            <v>共通仮設費率及び諸経費率算定表</v>
          </cell>
        </row>
        <row r="4">
          <cell r="B4" t="str">
            <v>1.</v>
          </cell>
          <cell r="C4" t="str">
            <v>共通仮設費率算定</v>
          </cell>
        </row>
        <row r="6">
          <cell r="D6" t="str">
            <v>建物</v>
          </cell>
          <cell r="E6" t="str">
            <v> №5</v>
          </cell>
          <cell r="G6" t="str">
            <v>直接工事費</v>
          </cell>
        </row>
        <row r="7">
          <cell r="E7" t="str">
            <v> №5A</v>
          </cell>
          <cell r="G7" t="str">
            <v>〃</v>
          </cell>
        </row>
        <row r="10">
          <cell r="G10" t="str">
            <v>合計　</v>
          </cell>
        </row>
        <row r="13">
          <cell r="B13" t="str">
            <v>2.</v>
          </cell>
          <cell r="C13" t="str">
            <v>諸経費率算定</v>
          </cell>
        </row>
        <row r="15">
          <cell r="D15" t="str">
            <v>建物</v>
          </cell>
          <cell r="E15" t="str">
            <v> №5</v>
          </cell>
          <cell r="G15" t="str">
            <v>純工事費</v>
          </cell>
        </row>
        <row r="16">
          <cell r="E16" t="str">
            <v> №5A</v>
          </cell>
          <cell r="G16" t="str">
            <v>〃</v>
          </cell>
        </row>
        <row r="17">
          <cell r="E17">
            <v>0</v>
          </cell>
        </row>
        <row r="18">
          <cell r="E18">
            <v>0</v>
          </cell>
        </row>
        <row r="19">
          <cell r="D19" t="str">
            <v>解   体</v>
          </cell>
          <cell r="E19" t="str">
            <v> №5</v>
          </cell>
          <cell r="G19" t="str">
            <v>〃</v>
          </cell>
        </row>
        <row r="20">
          <cell r="E20" t="str">
            <v> №5A</v>
          </cell>
          <cell r="G20" t="str">
            <v>〃</v>
          </cell>
        </row>
        <row r="21">
          <cell r="E21">
            <v>0</v>
          </cell>
        </row>
        <row r="22">
          <cell r="D22" t="str">
            <v>工作物</v>
          </cell>
          <cell r="G22" t="str">
            <v>〃</v>
          </cell>
        </row>
        <row r="24">
          <cell r="G24" t="str">
            <v>合計　</v>
          </cell>
        </row>
        <row r="27">
          <cell r="D27" t="str">
            <v>工作物</v>
          </cell>
          <cell r="E27" t="str">
            <v>(借家人)</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管路掘削"/>
      <sheetName val="ﾊﾝﾄﾞﾎｰﾙ"/>
      <sheetName val="基礎"/>
      <sheetName val="拾出表(配線)"/>
      <sheetName val="拾出表(配管)"/>
      <sheetName val="拾出表(土工)"/>
      <sheetName val="集計表(配線) "/>
      <sheetName val="集計表(配管)"/>
      <sheetName val="集計表(土工)"/>
      <sheetName val="総括表"/>
      <sheetName val="設備製作工"/>
      <sheetName val="設備据付工"/>
      <sheetName val="鋼材表"/>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随契理由"/>
      <sheetName val="明細"/>
      <sheetName val="鏡"/>
      <sheetName val="内訳"/>
      <sheetName val="数"/>
      <sheetName val="印刷"/>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With-D"/>
      <sheetName val="Without-D"/>
      <sheetName val="Ihe-Nag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代価"/>
      <sheetName val="単価"/>
      <sheetName val="数量"/>
      <sheetName val="職種単価"/>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H8追変内"/>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数量集計"/>
      <sheetName val="土工数量"/>
      <sheetName val="Sheet3"/>
      <sheetName val="Sheet4"/>
      <sheetName val="Sheet5"/>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Ａ通信設備(機器費)"/>
      <sheetName val="機器費"/>
      <sheetName val="Ｂ工場製作(鋼構造製作物)"/>
      <sheetName val="鋼構造製作物 "/>
      <sheetName val="⑩鋼材重量表"/>
      <sheetName val="#REF"/>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数量総括"/>
      <sheetName val="数計修1"/>
      <sheetName val="数明幸3"/>
      <sheetName val="土工数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
      <sheetName val="仕訳A4W"/>
      <sheetName val="数量拾い"/>
      <sheetName val="内訳A4W"/>
      <sheetName val="内訳(空調設備)(機器設備）"/>
      <sheetName val="内訳(空調設備)(配管設備）"/>
      <sheetName val="内訳(空調設備)(配管設備） (2)"/>
      <sheetName val="内訳(空調設備)(ﾀﾞｸﾄ設備） "/>
      <sheetName val="内訳(空調設備)(計装設備） "/>
      <sheetName val="内訳(換気設備)(機器設備） "/>
      <sheetName val="内訳(撤去工事)(機器設備）"/>
      <sheetName val="内訳(撤去工事)(機器設備） "/>
      <sheetName val="内訳(撤去工事)(配管設備） "/>
      <sheetName val="集計表"/>
      <sheetName val="機械複合単価"/>
      <sheetName val="代価表 (機械設備工事)"/>
      <sheetName val="数量拾い書"/>
      <sheetName val="数量拾い書 (空調設備)(機器設備)"/>
      <sheetName val="数量拾い書 (空調設備)(配管設備)"/>
      <sheetName val="数量拾い書 (空調設備)(ﾀﾞｸﾄ設備) "/>
      <sheetName val="数量拾い書 (空調設備)(計装設備) "/>
      <sheetName val="数量拾い書 (換気設備)(機器設備)"/>
      <sheetName val="数量拾い書 (撤去工事)(機器設備)"/>
      <sheetName val="数量拾い書 (撤去工事)(配管設備)"/>
      <sheetName val="電気複合単価"/>
      <sheetName val="仕訳書Ａ４"/>
      <sheetName val="数量拾い (空調設備）(配管設備)(1期工事施工・2期工事）"/>
      <sheetName val="内訳(空調設備)(配管設備)(1期工事施工・2期工事）"/>
      <sheetName val="集計表 (空調設備)(配管設備）"/>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変更協議書 (2)"/>
      <sheetName val="ﾒﾝﾀｰ (2)"/>
      <sheetName val="変更契約 (2)"/>
      <sheetName val="背表紙"/>
      <sheetName val="総括表 (2)"/>
      <sheetName val="表紙"/>
      <sheetName val="代1 (3)"/>
      <sheetName val="概要"/>
      <sheetName val="予定価格調書"/>
      <sheetName val="総括表"/>
      <sheetName val="単1 (4)"/>
      <sheetName val="単2 (2)"/>
      <sheetName val="単3 (2)"/>
      <sheetName val="単3 (3)"/>
      <sheetName val="単4 (2)"/>
      <sheetName val="代1 (2)"/>
      <sheetName val="◎採用に関する (2)"/>
      <sheetName val="◎事業計画書 (2)"/>
      <sheetName val="変更内訳Ⅱ"/>
      <sheetName val="当初内訳 (2)"/>
      <sheetName val="ﾒﾝﾀｰ"/>
      <sheetName val="工事数量内訳"/>
      <sheetName val="当初内訳"/>
      <sheetName val="代1"/>
      <sheetName val="代2"/>
      <sheetName val="代3"/>
      <sheetName val="単1 (2)"/>
      <sheetName val="単1 (3)"/>
      <sheetName val="単1"/>
      <sheetName val="単2"/>
      <sheetName val="単3"/>
      <sheetName val="単4"/>
      <sheetName val="単5"/>
      <sheetName val="計画書"/>
      <sheetName val="概要書"/>
      <sheetName val="◎事業計画書"/>
      <sheetName val="◎採用に関する"/>
      <sheetName val="委託"/>
      <sheetName val="Sheet1"/>
      <sheetName val="Sheet3"/>
      <sheetName val="Sheet2"/>
      <sheetName val="写真"/>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門型柱用"/>
      <sheetName val="Ｆ柱用"/>
      <sheetName val="光ｹｰﾌﾞﾙ(日田地区)"/>
      <sheetName val="単価見積もり(ﾗｼﾞ再)"/>
      <sheetName val="漢那ﾀﾞﾑCCTV"/>
      <sheetName val="地震計(桜谷ﾀﾞﾑ)"/>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工事設計書"/>
      <sheetName val="工事費総括表"/>
      <sheetName val="本工事内訳表"/>
      <sheetName val="代価表"/>
      <sheetName val="単価表"/>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00000"/>
      <sheetName val="特記"/>
      <sheetName val="数量表"/>
      <sheetName val="工事鏡"/>
      <sheetName val="内訳表"/>
      <sheetName val="単価表 1"/>
      <sheetName val="数量計算"/>
      <sheetName val="数量明細"/>
      <sheetName val="変更鏡"/>
      <sheetName val="変更内訳"/>
      <sheetName val="代価１"/>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背"/>
      <sheetName val="変更依頼"/>
      <sheetName val="変更総括"/>
      <sheetName val="総括"/>
      <sheetName val="概要"/>
      <sheetName val="特記仕様書"/>
      <sheetName val="提出書類一覧"/>
      <sheetName val="予定価格"/>
      <sheetName val="最低"/>
      <sheetName val="算定基準（工事） 例(3)"/>
      <sheetName val="変更協議"/>
      <sheetName val="変更対照(甲)"/>
      <sheetName val="変更内訳"/>
      <sheetName val="内訳"/>
      <sheetName val="代一覧"/>
      <sheetName val="代価表"/>
      <sheetName val="単一覧"/>
      <sheetName val="単価表"/>
      <sheetName val="数量総括"/>
      <sheetName val="A型方塊ﾌﾞﾛｯｸ"/>
      <sheetName val="Ｂ型方塊ﾌﾞﾛｯｸ"/>
      <sheetName val="職種"/>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
      <sheetName val="機械複合単価"/>
      <sheetName val="機械複合単価2"/>
      <sheetName val="代価表1"/>
      <sheetName val="代価表2"/>
      <sheetName val="代価表3"/>
      <sheetName val="数量拾い書1"/>
      <sheetName val="数量拾い書2"/>
      <sheetName val="数量拾い書3"/>
      <sheetName val="集計表 1"/>
      <sheetName val="内訳書1"/>
      <sheetName val="内訳書2"/>
      <sheetName val="内訳書3"/>
      <sheetName val="仕訳書1"/>
      <sheetName val="数量拾い書2(1)"/>
      <sheetName val="数量拾い書2(2)"/>
      <sheetName val="数量拾い書2(3)"/>
      <sheetName val="集計表2"/>
      <sheetName val="内訳書2(1)"/>
      <sheetName val="内訳書2 (2)"/>
      <sheetName val="内訳書2(3)"/>
      <sheetName val="仕訳書2"/>
      <sheetName val="仕訳書3"/>
      <sheetName val="電気複合単価"/>
      <sheetName val="ﾀﾞｸﾄ計算 (換気設備)"/>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数量明細"/>
      <sheetName val="当初メンタ"/>
      <sheetName val="内訳"/>
      <sheetName val="名護中公"/>
      <sheetName val="名護中公 (2)"/>
      <sheetName val="名護数量"/>
      <sheetName val="基準点"/>
      <sheetName val="平板"/>
      <sheetName val="路線"/>
      <sheetName val="用地代価"/>
      <sheetName val="用地単価"/>
      <sheetName val="護岸設計"/>
      <sheetName val="ボ－リング"/>
      <sheetName val="員数"/>
      <sheetName val="数量計算書"/>
      <sheetName val="数量根拠"/>
      <sheetName val="単価表"/>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数量拾い書(換気設備）機器設備"/>
      <sheetName val="ﾀﾞｸﾄ計算 (換気設備)"/>
      <sheetName val="数量拾い書(換気設備)機器・ﾀﾞｸﾄ設備"/>
      <sheetName val="数量拾い書 (3)"/>
      <sheetName val="集計表(換気設備）"/>
      <sheetName val="集計表 (2)"/>
      <sheetName val="機械複合単価"/>
      <sheetName val="電気複合単価"/>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
      <sheetName val="調書 (枠)"/>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heet1"/>
      <sheetName val="A"/>
      <sheetName val="数量総括(枠)"/>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数量総括表"/>
      <sheetName val="人孔数量"/>
      <sheetName val="汚水桝数量"/>
      <sheetName val="土留工算定土工総括"/>
      <sheetName val="基礎単価"/>
      <sheetName val="代価表"/>
      <sheetName val="内訳表"/>
      <sheetName val="本工内"/>
      <sheetName val="数計２"/>
      <sheetName val="労務単価表"/>
    </sheetNames>
    <sheetDataSet>
      <sheetData sheetId="9">
        <row r="2">
          <cell r="B2" t="str">
            <v>特 殊 作 業 員</v>
          </cell>
          <cell r="C2">
            <v>28000</v>
          </cell>
          <cell r="D2" t="str">
            <v>県単P,2</v>
          </cell>
        </row>
        <row r="3">
          <cell r="B3" t="str">
            <v>普 通 作 業 員</v>
          </cell>
          <cell r="C3">
            <v>20000</v>
          </cell>
          <cell r="D3" t="str">
            <v>県単P,2</v>
          </cell>
        </row>
        <row r="4">
          <cell r="B4" t="str">
            <v>軽  作  業  員</v>
          </cell>
          <cell r="C4">
            <v>13500</v>
          </cell>
          <cell r="D4" t="str">
            <v>県単P,2</v>
          </cell>
        </row>
        <row r="5">
          <cell r="B5" t="str">
            <v>造　　園　　工</v>
          </cell>
          <cell r="C5">
            <v>21500</v>
          </cell>
          <cell r="D5" t="str">
            <v>県単P,2</v>
          </cell>
        </row>
        <row r="6">
          <cell r="B6" t="str">
            <v>法　　面　　工</v>
          </cell>
          <cell r="C6">
            <v>22800</v>
          </cell>
          <cell r="D6" t="str">
            <v>県単P,2</v>
          </cell>
        </row>
        <row r="7">
          <cell r="B7" t="str">
            <v>と　　び　　工</v>
          </cell>
          <cell r="C7">
            <v>30200</v>
          </cell>
          <cell r="D7" t="str">
            <v>県単P,2</v>
          </cell>
        </row>
        <row r="8">
          <cell r="B8" t="str">
            <v>石　　　　　工</v>
          </cell>
          <cell r="C8">
            <v>30600</v>
          </cell>
          <cell r="D8" t="str">
            <v>県単P,2</v>
          </cell>
        </row>
        <row r="9">
          <cell r="B9" t="str">
            <v>ブ ロ ッ ク 工</v>
          </cell>
          <cell r="C9">
            <v>32900</v>
          </cell>
          <cell r="D9" t="str">
            <v>県単P,2</v>
          </cell>
        </row>
        <row r="10">
          <cell r="B10" t="str">
            <v>電　　　　　工</v>
          </cell>
          <cell r="C10">
            <v>19900</v>
          </cell>
          <cell r="D10" t="str">
            <v>県単P,2</v>
          </cell>
        </row>
        <row r="11">
          <cell r="B11" t="str">
            <v>鉄　　筋　　工</v>
          </cell>
          <cell r="C11">
            <v>26400</v>
          </cell>
          <cell r="D11" t="str">
            <v>県単P,2</v>
          </cell>
        </row>
        <row r="12">
          <cell r="B12" t="str">
            <v>鉄　　骨　　工</v>
          </cell>
          <cell r="C12">
            <v>20900</v>
          </cell>
          <cell r="D12" t="str">
            <v>県単P,2</v>
          </cell>
        </row>
        <row r="13">
          <cell r="B13" t="str">
            <v>塗　　装　　工</v>
          </cell>
          <cell r="C13">
            <v>20300</v>
          </cell>
          <cell r="D13" t="str">
            <v>県単P,2</v>
          </cell>
        </row>
        <row r="14">
          <cell r="B14" t="str">
            <v>溶　　接　　工</v>
          </cell>
          <cell r="C14">
            <v>19500</v>
          </cell>
          <cell r="D14" t="str">
            <v>県単P,2</v>
          </cell>
        </row>
        <row r="15">
          <cell r="B15" t="str">
            <v>運 転 手（特殊）</v>
          </cell>
          <cell r="C15">
            <v>31000</v>
          </cell>
          <cell r="D15" t="str">
            <v>県単P,2</v>
          </cell>
        </row>
        <row r="16">
          <cell r="B16" t="str">
            <v>運 転 手（一般）</v>
          </cell>
          <cell r="C16">
            <v>27000</v>
          </cell>
          <cell r="D16" t="str">
            <v>県単P,2</v>
          </cell>
        </row>
        <row r="17">
          <cell r="B17" t="str">
            <v>潜　か　ん　工</v>
          </cell>
          <cell r="C17">
            <v>24900</v>
          </cell>
          <cell r="D17" t="str">
            <v>県単P,2</v>
          </cell>
        </row>
        <row r="18">
          <cell r="B18" t="str">
            <v>世 話 役（潜かん）</v>
          </cell>
          <cell r="C18" t="str">
            <v>－</v>
          </cell>
          <cell r="D18" t="str">
            <v>県単P,2</v>
          </cell>
        </row>
        <row r="19">
          <cell r="B19" t="str">
            <v>さ　く　岩　工</v>
          </cell>
          <cell r="C19">
            <v>23200</v>
          </cell>
          <cell r="D19" t="str">
            <v>県単P,2</v>
          </cell>
        </row>
        <row r="20">
          <cell r="B20" t="str">
            <v>トンネル特殊工</v>
          </cell>
          <cell r="C20">
            <v>27400</v>
          </cell>
          <cell r="D20" t="str">
            <v>県単P,2</v>
          </cell>
        </row>
        <row r="21">
          <cell r="B21" t="str">
            <v>トンネル作業工</v>
          </cell>
          <cell r="C21">
            <v>20400</v>
          </cell>
          <cell r="D21" t="str">
            <v>県単P,2</v>
          </cell>
        </row>
        <row r="22">
          <cell r="B22" t="str">
            <v>世話役(トンネル)</v>
          </cell>
          <cell r="C22">
            <v>28000</v>
          </cell>
          <cell r="D22" t="str">
            <v>県単P,2</v>
          </cell>
        </row>
        <row r="23">
          <cell r="B23" t="str">
            <v>橋 梁 特 殊 工</v>
          </cell>
          <cell r="C23">
            <v>32500</v>
          </cell>
          <cell r="D23" t="str">
            <v>県単P,2</v>
          </cell>
        </row>
        <row r="24">
          <cell r="B24" t="str">
            <v>橋 梁 塗 装 工</v>
          </cell>
          <cell r="C24">
            <v>25300</v>
          </cell>
          <cell r="D24" t="str">
            <v>県単P,2</v>
          </cell>
        </row>
        <row r="25">
          <cell r="B25" t="str">
            <v>世 話 役（橋梁）</v>
          </cell>
          <cell r="C25">
            <v>36900</v>
          </cell>
          <cell r="D25" t="str">
            <v>県単P,2</v>
          </cell>
        </row>
        <row r="26">
          <cell r="B26" t="str">
            <v>世話役(一般土木)</v>
          </cell>
          <cell r="C26">
            <v>33300</v>
          </cell>
          <cell r="D26" t="str">
            <v>県単P,2</v>
          </cell>
        </row>
        <row r="27">
          <cell r="B27" t="str">
            <v>高　級　船　員</v>
          </cell>
          <cell r="C27">
            <v>32100</v>
          </cell>
          <cell r="D27" t="str">
            <v>県単P,2</v>
          </cell>
        </row>
        <row r="28">
          <cell r="B28" t="str">
            <v>普　通　船　員</v>
          </cell>
          <cell r="C28">
            <v>24700</v>
          </cell>
          <cell r="D28" t="str">
            <v>県単P,2</v>
          </cell>
        </row>
        <row r="29">
          <cell r="B29" t="str">
            <v>潜　　水　　士</v>
          </cell>
          <cell r="C29">
            <v>45000</v>
          </cell>
          <cell r="D29" t="str">
            <v>県単P,2</v>
          </cell>
        </row>
        <row r="30">
          <cell r="B30" t="str">
            <v>潜 水 連 絡 員</v>
          </cell>
          <cell r="C30">
            <v>26600</v>
          </cell>
          <cell r="D30" t="str">
            <v>県単P,2</v>
          </cell>
        </row>
        <row r="31">
          <cell r="B31" t="str">
            <v>潜 水 送 気 員</v>
          </cell>
          <cell r="C31">
            <v>27100</v>
          </cell>
          <cell r="D31" t="str">
            <v>県単P,2</v>
          </cell>
        </row>
        <row r="32">
          <cell r="B32" t="str">
            <v>山 林 砂 防 工</v>
          </cell>
          <cell r="C32">
            <v>25100</v>
          </cell>
          <cell r="D32" t="str">
            <v>県単P,2</v>
          </cell>
        </row>
        <row r="33">
          <cell r="B33" t="str">
            <v>軌　　道　　工</v>
          </cell>
          <cell r="C33" t="str">
            <v>－</v>
          </cell>
          <cell r="D33" t="str">
            <v>県単P,2</v>
          </cell>
        </row>
        <row r="34">
          <cell r="B34" t="str">
            <v>型　　枠　　工</v>
          </cell>
          <cell r="C34">
            <v>26300</v>
          </cell>
          <cell r="D34" t="str">
            <v>県単P,2</v>
          </cell>
        </row>
        <row r="35">
          <cell r="B35" t="str">
            <v>大　　　　　工</v>
          </cell>
          <cell r="C35">
            <v>25900</v>
          </cell>
          <cell r="D35" t="str">
            <v>県単P,2</v>
          </cell>
        </row>
        <row r="36">
          <cell r="B36" t="str">
            <v>左　　　　　官</v>
          </cell>
          <cell r="C36">
            <v>25600</v>
          </cell>
          <cell r="D36" t="str">
            <v>県単P,2</v>
          </cell>
        </row>
        <row r="37">
          <cell r="B37" t="str">
            <v>配　　管　　工</v>
          </cell>
          <cell r="C37">
            <v>18700</v>
          </cell>
          <cell r="D37" t="str">
            <v>県単P,2</v>
          </cell>
        </row>
        <row r="38">
          <cell r="B38" t="str">
            <v>は　つ　り　工</v>
          </cell>
          <cell r="C38">
            <v>21400</v>
          </cell>
          <cell r="D38" t="str">
            <v>県単P,3</v>
          </cell>
        </row>
        <row r="39">
          <cell r="B39" t="str">
            <v>防　　水　　工</v>
          </cell>
          <cell r="C39">
            <v>21400</v>
          </cell>
          <cell r="D39" t="str">
            <v>県単P,3</v>
          </cell>
        </row>
        <row r="40">
          <cell r="B40" t="str">
            <v>板　　金　　工</v>
          </cell>
          <cell r="C40">
            <v>20000</v>
          </cell>
          <cell r="D40" t="str">
            <v>県単P,3</v>
          </cell>
        </row>
        <row r="41">
          <cell r="B41" t="str">
            <v>タ　イ　ル　工</v>
          </cell>
          <cell r="C41">
            <v>19800</v>
          </cell>
          <cell r="D41" t="str">
            <v>県単P,3</v>
          </cell>
        </row>
        <row r="42">
          <cell r="B42" t="str">
            <v>サ  ッ　シ　工</v>
          </cell>
          <cell r="C42">
            <v>18600</v>
          </cell>
          <cell r="D42" t="str">
            <v>県単P,3</v>
          </cell>
        </row>
        <row r="43">
          <cell r="B43" t="str">
            <v>屋 根 ふ き 工</v>
          </cell>
          <cell r="C43">
            <v>21800</v>
          </cell>
          <cell r="D43" t="str">
            <v>県単P,3</v>
          </cell>
        </row>
        <row r="44">
          <cell r="B44" t="str">
            <v>内　　装　　工</v>
          </cell>
          <cell r="C44">
            <v>23300</v>
          </cell>
          <cell r="D44" t="str">
            <v>県単P,3</v>
          </cell>
        </row>
        <row r="45">
          <cell r="B45" t="str">
            <v>ガ　ラ　ス　工</v>
          </cell>
          <cell r="C45">
            <v>18900</v>
          </cell>
          <cell r="D45" t="str">
            <v>県単P,3</v>
          </cell>
        </row>
        <row r="46">
          <cell r="B46" t="str">
            <v>た　た　み　工</v>
          </cell>
          <cell r="C46">
            <v>26900</v>
          </cell>
          <cell r="D46" t="str">
            <v>県単P,3</v>
          </cell>
        </row>
        <row r="47">
          <cell r="B47" t="str">
            <v>建　　具　　工</v>
          </cell>
          <cell r="C47">
            <v>19200</v>
          </cell>
          <cell r="D47" t="str">
            <v>県単P,3</v>
          </cell>
        </row>
        <row r="48">
          <cell r="B48" t="str">
            <v>ダ　ク　ト　工</v>
          </cell>
          <cell r="C48">
            <v>15700</v>
          </cell>
          <cell r="D48" t="str">
            <v>県単P,3</v>
          </cell>
        </row>
        <row r="49">
          <cell r="B49" t="str">
            <v>保　　温　　工</v>
          </cell>
          <cell r="C49">
            <v>15400</v>
          </cell>
          <cell r="D49" t="str">
            <v>県単P,3</v>
          </cell>
        </row>
        <row r="50">
          <cell r="B50" t="str">
            <v>建築ブロック工</v>
          </cell>
          <cell r="C50">
            <v>20000</v>
          </cell>
          <cell r="D50" t="str">
            <v>県単P,3</v>
          </cell>
        </row>
        <row r="51">
          <cell r="B51" t="str">
            <v>設 備 機 械 工</v>
          </cell>
          <cell r="C51">
            <v>16100</v>
          </cell>
          <cell r="D51" t="str">
            <v>県単P,3</v>
          </cell>
        </row>
        <row r="52">
          <cell r="B52" t="str">
            <v>グ ラ ウ ド 工</v>
          </cell>
          <cell r="C52" t="str">
            <v>－</v>
          </cell>
          <cell r="D52" t="str">
            <v>県単P,3</v>
          </cell>
        </row>
        <row r="53">
          <cell r="B53" t="str">
            <v>削孔工（調査業務以外）</v>
          </cell>
          <cell r="C53" t="str">
            <v>－</v>
          </cell>
          <cell r="D53" t="str">
            <v>県単P,3</v>
          </cell>
        </row>
        <row r="54">
          <cell r="B54" t="str">
            <v>機械工（調査業務以外）</v>
          </cell>
          <cell r="C54" t="str">
            <v>－</v>
          </cell>
          <cell r="D54" t="str">
            <v>県単P,3</v>
          </cell>
        </row>
        <row r="55">
          <cell r="B55" t="str">
            <v>助　　　　　手</v>
          </cell>
          <cell r="C55" t="str">
            <v>－</v>
          </cell>
          <cell r="D55" t="str">
            <v>県単P,3</v>
          </cell>
        </row>
        <row r="56">
          <cell r="B56" t="str">
            <v>整　　備　　士</v>
          </cell>
          <cell r="C56" t="str">
            <v>－</v>
          </cell>
          <cell r="D56" t="str">
            <v>県単P,3</v>
          </cell>
        </row>
        <row r="57">
          <cell r="B57" t="str">
            <v>機 械 世 話 役</v>
          </cell>
          <cell r="C57" t="str">
            <v>－</v>
          </cell>
          <cell r="D57" t="str">
            <v>県単P,3</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ﾒﾝﾀ"/>
      <sheetName val="数量明細"/>
      <sheetName val="内訳"/>
      <sheetName val="単価表"/>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損耗費"/>
      <sheetName val="機械損料"/>
      <sheetName val="機械単価"/>
      <sheetName val="機械運転経費"/>
      <sheetName val="単価総括"/>
    </sheetNames>
    <sheetDataSet>
      <sheetData sheetId="4">
        <row r="1">
          <cell r="H1">
            <v>1</v>
          </cell>
        </row>
        <row r="2">
          <cell r="B2" t="str">
            <v>機　械　単　価　総　括　表</v>
          </cell>
        </row>
        <row r="3">
          <cell r="F3" t="str">
            <v>適用</v>
          </cell>
        </row>
        <row r="4">
          <cell r="A4" t="str">
            <v>番号</v>
          </cell>
          <cell r="B4" t="str">
            <v>名　　　　称</v>
          </cell>
          <cell r="C4" t="str">
            <v>規格</v>
          </cell>
          <cell r="D4" t="str">
            <v>単位</v>
          </cell>
          <cell r="E4" t="str">
            <v>単価</v>
          </cell>
          <cell r="F4" t="str">
            <v>単価表</v>
          </cell>
          <cell r="G4" t="str">
            <v>備　　考</v>
          </cell>
        </row>
        <row r="6">
          <cell r="A6">
            <v>1</v>
          </cell>
          <cell r="B6" t="str">
            <v>バックホウ運転 0.60ｍ2　基礎砕石工　日</v>
          </cell>
          <cell r="D6" t="str">
            <v>日</v>
          </cell>
          <cell r="E6">
            <v>29027</v>
          </cell>
          <cell r="F6" t="str">
            <v>機－１８</v>
          </cell>
          <cell r="G6" t="str">
            <v>Ⅱ-2-②-8</v>
          </cell>
        </row>
        <row r="8">
          <cell r="A8">
            <v>2</v>
          </cell>
          <cell r="B8" t="str">
            <v>バックホウ運転 0.60ｍ2　基礎栗石工(敷均し)　日</v>
          </cell>
          <cell r="D8" t="str">
            <v>日</v>
          </cell>
          <cell r="E8">
            <v>44220</v>
          </cell>
          <cell r="F8" t="str">
            <v>機－１８</v>
          </cell>
          <cell r="G8" t="str">
            <v>Ⅱ-2-②-8</v>
          </cell>
        </row>
        <row r="10">
          <cell r="A10">
            <v>3</v>
          </cell>
          <cell r="B10" t="str">
            <v>バックホウ運転 0.60ｍ2　埋戻　時</v>
          </cell>
          <cell r="D10" t="str">
            <v>時</v>
          </cell>
          <cell r="E10">
            <v>9753</v>
          </cell>
          <cell r="F10" t="str">
            <v>機－１</v>
          </cell>
          <cell r="G10" t="str">
            <v>Ⅱ-1-③-7</v>
          </cell>
        </row>
        <row r="12">
          <cell r="A12">
            <v>4</v>
          </cell>
          <cell r="B12" t="str">
            <v>バックホウ運転 0.60ｍ2　岩無　掘削積込　日</v>
          </cell>
          <cell r="D12" t="str">
            <v>日</v>
          </cell>
          <cell r="E12">
            <v>54824</v>
          </cell>
          <cell r="F12" t="str">
            <v>機－１８</v>
          </cell>
          <cell r="G12" t="str">
            <v>Ⅱ-1-②-18</v>
          </cell>
        </row>
        <row r="14">
          <cell r="A14">
            <v>5</v>
          </cell>
          <cell r="B14" t="str">
            <v>バックホウ運転 0.60ｍ2　岩10%　掘削積込　日</v>
          </cell>
          <cell r="D14" t="str">
            <v>日</v>
          </cell>
          <cell r="E14">
            <v>55700</v>
          </cell>
          <cell r="F14" t="str">
            <v>機－１８</v>
          </cell>
          <cell r="G14" t="str">
            <v>Ⅱ-1-②-18</v>
          </cell>
        </row>
        <row r="16">
          <cell r="A16">
            <v>6</v>
          </cell>
          <cell r="B16" t="str">
            <v>バックホウ運転 0.60ｍ2　岩無　床堀　日</v>
          </cell>
          <cell r="D16" t="str">
            <v>日</v>
          </cell>
          <cell r="E16">
            <v>55322</v>
          </cell>
          <cell r="F16" t="str">
            <v>機－１８</v>
          </cell>
          <cell r="G16" t="str">
            <v>Ⅱ-1-②-18</v>
          </cell>
        </row>
        <row r="18">
          <cell r="A18">
            <v>7</v>
          </cell>
          <cell r="B18" t="str">
            <v>バックホウ運転 0.60ｍ2　岩25%　床堀　日</v>
          </cell>
          <cell r="D18" t="str">
            <v>日</v>
          </cell>
          <cell r="E18">
            <v>57838</v>
          </cell>
          <cell r="F18" t="str">
            <v>機－１８</v>
          </cell>
          <cell r="G18" t="str">
            <v>Ⅱ-1-②-18</v>
          </cell>
        </row>
        <row r="20">
          <cell r="A20">
            <v>8</v>
          </cell>
          <cell r="B20" t="str">
            <v>バックホウ運転 0.35ｍ2　舗装版掘削積込工　日</v>
          </cell>
          <cell r="D20" t="str">
            <v>日</v>
          </cell>
          <cell r="E20">
            <v>43048</v>
          </cell>
          <cell r="F20" t="str">
            <v>機－１８</v>
          </cell>
          <cell r="G20" t="str">
            <v>Ⅳ-3-②-11</v>
          </cell>
        </row>
        <row r="22">
          <cell r="A22">
            <v>9</v>
          </cell>
          <cell r="B22" t="str">
            <v>バックホウ運転 0.35ｍ2　埋戻　時</v>
          </cell>
          <cell r="D22" t="str">
            <v>日</v>
          </cell>
          <cell r="E22">
            <v>7268</v>
          </cell>
          <cell r="F22" t="str">
            <v>機－１</v>
          </cell>
          <cell r="G22" t="str">
            <v>Ⅱ-1-③-7</v>
          </cell>
        </row>
        <row r="24">
          <cell r="A24">
            <v>10</v>
          </cell>
          <cell r="B24" t="str">
            <v>バックホウ運転 0.35ｍ2　岩無　床堀　日</v>
          </cell>
          <cell r="D24" t="str">
            <v>日</v>
          </cell>
          <cell r="E24">
            <v>39517</v>
          </cell>
          <cell r="F24" t="str">
            <v>機－１８</v>
          </cell>
          <cell r="G24" t="str">
            <v>Ⅱ-1-②-18</v>
          </cell>
        </row>
        <row r="26">
          <cell r="A26">
            <v>11</v>
          </cell>
          <cell r="B26" t="str">
            <v>バックホウ運転 0.35ｍ2　岩25%　床堀　日</v>
          </cell>
          <cell r="D26" t="str">
            <v>時</v>
          </cell>
          <cell r="E26">
            <v>40897</v>
          </cell>
          <cell r="F26" t="str">
            <v>機－１８</v>
          </cell>
          <cell r="G26" t="str">
            <v>Ⅱ-1-②-18</v>
          </cell>
        </row>
        <row r="28">
          <cell r="A28">
            <v>12</v>
          </cell>
          <cell r="B28" t="str">
            <v>バックホウ運転 0.35ｍ2　岩無　積込　日</v>
          </cell>
          <cell r="D28" t="str">
            <v>日</v>
          </cell>
          <cell r="E28">
            <v>39602</v>
          </cell>
          <cell r="F28" t="str">
            <v>機－１８</v>
          </cell>
          <cell r="G28" t="str">
            <v>Ⅱ-1-②-18</v>
          </cell>
        </row>
        <row r="30">
          <cell r="A30">
            <v>13</v>
          </cell>
          <cell r="B30" t="str">
            <v>バックホウ運転 0.35ｍ2　岩25%　積込　日</v>
          </cell>
          <cell r="D30" t="str">
            <v>日</v>
          </cell>
          <cell r="E30">
            <v>40982</v>
          </cell>
          <cell r="F30" t="str">
            <v>機－１８</v>
          </cell>
          <cell r="G30" t="str">
            <v>Ⅱ-1-②-18</v>
          </cell>
        </row>
        <row r="32">
          <cell r="A32">
            <v>14</v>
          </cell>
          <cell r="B32" t="str">
            <v>バックホウ運転 0.2ｍ2　岩無　小規模土工　日</v>
          </cell>
          <cell r="D32" t="str">
            <v>日</v>
          </cell>
          <cell r="E32">
            <v>34840</v>
          </cell>
          <cell r="F32" t="str">
            <v>機－１８</v>
          </cell>
          <cell r="G32" t="str">
            <v>Ⅱ-1-⑤-8</v>
          </cell>
        </row>
        <row r="34">
          <cell r="A34">
            <v>15</v>
          </cell>
          <cell r="B34" t="str">
            <v>大型ﾌﾞﾚｰｶ運転 1300kg級　機械土工(岩石)　日</v>
          </cell>
          <cell r="D34" t="str">
            <v>日</v>
          </cell>
          <cell r="E34">
            <v>66318</v>
          </cell>
          <cell r="F34" t="str">
            <v>機－２０</v>
          </cell>
          <cell r="G34" t="str">
            <v>Ⅱ-1-②-36</v>
          </cell>
        </row>
        <row r="36">
          <cell r="A36">
            <v>16</v>
          </cell>
          <cell r="B36" t="str">
            <v>ｱｽﾌｧﾙﾄｶﾊﾞｰ 4～4.5m3/h　舗装工　日</v>
          </cell>
          <cell r="D36" t="str">
            <v>日</v>
          </cell>
          <cell r="E36">
            <v>23808</v>
          </cell>
          <cell r="F36" t="str">
            <v>機－２３</v>
          </cell>
          <cell r="G36" t="str">
            <v>Ⅳ-1-②-11</v>
          </cell>
        </row>
        <row r="38">
          <cell r="A38">
            <v>17</v>
          </cell>
          <cell r="B38" t="str">
            <v>ｱｽﾌｧﾙﾄﾌｨﾆｯｼｬ ﾎｲｰﾙ型2.4～4.5m　舗装工　日</v>
          </cell>
          <cell r="D38" t="str">
            <v>日</v>
          </cell>
          <cell r="E38">
            <v>81375</v>
          </cell>
          <cell r="F38" t="str">
            <v>機－１８</v>
          </cell>
          <cell r="G38" t="str">
            <v>Ⅳ-1-②-11</v>
          </cell>
        </row>
        <row r="40">
          <cell r="A40">
            <v>18</v>
          </cell>
          <cell r="B40" t="str">
            <v>ｱｽﾌｧﾙﾄﾌｨﾆｯｼｬ ｸﾛｰﾗ型1.6～3.0m　舗装工　日</v>
          </cell>
          <cell r="D40" t="str">
            <v>日</v>
          </cell>
          <cell r="E40">
            <v>51310</v>
          </cell>
          <cell r="F40" t="str">
            <v>機－１８</v>
          </cell>
          <cell r="G40" t="str">
            <v>Ⅳ-1-②-11</v>
          </cell>
        </row>
        <row r="42">
          <cell r="A42">
            <v>19</v>
          </cell>
          <cell r="B42" t="str">
            <v>ｺﾝｸﾘｰﾄｶｯﾀｰ運転　走行式　ﾌﾞﾚｰﾄﾞ径45～56cm　日</v>
          </cell>
          <cell r="D42" t="str">
            <v>日</v>
          </cell>
          <cell r="E42">
            <v>22430</v>
          </cell>
          <cell r="F42" t="str">
            <v>機－２３</v>
          </cell>
          <cell r="G42" t="str">
            <v>Ⅳ-3-③-4</v>
          </cell>
        </row>
        <row r="44">
          <cell r="A44">
            <v>20</v>
          </cell>
          <cell r="B44" t="str">
            <v>ﾀﾝﾊﾟｰ運転60～100kg　埋戻　日</v>
          </cell>
          <cell r="D44" t="str">
            <v>日</v>
          </cell>
          <cell r="E44">
            <v>20026</v>
          </cell>
          <cell r="F44" t="str">
            <v>機－８</v>
          </cell>
          <cell r="G44" t="str">
            <v>Ⅱ-1-③-7</v>
          </cell>
        </row>
        <row r="46">
          <cell r="A46">
            <v>21</v>
          </cell>
          <cell r="B46" t="str">
            <v>ﾀﾝﾊﾟｰ運転60～100kg　小規模　日</v>
          </cell>
          <cell r="D46" t="str">
            <v>日</v>
          </cell>
          <cell r="E46">
            <v>20427</v>
          </cell>
          <cell r="F46" t="str">
            <v>機－１８</v>
          </cell>
          <cell r="G46" t="str">
            <v>Ⅱ-1-⑤-8</v>
          </cell>
        </row>
        <row r="48">
          <cell r="A48">
            <v>22</v>
          </cell>
          <cell r="B48" t="str">
            <v>ﾀﾝﾊﾟｰ運転60～100kg　舗装　日</v>
          </cell>
          <cell r="D48" t="str">
            <v>日</v>
          </cell>
          <cell r="E48">
            <v>20521</v>
          </cell>
          <cell r="F48" t="str">
            <v>機－２３</v>
          </cell>
          <cell r="G48" t="str">
            <v>Ⅳ-1-②-11</v>
          </cell>
        </row>
        <row r="50">
          <cell r="A50">
            <v>23</v>
          </cell>
          <cell r="B50" t="str">
            <v>振動ﾛｰﾗﾊﾝﾄﾞｶﾞｲﾄﾞ式運転0.8～1.1t　埋戻 時</v>
          </cell>
          <cell r="D50" t="str">
            <v>日</v>
          </cell>
          <cell r="E50">
            <v>4115</v>
          </cell>
          <cell r="F50" t="str">
            <v>機－９</v>
          </cell>
          <cell r="G50" t="str">
            <v>Ⅱ-1-③-7</v>
          </cell>
        </row>
        <row r="52">
          <cell r="A52">
            <v>24</v>
          </cell>
          <cell r="B52" t="str">
            <v>振動ﾛｰﾗ運転3～4t　路盤工　日</v>
          </cell>
          <cell r="D52" t="str">
            <v>日</v>
          </cell>
          <cell r="E52">
            <v>31587</v>
          </cell>
          <cell r="F52" t="str">
            <v>機－１８</v>
          </cell>
          <cell r="G52" t="str">
            <v>Ⅳ-1-①-6</v>
          </cell>
        </row>
        <row r="54">
          <cell r="A54">
            <v>25</v>
          </cell>
          <cell r="B54" t="str">
            <v>振動ﾛｰﾗ運転3～4t　舗装工　日</v>
          </cell>
          <cell r="D54" t="str">
            <v>日</v>
          </cell>
          <cell r="E54">
            <v>31810</v>
          </cell>
          <cell r="F54" t="str">
            <v>機－１８</v>
          </cell>
          <cell r="G54" t="str">
            <v>Ⅳ-1-②-11</v>
          </cell>
        </row>
        <row r="55">
          <cell r="H55">
            <v>2</v>
          </cell>
        </row>
        <row r="56">
          <cell r="B56" t="str">
            <v>機　械　単　価　総　括　表</v>
          </cell>
        </row>
        <row r="57">
          <cell r="F57" t="str">
            <v>適用</v>
          </cell>
        </row>
        <row r="58">
          <cell r="A58" t="str">
            <v>番号</v>
          </cell>
          <cell r="B58" t="str">
            <v>名　　　　称</v>
          </cell>
          <cell r="C58" t="str">
            <v>規格</v>
          </cell>
          <cell r="D58" t="str">
            <v>単位</v>
          </cell>
          <cell r="E58" t="str">
            <v>単価</v>
          </cell>
          <cell r="F58" t="str">
            <v>単価表</v>
          </cell>
          <cell r="G58" t="str">
            <v>備　　考</v>
          </cell>
        </row>
        <row r="60">
          <cell r="A60">
            <v>26</v>
          </cell>
          <cell r="B60" t="str">
            <v>ﾀｲﾔﾛｰﾗ運転8～20t　路盤工　日</v>
          </cell>
          <cell r="D60" t="str">
            <v>日</v>
          </cell>
          <cell r="E60">
            <v>39242</v>
          </cell>
          <cell r="F60" t="str">
            <v>機－１８</v>
          </cell>
          <cell r="G60" t="str">
            <v>Ⅳ-1-①-6</v>
          </cell>
        </row>
        <row r="62">
          <cell r="A62">
            <v>27</v>
          </cell>
          <cell r="B62" t="str">
            <v>ﾀｲﾔﾛｰﾗ運転8～20t　舗装工　日</v>
          </cell>
          <cell r="D62" t="str">
            <v>日</v>
          </cell>
          <cell r="E62">
            <v>42486</v>
          </cell>
          <cell r="F62" t="str">
            <v>機－１８</v>
          </cell>
          <cell r="G62" t="str">
            <v>Ⅳ-1-②-11</v>
          </cell>
        </row>
        <row r="64">
          <cell r="A64">
            <v>28</v>
          </cell>
          <cell r="B64" t="str">
            <v>ﾛｰﾄﾞﾛｰﾗ運転10～12t　路盤工　日</v>
          </cell>
          <cell r="D64" t="str">
            <v>日</v>
          </cell>
          <cell r="E64">
            <v>41155</v>
          </cell>
          <cell r="F64" t="str">
            <v>機－１８</v>
          </cell>
          <cell r="G64" t="str">
            <v>Ⅳ-1-①-6</v>
          </cell>
        </row>
        <row r="66">
          <cell r="A66">
            <v>29</v>
          </cell>
          <cell r="B66" t="str">
            <v>ﾛｰﾄﾞﾛｰﾗ 10～12t　舗装工　日</v>
          </cell>
          <cell r="D66" t="str">
            <v>日</v>
          </cell>
          <cell r="E66">
            <v>43420</v>
          </cell>
          <cell r="F66" t="str">
            <v>機－１８</v>
          </cell>
          <cell r="G66" t="str">
            <v>Ⅳ-1-②-11</v>
          </cell>
        </row>
        <row r="68">
          <cell r="A68">
            <v>30</v>
          </cell>
          <cell r="B68" t="str">
            <v>ﾓｰﾀｸﾞﾚｰﾀﾞ運転3.1ｍ　路盤工　日</v>
          </cell>
          <cell r="D68" t="str">
            <v>日</v>
          </cell>
          <cell r="E68">
            <v>48040</v>
          </cell>
          <cell r="F68" t="str">
            <v>機－１８</v>
          </cell>
          <cell r="G68" t="str">
            <v>Ⅳ-1-①-6</v>
          </cell>
        </row>
        <row r="70">
          <cell r="A70">
            <v>31</v>
          </cell>
          <cell r="B70" t="str">
            <v>ダンプトッラク運転 2t　舗装工　良好　日</v>
          </cell>
          <cell r="D70" t="str">
            <v>日</v>
          </cell>
          <cell r="E70">
            <v>25675</v>
          </cell>
          <cell r="F70" t="str">
            <v>機－２２</v>
          </cell>
          <cell r="G70" t="str">
            <v>Ⅳ-1-②-11</v>
          </cell>
        </row>
        <row r="72">
          <cell r="A72">
            <v>32</v>
          </cell>
          <cell r="B72" t="str">
            <v>ダンプトッラク運転 4t　岩無　良好　日</v>
          </cell>
          <cell r="D72" t="str">
            <v>日</v>
          </cell>
          <cell r="E72">
            <v>28532</v>
          </cell>
          <cell r="F72" t="str">
            <v>機－２２</v>
          </cell>
          <cell r="G72" t="str">
            <v>Ⅱ-1-⑤-8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U型・暗渠"/>
      <sheetName val="ＬA,B型"/>
      <sheetName val="U型"/>
      <sheetName val="街渠桝"/>
      <sheetName val="集水桝"/>
      <sheetName val="縁石"/>
      <sheetName val="舗装止＆階段"/>
      <sheetName val="転落柵"/>
      <sheetName val="Ｌ型擁壁(1)"/>
      <sheetName val="L型擁壁(2)"/>
      <sheetName val="L型擁壁(3)"/>
      <sheetName val="重力式擁壁"/>
      <sheetName val="階段"/>
      <sheetName val="植樹桝"/>
      <sheetName val="横断側溝・客土"/>
      <sheetName val="数量計算 (枠)"/>
      <sheetName val="〃 (枠)"/>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本工事内訳"/>
      <sheetName val="数量調書"/>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Sheet2"/>
      <sheetName val="Sheet3"/>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ｱｲｿﾒ"/>
      <sheetName val="管路掘削"/>
      <sheetName val="受信柱基礎"/>
      <sheetName val="拾出表(1)"/>
      <sheetName val="拾出表 (2)"/>
      <sheetName val="拾出表 (3)"/>
      <sheetName val="集計表(1)"/>
      <sheetName val="集計表 (2)"/>
      <sheetName val="総括表"/>
      <sheetName val="総括表 (2)"/>
      <sheetName val="総括表 (3)"/>
      <sheetName val="代価表(ｹｰﾌﾞﾙ)"/>
      <sheetName val="代価表(配管)"/>
      <sheetName val="代価表(接続工)"/>
      <sheetName val="代価表(通信付帯工)"/>
      <sheetName val="代価表(避雷針工)"/>
      <sheetName val="代価表(建柱工)"/>
      <sheetName val="代価表(土工)"/>
      <sheetName val="代価表(機器据付工)"/>
      <sheetName val="積算数量表"/>
      <sheetName val="積算表"/>
    </sheetNames>
    <sheetDataSet>
      <sheetData sheetId="3">
        <row r="1">
          <cell r="C1" t="str">
            <v>[数量拾い出し表]</v>
          </cell>
          <cell r="T1" t="str">
            <v>別紙－５</v>
          </cell>
        </row>
        <row r="2">
          <cell r="C2" t="str">
            <v>工種：配線工</v>
          </cell>
          <cell r="G2" t="str">
            <v>設備名：ラジオ再放送設備</v>
          </cell>
          <cell r="J2" t="str">
            <v>施工場所：厳原トンネル</v>
          </cell>
          <cell r="P2" t="str">
            <v>作業：設置</v>
          </cell>
          <cell r="T2" t="str">
            <v>（１／３）</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
      <sheetName val="内訳A4W"/>
      <sheetName val="ﾀﾞｸﾄ "/>
      <sheetName val="集計表"/>
      <sheetName val="機械複合単価"/>
      <sheetName val="代価表 (機械設備工事)"/>
      <sheetName val="仕訳"/>
      <sheetName val="数量拾い書"/>
      <sheetName val="電気複合単価"/>
    </sheetNames>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内訳書"/>
      <sheetName val="１次側 "/>
      <sheetName val="2次側 "/>
      <sheetName val="土工事"/>
      <sheetName val="間座・接着剤"/>
      <sheetName val="FL基台"/>
      <sheetName val="配管溝"/>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工事設計書"/>
      <sheetName val="諸経費"/>
      <sheetName val="工事内訳"/>
      <sheetName val="共通仮説"/>
      <sheetName val="単価A1"/>
      <sheetName val="単価A2"/>
      <sheetName val="鋼材単価"/>
      <sheetName val="設計総括表"/>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リスト"/>
      <sheetName val="表紙(内枠）"/>
      <sheetName val="事業目的"/>
      <sheetName val="登野城漁港(H190618内枠)"/>
      <sheetName val="表紙(満額)"/>
      <sheetName val="登野城漁港(H19満額用)"/>
    </sheetNames>
    <sheetDataSet>
      <sheetData sheetId="0">
        <row r="3">
          <cell r="B3" t="str">
            <v>本島</v>
          </cell>
          <cell r="C3" t="str">
            <v>漁港施設</v>
          </cell>
        </row>
        <row r="4">
          <cell r="B4" t="str">
            <v>離島</v>
          </cell>
          <cell r="C4" t="str">
            <v>漁場施設</v>
          </cell>
        </row>
        <row r="5">
          <cell r="C5" t="str">
            <v>漁村再生施設</v>
          </cell>
        </row>
        <row r="6">
          <cell r="C6" t="str">
            <v>創造型</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張り紙防止ｶﾀﾛｸﾞ"/>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600000"/>
      <sheetName val="700000"/>
      <sheetName val="800000"/>
      <sheetName val="900000"/>
      <sheetName val="a00000"/>
      <sheetName val="仮設"/>
      <sheetName val="躯体"/>
      <sheetName val="解体"/>
      <sheetName val="発生材"/>
      <sheetName val="統計値(RC.CB)"/>
      <sheetName val="外部床"/>
      <sheetName val="外部壁 "/>
      <sheetName val="外部開口"/>
      <sheetName val="外部天井 "/>
      <sheetName val="内部床"/>
      <sheetName val="内部壁"/>
      <sheetName val="内部開口 "/>
      <sheetName val="内部天井"/>
      <sheetName val="統計表(RC.CB)"/>
      <sheetName val="単価"/>
      <sheetName val="Sheet6"/>
    </sheetNames>
    <definedNames>
      <definedName name="工作物2枚目" refersTo="#REF!"/>
      <definedName name="工作物2枚目クリア" refersTo="#REF!"/>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DATA"/>
      <sheetName val="ﾒﾓ"/>
      <sheetName val="明細"/>
      <sheetName val="特記"/>
      <sheetName val="鏡"/>
      <sheetName val="内"/>
      <sheetName val="代"/>
      <sheetName val="単"/>
      <sheetName val="曳航"/>
      <sheetName val="数"/>
      <sheetName val="数2"/>
      <sheetName val="協"/>
      <sheetName val="変鏡"/>
      <sheetName val="変個所"/>
      <sheetName val="変内"/>
      <sheetName val="変代"/>
      <sheetName val="変単"/>
      <sheetName val="変数"/>
      <sheetName val="変数2"/>
      <sheetName val="既済"/>
      <sheetName val="比較"/>
      <sheetName val="単 (比)"/>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報告書"/>
      <sheetName val="排水工"/>
      <sheetName val="側溝延長"/>
      <sheetName val="ＰＵ型側溝 "/>
      <sheetName val="場所打ち"/>
      <sheetName val="管渠"/>
      <sheetName val="石積み"/>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000000"/>
      <sheetName val="設計総括表"/>
      <sheetName val="工事費内訳表"/>
      <sheetName val="事業の目的"/>
      <sheetName val="図面台紙"/>
      <sheetName val="凡例"/>
      <sheetName val="鏡"/>
      <sheetName val="委託総"/>
      <sheetName val="土質内"/>
      <sheetName val="土質単"/>
      <sheetName val="測量内 "/>
      <sheetName val="測量単"/>
      <sheetName val="設計内"/>
      <sheetName val="設計単"/>
      <sheetName val="磁気内"/>
      <sheetName val="磁気単"/>
      <sheetName val="潜水内"/>
      <sheetName val="潜水単"/>
      <sheetName val="数量総 "/>
      <sheetName val="明細"/>
    </sheetNames>
    <sheetDataSet>
      <sheetData sheetId="15">
        <row r="43">
          <cell r="D43">
            <v>379086</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条件入力(12M標準ﾀｲﾌﾟ)(標準)№1-1"/>
      <sheetName val="条件入力(12M標準ﾀｲﾌﾟ)(調光)№2-1"/>
      <sheetName val="条件入力(12M共架ﾀｲﾌﾟ)(調光)№3-1"/>
      <sheetName val="条件入力(12Mﾀｲﾌﾟ2)(調光)№4-1"/>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DATA"/>
      <sheetName val="特記仕様書"/>
      <sheetName val="数量明細"/>
      <sheetName val="設計書"/>
      <sheetName val="内訳"/>
      <sheetName val="代価"/>
      <sheetName val="単価"/>
      <sheetName val="計算"/>
      <sheetName val="計算2"/>
      <sheetName val="変更協議書"/>
      <sheetName val="対照表"/>
      <sheetName val="設計書変更"/>
      <sheetName val="内訳変更"/>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5)管路掘削"/>
      <sheetName val="受信柱基礎"/>
      <sheetName val="(6)ﾊﾝﾄﾞﾎｰﾙ(CF-SD1)"/>
      <sheetName val="表示板基礎"/>
      <sheetName val="拾出表(1)"/>
      <sheetName val="拾出表 (2)"/>
      <sheetName val="拾出表 (3)"/>
      <sheetName val="拾出表 (4)"/>
      <sheetName val="拾出表 (5)"/>
      <sheetName val="集計表(1)"/>
      <sheetName val="集計表 (5)"/>
      <sheetName val="集計表 (6)"/>
      <sheetName val="集計表 (4)"/>
      <sheetName val="集計表 (7)"/>
      <sheetName val="総括表"/>
      <sheetName val="総括表 (2)"/>
      <sheetName val="総括表 (5)"/>
      <sheetName val="総括表 (3)"/>
      <sheetName val="Module1"/>
      <sheetName val="Module1 (2)"/>
      <sheetName val="Module1 (3)"/>
      <sheetName val="印刷マクロ"/>
    </sheetNames>
    <sheetDataSet>
      <sheetData sheetId="4">
        <row r="1">
          <cell r="C1" t="str">
            <v>[数量拾い出し表]</v>
          </cell>
          <cell r="T1" t="str">
            <v>別紙－５</v>
          </cell>
        </row>
        <row r="2">
          <cell r="C2" t="str">
            <v>工種：配線工</v>
          </cell>
          <cell r="G2" t="str">
            <v>設備名：ラジオ再放送設備</v>
          </cell>
          <cell r="J2" t="str">
            <v>施工場所：日出ﾊﾞｲﾊﾟｽ</v>
          </cell>
          <cell r="P2" t="str">
            <v>作業：設置</v>
          </cell>
          <cell r="T2" t="str">
            <v>（１／５）</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①"/>
      <sheetName val="代価一覧表"/>
    </sheetNames>
    <sheetDataSet>
      <sheetData sheetId="1">
        <row r="2">
          <cell r="B2" t="str">
            <v>代    価    一    覧    表</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DATA"/>
      <sheetName val="特記仕様書"/>
      <sheetName val="設計書"/>
      <sheetName val="工事内訳(当初)"/>
      <sheetName val="工事内訳(変更)"/>
      <sheetName val="代価表"/>
      <sheetName val="単価表"/>
      <sheetName val="数量明細"/>
      <sheetName val="数量計算書"/>
      <sheetName val="変更箇所"/>
      <sheetName val="印刷"/>
    </sheetNames>
  </externalBook>
</externalLink>
</file>

<file path=xl/externalLinks/externalLink56.xml><?xml version="1.0" encoding="utf-8"?>
<externalLink xmlns="http://schemas.openxmlformats.org/spreadsheetml/2006/main">
  <externalBook xmlns:r="http://schemas.openxmlformats.org/officeDocument/2006/relationships" r:id="rId1">
    <sheetNames>
      <sheetName val="本工事費"/>
      <sheetName val="内訳表"/>
      <sheetName val="一覧表 "/>
      <sheetName val="代価表 "/>
      <sheetName val="単価表 "/>
      <sheetName val="数量総括表"/>
      <sheetName val="数量計算書"/>
      <sheetName val="土工"/>
    </sheetNames>
  </externalBook>
</externalLink>
</file>

<file path=xl/externalLinks/externalLink57.xml><?xml version="1.0" encoding="utf-8"?>
<externalLink xmlns="http://schemas.openxmlformats.org/spreadsheetml/2006/main">
  <externalBook xmlns:r="http://schemas.openxmlformats.org/officeDocument/2006/relationships" r:id="rId1">
    <sheetNames>
      <sheetName val="#REF"/>
    </sheetNames>
  </externalBook>
</externalLink>
</file>

<file path=xl/externalLinks/externalLink58.xml><?xml version="1.0" encoding="utf-8"?>
<externalLink xmlns="http://schemas.openxmlformats.org/spreadsheetml/2006/main">
  <externalBook xmlns:r="http://schemas.openxmlformats.org/officeDocument/2006/relationships" r:id="rId1">
    <sheetNames>
      <sheetName val="DATA"/>
      <sheetName val="工事内訳(当初)"/>
      <sheetName val="代価表"/>
      <sheetName val="単価表"/>
      <sheetName val="数量計算書"/>
      <sheetName val="印刷"/>
    </sheetNames>
  </externalBook>
</externalLink>
</file>

<file path=xl/externalLinks/externalLink59.xml><?xml version="1.0" encoding="utf-8"?>
<externalLink xmlns="http://schemas.openxmlformats.org/spreadsheetml/2006/main">
  <externalBook xmlns:r="http://schemas.openxmlformats.org/officeDocument/2006/relationships" r:id="rId1">
    <sheetNames>
      <sheetName val="******"/>
      <sheetName val="数量拾い"/>
      <sheetName val="集計表"/>
      <sheetName val="機械複合単価"/>
      <sheetName val="数量拾い書"/>
      <sheetName val="電気複合単価"/>
      <sheetName val="内訳書A4"/>
      <sheetName val="仕訳書Ａ４"/>
      <sheetName val="内訳A4W"/>
      <sheetName val="代価表 (機械設備工事)"/>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s>
  </externalBook>
</externalLink>
</file>

<file path=xl/externalLinks/externalLink60.xml><?xml version="1.0" encoding="utf-8"?>
<externalLink xmlns="http://schemas.openxmlformats.org/spreadsheetml/2006/main">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externalBook>
</externalLink>
</file>

<file path=xl/externalLinks/externalLink61.xml><?xml version="1.0" encoding="utf-8"?>
<externalLink xmlns="http://schemas.openxmlformats.org/spreadsheetml/2006/main">
  <externalBook xmlns:r="http://schemas.openxmlformats.org/officeDocument/2006/relationships" r:id="rId1">
    <sheetNames>
      <sheetName val="躯体 (9)"/>
      <sheetName val="躯体 (8)"/>
      <sheetName val="躯体 (7)"/>
      <sheetName val="躯体 (6)"/>
      <sheetName val="躯体 (3)"/>
      <sheetName val="躯体 (5)"/>
      <sheetName val="躯体 (4)"/>
      <sheetName val="躯体 (2)"/>
      <sheetName val="躯体"/>
      <sheetName val="土工"/>
      <sheetName val="規格表"/>
      <sheetName val="Macro2"/>
    </sheetNames>
    <sheetDataSet>
      <sheetData sheetId="11">
        <row r="1">
          <cell r="A1" t="str">
            <v>土工追加</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案)ｷｬｯﾌﾟ歩掛"/>
      <sheetName val="(案)作業車塗装工"/>
    </sheetNames>
  </externalBook>
</externalLink>
</file>

<file path=xl/externalLinks/externalLink63.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 val="2"/>
      <sheetName val="Ｒ数量調"/>
      <sheetName val="按分表"/>
      <sheetName val="#REF"/>
    </sheetNames>
  </externalBook>
</externalLink>
</file>

<file path=xl/externalLinks/externalLink64.xml><?xml version="1.0" encoding="utf-8"?>
<externalLink xmlns="http://schemas.openxmlformats.org/spreadsheetml/2006/main">
  <externalBook xmlns:r="http://schemas.openxmlformats.org/officeDocument/2006/relationships" r:id="rId1">
    <sheetNames>
      <sheetName val="中層 (後)"/>
      <sheetName val="人工礁"/>
      <sheetName val="中層(前)"/>
      <sheetName val="page1"/>
      <sheetName val="本島地区"/>
      <sheetName val="先島地区"/>
      <sheetName val="ニライ管理規定"/>
      <sheetName val="パヤオデ－タ"/>
      <sheetName val="海図テ゛－タ"/>
      <sheetName val="漁業権"/>
      <sheetName val="Sheet1"/>
      <sheetName val="Sheet2"/>
      <sheetName val="変更後 (2)"/>
      <sheetName val="変更前"/>
      <sheetName val="第４ブロック (2)"/>
    </sheetNames>
    <sheetDataSet>
      <sheetData sheetId="8">
        <row r="3">
          <cell r="D3">
            <v>26.853666666666665</v>
          </cell>
          <cell r="G3">
            <v>128.24733333333333</v>
          </cell>
        </row>
        <row r="4">
          <cell r="D4">
            <v>26.840666666666667</v>
          </cell>
          <cell r="G4">
            <v>128.25333333333333</v>
          </cell>
        </row>
        <row r="5">
          <cell r="D5">
            <v>26.807</v>
          </cell>
          <cell r="G5">
            <v>128.2385</v>
          </cell>
        </row>
        <row r="6">
          <cell r="D6">
            <v>26.7735</v>
          </cell>
          <cell r="G6">
            <v>128.20333333333335</v>
          </cell>
        </row>
        <row r="7">
          <cell r="D7">
            <v>26.7605</v>
          </cell>
          <cell r="G7">
            <v>128.1945</v>
          </cell>
        </row>
        <row r="8">
          <cell r="D8">
            <v>26.745</v>
          </cell>
          <cell r="G8">
            <v>128.18266666666668</v>
          </cell>
        </row>
        <row r="9">
          <cell r="D9">
            <v>26.742333333333335</v>
          </cell>
          <cell r="G9">
            <v>128.17083333333332</v>
          </cell>
        </row>
        <row r="10">
          <cell r="D10">
            <v>26.742333333333335</v>
          </cell>
          <cell r="G10">
            <v>128.15033333333332</v>
          </cell>
        </row>
        <row r="11">
          <cell r="D11">
            <v>26.719166666666666</v>
          </cell>
          <cell r="G11">
            <v>128.16266666666667</v>
          </cell>
        </row>
        <row r="12">
          <cell r="D12">
            <v>26.6985</v>
          </cell>
          <cell r="G12">
            <v>128.13266666666667</v>
          </cell>
        </row>
        <row r="13">
          <cell r="D13">
            <v>26.701</v>
          </cell>
          <cell r="G13">
            <v>128.118</v>
          </cell>
        </row>
        <row r="14">
          <cell r="D14">
            <v>26.675166666666666</v>
          </cell>
          <cell r="G14">
            <v>128.10616666666667</v>
          </cell>
        </row>
        <row r="15">
          <cell r="D15">
            <v>26.659666666666666</v>
          </cell>
          <cell r="G15">
            <v>128.10316666666668</v>
          </cell>
        </row>
        <row r="16">
          <cell r="D16">
            <v>26.662166666666668</v>
          </cell>
          <cell r="G16">
            <v>128.0915</v>
          </cell>
        </row>
        <row r="17">
          <cell r="D17">
            <v>26.651833333333332</v>
          </cell>
          <cell r="G17">
            <v>128.09433333333334</v>
          </cell>
        </row>
        <row r="18">
          <cell r="D18">
            <v>26.6415</v>
          </cell>
          <cell r="G18">
            <v>128.08266666666665</v>
          </cell>
        </row>
        <row r="19">
          <cell r="D19">
            <v>26.628666666666668</v>
          </cell>
          <cell r="G19">
            <v>128.05316666666667</v>
          </cell>
        </row>
        <row r="20">
          <cell r="D20">
            <v>26.636333333333333</v>
          </cell>
          <cell r="G20">
            <v>128.0355</v>
          </cell>
        </row>
        <row r="21">
          <cell r="D21">
            <v>26.651833333333332</v>
          </cell>
          <cell r="G21">
            <v>128.0355</v>
          </cell>
        </row>
        <row r="22">
          <cell r="D22">
            <v>26.67</v>
          </cell>
          <cell r="G22">
            <v>128.02083333333334</v>
          </cell>
        </row>
        <row r="23">
          <cell r="D23">
            <v>26.667333333333332</v>
          </cell>
          <cell r="G23">
            <v>127.99733333333333</v>
          </cell>
        </row>
        <row r="24">
          <cell r="D24">
            <v>26.651833333333332</v>
          </cell>
          <cell r="G24">
            <v>127.99733333333333</v>
          </cell>
        </row>
        <row r="25">
          <cell r="D25">
            <v>26.649333333333335</v>
          </cell>
          <cell r="G25">
            <v>128.012</v>
          </cell>
        </row>
        <row r="26">
          <cell r="D26">
            <v>26.636333333333333</v>
          </cell>
          <cell r="G26">
            <v>128.03266666666667</v>
          </cell>
        </row>
        <row r="27">
          <cell r="D27">
            <v>26.620833333333334</v>
          </cell>
          <cell r="G27">
            <v>128.03266666666667</v>
          </cell>
        </row>
        <row r="28">
          <cell r="D28">
            <v>26.628666666666668</v>
          </cell>
          <cell r="G28">
            <v>128.00316666666666</v>
          </cell>
        </row>
        <row r="29">
          <cell r="D29">
            <v>26.644166666666667</v>
          </cell>
          <cell r="G29">
            <v>127.99733333333333</v>
          </cell>
        </row>
        <row r="30">
          <cell r="D30">
            <v>26.64666666666667</v>
          </cell>
          <cell r="G30">
            <v>127.9825</v>
          </cell>
        </row>
        <row r="31">
          <cell r="D31">
            <v>26.667333333333332</v>
          </cell>
          <cell r="G31">
            <v>127.99733333333333</v>
          </cell>
        </row>
        <row r="32">
          <cell r="D32">
            <v>26.683</v>
          </cell>
          <cell r="G32">
            <v>128.00616666666667</v>
          </cell>
        </row>
        <row r="33">
          <cell r="D33">
            <v>26.690666666666665</v>
          </cell>
          <cell r="G33">
            <v>127.97666666666667</v>
          </cell>
        </row>
        <row r="34">
          <cell r="D34">
            <v>26.706166666666668</v>
          </cell>
          <cell r="G34">
            <v>127.95316666666666</v>
          </cell>
        </row>
        <row r="35">
          <cell r="D35">
            <v>26.701</v>
          </cell>
          <cell r="G35">
            <v>127.9355</v>
          </cell>
        </row>
        <row r="36">
          <cell r="D36">
            <v>26.701</v>
          </cell>
          <cell r="G36">
            <v>127.912</v>
          </cell>
        </row>
        <row r="37">
          <cell r="D37">
            <v>26.693333333333335</v>
          </cell>
          <cell r="G37">
            <v>127.90016666666666</v>
          </cell>
        </row>
        <row r="38">
          <cell r="D38">
            <v>26.706166666666668</v>
          </cell>
          <cell r="G38">
            <v>127.87966666666667</v>
          </cell>
        </row>
        <row r="39">
          <cell r="D39">
            <v>26.677833333333332</v>
          </cell>
          <cell r="G39">
            <v>127.87366666666667</v>
          </cell>
        </row>
        <row r="40">
          <cell r="D40">
            <v>26.659666666666666</v>
          </cell>
          <cell r="G40">
            <v>127.89433333333334</v>
          </cell>
        </row>
        <row r="41">
          <cell r="D41">
            <v>26.6415</v>
          </cell>
          <cell r="G41">
            <v>127.8825</v>
          </cell>
        </row>
        <row r="42">
          <cell r="D42">
            <v>26.605333333333334</v>
          </cell>
          <cell r="G42">
            <v>127.89433333333334</v>
          </cell>
        </row>
        <row r="43">
          <cell r="D43">
            <v>26.5925</v>
          </cell>
          <cell r="G43">
            <v>127.91783333333333</v>
          </cell>
        </row>
        <row r="44">
          <cell r="D44">
            <v>26.605333333333334</v>
          </cell>
          <cell r="G44">
            <v>127.92366666666666</v>
          </cell>
        </row>
        <row r="45">
          <cell r="D45">
            <v>26.597666666666665</v>
          </cell>
          <cell r="G45">
            <v>127.9355</v>
          </cell>
        </row>
        <row r="46">
          <cell r="D46">
            <v>26.582</v>
          </cell>
          <cell r="G46">
            <v>127.97666666666667</v>
          </cell>
        </row>
        <row r="47">
          <cell r="D47">
            <v>26.5665</v>
          </cell>
          <cell r="G47">
            <v>127.97966666666667</v>
          </cell>
        </row>
        <row r="48">
          <cell r="D48">
            <v>26.540666666666667</v>
          </cell>
          <cell r="G48">
            <v>127.965</v>
          </cell>
        </row>
        <row r="49">
          <cell r="D49">
            <v>26.5355</v>
          </cell>
          <cell r="G49">
            <v>127.9355</v>
          </cell>
        </row>
        <row r="50">
          <cell r="D50">
            <v>26.525166666666667</v>
          </cell>
          <cell r="G50">
            <v>127.92366666666666</v>
          </cell>
        </row>
        <row r="51">
          <cell r="D51">
            <v>26.514833333333332</v>
          </cell>
          <cell r="G51">
            <v>127.91783333333333</v>
          </cell>
        </row>
        <row r="52">
          <cell r="D52">
            <v>26.512333333333334</v>
          </cell>
          <cell r="G52">
            <v>127.909</v>
          </cell>
        </row>
        <row r="53">
          <cell r="D53">
            <v>26.509666666666668</v>
          </cell>
          <cell r="G53">
            <v>127.89716666666666</v>
          </cell>
        </row>
        <row r="54">
          <cell r="D54">
            <v>26.496666666666666</v>
          </cell>
          <cell r="G54">
            <v>127.8855</v>
          </cell>
        </row>
        <row r="55">
          <cell r="D55">
            <v>26.507166666666667</v>
          </cell>
          <cell r="G55">
            <v>127.87083333333334</v>
          </cell>
        </row>
        <row r="56">
          <cell r="D56">
            <v>26.494166666666665</v>
          </cell>
          <cell r="G56">
            <v>127.84133333333334</v>
          </cell>
        </row>
        <row r="57">
          <cell r="D57">
            <v>26.4735</v>
          </cell>
          <cell r="G57">
            <v>127.84433333333334</v>
          </cell>
        </row>
        <row r="58">
          <cell r="D58">
            <v>26.458</v>
          </cell>
          <cell r="G58">
            <v>127.81783333333334</v>
          </cell>
        </row>
        <row r="59">
          <cell r="D59">
            <v>26.447666666666667</v>
          </cell>
          <cell r="G59">
            <v>127.80316666666667</v>
          </cell>
        </row>
        <row r="60">
          <cell r="D60">
            <v>26.432166666666667</v>
          </cell>
          <cell r="G60">
            <v>127.79716666666667</v>
          </cell>
        </row>
        <row r="61">
          <cell r="D61">
            <v>26.432166666666667</v>
          </cell>
          <cell r="G61">
            <v>127.7825</v>
          </cell>
        </row>
        <row r="62">
          <cell r="D62">
            <v>26.442166666666665</v>
          </cell>
          <cell r="G62">
            <v>127.77066666666667</v>
          </cell>
        </row>
        <row r="63">
          <cell r="D63">
            <v>26.419166666666666</v>
          </cell>
          <cell r="G63">
            <v>127.74133333333333</v>
          </cell>
        </row>
        <row r="64">
          <cell r="D64">
            <v>26.434666666666665</v>
          </cell>
          <cell r="G64">
            <v>127.7295</v>
          </cell>
        </row>
        <row r="65">
          <cell r="D65">
            <v>26.437333333333335</v>
          </cell>
          <cell r="G65">
            <v>127.71183333333333</v>
          </cell>
        </row>
        <row r="66">
          <cell r="D66">
            <v>26.408833333333334</v>
          </cell>
          <cell r="G66">
            <v>127.71183333333333</v>
          </cell>
        </row>
        <row r="67">
          <cell r="D67">
            <v>26.372666666666667</v>
          </cell>
          <cell r="G67">
            <v>127.7325</v>
          </cell>
        </row>
        <row r="68">
          <cell r="D68">
            <v>26.341666666666665</v>
          </cell>
          <cell r="G68">
            <v>127.74416666666667</v>
          </cell>
        </row>
        <row r="69">
          <cell r="D69">
            <v>26.313166666666667</v>
          </cell>
          <cell r="G69">
            <v>127.74416666666667</v>
          </cell>
        </row>
        <row r="70">
          <cell r="D70">
            <v>26.318333333333335</v>
          </cell>
          <cell r="G70">
            <v>127.756</v>
          </cell>
        </row>
        <row r="71">
          <cell r="D71">
            <v>26.300166666666666</v>
          </cell>
          <cell r="G71">
            <v>127.76183333333333</v>
          </cell>
        </row>
        <row r="72">
          <cell r="D72">
            <v>26.284666666666666</v>
          </cell>
          <cell r="G72">
            <v>127.756</v>
          </cell>
        </row>
        <row r="73">
          <cell r="D73">
            <v>26.277</v>
          </cell>
          <cell r="G73">
            <v>127.7295</v>
          </cell>
        </row>
        <row r="74">
          <cell r="D74">
            <v>26.266666666666666</v>
          </cell>
          <cell r="G74">
            <v>127.71183333333333</v>
          </cell>
        </row>
        <row r="75">
          <cell r="D75">
            <v>26.2615</v>
          </cell>
          <cell r="G75">
            <v>127.70016666666666</v>
          </cell>
        </row>
        <row r="76">
          <cell r="D76">
            <v>26.238833333333332</v>
          </cell>
          <cell r="G76">
            <v>127.68666666666667</v>
          </cell>
        </row>
        <row r="77">
          <cell r="D77">
            <v>26.2425</v>
          </cell>
          <cell r="G77">
            <v>127.67666666666666</v>
          </cell>
        </row>
        <row r="78">
          <cell r="D78">
            <v>26.247166666666665</v>
          </cell>
          <cell r="G78">
            <v>127.67666666666666</v>
          </cell>
        </row>
        <row r="79">
          <cell r="D79">
            <v>26.246666666666666</v>
          </cell>
          <cell r="G79">
            <v>127.67</v>
          </cell>
        </row>
        <row r="80">
          <cell r="D80">
            <v>26.24</v>
          </cell>
          <cell r="G80">
            <v>127.67</v>
          </cell>
        </row>
        <row r="81">
          <cell r="D81">
            <v>26.24</v>
          </cell>
          <cell r="G81">
            <v>127.674</v>
          </cell>
        </row>
        <row r="82">
          <cell r="D82">
            <v>26.228666666666665</v>
          </cell>
          <cell r="G82">
            <v>127.674</v>
          </cell>
        </row>
        <row r="83">
          <cell r="D83">
            <v>26.228666666666665</v>
          </cell>
          <cell r="G83">
            <v>127.67533333333333</v>
          </cell>
        </row>
        <row r="84">
          <cell r="D84">
            <v>26.232333333333333</v>
          </cell>
          <cell r="G84">
            <v>127.67666666666666</v>
          </cell>
        </row>
        <row r="85">
          <cell r="D85">
            <v>26.231666666666666</v>
          </cell>
          <cell r="G85">
            <v>127.68066666666667</v>
          </cell>
        </row>
        <row r="86">
          <cell r="D86">
            <v>26.222166666666666</v>
          </cell>
          <cell r="G86">
            <v>127.68066666666667</v>
          </cell>
        </row>
        <row r="87">
          <cell r="D87">
            <v>26.213166666666666</v>
          </cell>
          <cell r="G87">
            <v>127.66466666666666</v>
          </cell>
        </row>
        <row r="88">
          <cell r="D88">
            <v>26.206666666666667</v>
          </cell>
          <cell r="G88">
            <v>127.66933333333333</v>
          </cell>
        </row>
        <row r="89">
          <cell r="D89">
            <v>26.206</v>
          </cell>
          <cell r="G89">
            <v>127.67266666666667</v>
          </cell>
        </row>
        <row r="90">
          <cell r="D90">
            <v>26.206</v>
          </cell>
          <cell r="G90">
            <v>127.676</v>
          </cell>
        </row>
        <row r="91">
          <cell r="D91">
            <v>26.2</v>
          </cell>
          <cell r="G91">
            <v>127.68</v>
          </cell>
        </row>
        <row r="92">
          <cell r="D92">
            <v>26.203666666666667</v>
          </cell>
          <cell r="G92">
            <v>127.67466666666667</v>
          </cell>
        </row>
        <row r="93">
          <cell r="D93">
            <v>26.203666666666667</v>
          </cell>
          <cell r="G93">
            <v>127.67133333333334</v>
          </cell>
        </row>
        <row r="94">
          <cell r="D94">
            <v>26.207166666666666</v>
          </cell>
          <cell r="G94">
            <v>127.66666666666667</v>
          </cell>
        </row>
        <row r="95">
          <cell r="D95">
            <v>26.210166666666666</v>
          </cell>
          <cell r="G95">
            <v>127.658</v>
          </cell>
        </row>
        <row r="96">
          <cell r="D96">
            <v>26.213166666666666</v>
          </cell>
          <cell r="G96">
            <v>127.65266666666666</v>
          </cell>
        </row>
        <row r="97">
          <cell r="D97">
            <v>26.203666666666667</v>
          </cell>
          <cell r="G97">
            <v>127.64333333333333</v>
          </cell>
        </row>
        <row r="98">
          <cell r="D98">
            <v>26.197666666666667</v>
          </cell>
          <cell r="G98">
            <v>127.63933333333334</v>
          </cell>
        </row>
        <row r="99">
          <cell r="D99">
            <v>26.194666666666667</v>
          </cell>
          <cell r="G99">
            <v>127.646</v>
          </cell>
        </row>
        <row r="100">
          <cell r="D100">
            <v>26.185166666666667</v>
          </cell>
          <cell r="G100">
            <v>127.64666666666666</v>
          </cell>
        </row>
        <row r="101">
          <cell r="D101">
            <v>26.173166666666667</v>
          </cell>
          <cell r="G101">
            <v>127.64266666666667</v>
          </cell>
        </row>
        <row r="102">
          <cell r="D102">
            <v>26.172</v>
          </cell>
          <cell r="G102">
            <v>127.64533333333333</v>
          </cell>
        </row>
        <row r="103">
          <cell r="D103">
            <v>26.169</v>
          </cell>
          <cell r="G103">
            <v>127.648</v>
          </cell>
        </row>
        <row r="104">
          <cell r="D104">
            <v>26.170166666666667</v>
          </cell>
          <cell r="G104">
            <v>127.65666666666667</v>
          </cell>
        </row>
        <row r="105">
          <cell r="D105">
            <v>26.16133333333333</v>
          </cell>
          <cell r="G105">
            <v>127.656</v>
          </cell>
        </row>
        <row r="106">
          <cell r="D106">
            <v>26.157166666666665</v>
          </cell>
          <cell r="G106">
            <v>127.66266666666667</v>
          </cell>
        </row>
        <row r="107">
          <cell r="D107">
            <v>26.1535</v>
          </cell>
          <cell r="G107">
            <v>127.66733333333333</v>
          </cell>
        </row>
        <row r="108">
          <cell r="D108">
            <v>26.147</v>
          </cell>
          <cell r="G108">
            <v>127.67066666666666</v>
          </cell>
        </row>
        <row r="109">
          <cell r="D109">
            <v>26.141</v>
          </cell>
          <cell r="G109">
            <v>127.65066666666667</v>
          </cell>
        </row>
        <row r="110">
          <cell r="D110">
            <v>26.121333333333332</v>
          </cell>
          <cell r="G110">
            <v>127.65533333333333</v>
          </cell>
        </row>
        <row r="111">
          <cell r="D111">
            <v>26.129666666666665</v>
          </cell>
          <cell r="G111">
            <v>127.65333333333334</v>
          </cell>
        </row>
        <row r="112">
          <cell r="D112">
            <v>26.132</v>
          </cell>
          <cell r="G112">
            <v>127.662</v>
          </cell>
        </row>
        <row r="113">
          <cell r="D113">
            <v>26.1225</v>
          </cell>
          <cell r="G113">
            <v>127.66466666666666</v>
          </cell>
        </row>
        <row r="114">
          <cell r="D114">
            <v>26.1225</v>
          </cell>
          <cell r="G114">
            <v>127.66933333333333</v>
          </cell>
        </row>
        <row r="115">
          <cell r="D115">
            <v>26.11766666666667</v>
          </cell>
          <cell r="G115">
            <v>127.67066666666666</v>
          </cell>
        </row>
        <row r="116">
          <cell r="D116">
            <v>26.098666666666666</v>
          </cell>
          <cell r="G116">
            <v>127.66066666666667</v>
          </cell>
        </row>
        <row r="117">
          <cell r="D117">
            <v>26.083166666666667</v>
          </cell>
          <cell r="G117">
            <v>127.66</v>
          </cell>
        </row>
        <row r="118">
          <cell r="D118">
            <v>26.077166666666667</v>
          </cell>
          <cell r="G118">
            <v>127.65866666666666</v>
          </cell>
        </row>
        <row r="119">
          <cell r="D119">
            <v>26.075333333333333</v>
          </cell>
          <cell r="G119">
            <v>127.66866666666667</v>
          </cell>
        </row>
        <row r="120">
          <cell r="D120">
            <v>26.074833333333334</v>
          </cell>
          <cell r="G120">
            <v>127.67333333333333</v>
          </cell>
        </row>
        <row r="121">
          <cell r="D121">
            <v>26.070666666666668</v>
          </cell>
          <cell r="G121">
            <v>127.682</v>
          </cell>
        </row>
        <row r="122">
          <cell r="D122">
            <v>26.077166666666667</v>
          </cell>
          <cell r="G122">
            <v>127.688</v>
          </cell>
        </row>
        <row r="123">
          <cell r="D123">
            <v>26.084333333333333</v>
          </cell>
          <cell r="G123">
            <v>127.70266666666667</v>
          </cell>
        </row>
        <row r="124">
          <cell r="D124">
            <v>26.084833333333332</v>
          </cell>
          <cell r="G124">
            <v>127.712</v>
          </cell>
        </row>
        <row r="125">
          <cell r="D125">
            <v>26.084333333333333</v>
          </cell>
          <cell r="G125">
            <v>127.72533333333334</v>
          </cell>
        </row>
        <row r="126">
          <cell r="D126">
            <v>26.090333333333334</v>
          </cell>
          <cell r="G126">
            <v>127.728</v>
          </cell>
        </row>
        <row r="127">
          <cell r="D127">
            <v>26.093833333333333</v>
          </cell>
          <cell r="G127">
            <v>127.73466666666667</v>
          </cell>
        </row>
        <row r="128">
          <cell r="D128">
            <v>26.099166666666665</v>
          </cell>
          <cell r="G128">
            <v>127.73866666666666</v>
          </cell>
        </row>
        <row r="129">
          <cell r="D129">
            <v>26.105833333333333</v>
          </cell>
          <cell r="G129">
            <v>127.74066666666667</v>
          </cell>
        </row>
        <row r="130">
          <cell r="D130">
            <v>26.106333333333332</v>
          </cell>
          <cell r="G130">
            <v>127.74466666666666</v>
          </cell>
        </row>
        <row r="131">
          <cell r="D131">
            <v>26.111833333333333</v>
          </cell>
          <cell r="G131">
            <v>127.74733333333333</v>
          </cell>
        </row>
        <row r="132">
          <cell r="D132">
            <v>26.115333333333332</v>
          </cell>
          <cell r="G132">
            <v>127.752</v>
          </cell>
        </row>
        <row r="133">
          <cell r="D133">
            <v>26.116</v>
          </cell>
          <cell r="G133">
            <v>127.75866666666667</v>
          </cell>
        </row>
        <row r="134">
          <cell r="D134">
            <v>26.121833333333335</v>
          </cell>
          <cell r="G134">
            <v>127.76266666666666</v>
          </cell>
        </row>
        <row r="135">
          <cell r="D135">
            <v>26.124833333333335</v>
          </cell>
          <cell r="G135">
            <v>127.762</v>
          </cell>
        </row>
        <row r="136">
          <cell r="D136">
            <v>26.121833333333335</v>
          </cell>
          <cell r="G136">
            <v>127.766</v>
          </cell>
        </row>
        <row r="137">
          <cell r="D137">
            <v>26.123166666666666</v>
          </cell>
          <cell r="G137">
            <v>127.76933333333334</v>
          </cell>
        </row>
        <row r="138">
          <cell r="D138">
            <v>26.1255</v>
          </cell>
          <cell r="G138">
            <v>127.768</v>
          </cell>
        </row>
        <row r="139">
          <cell r="D139">
            <v>26.127833333333335</v>
          </cell>
          <cell r="G139">
            <v>127.772</v>
          </cell>
        </row>
        <row r="140">
          <cell r="D140">
            <v>26.123166666666666</v>
          </cell>
          <cell r="G140">
            <v>127.77333333333333</v>
          </cell>
        </row>
        <row r="141">
          <cell r="D141">
            <v>26.124833333333335</v>
          </cell>
          <cell r="G141">
            <v>127.77733333333333</v>
          </cell>
        </row>
        <row r="142">
          <cell r="D142">
            <v>26.127833333333335</v>
          </cell>
          <cell r="G142">
            <v>127.776</v>
          </cell>
        </row>
        <row r="143">
          <cell r="D143">
            <v>26.127333333333333</v>
          </cell>
          <cell r="G143">
            <v>127.77266666666667</v>
          </cell>
        </row>
        <row r="144">
          <cell r="D144">
            <v>26.130333333333333</v>
          </cell>
          <cell r="G144">
            <v>127.77466666666666</v>
          </cell>
        </row>
        <row r="145">
          <cell r="D145">
            <v>26.130333333333333</v>
          </cell>
          <cell r="G145">
            <v>127.78533333333333</v>
          </cell>
        </row>
        <row r="146">
          <cell r="D146">
            <v>26.127833333333335</v>
          </cell>
          <cell r="G146">
            <v>127.786</v>
          </cell>
        </row>
        <row r="147">
          <cell r="D147">
            <v>26.132</v>
          </cell>
          <cell r="G147">
            <v>127.79533333333333</v>
          </cell>
        </row>
        <row r="148">
          <cell r="D148">
            <v>26.138666666666666</v>
          </cell>
          <cell r="G148">
            <v>127.802</v>
          </cell>
        </row>
        <row r="149">
          <cell r="D149">
            <v>26.144</v>
          </cell>
          <cell r="G149">
            <v>127.80733333333333</v>
          </cell>
        </row>
        <row r="150">
          <cell r="D150">
            <v>26.148833333333332</v>
          </cell>
          <cell r="G150">
            <v>127.812</v>
          </cell>
        </row>
        <row r="151">
          <cell r="D151">
            <v>26.152333333333335</v>
          </cell>
          <cell r="G151">
            <v>127.816</v>
          </cell>
        </row>
        <row r="152">
          <cell r="D152">
            <v>26.154166666666665</v>
          </cell>
          <cell r="G152">
            <v>127.82133333333333</v>
          </cell>
        </row>
        <row r="153">
          <cell r="D153">
            <v>26.1625</v>
          </cell>
          <cell r="G153">
            <v>127.82666666666667</v>
          </cell>
        </row>
        <row r="154">
          <cell r="D154">
            <v>26.16133333333333</v>
          </cell>
          <cell r="G154">
            <v>127.83066666666667</v>
          </cell>
        </row>
        <row r="155">
          <cell r="D155">
            <v>26.163166666666665</v>
          </cell>
          <cell r="G155">
            <v>127.83266666666667</v>
          </cell>
        </row>
        <row r="156">
          <cell r="D156">
            <v>26.167833333333334</v>
          </cell>
          <cell r="G156">
            <v>127.83266666666667</v>
          </cell>
        </row>
        <row r="157">
          <cell r="D157">
            <v>26.175666666666668</v>
          </cell>
          <cell r="G157">
            <v>127.82866666666666</v>
          </cell>
        </row>
        <row r="158">
          <cell r="D158">
            <v>26.176833333333335</v>
          </cell>
          <cell r="G158">
            <v>127.824</v>
          </cell>
        </row>
        <row r="159">
          <cell r="D159">
            <v>26.180333333333333</v>
          </cell>
          <cell r="G159">
            <v>127.82266666666666</v>
          </cell>
        </row>
        <row r="160">
          <cell r="D160">
            <v>26.182166666666667</v>
          </cell>
          <cell r="G160">
            <v>127.82533333333333</v>
          </cell>
        </row>
        <row r="161">
          <cell r="D161">
            <v>26.1845</v>
          </cell>
          <cell r="G161">
            <v>127.82266666666666</v>
          </cell>
        </row>
        <row r="162">
          <cell r="D162">
            <v>26.1875</v>
          </cell>
          <cell r="G162">
            <v>127.822</v>
          </cell>
        </row>
        <row r="163">
          <cell r="D163">
            <v>26.1875</v>
          </cell>
          <cell r="G163">
            <v>127.81866666666667</v>
          </cell>
        </row>
        <row r="164">
          <cell r="D164">
            <v>26.185166666666667</v>
          </cell>
          <cell r="G164">
            <v>127.81866666666667</v>
          </cell>
        </row>
        <row r="165">
          <cell r="D165">
            <v>26.187</v>
          </cell>
          <cell r="G165">
            <v>127.812</v>
          </cell>
        </row>
        <row r="166">
          <cell r="D166">
            <v>26.181</v>
          </cell>
          <cell r="G166">
            <v>127.79733333333333</v>
          </cell>
        </row>
        <row r="167">
          <cell r="D167">
            <v>26.17866666666667</v>
          </cell>
          <cell r="G167">
            <v>127.79733333333333</v>
          </cell>
        </row>
        <row r="168">
          <cell r="D168">
            <v>26.177333333333333</v>
          </cell>
          <cell r="G168">
            <v>127.79266666666666</v>
          </cell>
        </row>
        <row r="169">
          <cell r="D169">
            <v>26.172666666666668</v>
          </cell>
          <cell r="G169">
            <v>127.79133333333333</v>
          </cell>
        </row>
        <row r="170">
          <cell r="D170">
            <v>26.172</v>
          </cell>
          <cell r="G170">
            <v>127.794</v>
          </cell>
        </row>
        <row r="171">
          <cell r="D171">
            <v>26.167333333333332</v>
          </cell>
          <cell r="G171">
            <v>127.79133333333333</v>
          </cell>
        </row>
        <row r="172">
          <cell r="D172">
            <v>26.167833333333334</v>
          </cell>
          <cell r="G172">
            <v>127.78666666666666</v>
          </cell>
        </row>
        <row r="173">
          <cell r="D173">
            <v>26.169</v>
          </cell>
          <cell r="G173">
            <v>127.77933333333333</v>
          </cell>
        </row>
        <row r="174">
          <cell r="D174">
            <v>26.172</v>
          </cell>
          <cell r="G174">
            <v>127.776</v>
          </cell>
        </row>
        <row r="175">
          <cell r="D175">
            <v>26.170833333333334</v>
          </cell>
          <cell r="G175">
            <v>127.77933333333333</v>
          </cell>
        </row>
        <row r="176">
          <cell r="D176">
            <v>26.172</v>
          </cell>
          <cell r="G176">
            <v>127.78066666666666</v>
          </cell>
        </row>
        <row r="177">
          <cell r="D177">
            <v>26.176833333333335</v>
          </cell>
          <cell r="G177">
            <v>127.778</v>
          </cell>
        </row>
        <row r="178">
          <cell r="D178">
            <v>26.178</v>
          </cell>
          <cell r="G178">
            <v>127.77933333333333</v>
          </cell>
        </row>
        <row r="179">
          <cell r="D179">
            <v>26.183333333333334</v>
          </cell>
          <cell r="G179">
            <v>127.77866666666667</v>
          </cell>
        </row>
        <row r="180">
          <cell r="D180">
            <v>26.187</v>
          </cell>
          <cell r="G180">
            <v>127.776</v>
          </cell>
        </row>
        <row r="181">
          <cell r="D181">
            <v>26.187</v>
          </cell>
          <cell r="G181">
            <v>127.77133333333333</v>
          </cell>
        </row>
        <row r="182">
          <cell r="D182">
            <v>26.195333333333334</v>
          </cell>
          <cell r="G182">
            <v>127.77133333333333</v>
          </cell>
        </row>
        <row r="183">
          <cell r="D183">
            <v>26.197666666666667</v>
          </cell>
          <cell r="G183">
            <v>127.76133333333334</v>
          </cell>
        </row>
        <row r="184">
          <cell r="D184">
            <v>26.1995</v>
          </cell>
          <cell r="G184">
            <v>127.75733333333334</v>
          </cell>
        </row>
        <row r="185">
          <cell r="D185">
            <v>26.203</v>
          </cell>
          <cell r="G185">
            <v>127.75866666666667</v>
          </cell>
        </row>
        <row r="186">
          <cell r="D186">
            <v>26.209666666666667</v>
          </cell>
          <cell r="G186">
            <v>127.76866666666666</v>
          </cell>
        </row>
        <row r="187">
          <cell r="D187">
            <v>26.2085</v>
          </cell>
          <cell r="G187">
            <v>127.772</v>
          </cell>
        </row>
        <row r="188">
          <cell r="D188">
            <v>26.222666666666665</v>
          </cell>
          <cell r="G188">
            <v>127.79133333333333</v>
          </cell>
        </row>
        <row r="189">
          <cell r="D189">
            <v>26.251166666666666</v>
          </cell>
          <cell r="G189">
            <v>127.79433333333333</v>
          </cell>
        </row>
        <row r="190">
          <cell r="D190">
            <v>26.271833333333333</v>
          </cell>
          <cell r="G190">
            <v>127.81483333333334</v>
          </cell>
        </row>
        <row r="191">
          <cell r="D191">
            <v>26.296666666666667</v>
          </cell>
          <cell r="G191">
            <v>127.81483333333334</v>
          </cell>
        </row>
        <row r="192">
          <cell r="D192">
            <v>26.3105</v>
          </cell>
          <cell r="G192">
            <v>127.85016666666667</v>
          </cell>
        </row>
        <row r="193">
          <cell r="D193">
            <v>26.333833333333335</v>
          </cell>
          <cell r="G193">
            <v>127.85016666666667</v>
          </cell>
        </row>
        <row r="194">
          <cell r="D194">
            <v>26.3365</v>
          </cell>
          <cell r="G194">
            <v>127.862</v>
          </cell>
        </row>
        <row r="195">
          <cell r="D195">
            <v>26.297666666666668</v>
          </cell>
          <cell r="G195">
            <v>127.90316666666666</v>
          </cell>
        </row>
        <row r="196">
          <cell r="D196">
            <v>26.289833333333334</v>
          </cell>
          <cell r="G196">
            <v>127.92666666666666</v>
          </cell>
        </row>
        <row r="197">
          <cell r="D197">
            <v>26.318333333333335</v>
          </cell>
          <cell r="G197">
            <v>127.91483333333333</v>
          </cell>
        </row>
        <row r="198">
          <cell r="D198">
            <v>26.352</v>
          </cell>
          <cell r="G198">
            <v>127.87366666666667</v>
          </cell>
        </row>
        <row r="199">
          <cell r="D199">
            <v>26.380333333333333</v>
          </cell>
          <cell r="G199">
            <v>127.87366666666667</v>
          </cell>
        </row>
        <row r="200">
          <cell r="D200">
            <v>26.416666666666668</v>
          </cell>
          <cell r="G200">
            <v>127.8295</v>
          </cell>
        </row>
        <row r="201">
          <cell r="D201">
            <v>26.447666666666667</v>
          </cell>
          <cell r="G201">
            <v>127.856</v>
          </cell>
        </row>
        <row r="202">
          <cell r="D202">
            <v>26.452833333333334</v>
          </cell>
          <cell r="G202">
            <v>127.8825</v>
          </cell>
        </row>
        <row r="203">
          <cell r="D203">
            <v>26.437333333333335</v>
          </cell>
          <cell r="G203">
            <v>127.94733333333333</v>
          </cell>
        </row>
        <row r="204">
          <cell r="D204">
            <v>26.465666666666667</v>
          </cell>
          <cell r="G204">
            <v>127.94733333333333</v>
          </cell>
        </row>
        <row r="205">
          <cell r="D205">
            <v>26.465666666666667</v>
          </cell>
          <cell r="G205">
            <v>127.9855</v>
          </cell>
        </row>
        <row r="206">
          <cell r="D206">
            <v>26.483833333333333</v>
          </cell>
          <cell r="G206">
            <v>128.009</v>
          </cell>
        </row>
        <row r="207">
          <cell r="D207">
            <v>26.499333333333333</v>
          </cell>
          <cell r="G207">
            <v>128.00016666666667</v>
          </cell>
        </row>
        <row r="208">
          <cell r="D208">
            <v>26.5045</v>
          </cell>
          <cell r="G208">
            <v>128.02083333333334</v>
          </cell>
        </row>
        <row r="209">
          <cell r="D209">
            <v>26.514833333333332</v>
          </cell>
          <cell r="G209">
            <v>128.05316666666667</v>
          </cell>
        </row>
        <row r="210">
          <cell r="D210">
            <v>26.5485</v>
          </cell>
          <cell r="G210">
            <v>128.03266666666667</v>
          </cell>
        </row>
        <row r="211">
          <cell r="D211">
            <v>26.543333333333333</v>
          </cell>
          <cell r="G211">
            <v>128.062</v>
          </cell>
        </row>
        <row r="212">
          <cell r="D212">
            <v>26.527833333333334</v>
          </cell>
          <cell r="G212">
            <v>128.09433333333334</v>
          </cell>
        </row>
        <row r="213">
          <cell r="D213">
            <v>26.551</v>
          </cell>
          <cell r="G213">
            <v>128.1385</v>
          </cell>
        </row>
        <row r="214">
          <cell r="D214">
            <v>26.564</v>
          </cell>
          <cell r="G214">
            <v>128.15033333333332</v>
          </cell>
        </row>
        <row r="215">
          <cell r="D215">
            <v>26.597666666666665</v>
          </cell>
          <cell r="G215">
            <v>128.12966666666668</v>
          </cell>
        </row>
        <row r="216">
          <cell r="D216">
            <v>26.597666666666665</v>
          </cell>
          <cell r="G216">
            <v>128.15033333333332</v>
          </cell>
        </row>
        <row r="217">
          <cell r="D217">
            <v>26.6235</v>
          </cell>
          <cell r="G217">
            <v>128.15033333333332</v>
          </cell>
        </row>
        <row r="218">
          <cell r="D218">
            <v>26.620833333333334</v>
          </cell>
          <cell r="G218">
            <v>128.20333333333335</v>
          </cell>
        </row>
        <row r="219">
          <cell r="D219">
            <v>26.628666666666668</v>
          </cell>
          <cell r="G219">
            <v>128.2385</v>
          </cell>
        </row>
        <row r="220">
          <cell r="D220">
            <v>26.672666666666668</v>
          </cell>
          <cell r="G220">
            <v>128.28266666666667</v>
          </cell>
        </row>
        <row r="221">
          <cell r="D221">
            <v>26.701</v>
          </cell>
          <cell r="G221">
            <v>128.28866666666667</v>
          </cell>
        </row>
        <row r="222">
          <cell r="D222">
            <v>26.742333333333335</v>
          </cell>
          <cell r="G222">
            <v>128.321</v>
          </cell>
        </row>
        <row r="223">
          <cell r="D223">
            <v>26.8045</v>
          </cell>
          <cell r="G223">
            <v>128.321</v>
          </cell>
        </row>
        <row r="224">
          <cell r="D224">
            <v>26.840666666666667</v>
          </cell>
          <cell r="G224">
            <v>128.30033333333333</v>
          </cell>
        </row>
        <row r="225">
          <cell r="D225">
            <v>26.8665</v>
          </cell>
          <cell r="G225">
            <v>128.265</v>
          </cell>
        </row>
        <row r="226">
          <cell r="D226">
            <v>26.871666666666666</v>
          </cell>
          <cell r="G226">
            <v>128.25616666666667</v>
          </cell>
        </row>
        <row r="227">
          <cell r="D227">
            <v>26.853666666666665</v>
          </cell>
          <cell r="G227">
            <v>128.24733333333333</v>
          </cell>
        </row>
        <row r="229">
          <cell r="D229">
            <v>26.325333333333333</v>
          </cell>
          <cell r="G229">
            <v>127.90483333333333</v>
          </cell>
        </row>
        <row r="230">
          <cell r="D230">
            <v>26.326666666666668</v>
          </cell>
          <cell r="G230">
            <v>127.932</v>
          </cell>
        </row>
        <row r="231">
          <cell r="D231">
            <v>26.336166666666667</v>
          </cell>
          <cell r="G231">
            <v>127.94683333333333</v>
          </cell>
        </row>
        <row r="232">
          <cell r="D232">
            <v>26.335</v>
          </cell>
          <cell r="G232">
            <v>127.963</v>
          </cell>
        </row>
        <row r="233">
          <cell r="D233">
            <v>26.344666666666665</v>
          </cell>
          <cell r="G233">
            <v>127.97533333333334</v>
          </cell>
        </row>
        <row r="234">
          <cell r="D234">
            <v>26.350666666666665</v>
          </cell>
          <cell r="G234">
            <v>127.97666666666667</v>
          </cell>
        </row>
        <row r="235">
          <cell r="D235">
            <v>26.3555</v>
          </cell>
          <cell r="G235">
            <v>127.9865</v>
          </cell>
        </row>
        <row r="236">
          <cell r="D236">
            <v>26.356666666666666</v>
          </cell>
          <cell r="G236">
            <v>127.99416666666667</v>
          </cell>
        </row>
        <row r="237">
          <cell r="D237">
            <v>26.368666666666666</v>
          </cell>
          <cell r="G237">
            <v>127.99566666666666</v>
          </cell>
        </row>
        <row r="238">
          <cell r="D238">
            <v>26.369833333333332</v>
          </cell>
          <cell r="G238">
            <v>127.98616666666666</v>
          </cell>
        </row>
        <row r="239">
          <cell r="D239">
            <v>26.375833333333333</v>
          </cell>
          <cell r="G239">
            <v>127.98466666666667</v>
          </cell>
        </row>
        <row r="240">
          <cell r="D240">
            <v>26.372333333333334</v>
          </cell>
          <cell r="G240">
            <v>127.97533333333334</v>
          </cell>
        </row>
        <row r="241">
          <cell r="D241">
            <v>26.359</v>
          </cell>
          <cell r="G241">
            <v>127.96983333333333</v>
          </cell>
        </row>
        <row r="242">
          <cell r="D242">
            <v>26.353</v>
          </cell>
          <cell r="G242">
            <v>127.95633333333333</v>
          </cell>
        </row>
        <row r="243">
          <cell r="D243">
            <v>26.35183333333333</v>
          </cell>
          <cell r="G243">
            <v>127.94683333333333</v>
          </cell>
        </row>
        <row r="244">
          <cell r="D244">
            <v>26.336166666666667</v>
          </cell>
          <cell r="G244">
            <v>127.94683333333333</v>
          </cell>
        </row>
        <row r="246">
          <cell r="D246">
            <v>26.7295</v>
          </cell>
          <cell r="G246">
            <v>127.75016666666667</v>
          </cell>
        </row>
        <row r="247">
          <cell r="D247">
            <v>26.7165</v>
          </cell>
          <cell r="G247">
            <v>127.74716666666667</v>
          </cell>
        </row>
        <row r="248">
          <cell r="D248">
            <v>26.701</v>
          </cell>
          <cell r="G248">
            <v>127.759</v>
          </cell>
        </row>
        <row r="249">
          <cell r="D249">
            <v>26.706166666666668</v>
          </cell>
          <cell r="G249">
            <v>127.78833333333333</v>
          </cell>
        </row>
        <row r="250">
          <cell r="D250">
            <v>26.701</v>
          </cell>
          <cell r="G250">
            <v>127.806</v>
          </cell>
        </row>
        <row r="251">
          <cell r="D251">
            <v>26.708833333333335</v>
          </cell>
          <cell r="G251">
            <v>127.8295</v>
          </cell>
        </row>
        <row r="252">
          <cell r="D252">
            <v>26.734666666666666</v>
          </cell>
          <cell r="G252">
            <v>127.81183333333334</v>
          </cell>
        </row>
        <row r="253">
          <cell r="D253">
            <v>26.72683333333333</v>
          </cell>
          <cell r="G253">
            <v>127.7825</v>
          </cell>
        </row>
        <row r="254">
          <cell r="D254">
            <v>26.7295</v>
          </cell>
          <cell r="G254">
            <v>127.75016666666667</v>
          </cell>
        </row>
        <row r="256">
          <cell r="D256">
            <v>27.045</v>
          </cell>
          <cell r="G256">
            <v>128.4005</v>
          </cell>
        </row>
        <row r="257">
          <cell r="D257">
            <v>27.0165</v>
          </cell>
          <cell r="G257">
            <v>128.418</v>
          </cell>
        </row>
        <row r="258">
          <cell r="D258">
            <v>27.014</v>
          </cell>
          <cell r="G258">
            <v>128.4475</v>
          </cell>
        </row>
        <row r="259">
          <cell r="D259">
            <v>27.019166666666667</v>
          </cell>
          <cell r="G259">
            <v>128.45333333333335</v>
          </cell>
        </row>
        <row r="260">
          <cell r="D260">
            <v>27.050166666666666</v>
          </cell>
          <cell r="G260">
            <v>128.45333333333335</v>
          </cell>
        </row>
        <row r="261">
          <cell r="D261">
            <v>27.063</v>
          </cell>
          <cell r="G261">
            <v>128.43566666666666</v>
          </cell>
        </row>
        <row r="262">
          <cell r="D262">
            <v>27.063</v>
          </cell>
          <cell r="G262">
            <v>128.424</v>
          </cell>
        </row>
        <row r="263">
          <cell r="D263">
            <v>27.039833333333334</v>
          </cell>
          <cell r="G263">
            <v>128.41216666666668</v>
          </cell>
        </row>
        <row r="264">
          <cell r="D264">
            <v>27.045</v>
          </cell>
          <cell r="G264">
            <v>128.4005</v>
          </cell>
        </row>
        <row r="266">
          <cell r="D266">
            <v>26.3675</v>
          </cell>
          <cell r="G266">
            <v>126.71133333333333</v>
          </cell>
        </row>
        <row r="267">
          <cell r="D267">
            <v>26.344166666666666</v>
          </cell>
          <cell r="G267">
            <v>126.72016666666667</v>
          </cell>
        </row>
        <row r="268">
          <cell r="D268">
            <v>26.341666666666665</v>
          </cell>
          <cell r="G268">
            <v>126.74966666666667</v>
          </cell>
        </row>
        <row r="269">
          <cell r="D269">
            <v>26.328666666666667</v>
          </cell>
          <cell r="G269">
            <v>126.77033333333333</v>
          </cell>
        </row>
        <row r="270">
          <cell r="D270">
            <v>26.305333333333333</v>
          </cell>
          <cell r="G270">
            <v>126.782</v>
          </cell>
        </row>
        <row r="271">
          <cell r="D271">
            <v>26.284666666666666</v>
          </cell>
          <cell r="G271">
            <v>126.8115</v>
          </cell>
        </row>
        <row r="272">
          <cell r="D272">
            <v>26.315666666666665</v>
          </cell>
          <cell r="G272">
            <v>126.8115</v>
          </cell>
        </row>
        <row r="273">
          <cell r="D273">
            <v>26.331333333333333</v>
          </cell>
          <cell r="G273">
            <v>126.82033333333334</v>
          </cell>
        </row>
        <row r="274">
          <cell r="D274">
            <v>26.331333333333333</v>
          </cell>
          <cell r="G274">
            <v>126.84383333333334</v>
          </cell>
        </row>
        <row r="275">
          <cell r="D275">
            <v>26.339</v>
          </cell>
          <cell r="G275">
            <v>126.82033333333334</v>
          </cell>
        </row>
        <row r="276">
          <cell r="D276">
            <v>26.359666666666666</v>
          </cell>
          <cell r="G276">
            <v>126.8115</v>
          </cell>
        </row>
        <row r="277">
          <cell r="D277">
            <v>26.388166666666667</v>
          </cell>
          <cell r="G277">
            <v>126.77616666666667</v>
          </cell>
        </row>
        <row r="278">
          <cell r="D278">
            <v>26.377833333333335</v>
          </cell>
          <cell r="G278">
            <v>126.74966666666667</v>
          </cell>
        </row>
        <row r="279">
          <cell r="D279">
            <v>26.37</v>
          </cell>
          <cell r="G279">
            <v>126.732</v>
          </cell>
        </row>
        <row r="280">
          <cell r="D280">
            <v>26.359666666666666</v>
          </cell>
          <cell r="G280">
            <v>126.71433333333333</v>
          </cell>
        </row>
        <row r="281">
          <cell r="D281">
            <v>26.3675</v>
          </cell>
          <cell r="G281">
            <v>126.71133333333333</v>
          </cell>
        </row>
        <row r="283">
          <cell r="D283">
            <v>26.220833333333335</v>
          </cell>
          <cell r="G283">
            <v>127.35633333333334</v>
          </cell>
        </row>
        <row r="284">
          <cell r="D284">
            <v>26.21366666666667</v>
          </cell>
          <cell r="G284">
            <v>127.35633333333334</v>
          </cell>
        </row>
        <row r="285">
          <cell r="D285">
            <v>26.206333333333333</v>
          </cell>
          <cell r="G285">
            <v>127.35083333333333</v>
          </cell>
        </row>
        <row r="286">
          <cell r="D286">
            <v>26.198</v>
          </cell>
          <cell r="G286">
            <v>127.35366666666667</v>
          </cell>
        </row>
        <row r="287">
          <cell r="D287">
            <v>26.193166666666666</v>
          </cell>
          <cell r="G287">
            <v>127.3495</v>
          </cell>
        </row>
        <row r="288">
          <cell r="D288">
            <v>26.1775</v>
          </cell>
          <cell r="G288">
            <v>127.3495</v>
          </cell>
        </row>
        <row r="289">
          <cell r="D289">
            <v>26.1775</v>
          </cell>
          <cell r="G289">
            <v>127.34</v>
          </cell>
        </row>
        <row r="290">
          <cell r="D290">
            <v>26.170333333333332</v>
          </cell>
          <cell r="G290">
            <v>127.3455</v>
          </cell>
        </row>
        <row r="291">
          <cell r="D291">
            <v>26.163166666666665</v>
          </cell>
          <cell r="G291">
            <v>127.34283333333333</v>
          </cell>
        </row>
        <row r="292">
          <cell r="D292">
            <v>26.163166666666665</v>
          </cell>
          <cell r="G292">
            <v>127.3495</v>
          </cell>
        </row>
        <row r="293">
          <cell r="D293">
            <v>26.148666666666667</v>
          </cell>
          <cell r="G293">
            <v>127.34683333333334</v>
          </cell>
        </row>
        <row r="294">
          <cell r="D294">
            <v>26.142666666666667</v>
          </cell>
          <cell r="G294">
            <v>127.35083333333333</v>
          </cell>
        </row>
        <row r="295">
          <cell r="D295">
            <v>26.15116666666667</v>
          </cell>
          <cell r="G295">
            <v>127.355</v>
          </cell>
        </row>
        <row r="296">
          <cell r="D296">
            <v>26.15116666666667</v>
          </cell>
          <cell r="G296">
            <v>127.3645</v>
          </cell>
        </row>
        <row r="297">
          <cell r="D297">
            <v>26.175166666666666</v>
          </cell>
          <cell r="G297">
            <v>127.359</v>
          </cell>
        </row>
        <row r="298">
          <cell r="D298">
            <v>26.187166666666666</v>
          </cell>
          <cell r="G298">
            <v>127.37383333333334</v>
          </cell>
        </row>
        <row r="299">
          <cell r="D299">
            <v>26.1955</v>
          </cell>
          <cell r="G299">
            <v>127.3685</v>
          </cell>
        </row>
        <row r="300">
          <cell r="D300">
            <v>26.199166666666667</v>
          </cell>
          <cell r="G300">
            <v>127.37533333333333</v>
          </cell>
        </row>
        <row r="301">
          <cell r="D301">
            <v>26.206333333333333</v>
          </cell>
          <cell r="G301">
            <v>127.37383333333334</v>
          </cell>
        </row>
        <row r="302">
          <cell r="D302">
            <v>26.216</v>
          </cell>
          <cell r="G302">
            <v>127.3685</v>
          </cell>
        </row>
        <row r="303">
          <cell r="D303">
            <v>26.222</v>
          </cell>
          <cell r="G303">
            <v>127.36166666666666</v>
          </cell>
        </row>
        <row r="304">
          <cell r="D304">
            <v>26.220833333333335</v>
          </cell>
          <cell r="G304">
            <v>127.35633333333334</v>
          </cell>
        </row>
        <row r="306">
          <cell r="D306">
            <v>26.2425</v>
          </cell>
          <cell r="G306">
            <v>127.3075</v>
          </cell>
        </row>
        <row r="307">
          <cell r="D307">
            <v>26.238833333333332</v>
          </cell>
          <cell r="G307">
            <v>127.31166666666667</v>
          </cell>
        </row>
        <row r="308">
          <cell r="D308">
            <v>26.235166666666668</v>
          </cell>
          <cell r="G308">
            <v>127.30216666666666</v>
          </cell>
        </row>
        <row r="309">
          <cell r="D309">
            <v>26.237666666666666</v>
          </cell>
          <cell r="G309">
            <v>127.29533333333333</v>
          </cell>
        </row>
        <row r="310">
          <cell r="D310">
            <v>26.231666666666666</v>
          </cell>
          <cell r="G310">
            <v>127.29533333333333</v>
          </cell>
        </row>
        <row r="311">
          <cell r="D311">
            <v>26.228</v>
          </cell>
          <cell r="G311">
            <v>127.2845</v>
          </cell>
        </row>
        <row r="312">
          <cell r="D312">
            <v>26.223166666666668</v>
          </cell>
          <cell r="G312">
            <v>127.28583333333333</v>
          </cell>
        </row>
        <row r="313">
          <cell r="D313">
            <v>26.223166666666668</v>
          </cell>
          <cell r="G313">
            <v>127.29133333333333</v>
          </cell>
        </row>
        <row r="314">
          <cell r="D314">
            <v>26.223166666666668</v>
          </cell>
          <cell r="G314">
            <v>127.29533333333333</v>
          </cell>
        </row>
        <row r="315">
          <cell r="D315">
            <v>26.218333333333334</v>
          </cell>
          <cell r="G315">
            <v>127.30216666666666</v>
          </cell>
        </row>
        <row r="316">
          <cell r="D316">
            <v>26.223166666666668</v>
          </cell>
          <cell r="G316">
            <v>127.30483333333333</v>
          </cell>
        </row>
        <row r="317">
          <cell r="D317">
            <v>26.214833333333335</v>
          </cell>
          <cell r="G317">
            <v>127.3075</v>
          </cell>
        </row>
        <row r="318">
          <cell r="D318">
            <v>26.214833333333335</v>
          </cell>
          <cell r="G318">
            <v>127.31166666666667</v>
          </cell>
        </row>
        <row r="319">
          <cell r="D319">
            <v>26.220833333333335</v>
          </cell>
          <cell r="G319">
            <v>127.31166666666667</v>
          </cell>
        </row>
        <row r="320">
          <cell r="D320">
            <v>26.223166666666668</v>
          </cell>
          <cell r="G320">
            <v>127.31566666666667</v>
          </cell>
        </row>
        <row r="321">
          <cell r="D321">
            <v>26.22683333333333</v>
          </cell>
          <cell r="G321">
            <v>127.31566666666667</v>
          </cell>
        </row>
        <row r="322">
          <cell r="D322">
            <v>26.2305</v>
          </cell>
          <cell r="G322">
            <v>127.313</v>
          </cell>
        </row>
        <row r="323">
          <cell r="D323">
            <v>26.235166666666668</v>
          </cell>
          <cell r="G323">
            <v>127.31833333333333</v>
          </cell>
        </row>
        <row r="324">
          <cell r="D324">
            <v>26.234</v>
          </cell>
          <cell r="G324">
            <v>127.32383333333334</v>
          </cell>
        </row>
        <row r="325">
          <cell r="D325">
            <v>26.225666666666665</v>
          </cell>
          <cell r="G325">
            <v>127.3225</v>
          </cell>
        </row>
        <row r="326">
          <cell r="D326">
            <v>26.225666666666665</v>
          </cell>
          <cell r="G326">
            <v>127.33183333333334</v>
          </cell>
        </row>
        <row r="327">
          <cell r="D327">
            <v>26.229166666666668</v>
          </cell>
          <cell r="G327">
            <v>127.3305</v>
          </cell>
        </row>
        <row r="328">
          <cell r="D328">
            <v>26.235166666666668</v>
          </cell>
          <cell r="G328">
            <v>127.33333333333333</v>
          </cell>
        </row>
        <row r="329">
          <cell r="D329">
            <v>26.243666666666666</v>
          </cell>
          <cell r="G329">
            <v>127.31833333333333</v>
          </cell>
        </row>
        <row r="330">
          <cell r="D330">
            <v>26.24</v>
          </cell>
          <cell r="G330">
            <v>127.313</v>
          </cell>
        </row>
        <row r="331">
          <cell r="D331">
            <v>26.244833333333332</v>
          </cell>
          <cell r="G331">
            <v>127.313</v>
          </cell>
        </row>
        <row r="332">
          <cell r="D332">
            <v>26.2425</v>
          </cell>
          <cell r="G332">
            <v>127.3075</v>
          </cell>
        </row>
        <row r="334">
          <cell r="D334">
            <v>26.21</v>
          </cell>
          <cell r="G334">
            <v>127.31166666666667</v>
          </cell>
        </row>
        <row r="335">
          <cell r="D335">
            <v>26.205166666666667</v>
          </cell>
          <cell r="G335">
            <v>127.31016666666666</v>
          </cell>
        </row>
        <row r="336">
          <cell r="D336">
            <v>26.196833333333334</v>
          </cell>
          <cell r="G336">
            <v>127.31166666666667</v>
          </cell>
        </row>
        <row r="337">
          <cell r="D337">
            <v>26.192</v>
          </cell>
          <cell r="G337">
            <v>127.317</v>
          </cell>
        </row>
        <row r="338">
          <cell r="D338">
            <v>26.199166666666667</v>
          </cell>
          <cell r="G338">
            <v>127.31966666666666</v>
          </cell>
        </row>
        <row r="339">
          <cell r="D339">
            <v>26.202833333333334</v>
          </cell>
          <cell r="G339">
            <v>127.313</v>
          </cell>
        </row>
        <row r="340">
          <cell r="D340">
            <v>26.208833333333335</v>
          </cell>
          <cell r="G340">
            <v>127.313</v>
          </cell>
        </row>
        <row r="341">
          <cell r="D341">
            <v>26.21</v>
          </cell>
          <cell r="G341">
            <v>127.31166666666667</v>
          </cell>
        </row>
        <row r="343">
          <cell r="D343">
            <v>26.208833333333335</v>
          </cell>
          <cell r="G343">
            <v>127.2805</v>
          </cell>
        </row>
        <row r="344">
          <cell r="D344">
            <v>26.205166666666667</v>
          </cell>
          <cell r="G344">
            <v>127.27766666666666</v>
          </cell>
        </row>
        <row r="345">
          <cell r="D345">
            <v>26.204</v>
          </cell>
          <cell r="G345">
            <v>127.27366666666667</v>
          </cell>
        </row>
        <row r="346">
          <cell r="D346">
            <v>26.200333333333333</v>
          </cell>
          <cell r="G346">
            <v>127.271</v>
          </cell>
        </row>
        <row r="347">
          <cell r="D347">
            <v>26.200333333333333</v>
          </cell>
          <cell r="G347">
            <v>127.2655</v>
          </cell>
        </row>
        <row r="348">
          <cell r="D348">
            <v>26.196833333333334</v>
          </cell>
          <cell r="G348">
            <v>127.2655</v>
          </cell>
        </row>
        <row r="349">
          <cell r="D349">
            <v>26.190833333333334</v>
          </cell>
          <cell r="G349">
            <v>127.26833333333333</v>
          </cell>
        </row>
        <row r="350">
          <cell r="D350">
            <v>26.194333333333333</v>
          </cell>
          <cell r="G350">
            <v>127.275</v>
          </cell>
        </row>
        <row r="351">
          <cell r="D351">
            <v>26.186</v>
          </cell>
          <cell r="G351">
            <v>127.275</v>
          </cell>
        </row>
        <row r="352">
          <cell r="D352">
            <v>26.1835</v>
          </cell>
          <cell r="G352">
            <v>127.28166666666667</v>
          </cell>
        </row>
        <row r="353">
          <cell r="D353">
            <v>26.1835</v>
          </cell>
          <cell r="G353">
            <v>127.2845</v>
          </cell>
        </row>
        <row r="354">
          <cell r="D354">
            <v>26.176333333333332</v>
          </cell>
          <cell r="G354">
            <v>127.2845</v>
          </cell>
        </row>
        <row r="355">
          <cell r="D355">
            <v>26.172666666666668</v>
          </cell>
          <cell r="G355">
            <v>127.2885</v>
          </cell>
        </row>
        <row r="356">
          <cell r="D356">
            <v>26.168</v>
          </cell>
          <cell r="G356">
            <v>127.29</v>
          </cell>
        </row>
        <row r="357">
          <cell r="D357">
            <v>26.160666666666668</v>
          </cell>
          <cell r="G357">
            <v>127.29</v>
          </cell>
        </row>
        <row r="358">
          <cell r="D358">
            <v>26.155833333333334</v>
          </cell>
          <cell r="G358">
            <v>127.29533333333333</v>
          </cell>
        </row>
        <row r="359">
          <cell r="D359">
            <v>26.16433333333333</v>
          </cell>
          <cell r="G359">
            <v>127.298</v>
          </cell>
        </row>
        <row r="360">
          <cell r="D360">
            <v>26.1715</v>
          </cell>
          <cell r="G360">
            <v>127.294</v>
          </cell>
        </row>
        <row r="361">
          <cell r="D361">
            <v>26.170333333333332</v>
          </cell>
          <cell r="G361">
            <v>127.29133333333333</v>
          </cell>
        </row>
        <row r="362">
          <cell r="D362">
            <v>26.174</v>
          </cell>
          <cell r="G362">
            <v>127.29133333333333</v>
          </cell>
        </row>
        <row r="363">
          <cell r="D363">
            <v>26.175166666666666</v>
          </cell>
          <cell r="G363">
            <v>127.29533333333333</v>
          </cell>
        </row>
        <row r="364">
          <cell r="D364">
            <v>26.182333333333332</v>
          </cell>
          <cell r="G364">
            <v>127.29</v>
          </cell>
        </row>
        <row r="365">
          <cell r="D365">
            <v>26.184666666666665</v>
          </cell>
          <cell r="G365">
            <v>127.28583333333333</v>
          </cell>
        </row>
        <row r="366">
          <cell r="D366">
            <v>26.190833333333334</v>
          </cell>
          <cell r="G366">
            <v>127.29133333333333</v>
          </cell>
        </row>
        <row r="367">
          <cell r="D367">
            <v>26.199166666666667</v>
          </cell>
          <cell r="G367">
            <v>127.28583333333333</v>
          </cell>
        </row>
        <row r="368">
          <cell r="D368">
            <v>26.208833333333335</v>
          </cell>
          <cell r="G368">
            <v>127.28183333333334</v>
          </cell>
        </row>
        <row r="369">
          <cell r="D369">
            <v>26.208833333333335</v>
          </cell>
          <cell r="G369">
            <v>127.2805</v>
          </cell>
        </row>
        <row r="371">
          <cell r="D371">
            <v>26.374666666666666</v>
          </cell>
          <cell r="G371">
            <v>127.145</v>
          </cell>
        </row>
        <row r="372">
          <cell r="D372">
            <v>26.359</v>
          </cell>
          <cell r="G372">
            <v>127.13816666666666</v>
          </cell>
        </row>
        <row r="373">
          <cell r="D373">
            <v>26.348166666666668</v>
          </cell>
          <cell r="G373">
            <v>127.141</v>
          </cell>
        </row>
        <row r="374">
          <cell r="D374">
            <v>26.342166666666667</v>
          </cell>
          <cell r="G374">
            <v>127.14766666666667</v>
          </cell>
        </row>
        <row r="375">
          <cell r="D375">
            <v>26.350666666666665</v>
          </cell>
          <cell r="G375">
            <v>127.1545</v>
          </cell>
        </row>
        <row r="376">
          <cell r="D376">
            <v>26.362666666666666</v>
          </cell>
          <cell r="G376">
            <v>127.14633333333333</v>
          </cell>
        </row>
        <row r="377">
          <cell r="D377">
            <v>26.372166666666665</v>
          </cell>
          <cell r="G377">
            <v>127.15183333333333</v>
          </cell>
        </row>
        <row r="378">
          <cell r="D378">
            <v>26.377</v>
          </cell>
          <cell r="G378">
            <v>127.149</v>
          </cell>
        </row>
        <row r="379">
          <cell r="D379">
            <v>26.374666666666666</v>
          </cell>
          <cell r="G379">
            <v>127.145</v>
          </cell>
        </row>
        <row r="381">
          <cell r="D381">
            <v>26.597666666666665</v>
          </cell>
          <cell r="G381">
            <v>127.22633333333333</v>
          </cell>
        </row>
        <row r="382">
          <cell r="D382">
            <v>26.5795</v>
          </cell>
          <cell r="G382">
            <v>127.22933333333333</v>
          </cell>
        </row>
        <row r="383">
          <cell r="D383">
            <v>26.571666666666665</v>
          </cell>
          <cell r="G383">
            <v>127.247</v>
          </cell>
        </row>
        <row r="384">
          <cell r="D384">
            <v>26.587333333333333</v>
          </cell>
          <cell r="G384">
            <v>127.25283333333333</v>
          </cell>
        </row>
        <row r="385">
          <cell r="D385">
            <v>26.597666666666665</v>
          </cell>
          <cell r="G385">
            <v>127.23516666666667</v>
          </cell>
        </row>
        <row r="386">
          <cell r="D386">
            <v>26.597666666666665</v>
          </cell>
          <cell r="G386">
            <v>127.22633333333333</v>
          </cell>
        </row>
        <row r="388">
          <cell r="D388">
            <v>26.9415</v>
          </cell>
          <cell r="G388">
            <v>127.92083333333333</v>
          </cell>
        </row>
        <row r="389">
          <cell r="D389">
            <v>26.915666666666667</v>
          </cell>
          <cell r="G389">
            <v>127.92083333333333</v>
          </cell>
        </row>
        <row r="390">
          <cell r="D390">
            <v>26.907833333333333</v>
          </cell>
          <cell r="G390">
            <v>127.94733333333333</v>
          </cell>
        </row>
        <row r="391">
          <cell r="D391">
            <v>26.913</v>
          </cell>
          <cell r="G391">
            <v>127.959</v>
          </cell>
        </row>
        <row r="392">
          <cell r="D392">
            <v>26.923333333333332</v>
          </cell>
          <cell r="G392">
            <v>127.95316666666666</v>
          </cell>
        </row>
        <row r="393">
          <cell r="D393">
            <v>26.931166666666666</v>
          </cell>
          <cell r="G393">
            <v>127.959</v>
          </cell>
        </row>
        <row r="394">
          <cell r="D394">
            <v>26.939</v>
          </cell>
          <cell r="G394">
            <v>127.95616666666666</v>
          </cell>
        </row>
        <row r="395">
          <cell r="D395">
            <v>26.9545</v>
          </cell>
          <cell r="G395">
            <v>127.9385</v>
          </cell>
        </row>
        <row r="396">
          <cell r="D396">
            <v>26.9415</v>
          </cell>
          <cell r="G396">
            <v>127.92083333333333</v>
          </cell>
        </row>
        <row r="398">
          <cell r="D398">
            <v>27.081166666666668</v>
          </cell>
          <cell r="G398">
            <v>127.99733333333333</v>
          </cell>
        </row>
        <row r="399">
          <cell r="D399">
            <v>27.063</v>
          </cell>
          <cell r="G399">
            <v>127.97666666666667</v>
          </cell>
        </row>
        <row r="400">
          <cell r="D400">
            <v>27.037166666666668</v>
          </cell>
          <cell r="G400">
            <v>127.95316666666666</v>
          </cell>
        </row>
        <row r="401">
          <cell r="D401">
            <v>27.014</v>
          </cell>
          <cell r="G401">
            <v>127.9325</v>
          </cell>
        </row>
        <row r="402">
          <cell r="D402">
            <v>26.985500000000002</v>
          </cell>
          <cell r="G402">
            <v>127.9325</v>
          </cell>
        </row>
        <row r="403">
          <cell r="D403">
            <v>26.988</v>
          </cell>
          <cell r="G403">
            <v>127.94733333333333</v>
          </cell>
        </row>
        <row r="404">
          <cell r="D404">
            <v>27.015666666666668</v>
          </cell>
          <cell r="G404">
            <v>127.94333333333333</v>
          </cell>
        </row>
        <row r="405">
          <cell r="D405">
            <v>27.02166666666667</v>
          </cell>
          <cell r="G405">
            <v>127.96783333333333</v>
          </cell>
        </row>
        <row r="406">
          <cell r="D406">
            <v>27.032</v>
          </cell>
          <cell r="G406">
            <v>127.965</v>
          </cell>
        </row>
        <row r="407">
          <cell r="D407">
            <v>27.034666666666666</v>
          </cell>
          <cell r="G407">
            <v>127.9855</v>
          </cell>
        </row>
        <row r="408">
          <cell r="D408">
            <v>27.0475</v>
          </cell>
          <cell r="G408">
            <v>127.99433333333333</v>
          </cell>
        </row>
        <row r="409">
          <cell r="D409">
            <v>27.063</v>
          </cell>
          <cell r="G409">
            <v>128.00016666666667</v>
          </cell>
        </row>
        <row r="410">
          <cell r="D410">
            <v>27.094</v>
          </cell>
          <cell r="G410">
            <v>128.02083333333334</v>
          </cell>
        </row>
        <row r="411">
          <cell r="D411">
            <v>27.081166666666668</v>
          </cell>
          <cell r="G411">
            <v>127.99733333333333</v>
          </cell>
        </row>
        <row r="413">
          <cell r="D413">
            <v>26.708833333333335</v>
          </cell>
          <cell r="G413">
            <v>128.015</v>
          </cell>
        </row>
        <row r="414">
          <cell r="D414">
            <v>26.701</v>
          </cell>
          <cell r="G414">
            <v>128.012</v>
          </cell>
        </row>
        <row r="415">
          <cell r="D415">
            <v>26.688166666666667</v>
          </cell>
          <cell r="G415">
            <v>128.02083333333334</v>
          </cell>
        </row>
        <row r="416">
          <cell r="D416">
            <v>26.6985</v>
          </cell>
          <cell r="G416">
            <v>128.02666666666667</v>
          </cell>
        </row>
        <row r="417">
          <cell r="D417">
            <v>26.708833333333335</v>
          </cell>
          <cell r="G417">
            <v>128.01783333333333</v>
          </cell>
        </row>
        <row r="418">
          <cell r="D418">
            <v>26.708833333333335</v>
          </cell>
          <cell r="G418">
            <v>128.015</v>
          </cell>
        </row>
        <row r="420">
          <cell r="D420">
            <v>26.218333333333334</v>
          </cell>
          <cell r="G420">
            <v>127.2425</v>
          </cell>
        </row>
        <row r="421">
          <cell r="D421">
            <v>26.212333333333333</v>
          </cell>
          <cell r="G421">
            <v>127.2425</v>
          </cell>
        </row>
        <row r="422">
          <cell r="D422">
            <v>26.207666666666668</v>
          </cell>
          <cell r="G422">
            <v>127.2425</v>
          </cell>
        </row>
        <row r="423">
          <cell r="D423">
            <v>26.204</v>
          </cell>
          <cell r="G423">
            <v>127.2465</v>
          </cell>
        </row>
        <row r="424">
          <cell r="D424">
            <v>26.212333333333333</v>
          </cell>
          <cell r="G424">
            <v>127.25333333333333</v>
          </cell>
        </row>
        <row r="425">
          <cell r="D425">
            <v>26.218333333333334</v>
          </cell>
          <cell r="G425">
            <v>127.25333333333333</v>
          </cell>
        </row>
        <row r="426">
          <cell r="D426">
            <v>26.219666666666665</v>
          </cell>
          <cell r="G426">
            <v>127.24766666666666</v>
          </cell>
        </row>
        <row r="427">
          <cell r="D427">
            <v>26.218333333333334</v>
          </cell>
          <cell r="G427">
            <v>127.2425</v>
          </cell>
        </row>
        <row r="429">
          <cell r="D429">
            <v>26.176333333333332</v>
          </cell>
          <cell r="G429">
            <v>127.23983333333334</v>
          </cell>
        </row>
        <row r="430">
          <cell r="D430">
            <v>26.170333333333332</v>
          </cell>
          <cell r="G430">
            <v>127.23566666666666</v>
          </cell>
        </row>
        <row r="431">
          <cell r="D431">
            <v>26.160666666666668</v>
          </cell>
          <cell r="G431">
            <v>127.23566666666666</v>
          </cell>
        </row>
        <row r="432">
          <cell r="D432">
            <v>26.158333333333335</v>
          </cell>
          <cell r="G432">
            <v>127.24516666666666</v>
          </cell>
        </row>
        <row r="433">
          <cell r="D433">
            <v>26.168</v>
          </cell>
          <cell r="G433">
            <v>127.24516666666666</v>
          </cell>
        </row>
        <row r="434">
          <cell r="D434">
            <v>26.174</v>
          </cell>
          <cell r="G434">
            <v>127.24516666666666</v>
          </cell>
        </row>
        <row r="435">
          <cell r="D435">
            <v>26.176333333333332</v>
          </cell>
          <cell r="G435">
            <v>127.23983333333334</v>
          </cell>
        </row>
        <row r="436">
          <cell r="D436">
            <v>26.1715</v>
          </cell>
          <cell r="G436">
            <v>127.233</v>
          </cell>
        </row>
        <row r="437">
          <cell r="D437">
            <v>26.176333333333332</v>
          </cell>
          <cell r="G437">
            <v>127.23983333333334</v>
          </cell>
        </row>
        <row r="439">
          <cell r="D439">
            <v>26.217166666666667</v>
          </cell>
          <cell r="G439">
            <v>127.4525</v>
          </cell>
        </row>
        <row r="440">
          <cell r="D440">
            <v>26.198</v>
          </cell>
          <cell r="G440">
            <v>127.44033333333333</v>
          </cell>
        </row>
        <row r="441">
          <cell r="D441">
            <v>26.194333333333333</v>
          </cell>
          <cell r="G441">
            <v>127.44166666666666</v>
          </cell>
        </row>
        <row r="442">
          <cell r="D442">
            <v>26.199166666666667</v>
          </cell>
          <cell r="G442">
            <v>127.44433333333333</v>
          </cell>
        </row>
        <row r="443">
          <cell r="D443">
            <v>26.207666666666668</v>
          </cell>
          <cell r="G443">
            <v>127.44983333333333</v>
          </cell>
        </row>
        <row r="444">
          <cell r="D444">
            <v>26.217166666666667</v>
          </cell>
          <cell r="G444">
            <v>127.45516666666667</v>
          </cell>
        </row>
        <row r="445">
          <cell r="D445">
            <v>26.217166666666667</v>
          </cell>
          <cell r="G445">
            <v>127.4525</v>
          </cell>
        </row>
        <row r="447">
          <cell r="D447">
            <v>26.155333333333335</v>
          </cell>
          <cell r="G447">
            <v>127.88533333333334</v>
          </cell>
        </row>
        <row r="448">
          <cell r="D448">
            <v>26.148833333333332</v>
          </cell>
          <cell r="G448">
            <v>127.88666666666667</v>
          </cell>
        </row>
        <row r="449">
          <cell r="D449">
            <v>26.161833333333334</v>
          </cell>
          <cell r="G449">
            <v>127.90666666666667</v>
          </cell>
        </row>
        <row r="450">
          <cell r="D450">
            <v>26.167333333333332</v>
          </cell>
          <cell r="G450">
            <v>127.912</v>
          </cell>
        </row>
        <row r="451">
          <cell r="D451">
            <v>26.167333333333332</v>
          </cell>
          <cell r="G451">
            <v>127.908</v>
          </cell>
        </row>
        <row r="452">
          <cell r="D452">
            <v>26.16433333333333</v>
          </cell>
          <cell r="G452">
            <v>127.906</v>
          </cell>
        </row>
        <row r="453">
          <cell r="D453">
            <v>26.163166666666665</v>
          </cell>
          <cell r="G453">
            <v>127.9</v>
          </cell>
        </row>
        <row r="454">
          <cell r="D454">
            <v>26.1595</v>
          </cell>
          <cell r="G454">
            <v>127.898</v>
          </cell>
        </row>
        <row r="455">
          <cell r="D455">
            <v>26.158333333333335</v>
          </cell>
          <cell r="G455">
            <v>127.89133333333334</v>
          </cell>
        </row>
        <row r="456">
          <cell r="D456">
            <v>26.154666666666667</v>
          </cell>
          <cell r="G456">
            <v>127.88866666666667</v>
          </cell>
        </row>
        <row r="457">
          <cell r="D457">
            <v>26.155333333333335</v>
          </cell>
          <cell r="G457">
            <v>127.88533333333334</v>
          </cell>
        </row>
        <row r="459">
          <cell r="D459">
            <v>24.713333333333335</v>
          </cell>
          <cell r="G459">
            <v>125.47016666666667</v>
          </cell>
        </row>
        <row r="460">
          <cell r="D460">
            <v>24.723333333333333</v>
          </cell>
          <cell r="G460">
            <v>125.45816666666667</v>
          </cell>
        </row>
        <row r="461">
          <cell r="D461">
            <v>24.724333333333334</v>
          </cell>
          <cell r="G461">
            <v>125.45216666666667</v>
          </cell>
        </row>
        <row r="462">
          <cell r="D462">
            <v>24.719666666666665</v>
          </cell>
          <cell r="G462">
            <v>125.44816666666667</v>
          </cell>
        </row>
        <row r="463">
          <cell r="D463">
            <v>24.725166666666667</v>
          </cell>
          <cell r="G463">
            <v>125.44216666666667</v>
          </cell>
        </row>
        <row r="464">
          <cell r="D464">
            <v>24.723333333333333</v>
          </cell>
          <cell r="G464">
            <v>125.435</v>
          </cell>
        </row>
        <row r="465">
          <cell r="D465">
            <v>24.7225</v>
          </cell>
          <cell r="G465">
            <v>125.425</v>
          </cell>
        </row>
        <row r="466">
          <cell r="D466">
            <v>24.724333333333334</v>
          </cell>
          <cell r="G466">
            <v>125.38983333333333</v>
          </cell>
        </row>
        <row r="467">
          <cell r="D467">
            <v>24.719666666666665</v>
          </cell>
          <cell r="G467">
            <v>125.38483333333333</v>
          </cell>
        </row>
        <row r="468">
          <cell r="D468">
            <v>24.7225</v>
          </cell>
          <cell r="G468">
            <v>125.37383333333334</v>
          </cell>
        </row>
        <row r="469">
          <cell r="D469">
            <v>24.718833333333333</v>
          </cell>
          <cell r="G469">
            <v>125.36583333333333</v>
          </cell>
        </row>
        <row r="470">
          <cell r="D470">
            <v>24.716</v>
          </cell>
          <cell r="G470">
            <v>125.35983333333333</v>
          </cell>
        </row>
        <row r="471">
          <cell r="D471">
            <v>24.716</v>
          </cell>
          <cell r="G471">
            <v>125.34966666666666</v>
          </cell>
        </row>
        <row r="472">
          <cell r="D472">
            <v>24.712333333333333</v>
          </cell>
          <cell r="G472">
            <v>125.34166666666667</v>
          </cell>
        </row>
        <row r="473">
          <cell r="D473">
            <v>24.712333333333333</v>
          </cell>
          <cell r="G473">
            <v>125.32266666666666</v>
          </cell>
        </row>
        <row r="474">
          <cell r="D474">
            <v>24.706833333333332</v>
          </cell>
          <cell r="G474">
            <v>125.31866666666667</v>
          </cell>
        </row>
        <row r="475">
          <cell r="D475">
            <v>24.707833333333333</v>
          </cell>
          <cell r="G475">
            <v>125.3075</v>
          </cell>
        </row>
        <row r="476">
          <cell r="D476">
            <v>24.715666666666667</v>
          </cell>
          <cell r="G476">
            <v>125.2995</v>
          </cell>
        </row>
        <row r="477">
          <cell r="D477">
            <v>24.718833333333333</v>
          </cell>
          <cell r="G477">
            <v>125.2985</v>
          </cell>
        </row>
        <row r="478">
          <cell r="D478">
            <v>24.712333333333333</v>
          </cell>
          <cell r="G478">
            <v>125.2965</v>
          </cell>
        </row>
        <row r="479">
          <cell r="D479">
            <v>24.718833333333333</v>
          </cell>
          <cell r="G479">
            <v>125.2885</v>
          </cell>
        </row>
        <row r="480">
          <cell r="D480">
            <v>24.718833333333333</v>
          </cell>
          <cell r="G480">
            <v>125.2815</v>
          </cell>
        </row>
        <row r="481">
          <cell r="D481">
            <v>24.729833333333332</v>
          </cell>
          <cell r="G481">
            <v>125.26333333333334</v>
          </cell>
        </row>
        <row r="482">
          <cell r="D482">
            <v>24.751833333333334</v>
          </cell>
          <cell r="G482">
            <v>125.25333333333333</v>
          </cell>
        </row>
        <row r="483">
          <cell r="D483">
            <v>24.762</v>
          </cell>
          <cell r="G483">
            <v>125.26233333333333</v>
          </cell>
        </row>
        <row r="484">
          <cell r="D484">
            <v>24.754666666666665</v>
          </cell>
          <cell r="G484">
            <v>125.26233333333333</v>
          </cell>
        </row>
        <row r="485">
          <cell r="D485">
            <v>24.747333333333334</v>
          </cell>
          <cell r="G485">
            <v>125.26833333333333</v>
          </cell>
        </row>
        <row r="486">
          <cell r="D486">
            <v>24.749166666666667</v>
          </cell>
          <cell r="G486">
            <v>125.2765</v>
          </cell>
        </row>
        <row r="487">
          <cell r="D487">
            <v>24.7455</v>
          </cell>
          <cell r="G487">
            <v>125.2815</v>
          </cell>
        </row>
        <row r="488">
          <cell r="D488">
            <v>24.747333333333334</v>
          </cell>
          <cell r="G488">
            <v>125.2845</v>
          </cell>
        </row>
        <row r="489">
          <cell r="D489">
            <v>24.75733333333333</v>
          </cell>
          <cell r="G489">
            <v>125.2835</v>
          </cell>
        </row>
        <row r="490">
          <cell r="D490">
            <v>24.769333333333332</v>
          </cell>
          <cell r="G490">
            <v>125.2785</v>
          </cell>
        </row>
        <row r="491">
          <cell r="D491">
            <v>24.7785</v>
          </cell>
          <cell r="G491">
            <v>125.26933333333334</v>
          </cell>
        </row>
        <row r="492">
          <cell r="D492">
            <v>24.780333333333335</v>
          </cell>
          <cell r="G492">
            <v>125.26033333333334</v>
          </cell>
        </row>
        <row r="493">
          <cell r="D493">
            <v>24.7885</v>
          </cell>
          <cell r="G493">
            <v>125.25633333333333</v>
          </cell>
        </row>
        <row r="494">
          <cell r="D494">
            <v>24.796833333333332</v>
          </cell>
          <cell r="G494">
            <v>125.2705</v>
          </cell>
        </row>
        <row r="495">
          <cell r="D495">
            <v>24.808666666666667</v>
          </cell>
          <cell r="G495">
            <v>125.2725</v>
          </cell>
        </row>
        <row r="496">
          <cell r="D496">
            <v>24.816166666666668</v>
          </cell>
          <cell r="G496">
            <v>125.2815</v>
          </cell>
        </row>
        <row r="497">
          <cell r="D497">
            <v>24.829833333333333</v>
          </cell>
          <cell r="G497">
            <v>125.2775</v>
          </cell>
        </row>
        <row r="498">
          <cell r="D498">
            <v>24.84</v>
          </cell>
          <cell r="G498">
            <v>125.2885</v>
          </cell>
        </row>
        <row r="499">
          <cell r="D499">
            <v>24.8335</v>
          </cell>
          <cell r="G499">
            <v>125.2965</v>
          </cell>
        </row>
        <row r="500">
          <cell r="D500">
            <v>24.842666666666666</v>
          </cell>
          <cell r="G500">
            <v>125.2975</v>
          </cell>
        </row>
        <row r="501">
          <cell r="D501">
            <v>24.853666666666665</v>
          </cell>
          <cell r="G501">
            <v>125.2875</v>
          </cell>
        </row>
        <row r="502">
          <cell r="D502">
            <v>24.863833333333332</v>
          </cell>
          <cell r="G502">
            <v>125.2845</v>
          </cell>
        </row>
        <row r="503">
          <cell r="D503">
            <v>24.873833333333334</v>
          </cell>
          <cell r="G503">
            <v>125.2755</v>
          </cell>
        </row>
        <row r="504">
          <cell r="D504">
            <v>24.886666666666667</v>
          </cell>
          <cell r="G504">
            <v>125.2735</v>
          </cell>
        </row>
        <row r="505">
          <cell r="D505">
            <v>24.902333333333335</v>
          </cell>
          <cell r="G505">
            <v>125.25933333333333</v>
          </cell>
        </row>
        <row r="506">
          <cell r="D506">
            <v>24.89966666666667</v>
          </cell>
          <cell r="G506">
            <v>125.2715</v>
          </cell>
        </row>
        <row r="507">
          <cell r="D507">
            <v>24.889499999999998</v>
          </cell>
          <cell r="G507">
            <v>125.2865</v>
          </cell>
        </row>
        <row r="508">
          <cell r="D508">
            <v>24.876666666666665</v>
          </cell>
          <cell r="G508">
            <v>125.2885</v>
          </cell>
        </row>
        <row r="509">
          <cell r="D509">
            <v>24.873833333333334</v>
          </cell>
          <cell r="G509">
            <v>125.2995</v>
          </cell>
        </row>
        <row r="510">
          <cell r="D510">
            <v>24.8565</v>
          </cell>
          <cell r="G510">
            <v>125.3075</v>
          </cell>
        </row>
        <row r="511">
          <cell r="D511">
            <v>24.847333333333335</v>
          </cell>
          <cell r="G511">
            <v>125.3085</v>
          </cell>
        </row>
        <row r="512">
          <cell r="D512">
            <v>24.827166666666667</v>
          </cell>
          <cell r="G512">
            <v>125.32366666666667</v>
          </cell>
        </row>
        <row r="513">
          <cell r="D513">
            <v>24.817</v>
          </cell>
          <cell r="G513">
            <v>125.33766666666666</v>
          </cell>
        </row>
        <row r="514">
          <cell r="D514">
            <v>24.8005</v>
          </cell>
          <cell r="G514">
            <v>125.33266666666667</v>
          </cell>
        </row>
        <row r="515">
          <cell r="D515">
            <v>24.791333333333334</v>
          </cell>
          <cell r="G515">
            <v>125.33866666666667</v>
          </cell>
        </row>
        <row r="516">
          <cell r="D516">
            <v>24.792166666666667</v>
          </cell>
          <cell r="G516">
            <v>125.34966666666666</v>
          </cell>
        </row>
        <row r="517">
          <cell r="D517">
            <v>24.784</v>
          </cell>
          <cell r="G517">
            <v>125.35683333333333</v>
          </cell>
        </row>
        <row r="518">
          <cell r="D518">
            <v>24.784833333333335</v>
          </cell>
          <cell r="G518">
            <v>125.36783333333334</v>
          </cell>
        </row>
        <row r="519">
          <cell r="D519">
            <v>24.7885</v>
          </cell>
          <cell r="G519">
            <v>125.36983333333333</v>
          </cell>
        </row>
        <row r="520">
          <cell r="D520">
            <v>24.783</v>
          </cell>
          <cell r="G520">
            <v>125.38983333333333</v>
          </cell>
        </row>
        <row r="521">
          <cell r="D521">
            <v>24.762833333333333</v>
          </cell>
          <cell r="G521">
            <v>125.4</v>
          </cell>
        </row>
        <row r="522">
          <cell r="D522">
            <v>24.762</v>
          </cell>
          <cell r="G522">
            <v>125.409</v>
          </cell>
        </row>
        <row r="523">
          <cell r="D523">
            <v>24.759166666666665</v>
          </cell>
          <cell r="G523">
            <v>125.413</v>
          </cell>
        </row>
        <row r="524">
          <cell r="D524">
            <v>24.759166666666665</v>
          </cell>
          <cell r="G524">
            <v>125.423</v>
          </cell>
        </row>
        <row r="525">
          <cell r="D525">
            <v>24.7565</v>
          </cell>
          <cell r="G525">
            <v>125.433</v>
          </cell>
        </row>
        <row r="526">
          <cell r="D526">
            <v>24.751</v>
          </cell>
          <cell r="G526">
            <v>125.44316666666667</v>
          </cell>
        </row>
        <row r="527">
          <cell r="D527">
            <v>24.7345</v>
          </cell>
          <cell r="G527">
            <v>125.45516666666667</v>
          </cell>
        </row>
        <row r="528">
          <cell r="D528">
            <v>24.7225</v>
          </cell>
          <cell r="G528">
            <v>125.46416666666667</v>
          </cell>
        </row>
        <row r="529">
          <cell r="D529">
            <v>24.713333333333335</v>
          </cell>
          <cell r="G529">
            <v>125.47016666666667</v>
          </cell>
        </row>
        <row r="531">
          <cell r="D531">
            <v>24.726166666666668</v>
          </cell>
          <cell r="G531">
            <v>125.24233333333333</v>
          </cell>
        </row>
        <row r="532">
          <cell r="D532">
            <v>24.712333333333333</v>
          </cell>
          <cell r="G532">
            <v>125.23933333333333</v>
          </cell>
        </row>
        <row r="533">
          <cell r="D533">
            <v>24.707833333333333</v>
          </cell>
          <cell r="G533">
            <v>125.24633333333334</v>
          </cell>
        </row>
        <row r="534">
          <cell r="D534">
            <v>24.707833333333333</v>
          </cell>
          <cell r="G534">
            <v>125.25533333333334</v>
          </cell>
        </row>
        <row r="535">
          <cell r="D535">
            <v>24.715166666666665</v>
          </cell>
          <cell r="G535">
            <v>125.25833333333334</v>
          </cell>
        </row>
        <row r="536">
          <cell r="D536">
            <v>24.7215</v>
          </cell>
          <cell r="G536">
            <v>125.25333333333333</v>
          </cell>
        </row>
        <row r="537">
          <cell r="D537">
            <v>24.726166666666668</v>
          </cell>
          <cell r="G537">
            <v>125.24233333333333</v>
          </cell>
        </row>
        <row r="539">
          <cell r="D539">
            <v>24.859166666666667</v>
          </cell>
          <cell r="G539">
            <v>125.165</v>
          </cell>
        </row>
        <row r="540">
          <cell r="D540">
            <v>24.840833333333332</v>
          </cell>
          <cell r="G540">
            <v>125.21216666666666</v>
          </cell>
        </row>
        <row r="541">
          <cell r="D541">
            <v>24.818833333333334</v>
          </cell>
          <cell r="G541">
            <v>125.22316666666667</v>
          </cell>
        </row>
        <row r="542">
          <cell r="D542">
            <v>24.802333333333333</v>
          </cell>
          <cell r="G542">
            <v>125.22016666666667</v>
          </cell>
        </row>
        <row r="543">
          <cell r="D543">
            <v>24.798666666666666</v>
          </cell>
          <cell r="G543">
            <v>125.20216666666667</v>
          </cell>
        </row>
        <row r="544">
          <cell r="D544">
            <v>24.806833333333334</v>
          </cell>
          <cell r="G544">
            <v>125.184</v>
          </cell>
        </row>
        <row r="545">
          <cell r="D545">
            <v>24.805</v>
          </cell>
          <cell r="G545">
            <v>125.176</v>
          </cell>
        </row>
        <row r="546">
          <cell r="D546">
            <v>24.7995</v>
          </cell>
          <cell r="G546">
            <v>125.173</v>
          </cell>
        </row>
        <row r="547">
          <cell r="D547">
            <v>24.797666666666668</v>
          </cell>
          <cell r="G547">
            <v>125.164</v>
          </cell>
        </row>
        <row r="548">
          <cell r="D548">
            <v>24.801333333333332</v>
          </cell>
          <cell r="G548">
            <v>125.145</v>
          </cell>
        </row>
        <row r="549">
          <cell r="D549">
            <v>24.81983333333333</v>
          </cell>
          <cell r="G549">
            <v>125.13683333333333</v>
          </cell>
        </row>
        <row r="550">
          <cell r="D550">
            <v>24.829833333333333</v>
          </cell>
          <cell r="G550">
            <v>125.13683333333333</v>
          </cell>
        </row>
        <row r="551">
          <cell r="D551">
            <v>24.838166666666666</v>
          </cell>
          <cell r="G551">
            <v>125.142</v>
          </cell>
        </row>
        <row r="552">
          <cell r="D552">
            <v>24.827166666666667</v>
          </cell>
          <cell r="G552">
            <v>125.153</v>
          </cell>
        </row>
        <row r="553">
          <cell r="D553">
            <v>24.824333333333332</v>
          </cell>
          <cell r="G553">
            <v>125.161</v>
          </cell>
        </row>
        <row r="554">
          <cell r="D554">
            <v>24.8455</v>
          </cell>
          <cell r="G554">
            <v>125.16</v>
          </cell>
        </row>
        <row r="555">
          <cell r="D555">
            <v>24.85183333333333</v>
          </cell>
          <cell r="G555">
            <v>125.158</v>
          </cell>
        </row>
        <row r="556">
          <cell r="D556">
            <v>24.861</v>
          </cell>
          <cell r="G556">
            <v>125.164</v>
          </cell>
        </row>
        <row r="557">
          <cell r="D557">
            <v>24.860166666666668</v>
          </cell>
          <cell r="G557">
            <v>125.174</v>
          </cell>
        </row>
        <row r="558">
          <cell r="D558">
            <v>24.859166666666667</v>
          </cell>
          <cell r="G558">
            <v>125.165</v>
          </cell>
        </row>
        <row r="560">
          <cell r="D560">
            <v>24.93</v>
          </cell>
          <cell r="G560">
            <v>125.23066666666666</v>
          </cell>
        </row>
        <row r="561">
          <cell r="D561">
            <v>24.933666666666667</v>
          </cell>
          <cell r="G561">
            <v>125.23983333333334</v>
          </cell>
        </row>
        <row r="562">
          <cell r="D562">
            <v>24.934666666666665</v>
          </cell>
          <cell r="G562">
            <v>125.24583333333334</v>
          </cell>
        </row>
        <row r="563">
          <cell r="D563">
            <v>24.92</v>
          </cell>
          <cell r="G563">
            <v>125.25683333333333</v>
          </cell>
        </row>
        <row r="564">
          <cell r="D564">
            <v>24.92</v>
          </cell>
          <cell r="G564">
            <v>125.24883333333334</v>
          </cell>
        </row>
        <row r="565">
          <cell r="D565">
            <v>24.916333333333334</v>
          </cell>
          <cell r="G565">
            <v>125.24483333333333</v>
          </cell>
        </row>
        <row r="566">
          <cell r="D566">
            <v>24.921833333333332</v>
          </cell>
          <cell r="G566">
            <v>125.24083333333333</v>
          </cell>
        </row>
        <row r="567">
          <cell r="D567">
            <v>24.93</v>
          </cell>
          <cell r="G567">
            <v>125.23066666666666</v>
          </cell>
        </row>
        <row r="569">
          <cell r="D569">
            <v>24.670333333333332</v>
          </cell>
          <cell r="G569">
            <v>124.69766666666666</v>
          </cell>
        </row>
        <row r="570">
          <cell r="D570">
            <v>24.6675</v>
          </cell>
          <cell r="G570">
            <v>124.71783333333333</v>
          </cell>
        </row>
        <row r="571">
          <cell r="D571">
            <v>24.658333333333335</v>
          </cell>
          <cell r="G571">
            <v>124.72783333333334</v>
          </cell>
        </row>
        <row r="572">
          <cell r="D572">
            <v>24.6465</v>
          </cell>
          <cell r="G572">
            <v>124.72783333333334</v>
          </cell>
        </row>
        <row r="573">
          <cell r="D573">
            <v>24.638166666666667</v>
          </cell>
          <cell r="G573">
            <v>124.71883333333334</v>
          </cell>
        </row>
        <row r="574">
          <cell r="D574">
            <v>24.631833333333333</v>
          </cell>
          <cell r="G574">
            <v>124.71083333333333</v>
          </cell>
        </row>
        <row r="575">
          <cell r="D575">
            <v>24.631833333333333</v>
          </cell>
          <cell r="G575">
            <v>124.69166666666666</v>
          </cell>
        </row>
        <row r="576">
          <cell r="D576">
            <v>24.639166666666668</v>
          </cell>
          <cell r="G576">
            <v>124.67666666666666</v>
          </cell>
        </row>
        <row r="577">
          <cell r="D577">
            <v>24.650166666666667</v>
          </cell>
          <cell r="G577">
            <v>124.67366666666666</v>
          </cell>
        </row>
        <row r="578">
          <cell r="D578">
            <v>24.658333333333335</v>
          </cell>
          <cell r="G578">
            <v>124.67366666666666</v>
          </cell>
        </row>
        <row r="579">
          <cell r="D579">
            <v>24.666666666666668</v>
          </cell>
          <cell r="G579">
            <v>124.68266666666666</v>
          </cell>
        </row>
        <row r="580">
          <cell r="D580">
            <v>24.670333333333332</v>
          </cell>
          <cell r="G580">
            <v>124.69766666666666</v>
          </cell>
        </row>
        <row r="582">
          <cell r="D582">
            <v>24.754666666666665</v>
          </cell>
          <cell r="G582">
            <v>124.68966666666667</v>
          </cell>
        </row>
        <row r="583">
          <cell r="D583">
            <v>24.747333333333334</v>
          </cell>
          <cell r="G583">
            <v>124.69966666666667</v>
          </cell>
        </row>
        <row r="584">
          <cell r="D584">
            <v>24.744666666666667</v>
          </cell>
          <cell r="G584">
            <v>124.70483333333334</v>
          </cell>
        </row>
        <row r="585">
          <cell r="D585">
            <v>24.737333333333332</v>
          </cell>
          <cell r="G585">
            <v>124.70483333333334</v>
          </cell>
        </row>
        <row r="586">
          <cell r="D586">
            <v>24.744666666666667</v>
          </cell>
          <cell r="G586">
            <v>124.69666666666667</v>
          </cell>
        </row>
        <row r="587">
          <cell r="D587">
            <v>24.7465</v>
          </cell>
          <cell r="G587">
            <v>124.68566666666666</v>
          </cell>
        </row>
        <row r="588">
          <cell r="D588">
            <v>24.751</v>
          </cell>
          <cell r="G588">
            <v>124.68166666666667</v>
          </cell>
        </row>
        <row r="589">
          <cell r="D589">
            <v>24.754666666666665</v>
          </cell>
          <cell r="G589">
            <v>124.68966666666667</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eet2"/>
      <sheetName val="代価"/>
      <sheetName val="単価"/>
      <sheetName val="数量"/>
      <sheetName val="職種単価"/>
    </sheetNames>
  </externalBook>
</externalLink>
</file>

<file path=xl/externalLinks/externalLink66.xml><?xml version="1.0" encoding="utf-8"?>
<externalLink xmlns="http://schemas.openxmlformats.org/spreadsheetml/2006/main">
  <externalBook xmlns:r="http://schemas.openxmlformats.org/officeDocument/2006/relationships" r:id="rId1">
    <sheetNames>
      <sheetName val="表紙"/>
      <sheetName val="背"/>
      <sheetName val="変更依頼"/>
      <sheetName val="変更総括"/>
      <sheetName val="総括"/>
      <sheetName val="概要"/>
      <sheetName val="特記仕様書"/>
      <sheetName val="提出書類一覧"/>
      <sheetName val="予定価格"/>
      <sheetName val="最低"/>
      <sheetName val="算定基準（工事） 例(3)"/>
      <sheetName val="変更協議"/>
      <sheetName val="変更対照(甲)"/>
      <sheetName val="変更内訳"/>
      <sheetName val="内訳"/>
      <sheetName val="代一覧"/>
      <sheetName val="代価表"/>
      <sheetName val="単一覧"/>
      <sheetName val="単価表"/>
      <sheetName val="数量総括"/>
      <sheetName val="A型方塊ﾌﾞﾛｯｸ"/>
      <sheetName val="Ｂ型方塊ﾌﾞﾛｯｸ"/>
      <sheetName val="職種"/>
    </sheetNames>
  </externalBook>
</externalLink>
</file>

<file path=xl/externalLinks/externalLink67.xml><?xml version="1.0" encoding="utf-8"?>
<externalLink xmlns="http://schemas.openxmlformats.org/spreadsheetml/2006/main">
  <externalBook xmlns:r="http://schemas.openxmlformats.org/officeDocument/2006/relationships" r:id="rId1">
    <sheetNames>
      <sheetName val="報告書"/>
      <sheetName val="排水工"/>
      <sheetName val="側溝延長"/>
      <sheetName val="ＰＵ型側溝 "/>
      <sheetName val="場所打ち"/>
      <sheetName val="管渠"/>
      <sheetName val="石積み"/>
    </sheetNames>
  </externalBook>
</externalLink>
</file>

<file path=xl/externalLinks/externalLink68.xml><?xml version="1.0" encoding="utf-8"?>
<externalLink xmlns="http://schemas.openxmlformats.org/spreadsheetml/2006/main">
  <externalBook xmlns:r="http://schemas.openxmlformats.org/officeDocument/2006/relationships" r:id="rId1">
    <sheetNames>
      <sheetName val="仕様書"/>
      <sheetName val="土質数量"/>
      <sheetName val="設計数量"/>
      <sheetName val="表紙"/>
      <sheetName val="総括表 (2)"/>
      <sheetName val="総括表 (3)"/>
      <sheetName val="概要"/>
      <sheetName val="内訳表(鑑)"/>
      <sheetName val="委託費内訳表 (2)"/>
      <sheetName val="測量(代)1"/>
      <sheetName val="土質(代)1"/>
      <sheetName val="磁探(代)1"/>
      <sheetName val="職種（工事）"/>
      <sheetName val="職種（委託）"/>
    </sheetNames>
  </externalBook>
</externalLink>
</file>

<file path=xl/externalLinks/externalLink69.xml><?xml version="1.0" encoding="utf-8"?>
<externalLink xmlns="http://schemas.openxmlformats.org/spreadsheetml/2006/main">
  <externalBook xmlns:r="http://schemas.openxmlformats.org/officeDocument/2006/relationships" r:id="rId1">
    <sheetNames>
      <sheetName val="設計条件"/>
      <sheetName val="調査条件"/>
      <sheetName val="技術者単価"/>
      <sheetName val="損料他"/>
      <sheetName val="設計承認"/>
      <sheetName val="設計表紙"/>
      <sheetName val="設計書"/>
      <sheetName val="特記仕様書"/>
      <sheetName val="内訳(総括)"/>
      <sheetName val="内訳(設計)"/>
      <sheetName val="設計単価"/>
      <sheetName val="設計数量"/>
      <sheetName val="内訳(調査)"/>
      <sheetName val="調査単価(1-4)"/>
      <sheetName val="調査単価(5-7)"/>
      <sheetName val="調査単価(8-9)"/>
      <sheetName val="調査単価(10)"/>
      <sheetName val="船・車単価(12-15)"/>
      <sheetName val="調査数量"/>
      <sheetName val="数量詳細"/>
    </sheetNames>
    <sheetDataSet>
      <sheetData sheetId="9">
        <row r="32">
          <cell r="H32">
            <v>123500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仕様書"/>
      <sheetName val="土質数量"/>
      <sheetName val="設計数量"/>
      <sheetName val="表紙"/>
      <sheetName val="総括表 (2)"/>
      <sheetName val="総括表 (3)"/>
      <sheetName val="概要"/>
      <sheetName val="内訳表(鑑)"/>
      <sheetName val="委託費内訳表 (2)"/>
      <sheetName val="測量(代)1"/>
      <sheetName val="土質(代)1"/>
      <sheetName val="磁探(代)1"/>
      <sheetName val="職種（工事）"/>
      <sheetName val="職種（委託）"/>
    </sheetNames>
  </externalBook>
</externalLink>
</file>

<file path=xl/externalLinks/externalLink70.xml><?xml version="1.0" encoding="utf-8"?>
<externalLink xmlns="http://schemas.openxmlformats.org/spreadsheetml/2006/main">
  <externalBook xmlns:r="http://schemas.openxmlformats.org/officeDocument/2006/relationships" r:id="rId1">
    <sheetNames>
      <sheetName val="仕訳書 (H18年度） "/>
      <sheetName val="内訳表 (H18年度） "/>
    </sheetNames>
  </externalBook>
</externalLink>
</file>

<file path=xl/externalLinks/externalLink71.xml><?xml version="1.0" encoding="utf-8"?>
<externalLink xmlns="http://schemas.openxmlformats.org/spreadsheetml/2006/main">
  <externalBook xmlns:r="http://schemas.openxmlformats.org/officeDocument/2006/relationships" r:id="rId1">
    <sheetNames>
      <sheetName val="表紙"/>
      <sheetName val="KHP"/>
      <sheetName val="LPG１"/>
      <sheetName val="システム比較"/>
      <sheetName val="システム比較 (2)"/>
      <sheetName val="計算条件"/>
      <sheetName val="氷蓄熱"/>
      <sheetName val="氷40%"/>
      <sheetName val="都市ガス"/>
      <sheetName val="ﾋﾞﾙﾏﾙ"/>
      <sheetName val="氷標"/>
      <sheetName val="水熱源"/>
      <sheetName val="ＨＯＴ"/>
      <sheetName val="チラー"/>
      <sheetName val="税制優遇（注）"/>
      <sheetName val="KHP１"/>
      <sheetName val="ﾂｲﾝ"/>
      <sheetName val="料金表"/>
      <sheetName val="3ヶ月比較計算"/>
      <sheetName val="#REF"/>
    </sheetNames>
  </externalBook>
</externalLink>
</file>

<file path=xl/externalLinks/externalLink72.xml><?xml version="1.0" encoding="utf-8"?>
<externalLink xmlns="http://schemas.openxmlformats.org/spreadsheetml/2006/main">
  <externalBook xmlns:r="http://schemas.openxmlformats.org/officeDocument/2006/relationships" r:id="rId1">
    <sheetNames>
      <sheetName val="(5)管路掘削"/>
      <sheetName val="受信柱基礎"/>
      <sheetName val="(6)ﾊﾝﾄﾞﾎｰﾙ(CF-SD1)"/>
      <sheetName val="表示板基礎"/>
      <sheetName val="拾出表(1)"/>
      <sheetName val="拾出表 (2)"/>
      <sheetName val="拾出表 (3)"/>
      <sheetName val="拾出表 (4)"/>
      <sheetName val="拾出表 (5)"/>
      <sheetName val="集計表(1)"/>
      <sheetName val="集計表 (5)"/>
      <sheetName val="集計表 (6)"/>
      <sheetName val="集計表 (4)"/>
      <sheetName val="集計表 (7)"/>
      <sheetName val="総括表"/>
      <sheetName val="総括表 (2)"/>
      <sheetName val="総括表 (5)"/>
      <sheetName val="総括表 (3)"/>
      <sheetName val="Module1"/>
      <sheetName val="Module1 (2)"/>
      <sheetName val="Module1 (3)"/>
      <sheetName val="印刷マクロ"/>
    </sheetNames>
    <sheetDataSet>
      <sheetData sheetId="4">
        <row r="1">
          <cell r="C1" t="str">
            <v>[数量拾い出し表]</v>
          </cell>
          <cell r="T1" t="str">
            <v>別紙－５</v>
          </cell>
        </row>
        <row r="2">
          <cell r="C2" t="str">
            <v>工種：配線工</v>
          </cell>
          <cell r="G2" t="str">
            <v>設備名：ラジオ再放送設備</v>
          </cell>
          <cell r="J2" t="str">
            <v>施工場所：日出ﾊﾞｲﾊﾟｽ</v>
          </cell>
          <cell r="P2" t="str">
            <v>作業：設置</v>
          </cell>
          <cell r="T2" t="str">
            <v>（１／５）</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居住者調書"/>
      <sheetName val="工法様式"/>
      <sheetName val="補償金算定総括表"/>
      <sheetName val="共通仮設･諸経費率"/>
      <sheetName val="建物移転算定表"/>
      <sheetName val="工作物算定"/>
      <sheetName val="動産移転"/>
      <sheetName val="仮住居使用料"/>
      <sheetName val="立竹木算定"/>
      <sheetName val="移転雑費"/>
      <sheetName val="消費税"/>
      <sheetName val="工作物"/>
      <sheetName val="代価 (2)"/>
      <sheetName val="数量計算 "/>
      <sheetName val="単価"/>
      <sheetName val="工事工程表"/>
      <sheetName val="標準工期 (2)"/>
      <sheetName val="借家人補償"/>
      <sheetName val="さとうきび"/>
      <sheetName val="家賃減収"/>
      <sheetName val="登記(表示)"/>
      <sheetName val="登記(滅失)"/>
      <sheetName val="説明書"/>
      <sheetName val="中科目内訳書 "/>
      <sheetName val="工事集計表"/>
      <sheetName val="仕訳書"/>
      <sheetName val="別表"/>
      <sheetName val="床仕上計算"/>
      <sheetName val="複合単価表"/>
      <sheetName val="#REF"/>
      <sheetName val="建物単価"/>
      <sheetName val="86動産"/>
      <sheetName val="補償総括"/>
      <sheetName val="基礎data"/>
      <sheetName val="入力シート"/>
      <sheetName val="H12単価"/>
      <sheetName val="集計表"/>
      <sheetName val="仕訳（県）"/>
      <sheetName val="立木調査"/>
      <sheetName val="総括表（松田 兼孝）"/>
      <sheetName val="仕訳（解体）"/>
      <sheetName val="内訳書"/>
    </sheetNames>
    <sheetDataSet>
      <sheetData sheetId="3">
        <row r="3">
          <cell r="A3" t="str">
            <v>共通仮設費率及び諸経費率算定表</v>
          </cell>
        </row>
        <row r="4">
          <cell r="B4" t="str">
            <v>1.</v>
          </cell>
          <cell r="C4" t="str">
            <v>共通仮設費率算定</v>
          </cell>
        </row>
        <row r="6">
          <cell r="D6" t="str">
            <v>建物</v>
          </cell>
          <cell r="E6" t="str">
            <v> №5</v>
          </cell>
          <cell r="G6" t="str">
            <v>直接工事費</v>
          </cell>
        </row>
        <row r="7">
          <cell r="E7" t="str">
            <v> №5A</v>
          </cell>
          <cell r="G7" t="str">
            <v>〃</v>
          </cell>
        </row>
        <row r="10">
          <cell r="G10" t="str">
            <v>合計　</v>
          </cell>
        </row>
        <row r="13">
          <cell r="B13" t="str">
            <v>2.</v>
          </cell>
          <cell r="C13" t="str">
            <v>諸経費率算定</v>
          </cell>
        </row>
        <row r="15">
          <cell r="D15" t="str">
            <v>建物</v>
          </cell>
          <cell r="E15" t="str">
            <v> №5</v>
          </cell>
          <cell r="G15" t="str">
            <v>純工事費</v>
          </cell>
        </row>
        <row r="16">
          <cell r="E16" t="str">
            <v> №5A</v>
          </cell>
          <cell r="G16" t="str">
            <v>〃</v>
          </cell>
        </row>
        <row r="17">
          <cell r="E17">
            <v>0</v>
          </cell>
        </row>
        <row r="18">
          <cell r="E18">
            <v>0</v>
          </cell>
        </row>
        <row r="19">
          <cell r="D19" t="str">
            <v>解   体</v>
          </cell>
          <cell r="E19" t="str">
            <v> №5</v>
          </cell>
          <cell r="G19" t="str">
            <v>〃</v>
          </cell>
        </row>
        <row r="20">
          <cell r="E20" t="str">
            <v> №5A</v>
          </cell>
          <cell r="G20" t="str">
            <v>〃</v>
          </cell>
        </row>
        <row r="21">
          <cell r="E21">
            <v>0</v>
          </cell>
        </row>
        <row r="22">
          <cell r="D22" t="str">
            <v>工作物</v>
          </cell>
          <cell r="G22" t="str">
            <v>〃</v>
          </cell>
        </row>
        <row r="24">
          <cell r="G24" t="str">
            <v>合計　</v>
          </cell>
        </row>
        <row r="27">
          <cell r="D27" t="str">
            <v>工作物</v>
          </cell>
          <cell r="E27" t="str">
            <v>(借家人)</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管路掘削"/>
      <sheetName val="ﾊﾝﾄﾞﾎｰﾙ"/>
      <sheetName val="基礎"/>
      <sheetName val="拾出表(配線)"/>
      <sheetName val="拾出表(配管)"/>
      <sheetName val="拾出表(土工)"/>
      <sheetName val="集計表(配線) "/>
      <sheetName val="集計表(配管)"/>
      <sheetName val="集計表(土工)"/>
      <sheetName val="総括表"/>
      <sheetName val="設備製作工"/>
      <sheetName val="設備据付工"/>
      <sheetName val="鋼材表"/>
    </sheetNames>
  </externalBook>
</externalLink>
</file>

<file path=xl/externalLinks/externalLink75.xml><?xml version="1.0" encoding="utf-8"?>
<externalLink xmlns="http://schemas.openxmlformats.org/spreadsheetml/2006/main">
  <externalBook xmlns:r="http://schemas.openxmlformats.org/officeDocument/2006/relationships" r:id="rId1">
    <sheetNames>
      <sheetName val="Ａ通信設備(機器費)"/>
      <sheetName val="機器費"/>
      <sheetName val="Ｂ工場製作(鋼構造製作物)"/>
      <sheetName val="鋼構造製作物 "/>
      <sheetName val="⑩鋼材重量表"/>
      <sheetName val="#REF"/>
    </sheetNames>
  </externalBook>
</externalLink>
</file>

<file path=xl/externalLinks/externalLink76.xml><?xml version="1.0" encoding="utf-8"?>
<externalLink xmlns="http://schemas.openxmlformats.org/spreadsheetml/2006/main">
  <externalBook xmlns:r="http://schemas.openxmlformats.org/officeDocument/2006/relationships" r:id="rId1">
    <sheetNames>
      <sheetName val="変更協議書 (2)"/>
      <sheetName val="ﾒﾝﾀｰ (2)"/>
      <sheetName val="変更契約 (2)"/>
      <sheetName val="背表紙"/>
      <sheetName val="総括表 (2)"/>
      <sheetName val="表紙"/>
      <sheetName val="代1 (3)"/>
      <sheetName val="概要"/>
      <sheetName val="予定価格調書"/>
      <sheetName val="総括表"/>
      <sheetName val="単1 (4)"/>
      <sheetName val="単2 (2)"/>
      <sheetName val="単3 (2)"/>
      <sheetName val="単3 (3)"/>
      <sheetName val="単4 (2)"/>
      <sheetName val="代1 (2)"/>
      <sheetName val="◎採用に関する (2)"/>
      <sheetName val="◎事業計画書 (2)"/>
      <sheetName val="変更内訳Ⅱ"/>
      <sheetName val="当初内訳 (2)"/>
      <sheetName val="ﾒﾝﾀｰ"/>
      <sheetName val="工事数量内訳"/>
      <sheetName val="当初内訳"/>
      <sheetName val="代1"/>
      <sheetName val="代2"/>
      <sheetName val="代3"/>
      <sheetName val="単1 (2)"/>
      <sheetName val="単1 (3)"/>
      <sheetName val="単1"/>
      <sheetName val="単2"/>
      <sheetName val="単3"/>
      <sheetName val="単4"/>
      <sheetName val="単5"/>
      <sheetName val="計画書"/>
      <sheetName val="概要書"/>
      <sheetName val="◎事業計画書"/>
      <sheetName val="◎採用に関する"/>
      <sheetName val="委託"/>
      <sheetName val="Sheet1"/>
      <sheetName val="Sheet3"/>
      <sheetName val="Sheet2"/>
      <sheetName val="写真"/>
    </sheetNames>
  </externalBook>
</externalLink>
</file>

<file path=xl/externalLinks/externalLink77.xml><?xml version="1.0" encoding="utf-8"?>
<externalLink xmlns="http://schemas.openxmlformats.org/spreadsheetml/2006/main">
  <externalBook xmlns:r="http://schemas.openxmlformats.org/officeDocument/2006/relationships" r:id="rId1">
    <sheetNames>
      <sheetName val="門型柱用"/>
      <sheetName val="Ｆ柱用"/>
      <sheetName val="光ｹｰﾌﾞﾙ(日田地区)"/>
      <sheetName val="単価見積もり(ﾗｼﾞ再)"/>
      <sheetName val="漢那ﾀﾞﾑCCTV"/>
      <sheetName val="地震計(桜谷ﾀﾞﾑ)"/>
    </sheetNames>
  </externalBook>
</externalLink>
</file>

<file path=xl/externalLinks/externalLink78.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79.xml><?xml version="1.0" encoding="utf-8"?>
<externalLink xmlns="http://schemas.openxmlformats.org/spreadsheetml/2006/main">
  <externalBook xmlns:r="http://schemas.openxmlformats.org/officeDocument/2006/relationships" r:id="rId1">
    <sheetNames>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設計条件"/>
      <sheetName val="調査条件"/>
      <sheetName val="技術者単価"/>
      <sheetName val="損料他"/>
      <sheetName val="設計承認"/>
      <sheetName val="設計表紙"/>
      <sheetName val="設計書"/>
      <sheetName val="特記仕様書"/>
      <sheetName val="内訳(総括)"/>
      <sheetName val="内訳(設計)"/>
      <sheetName val="設計単価"/>
      <sheetName val="設計数量"/>
      <sheetName val="内訳(調査)"/>
      <sheetName val="調査単価(1-4)"/>
      <sheetName val="調査単価(5-7)"/>
      <sheetName val="調査単価(8-9)"/>
      <sheetName val="調査単価(10)"/>
      <sheetName val="船・車単価(12-15)"/>
      <sheetName val="調査数量"/>
      <sheetName val="数量詳細"/>
    </sheetNames>
    <sheetDataSet>
      <sheetData sheetId="9">
        <row r="32">
          <cell r="H32">
            <v>123500</v>
          </cell>
        </row>
      </sheetData>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損耗費"/>
      <sheetName val="機械損料"/>
      <sheetName val="機械単価"/>
      <sheetName val="機械運転経費"/>
      <sheetName val="単価総括"/>
    </sheetNames>
    <sheetDataSet>
      <sheetData sheetId="4">
        <row r="1">
          <cell r="H1">
            <v>1</v>
          </cell>
        </row>
        <row r="2">
          <cell r="B2" t="str">
            <v>機　械　単　価　総　括　表</v>
          </cell>
        </row>
        <row r="3">
          <cell r="F3" t="str">
            <v>適用</v>
          </cell>
        </row>
        <row r="4">
          <cell r="A4" t="str">
            <v>番号</v>
          </cell>
          <cell r="B4" t="str">
            <v>名　　　　称</v>
          </cell>
          <cell r="C4" t="str">
            <v>規格</v>
          </cell>
          <cell r="D4" t="str">
            <v>単位</v>
          </cell>
          <cell r="E4" t="str">
            <v>単価</v>
          </cell>
          <cell r="F4" t="str">
            <v>単価表</v>
          </cell>
          <cell r="G4" t="str">
            <v>備　　考</v>
          </cell>
        </row>
        <row r="6">
          <cell r="A6">
            <v>1</v>
          </cell>
          <cell r="B6" t="str">
            <v>バックホウ運転 0.60ｍ2　基礎砕石工　日</v>
          </cell>
          <cell r="D6" t="str">
            <v>日</v>
          </cell>
          <cell r="E6">
            <v>29027</v>
          </cell>
          <cell r="F6" t="str">
            <v>機－１８</v>
          </cell>
          <cell r="G6" t="str">
            <v>Ⅱ-2-②-8</v>
          </cell>
        </row>
        <row r="8">
          <cell r="A8">
            <v>2</v>
          </cell>
          <cell r="B8" t="str">
            <v>バックホウ運転 0.60ｍ2　基礎栗石工(敷均し)　日</v>
          </cell>
          <cell r="D8" t="str">
            <v>日</v>
          </cell>
          <cell r="E8">
            <v>44220</v>
          </cell>
          <cell r="F8" t="str">
            <v>機－１８</v>
          </cell>
          <cell r="G8" t="str">
            <v>Ⅱ-2-②-8</v>
          </cell>
        </row>
        <row r="10">
          <cell r="A10">
            <v>3</v>
          </cell>
          <cell r="B10" t="str">
            <v>バックホウ運転 0.60ｍ2　埋戻　時</v>
          </cell>
          <cell r="D10" t="str">
            <v>時</v>
          </cell>
          <cell r="E10">
            <v>9753</v>
          </cell>
          <cell r="F10" t="str">
            <v>機－１</v>
          </cell>
          <cell r="G10" t="str">
            <v>Ⅱ-1-③-7</v>
          </cell>
        </row>
        <row r="12">
          <cell r="A12">
            <v>4</v>
          </cell>
          <cell r="B12" t="str">
            <v>バックホウ運転 0.60ｍ2　岩無　掘削積込　日</v>
          </cell>
          <cell r="D12" t="str">
            <v>日</v>
          </cell>
          <cell r="E12">
            <v>54824</v>
          </cell>
          <cell r="F12" t="str">
            <v>機－１８</v>
          </cell>
          <cell r="G12" t="str">
            <v>Ⅱ-1-②-18</v>
          </cell>
        </row>
        <row r="14">
          <cell r="A14">
            <v>5</v>
          </cell>
          <cell r="B14" t="str">
            <v>バックホウ運転 0.60ｍ2　岩10%　掘削積込　日</v>
          </cell>
          <cell r="D14" t="str">
            <v>日</v>
          </cell>
          <cell r="E14">
            <v>55700</v>
          </cell>
          <cell r="F14" t="str">
            <v>機－１８</v>
          </cell>
          <cell r="G14" t="str">
            <v>Ⅱ-1-②-18</v>
          </cell>
        </row>
        <row r="16">
          <cell r="A16">
            <v>6</v>
          </cell>
          <cell r="B16" t="str">
            <v>バックホウ運転 0.60ｍ2　岩無　床堀　日</v>
          </cell>
          <cell r="D16" t="str">
            <v>日</v>
          </cell>
          <cell r="E16">
            <v>55322</v>
          </cell>
          <cell r="F16" t="str">
            <v>機－１８</v>
          </cell>
          <cell r="G16" t="str">
            <v>Ⅱ-1-②-18</v>
          </cell>
        </row>
        <row r="18">
          <cell r="A18">
            <v>7</v>
          </cell>
          <cell r="B18" t="str">
            <v>バックホウ運転 0.60ｍ2　岩25%　床堀　日</v>
          </cell>
          <cell r="D18" t="str">
            <v>日</v>
          </cell>
          <cell r="E18">
            <v>57838</v>
          </cell>
          <cell r="F18" t="str">
            <v>機－１８</v>
          </cell>
          <cell r="G18" t="str">
            <v>Ⅱ-1-②-18</v>
          </cell>
        </row>
        <row r="20">
          <cell r="A20">
            <v>8</v>
          </cell>
          <cell r="B20" t="str">
            <v>バックホウ運転 0.35ｍ2　舗装版掘削積込工　日</v>
          </cell>
          <cell r="D20" t="str">
            <v>日</v>
          </cell>
          <cell r="E20">
            <v>43048</v>
          </cell>
          <cell r="F20" t="str">
            <v>機－１８</v>
          </cell>
          <cell r="G20" t="str">
            <v>Ⅳ-3-②-11</v>
          </cell>
        </row>
        <row r="22">
          <cell r="A22">
            <v>9</v>
          </cell>
          <cell r="B22" t="str">
            <v>バックホウ運転 0.35ｍ2　埋戻　時</v>
          </cell>
          <cell r="D22" t="str">
            <v>日</v>
          </cell>
          <cell r="E22">
            <v>7268</v>
          </cell>
          <cell r="F22" t="str">
            <v>機－１</v>
          </cell>
          <cell r="G22" t="str">
            <v>Ⅱ-1-③-7</v>
          </cell>
        </row>
        <row r="24">
          <cell r="A24">
            <v>10</v>
          </cell>
          <cell r="B24" t="str">
            <v>バックホウ運転 0.35ｍ2　岩無　床堀　日</v>
          </cell>
          <cell r="D24" t="str">
            <v>日</v>
          </cell>
          <cell r="E24">
            <v>39517</v>
          </cell>
          <cell r="F24" t="str">
            <v>機－１８</v>
          </cell>
          <cell r="G24" t="str">
            <v>Ⅱ-1-②-18</v>
          </cell>
        </row>
        <row r="26">
          <cell r="A26">
            <v>11</v>
          </cell>
          <cell r="B26" t="str">
            <v>バックホウ運転 0.35ｍ2　岩25%　床堀　日</v>
          </cell>
          <cell r="D26" t="str">
            <v>時</v>
          </cell>
          <cell r="E26">
            <v>40897</v>
          </cell>
          <cell r="F26" t="str">
            <v>機－１８</v>
          </cell>
          <cell r="G26" t="str">
            <v>Ⅱ-1-②-18</v>
          </cell>
        </row>
        <row r="28">
          <cell r="A28">
            <v>12</v>
          </cell>
          <cell r="B28" t="str">
            <v>バックホウ運転 0.35ｍ2　岩無　積込　日</v>
          </cell>
          <cell r="D28" t="str">
            <v>日</v>
          </cell>
          <cell r="E28">
            <v>39602</v>
          </cell>
          <cell r="F28" t="str">
            <v>機－１８</v>
          </cell>
          <cell r="G28" t="str">
            <v>Ⅱ-1-②-18</v>
          </cell>
        </row>
        <row r="30">
          <cell r="A30">
            <v>13</v>
          </cell>
          <cell r="B30" t="str">
            <v>バックホウ運転 0.35ｍ2　岩25%　積込　日</v>
          </cell>
          <cell r="D30" t="str">
            <v>日</v>
          </cell>
          <cell r="E30">
            <v>40982</v>
          </cell>
          <cell r="F30" t="str">
            <v>機－１８</v>
          </cell>
          <cell r="G30" t="str">
            <v>Ⅱ-1-②-18</v>
          </cell>
        </row>
        <row r="32">
          <cell r="A32">
            <v>14</v>
          </cell>
          <cell r="B32" t="str">
            <v>バックホウ運転 0.2ｍ2　岩無　小規模土工　日</v>
          </cell>
          <cell r="D32" t="str">
            <v>日</v>
          </cell>
          <cell r="E32">
            <v>34840</v>
          </cell>
          <cell r="F32" t="str">
            <v>機－１８</v>
          </cell>
          <cell r="G32" t="str">
            <v>Ⅱ-1-⑤-8</v>
          </cell>
        </row>
        <row r="34">
          <cell r="A34">
            <v>15</v>
          </cell>
          <cell r="B34" t="str">
            <v>大型ﾌﾞﾚｰｶ運転 1300kg級　機械土工(岩石)　日</v>
          </cell>
          <cell r="D34" t="str">
            <v>日</v>
          </cell>
          <cell r="E34">
            <v>66318</v>
          </cell>
          <cell r="F34" t="str">
            <v>機－２０</v>
          </cell>
          <cell r="G34" t="str">
            <v>Ⅱ-1-②-36</v>
          </cell>
        </row>
        <row r="36">
          <cell r="A36">
            <v>16</v>
          </cell>
          <cell r="B36" t="str">
            <v>ｱｽﾌｧﾙﾄｶﾊﾞｰ 4～4.5m3/h　舗装工　日</v>
          </cell>
          <cell r="D36" t="str">
            <v>日</v>
          </cell>
          <cell r="E36">
            <v>23808</v>
          </cell>
          <cell r="F36" t="str">
            <v>機－２３</v>
          </cell>
          <cell r="G36" t="str">
            <v>Ⅳ-1-②-11</v>
          </cell>
        </row>
        <row r="38">
          <cell r="A38">
            <v>17</v>
          </cell>
          <cell r="B38" t="str">
            <v>ｱｽﾌｧﾙﾄﾌｨﾆｯｼｬ ﾎｲｰﾙ型2.4～4.5m　舗装工　日</v>
          </cell>
          <cell r="D38" t="str">
            <v>日</v>
          </cell>
          <cell r="E38">
            <v>81375</v>
          </cell>
          <cell r="F38" t="str">
            <v>機－１８</v>
          </cell>
          <cell r="G38" t="str">
            <v>Ⅳ-1-②-11</v>
          </cell>
        </row>
        <row r="40">
          <cell r="A40">
            <v>18</v>
          </cell>
          <cell r="B40" t="str">
            <v>ｱｽﾌｧﾙﾄﾌｨﾆｯｼｬ ｸﾛｰﾗ型1.6～3.0m　舗装工　日</v>
          </cell>
          <cell r="D40" t="str">
            <v>日</v>
          </cell>
          <cell r="E40">
            <v>51310</v>
          </cell>
          <cell r="F40" t="str">
            <v>機－１８</v>
          </cell>
          <cell r="G40" t="str">
            <v>Ⅳ-1-②-11</v>
          </cell>
        </row>
        <row r="42">
          <cell r="A42">
            <v>19</v>
          </cell>
          <cell r="B42" t="str">
            <v>ｺﾝｸﾘｰﾄｶｯﾀｰ運転　走行式　ﾌﾞﾚｰﾄﾞ径45～56cm　日</v>
          </cell>
          <cell r="D42" t="str">
            <v>日</v>
          </cell>
          <cell r="E42">
            <v>22430</v>
          </cell>
          <cell r="F42" t="str">
            <v>機－２３</v>
          </cell>
          <cell r="G42" t="str">
            <v>Ⅳ-3-③-4</v>
          </cell>
        </row>
        <row r="44">
          <cell r="A44">
            <v>20</v>
          </cell>
          <cell r="B44" t="str">
            <v>ﾀﾝﾊﾟｰ運転60～100kg　埋戻　日</v>
          </cell>
          <cell r="D44" t="str">
            <v>日</v>
          </cell>
          <cell r="E44">
            <v>20026</v>
          </cell>
          <cell r="F44" t="str">
            <v>機－８</v>
          </cell>
          <cell r="G44" t="str">
            <v>Ⅱ-1-③-7</v>
          </cell>
        </row>
        <row r="46">
          <cell r="A46">
            <v>21</v>
          </cell>
          <cell r="B46" t="str">
            <v>ﾀﾝﾊﾟｰ運転60～100kg　小規模　日</v>
          </cell>
          <cell r="D46" t="str">
            <v>日</v>
          </cell>
          <cell r="E46">
            <v>20427</v>
          </cell>
          <cell r="F46" t="str">
            <v>機－１８</v>
          </cell>
          <cell r="G46" t="str">
            <v>Ⅱ-1-⑤-8</v>
          </cell>
        </row>
        <row r="48">
          <cell r="A48">
            <v>22</v>
          </cell>
          <cell r="B48" t="str">
            <v>ﾀﾝﾊﾟｰ運転60～100kg　舗装　日</v>
          </cell>
          <cell r="D48" t="str">
            <v>日</v>
          </cell>
          <cell r="E48">
            <v>20521</v>
          </cell>
          <cell r="F48" t="str">
            <v>機－２３</v>
          </cell>
          <cell r="G48" t="str">
            <v>Ⅳ-1-②-11</v>
          </cell>
        </row>
        <row r="50">
          <cell r="A50">
            <v>23</v>
          </cell>
          <cell r="B50" t="str">
            <v>振動ﾛｰﾗﾊﾝﾄﾞｶﾞｲﾄﾞ式運転0.8～1.1t　埋戻 時</v>
          </cell>
          <cell r="D50" t="str">
            <v>日</v>
          </cell>
          <cell r="E50">
            <v>4115</v>
          </cell>
          <cell r="F50" t="str">
            <v>機－９</v>
          </cell>
          <cell r="G50" t="str">
            <v>Ⅱ-1-③-7</v>
          </cell>
        </row>
        <row r="52">
          <cell r="A52">
            <v>24</v>
          </cell>
          <cell r="B52" t="str">
            <v>振動ﾛｰﾗ運転3～4t　路盤工　日</v>
          </cell>
          <cell r="D52" t="str">
            <v>日</v>
          </cell>
          <cell r="E52">
            <v>31587</v>
          </cell>
          <cell r="F52" t="str">
            <v>機－１８</v>
          </cell>
          <cell r="G52" t="str">
            <v>Ⅳ-1-①-6</v>
          </cell>
        </row>
        <row r="54">
          <cell r="A54">
            <v>25</v>
          </cell>
          <cell r="B54" t="str">
            <v>振動ﾛｰﾗ運転3～4t　舗装工　日</v>
          </cell>
          <cell r="D54" t="str">
            <v>日</v>
          </cell>
          <cell r="E54">
            <v>31810</v>
          </cell>
          <cell r="F54" t="str">
            <v>機－１８</v>
          </cell>
          <cell r="G54" t="str">
            <v>Ⅳ-1-②-11</v>
          </cell>
        </row>
        <row r="55">
          <cell r="H55">
            <v>2</v>
          </cell>
        </row>
        <row r="56">
          <cell r="B56" t="str">
            <v>機　械　単　価　総　括　表</v>
          </cell>
        </row>
        <row r="57">
          <cell r="F57" t="str">
            <v>適用</v>
          </cell>
        </row>
        <row r="58">
          <cell r="A58" t="str">
            <v>番号</v>
          </cell>
          <cell r="B58" t="str">
            <v>名　　　　称</v>
          </cell>
          <cell r="C58" t="str">
            <v>規格</v>
          </cell>
          <cell r="D58" t="str">
            <v>単位</v>
          </cell>
          <cell r="E58" t="str">
            <v>単価</v>
          </cell>
          <cell r="F58" t="str">
            <v>単価表</v>
          </cell>
          <cell r="G58" t="str">
            <v>備　　考</v>
          </cell>
        </row>
        <row r="60">
          <cell r="A60">
            <v>26</v>
          </cell>
          <cell r="B60" t="str">
            <v>ﾀｲﾔﾛｰﾗ運転8～20t　路盤工　日</v>
          </cell>
          <cell r="D60" t="str">
            <v>日</v>
          </cell>
          <cell r="E60">
            <v>39242</v>
          </cell>
          <cell r="F60" t="str">
            <v>機－１８</v>
          </cell>
          <cell r="G60" t="str">
            <v>Ⅳ-1-①-6</v>
          </cell>
        </row>
        <row r="62">
          <cell r="A62">
            <v>27</v>
          </cell>
          <cell r="B62" t="str">
            <v>ﾀｲﾔﾛｰﾗ運転8～20t　舗装工　日</v>
          </cell>
          <cell r="D62" t="str">
            <v>日</v>
          </cell>
          <cell r="E62">
            <v>42486</v>
          </cell>
          <cell r="F62" t="str">
            <v>機－１８</v>
          </cell>
          <cell r="G62" t="str">
            <v>Ⅳ-1-②-11</v>
          </cell>
        </row>
        <row r="64">
          <cell r="A64">
            <v>28</v>
          </cell>
          <cell r="B64" t="str">
            <v>ﾛｰﾄﾞﾛｰﾗ運転10～12t　路盤工　日</v>
          </cell>
          <cell r="D64" t="str">
            <v>日</v>
          </cell>
          <cell r="E64">
            <v>41155</v>
          </cell>
          <cell r="F64" t="str">
            <v>機－１８</v>
          </cell>
          <cell r="G64" t="str">
            <v>Ⅳ-1-①-6</v>
          </cell>
        </row>
        <row r="66">
          <cell r="A66">
            <v>29</v>
          </cell>
          <cell r="B66" t="str">
            <v>ﾛｰﾄﾞﾛｰﾗ 10～12t　舗装工　日</v>
          </cell>
          <cell r="D66" t="str">
            <v>日</v>
          </cell>
          <cell r="E66">
            <v>43420</v>
          </cell>
          <cell r="F66" t="str">
            <v>機－１８</v>
          </cell>
          <cell r="G66" t="str">
            <v>Ⅳ-1-②-11</v>
          </cell>
        </row>
        <row r="68">
          <cell r="A68">
            <v>30</v>
          </cell>
          <cell r="B68" t="str">
            <v>ﾓｰﾀｸﾞﾚｰﾀﾞ運転3.1ｍ　路盤工　日</v>
          </cell>
          <cell r="D68" t="str">
            <v>日</v>
          </cell>
          <cell r="E68">
            <v>48040</v>
          </cell>
          <cell r="F68" t="str">
            <v>機－１８</v>
          </cell>
          <cell r="G68" t="str">
            <v>Ⅳ-1-①-6</v>
          </cell>
        </row>
        <row r="70">
          <cell r="A70">
            <v>31</v>
          </cell>
          <cell r="B70" t="str">
            <v>ダンプトッラク運転 2t　舗装工　良好　日</v>
          </cell>
          <cell r="D70" t="str">
            <v>日</v>
          </cell>
          <cell r="E70">
            <v>25675</v>
          </cell>
          <cell r="F70" t="str">
            <v>機－２２</v>
          </cell>
          <cell r="G70" t="str">
            <v>Ⅳ-1-②-11</v>
          </cell>
        </row>
        <row r="72">
          <cell r="A72">
            <v>32</v>
          </cell>
          <cell r="B72" t="str">
            <v>ダンプトッラク運転 4t　岩無　良好　日</v>
          </cell>
          <cell r="D72" t="str">
            <v>日</v>
          </cell>
          <cell r="E72">
            <v>28532</v>
          </cell>
          <cell r="F72" t="str">
            <v>機－２２</v>
          </cell>
          <cell r="G72" t="str">
            <v>Ⅱ-1-⑤-8</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Sheet1"/>
      <sheetName val="Sheet2"/>
      <sheetName val="Sheet3"/>
      <sheetName val="代1"/>
      <sheetName val="代2"/>
      <sheetName val="代3"/>
      <sheetName val="代5"/>
      <sheetName val="代4"/>
      <sheetName val="代6"/>
      <sheetName val="代7"/>
      <sheetName val="代8"/>
      <sheetName val="内訳表（植栽）"/>
      <sheetName val="内訳表（その他）"/>
      <sheetName val="当初按分表 "/>
      <sheetName val="単価－"/>
      <sheetName val="単"/>
      <sheetName val="単 (2)"/>
      <sheetName val="単 (3)"/>
      <sheetName val="単 (4)"/>
      <sheetName val="単 (5)"/>
      <sheetName val="単 (6)"/>
    </sheetNames>
  </externalBook>
</externalLink>
</file>

<file path=xl/externalLinks/externalLink82.xml><?xml version="1.0" encoding="utf-8"?>
<externalLink xmlns="http://schemas.openxmlformats.org/spreadsheetml/2006/main">
  <externalBook xmlns:r="http://schemas.openxmlformats.org/officeDocument/2006/relationships" r:id="rId1">
    <sheetNames>
      <sheetName val="ｱｲｿﾒ"/>
      <sheetName val="管路掘削"/>
      <sheetName val="受信柱基礎"/>
      <sheetName val="拾出表(1)"/>
      <sheetName val="拾出表 (2)"/>
      <sheetName val="拾出表 (3)"/>
      <sheetName val="集計表(1)"/>
      <sheetName val="集計表 (2)"/>
      <sheetName val="総括表"/>
      <sheetName val="総括表 (2)"/>
      <sheetName val="総括表 (3)"/>
      <sheetName val="代価表(ｹｰﾌﾞﾙ)"/>
      <sheetName val="代価表(配管)"/>
      <sheetName val="代価表(接続工)"/>
      <sheetName val="代価表(通信付帯工)"/>
      <sheetName val="代価表(避雷針工)"/>
      <sheetName val="代価表(建柱工)"/>
      <sheetName val="代価表(土工)"/>
      <sheetName val="代価表(機器据付工)"/>
      <sheetName val="積算数量表"/>
      <sheetName val="積算表"/>
    </sheetNames>
    <sheetDataSet>
      <sheetData sheetId="3">
        <row r="1">
          <cell r="C1" t="str">
            <v>[数量拾い出し表]</v>
          </cell>
          <cell r="T1" t="str">
            <v>別紙－５</v>
          </cell>
        </row>
        <row r="2">
          <cell r="C2" t="str">
            <v>工種：配線工</v>
          </cell>
          <cell r="G2" t="str">
            <v>設備名：ラジオ再放送設備</v>
          </cell>
          <cell r="J2" t="str">
            <v>施工場所：厳原トンネル</v>
          </cell>
          <cell r="P2" t="str">
            <v>作業：設置</v>
          </cell>
          <cell r="T2" t="str">
            <v>（１／３）</v>
          </cell>
        </row>
        <row r="4">
          <cell r="A4" t="str">
            <v>ｹｰﾌﾞﾙ</v>
          </cell>
          <cell r="B4" t="str">
            <v>ｱｲｿﾒ</v>
          </cell>
          <cell r="C4" t="str">
            <v>配線区間</v>
          </cell>
          <cell r="E4" t="str">
            <v>施工方法</v>
          </cell>
          <cell r="F4" t="str">
            <v>種　　別</v>
          </cell>
          <cell r="G4" t="str">
            <v>名　　　称</v>
          </cell>
          <cell r="H4" t="str">
            <v>規　　　格</v>
          </cell>
          <cell r="I4" t="str">
            <v>合　計</v>
          </cell>
          <cell r="J4" t="str">
            <v>内　　　　　　　　　訳</v>
          </cell>
        </row>
        <row r="5">
          <cell r="A5" t="str">
            <v>ＮＯ</v>
          </cell>
          <cell r="B5" t="str">
            <v>ＮＯ</v>
          </cell>
          <cell r="C5" t="str">
            <v>自</v>
          </cell>
          <cell r="D5" t="str">
            <v>至</v>
          </cell>
          <cell r="E5" t="str">
            <v>　</v>
          </cell>
        </row>
      </sheetData>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
      <sheetName val="内訳A4W"/>
      <sheetName val="ﾀﾞｸﾄ "/>
      <sheetName val="集計表"/>
      <sheetName val="機械複合単価"/>
      <sheetName val="代価表 (機械設備工事)"/>
      <sheetName val="仕訳"/>
      <sheetName val="数量拾い書"/>
      <sheetName val="電気複合単価"/>
    </sheetNames>
  </externalBook>
</externalLink>
</file>

<file path=xl/externalLinks/externalLink84.xml><?xml version="1.0" encoding="utf-8"?>
<externalLink xmlns="http://schemas.openxmlformats.org/spreadsheetml/2006/main">
  <externalBook xmlns:r="http://schemas.openxmlformats.org/officeDocument/2006/relationships" r:id="rId1">
    <sheetNames>
      <sheetName val="リスト"/>
      <sheetName val="表紙(内枠）"/>
      <sheetName val="事業目的"/>
      <sheetName val="登野城漁港(H190618内枠)"/>
      <sheetName val="表紙(満額)"/>
      <sheetName val="登野城漁港(H19満額用)"/>
    </sheetNames>
    <sheetDataSet>
      <sheetData sheetId="0">
        <row r="3">
          <cell r="B3" t="str">
            <v>本島</v>
          </cell>
          <cell r="C3" t="str">
            <v>漁港施設</v>
          </cell>
        </row>
        <row r="4">
          <cell r="B4" t="str">
            <v>離島</v>
          </cell>
          <cell r="C4" t="str">
            <v>漁場施設</v>
          </cell>
        </row>
        <row r="5">
          <cell r="C5" t="str">
            <v>漁村再生施設</v>
          </cell>
        </row>
        <row r="6">
          <cell r="C6" t="str">
            <v>創造型</v>
          </cell>
        </row>
      </sheetData>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張り紙防止ｶﾀﾛｸﾞ"/>
    </sheetNames>
  </externalBook>
</externalLink>
</file>

<file path=xl/externalLinks/externalLink86.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600000"/>
      <sheetName val="700000"/>
      <sheetName val="800000"/>
      <sheetName val="900000"/>
      <sheetName val="a00000"/>
      <sheetName val="仮設"/>
      <sheetName val="躯体"/>
      <sheetName val="解体"/>
      <sheetName val="発生材"/>
      <sheetName val="統計値(RC.CB)"/>
      <sheetName val="外部床"/>
      <sheetName val="外部壁 "/>
      <sheetName val="外部開口"/>
      <sheetName val="外部天井 "/>
      <sheetName val="内部床"/>
      <sheetName val="内部壁"/>
      <sheetName val="内部開口 "/>
      <sheetName val="内部天井"/>
      <sheetName val="統計表(RC.CB)"/>
      <sheetName val="単価"/>
      <sheetName val="Sheet6"/>
      <sheetName val="数量（CB）金城源吉"/>
    </sheetNames>
    <definedNames>
      <definedName name="工作物2枚目" refersTo="#REF!"/>
      <definedName name="工作物2枚目クリア" refersTo="#REF!"/>
    </definedNames>
  </externalBook>
</externalLink>
</file>

<file path=xl/externalLinks/externalLink87.xml><?xml version="1.0" encoding="utf-8"?>
<externalLink xmlns="http://schemas.openxmlformats.org/spreadsheetml/2006/main">
  <externalBook xmlns:r="http://schemas.openxmlformats.org/officeDocument/2006/relationships" r:id="rId1">
    <sheetNames>
      <sheetName val="000000"/>
      <sheetName val="設計総括表"/>
      <sheetName val="工事費内訳表"/>
      <sheetName val="事業の目的"/>
      <sheetName val="図面台紙"/>
      <sheetName val="凡例"/>
      <sheetName val="鏡"/>
      <sheetName val="委託総"/>
      <sheetName val="土質内"/>
      <sheetName val="土質単"/>
      <sheetName val="測量内 "/>
      <sheetName val="測量単"/>
      <sheetName val="設計内"/>
      <sheetName val="設計単"/>
      <sheetName val="磁気内"/>
      <sheetName val="磁気単"/>
      <sheetName val="潜水内"/>
      <sheetName val="潜水単"/>
      <sheetName val="数量総 "/>
      <sheetName val="明細"/>
    </sheetNames>
    <sheetDataSet>
      <sheetData sheetId="15">
        <row r="43">
          <cell r="D43">
            <v>379086</v>
          </cell>
        </row>
      </sheetData>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条件入力(12M標準ﾀｲﾌﾟ)(標準)№1-1"/>
      <sheetName val="条件入力(12M標準ﾀｲﾌﾟ)(調光)№2-1"/>
      <sheetName val="条件入力(12M共架ﾀｲﾌﾟ)(調光)№3-1"/>
      <sheetName val="条件入力(12Mﾀｲﾌﾟ2)(調光)№4-1"/>
    </sheetNames>
  </externalBook>
</externalLink>
</file>

<file path=xl/externalLinks/externalLink89.xml><?xml version="1.0" encoding="utf-8"?>
<externalLink xmlns="http://schemas.openxmlformats.org/spreadsheetml/2006/main">
  <externalBook xmlns:r="http://schemas.openxmlformats.org/officeDocument/2006/relationships" r:id="rId1">
    <sheetNames>
      <sheetName val="躯体 (9)"/>
      <sheetName val="躯体 (8)"/>
      <sheetName val="躯体 (7)"/>
      <sheetName val="躯体 (6)"/>
      <sheetName val="躯体 (3)"/>
      <sheetName val="躯体 (5)"/>
      <sheetName val="躯体 (4)"/>
      <sheetName val="躯体 (2)"/>
      <sheetName val="躯体"/>
      <sheetName val="土工"/>
      <sheetName val="規格表"/>
      <sheetName val="Macro2"/>
    </sheetNames>
    <sheetDataSet>
      <sheetData sheetId="11">
        <row r="1">
          <cell r="A1" t="str">
            <v>土工追加</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externalBook>
</externalLink>
</file>

<file path=xl/externalLinks/externalLink90.xml><?xml version="1.0" encoding="utf-8"?>
<externalLink xmlns="http://schemas.openxmlformats.org/spreadsheetml/2006/main">
  <externalBook xmlns:r="http://schemas.openxmlformats.org/officeDocument/2006/relationships" r:id="rId1">
    <sheetNames>
      <sheetName val="(案)ｷｬｯﾌﾟ歩掛"/>
      <sheetName val="(案)作業車塗装工"/>
    </sheetNames>
  </externalBook>
</externalLink>
</file>

<file path=xl/externalLinks/externalLink91.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 val="2"/>
      <sheetName val="Ｒ数量調"/>
      <sheetName val="按分表"/>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U39"/>
  <sheetViews>
    <sheetView zoomScalePageLayoutView="0" workbookViewId="0" topLeftCell="A19">
      <selection activeCell="H30" sqref="H30"/>
    </sheetView>
  </sheetViews>
  <sheetFormatPr defaultColWidth="9.00390625" defaultRowHeight="13.5"/>
  <cols>
    <col min="1" max="6" width="9.00390625" style="500" customWidth="1"/>
    <col min="7" max="7" width="7.625" style="500" customWidth="1"/>
    <col min="8" max="8" width="8.75390625" style="500" customWidth="1"/>
    <col min="9" max="9" width="9.875" style="500" customWidth="1"/>
    <col min="10" max="10" width="14.625" style="500" customWidth="1"/>
    <col min="11" max="17" width="9.00390625" style="500" customWidth="1"/>
    <col min="18" max="18" width="7.625" style="500" customWidth="1"/>
    <col min="19" max="19" width="8.75390625" style="500" customWidth="1"/>
    <col min="20" max="20" width="9.875" style="500" customWidth="1"/>
    <col min="21" max="21" width="14.625" style="500" customWidth="1"/>
    <col min="22" max="16384" width="9.00390625" style="500" customWidth="1"/>
  </cols>
  <sheetData>
    <row r="1" spans="1:12" ht="18" customHeight="1">
      <c r="A1" s="794" t="s">
        <v>305</v>
      </c>
      <c r="L1" s="794" t="s">
        <v>171</v>
      </c>
    </row>
    <row r="2" spans="9:21" ht="18" customHeight="1">
      <c r="I2" s="855" t="s">
        <v>274</v>
      </c>
      <c r="J2" s="855"/>
      <c r="T2" s="855" t="s">
        <v>274</v>
      </c>
      <c r="U2" s="855"/>
    </row>
    <row r="3" spans="9:21" ht="18" customHeight="1">
      <c r="I3" s="856" t="s">
        <v>275</v>
      </c>
      <c r="J3" s="856"/>
      <c r="T3" s="856" t="s">
        <v>275</v>
      </c>
      <c r="U3" s="856"/>
    </row>
    <row r="4" spans="8:21" ht="18" customHeight="1">
      <c r="H4" s="502"/>
      <c r="I4" s="503"/>
      <c r="J4" s="503"/>
      <c r="S4" s="502"/>
      <c r="T4" s="503"/>
      <c r="U4" s="503"/>
    </row>
    <row r="5" spans="8:21" ht="18" customHeight="1">
      <c r="H5" s="502"/>
      <c r="I5" s="503"/>
      <c r="J5" s="503"/>
      <c r="S5" s="502"/>
      <c r="T5" s="503"/>
      <c r="U5" s="503"/>
    </row>
    <row r="6" spans="1:13" ht="18" customHeight="1">
      <c r="A6" s="507" t="s">
        <v>219</v>
      </c>
      <c r="B6" s="504"/>
      <c r="L6" s="507" t="s">
        <v>219</v>
      </c>
      <c r="M6" s="504"/>
    </row>
    <row r="7" ht="18" customHeight="1"/>
    <row r="8" ht="18" customHeight="1"/>
    <row r="9" spans="10:21" ht="18" customHeight="1">
      <c r="J9" s="501" t="s">
        <v>303</v>
      </c>
      <c r="U9" s="501" t="s">
        <v>303</v>
      </c>
    </row>
    <row r="10" ht="18" customHeight="1"/>
    <row r="11" ht="18" customHeight="1"/>
    <row r="12" ht="18" customHeight="1"/>
    <row r="13" spans="3:19" ht="18" customHeight="1">
      <c r="C13" s="857" t="s">
        <v>276</v>
      </c>
      <c r="D13" s="857"/>
      <c r="E13" s="857"/>
      <c r="F13" s="857"/>
      <c r="G13" s="857"/>
      <c r="H13" s="857"/>
      <c r="N13" s="857" t="s">
        <v>276</v>
      </c>
      <c r="O13" s="857"/>
      <c r="P13" s="857"/>
      <c r="Q13" s="857"/>
      <c r="R13" s="857"/>
      <c r="S13" s="857"/>
    </row>
    <row r="14" ht="18" customHeight="1"/>
    <row r="15" ht="18" customHeight="1"/>
    <row r="16" spans="1:21" ht="18" customHeight="1">
      <c r="A16" s="854" t="s">
        <v>304</v>
      </c>
      <c r="B16" s="854"/>
      <c r="C16" s="854"/>
      <c r="D16" s="854"/>
      <c r="E16" s="854"/>
      <c r="F16" s="854"/>
      <c r="G16" s="854"/>
      <c r="H16" s="854"/>
      <c r="I16" s="854"/>
      <c r="J16" s="854"/>
      <c r="L16" s="854" t="s">
        <v>223</v>
      </c>
      <c r="M16" s="854"/>
      <c r="N16" s="854"/>
      <c r="O16" s="854"/>
      <c r="P16" s="854"/>
      <c r="Q16" s="854"/>
      <c r="R16" s="854"/>
      <c r="S16" s="854"/>
      <c r="T16" s="854"/>
      <c r="U16" s="854"/>
    </row>
    <row r="17" spans="1:21" ht="18" customHeight="1">
      <c r="A17" s="854"/>
      <c r="B17" s="854"/>
      <c r="C17" s="854"/>
      <c r="D17" s="854"/>
      <c r="E17" s="854"/>
      <c r="F17" s="854"/>
      <c r="G17" s="854"/>
      <c r="H17" s="854"/>
      <c r="I17" s="854"/>
      <c r="J17" s="854"/>
      <c r="L17" s="854"/>
      <c r="M17" s="854"/>
      <c r="N17" s="854"/>
      <c r="O17" s="854"/>
      <c r="P17" s="854"/>
      <c r="Q17" s="854"/>
      <c r="R17" s="854"/>
      <c r="S17" s="854"/>
      <c r="T17" s="854"/>
      <c r="U17" s="854"/>
    </row>
    <row r="18" spans="1:20" ht="18" customHeight="1">
      <c r="A18" s="505"/>
      <c r="B18" s="505"/>
      <c r="C18" s="505"/>
      <c r="D18" s="505"/>
      <c r="E18" s="505"/>
      <c r="F18" s="505"/>
      <c r="G18" s="505"/>
      <c r="H18" s="505"/>
      <c r="I18" s="505"/>
      <c r="L18" s="505"/>
      <c r="M18" s="505"/>
      <c r="N18" s="505"/>
      <c r="O18" s="505"/>
      <c r="P18" s="505"/>
      <c r="Q18" s="505"/>
      <c r="R18" s="505"/>
      <c r="S18" s="505"/>
      <c r="T18" s="505"/>
    </row>
    <row r="19" ht="18" customHeight="1"/>
    <row r="20" spans="5:16" ht="18" customHeight="1">
      <c r="E20" s="506" t="s">
        <v>71</v>
      </c>
      <c r="P20" s="506" t="s">
        <v>71</v>
      </c>
    </row>
    <row r="21" spans="5:16" ht="18" customHeight="1">
      <c r="E21" s="506"/>
      <c r="P21" s="506"/>
    </row>
    <row r="22" ht="18" customHeight="1"/>
    <row r="23" spans="1:18" ht="18" customHeight="1">
      <c r="A23" s="500" t="s">
        <v>72</v>
      </c>
      <c r="F23" s="504" t="s">
        <v>73</v>
      </c>
      <c r="G23" s="504"/>
      <c r="L23" s="500" t="s">
        <v>72</v>
      </c>
      <c r="Q23" s="504" t="s">
        <v>73</v>
      </c>
      <c r="R23" s="504"/>
    </row>
    <row r="24" ht="18" customHeight="1"/>
    <row r="25" spans="1:17" ht="18" customHeight="1">
      <c r="A25" s="500" t="s">
        <v>74</v>
      </c>
      <c r="E25" s="511" t="s">
        <v>225</v>
      </c>
      <c r="F25" s="511"/>
      <c r="L25" s="500" t="s">
        <v>74</v>
      </c>
      <c r="P25" s="511" t="s">
        <v>225</v>
      </c>
      <c r="Q25" s="511"/>
    </row>
    <row r="26" ht="18" customHeight="1"/>
    <row r="27" spans="1:18" ht="18" customHeight="1">
      <c r="A27" s="500" t="s">
        <v>75</v>
      </c>
      <c r="F27" s="504" t="s">
        <v>76</v>
      </c>
      <c r="G27" s="504"/>
      <c r="L27" s="500" t="s">
        <v>75</v>
      </c>
      <c r="Q27" s="504" t="s">
        <v>76</v>
      </c>
      <c r="R27" s="504"/>
    </row>
    <row r="28" ht="18" customHeight="1"/>
    <row r="29" spans="1:18" ht="18" customHeight="1">
      <c r="A29" s="500" t="s">
        <v>77</v>
      </c>
      <c r="F29" s="504" t="s">
        <v>78</v>
      </c>
      <c r="G29" s="504"/>
      <c r="L29" s="500" t="s">
        <v>77</v>
      </c>
      <c r="Q29" s="504" t="s">
        <v>78</v>
      </c>
      <c r="R29" s="504"/>
    </row>
    <row r="30" spans="6:18" ht="18" customHeight="1">
      <c r="F30" s="503"/>
      <c r="G30" s="503"/>
      <c r="Q30" s="503"/>
      <c r="R30" s="503"/>
    </row>
    <row r="31" spans="1:18" ht="18" customHeight="1">
      <c r="A31" s="500" t="s">
        <v>79</v>
      </c>
      <c r="F31" s="504" t="s">
        <v>80</v>
      </c>
      <c r="G31" s="504"/>
      <c r="L31" s="500" t="s">
        <v>79</v>
      </c>
      <c r="Q31" s="504" t="s">
        <v>80</v>
      </c>
      <c r="R31" s="504"/>
    </row>
    <row r="32" ht="18" customHeight="1"/>
    <row r="33" spans="1:18" ht="18" customHeight="1">
      <c r="A33" s="500" t="s">
        <v>81</v>
      </c>
      <c r="F33" s="504" t="s">
        <v>82</v>
      </c>
      <c r="G33" s="504"/>
      <c r="L33" s="500" t="s">
        <v>81</v>
      </c>
      <c r="Q33" s="504" t="s">
        <v>82</v>
      </c>
      <c r="R33" s="504"/>
    </row>
    <row r="34" ht="18" customHeight="1"/>
    <row r="35" ht="18" customHeight="1"/>
    <row r="36" spans="6:18" ht="18" customHeight="1">
      <c r="F36" s="503"/>
      <c r="G36" s="503"/>
      <c r="Q36" s="503"/>
      <c r="R36" s="503"/>
    </row>
    <row r="37" ht="18" customHeight="1">
      <c r="L37" s="809" t="s">
        <v>277</v>
      </c>
    </row>
    <row r="38" ht="18" customHeight="1">
      <c r="L38" s="809" t="s">
        <v>279</v>
      </c>
    </row>
    <row r="39" spans="5:17" ht="18" customHeight="1">
      <c r="E39" s="855"/>
      <c r="F39" s="855"/>
      <c r="L39" s="809" t="s">
        <v>278</v>
      </c>
      <c r="P39" s="504"/>
      <c r="Q39" s="504"/>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9">
    <mergeCell ref="A16:J17"/>
    <mergeCell ref="L16:U17"/>
    <mergeCell ref="E39:F39"/>
    <mergeCell ref="I2:J2"/>
    <mergeCell ref="T2:U2"/>
    <mergeCell ref="I3:J3"/>
    <mergeCell ref="T3:U3"/>
    <mergeCell ref="C13:H13"/>
    <mergeCell ref="N13:S13"/>
  </mergeCells>
  <printOptions horizontalCentered="1"/>
  <pageMargins left="0.64" right="0.24" top="0.73"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AK30"/>
  <sheetViews>
    <sheetView showZeros="0" zoomScaleSheetLayoutView="100" zoomScalePageLayoutView="0" workbookViewId="0" topLeftCell="A1">
      <selection activeCell="AF23" sqref="AF23"/>
    </sheetView>
  </sheetViews>
  <sheetFormatPr defaultColWidth="9.00390625" defaultRowHeight="13.5"/>
  <cols>
    <col min="1" max="1" width="1.75390625" style="569" customWidth="1"/>
    <col min="2" max="7" width="9.625" style="569" customWidth="1"/>
    <col min="8" max="17" width="10.625" style="569" customWidth="1"/>
    <col min="18" max="18" width="9.875" style="569" customWidth="1"/>
    <col min="19" max="19" width="9.00390625" style="569" customWidth="1"/>
    <col min="20" max="20" width="4.00390625" style="569" customWidth="1"/>
    <col min="21" max="26" width="9.625" style="569" customWidth="1"/>
    <col min="27" max="36" width="10.625" style="569" customWidth="1"/>
    <col min="37" max="37" width="9.875" style="569" customWidth="1"/>
    <col min="38" max="16384" width="9.00390625" style="569" customWidth="1"/>
  </cols>
  <sheetData>
    <row r="1" spans="2:21" ht="15">
      <c r="B1" s="568" t="s">
        <v>120</v>
      </c>
      <c r="T1"/>
      <c r="U1" s="568" t="s">
        <v>120</v>
      </c>
    </row>
    <row r="2" spans="2:37" ht="18.75" customHeight="1">
      <c r="B2" s="568" t="s">
        <v>108</v>
      </c>
      <c r="C2" s="568"/>
      <c r="D2" s="568"/>
      <c r="E2" s="568"/>
      <c r="F2" s="568"/>
      <c r="G2" s="568"/>
      <c r="H2" s="568"/>
      <c r="I2" s="568"/>
      <c r="J2" s="568"/>
      <c r="K2" s="568"/>
      <c r="L2" s="568"/>
      <c r="M2" s="568"/>
      <c r="N2" s="568"/>
      <c r="O2" s="568"/>
      <c r="P2" s="568"/>
      <c r="Q2" s="568"/>
      <c r="R2" s="568"/>
      <c r="T2"/>
      <c r="U2" s="568" t="s">
        <v>108</v>
      </c>
      <c r="V2" s="568"/>
      <c r="W2" s="568"/>
      <c r="X2" s="568"/>
      <c r="Y2" s="568"/>
      <c r="Z2" s="568"/>
      <c r="AA2" s="568"/>
      <c r="AB2" s="568"/>
      <c r="AC2" s="568"/>
      <c r="AD2" s="568"/>
      <c r="AE2" s="568"/>
      <c r="AF2" s="568"/>
      <c r="AG2" s="568"/>
      <c r="AH2" s="568"/>
      <c r="AI2" s="568"/>
      <c r="AJ2" s="568"/>
      <c r="AK2" s="568"/>
    </row>
    <row r="3" spans="2:37" ht="32.25" customHeight="1" thickBot="1">
      <c r="B3" s="568"/>
      <c r="C3" s="568"/>
      <c r="D3" s="568"/>
      <c r="E3" s="568"/>
      <c r="F3" s="568"/>
      <c r="G3" s="568"/>
      <c r="H3" s="568"/>
      <c r="I3" s="570" t="s">
        <v>109</v>
      </c>
      <c r="J3" s="568"/>
      <c r="K3" s="568"/>
      <c r="L3" s="568"/>
      <c r="M3" s="568"/>
      <c r="N3" s="568"/>
      <c r="O3" s="568"/>
      <c r="P3" s="715"/>
      <c r="Q3" s="715"/>
      <c r="R3" s="568"/>
      <c r="T3"/>
      <c r="U3" s="568"/>
      <c r="V3" s="568"/>
      <c r="W3" s="568"/>
      <c r="X3" s="568"/>
      <c r="Y3" s="568"/>
      <c r="Z3" s="568"/>
      <c r="AA3" s="568"/>
      <c r="AB3" s="570" t="s">
        <v>109</v>
      </c>
      <c r="AC3" s="568"/>
      <c r="AD3" s="568"/>
      <c r="AE3" s="568"/>
      <c r="AF3" s="568"/>
      <c r="AG3" s="568"/>
      <c r="AH3" s="568"/>
      <c r="AI3" s="715"/>
      <c r="AJ3" s="715"/>
      <c r="AK3" s="568"/>
    </row>
    <row r="4" spans="2:37" s="716" customFormat="1" ht="17.25" customHeight="1">
      <c r="B4" s="724"/>
      <c r="C4" s="745" t="s">
        <v>61</v>
      </c>
      <c r="D4" s="725"/>
      <c r="E4" s="874" t="s">
        <v>233</v>
      </c>
      <c r="F4" s="875"/>
      <c r="G4" s="876"/>
      <c r="H4" s="874" t="s">
        <v>110</v>
      </c>
      <c r="I4" s="875"/>
      <c r="J4" s="875"/>
      <c r="K4" s="875"/>
      <c r="L4" s="876"/>
      <c r="M4" s="877" t="s">
        <v>111</v>
      </c>
      <c r="N4" s="878"/>
      <c r="O4" s="878"/>
      <c r="P4" s="878"/>
      <c r="Q4" s="879"/>
      <c r="R4" s="726"/>
      <c r="T4" s="300"/>
      <c r="U4" s="724"/>
      <c r="V4" s="745" t="s">
        <v>61</v>
      </c>
      <c r="W4" s="725"/>
      <c r="X4" s="874" t="s">
        <v>233</v>
      </c>
      <c r="Y4" s="875"/>
      <c r="Z4" s="876"/>
      <c r="AA4" s="874" t="s">
        <v>66</v>
      </c>
      <c r="AB4" s="875"/>
      <c r="AC4" s="875"/>
      <c r="AD4" s="875"/>
      <c r="AE4" s="876"/>
      <c r="AF4" s="877" t="s">
        <v>111</v>
      </c>
      <c r="AG4" s="878"/>
      <c r="AH4" s="878"/>
      <c r="AI4" s="878"/>
      <c r="AJ4" s="879"/>
      <c r="AK4" s="726"/>
    </row>
    <row r="5" spans="2:37" s="716" customFormat="1" ht="17.25" customHeight="1">
      <c r="B5" s="727" t="s">
        <v>112</v>
      </c>
      <c r="C5" s="728" t="s">
        <v>234</v>
      </c>
      <c r="D5" s="729" t="s">
        <v>30</v>
      </c>
      <c r="E5" s="880" t="s">
        <v>232</v>
      </c>
      <c r="F5" s="882" t="s">
        <v>1</v>
      </c>
      <c r="G5" s="729" t="s">
        <v>113</v>
      </c>
      <c r="H5" s="880" t="s">
        <v>0</v>
      </c>
      <c r="I5" s="884" t="s">
        <v>114</v>
      </c>
      <c r="J5" s="885"/>
      <c r="K5" s="885"/>
      <c r="L5" s="886"/>
      <c r="M5" s="880" t="s">
        <v>0</v>
      </c>
      <c r="N5" s="884" t="s">
        <v>114</v>
      </c>
      <c r="O5" s="885"/>
      <c r="P5" s="885"/>
      <c r="Q5" s="886"/>
      <c r="R5" s="730" t="s">
        <v>115</v>
      </c>
      <c r="T5" s="300"/>
      <c r="U5" s="727" t="s">
        <v>112</v>
      </c>
      <c r="V5" s="728" t="s">
        <v>234</v>
      </c>
      <c r="W5" s="729" t="s">
        <v>30</v>
      </c>
      <c r="X5" s="880" t="s">
        <v>232</v>
      </c>
      <c r="Y5" s="882" t="s">
        <v>1</v>
      </c>
      <c r="Z5" s="729" t="s">
        <v>113</v>
      </c>
      <c r="AA5" s="880" t="s">
        <v>0</v>
      </c>
      <c r="AB5" s="884" t="s">
        <v>114</v>
      </c>
      <c r="AC5" s="885"/>
      <c r="AD5" s="885"/>
      <c r="AE5" s="886"/>
      <c r="AF5" s="880" t="s">
        <v>0</v>
      </c>
      <c r="AG5" s="884" t="s">
        <v>114</v>
      </c>
      <c r="AH5" s="885"/>
      <c r="AI5" s="885"/>
      <c r="AJ5" s="886"/>
      <c r="AK5" s="730" t="s">
        <v>115</v>
      </c>
    </row>
    <row r="6" spans="2:37" s="716" customFormat="1" ht="17.25" customHeight="1" thickBot="1">
      <c r="B6" s="731"/>
      <c r="C6" s="746" t="s">
        <v>231</v>
      </c>
      <c r="D6" s="732"/>
      <c r="E6" s="881"/>
      <c r="F6" s="883"/>
      <c r="G6" s="733" t="s">
        <v>1</v>
      </c>
      <c r="H6" s="881"/>
      <c r="I6" s="733" t="s">
        <v>116</v>
      </c>
      <c r="J6" s="733" t="s">
        <v>117</v>
      </c>
      <c r="K6" s="733" t="s">
        <v>118</v>
      </c>
      <c r="L6" s="733" t="s">
        <v>149</v>
      </c>
      <c r="M6" s="881"/>
      <c r="N6" s="733" t="s">
        <v>116</v>
      </c>
      <c r="O6" s="733" t="s">
        <v>117</v>
      </c>
      <c r="P6" s="733" t="s">
        <v>118</v>
      </c>
      <c r="Q6" s="733" t="s">
        <v>149</v>
      </c>
      <c r="R6" s="734"/>
      <c r="T6" s="300"/>
      <c r="U6" s="731"/>
      <c r="V6" s="746" t="s">
        <v>231</v>
      </c>
      <c r="W6" s="732"/>
      <c r="X6" s="881"/>
      <c r="Y6" s="883"/>
      <c r="Z6" s="733" t="s">
        <v>1</v>
      </c>
      <c r="AA6" s="881"/>
      <c r="AB6" s="733" t="s">
        <v>116</v>
      </c>
      <c r="AC6" s="733" t="s">
        <v>117</v>
      </c>
      <c r="AD6" s="733" t="s">
        <v>118</v>
      </c>
      <c r="AE6" s="733" t="s">
        <v>149</v>
      </c>
      <c r="AF6" s="881"/>
      <c r="AG6" s="733" t="s">
        <v>116</v>
      </c>
      <c r="AH6" s="733" t="s">
        <v>117</v>
      </c>
      <c r="AI6" s="733" t="s">
        <v>118</v>
      </c>
      <c r="AJ6" s="733" t="s">
        <v>149</v>
      </c>
      <c r="AK6" s="734"/>
    </row>
    <row r="7" spans="2:37" ht="12.75" customHeight="1" thickBot="1">
      <c r="B7" s="735"/>
      <c r="C7" s="736"/>
      <c r="D7" s="737"/>
      <c r="E7" s="738"/>
      <c r="F7" s="739"/>
      <c r="G7" s="740"/>
      <c r="H7" s="741" t="s">
        <v>48</v>
      </c>
      <c r="I7" s="741" t="s">
        <v>48</v>
      </c>
      <c r="J7" s="741" t="s">
        <v>48</v>
      </c>
      <c r="K7" s="741" t="s">
        <v>48</v>
      </c>
      <c r="L7" s="741" t="s">
        <v>48</v>
      </c>
      <c r="M7" s="742" t="s">
        <v>48</v>
      </c>
      <c r="N7" s="742" t="s">
        <v>48</v>
      </c>
      <c r="O7" s="742" t="s">
        <v>48</v>
      </c>
      <c r="P7" s="742" t="s">
        <v>48</v>
      </c>
      <c r="Q7" s="741" t="s">
        <v>48</v>
      </c>
      <c r="R7" s="743"/>
      <c r="T7"/>
      <c r="U7" s="868" t="s">
        <v>121</v>
      </c>
      <c r="V7" s="870" t="s">
        <v>63</v>
      </c>
      <c r="W7" s="872" t="s">
        <v>85</v>
      </c>
      <c r="X7" s="804" t="s">
        <v>283</v>
      </c>
      <c r="Y7" s="572"/>
      <c r="Z7" s="572"/>
      <c r="AA7" s="741" t="s">
        <v>48</v>
      </c>
      <c r="AB7" s="741" t="s">
        <v>48</v>
      </c>
      <c r="AC7" s="741" t="s">
        <v>48</v>
      </c>
      <c r="AD7" s="741" t="s">
        <v>48</v>
      </c>
      <c r="AE7" s="741" t="s">
        <v>48</v>
      </c>
      <c r="AF7" s="742" t="s">
        <v>48</v>
      </c>
      <c r="AG7" s="742" t="s">
        <v>48</v>
      </c>
      <c r="AH7" s="742" t="s">
        <v>48</v>
      </c>
      <c r="AI7" s="742" t="s">
        <v>48</v>
      </c>
      <c r="AJ7" s="741" t="s">
        <v>48</v>
      </c>
      <c r="AK7" s="743"/>
    </row>
    <row r="8" spans="2:37" ht="14.25" customHeight="1">
      <c r="B8" s="795"/>
      <c r="C8" s="796"/>
      <c r="D8" s="797"/>
      <c r="E8" s="798"/>
      <c r="F8" s="799"/>
      <c r="G8" s="800"/>
      <c r="H8" s="801"/>
      <c r="I8" s="801">
        <f>H8*0.9</f>
        <v>0</v>
      </c>
      <c r="J8" s="801"/>
      <c r="K8" s="801">
        <f>H8*0.1</f>
        <v>0</v>
      </c>
      <c r="L8" s="801"/>
      <c r="M8" s="801"/>
      <c r="N8" s="801">
        <f>M8*0.9</f>
        <v>0</v>
      </c>
      <c r="O8" s="801"/>
      <c r="P8" s="801">
        <f>M8*0.1</f>
        <v>0</v>
      </c>
      <c r="Q8" s="801"/>
      <c r="R8" s="743" t="s">
        <v>119</v>
      </c>
      <c r="T8"/>
      <c r="U8" s="869"/>
      <c r="V8" s="871"/>
      <c r="W8" s="873"/>
      <c r="X8" s="805" t="s">
        <v>280</v>
      </c>
      <c r="Z8" s="813"/>
      <c r="AA8" s="858">
        <v>200000000</v>
      </c>
      <c r="AB8" s="861">
        <f>AA8*0.9</f>
        <v>180000000</v>
      </c>
      <c r="AC8" s="861">
        <v>0</v>
      </c>
      <c r="AD8" s="861">
        <f>AA8-AB8</f>
        <v>20000000</v>
      </c>
      <c r="AE8" s="864"/>
      <c r="AF8" s="867">
        <v>200000000</v>
      </c>
      <c r="AG8" s="862">
        <f>AF8*0.9</f>
        <v>180000000</v>
      </c>
      <c r="AH8" s="862">
        <v>0</v>
      </c>
      <c r="AI8" s="862">
        <f>SUM(AF8-AG8-AH8)</f>
        <v>20000000</v>
      </c>
      <c r="AJ8" s="862"/>
      <c r="AK8" s="807" t="s">
        <v>119</v>
      </c>
    </row>
    <row r="9" spans="2:37" ht="13.5" customHeight="1">
      <c r="B9" s="795"/>
      <c r="C9" s="796"/>
      <c r="D9" s="797"/>
      <c r="E9" s="798"/>
      <c r="F9" s="802"/>
      <c r="G9" s="803"/>
      <c r="H9" s="801"/>
      <c r="I9" s="801"/>
      <c r="J9" s="801"/>
      <c r="K9" s="801"/>
      <c r="L9" s="801"/>
      <c r="M9" s="801"/>
      <c r="N9" s="801"/>
      <c r="O9" s="801"/>
      <c r="P9" s="801"/>
      <c r="Q9" s="801"/>
      <c r="R9" s="744" t="s">
        <v>123</v>
      </c>
      <c r="T9"/>
      <c r="U9" s="869"/>
      <c r="V9" s="871"/>
      <c r="W9" s="873"/>
      <c r="X9" s="805" t="s">
        <v>282</v>
      </c>
      <c r="Y9" s="792" t="s">
        <v>227</v>
      </c>
      <c r="Z9" s="813"/>
      <c r="AA9" s="859"/>
      <c r="AB9" s="862"/>
      <c r="AC9" s="862"/>
      <c r="AD9" s="862"/>
      <c r="AE9" s="865"/>
      <c r="AF9" s="867"/>
      <c r="AG9" s="862"/>
      <c r="AH9" s="862"/>
      <c r="AI9" s="862"/>
      <c r="AJ9" s="862"/>
      <c r="AK9" s="808" t="s">
        <v>123</v>
      </c>
    </row>
    <row r="10" spans="2:37" ht="13.5" customHeight="1" thickBot="1">
      <c r="B10" s="795"/>
      <c r="C10" s="796"/>
      <c r="D10" s="797"/>
      <c r="E10" s="798"/>
      <c r="F10" s="802"/>
      <c r="G10" s="803"/>
      <c r="H10" s="801"/>
      <c r="I10" s="801"/>
      <c r="J10" s="801"/>
      <c r="K10" s="801"/>
      <c r="L10" s="801"/>
      <c r="M10" s="801"/>
      <c r="N10" s="801"/>
      <c r="O10" s="801"/>
      <c r="P10" s="801"/>
      <c r="Q10" s="801"/>
      <c r="R10" s="744"/>
      <c r="T10"/>
      <c r="U10" s="869"/>
      <c r="V10" s="871"/>
      <c r="W10" s="873"/>
      <c r="X10" s="805" t="s">
        <v>281</v>
      </c>
      <c r="Y10" s="806"/>
      <c r="Z10" s="814" t="s">
        <v>227</v>
      </c>
      <c r="AA10" s="860"/>
      <c r="AB10" s="863"/>
      <c r="AC10" s="863"/>
      <c r="AD10" s="863"/>
      <c r="AE10" s="866"/>
      <c r="AF10" s="867"/>
      <c r="AG10" s="862"/>
      <c r="AH10" s="862"/>
      <c r="AI10" s="862"/>
      <c r="AJ10" s="862"/>
      <c r="AK10" s="808"/>
    </row>
    <row r="11" spans="2:37" ht="15">
      <c r="B11" s="810"/>
      <c r="C11" s="811"/>
      <c r="D11" s="811"/>
      <c r="E11" s="811"/>
      <c r="F11" s="811"/>
      <c r="G11" s="811"/>
      <c r="H11" s="811"/>
      <c r="I11" s="811"/>
      <c r="J11" s="811"/>
      <c r="K11" s="811"/>
      <c r="L11" s="811"/>
      <c r="M11" s="811"/>
      <c r="N11" s="811"/>
      <c r="O11" s="811"/>
      <c r="P11" s="811"/>
      <c r="Q11" s="811"/>
      <c r="R11" s="812"/>
      <c r="T11"/>
      <c r="U11" s="810"/>
      <c r="V11" s="811"/>
      <c r="W11" s="811"/>
      <c r="X11" s="811"/>
      <c r="Y11" s="811"/>
      <c r="Z11" s="811"/>
      <c r="AA11" s="718"/>
      <c r="AB11" s="718"/>
      <c r="AC11" s="718"/>
      <c r="AD11" s="718"/>
      <c r="AE11" s="718"/>
      <c r="AF11" s="811"/>
      <c r="AG11" s="811"/>
      <c r="AH11" s="811"/>
      <c r="AI11" s="811"/>
      <c r="AJ11" s="811"/>
      <c r="AK11" s="812"/>
    </row>
    <row r="12" spans="2:37" ht="15">
      <c r="B12" s="720"/>
      <c r="C12" s="721"/>
      <c r="D12" s="721"/>
      <c r="E12" s="721"/>
      <c r="F12" s="721"/>
      <c r="G12" s="721"/>
      <c r="H12" s="721"/>
      <c r="I12" s="721"/>
      <c r="J12" s="721"/>
      <c r="K12" s="721"/>
      <c r="L12" s="721"/>
      <c r="M12" s="721"/>
      <c r="N12" s="721"/>
      <c r="O12" s="721"/>
      <c r="P12" s="721"/>
      <c r="Q12" s="721"/>
      <c r="R12" s="722"/>
      <c r="T12"/>
      <c r="U12" s="720"/>
      <c r="V12" s="721"/>
      <c r="W12" s="721"/>
      <c r="X12" s="721"/>
      <c r="Y12" s="721"/>
      <c r="Z12" s="721"/>
      <c r="AA12" s="721"/>
      <c r="AB12" s="721"/>
      <c r="AC12" s="721"/>
      <c r="AD12" s="721"/>
      <c r="AE12" s="721"/>
      <c r="AF12" s="721"/>
      <c r="AG12" s="721"/>
      <c r="AH12" s="721"/>
      <c r="AI12" s="721"/>
      <c r="AJ12" s="721"/>
      <c r="AK12" s="722"/>
    </row>
    <row r="13" spans="2:37" ht="15">
      <c r="B13" s="717"/>
      <c r="C13" s="718"/>
      <c r="D13" s="718"/>
      <c r="E13" s="718"/>
      <c r="F13" s="718"/>
      <c r="G13" s="718"/>
      <c r="H13" s="718"/>
      <c r="I13" s="718"/>
      <c r="J13" s="718"/>
      <c r="K13" s="718"/>
      <c r="L13" s="718"/>
      <c r="M13" s="718"/>
      <c r="N13" s="718"/>
      <c r="O13" s="718"/>
      <c r="P13" s="718"/>
      <c r="Q13" s="718"/>
      <c r="R13" s="719"/>
      <c r="T13"/>
      <c r="U13" s="717"/>
      <c r="V13" s="718"/>
      <c r="W13" s="718"/>
      <c r="X13" s="718"/>
      <c r="Y13" s="718"/>
      <c r="Z13" s="718"/>
      <c r="AA13" s="718"/>
      <c r="AB13" s="718"/>
      <c r="AC13" s="718"/>
      <c r="AD13" s="718"/>
      <c r="AE13" s="718"/>
      <c r="AF13" s="718"/>
      <c r="AG13" s="718"/>
      <c r="AH13" s="718"/>
      <c r="AI13" s="718"/>
      <c r="AJ13" s="718"/>
      <c r="AK13" s="719"/>
    </row>
    <row r="14" spans="2:37" ht="15">
      <c r="B14" s="720"/>
      <c r="C14" s="721"/>
      <c r="D14" s="721"/>
      <c r="E14" s="721"/>
      <c r="F14" s="721"/>
      <c r="G14" s="721"/>
      <c r="H14" s="721"/>
      <c r="I14" s="721"/>
      <c r="J14" s="721"/>
      <c r="K14" s="721"/>
      <c r="L14" s="721"/>
      <c r="M14" s="721"/>
      <c r="N14" s="721"/>
      <c r="O14" s="721"/>
      <c r="P14" s="721"/>
      <c r="Q14" s="721"/>
      <c r="R14" s="722"/>
      <c r="T14"/>
      <c r="U14" s="720"/>
      <c r="V14" s="721"/>
      <c r="W14" s="721"/>
      <c r="X14" s="721"/>
      <c r="Y14" s="721"/>
      <c r="Z14" s="721"/>
      <c r="AA14" s="721"/>
      <c r="AB14" s="721"/>
      <c r="AC14" s="721"/>
      <c r="AD14" s="721"/>
      <c r="AE14" s="721"/>
      <c r="AF14" s="721"/>
      <c r="AG14" s="721"/>
      <c r="AH14" s="721"/>
      <c r="AI14" s="721"/>
      <c r="AJ14" s="721"/>
      <c r="AK14" s="722"/>
    </row>
    <row r="15" spans="2:37" ht="15">
      <c r="B15" s="717"/>
      <c r="C15" s="718"/>
      <c r="D15" s="718"/>
      <c r="E15" s="718"/>
      <c r="F15" s="718"/>
      <c r="G15" s="718"/>
      <c r="H15" s="718"/>
      <c r="I15" s="718"/>
      <c r="J15" s="718"/>
      <c r="K15" s="718"/>
      <c r="L15" s="718"/>
      <c r="M15" s="718"/>
      <c r="N15" s="718"/>
      <c r="O15" s="718"/>
      <c r="P15" s="718"/>
      <c r="Q15" s="718"/>
      <c r="R15" s="719"/>
      <c r="T15"/>
      <c r="U15" s="717"/>
      <c r="V15" s="718"/>
      <c r="W15" s="718"/>
      <c r="X15" s="718"/>
      <c r="Y15" s="718"/>
      <c r="Z15" s="718"/>
      <c r="AA15" s="718"/>
      <c r="AB15" s="718"/>
      <c r="AC15" s="718"/>
      <c r="AD15" s="718"/>
      <c r="AE15" s="718"/>
      <c r="AF15" s="718"/>
      <c r="AG15" s="718"/>
      <c r="AH15" s="718"/>
      <c r="AI15" s="718"/>
      <c r="AJ15" s="718"/>
      <c r="AK15" s="719"/>
    </row>
    <row r="16" spans="2:37" ht="15">
      <c r="B16" s="720"/>
      <c r="C16" s="721"/>
      <c r="D16" s="721"/>
      <c r="E16" s="721"/>
      <c r="F16" s="721"/>
      <c r="G16" s="721"/>
      <c r="H16" s="721"/>
      <c r="I16" s="721"/>
      <c r="J16" s="721"/>
      <c r="K16" s="721"/>
      <c r="L16" s="721"/>
      <c r="M16" s="721"/>
      <c r="N16" s="721"/>
      <c r="O16" s="721"/>
      <c r="P16" s="721"/>
      <c r="Q16" s="721"/>
      <c r="R16" s="722"/>
      <c r="T16"/>
      <c r="U16" s="720"/>
      <c r="V16" s="721"/>
      <c r="W16" s="721"/>
      <c r="X16" s="721"/>
      <c r="Y16" s="721"/>
      <c r="Z16" s="721"/>
      <c r="AA16" s="721"/>
      <c r="AB16" s="721"/>
      <c r="AC16" s="721"/>
      <c r="AD16" s="721"/>
      <c r="AE16" s="721"/>
      <c r="AF16" s="721"/>
      <c r="AG16" s="721"/>
      <c r="AH16" s="721"/>
      <c r="AI16" s="721"/>
      <c r="AJ16" s="721"/>
      <c r="AK16" s="722"/>
    </row>
    <row r="17" spans="2:37" ht="15">
      <c r="B17" s="717"/>
      <c r="C17" s="718"/>
      <c r="D17" s="718"/>
      <c r="E17" s="718"/>
      <c r="F17" s="718"/>
      <c r="G17" s="718"/>
      <c r="H17" s="718"/>
      <c r="I17" s="718"/>
      <c r="J17" s="718"/>
      <c r="K17" s="718"/>
      <c r="L17" s="718"/>
      <c r="M17" s="718"/>
      <c r="N17" s="718"/>
      <c r="O17" s="718"/>
      <c r="P17" s="718"/>
      <c r="Q17" s="718"/>
      <c r="R17" s="719"/>
      <c r="T17"/>
      <c r="U17" s="717"/>
      <c r="V17" s="718"/>
      <c r="W17" s="718"/>
      <c r="X17" s="718"/>
      <c r="Y17" s="718"/>
      <c r="Z17" s="718"/>
      <c r="AA17" s="718"/>
      <c r="AB17" s="718"/>
      <c r="AC17" s="718"/>
      <c r="AD17" s="718"/>
      <c r="AE17" s="718"/>
      <c r="AF17" s="718"/>
      <c r="AG17" s="718"/>
      <c r="AH17" s="718"/>
      <c r="AI17" s="718"/>
      <c r="AJ17" s="718"/>
      <c r="AK17" s="719"/>
    </row>
    <row r="18" spans="2:37" ht="15">
      <c r="B18" s="720"/>
      <c r="C18" s="721"/>
      <c r="D18" s="721"/>
      <c r="E18" s="721"/>
      <c r="F18" s="721"/>
      <c r="G18" s="721"/>
      <c r="H18" s="721"/>
      <c r="I18" s="721"/>
      <c r="J18" s="721"/>
      <c r="K18" s="721"/>
      <c r="L18" s="721"/>
      <c r="M18" s="721"/>
      <c r="N18" s="721"/>
      <c r="O18" s="721"/>
      <c r="P18" s="721"/>
      <c r="Q18" s="721"/>
      <c r="R18" s="722"/>
      <c r="T18"/>
      <c r="U18" s="720"/>
      <c r="V18" s="721"/>
      <c r="W18" s="721"/>
      <c r="X18" s="721"/>
      <c r="Y18" s="721"/>
      <c r="Z18" s="721"/>
      <c r="AA18" s="721"/>
      <c r="AB18" s="721"/>
      <c r="AC18" s="721"/>
      <c r="AD18" s="721"/>
      <c r="AE18" s="721"/>
      <c r="AF18" s="721"/>
      <c r="AG18" s="721"/>
      <c r="AH18" s="721"/>
      <c r="AI18" s="721"/>
      <c r="AJ18" s="721"/>
      <c r="AK18" s="722"/>
    </row>
    <row r="19" spans="2:37" ht="15">
      <c r="B19" s="717"/>
      <c r="C19" s="718"/>
      <c r="D19" s="718"/>
      <c r="E19" s="718"/>
      <c r="F19" s="718"/>
      <c r="G19" s="718"/>
      <c r="H19" s="718"/>
      <c r="I19" s="718"/>
      <c r="J19" s="718"/>
      <c r="K19" s="718"/>
      <c r="L19" s="718"/>
      <c r="M19" s="718"/>
      <c r="N19" s="718"/>
      <c r="O19" s="718"/>
      <c r="P19" s="718"/>
      <c r="Q19" s="718"/>
      <c r="R19" s="719"/>
      <c r="T19"/>
      <c r="U19" s="717"/>
      <c r="V19" s="718"/>
      <c r="W19" s="718"/>
      <c r="X19" s="718"/>
      <c r="Y19" s="718"/>
      <c r="Z19" s="718"/>
      <c r="AA19" s="718"/>
      <c r="AB19" s="718"/>
      <c r="AC19" s="718"/>
      <c r="AD19" s="718"/>
      <c r="AE19" s="718"/>
      <c r="AF19" s="718"/>
      <c r="AG19" s="718"/>
      <c r="AH19" s="718"/>
      <c r="AI19" s="718"/>
      <c r="AJ19" s="718"/>
      <c r="AK19" s="719"/>
    </row>
    <row r="20" spans="2:37" ht="15">
      <c r="B20" s="720"/>
      <c r="C20" s="721"/>
      <c r="D20" s="721"/>
      <c r="E20" s="721"/>
      <c r="F20" s="721"/>
      <c r="G20" s="721"/>
      <c r="H20" s="721"/>
      <c r="I20" s="721"/>
      <c r="J20" s="721"/>
      <c r="K20" s="721"/>
      <c r="L20" s="721"/>
      <c r="M20" s="721"/>
      <c r="N20" s="721"/>
      <c r="O20" s="721"/>
      <c r="P20" s="721"/>
      <c r="Q20" s="721"/>
      <c r="R20" s="722"/>
      <c r="T20"/>
      <c r="U20" s="720"/>
      <c r="V20" s="721"/>
      <c r="W20" s="721"/>
      <c r="X20" s="721"/>
      <c r="Y20" s="721"/>
      <c r="Z20" s="721"/>
      <c r="AA20" s="721"/>
      <c r="AB20" s="721"/>
      <c r="AC20" s="721"/>
      <c r="AD20" s="721"/>
      <c r="AE20" s="721"/>
      <c r="AF20" s="721"/>
      <c r="AG20" s="721"/>
      <c r="AH20" s="721"/>
      <c r="AI20" s="721"/>
      <c r="AJ20" s="721"/>
      <c r="AK20" s="722"/>
    </row>
    <row r="21" spans="2:37" ht="15">
      <c r="B21" s="717"/>
      <c r="C21" s="718"/>
      <c r="D21" s="718"/>
      <c r="E21" s="718"/>
      <c r="F21" s="718"/>
      <c r="G21" s="718"/>
      <c r="H21" s="718"/>
      <c r="I21" s="718"/>
      <c r="J21" s="718"/>
      <c r="K21" s="718"/>
      <c r="L21" s="718"/>
      <c r="M21" s="718"/>
      <c r="N21" s="718"/>
      <c r="O21" s="718"/>
      <c r="P21" s="718"/>
      <c r="Q21" s="718"/>
      <c r="R21" s="719"/>
      <c r="T21"/>
      <c r="U21" s="717"/>
      <c r="V21" s="718"/>
      <c r="W21" s="718"/>
      <c r="X21" s="718"/>
      <c r="Y21" s="718"/>
      <c r="Z21" s="718"/>
      <c r="AA21" s="718"/>
      <c r="AB21" s="718"/>
      <c r="AC21" s="718"/>
      <c r="AD21" s="718"/>
      <c r="AE21" s="718"/>
      <c r="AF21" s="718"/>
      <c r="AG21" s="718"/>
      <c r="AH21" s="718"/>
      <c r="AI21" s="718"/>
      <c r="AJ21" s="718"/>
      <c r="AK21" s="719"/>
    </row>
    <row r="22" spans="2:37" ht="15">
      <c r="B22" s="720"/>
      <c r="C22" s="721"/>
      <c r="D22" s="721"/>
      <c r="E22" s="721"/>
      <c r="F22" s="721"/>
      <c r="G22" s="721"/>
      <c r="H22" s="721"/>
      <c r="I22" s="721"/>
      <c r="J22" s="721"/>
      <c r="K22" s="721"/>
      <c r="L22" s="721"/>
      <c r="M22" s="721"/>
      <c r="N22" s="721"/>
      <c r="O22" s="721"/>
      <c r="P22" s="721"/>
      <c r="Q22" s="721"/>
      <c r="R22" s="722"/>
      <c r="T22"/>
      <c r="U22" s="720"/>
      <c r="V22" s="721"/>
      <c r="W22" s="721"/>
      <c r="X22" s="721"/>
      <c r="Y22" s="721"/>
      <c r="Z22" s="721"/>
      <c r="AA22" s="721"/>
      <c r="AB22" s="721"/>
      <c r="AC22" s="721"/>
      <c r="AD22" s="721"/>
      <c r="AE22" s="721"/>
      <c r="AF22" s="721"/>
      <c r="AG22" s="721"/>
      <c r="AH22" s="721"/>
      <c r="AI22" s="721"/>
      <c r="AJ22" s="721"/>
      <c r="AK22" s="722"/>
    </row>
    <row r="23" spans="2:37" ht="15">
      <c r="B23" s="717"/>
      <c r="C23" s="718"/>
      <c r="D23" s="718"/>
      <c r="E23" s="718"/>
      <c r="F23" s="718"/>
      <c r="G23" s="718"/>
      <c r="H23" s="718"/>
      <c r="I23" s="718"/>
      <c r="J23" s="718"/>
      <c r="K23" s="718"/>
      <c r="L23" s="718"/>
      <c r="M23" s="718"/>
      <c r="N23" s="718"/>
      <c r="O23" s="718"/>
      <c r="P23" s="718"/>
      <c r="Q23" s="718"/>
      <c r="R23" s="719"/>
      <c r="T23"/>
      <c r="U23" s="717"/>
      <c r="V23" s="718"/>
      <c r="W23" s="718"/>
      <c r="X23" s="718"/>
      <c r="Y23" s="718"/>
      <c r="Z23" s="718"/>
      <c r="AA23" s="718"/>
      <c r="AB23" s="718"/>
      <c r="AC23" s="718"/>
      <c r="AD23" s="718"/>
      <c r="AE23" s="718"/>
      <c r="AF23" s="718"/>
      <c r="AG23" s="718"/>
      <c r="AH23" s="718"/>
      <c r="AI23" s="718"/>
      <c r="AJ23" s="718"/>
      <c r="AK23" s="719"/>
    </row>
    <row r="24" spans="2:37" ht="15">
      <c r="B24" s="720"/>
      <c r="C24" s="721"/>
      <c r="D24" s="721"/>
      <c r="E24" s="721"/>
      <c r="F24" s="721"/>
      <c r="G24" s="721"/>
      <c r="H24" s="721"/>
      <c r="I24" s="721"/>
      <c r="J24" s="721"/>
      <c r="K24" s="721"/>
      <c r="L24" s="721"/>
      <c r="M24" s="721"/>
      <c r="N24" s="721"/>
      <c r="O24" s="721"/>
      <c r="P24" s="721"/>
      <c r="Q24" s="721"/>
      <c r="R24" s="722"/>
      <c r="T24"/>
      <c r="U24" s="720"/>
      <c r="V24" s="721"/>
      <c r="W24" s="721"/>
      <c r="X24" s="721"/>
      <c r="Y24" s="721"/>
      <c r="Z24" s="721"/>
      <c r="AA24" s="721"/>
      <c r="AB24" s="721"/>
      <c r="AC24" s="721"/>
      <c r="AD24" s="721"/>
      <c r="AE24" s="721"/>
      <c r="AF24" s="721"/>
      <c r="AG24" s="721"/>
      <c r="AH24" s="721"/>
      <c r="AI24" s="721"/>
      <c r="AJ24" s="721"/>
      <c r="AK24" s="722"/>
    </row>
    <row r="25" spans="2:37" ht="15">
      <c r="B25" s="717"/>
      <c r="C25" s="718"/>
      <c r="D25" s="718"/>
      <c r="E25" s="718"/>
      <c r="F25" s="718"/>
      <c r="G25" s="718"/>
      <c r="H25" s="718"/>
      <c r="I25" s="718"/>
      <c r="J25" s="718"/>
      <c r="K25" s="718"/>
      <c r="L25" s="718"/>
      <c r="M25" s="718"/>
      <c r="N25" s="718"/>
      <c r="O25" s="718"/>
      <c r="P25" s="718"/>
      <c r="Q25" s="718"/>
      <c r="R25" s="719"/>
      <c r="T25"/>
      <c r="U25" s="717"/>
      <c r="V25" s="718"/>
      <c r="W25" s="718"/>
      <c r="X25" s="718"/>
      <c r="Y25" s="718"/>
      <c r="Z25" s="718"/>
      <c r="AA25" s="718"/>
      <c r="AB25" s="718"/>
      <c r="AC25" s="718"/>
      <c r="AD25" s="718"/>
      <c r="AE25" s="718"/>
      <c r="AF25" s="718"/>
      <c r="AG25" s="718"/>
      <c r="AH25" s="718"/>
      <c r="AI25" s="718"/>
      <c r="AJ25" s="718"/>
      <c r="AK25" s="719"/>
    </row>
    <row r="26" spans="2:37" ht="15">
      <c r="B26" s="720"/>
      <c r="C26" s="721"/>
      <c r="D26" s="721"/>
      <c r="E26" s="721"/>
      <c r="F26" s="721"/>
      <c r="G26" s="721"/>
      <c r="H26" s="721"/>
      <c r="I26" s="721"/>
      <c r="J26" s="721"/>
      <c r="K26" s="721"/>
      <c r="L26" s="721"/>
      <c r="M26" s="721"/>
      <c r="N26" s="721"/>
      <c r="O26" s="721"/>
      <c r="P26" s="721"/>
      <c r="Q26" s="721"/>
      <c r="R26" s="722"/>
      <c r="T26"/>
      <c r="U26" s="720"/>
      <c r="V26" s="721"/>
      <c r="W26" s="721"/>
      <c r="X26" s="721"/>
      <c r="Y26" s="721"/>
      <c r="Z26" s="721"/>
      <c r="AA26" s="721"/>
      <c r="AB26" s="721"/>
      <c r="AC26" s="721"/>
      <c r="AD26" s="721"/>
      <c r="AE26" s="721"/>
      <c r="AF26" s="721"/>
      <c r="AG26" s="721"/>
      <c r="AH26" s="721"/>
      <c r="AI26" s="721"/>
      <c r="AJ26" s="721"/>
      <c r="AK26" s="722"/>
    </row>
    <row r="27" spans="2:37" ht="15">
      <c r="B27" s="568"/>
      <c r="C27" s="568"/>
      <c r="D27" s="568"/>
      <c r="E27" s="568"/>
      <c r="F27" s="568"/>
      <c r="G27" s="568"/>
      <c r="H27" s="568"/>
      <c r="I27" s="568"/>
      <c r="J27" s="568"/>
      <c r="K27" s="568"/>
      <c r="L27" s="568"/>
      <c r="M27" s="568"/>
      <c r="N27" s="568"/>
      <c r="O27" s="568"/>
      <c r="P27" s="568"/>
      <c r="Q27" s="568"/>
      <c r="R27" s="568"/>
      <c r="T27"/>
      <c r="U27" s="568"/>
      <c r="V27" s="568"/>
      <c r="W27" s="568"/>
      <c r="X27" s="568"/>
      <c r="Y27" s="568"/>
      <c r="Z27" s="568"/>
      <c r="AA27" s="568"/>
      <c r="AB27" s="568"/>
      <c r="AC27" s="568"/>
      <c r="AD27" s="568"/>
      <c r="AE27" s="568"/>
      <c r="AF27" s="568"/>
      <c r="AG27" s="568"/>
      <c r="AH27" s="568"/>
      <c r="AI27" s="568"/>
      <c r="AJ27" s="568"/>
      <c r="AK27" s="568"/>
    </row>
    <row r="28" spans="2:23" ht="15">
      <c r="B28" s="568" t="s">
        <v>122</v>
      </c>
      <c r="C28" s="568"/>
      <c r="D28" s="568"/>
      <c r="T28"/>
      <c r="U28" s="568" t="s">
        <v>122</v>
      </c>
      <c r="V28" s="568"/>
      <c r="W28" s="568"/>
    </row>
    <row r="29" spans="2:23" ht="15">
      <c r="B29" s="568"/>
      <c r="C29" s="568"/>
      <c r="D29" s="568"/>
      <c r="T29"/>
      <c r="U29" s="568"/>
      <c r="V29" s="568"/>
      <c r="W29" s="568"/>
    </row>
    <row r="30" spans="2:23" ht="15">
      <c r="B30" s="568"/>
      <c r="C30" s="723" t="s">
        <v>226</v>
      </c>
      <c r="D30" s="568"/>
      <c r="T30"/>
      <c r="U30" s="568"/>
      <c r="V30" s="723" t="s">
        <v>226</v>
      </c>
      <c r="W30" s="568"/>
    </row>
    <row r="31" ht="14.25"/>
  </sheetData>
  <sheetProtection/>
  <mergeCells count="31">
    <mergeCell ref="M4:Q4"/>
    <mergeCell ref="N5:Q5"/>
    <mergeCell ref="I5:L5"/>
    <mergeCell ref="H4:L4"/>
    <mergeCell ref="E4:G4"/>
    <mergeCell ref="E5:E6"/>
    <mergeCell ref="F5:F6"/>
    <mergeCell ref="H5:H6"/>
    <mergeCell ref="M5:M6"/>
    <mergeCell ref="AF5:AF6"/>
    <mergeCell ref="AG5:AJ5"/>
    <mergeCell ref="AG8:AG10"/>
    <mergeCell ref="AI8:AI10"/>
    <mergeCell ref="AH8:AH10"/>
    <mergeCell ref="AJ8:AJ10"/>
    <mergeCell ref="U7:U10"/>
    <mergeCell ref="V7:V10"/>
    <mergeCell ref="W7:W10"/>
    <mergeCell ref="X4:Z4"/>
    <mergeCell ref="AA4:AE4"/>
    <mergeCell ref="AF4:AJ4"/>
    <mergeCell ref="X5:X6"/>
    <mergeCell ref="Y5:Y6"/>
    <mergeCell ref="AA5:AA6"/>
    <mergeCell ref="AB5:AE5"/>
    <mergeCell ref="AA8:AA10"/>
    <mergeCell ref="AB8:AB10"/>
    <mergeCell ref="AC8:AC10"/>
    <mergeCell ref="AD8:AD10"/>
    <mergeCell ref="AE8:AE10"/>
    <mergeCell ref="AF8:AF10"/>
  </mergeCells>
  <printOptions horizontalCentered="1"/>
  <pageMargins left="0.53" right="0.1968503937007874" top="0.984251968503937" bottom="0.984251968503937" header="0.5118110236220472" footer="0.5118110236220472"/>
  <pageSetup fitToHeight="1" fitToWidth="1" horizontalDpi="600" verticalDpi="600" orientation="landscape" paperSize="9" scale="82" r:id="rId4"/>
  <drawing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B1:AM41"/>
  <sheetViews>
    <sheetView zoomScale="85" zoomScaleNormal="85" zoomScaleSheetLayoutView="100" zoomScalePageLayoutView="0" workbookViewId="0" topLeftCell="A1">
      <selection activeCell="O28" sqref="O28"/>
    </sheetView>
  </sheetViews>
  <sheetFormatPr defaultColWidth="9.00390625" defaultRowHeight="13.5"/>
  <cols>
    <col min="1" max="1" width="1.625" style="569" customWidth="1"/>
    <col min="2" max="2" width="12.00390625" style="569" customWidth="1"/>
    <col min="3" max="3" width="8.00390625" style="569" customWidth="1"/>
    <col min="4" max="4" width="11.75390625" style="569" customWidth="1"/>
    <col min="5" max="5" width="9.625" style="569" customWidth="1"/>
    <col min="6" max="6" width="9.875" style="569" customWidth="1"/>
    <col min="7" max="7" width="9.625" style="569" customWidth="1"/>
    <col min="8" max="11" width="7.625" style="569" customWidth="1"/>
    <col min="12" max="12" width="7.00390625" style="569" customWidth="1"/>
    <col min="13" max="13" width="5.00390625" style="569" customWidth="1"/>
    <col min="14" max="14" width="10.125" style="569" customWidth="1"/>
    <col min="15" max="15" width="9.75390625" style="569" customWidth="1"/>
    <col min="16" max="16" width="5.75390625" style="569" customWidth="1"/>
    <col min="17" max="17" width="10.50390625" style="569" bestFit="1" customWidth="1"/>
    <col min="18" max="18" width="6.75390625" style="569" customWidth="1"/>
    <col min="19" max="19" width="9.00390625" style="569" customWidth="1"/>
    <col min="20" max="20" width="10.25390625" style="569" bestFit="1" customWidth="1"/>
    <col min="21" max="16384" width="9.00390625" style="569" customWidth="1"/>
  </cols>
  <sheetData>
    <row r="1" spans="2:39" ht="18" customHeight="1">
      <c r="B1" s="568" t="s">
        <v>101</v>
      </c>
      <c r="U1" s="97"/>
      <c r="V1" s="97"/>
      <c r="W1" s="97"/>
      <c r="X1" s="97"/>
      <c r="Y1" s="97"/>
      <c r="Z1" s="97"/>
      <c r="AA1" s="97"/>
      <c r="AB1" s="97"/>
      <c r="AC1" s="97"/>
      <c r="AD1" s="97"/>
      <c r="AE1" s="97"/>
      <c r="AF1" s="97"/>
      <c r="AG1" s="97"/>
      <c r="AH1" s="97"/>
      <c r="AI1" s="97"/>
      <c r="AJ1" s="97"/>
      <c r="AK1" s="97"/>
      <c r="AL1" s="97"/>
      <c r="AM1" s="97"/>
    </row>
    <row r="2" spans="2:39" ht="24.75" customHeight="1">
      <c r="B2" s="570" t="s">
        <v>59</v>
      </c>
      <c r="U2" s="97"/>
      <c r="V2" s="5" t="s">
        <v>59</v>
      </c>
      <c r="W2" s="97"/>
      <c r="X2" s="97"/>
      <c r="Y2" s="97"/>
      <c r="Z2" s="97"/>
      <c r="AA2" s="97"/>
      <c r="AB2" s="97"/>
      <c r="AC2" s="97"/>
      <c r="AD2" s="97"/>
      <c r="AE2" s="97"/>
      <c r="AF2" s="97"/>
      <c r="AG2" s="97"/>
      <c r="AH2" s="97"/>
      <c r="AI2" s="97"/>
      <c r="AJ2" s="97"/>
      <c r="AK2" s="97"/>
      <c r="AL2" s="97"/>
      <c r="AM2" s="97"/>
    </row>
    <row r="3" spans="2:39" ht="36.75" customHeight="1" thickBot="1">
      <c r="B3" s="889" t="s">
        <v>235</v>
      </c>
      <c r="C3" s="889"/>
      <c r="D3" s="889"/>
      <c r="E3" s="889"/>
      <c r="F3" s="889"/>
      <c r="G3" s="889"/>
      <c r="H3" s="889"/>
      <c r="I3" s="889"/>
      <c r="J3" s="889"/>
      <c r="K3" s="889"/>
      <c r="L3" s="889"/>
      <c r="M3" s="889"/>
      <c r="N3" s="889"/>
      <c r="O3" s="889"/>
      <c r="P3" s="889"/>
      <c r="Q3" s="889"/>
      <c r="R3" s="889"/>
      <c r="U3" s="97"/>
      <c r="V3" s="890" t="s">
        <v>236</v>
      </c>
      <c r="W3" s="890"/>
      <c r="X3" s="890"/>
      <c r="Y3" s="890"/>
      <c r="Z3" s="890"/>
      <c r="AA3" s="890"/>
      <c r="AB3" s="890"/>
      <c r="AC3" s="890"/>
      <c r="AD3" s="890"/>
      <c r="AE3" s="890"/>
      <c r="AF3" s="890"/>
      <c r="AG3" s="890"/>
      <c r="AH3" s="890"/>
      <c r="AI3" s="890"/>
      <c r="AJ3" s="890"/>
      <c r="AK3" s="890"/>
      <c r="AL3" s="890"/>
      <c r="AM3" s="97"/>
    </row>
    <row r="4" spans="2:39" ht="18" customHeight="1">
      <c r="B4" s="571" t="s">
        <v>61</v>
      </c>
      <c r="C4" s="572"/>
      <c r="D4" s="572"/>
      <c r="E4" s="572"/>
      <c r="F4" s="572"/>
      <c r="G4" s="573"/>
      <c r="H4" s="574" t="s">
        <v>2</v>
      </c>
      <c r="I4" s="574"/>
      <c r="J4" s="574"/>
      <c r="K4" s="574"/>
      <c r="L4" s="575"/>
      <c r="M4" s="573"/>
      <c r="N4" s="574" t="s">
        <v>3</v>
      </c>
      <c r="O4" s="574"/>
      <c r="P4" s="574"/>
      <c r="Q4" s="574"/>
      <c r="R4" s="576"/>
      <c r="S4" s="577"/>
      <c r="T4" s="577"/>
      <c r="U4" s="97"/>
      <c r="V4" s="891" t="s">
        <v>83</v>
      </c>
      <c r="W4" s="98"/>
      <c r="X4" s="98"/>
      <c r="Y4" s="98"/>
      <c r="Z4" s="98"/>
      <c r="AA4" s="99"/>
      <c r="AB4" s="100" t="s">
        <v>2</v>
      </c>
      <c r="AC4" s="100"/>
      <c r="AD4" s="100"/>
      <c r="AE4" s="100"/>
      <c r="AF4" s="101"/>
      <c r="AG4" s="99"/>
      <c r="AH4" s="100" t="s">
        <v>3</v>
      </c>
      <c r="AI4" s="100"/>
      <c r="AJ4" s="100"/>
      <c r="AK4" s="100"/>
      <c r="AL4" s="102"/>
      <c r="AM4" s="103"/>
    </row>
    <row r="5" spans="2:39" ht="18" customHeight="1">
      <c r="B5" s="578" t="s">
        <v>62</v>
      </c>
      <c r="C5" s="579" t="s">
        <v>30</v>
      </c>
      <c r="D5" s="580" t="s">
        <v>4</v>
      </c>
      <c r="E5" s="581" t="s">
        <v>0</v>
      </c>
      <c r="F5" s="581" t="s">
        <v>5</v>
      </c>
      <c r="G5" s="582"/>
      <c r="H5" s="887" t="s">
        <v>237</v>
      </c>
      <c r="I5" s="583" t="s">
        <v>6</v>
      </c>
      <c r="J5" s="583" t="s">
        <v>7</v>
      </c>
      <c r="K5" s="583" t="s">
        <v>8</v>
      </c>
      <c r="L5" s="584"/>
      <c r="M5" s="585"/>
      <c r="N5" s="586" t="s">
        <v>9</v>
      </c>
      <c r="O5" s="586" t="s">
        <v>10</v>
      </c>
      <c r="P5" s="587" t="s">
        <v>50</v>
      </c>
      <c r="Q5" s="586" t="s">
        <v>11</v>
      </c>
      <c r="R5" s="588" t="s">
        <v>12</v>
      </c>
      <c r="S5" s="589"/>
      <c r="T5" s="589"/>
      <c r="U5" s="97"/>
      <c r="V5" s="892"/>
      <c r="W5" s="104" t="s">
        <v>30</v>
      </c>
      <c r="X5" s="105" t="s">
        <v>4</v>
      </c>
      <c r="Y5" s="106" t="s">
        <v>0</v>
      </c>
      <c r="Z5" s="106" t="s">
        <v>5</v>
      </c>
      <c r="AA5" s="107" t="s">
        <v>84</v>
      </c>
      <c r="AB5" s="893" t="s">
        <v>13</v>
      </c>
      <c r="AC5" s="108" t="s">
        <v>6</v>
      </c>
      <c r="AD5" s="108" t="s">
        <v>7</v>
      </c>
      <c r="AE5" s="108" t="s">
        <v>8</v>
      </c>
      <c r="AF5" s="109" t="s">
        <v>17</v>
      </c>
      <c r="AG5" s="110"/>
      <c r="AH5" s="111" t="s">
        <v>9</v>
      </c>
      <c r="AI5" s="111" t="s">
        <v>10</v>
      </c>
      <c r="AJ5" s="112" t="s">
        <v>50</v>
      </c>
      <c r="AK5" s="111" t="s">
        <v>11</v>
      </c>
      <c r="AL5" s="113" t="s">
        <v>12</v>
      </c>
      <c r="AM5" s="114"/>
    </row>
    <row r="6" spans="2:39" ht="18" customHeight="1">
      <c r="B6" s="590" t="s">
        <v>46</v>
      </c>
      <c r="C6" s="591"/>
      <c r="D6" s="592"/>
      <c r="E6" s="593"/>
      <c r="F6" s="592"/>
      <c r="G6" s="594" t="s">
        <v>43</v>
      </c>
      <c r="H6" s="888"/>
      <c r="I6" s="595" t="s">
        <v>14</v>
      </c>
      <c r="J6" s="595" t="s">
        <v>15</v>
      </c>
      <c r="K6" s="595" t="s">
        <v>16</v>
      </c>
      <c r="L6" s="595" t="s">
        <v>17</v>
      </c>
      <c r="M6" s="596" t="s">
        <v>18</v>
      </c>
      <c r="N6" s="597" t="s">
        <v>19</v>
      </c>
      <c r="O6" s="597" t="s">
        <v>20</v>
      </c>
      <c r="P6" s="597" t="s">
        <v>21</v>
      </c>
      <c r="Q6" s="597" t="s">
        <v>22</v>
      </c>
      <c r="R6" s="598" t="s">
        <v>23</v>
      </c>
      <c r="S6" s="599"/>
      <c r="T6" s="577"/>
      <c r="U6" s="97"/>
      <c r="V6" s="115"/>
      <c r="W6" s="116"/>
      <c r="X6" s="117"/>
      <c r="Y6" s="118"/>
      <c r="Z6" s="117"/>
      <c r="AA6" s="119"/>
      <c r="AB6" s="894"/>
      <c r="AC6" s="120" t="s">
        <v>14</v>
      </c>
      <c r="AD6" s="120" t="s">
        <v>15</v>
      </c>
      <c r="AE6" s="120" t="s">
        <v>16</v>
      </c>
      <c r="AF6" s="120"/>
      <c r="AG6" s="121" t="s">
        <v>18</v>
      </c>
      <c r="AH6" s="122" t="s">
        <v>19</v>
      </c>
      <c r="AI6" s="122" t="s">
        <v>20</v>
      </c>
      <c r="AJ6" s="122" t="s">
        <v>21</v>
      </c>
      <c r="AK6" s="122" t="s">
        <v>22</v>
      </c>
      <c r="AL6" s="123" t="s">
        <v>23</v>
      </c>
      <c r="AM6" s="124"/>
    </row>
    <row r="7" spans="2:39" ht="18" customHeight="1">
      <c r="B7" s="600"/>
      <c r="C7" s="601"/>
      <c r="D7" s="602"/>
      <c r="E7" s="603" t="s">
        <v>48</v>
      </c>
      <c r="F7" s="603" t="s">
        <v>48</v>
      </c>
      <c r="G7" s="603" t="s">
        <v>48</v>
      </c>
      <c r="H7" s="603" t="s">
        <v>48</v>
      </c>
      <c r="I7" s="603" t="s">
        <v>48</v>
      </c>
      <c r="J7" s="603" t="s">
        <v>48</v>
      </c>
      <c r="K7" s="603" t="s">
        <v>48</v>
      </c>
      <c r="L7" s="603" t="s">
        <v>48</v>
      </c>
      <c r="M7" s="604"/>
      <c r="N7" s="579"/>
      <c r="O7" s="579"/>
      <c r="P7" s="605"/>
      <c r="Q7" s="579"/>
      <c r="R7" s="606"/>
      <c r="S7" s="599"/>
      <c r="T7" s="577"/>
      <c r="U7" s="97"/>
      <c r="V7" s="125"/>
      <c r="W7" s="126"/>
      <c r="X7" s="127"/>
      <c r="Y7" s="128" t="s">
        <v>48</v>
      </c>
      <c r="Z7" s="128" t="s">
        <v>48</v>
      </c>
      <c r="AA7" s="128" t="s">
        <v>48</v>
      </c>
      <c r="AB7" s="128" t="s">
        <v>48</v>
      </c>
      <c r="AC7" s="128" t="s">
        <v>48</v>
      </c>
      <c r="AD7" s="128" t="s">
        <v>48</v>
      </c>
      <c r="AE7" s="128" t="s">
        <v>48</v>
      </c>
      <c r="AF7" s="128" t="s">
        <v>48</v>
      </c>
      <c r="AG7" s="129"/>
      <c r="AH7" s="104"/>
      <c r="AI7" s="104"/>
      <c r="AJ7" s="104"/>
      <c r="AK7" s="104"/>
      <c r="AL7" s="130"/>
      <c r="AM7" s="124"/>
    </row>
    <row r="8" spans="2:39" ht="13.5" customHeight="1">
      <c r="B8" s="607"/>
      <c r="C8" s="608"/>
      <c r="D8" s="609"/>
      <c r="E8" s="610">
        <f>ROUNDDOWN(E11+E23,-3)</f>
        <v>0</v>
      </c>
      <c r="F8" s="610">
        <f>ROUNDDOWN(F11+F23,-3)</f>
        <v>0</v>
      </c>
      <c r="G8" s="610">
        <f>G11+G23</f>
        <v>0</v>
      </c>
      <c r="H8" s="611"/>
      <c r="I8" s="611">
        <f>I11</f>
        <v>0</v>
      </c>
      <c r="J8" s="611"/>
      <c r="K8" s="611"/>
      <c r="L8" s="611"/>
      <c r="M8" s="612"/>
      <c r="N8" s="610">
        <f>N11</f>
        <v>0</v>
      </c>
      <c r="O8" s="610">
        <f>O11+O23</f>
        <v>0</v>
      </c>
      <c r="P8" s="613">
        <f>P11+P19</f>
        <v>0</v>
      </c>
      <c r="Q8" s="614">
        <f>Q11+Q23</f>
        <v>0</v>
      </c>
      <c r="R8" s="615">
        <v>0</v>
      </c>
      <c r="S8" s="599"/>
      <c r="T8" s="599"/>
      <c r="U8" s="97"/>
      <c r="V8" s="131" t="s">
        <v>63</v>
      </c>
      <c r="W8" s="132" t="s">
        <v>85</v>
      </c>
      <c r="X8" s="133"/>
      <c r="Y8" s="118">
        <f>SUM(Y11,Y23)</f>
        <v>200000000</v>
      </c>
      <c r="Z8" s="118">
        <f>SUM(Z11,Z23)</f>
        <v>200000000</v>
      </c>
      <c r="AA8" s="118">
        <f>SUM(AA11,AA23)</f>
        <v>144570000</v>
      </c>
      <c r="AB8" s="118"/>
      <c r="AC8" s="118">
        <f>SUM(AC11,AC23)</f>
        <v>55430000</v>
      </c>
      <c r="AD8" s="118"/>
      <c r="AE8" s="118"/>
      <c r="AF8" s="118"/>
      <c r="AG8" s="134">
        <v>0.9</v>
      </c>
      <c r="AH8" s="118">
        <f>ROUNDDOWN(Y8*90/100,-3)</f>
        <v>180000000</v>
      </c>
      <c r="AI8" s="118">
        <f>SUM(AI11:AI27)</f>
        <v>105686000</v>
      </c>
      <c r="AJ8" s="135">
        <v>0</v>
      </c>
      <c r="AK8" s="118">
        <f>SUM(AK11:AK27)</f>
        <v>179950000</v>
      </c>
      <c r="AL8" s="136">
        <v>0</v>
      </c>
      <c r="AM8" s="124"/>
    </row>
    <row r="9" spans="2:39" ht="13.5" customHeight="1">
      <c r="B9" s="616"/>
      <c r="C9" s="617"/>
      <c r="D9" s="618"/>
      <c r="E9" s="593"/>
      <c r="F9" s="593"/>
      <c r="G9" s="593"/>
      <c r="H9" s="619"/>
      <c r="I9" s="619"/>
      <c r="J9" s="619"/>
      <c r="K9" s="619"/>
      <c r="L9" s="619"/>
      <c r="M9" s="620"/>
      <c r="N9" s="593"/>
      <c r="O9" s="593"/>
      <c r="P9" s="621"/>
      <c r="Q9" s="593"/>
      <c r="R9" s="622"/>
      <c r="S9" s="599"/>
      <c r="T9" s="599"/>
      <c r="U9" s="97"/>
      <c r="V9" s="137"/>
      <c r="W9" s="138"/>
      <c r="X9" s="139"/>
      <c r="Y9" s="140"/>
      <c r="Z9" s="140"/>
      <c r="AA9" s="140"/>
      <c r="AB9" s="140"/>
      <c r="AC9" s="140"/>
      <c r="AD9" s="140"/>
      <c r="AE9" s="140"/>
      <c r="AF9" s="140"/>
      <c r="AG9" s="141"/>
      <c r="AH9" s="140"/>
      <c r="AI9" s="140"/>
      <c r="AJ9" s="142"/>
      <c r="AK9" s="140"/>
      <c r="AL9" s="143"/>
      <c r="AM9" s="124"/>
    </row>
    <row r="10" spans="2:39" ht="13.5" customHeight="1">
      <c r="B10" s="623"/>
      <c r="C10" s="624"/>
      <c r="D10" s="569" t="s">
        <v>230</v>
      </c>
      <c r="E10" s="610"/>
      <c r="F10" s="624"/>
      <c r="G10" s="581"/>
      <c r="H10" s="625"/>
      <c r="I10" s="625"/>
      <c r="J10" s="625"/>
      <c r="K10" s="625"/>
      <c r="L10" s="625"/>
      <c r="M10" s="626"/>
      <c r="N10" s="579"/>
      <c r="O10" s="579"/>
      <c r="P10" s="605"/>
      <c r="Q10" s="579"/>
      <c r="R10" s="606"/>
      <c r="S10" s="599"/>
      <c r="T10" s="627"/>
      <c r="U10" s="97"/>
      <c r="V10" s="144"/>
      <c r="W10" s="145"/>
      <c r="X10" s="13" t="s">
        <v>228</v>
      </c>
      <c r="Y10" s="14"/>
      <c r="Z10" s="1"/>
      <c r="AA10" s="8"/>
      <c r="AB10" s="8"/>
      <c r="AC10" s="8"/>
      <c r="AD10" s="8"/>
      <c r="AE10" s="8"/>
      <c r="AF10" s="8"/>
      <c r="AG10" s="22"/>
      <c r="AH10" s="7"/>
      <c r="AI10" s="7"/>
      <c r="AJ10" s="15"/>
      <c r="AK10" s="7"/>
      <c r="AL10" s="16"/>
      <c r="AM10" s="124"/>
    </row>
    <row r="11" spans="2:39" ht="13.5" customHeight="1">
      <c r="B11" s="628"/>
      <c r="C11" s="592"/>
      <c r="D11" s="629" t="s">
        <v>218</v>
      </c>
      <c r="E11" s="593">
        <f>SUM(F11)</f>
        <v>0</v>
      </c>
      <c r="F11" s="593">
        <f>SUM(G11:L11)</f>
        <v>0</v>
      </c>
      <c r="G11" s="593">
        <f>SUM(G13:G19)</f>
        <v>0</v>
      </c>
      <c r="H11" s="630"/>
      <c r="I11" s="619">
        <f>SUM(I13:I19)</f>
        <v>0</v>
      </c>
      <c r="J11" s="619"/>
      <c r="K11" s="630"/>
      <c r="L11" s="630"/>
      <c r="M11" s="620"/>
      <c r="N11" s="593"/>
      <c r="O11" s="593"/>
      <c r="P11" s="621">
        <v>0</v>
      </c>
      <c r="Q11" s="593"/>
      <c r="R11" s="622">
        <v>0</v>
      </c>
      <c r="S11" s="599"/>
      <c r="T11" s="627"/>
      <c r="U11" s="97"/>
      <c r="V11" s="147"/>
      <c r="W11" s="117"/>
      <c r="X11" s="23" t="s">
        <v>51</v>
      </c>
      <c r="Y11" s="11">
        <f>SUM(Z11)</f>
        <v>117429000</v>
      </c>
      <c r="Z11" s="11">
        <f>SUM(AA11:AF11)</f>
        <v>117429000</v>
      </c>
      <c r="AA11" s="11">
        <f>SUM(AA13+AA15+AA17+AA19)</f>
        <v>61999000</v>
      </c>
      <c r="AB11" s="24"/>
      <c r="AC11" s="11">
        <f>SUM(AC13:AC19)</f>
        <v>55430000</v>
      </c>
      <c r="AD11" s="24"/>
      <c r="AE11" s="24"/>
      <c r="AF11" s="24"/>
      <c r="AG11" s="19">
        <v>0.9</v>
      </c>
      <c r="AH11" s="11">
        <v>180000000</v>
      </c>
      <c r="AI11" s="11">
        <f>ROUNDDOWN(Y11*AG11,-3)</f>
        <v>105686000</v>
      </c>
      <c r="AJ11" s="20">
        <v>0</v>
      </c>
      <c r="AK11" s="11">
        <v>105636000</v>
      </c>
      <c r="AL11" s="21">
        <v>0</v>
      </c>
      <c r="AM11" s="124"/>
    </row>
    <row r="12" spans="2:39" ht="13.5" customHeight="1">
      <c r="B12" s="631"/>
      <c r="C12" s="585"/>
      <c r="D12" s="632"/>
      <c r="E12" s="610"/>
      <c r="F12" s="610"/>
      <c r="G12" s="633"/>
      <c r="H12" s="611"/>
      <c r="I12" s="611"/>
      <c r="J12" s="611"/>
      <c r="K12" s="611"/>
      <c r="L12" s="611"/>
      <c r="M12" s="626"/>
      <c r="N12" s="633"/>
      <c r="O12" s="633"/>
      <c r="P12" s="584"/>
      <c r="Q12" s="633"/>
      <c r="R12" s="634"/>
      <c r="S12" s="599"/>
      <c r="T12" s="635"/>
      <c r="U12" s="97"/>
      <c r="V12" s="150"/>
      <c r="W12" s="110"/>
      <c r="X12" s="25"/>
      <c r="Y12" s="14"/>
      <c r="Z12" s="14"/>
      <c r="AA12" s="26"/>
      <c r="AB12" s="14"/>
      <c r="AC12" s="14"/>
      <c r="AD12" s="14"/>
      <c r="AE12" s="14"/>
      <c r="AF12" s="14"/>
      <c r="AG12" s="22"/>
      <c r="AH12" s="26"/>
      <c r="AI12" s="26"/>
      <c r="AJ12" s="9"/>
      <c r="AK12" s="26"/>
      <c r="AL12" s="27"/>
      <c r="AM12" s="124"/>
    </row>
    <row r="13" spans="2:39" ht="13.5" customHeight="1">
      <c r="B13" s="628"/>
      <c r="C13" s="592"/>
      <c r="D13" s="636"/>
      <c r="E13" s="593"/>
      <c r="F13" s="593">
        <f>SUM(G13:L13)</f>
        <v>0</v>
      </c>
      <c r="G13" s="593"/>
      <c r="H13" s="619"/>
      <c r="I13" s="619"/>
      <c r="J13" s="619"/>
      <c r="K13" s="619"/>
      <c r="L13" s="619"/>
      <c r="M13" s="620"/>
      <c r="N13" s="593"/>
      <c r="O13" s="593"/>
      <c r="P13" s="637"/>
      <c r="Q13" s="593"/>
      <c r="R13" s="622"/>
      <c r="S13" s="599"/>
      <c r="T13" s="599"/>
      <c r="U13" s="97"/>
      <c r="V13" s="147"/>
      <c r="W13" s="117"/>
      <c r="X13" s="28" t="s">
        <v>238</v>
      </c>
      <c r="Y13" s="11"/>
      <c r="Z13" s="11">
        <f>SUM(AA13:AF13)</f>
        <v>61999000</v>
      </c>
      <c r="AA13" s="11">
        <v>61999000</v>
      </c>
      <c r="AB13" s="11"/>
      <c r="AC13" s="11"/>
      <c r="AD13" s="11"/>
      <c r="AE13" s="11"/>
      <c r="AF13" s="11"/>
      <c r="AG13" s="19">
        <v>0.9</v>
      </c>
      <c r="AH13" s="11"/>
      <c r="AI13" s="11"/>
      <c r="AJ13" s="29"/>
      <c r="AK13" s="11"/>
      <c r="AL13" s="21"/>
      <c r="AM13" s="124"/>
    </row>
    <row r="14" spans="2:39" ht="13.5" customHeight="1">
      <c r="B14" s="631"/>
      <c r="C14" s="624"/>
      <c r="D14" s="632"/>
      <c r="E14" s="610"/>
      <c r="F14" s="610"/>
      <c r="G14" s="633"/>
      <c r="H14" s="611"/>
      <c r="I14" s="611"/>
      <c r="J14" s="611"/>
      <c r="K14" s="611"/>
      <c r="L14" s="611"/>
      <c r="M14" s="626"/>
      <c r="N14" s="610"/>
      <c r="O14" s="610"/>
      <c r="P14" s="638"/>
      <c r="Q14" s="610"/>
      <c r="R14" s="615"/>
      <c r="S14" s="599"/>
      <c r="T14" s="599"/>
      <c r="U14" s="97"/>
      <c r="V14" s="150"/>
      <c r="W14" s="145"/>
      <c r="X14" s="25"/>
      <c r="Y14" s="14"/>
      <c r="Z14" s="14"/>
      <c r="AA14" s="26"/>
      <c r="AB14" s="14"/>
      <c r="AC14" s="14"/>
      <c r="AD14" s="14"/>
      <c r="AE14" s="14"/>
      <c r="AF14" s="14"/>
      <c r="AG14" s="22"/>
      <c r="AH14" s="14"/>
      <c r="AI14" s="14"/>
      <c r="AJ14" s="30"/>
      <c r="AK14" s="14"/>
      <c r="AL14" s="18"/>
      <c r="AM14" s="124"/>
    </row>
    <row r="15" spans="2:39" ht="13.5" customHeight="1">
      <c r="B15" s="628"/>
      <c r="C15" s="592"/>
      <c r="D15" s="639"/>
      <c r="E15" s="593"/>
      <c r="F15" s="593">
        <f>SUM(G15:L15)</f>
        <v>0</v>
      </c>
      <c r="G15" s="593"/>
      <c r="H15" s="619"/>
      <c r="I15" s="619"/>
      <c r="J15" s="619"/>
      <c r="K15" s="619"/>
      <c r="L15" s="619"/>
      <c r="M15" s="620"/>
      <c r="N15" s="593"/>
      <c r="O15" s="593"/>
      <c r="P15" s="637"/>
      <c r="Q15" s="593"/>
      <c r="R15" s="622"/>
      <c r="S15" s="599"/>
      <c r="T15" s="599"/>
      <c r="U15" s="97"/>
      <c r="V15" s="147"/>
      <c r="W15" s="117"/>
      <c r="X15" s="28" t="s">
        <v>239</v>
      </c>
      <c r="Y15" s="11"/>
      <c r="Z15" s="11">
        <f>SUM(AA15:AF15)</f>
        <v>26930000</v>
      </c>
      <c r="AA15" s="11"/>
      <c r="AB15" s="11"/>
      <c r="AC15" s="11">
        <v>26930000</v>
      </c>
      <c r="AD15" s="11"/>
      <c r="AE15" s="11"/>
      <c r="AF15" s="11"/>
      <c r="AG15" s="19">
        <v>0.9</v>
      </c>
      <c r="AH15" s="11"/>
      <c r="AI15" s="11"/>
      <c r="AJ15" s="29"/>
      <c r="AK15" s="11"/>
      <c r="AL15" s="21"/>
      <c r="AM15" s="124"/>
    </row>
    <row r="16" spans="2:39" ht="13.5" customHeight="1">
      <c r="B16" s="631"/>
      <c r="C16" s="585"/>
      <c r="D16" s="640"/>
      <c r="E16" s="610"/>
      <c r="F16" s="624"/>
      <c r="G16" s="641"/>
      <c r="H16" s="625"/>
      <c r="I16" s="625"/>
      <c r="J16" s="642"/>
      <c r="K16" s="642"/>
      <c r="L16" s="642"/>
      <c r="M16" s="643"/>
      <c r="N16" s="633"/>
      <c r="O16" s="633"/>
      <c r="P16" s="584"/>
      <c r="Q16" s="633"/>
      <c r="R16" s="634"/>
      <c r="S16" s="599"/>
      <c r="T16" s="599"/>
      <c r="U16" s="97"/>
      <c r="V16" s="150"/>
      <c r="W16" s="145"/>
      <c r="X16" s="25"/>
      <c r="Y16" s="14"/>
      <c r="Z16" s="1"/>
      <c r="AA16" s="31"/>
      <c r="AB16" s="8"/>
      <c r="AC16" s="8"/>
      <c r="AD16" s="14"/>
      <c r="AE16" s="14"/>
      <c r="AF16" s="14"/>
      <c r="AG16" s="22"/>
      <c r="AH16" s="14"/>
      <c r="AI16" s="14"/>
      <c r="AJ16" s="30"/>
      <c r="AK16" s="14"/>
      <c r="AL16" s="18"/>
      <c r="AM16" s="124"/>
    </row>
    <row r="17" spans="2:39" ht="13.5" customHeight="1">
      <c r="B17" s="628"/>
      <c r="C17" s="592"/>
      <c r="D17" s="644"/>
      <c r="E17" s="593"/>
      <c r="F17" s="593">
        <f>SUM(G17:L17)</f>
        <v>0</v>
      </c>
      <c r="G17" s="593"/>
      <c r="H17" s="630"/>
      <c r="I17" s="645"/>
      <c r="J17" s="619"/>
      <c r="K17" s="619"/>
      <c r="L17" s="619"/>
      <c r="M17" s="620"/>
      <c r="N17" s="593"/>
      <c r="O17" s="593"/>
      <c r="P17" s="637"/>
      <c r="Q17" s="593"/>
      <c r="R17" s="622"/>
      <c r="S17" s="599"/>
      <c r="T17" s="599"/>
      <c r="U17" s="97"/>
      <c r="V17" s="147"/>
      <c r="W17" s="117"/>
      <c r="X17" s="32" t="s">
        <v>240</v>
      </c>
      <c r="Y17" s="11"/>
      <c r="Z17" s="11">
        <f>SUM(AA17:AF17)</f>
        <v>23500000</v>
      </c>
      <c r="AA17" s="33"/>
      <c r="AB17" s="11"/>
      <c r="AC17" s="11">
        <v>23500000</v>
      </c>
      <c r="AD17" s="11"/>
      <c r="AE17" s="11"/>
      <c r="AF17" s="11"/>
      <c r="AG17" s="19">
        <v>0.9</v>
      </c>
      <c r="AH17" s="11"/>
      <c r="AI17" s="11"/>
      <c r="AJ17" s="29"/>
      <c r="AK17" s="11"/>
      <c r="AL17" s="21"/>
      <c r="AM17" s="124"/>
    </row>
    <row r="18" spans="2:39" ht="13.5" customHeight="1">
      <c r="B18" s="623"/>
      <c r="C18" s="624"/>
      <c r="D18" s="602"/>
      <c r="E18" s="633"/>
      <c r="F18" s="633"/>
      <c r="G18" s="633"/>
      <c r="H18" s="642"/>
      <c r="I18" s="646"/>
      <c r="J18" s="642"/>
      <c r="K18" s="642"/>
      <c r="L18" s="642"/>
      <c r="M18" s="643"/>
      <c r="N18" s="633"/>
      <c r="O18" s="633"/>
      <c r="P18" s="584"/>
      <c r="Q18" s="633"/>
      <c r="R18" s="634"/>
      <c r="S18" s="599"/>
      <c r="T18" s="599"/>
      <c r="U18" s="97"/>
      <c r="V18" s="144"/>
      <c r="W18" s="747"/>
      <c r="X18" s="25"/>
      <c r="Y18" s="14"/>
      <c r="Z18" s="1"/>
      <c r="AA18" s="31"/>
      <c r="AB18" s="8"/>
      <c r="AC18" s="8"/>
      <c r="AD18" s="14"/>
      <c r="AE18" s="14"/>
      <c r="AF18" s="14"/>
      <c r="AG18" s="22"/>
      <c r="AH18" s="14"/>
      <c r="AI18" s="14"/>
      <c r="AJ18" s="30"/>
      <c r="AK18" s="14"/>
      <c r="AL18" s="18"/>
      <c r="AM18" s="124"/>
    </row>
    <row r="19" spans="2:39" ht="13.5" customHeight="1">
      <c r="B19" s="628"/>
      <c r="C19" s="592"/>
      <c r="D19" s="629"/>
      <c r="E19" s="593"/>
      <c r="F19" s="593">
        <f>SUM(G19:L19)</f>
        <v>0</v>
      </c>
      <c r="G19" s="593"/>
      <c r="H19" s="619"/>
      <c r="I19" s="619"/>
      <c r="J19" s="619"/>
      <c r="K19" s="619"/>
      <c r="L19" s="619"/>
      <c r="M19" s="620"/>
      <c r="N19" s="599"/>
      <c r="O19" s="647"/>
      <c r="P19" s="648"/>
      <c r="Q19" s="647"/>
      <c r="R19" s="622"/>
      <c r="S19" s="599"/>
      <c r="T19" s="599"/>
      <c r="U19" s="97"/>
      <c r="V19" s="144"/>
      <c r="W19" s="747"/>
      <c r="X19" s="32" t="s">
        <v>241</v>
      </c>
      <c r="Y19" s="11"/>
      <c r="Z19" s="11">
        <f>SUM(AA19:AF19)</f>
        <v>5000000</v>
      </c>
      <c r="AA19" s="33"/>
      <c r="AB19" s="11"/>
      <c r="AC19" s="11">
        <v>5000000</v>
      </c>
      <c r="AD19" s="11"/>
      <c r="AE19" s="11"/>
      <c r="AF19" s="11"/>
      <c r="AG19" s="19">
        <v>0.9</v>
      </c>
      <c r="AH19" s="11"/>
      <c r="AI19" s="11"/>
      <c r="AJ19" s="29"/>
      <c r="AK19" s="11"/>
      <c r="AL19" s="21"/>
      <c r="AM19" s="124"/>
    </row>
    <row r="20" spans="2:39" ht="13.5" customHeight="1">
      <c r="B20" s="631"/>
      <c r="C20" s="585"/>
      <c r="D20" s="640"/>
      <c r="E20" s="610"/>
      <c r="F20" s="610"/>
      <c r="G20" s="633"/>
      <c r="H20" s="611"/>
      <c r="I20" s="611"/>
      <c r="J20" s="611"/>
      <c r="K20" s="611"/>
      <c r="L20" s="611"/>
      <c r="M20" s="626"/>
      <c r="N20" s="633"/>
      <c r="O20" s="649"/>
      <c r="P20" s="650"/>
      <c r="Q20" s="614"/>
      <c r="R20" s="615"/>
      <c r="S20" s="599"/>
      <c r="T20" s="599"/>
      <c r="U20" s="97"/>
      <c r="V20" s="156"/>
      <c r="W20" s="126"/>
      <c r="X20" s="145"/>
      <c r="Y20" s="146"/>
      <c r="Z20" s="145"/>
      <c r="AA20" s="106"/>
      <c r="AB20" s="106"/>
      <c r="AC20" s="106"/>
      <c r="AD20" s="106"/>
      <c r="AE20" s="106"/>
      <c r="AF20" s="106"/>
      <c r="AG20" s="129"/>
      <c r="AH20" s="104"/>
      <c r="AI20" s="104"/>
      <c r="AJ20" s="104"/>
      <c r="AK20" s="104"/>
      <c r="AL20" s="130"/>
      <c r="AM20" s="124"/>
    </row>
    <row r="21" spans="2:39" ht="13.5" customHeight="1">
      <c r="B21" s="628"/>
      <c r="C21" s="592"/>
      <c r="D21" s="651"/>
      <c r="E21" s="593"/>
      <c r="F21" s="593"/>
      <c r="G21" s="593"/>
      <c r="H21" s="619"/>
      <c r="I21" s="619"/>
      <c r="J21" s="619"/>
      <c r="K21" s="619"/>
      <c r="L21" s="619"/>
      <c r="M21" s="620"/>
      <c r="N21" s="593"/>
      <c r="O21" s="647"/>
      <c r="P21" s="648"/>
      <c r="Q21" s="647"/>
      <c r="R21" s="622"/>
      <c r="S21" s="599"/>
      <c r="T21" s="599"/>
      <c r="U21" s="97"/>
      <c r="V21" s="157"/>
      <c r="W21" s="158"/>
      <c r="X21" s="159"/>
      <c r="Y21" s="118"/>
      <c r="Z21" s="118"/>
      <c r="AA21" s="118"/>
      <c r="AB21" s="118"/>
      <c r="AC21" s="118"/>
      <c r="AD21" s="118"/>
      <c r="AE21" s="118"/>
      <c r="AF21" s="118"/>
      <c r="AG21" s="160"/>
      <c r="AH21" s="118"/>
      <c r="AI21" s="118"/>
      <c r="AJ21" s="149"/>
      <c r="AK21" s="118"/>
      <c r="AL21" s="136"/>
      <c r="AM21" s="124"/>
    </row>
    <row r="22" spans="2:39" ht="13.5">
      <c r="B22" s="631"/>
      <c r="C22" s="624"/>
      <c r="D22" s="569" t="s">
        <v>230</v>
      </c>
      <c r="E22" s="610"/>
      <c r="F22" s="624"/>
      <c r="G22" s="581"/>
      <c r="H22" s="581"/>
      <c r="I22" s="581"/>
      <c r="J22" s="581"/>
      <c r="K22" s="581"/>
      <c r="L22" s="581"/>
      <c r="M22" s="626"/>
      <c r="N22" s="633"/>
      <c r="O22" s="649"/>
      <c r="P22" s="652"/>
      <c r="Q22" s="649"/>
      <c r="R22" s="634"/>
      <c r="S22" s="599"/>
      <c r="T22" s="599"/>
      <c r="U22" s="97"/>
      <c r="V22" s="150"/>
      <c r="W22" s="110"/>
      <c r="X22" s="13" t="s">
        <v>229</v>
      </c>
      <c r="Y22" s="26"/>
      <c r="Z22" s="26"/>
      <c r="AA22" s="26"/>
      <c r="AB22" s="26"/>
      <c r="AC22" s="36"/>
      <c r="AD22" s="26"/>
      <c r="AE22" s="26"/>
      <c r="AF22" s="26"/>
      <c r="AG22" s="35"/>
      <c r="AH22" s="26"/>
      <c r="AI22" s="26"/>
      <c r="AJ22" s="9"/>
      <c r="AK22" s="26"/>
      <c r="AL22" s="27"/>
      <c r="AM22" s="124"/>
    </row>
    <row r="23" spans="2:39" ht="13.5">
      <c r="B23" s="628"/>
      <c r="C23" s="592"/>
      <c r="D23" s="629" t="s">
        <v>218</v>
      </c>
      <c r="E23" s="593">
        <f>G23</f>
        <v>0</v>
      </c>
      <c r="F23" s="593">
        <f>G23</f>
        <v>0</v>
      </c>
      <c r="G23" s="593">
        <f>G25</f>
        <v>0</v>
      </c>
      <c r="H23" s="593"/>
      <c r="I23" s="593"/>
      <c r="J23" s="593"/>
      <c r="K23" s="593"/>
      <c r="L23" s="593"/>
      <c r="M23" s="620"/>
      <c r="N23" s="593"/>
      <c r="O23" s="647"/>
      <c r="P23" s="648">
        <v>0</v>
      </c>
      <c r="Q23" s="647"/>
      <c r="R23" s="622">
        <v>0</v>
      </c>
      <c r="S23" s="599"/>
      <c r="T23" s="599"/>
      <c r="U23" s="97"/>
      <c r="V23" s="147"/>
      <c r="W23" s="117"/>
      <c r="X23" s="23" t="s">
        <v>51</v>
      </c>
      <c r="Y23" s="11">
        <f>SUM(Z23)</f>
        <v>82571000</v>
      </c>
      <c r="Z23" s="11">
        <f>SUM(AA23:AF23)</f>
        <v>82571000</v>
      </c>
      <c r="AA23" s="11">
        <f>SUM(AA25:AA29)</f>
        <v>82571000</v>
      </c>
      <c r="AB23" s="11"/>
      <c r="AC23" s="11">
        <f>SUM(AC25:AC29)</f>
        <v>0</v>
      </c>
      <c r="AD23" s="11"/>
      <c r="AE23" s="11"/>
      <c r="AF23" s="11"/>
      <c r="AG23" s="19">
        <v>0.9</v>
      </c>
      <c r="AH23" s="12">
        <f>AH8-AH11</f>
        <v>0</v>
      </c>
      <c r="AI23" s="37"/>
      <c r="AJ23" s="38">
        <v>0</v>
      </c>
      <c r="AK23" s="37">
        <v>74314000</v>
      </c>
      <c r="AL23" s="21">
        <v>0</v>
      </c>
      <c r="AM23" s="124"/>
    </row>
    <row r="24" spans="2:39" ht="13.5">
      <c r="B24" s="631"/>
      <c r="C24" s="624"/>
      <c r="D24" s="624"/>
      <c r="E24" s="610"/>
      <c r="F24" s="624"/>
      <c r="G24" s="581"/>
      <c r="H24" s="581"/>
      <c r="I24" s="581"/>
      <c r="J24" s="581"/>
      <c r="K24" s="581"/>
      <c r="L24" s="581"/>
      <c r="M24" s="653"/>
      <c r="N24" s="579"/>
      <c r="O24" s="579"/>
      <c r="P24" s="605"/>
      <c r="Q24" s="579"/>
      <c r="R24" s="606"/>
      <c r="S24" s="599"/>
      <c r="T24" s="599"/>
      <c r="U24" s="97"/>
      <c r="V24" s="150"/>
      <c r="W24" s="145"/>
      <c r="X24" s="34"/>
      <c r="Y24" s="14"/>
      <c r="Z24" s="14"/>
      <c r="AA24" s="26"/>
      <c r="AB24" s="14"/>
      <c r="AC24" s="14"/>
      <c r="AD24" s="14"/>
      <c r="AE24" s="14"/>
      <c r="AF24" s="14"/>
      <c r="AG24" s="22"/>
      <c r="AH24" s="26"/>
      <c r="AI24" s="39"/>
      <c r="AJ24" s="40"/>
      <c r="AK24" s="17"/>
      <c r="AL24" s="18"/>
      <c r="AM24" s="124"/>
    </row>
    <row r="25" spans="2:39" ht="13.5">
      <c r="B25" s="628"/>
      <c r="C25" s="592"/>
      <c r="D25" s="651"/>
      <c r="E25" s="593"/>
      <c r="F25" s="593">
        <f>G23</f>
        <v>0</v>
      </c>
      <c r="G25" s="593"/>
      <c r="H25" s="654"/>
      <c r="I25" s="655"/>
      <c r="J25" s="654"/>
      <c r="K25" s="654"/>
      <c r="L25" s="654"/>
      <c r="M25" s="620"/>
      <c r="N25" s="593"/>
      <c r="O25" s="593"/>
      <c r="P25" s="621"/>
      <c r="Q25" s="593"/>
      <c r="R25" s="622"/>
      <c r="S25" s="599"/>
      <c r="T25" s="599"/>
      <c r="U25" s="97"/>
      <c r="V25" s="147"/>
      <c r="W25" s="117"/>
      <c r="X25" s="28" t="s">
        <v>238</v>
      </c>
      <c r="Y25" s="11"/>
      <c r="Z25" s="11">
        <f>SUM(AA25:AF25)</f>
        <v>26571000</v>
      </c>
      <c r="AA25" s="11">
        <v>26571000</v>
      </c>
      <c r="AB25" s="11"/>
      <c r="AC25" s="11"/>
      <c r="AD25" s="11"/>
      <c r="AE25" s="11"/>
      <c r="AF25" s="11"/>
      <c r="AG25" s="19">
        <v>0.9</v>
      </c>
      <c r="AH25" s="11"/>
      <c r="AI25" s="37"/>
      <c r="AJ25" s="38"/>
      <c r="AK25" s="37"/>
      <c r="AL25" s="21"/>
      <c r="AM25" s="124"/>
    </row>
    <row r="26" spans="2:39" ht="13.5">
      <c r="B26" s="623"/>
      <c r="C26" s="624"/>
      <c r="D26" s="656"/>
      <c r="E26" s="610"/>
      <c r="F26" s="610"/>
      <c r="G26" s="610"/>
      <c r="H26" s="603"/>
      <c r="I26" s="657"/>
      <c r="J26" s="603"/>
      <c r="K26" s="603"/>
      <c r="L26" s="603"/>
      <c r="M26" s="658"/>
      <c r="N26" s="610"/>
      <c r="O26" s="610"/>
      <c r="P26" s="659"/>
      <c r="Q26" s="610"/>
      <c r="R26" s="615"/>
      <c r="S26" s="599"/>
      <c r="T26" s="599"/>
      <c r="U26" s="97"/>
      <c r="V26" s="150"/>
      <c r="W26" s="110"/>
      <c r="X26" s="41"/>
      <c r="Y26" s="14"/>
      <c r="Z26" s="1"/>
      <c r="AA26" s="8"/>
      <c r="AB26" s="8"/>
      <c r="AC26" s="8"/>
      <c r="AD26" s="8"/>
      <c r="AE26" s="8"/>
      <c r="AF26" s="8"/>
      <c r="AG26" s="22"/>
      <c r="AH26" s="26"/>
      <c r="AI26" s="39"/>
      <c r="AJ26" s="42"/>
      <c r="AK26" s="39"/>
      <c r="AL26" s="27"/>
      <c r="AM26" s="124"/>
    </row>
    <row r="27" spans="2:39" ht="13.5">
      <c r="B27" s="623"/>
      <c r="C27" s="624"/>
      <c r="D27" s="656"/>
      <c r="E27" s="610"/>
      <c r="F27" s="610"/>
      <c r="G27" s="610"/>
      <c r="H27" s="603"/>
      <c r="I27" s="657"/>
      <c r="J27" s="603"/>
      <c r="K27" s="603"/>
      <c r="L27" s="603"/>
      <c r="M27" s="658"/>
      <c r="N27" s="610"/>
      <c r="O27" s="610"/>
      <c r="P27" s="659"/>
      <c r="Q27" s="610"/>
      <c r="R27" s="615"/>
      <c r="S27" s="599"/>
      <c r="T27" s="599"/>
      <c r="U27" s="97"/>
      <c r="V27" s="147"/>
      <c r="W27" s="117"/>
      <c r="X27" s="748" t="s">
        <v>242</v>
      </c>
      <c r="Y27" s="11"/>
      <c r="Z27" s="11">
        <f>SUM(AA27:AF27)</f>
        <v>56000000</v>
      </c>
      <c r="AA27" s="11">
        <v>56000000</v>
      </c>
      <c r="AB27" s="11"/>
      <c r="AC27" s="11"/>
      <c r="AD27" s="11"/>
      <c r="AE27" s="11"/>
      <c r="AF27" s="11"/>
      <c r="AG27" s="19">
        <v>0.9</v>
      </c>
      <c r="AH27" s="11"/>
      <c r="AI27" s="37"/>
      <c r="AJ27" s="38"/>
      <c r="AK27" s="37"/>
      <c r="AL27" s="21"/>
      <c r="AM27" s="124"/>
    </row>
    <row r="28" spans="2:39" ht="13.5">
      <c r="B28" s="631"/>
      <c r="C28" s="585"/>
      <c r="D28" s="660"/>
      <c r="E28" s="633"/>
      <c r="F28" s="633"/>
      <c r="G28" s="633"/>
      <c r="H28" s="661"/>
      <c r="I28" s="662"/>
      <c r="J28" s="661"/>
      <c r="K28" s="661"/>
      <c r="L28" s="661"/>
      <c r="M28" s="663"/>
      <c r="N28" s="633"/>
      <c r="O28" s="633"/>
      <c r="P28" s="664"/>
      <c r="Q28" s="633"/>
      <c r="R28" s="634"/>
      <c r="S28" s="599"/>
      <c r="T28" s="599"/>
      <c r="U28" s="97"/>
      <c r="V28" s="150"/>
      <c r="W28" s="145"/>
      <c r="X28" s="749"/>
      <c r="Y28" s="14"/>
      <c r="Z28" s="1"/>
      <c r="AA28" s="8"/>
      <c r="AB28" s="8"/>
      <c r="AC28" s="8"/>
      <c r="AD28" s="8"/>
      <c r="AE28" s="8"/>
      <c r="AF28" s="8"/>
      <c r="AG28" s="750"/>
      <c r="AH28" s="26"/>
      <c r="AI28" s="26"/>
      <c r="AJ28" s="751"/>
      <c r="AK28" s="26"/>
      <c r="AL28" s="27"/>
      <c r="AM28" s="124"/>
    </row>
    <row r="29" spans="2:39" ht="13.5">
      <c r="B29" s="628"/>
      <c r="C29" s="592"/>
      <c r="D29" s="665"/>
      <c r="E29" s="593"/>
      <c r="F29" s="593"/>
      <c r="G29" s="593"/>
      <c r="H29" s="654"/>
      <c r="I29" s="655"/>
      <c r="J29" s="654"/>
      <c r="K29" s="654"/>
      <c r="L29" s="654"/>
      <c r="M29" s="666"/>
      <c r="N29" s="593"/>
      <c r="O29" s="593"/>
      <c r="P29" s="621"/>
      <c r="Q29" s="593"/>
      <c r="R29" s="622"/>
      <c r="S29" s="599"/>
      <c r="T29" s="599"/>
      <c r="U29" s="97"/>
      <c r="V29" s="147"/>
      <c r="W29" s="162"/>
      <c r="X29" s="28"/>
      <c r="Y29" s="11"/>
      <c r="Z29" s="11"/>
      <c r="AA29" s="11"/>
      <c r="AB29" s="24"/>
      <c r="AC29" s="11"/>
      <c r="AD29" s="24"/>
      <c r="AE29" s="24"/>
      <c r="AF29" s="24"/>
      <c r="AG29" s="752"/>
      <c r="AH29" s="11"/>
      <c r="AI29" s="11"/>
      <c r="AJ29" s="753"/>
      <c r="AK29" s="11"/>
      <c r="AL29" s="21"/>
      <c r="AM29" s="124"/>
    </row>
    <row r="30" spans="2:39" ht="13.5" customHeight="1">
      <c r="B30" s="623"/>
      <c r="C30" s="624"/>
      <c r="D30" s="667"/>
      <c r="E30" s="610"/>
      <c r="F30" s="624"/>
      <c r="G30" s="668"/>
      <c r="H30" s="668"/>
      <c r="I30" s="668"/>
      <c r="J30" s="668"/>
      <c r="K30" s="668"/>
      <c r="L30" s="668"/>
      <c r="M30" s="653"/>
      <c r="N30" s="610"/>
      <c r="O30" s="610"/>
      <c r="P30" s="638"/>
      <c r="Q30" s="610"/>
      <c r="R30" s="615"/>
      <c r="S30" s="599"/>
      <c r="T30" s="599"/>
      <c r="U30" s="97"/>
      <c r="V30" s="150"/>
      <c r="W30" s="145"/>
      <c r="X30" s="145"/>
      <c r="Y30" s="146"/>
      <c r="Z30" s="145"/>
      <c r="AA30" s="106"/>
      <c r="AB30" s="106"/>
      <c r="AC30" s="106"/>
      <c r="AD30" s="106"/>
      <c r="AE30" s="106"/>
      <c r="AF30" s="106"/>
      <c r="AG30" s="129"/>
      <c r="AH30" s="104"/>
      <c r="AI30" s="104"/>
      <c r="AJ30" s="104"/>
      <c r="AK30" s="104"/>
      <c r="AL30" s="130"/>
      <c r="AM30" s="124"/>
    </row>
    <row r="31" spans="2:39" ht="13.5" customHeight="1">
      <c r="B31" s="628"/>
      <c r="C31" s="592"/>
      <c r="D31" s="669"/>
      <c r="E31" s="593"/>
      <c r="F31" s="593"/>
      <c r="G31" s="593"/>
      <c r="H31" s="593"/>
      <c r="I31" s="593"/>
      <c r="J31" s="593"/>
      <c r="K31" s="593"/>
      <c r="L31" s="593"/>
      <c r="M31" s="666"/>
      <c r="N31" s="593"/>
      <c r="O31" s="593"/>
      <c r="P31" s="621"/>
      <c r="Q31" s="593"/>
      <c r="R31" s="622"/>
      <c r="S31" s="599"/>
      <c r="T31" s="599"/>
      <c r="U31" s="97"/>
      <c r="V31" s="147"/>
      <c r="W31" s="117"/>
      <c r="X31" s="154"/>
      <c r="Y31" s="118"/>
      <c r="Z31" s="118"/>
      <c r="AA31" s="118"/>
      <c r="AB31" s="148"/>
      <c r="AC31" s="163"/>
      <c r="AD31" s="148"/>
      <c r="AE31" s="148"/>
      <c r="AF31" s="148"/>
      <c r="AG31" s="160"/>
      <c r="AH31" s="118"/>
      <c r="AI31" s="118"/>
      <c r="AJ31" s="149"/>
      <c r="AK31" s="118"/>
      <c r="AL31" s="136"/>
      <c r="AM31" s="124"/>
    </row>
    <row r="32" spans="2:39" ht="14.25">
      <c r="B32" s="631"/>
      <c r="C32" s="624"/>
      <c r="D32" s="670"/>
      <c r="E32" s="610"/>
      <c r="F32" s="624"/>
      <c r="G32" s="668"/>
      <c r="H32" s="668"/>
      <c r="I32" s="668"/>
      <c r="J32" s="668"/>
      <c r="K32" s="668"/>
      <c r="L32" s="668"/>
      <c r="M32" s="653"/>
      <c r="N32" s="633"/>
      <c r="O32" s="633"/>
      <c r="P32" s="584"/>
      <c r="Q32" s="633"/>
      <c r="R32" s="634"/>
      <c r="S32" s="599"/>
      <c r="T32" s="599"/>
      <c r="U32" s="97"/>
      <c r="V32" s="150"/>
      <c r="W32" s="145"/>
      <c r="X32" s="164"/>
      <c r="Y32" s="146"/>
      <c r="Z32" s="145"/>
      <c r="AA32" s="165"/>
      <c r="AB32" s="165"/>
      <c r="AC32" s="165"/>
      <c r="AD32" s="165"/>
      <c r="AE32" s="165"/>
      <c r="AF32" s="165"/>
      <c r="AG32" s="129"/>
      <c r="AH32" s="151"/>
      <c r="AI32" s="151"/>
      <c r="AJ32" s="152"/>
      <c r="AK32" s="151"/>
      <c r="AL32" s="153"/>
      <c r="AM32" s="124"/>
    </row>
    <row r="33" spans="2:39" ht="14.25">
      <c r="B33" s="628"/>
      <c r="C33" s="592"/>
      <c r="D33" s="671"/>
      <c r="E33" s="593"/>
      <c r="F33" s="593"/>
      <c r="G33" s="593"/>
      <c r="H33" s="593"/>
      <c r="I33" s="593"/>
      <c r="J33" s="593"/>
      <c r="K33" s="593"/>
      <c r="L33" s="593"/>
      <c r="M33" s="666"/>
      <c r="N33" s="593"/>
      <c r="O33" s="593"/>
      <c r="P33" s="621"/>
      <c r="Q33" s="593"/>
      <c r="R33" s="622"/>
      <c r="S33" s="599"/>
      <c r="T33" s="599"/>
      <c r="U33" s="97"/>
      <c r="V33" s="147"/>
      <c r="W33" s="117"/>
      <c r="X33" s="166"/>
      <c r="Y33" s="118"/>
      <c r="Z33" s="118"/>
      <c r="AA33" s="118"/>
      <c r="AB33" s="118"/>
      <c r="AC33" s="118"/>
      <c r="AD33" s="118"/>
      <c r="AE33" s="118"/>
      <c r="AF33" s="118"/>
      <c r="AG33" s="160"/>
      <c r="AH33" s="118"/>
      <c r="AI33" s="118"/>
      <c r="AJ33" s="149"/>
      <c r="AK33" s="118"/>
      <c r="AL33" s="136"/>
      <c r="AM33" s="124"/>
    </row>
    <row r="34" spans="2:39" ht="13.5">
      <c r="B34" s="631"/>
      <c r="C34" s="585"/>
      <c r="D34" s="672"/>
      <c r="E34" s="610"/>
      <c r="F34" s="624"/>
      <c r="G34" s="581"/>
      <c r="H34" s="581"/>
      <c r="I34" s="581"/>
      <c r="J34" s="581"/>
      <c r="K34" s="581"/>
      <c r="L34" s="581"/>
      <c r="M34" s="653"/>
      <c r="N34" s="579"/>
      <c r="O34" s="579"/>
      <c r="P34" s="605"/>
      <c r="Q34" s="579"/>
      <c r="R34" s="606"/>
      <c r="S34" s="599"/>
      <c r="T34" s="599"/>
      <c r="U34" s="97"/>
      <c r="V34" s="2"/>
      <c r="W34" s="1"/>
      <c r="X34" s="167"/>
      <c r="Y34" s="146"/>
      <c r="Z34" s="145"/>
      <c r="AA34" s="165"/>
      <c r="AB34" s="165"/>
      <c r="AC34" s="165"/>
      <c r="AD34" s="165"/>
      <c r="AE34" s="165"/>
      <c r="AF34" s="165"/>
      <c r="AG34" s="129"/>
      <c r="AH34" s="151"/>
      <c r="AI34" s="151"/>
      <c r="AJ34" s="152"/>
      <c r="AK34" s="151"/>
      <c r="AL34" s="153"/>
      <c r="AM34" s="124"/>
    </row>
    <row r="35" spans="2:39" ht="13.5">
      <c r="B35" s="628"/>
      <c r="C35" s="592"/>
      <c r="D35" s="671"/>
      <c r="E35" s="593"/>
      <c r="F35" s="593"/>
      <c r="G35" s="593"/>
      <c r="H35" s="654"/>
      <c r="I35" s="593"/>
      <c r="J35" s="654"/>
      <c r="K35" s="654"/>
      <c r="L35" s="654"/>
      <c r="M35" s="666"/>
      <c r="N35" s="593"/>
      <c r="O35" s="593"/>
      <c r="P35" s="621"/>
      <c r="Q35" s="593"/>
      <c r="R35" s="622"/>
      <c r="S35" s="599"/>
      <c r="T35" s="599"/>
      <c r="U35" s="97"/>
      <c r="V35" s="147"/>
      <c r="W35" s="117"/>
      <c r="X35" s="133"/>
      <c r="Y35" s="118"/>
      <c r="Z35" s="118"/>
      <c r="AA35" s="118"/>
      <c r="AB35" s="118"/>
      <c r="AC35" s="118"/>
      <c r="AD35" s="118"/>
      <c r="AE35" s="118"/>
      <c r="AF35" s="118"/>
      <c r="AG35" s="160"/>
      <c r="AH35" s="118"/>
      <c r="AI35" s="118"/>
      <c r="AJ35" s="149"/>
      <c r="AK35" s="118"/>
      <c r="AL35" s="136"/>
      <c r="AM35" s="124"/>
    </row>
    <row r="36" spans="2:39" ht="13.5">
      <c r="B36" s="623"/>
      <c r="C36" s="624"/>
      <c r="D36" s="673"/>
      <c r="E36" s="633"/>
      <c r="F36" s="633"/>
      <c r="G36" s="633"/>
      <c r="H36" s="633"/>
      <c r="I36" s="673"/>
      <c r="J36" s="633"/>
      <c r="K36" s="633"/>
      <c r="L36" s="633"/>
      <c r="M36" s="582"/>
      <c r="N36" s="633"/>
      <c r="O36" s="633"/>
      <c r="P36" s="584"/>
      <c r="Q36" s="633"/>
      <c r="R36" s="634"/>
      <c r="S36" s="599"/>
      <c r="T36" s="599"/>
      <c r="U36" s="97"/>
      <c r="V36" s="150"/>
      <c r="W36" s="110"/>
      <c r="X36" s="168"/>
      <c r="Y36" s="146"/>
      <c r="Z36" s="145"/>
      <c r="AA36" s="106"/>
      <c r="AB36" s="106"/>
      <c r="AC36" s="106"/>
      <c r="AD36" s="106"/>
      <c r="AE36" s="106"/>
      <c r="AF36" s="106"/>
      <c r="AG36" s="129"/>
      <c r="AH36" s="104"/>
      <c r="AI36" s="104"/>
      <c r="AJ36" s="104"/>
      <c r="AK36" s="104"/>
      <c r="AL36" s="130"/>
      <c r="AM36" s="124"/>
    </row>
    <row r="37" spans="2:39" ht="13.5">
      <c r="B37" s="623"/>
      <c r="C37" s="624"/>
      <c r="D37" s="592"/>
      <c r="E37" s="593"/>
      <c r="F37" s="593"/>
      <c r="G37" s="593"/>
      <c r="H37" s="593"/>
      <c r="I37" s="655"/>
      <c r="J37" s="593"/>
      <c r="K37" s="593"/>
      <c r="L37" s="593"/>
      <c r="M37" s="666"/>
      <c r="N37" s="593"/>
      <c r="O37" s="593"/>
      <c r="P37" s="621"/>
      <c r="Q37" s="593"/>
      <c r="R37" s="622"/>
      <c r="S37" s="599"/>
      <c r="T37" s="599"/>
      <c r="U37" s="97"/>
      <c r="V37" s="147"/>
      <c r="W37" s="117"/>
      <c r="X37" s="133"/>
      <c r="Y37" s="118"/>
      <c r="Z37" s="118"/>
      <c r="AA37" s="118"/>
      <c r="AB37" s="148"/>
      <c r="AC37" s="118"/>
      <c r="AD37" s="148"/>
      <c r="AE37" s="148"/>
      <c r="AF37" s="148"/>
      <c r="AG37" s="160"/>
      <c r="AH37" s="118"/>
      <c r="AI37" s="118"/>
      <c r="AJ37" s="149"/>
      <c r="AK37" s="118"/>
      <c r="AL37" s="136"/>
      <c r="AM37" s="124"/>
    </row>
    <row r="38" spans="2:39" ht="13.5">
      <c r="B38" s="631"/>
      <c r="C38" s="585"/>
      <c r="D38" s="585"/>
      <c r="E38" s="610"/>
      <c r="F38" s="610"/>
      <c r="G38" s="633"/>
      <c r="H38" s="610"/>
      <c r="I38" s="610"/>
      <c r="J38" s="610"/>
      <c r="K38" s="610"/>
      <c r="L38" s="610"/>
      <c r="M38" s="653"/>
      <c r="N38" s="610"/>
      <c r="O38" s="610"/>
      <c r="P38" s="638"/>
      <c r="Q38" s="610"/>
      <c r="R38" s="615"/>
      <c r="S38" s="599"/>
      <c r="T38" s="599"/>
      <c r="U38" s="97"/>
      <c r="V38" s="150"/>
      <c r="W38" s="110"/>
      <c r="X38" s="110"/>
      <c r="Y38" s="146"/>
      <c r="Z38" s="146"/>
      <c r="AA38" s="151"/>
      <c r="AB38" s="146"/>
      <c r="AC38" s="146"/>
      <c r="AD38" s="146"/>
      <c r="AE38" s="146"/>
      <c r="AF38" s="146"/>
      <c r="AG38" s="129"/>
      <c r="AH38" s="146"/>
      <c r="AI38" s="146"/>
      <c r="AJ38" s="129"/>
      <c r="AK38" s="146"/>
      <c r="AL38" s="155"/>
      <c r="AM38" s="124"/>
    </row>
    <row r="39" spans="2:39" ht="14.25" thickBot="1">
      <c r="B39" s="674"/>
      <c r="C39" s="675"/>
      <c r="D39" s="676"/>
      <c r="E39" s="676"/>
      <c r="F39" s="676"/>
      <c r="G39" s="676"/>
      <c r="H39" s="676"/>
      <c r="I39" s="676"/>
      <c r="J39" s="676"/>
      <c r="K39" s="676"/>
      <c r="L39" s="676"/>
      <c r="M39" s="677"/>
      <c r="N39" s="676"/>
      <c r="O39" s="676"/>
      <c r="P39" s="678"/>
      <c r="Q39" s="676"/>
      <c r="R39" s="679"/>
      <c r="S39" s="599"/>
      <c r="T39" s="599"/>
      <c r="U39" s="97"/>
      <c r="V39" s="169"/>
      <c r="W39" s="170"/>
      <c r="X39" s="171"/>
      <c r="Y39" s="171"/>
      <c r="Z39" s="171"/>
      <c r="AA39" s="171"/>
      <c r="AB39" s="171"/>
      <c r="AC39" s="171"/>
      <c r="AD39" s="171"/>
      <c r="AE39" s="171"/>
      <c r="AF39" s="171"/>
      <c r="AG39" s="172"/>
      <c r="AH39" s="171"/>
      <c r="AI39" s="171"/>
      <c r="AJ39" s="172"/>
      <c r="AK39" s="171"/>
      <c r="AL39" s="173"/>
      <c r="AM39" s="124"/>
    </row>
    <row r="40" spans="19:39" ht="13.5">
      <c r="S40" s="577"/>
      <c r="T40" s="577"/>
      <c r="U40" s="97"/>
      <c r="AM40" s="124"/>
    </row>
    <row r="41" spans="21:39" ht="13.5">
      <c r="U41" s="97"/>
      <c r="W41" s="815"/>
      <c r="AM41" s="124"/>
    </row>
  </sheetData>
  <sheetProtection/>
  <mergeCells count="5">
    <mergeCell ref="H5:H6"/>
    <mergeCell ref="B3:R3"/>
    <mergeCell ref="V3:AL3"/>
    <mergeCell ref="V4:V5"/>
    <mergeCell ref="AB5:AB6"/>
  </mergeCells>
  <printOptions horizontalCentered="1" verticalCentered="1"/>
  <pageMargins left="0.1968503937007874" right="0.1968503937007874" top="0.6692913385826772" bottom="0.11811023622047245" header="0.5118110236220472" footer="0.5118110236220472"/>
  <pageSetup blackAndWhite="1" horizontalDpi="600" verticalDpi="600" orientation="landscape" paperSize="9" scale="95" r:id="rId4"/>
  <drawing r:id="rId3"/>
  <legacyDrawing r:id="rId2"/>
</worksheet>
</file>

<file path=xl/worksheets/sheet4.xml><?xml version="1.0" encoding="utf-8"?>
<worksheet xmlns="http://schemas.openxmlformats.org/spreadsheetml/2006/main" xmlns:r="http://schemas.openxmlformats.org/officeDocument/2006/relationships">
  <sheetPr>
    <tabColor indexed="13"/>
    <pageSetUpPr fitToPage="1"/>
  </sheetPr>
  <dimension ref="A1:AC63"/>
  <sheetViews>
    <sheetView zoomScale="87" zoomScaleNormal="87" zoomScaleSheetLayoutView="86" zoomScalePageLayoutView="0" workbookViewId="0" topLeftCell="A1">
      <selection activeCell="AA49" sqref="AA49"/>
    </sheetView>
  </sheetViews>
  <sheetFormatPr defaultColWidth="9.00390625" defaultRowHeight="13.5"/>
  <cols>
    <col min="1" max="1" width="1.37890625" style="569" customWidth="1"/>
    <col min="2" max="2" width="8.875" style="569" customWidth="1"/>
    <col min="3" max="3" width="9.875" style="569" customWidth="1"/>
    <col min="4" max="4" width="10.375" style="569" customWidth="1"/>
    <col min="5" max="5" width="11.00390625" style="569" customWidth="1"/>
    <col min="6" max="6" width="12.00390625" style="569" customWidth="1"/>
    <col min="7" max="7" width="11.00390625" style="569" customWidth="1"/>
    <col min="8" max="8" width="12.00390625" style="569" customWidth="1"/>
    <col min="9" max="9" width="10.875" style="569" customWidth="1"/>
    <col min="10" max="10" width="11.625" style="569" customWidth="1"/>
    <col min="11" max="11" width="9.625" style="569" customWidth="1"/>
    <col min="12" max="12" width="9.50390625" style="569" customWidth="1"/>
    <col min="13" max="13" width="16.25390625" style="569" customWidth="1"/>
    <col min="14" max="14" width="16.50390625" style="569" customWidth="1"/>
    <col min="15" max="15" width="9.00390625" style="569" customWidth="1"/>
    <col min="16" max="16" width="1.37890625" style="0" customWidth="1"/>
    <col min="17" max="17" width="8.875" style="0" customWidth="1"/>
    <col min="18" max="18" width="9.875" style="0" customWidth="1"/>
    <col min="19" max="19" width="10.375" style="0" customWidth="1"/>
    <col min="20" max="20" width="11.00390625" style="0" customWidth="1"/>
    <col min="21" max="21" width="12.00390625" style="0" customWidth="1"/>
    <col min="22" max="22" width="11.00390625" style="0" customWidth="1"/>
    <col min="23" max="23" width="12.00390625" style="0" customWidth="1"/>
    <col min="24" max="24" width="9.625" style="0" customWidth="1"/>
    <col min="25" max="25" width="20.125" style="0" customWidth="1"/>
    <col min="26" max="26" width="9.625" style="0" customWidth="1"/>
    <col min="27" max="27" width="9.50390625" style="0" customWidth="1"/>
    <col min="28" max="28" width="14.375" style="0" customWidth="1"/>
    <col min="29" max="29" width="16.50390625" style="0" customWidth="1"/>
    <col min="30" max="16384" width="9.00390625" style="569" customWidth="1"/>
  </cols>
  <sheetData>
    <row r="1" ht="20.25" customHeight="1">
      <c r="B1" s="568" t="s">
        <v>102</v>
      </c>
    </row>
    <row r="2" spans="2:22" ht="20.25">
      <c r="B2" s="568" t="s">
        <v>65</v>
      </c>
      <c r="G2" s="680"/>
      <c r="Q2" s="43" t="s">
        <v>86</v>
      </c>
      <c r="V2" s="174"/>
    </row>
    <row r="3" ht="14.25"/>
    <row r="4" spans="2:24" ht="25.5" customHeight="1">
      <c r="B4" s="681" t="s">
        <v>33</v>
      </c>
      <c r="C4" s="901" t="s">
        <v>220</v>
      </c>
      <c r="D4" s="902"/>
      <c r="E4" s="903" t="s">
        <v>44</v>
      </c>
      <c r="F4" s="904"/>
      <c r="G4" s="905" t="s">
        <v>221</v>
      </c>
      <c r="H4" s="906"/>
      <c r="I4" s="682"/>
      <c r="Q4" s="175" t="s">
        <v>33</v>
      </c>
      <c r="R4" s="895" t="s">
        <v>284</v>
      </c>
      <c r="S4" s="896"/>
      <c r="T4" s="895" t="s">
        <v>44</v>
      </c>
      <c r="U4" s="896"/>
      <c r="V4" s="897" t="s">
        <v>285</v>
      </c>
      <c r="W4" s="898"/>
      <c r="X4" s="176"/>
    </row>
    <row r="5" spans="14:29" ht="15" thickBot="1">
      <c r="N5" s="683"/>
      <c r="AC5" s="177"/>
    </row>
    <row r="6" spans="2:29" ht="21" customHeight="1">
      <c r="B6" s="684" t="s">
        <v>30</v>
      </c>
      <c r="C6" s="685" t="s">
        <v>31</v>
      </c>
      <c r="D6" s="686" t="s">
        <v>24</v>
      </c>
      <c r="E6" s="874" t="s">
        <v>66</v>
      </c>
      <c r="F6" s="876"/>
      <c r="G6" s="874" t="s">
        <v>32</v>
      </c>
      <c r="H6" s="876"/>
      <c r="I6" s="687" t="s">
        <v>67</v>
      </c>
      <c r="J6" s="687" t="s">
        <v>25</v>
      </c>
      <c r="K6" s="687" t="s">
        <v>26</v>
      </c>
      <c r="L6" s="687" t="s">
        <v>68</v>
      </c>
      <c r="M6" s="687" t="s">
        <v>69</v>
      </c>
      <c r="N6" s="688" t="s">
        <v>27</v>
      </c>
      <c r="Q6" s="178" t="s">
        <v>30</v>
      </c>
      <c r="R6" s="179" t="s">
        <v>31</v>
      </c>
      <c r="S6" s="180" t="s">
        <v>24</v>
      </c>
      <c r="T6" s="899" t="s">
        <v>66</v>
      </c>
      <c r="U6" s="900"/>
      <c r="V6" s="899" t="s">
        <v>32</v>
      </c>
      <c r="W6" s="900"/>
      <c r="X6" s="181" t="s">
        <v>67</v>
      </c>
      <c r="Y6" s="181" t="s">
        <v>25</v>
      </c>
      <c r="Z6" s="181" t="s">
        <v>26</v>
      </c>
      <c r="AA6" s="181" t="s">
        <v>68</v>
      </c>
      <c r="AB6" s="181" t="s">
        <v>69</v>
      </c>
      <c r="AC6" s="182" t="s">
        <v>27</v>
      </c>
    </row>
    <row r="7" spans="2:29" ht="18" customHeight="1">
      <c r="B7" s="628"/>
      <c r="C7" s="592"/>
      <c r="D7" s="689"/>
      <c r="E7" s="690" t="s">
        <v>28</v>
      </c>
      <c r="F7" s="690" t="s">
        <v>29</v>
      </c>
      <c r="G7" s="691" t="s">
        <v>28</v>
      </c>
      <c r="H7" s="692" t="s">
        <v>29</v>
      </c>
      <c r="I7" s="693" t="s">
        <v>1</v>
      </c>
      <c r="J7" s="693"/>
      <c r="K7" s="693" t="s">
        <v>1</v>
      </c>
      <c r="L7" s="693" t="s">
        <v>1</v>
      </c>
      <c r="M7" s="693" t="s">
        <v>45</v>
      </c>
      <c r="N7" s="694"/>
      <c r="Q7" s="183"/>
      <c r="R7" s="184"/>
      <c r="S7" s="185"/>
      <c r="T7" s="186" t="s">
        <v>28</v>
      </c>
      <c r="U7" s="186" t="s">
        <v>29</v>
      </c>
      <c r="V7" s="187" t="s">
        <v>28</v>
      </c>
      <c r="W7" s="188" t="s">
        <v>29</v>
      </c>
      <c r="X7" s="189" t="s">
        <v>1</v>
      </c>
      <c r="Y7" s="189"/>
      <c r="Z7" s="189" t="s">
        <v>1</v>
      </c>
      <c r="AA7" s="189" t="s">
        <v>1</v>
      </c>
      <c r="AB7" s="189" t="s">
        <v>45</v>
      </c>
      <c r="AC7" s="190"/>
    </row>
    <row r="8" spans="2:29" ht="13.5" customHeight="1">
      <c r="B8" s="631"/>
      <c r="C8" s="585"/>
      <c r="D8" s="695"/>
      <c r="E8" s="696"/>
      <c r="F8" s="696"/>
      <c r="G8" s="696"/>
      <c r="H8" s="696"/>
      <c r="I8" s="585"/>
      <c r="J8" s="585"/>
      <c r="K8" s="585"/>
      <c r="L8" s="585"/>
      <c r="M8" s="697"/>
      <c r="N8" s="698" t="s">
        <v>194</v>
      </c>
      <c r="Q8" s="191"/>
      <c r="R8" s="192"/>
      <c r="S8" s="193"/>
      <c r="T8" s="194"/>
      <c r="U8" s="194"/>
      <c r="V8" s="194"/>
      <c r="W8" s="194"/>
      <c r="X8" s="192"/>
      <c r="Y8" s="192"/>
      <c r="Z8" s="192"/>
      <c r="AA8" s="192"/>
      <c r="AB8" s="195"/>
      <c r="AC8" s="47" t="s">
        <v>301</v>
      </c>
    </row>
    <row r="9" spans="1:29" ht="12.75" customHeight="1">
      <c r="A9" s="699"/>
      <c r="B9" s="700"/>
      <c r="C9" s="708" t="s">
        <v>52</v>
      </c>
      <c r="D9" s="701"/>
      <c r="E9" s="702"/>
      <c r="F9" s="702">
        <f>SUM(F11+F20)</f>
        <v>0</v>
      </c>
      <c r="G9" s="702"/>
      <c r="H9" s="702">
        <f>SUM(H11+H20)</f>
        <v>0</v>
      </c>
      <c r="I9" s="592"/>
      <c r="J9" s="592"/>
      <c r="K9" s="592"/>
      <c r="L9" s="592"/>
      <c r="M9" s="703"/>
      <c r="N9" s="704"/>
      <c r="Q9" s="197" t="s">
        <v>85</v>
      </c>
      <c r="R9" s="4" t="s">
        <v>52</v>
      </c>
      <c r="S9" s="48"/>
      <c r="T9" s="49"/>
      <c r="U9" s="49">
        <f>SUM(U11,U23)</f>
        <v>200000000</v>
      </c>
      <c r="V9" s="49"/>
      <c r="W9" s="49">
        <f>SUM(W11,W23)</f>
        <v>200000900</v>
      </c>
      <c r="X9" s="4"/>
      <c r="Y9" s="4"/>
      <c r="Z9" s="4"/>
      <c r="AA9" s="4"/>
      <c r="AB9" s="50"/>
      <c r="AC9" s="51"/>
    </row>
    <row r="10" spans="1:29" ht="13.5" customHeight="1">
      <c r="A10" s="699"/>
      <c r="B10" s="631"/>
      <c r="C10" s="585"/>
      <c r="D10" s="695"/>
      <c r="E10" s="696"/>
      <c r="F10" s="696"/>
      <c r="G10" s="696"/>
      <c r="H10" s="696"/>
      <c r="I10" s="585"/>
      <c r="J10" s="585"/>
      <c r="K10" s="585"/>
      <c r="L10" s="585"/>
      <c r="M10" s="705"/>
      <c r="N10" s="698"/>
      <c r="Q10" s="191"/>
      <c r="R10" s="10"/>
      <c r="S10" s="45"/>
      <c r="T10" s="46"/>
      <c r="U10" s="46"/>
      <c r="V10" s="46"/>
      <c r="W10" s="46"/>
      <c r="X10" s="10"/>
      <c r="Y10" s="10"/>
      <c r="Z10" s="10"/>
      <c r="AA10" s="10"/>
      <c r="AB10" s="52"/>
      <c r="AC10" s="47"/>
    </row>
    <row r="11" spans="1:29" ht="13.5" customHeight="1">
      <c r="A11" s="699"/>
      <c r="B11" s="628"/>
      <c r="C11" s="707" t="s">
        <v>53</v>
      </c>
      <c r="D11" s="701"/>
      <c r="E11" s="702"/>
      <c r="F11" s="702">
        <f>SUM(F14,F16,)</f>
        <v>0</v>
      </c>
      <c r="G11" s="702"/>
      <c r="H11" s="702">
        <f>SUM(H14,H16)</f>
        <v>0</v>
      </c>
      <c r="I11" s="592"/>
      <c r="J11" s="592"/>
      <c r="K11" s="592"/>
      <c r="L11" s="592"/>
      <c r="M11" s="703"/>
      <c r="N11" s="706"/>
      <c r="Q11" s="183"/>
      <c r="R11" s="53" t="s">
        <v>53</v>
      </c>
      <c r="S11" s="54"/>
      <c r="T11" s="55"/>
      <c r="U11" s="55">
        <f>SUM(U13:U17)</f>
        <v>144570000</v>
      </c>
      <c r="V11" s="55"/>
      <c r="W11" s="55">
        <f>SUM(W13,W15)</f>
        <v>144570800</v>
      </c>
      <c r="X11" s="1"/>
      <c r="Y11" s="4"/>
      <c r="Z11" s="1"/>
      <c r="AA11" s="1"/>
      <c r="AB11" s="50"/>
      <c r="AC11" s="51"/>
    </row>
    <row r="12" spans="2:29" ht="13.5" customHeight="1">
      <c r="B12" s="203"/>
      <c r="C12" s="56"/>
      <c r="D12" s="57"/>
      <c r="E12" s="46"/>
      <c r="F12" s="46"/>
      <c r="G12" s="46"/>
      <c r="H12" s="46"/>
      <c r="I12" s="58"/>
      <c r="J12" s="59"/>
      <c r="K12" s="497"/>
      <c r="L12" s="497"/>
      <c r="M12" s="498"/>
      <c r="N12" s="196"/>
      <c r="Q12" s="203"/>
      <c r="R12" s="56"/>
      <c r="S12" s="57"/>
      <c r="T12" s="46"/>
      <c r="U12" s="46"/>
      <c r="V12" s="46"/>
      <c r="W12" s="46"/>
      <c r="X12" s="58"/>
      <c r="Y12" s="59"/>
      <c r="Z12" s="497"/>
      <c r="AA12" s="497"/>
      <c r="AB12" s="498"/>
      <c r="AC12" s="196"/>
    </row>
    <row r="13" spans="2:29" ht="13.5" customHeight="1">
      <c r="B13" s="203"/>
      <c r="C13" s="62"/>
      <c r="D13" s="63"/>
      <c r="E13" s="64"/>
      <c r="F13" s="65"/>
      <c r="G13" s="64"/>
      <c r="H13" s="65"/>
      <c r="I13" s="754"/>
      <c r="J13" s="509"/>
      <c r="K13" s="471"/>
      <c r="L13" s="472"/>
      <c r="M13" s="499"/>
      <c r="N13" s="391"/>
      <c r="Q13" s="203"/>
      <c r="R13" s="62"/>
      <c r="S13" s="63" t="s">
        <v>238</v>
      </c>
      <c r="T13" s="64" t="s">
        <v>243</v>
      </c>
      <c r="U13" s="65">
        <v>88570000</v>
      </c>
      <c r="V13" s="64" t="s">
        <v>261</v>
      </c>
      <c r="W13" s="65">
        <v>88570900</v>
      </c>
      <c r="X13" s="754" t="s">
        <v>244</v>
      </c>
      <c r="Y13" s="509"/>
      <c r="Z13" s="471"/>
      <c r="AA13" s="472"/>
      <c r="AB13" s="499"/>
      <c r="AC13" s="391"/>
    </row>
    <row r="14" spans="2:29" ht="13.5" customHeight="1">
      <c r="B14" s="208"/>
      <c r="C14" s="53"/>
      <c r="D14" s="67"/>
      <c r="E14" s="68"/>
      <c r="F14" s="68"/>
      <c r="G14" s="68"/>
      <c r="H14" s="68"/>
      <c r="I14" s="58"/>
      <c r="J14" s="392"/>
      <c r="K14" s="79"/>
      <c r="L14" s="79"/>
      <c r="M14" s="498"/>
      <c r="N14" s="777"/>
      <c r="Q14" s="208"/>
      <c r="R14" s="53"/>
      <c r="S14" s="67"/>
      <c r="T14" s="68"/>
      <c r="U14" s="68"/>
      <c r="V14" s="68"/>
      <c r="W14" s="68"/>
      <c r="X14" s="58"/>
      <c r="Y14" s="392"/>
      <c r="Z14" s="79"/>
      <c r="AA14" s="79"/>
      <c r="AB14" s="498"/>
      <c r="AC14" s="777"/>
    </row>
    <row r="15" spans="2:29" ht="13.5" customHeight="1">
      <c r="B15" s="210"/>
      <c r="C15" s="62"/>
      <c r="D15" s="755"/>
      <c r="E15" s="64"/>
      <c r="F15" s="65"/>
      <c r="G15" s="64"/>
      <c r="H15" s="65"/>
      <c r="I15" s="66"/>
      <c r="J15" s="509"/>
      <c r="K15" s="71"/>
      <c r="L15" s="72"/>
      <c r="M15" s="499"/>
      <c r="N15" s="389"/>
      <c r="Q15" s="210"/>
      <c r="R15" s="62"/>
      <c r="S15" s="755" t="s">
        <v>242</v>
      </c>
      <c r="T15" s="64" t="s">
        <v>262</v>
      </c>
      <c r="U15" s="65">
        <v>56000000</v>
      </c>
      <c r="V15" s="64" t="s">
        <v>262</v>
      </c>
      <c r="W15" s="65">
        <f>W17+W19</f>
        <v>55999900</v>
      </c>
      <c r="X15" s="66"/>
      <c r="Y15" s="509"/>
      <c r="Z15" s="71"/>
      <c r="AA15" s="72"/>
      <c r="AB15" s="499"/>
      <c r="AC15" s="389"/>
    </row>
    <row r="16" spans="2:29" ht="13.5" customHeight="1">
      <c r="B16" s="208"/>
      <c r="C16" s="56"/>
      <c r="D16" s="67"/>
      <c r="E16" s="73"/>
      <c r="F16" s="68"/>
      <c r="G16" s="74"/>
      <c r="H16" s="68"/>
      <c r="I16" s="60"/>
      <c r="J16" s="75"/>
      <c r="K16" s="76"/>
      <c r="L16" s="57"/>
      <c r="M16" s="498"/>
      <c r="N16" s="777"/>
      <c r="Q16" s="208"/>
      <c r="R16" s="56"/>
      <c r="S16" s="67"/>
      <c r="T16" s="73"/>
      <c r="U16" s="68"/>
      <c r="V16" s="74"/>
      <c r="W16" s="68"/>
      <c r="X16" s="60"/>
      <c r="Y16" s="75"/>
      <c r="Z16" s="76"/>
      <c r="AA16" s="57"/>
      <c r="AB16" s="498" t="s">
        <v>246</v>
      </c>
      <c r="AC16" s="777"/>
    </row>
    <row r="17" spans="2:29" ht="13.5" customHeight="1">
      <c r="B17" s="221"/>
      <c r="C17" s="53"/>
      <c r="D17" s="758"/>
      <c r="E17" s="88"/>
      <c r="F17" s="780"/>
      <c r="G17" s="88"/>
      <c r="H17" s="776"/>
      <c r="I17" s="66"/>
      <c r="J17" s="509"/>
      <c r="K17" s="66"/>
      <c r="L17" s="66"/>
      <c r="M17" s="499"/>
      <c r="N17" s="389"/>
      <c r="Q17" s="221"/>
      <c r="R17" s="53"/>
      <c r="S17" s="758"/>
      <c r="T17" s="88"/>
      <c r="U17" s="780"/>
      <c r="V17" s="88" t="s">
        <v>264</v>
      </c>
      <c r="W17" s="776">
        <v>35636700</v>
      </c>
      <c r="X17" s="66">
        <v>43903</v>
      </c>
      <c r="Y17" s="509" t="s">
        <v>245</v>
      </c>
      <c r="Z17" s="66">
        <v>44058</v>
      </c>
      <c r="AA17" s="66">
        <v>44068</v>
      </c>
      <c r="AB17" s="499" t="s">
        <v>257</v>
      </c>
      <c r="AC17" s="389" t="s">
        <v>267</v>
      </c>
    </row>
    <row r="18" spans="2:29" ht="13.5" customHeight="1">
      <c r="B18" s="208"/>
      <c r="C18" s="56"/>
      <c r="D18" s="784"/>
      <c r="E18" s="74"/>
      <c r="F18" s="785"/>
      <c r="G18" s="74"/>
      <c r="H18" s="68"/>
      <c r="I18" s="786"/>
      <c r="J18" s="787"/>
      <c r="K18" s="788"/>
      <c r="L18" s="60"/>
      <c r="M18" s="789"/>
      <c r="N18" s="47"/>
      <c r="Q18" s="208"/>
      <c r="R18" s="56"/>
      <c r="S18" s="784"/>
      <c r="T18" s="74"/>
      <c r="U18" s="785"/>
      <c r="V18" s="74"/>
      <c r="W18" s="68"/>
      <c r="X18" s="786"/>
      <c r="Y18" s="787"/>
      <c r="Z18" s="788"/>
      <c r="AA18" s="60"/>
      <c r="AB18" s="789"/>
      <c r="AC18" s="47"/>
    </row>
    <row r="19" spans="2:29" ht="13.5" customHeight="1">
      <c r="B19" s="210"/>
      <c r="C19" s="62"/>
      <c r="D19" s="70"/>
      <c r="E19" s="64"/>
      <c r="F19" s="78"/>
      <c r="G19" s="64"/>
      <c r="H19" s="65"/>
      <c r="I19" s="790"/>
      <c r="J19" s="80"/>
      <c r="K19" s="71"/>
      <c r="L19" s="72"/>
      <c r="M19" s="82"/>
      <c r="N19" s="83"/>
      <c r="Q19" s="210"/>
      <c r="R19" s="62"/>
      <c r="S19" s="70"/>
      <c r="T19" s="64"/>
      <c r="U19" s="78"/>
      <c r="V19" s="64" t="s">
        <v>263</v>
      </c>
      <c r="W19" s="65">
        <v>20363200</v>
      </c>
      <c r="X19" s="790" t="s">
        <v>244</v>
      </c>
      <c r="Y19" s="80"/>
      <c r="Z19" s="71"/>
      <c r="AA19" s="72"/>
      <c r="AB19" s="82"/>
      <c r="AC19" s="83"/>
    </row>
    <row r="20" spans="2:29" ht="13.5" customHeight="1">
      <c r="B20" s="203"/>
      <c r="C20" s="1"/>
      <c r="D20" s="84"/>
      <c r="E20" s="85"/>
      <c r="F20" s="86"/>
      <c r="G20" s="781"/>
      <c r="H20" s="85"/>
      <c r="I20" s="79"/>
      <c r="J20" s="782"/>
      <c r="K20" s="783"/>
      <c r="L20" s="44"/>
      <c r="M20" s="87"/>
      <c r="N20" s="51"/>
      <c r="Q20" s="203"/>
      <c r="R20" s="1"/>
      <c r="S20" s="84"/>
      <c r="T20" s="85"/>
      <c r="U20" s="86"/>
      <c r="V20" s="781"/>
      <c r="W20" s="85"/>
      <c r="X20" s="79"/>
      <c r="Y20" s="782"/>
      <c r="Z20" s="783"/>
      <c r="AA20" s="44"/>
      <c r="AB20" s="87"/>
      <c r="AC20" s="51"/>
    </row>
    <row r="21" spans="2:29" ht="13.5" customHeight="1">
      <c r="B21" s="210"/>
      <c r="C21" s="62"/>
      <c r="D21" s="70"/>
      <c r="E21" s="64"/>
      <c r="F21" s="78"/>
      <c r="G21" s="64"/>
      <c r="H21" s="65"/>
      <c r="I21" s="79"/>
      <c r="J21" s="80"/>
      <c r="K21" s="81"/>
      <c r="L21" s="81"/>
      <c r="M21" s="82"/>
      <c r="N21" s="83"/>
      <c r="Q21" s="210"/>
      <c r="R21" s="62"/>
      <c r="S21" s="70"/>
      <c r="T21" s="64"/>
      <c r="U21" s="78"/>
      <c r="V21" s="64"/>
      <c r="W21" s="65"/>
      <c r="X21" s="79"/>
      <c r="Y21" s="80"/>
      <c r="Z21" s="81"/>
      <c r="AA21" s="81"/>
      <c r="AB21" s="82"/>
      <c r="AC21" s="83"/>
    </row>
    <row r="22" spans="2:29" ht="13.5" customHeight="1">
      <c r="B22" s="191"/>
      <c r="C22" s="10" t="s">
        <v>54</v>
      </c>
      <c r="D22" s="67"/>
      <c r="E22" s="74"/>
      <c r="F22" s="756"/>
      <c r="G22" s="757"/>
      <c r="H22" s="756"/>
      <c r="I22" s="60"/>
      <c r="J22" s="75"/>
      <c r="K22" s="76"/>
      <c r="L22" s="57"/>
      <c r="M22" s="77"/>
      <c r="N22" s="47"/>
      <c r="Q22" s="191"/>
      <c r="R22" s="10" t="s">
        <v>54</v>
      </c>
      <c r="S22" s="67"/>
      <c r="T22" s="74"/>
      <c r="U22" s="756"/>
      <c r="V22" s="757"/>
      <c r="W22" s="756"/>
      <c r="X22" s="60"/>
      <c r="Y22" s="75"/>
      <c r="Z22" s="76"/>
      <c r="AA22" s="57"/>
      <c r="AB22" s="77"/>
      <c r="AC22" s="47"/>
    </row>
    <row r="23" spans="2:29" ht="13.5" customHeight="1">
      <c r="B23" s="210"/>
      <c r="C23" s="89" t="s">
        <v>55</v>
      </c>
      <c r="D23" s="90"/>
      <c r="E23" s="64"/>
      <c r="F23" s="65">
        <f>SUM(F25:F33)</f>
        <v>0</v>
      </c>
      <c r="G23" s="64"/>
      <c r="H23" s="65">
        <f>SUM(H25,H31,H33)</f>
        <v>0</v>
      </c>
      <c r="I23" s="72"/>
      <c r="J23" s="80"/>
      <c r="K23" s="71"/>
      <c r="L23" s="71"/>
      <c r="M23" s="82"/>
      <c r="N23" s="91"/>
      <c r="Q23" s="210"/>
      <c r="R23" s="89" t="s">
        <v>55</v>
      </c>
      <c r="S23" s="90"/>
      <c r="T23" s="64"/>
      <c r="U23" s="65">
        <f>SUM(U25:U33)</f>
        <v>55430000</v>
      </c>
      <c r="V23" s="64"/>
      <c r="W23" s="65">
        <f>SUM(W25,W31,W33)</f>
        <v>55430100</v>
      </c>
      <c r="X23" s="72"/>
      <c r="Y23" s="80"/>
      <c r="Z23" s="71"/>
      <c r="AA23" s="71"/>
      <c r="AB23" s="82"/>
      <c r="AC23" s="91"/>
    </row>
    <row r="24" spans="2:29" ht="13.5" customHeight="1">
      <c r="B24" s="203"/>
      <c r="C24" s="1"/>
      <c r="D24" s="84"/>
      <c r="E24" s="85"/>
      <c r="F24" s="85"/>
      <c r="G24" s="85"/>
      <c r="H24" s="85"/>
      <c r="I24" s="79"/>
      <c r="J24" s="392"/>
      <c r="K24" s="394"/>
      <c r="L24" s="394"/>
      <c r="M24" s="508"/>
      <c r="N24" s="61"/>
      <c r="Q24" s="203"/>
      <c r="R24" s="1"/>
      <c r="S24" s="84"/>
      <c r="T24" s="85"/>
      <c r="U24" s="85"/>
      <c r="V24" s="85"/>
      <c r="W24" s="85"/>
      <c r="X24" s="79"/>
      <c r="Y24" s="392"/>
      <c r="Z24" s="394"/>
      <c r="AA24" s="394"/>
      <c r="AB24" s="508"/>
      <c r="AC24" s="61"/>
    </row>
    <row r="25" spans="2:29" ht="13.5" customHeight="1">
      <c r="B25" s="210"/>
      <c r="C25" s="62"/>
      <c r="D25" s="70" t="s">
        <v>239</v>
      </c>
      <c r="E25" s="64" t="s">
        <v>56</v>
      </c>
      <c r="F25" s="65"/>
      <c r="G25" s="64"/>
      <c r="H25" s="65"/>
      <c r="I25" s="72"/>
      <c r="J25" s="509"/>
      <c r="K25" s="442"/>
      <c r="L25" s="442"/>
      <c r="M25" s="499"/>
      <c r="N25" s="92"/>
      <c r="Q25" s="210"/>
      <c r="R25" s="62"/>
      <c r="S25" s="70" t="s">
        <v>239</v>
      </c>
      <c r="T25" s="64" t="s">
        <v>56</v>
      </c>
      <c r="U25" s="65">
        <v>26930000</v>
      </c>
      <c r="V25" s="64" t="s">
        <v>56</v>
      </c>
      <c r="W25" s="65">
        <f>W27+W29</f>
        <v>26931300</v>
      </c>
      <c r="X25" s="72"/>
      <c r="Y25" s="509"/>
      <c r="Z25" s="442"/>
      <c r="AA25" s="442"/>
      <c r="AB25" s="499"/>
      <c r="AC25" s="92"/>
    </row>
    <row r="26" spans="2:29" ht="13.5" customHeight="1">
      <c r="B26" s="208"/>
      <c r="C26" s="56"/>
      <c r="D26" s="67"/>
      <c r="E26" s="68"/>
      <c r="F26" s="68"/>
      <c r="G26" s="68"/>
      <c r="H26" s="68"/>
      <c r="I26" s="79"/>
      <c r="J26" s="392"/>
      <c r="K26" s="394"/>
      <c r="L26" s="394"/>
      <c r="M26" s="508"/>
      <c r="N26" s="51"/>
      <c r="Q26" s="208"/>
      <c r="R26" s="56"/>
      <c r="S26" s="67"/>
      <c r="T26" s="68"/>
      <c r="U26" s="68"/>
      <c r="V26" s="68"/>
      <c r="W26" s="68"/>
      <c r="X26" s="79"/>
      <c r="Y26" s="392"/>
      <c r="Z26" s="394"/>
      <c r="AA26" s="394"/>
      <c r="AB26" s="508" t="s">
        <v>246</v>
      </c>
      <c r="AC26" s="51"/>
    </row>
    <row r="27" spans="2:29" ht="13.5" customHeight="1">
      <c r="B27" s="210"/>
      <c r="C27" s="62"/>
      <c r="D27" s="70"/>
      <c r="E27" s="64"/>
      <c r="F27" s="65"/>
      <c r="G27" s="64"/>
      <c r="H27" s="65"/>
      <c r="I27" s="79"/>
      <c r="J27" s="509"/>
      <c r="K27" s="442"/>
      <c r="L27" s="442"/>
      <c r="M27" s="499"/>
      <c r="N27" s="217"/>
      <c r="Q27" s="210"/>
      <c r="R27" s="62"/>
      <c r="S27" s="70"/>
      <c r="T27" s="64"/>
      <c r="U27" s="65"/>
      <c r="V27" s="64" t="s">
        <v>56</v>
      </c>
      <c r="W27" s="65">
        <v>19158700</v>
      </c>
      <c r="X27" s="79">
        <v>43588</v>
      </c>
      <c r="Y27" s="509" t="s">
        <v>247</v>
      </c>
      <c r="Z27" s="442">
        <v>43921</v>
      </c>
      <c r="AA27" s="442">
        <v>43921</v>
      </c>
      <c r="AB27" s="499" t="s">
        <v>248</v>
      </c>
      <c r="AC27" s="217"/>
    </row>
    <row r="28" spans="2:29" ht="13.5" customHeight="1">
      <c r="B28" s="221"/>
      <c r="C28" s="53"/>
      <c r="D28" s="758"/>
      <c r="E28" s="88"/>
      <c r="F28" s="93"/>
      <c r="G28" s="68"/>
      <c r="H28" s="68"/>
      <c r="I28" s="58"/>
      <c r="J28" s="759"/>
      <c r="K28" s="60"/>
      <c r="L28" s="760"/>
      <c r="M28" s="761"/>
      <c r="N28" s="196"/>
      <c r="Q28" s="221"/>
      <c r="R28" s="53"/>
      <c r="S28" s="758"/>
      <c r="T28" s="88"/>
      <c r="U28" s="93"/>
      <c r="V28" s="68"/>
      <c r="W28" s="68"/>
      <c r="X28" s="58"/>
      <c r="Y28" s="759"/>
      <c r="Z28" s="60"/>
      <c r="AA28" s="760"/>
      <c r="AB28" s="761"/>
      <c r="AC28" s="196"/>
    </row>
    <row r="29" spans="2:29" ht="13.5" customHeight="1">
      <c r="B29" s="221"/>
      <c r="C29" s="53"/>
      <c r="D29" s="758"/>
      <c r="E29" s="88"/>
      <c r="F29" s="65"/>
      <c r="G29" s="64"/>
      <c r="H29" s="65"/>
      <c r="I29" s="754"/>
      <c r="J29" s="510"/>
      <c r="K29" s="72"/>
      <c r="L29" s="762"/>
      <c r="M29" s="499"/>
      <c r="N29" s="791"/>
      <c r="Q29" s="221"/>
      <c r="R29" s="53"/>
      <c r="S29" s="758"/>
      <c r="T29" s="88"/>
      <c r="U29" s="65"/>
      <c r="V29" s="64" t="s">
        <v>56</v>
      </c>
      <c r="W29" s="65">
        <v>7772600</v>
      </c>
      <c r="X29" s="754" t="s">
        <v>249</v>
      </c>
      <c r="Y29" s="510"/>
      <c r="Z29" s="72"/>
      <c r="AA29" s="762"/>
      <c r="AB29" s="499"/>
      <c r="AC29" s="791"/>
    </row>
    <row r="30" spans="2:29" ht="13.5" customHeight="1">
      <c r="B30" s="208"/>
      <c r="C30" s="56"/>
      <c r="D30" s="67"/>
      <c r="E30" s="68"/>
      <c r="F30" s="93"/>
      <c r="G30" s="68"/>
      <c r="H30" s="68"/>
      <c r="I30" s="763"/>
      <c r="J30" s="390"/>
      <c r="K30" s="1"/>
      <c r="L30" s="6"/>
      <c r="M30" s="508"/>
      <c r="N30" s="391"/>
      <c r="Q30" s="208"/>
      <c r="R30" s="56"/>
      <c r="S30" s="67"/>
      <c r="T30" s="68"/>
      <c r="U30" s="93"/>
      <c r="V30" s="68"/>
      <c r="W30" s="68"/>
      <c r="X30" s="763"/>
      <c r="Y30" s="390"/>
      <c r="Z30" s="1"/>
      <c r="AA30" s="6"/>
      <c r="AB30" s="508"/>
      <c r="AC30" s="391"/>
    </row>
    <row r="31" spans="2:29" ht="13.5" customHeight="1">
      <c r="B31" s="210"/>
      <c r="C31" s="62"/>
      <c r="D31" s="90" t="s">
        <v>250</v>
      </c>
      <c r="E31" s="64"/>
      <c r="F31" s="65"/>
      <c r="G31" s="64"/>
      <c r="H31" s="65"/>
      <c r="I31" s="754"/>
      <c r="J31" s="510"/>
      <c r="K31" s="72"/>
      <c r="L31" s="72"/>
      <c r="M31" s="499"/>
      <c r="N31" s="391"/>
      <c r="Q31" s="210"/>
      <c r="R31" s="62"/>
      <c r="S31" s="90" t="s">
        <v>250</v>
      </c>
      <c r="T31" s="64"/>
      <c r="U31" s="65">
        <v>23500000</v>
      </c>
      <c r="V31" s="64" t="s">
        <v>56</v>
      </c>
      <c r="W31" s="65">
        <v>23499300</v>
      </c>
      <c r="X31" s="754" t="s">
        <v>249</v>
      </c>
      <c r="Y31" s="510"/>
      <c r="Z31" s="72"/>
      <c r="AA31" s="72"/>
      <c r="AB31" s="499"/>
      <c r="AC31" s="391"/>
    </row>
    <row r="32" spans="2:29" ht="13.5" customHeight="1">
      <c r="B32" s="221"/>
      <c r="C32" s="222"/>
      <c r="D32" s="223"/>
      <c r="E32" s="209"/>
      <c r="F32" s="215"/>
      <c r="G32" s="68"/>
      <c r="H32" s="93"/>
      <c r="I32" s="764"/>
      <c r="J32" s="390"/>
      <c r="K32" s="10"/>
      <c r="L32" s="69"/>
      <c r="M32" s="498"/>
      <c r="N32" s="777"/>
      <c r="Q32" s="221"/>
      <c r="R32" s="222"/>
      <c r="S32" s="223"/>
      <c r="T32" s="209"/>
      <c r="U32" s="215"/>
      <c r="V32" s="68"/>
      <c r="W32" s="93"/>
      <c r="X32" s="764"/>
      <c r="Y32" s="390"/>
      <c r="Z32" s="10"/>
      <c r="AA32" s="69"/>
      <c r="AB32" s="498"/>
      <c r="AC32" s="777"/>
    </row>
    <row r="33" spans="2:29" ht="13.5" customHeight="1">
      <c r="B33" s="224"/>
      <c r="C33" s="225"/>
      <c r="D33" s="70" t="s">
        <v>241</v>
      </c>
      <c r="E33" s="64" t="s">
        <v>56</v>
      </c>
      <c r="F33" s="65"/>
      <c r="G33" s="64"/>
      <c r="H33" s="65"/>
      <c r="I33" s="754"/>
      <c r="J33" s="510"/>
      <c r="K33" s="72"/>
      <c r="L33" s="72"/>
      <c r="M33" s="499"/>
      <c r="N33" s="389"/>
      <c r="Q33" s="224"/>
      <c r="R33" s="225"/>
      <c r="S33" s="70" t="s">
        <v>241</v>
      </c>
      <c r="T33" s="64" t="s">
        <v>56</v>
      </c>
      <c r="U33" s="65">
        <v>5000000</v>
      </c>
      <c r="V33" s="64" t="s">
        <v>56</v>
      </c>
      <c r="W33" s="65">
        <f>W49+W51</f>
        <v>4999500</v>
      </c>
      <c r="X33" s="754" t="s">
        <v>251</v>
      </c>
      <c r="Y33" s="510"/>
      <c r="Z33" s="72"/>
      <c r="AA33" s="72"/>
      <c r="AB33" s="499"/>
      <c r="AC33" s="389"/>
    </row>
    <row r="34" spans="2:29" ht="13.5" customHeight="1">
      <c r="B34" s="203"/>
      <c r="C34" s="229"/>
      <c r="D34" s="230"/>
      <c r="E34" s="194"/>
      <c r="F34" s="231"/>
      <c r="G34" s="68"/>
      <c r="H34" s="68"/>
      <c r="I34" s="58"/>
      <c r="J34" s="390"/>
      <c r="K34" s="10"/>
      <c r="L34" s="69"/>
      <c r="M34" s="498"/>
      <c r="N34" s="777"/>
      <c r="Q34" s="203"/>
      <c r="R34" s="229"/>
      <c r="S34" s="230"/>
      <c r="T34" s="194"/>
      <c r="U34" s="231"/>
      <c r="V34" s="68"/>
      <c r="W34" s="68"/>
      <c r="X34" s="58"/>
      <c r="Y34" s="390"/>
      <c r="Z34" s="10"/>
      <c r="AA34" s="69"/>
      <c r="AB34" s="498" t="s">
        <v>246</v>
      </c>
      <c r="AC34" s="777" t="s">
        <v>265</v>
      </c>
    </row>
    <row r="35" spans="2:29" ht="13.5" customHeight="1">
      <c r="B35" s="210"/>
      <c r="C35" s="206"/>
      <c r="D35" s="232"/>
      <c r="E35" s="226"/>
      <c r="F35" s="227"/>
      <c r="G35" s="64"/>
      <c r="H35" s="65"/>
      <c r="I35" s="66"/>
      <c r="J35" s="509"/>
      <c r="K35" s="72"/>
      <c r="L35" s="72"/>
      <c r="M35" s="499"/>
      <c r="N35" s="389"/>
      <c r="Q35" s="210"/>
      <c r="R35" s="206"/>
      <c r="S35" s="232"/>
      <c r="T35" s="226"/>
      <c r="U35" s="227"/>
      <c r="V35" s="64" t="s">
        <v>252</v>
      </c>
      <c r="W35" s="65">
        <f>W13+W19</f>
        <v>108934100</v>
      </c>
      <c r="X35" s="66">
        <v>43659</v>
      </c>
      <c r="Y35" s="509" t="s">
        <v>253</v>
      </c>
      <c r="Z35" s="72">
        <v>43631</v>
      </c>
      <c r="AA35" s="72">
        <v>43636</v>
      </c>
      <c r="AB35" s="499" t="s">
        <v>257</v>
      </c>
      <c r="AC35" s="389" t="s">
        <v>266</v>
      </c>
    </row>
    <row r="36" spans="2:29" ht="13.5" customHeight="1">
      <c r="B36" s="208"/>
      <c r="C36" s="204"/>
      <c r="D36" s="193"/>
      <c r="E36" s="194"/>
      <c r="F36" s="231"/>
      <c r="G36" s="765"/>
      <c r="H36" s="766"/>
      <c r="I36" s="79"/>
      <c r="J36" s="392"/>
      <c r="K36" s="394"/>
      <c r="L36" s="394"/>
      <c r="M36" s="508"/>
      <c r="N36" s="61"/>
      <c r="Q36" s="208"/>
      <c r="R36" s="204"/>
      <c r="S36" s="193"/>
      <c r="T36" s="194"/>
      <c r="U36" s="231"/>
      <c r="V36" s="765"/>
      <c r="W36" s="766"/>
      <c r="X36" s="79"/>
      <c r="Y36" s="392"/>
      <c r="Z36" s="394"/>
      <c r="AA36" s="394"/>
      <c r="AB36" s="508" t="s">
        <v>246</v>
      </c>
      <c r="AC36" s="61"/>
    </row>
    <row r="37" spans="2:29" ht="13.5" hidden="1">
      <c r="B37" s="210"/>
      <c r="C37" s="206"/>
      <c r="D37" s="161"/>
      <c r="E37" s="226"/>
      <c r="F37" s="227"/>
      <c r="G37" s="767"/>
      <c r="H37" s="766"/>
      <c r="I37" s="79"/>
      <c r="J37" s="509"/>
      <c r="K37" s="442"/>
      <c r="L37" s="442"/>
      <c r="M37" s="499"/>
      <c r="N37" s="389"/>
      <c r="Q37" s="210"/>
      <c r="R37" s="206"/>
      <c r="S37" s="161"/>
      <c r="T37" s="226"/>
      <c r="U37" s="227"/>
      <c r="V37" s="767" t="s">
        <v>254</v>
      </c>
      <c r="W37" s="766">
        <f>W29+W31</f>
        <v>31271900</v>
      </c>
      <c r="X37" s="79">
        <v>41397</v>
      </c>
      <c r="Y37" s="509" t="s">
        <v>222</v>
      </c>
      <c r="Z37" s="442">
        <v>43921</v>
      </c>
      <c r="AA37" s="442">
        <v>43921</v>
      </c>
      <c r="AB37" s="499" t="s">
        <v>248</v>
      </c>
      <c r="AC37" s="389" t="s">
        <v>268</v>
      </c>
    </row>
    <row r="38" spans="2:29" ht="13.5" hidden="1">
      <c r="B38" s="221"/>
      <c r="C38" s="200"/>
      <c r="D38" s="201"/>
      <c r="E38" s="202"/>
      <c r="F38" s="202"/>
      <c r="G38" s="68"/>
      <c r="H38" s="68"/>
      <c r="I38" s="58"/>
      <c r="J38" s="58"/>
      <c r="K38" s="10"/>
      <c r="L38" s="69"/>
      <c r="M38" s="498"/>
      <c r="N38" s="61"/>
      <c r="Q38" s="221"/>
      <c r="R38" s="200"/>
      <c r="S38" s="201"/>
      <c r="T38" s="202"/>
      <c r="U38" s="202"/>
      <c r="V38" s="68"/>
      <c r="W38" s="68"/>
      <c r="X38" s="58"/>
      <c r="Y38" s="58"/>
      <c r="Z38" s="10"/>
      <c r="AA38" s="69"/>
      <c r="AB38" s="498" t="s">
        <v>246</v>
      </c>
      <c r="AC38" s="61"/>
    </row>
    <row r="39" spans="2:29" ht="13.5" hidden="1">
      <c r="B39" s="210"/>
      <c r="C39" s="206"/>
      <c r="D39" s="198"/>
      <c r="E39" s="226"/>
      <c r="F39" s="199"/>
      <c r="G39" s="64"/>
      <c r="H39" s="65"/>
      <c r="I39" s="66"/>
      <c r="J39" s="510"/>
      <c r="K39" s="72"/>
      <c r="L39" s="72"/>
      <c r="M39" s="499"/>
      <c r="N39" s="389"/>
      <c r="Q39" s="210"/>
      <c r="R39" s="206"/>
      <c r="S39" s="198"/>
      <c r="T39" s="226"/>
      <c r="U39" s="199"/>
      <c r="V39" s="64" t="s">
        <v>255</v>
      </c>
      <c r="W39" s="65">
        <v>1000000</v>
      </c>
      <c r="X39" s="66">
        <v>43598</v>
      </c>
      <c r="Y39" s="510" t="s">
        <v>256</v>
      </c>
      <c r="Z39" s="72">
        <v>43790</v>
      </c>
      <c r="AA39" s="72">
        <v>43790</v>
      </c>
      <c r="AB39" s="499" t="s">
        <v>257</v>
      </c>
      <c r="AC39" s="389" t="s">
        <v>260</v>
      </c>
    </row>
    <row r="40" spans="2:29" ht="13.5" hidden="1">
      <c r="B40" s="221"/>
      <c r="C40" s="200"/>
      <c r="D40" s="201"/>
      <c r="E40" s="202"/>
      <c r="F40" s="202"/>
      <c r="G40" s="68"/>
      <c r="H40" s="769"/>
      <c r="I40" s="58"/>
      <c r="J40" s="58"/>
      <c r="K40" s="10"/>
      <c r="L40" s="69"/>
      <c r="M40" s="498"/>
      <c r="N40" s="196"/>
      <c r="Q40" s="221"/>
      <c r="R40" s="200"/>
      <c r="S40" s="201"/>
      <c r="T40" s="202"/>
      <c r="U40" s="202"/>
      <c r="V40" s="68"/>
      <c r="W40" s="769"/>
      <c r="X40" s="58"/>
      <c r="Y40" s="58"/>
      <c r="Z40" s="10"/>
      <c r="AA40" s="69"/>
      <c r="AB40" s="498" t="s">
        <v>246</v>
      </c>
      <c r="AC40" s="196"/>
    </row>
    <row r="41" spans="2:29" ht="14.25" hidden="1" thickBot="1">
      <c r="B41" s="210"/>
      <c r="C41" s="206"/>
      <c r="D41" s="198"/>
      <c r="E41" s="226"/>
      <c r="F41" s="199"/>
      <c r="G41" s="770"/>
      <c r="H41" s="771"/>
      <c r="I41" s="772"/>
      <c r="J41" s="773"/>
      <c r="K41" s="774"/>
      <c r="L41" s="774"/>
      <c r="M41" s="775"/>
      <c r="N41" s="228"/>
      <c r="Q41" s="210"/>
      <c r="R41" s="206"/>
      <c r="S41" s="198"/>
      <c r="T41" s="226"/>
      <c r="U41" s="199"/>
      <c r="V41" s="770" t="s">
        <v>258</v>
      </c>
      <c r="W41" s="771">
        <v>4000000</v>
      </c>
      <c r="X41" s="772">
        <v>43751</v>
      </c>
      <c r="Y41" s="773" t="s">
        <v>259</v>
      </c>
      <c r="Z41" s="774">
        <v>43554</v>
      </c>
      <c r="AA41" s="774">
        <v>43554</v>
      </c>
      <c r="AB41" s="775" t="s">
        <v>257</v>
      </c>
      <c r="AC41" s="228"/>
    </row>
    <row r="42" spans="2:29" ht="13.5" hidden="1">
      <c r="B42" s="221"/>
      <c r="C42" s="200"/>
      <c r="D42" s="201"/>
      <c r="E42" s="202"/>
      <c r="F42" s="202"/>
      <c r="G42" s="202"/>
      <c r="H42" s="202"/>
      <c r="I42" s="205"/>
      <c r="J42" s="235"/>
      <c r="K42" s="218"/>
      <c r="L42" s="218"/>
      <c r="M42" s="219"/>
      <c r="N42" s="196"/>
      <c r="Q42" s="221"/>
      <c r="R42" s="200"/>
      <c r="S42" s="201"/>
      <c r="T42" s="202"/>
      <c r="U42" s="202"/>
      <c r="V42" s="202"/>
      <c r="W42" s="202"/>
      <c r="X42" s="205"/>
      <c r="Y42" s="235"/>
      <c r="Z42" s="218"/>
      <c r="AA42" s="218"/>
      <c r="AB42" s="219"/>
      <c r="AC42" s="196"/>
    </row>
    <row r="43" spans="2:29" ht="13.5" hidden="1">
      <c r="B43" s="210"/>
      <c r="C43" s="206"/>
      <c r="D43" s="198"/>
      <c r="E43" s="226"/>
      <c r="F43" s="199"/>
      <c r="G43" s="226"/>
      <c r="H43" s="199"/>
      <c r="I43" s="207"/>
      <c r="J43" s="236"/>
      <c r="K43" s="212"/>
      <c r="L43" s="212"/>
      <c r="M43" s="220"/>
      <c r="N43" s="228"/>
      <c r="Q43" s="210"/>
      <c r="R43" s="206"/>
      <c r="S43" s="198"/>
      <c r="T43" s="226"/>
      <c r="U43" s="199"/>
      <c r="V43" s="226"/>
      <c r="W43" s="199"/>
      <c r="X43" s="207"/>
      <c r="Y43" s="236"/>
      <c r="Z43" s="212"/>
      <c r="AA43" s="212"/>
      <c r="AB43" s="220"/>
      <c r="AC43" s="228"/>
    </row>
    <row r="44" spans="2:29" ht="13.5" hidden="1">
      <c r="B44" s="208"/>
      <c r="C44" s="204"/>
      <c r="D44" s="193"/>
      <c r="E44" s="237"/>
      <c r="F44" s="194"/>
      <c r="G44" s="237"/>
      <c r="H44" s="194"/>
      <c r="I44" s="205"/>
      <c r="J44" s="205"/>
      <c r="K44" s="211"/>
      <c r="L44" s="211"/>
      <c r="M44" s="216"/>
      <c r="N44" s="196"/>
      <c r="Q44" s="208"/>
      <c r="R44" s="204"/>
      <c r="S44" s="193"/>
      <c r="T44" s="237"/>
      <c r="U44" s="194"/>
      <c r="V44" s="237"/>
      <c r="W44" s="194"/>
      <c r="X44" s="205"/>
      <c r="Y44" s="205"/>
      <c r="Z44" s="211"/>
      <c r="AA44" s="211"/>
      <c r="AB44" s="216"/>
      <c r="AC44" s="196"/>
    </row>
    <row r="45" spans="2:29" ht="13.5" hidden="1">
      <c r="B45" s="210"/>
      <c r="C45" s="206"/>
      <c r="D45" s="198"/>
      <c r="E45" s="226"/>
      <c r="F45" s="199"/>
      <c r="G45" s="226"/>
      <c r="H45" s="199"/>
      <c r="I45" s="213"/>
      <c r="J45" s="233"/>
      <c r="K45" s="214"/>
      <c r="L45" s="214"/>
      <c r="M45" s="234"/>
      <c r="N45" s="228"/>
      <c r="Q45" s="210"/>
      <c r="R45" s="206"/>
      <c r="S45" s="198"/>
      <c r="T45" s="226"/>
      <c r="U45" s="199"/>
      <c r="V45" s="226"/>
      <c r="W45" s="199"/>
      <c r="X45" s="213"/>
      <c r="Y45" s="233"/>
      <c r="Z45" s="214"/>
      <c r="AA45" s="214"/>
      <c r="AB45" s="234"/>
      <c r="AC45" s="228"/>
    </row>
    <row r="46" spans="2:29" ht="13.5" hidden="1">
      <c r="B46" s="221"/>
      <c r="C46" s="200"/>
      <c r="D46" s="201"/>
      <c r="E46" s="765"/>
      <c r="F46" s="766"/>
      <c r="G46" s="765"/>
      <c r="H46" s="766"/>
      <c r="I46" s="79"/>
      <c r="J46" s="392"/>
      <c r="K46" s="394"/>
      <c r="L46" s="394"/>
      <c r="M46" s="508"/>
      <c r="N46" s="778"/>
      <c r="Q46" s="221"/>
      <c r="R46" s="200"/>
      <c r="S46" s="201"/>
      <c r="T46" s="765"/>
      <c r="U46" s="766"/>
      <c r="V46" s="765"/>
      <c r="W46" s="766"/>
      <c r="X46" s="79"/>
      <c r="Y46" s="392"/>
      <c r="Z46" s="394"/>
      <c r="AA46" s="394"/>
      <c r="AB46" s="508" t="s">
        <v>246</v>
      </c>
      <c r="AC46" s="778"/>
    </row>
    <row r="47" spans="2:29" ht="13.5">
      <c r="B47" s="221"/>
      <c r="C47" s="200"/>
      <c r="D47" s="201"/>
      <c r="E47" s="765"/>
      <c r="F47" s="766"/>
      <c r="G47" s="767"/>
      <c r="H47" s="766"/>
      <c r="I47" s="79"/>
      <c r="J47" s="509"/>
      <c r="K47" s="442"/>
      <c r="L47" s="442"/>
      <c r="M47" s="499"/>
      <c r="N47" s="217"/>
      <c r="Q47" s="221"/>
      <c r="R47" s="200"/>
      <c r="S47" s="201"/>
      <c r="T47" s="765"/>
      <c r="U47" s="766"/>
      <c r="V47" s="853" t="s">
        <v>302</v>
      </c>
      <c r="W47" s="55">
        <f>W29+W31</f>
        <v>31271900</v>
      </c>
      <c r="X47" s="79">
        <v>41397</v>
      </c>
      <c r="Y47" s="509" t="s">
        <v>222</v>
      </c>
      <c r="Z47" s="442">
        <v>43921</v>
      </c>
      <c r="AA47" s="442">
        <v>43921</v>
      </c>
      <c r="AB47" s="499" t="s">
        <v>248</v>
      </c>
      <c r="AC47" s="217"/>
    </row>
    <row r="48" spans="2:29" ht="13.5">
      <c r="B48" s="208"/>
      <c r="C48" s="204"/>
      <c r="D48" s="193"/>
      <c r="E48" s="768"/>
      <c r="F48" s="194"/>
      <c r="G48" s="68"/>
      <c r="H48" s="68"/>
      <c r="I48" s="58"/>
      <c r="J48" s="58"/>
      <c r="K48" s="10"/>
      <c r="L48" s="69"/>
      <c r="M48" s="498"/>
      <c r="N48" s="61"/>
      <c r="Q48" s="208"/>
      <c r="R48" s="204"/>
      <c r="S48" s="193"/>
      <c r="T48" s="768"/>
      <c r="U48" s="194"/>
      <c r="V48" s="68"/>
      <c r="W48" s="68"/>
      <c r="X48" s="58"/>
      <c r="Y48" s="58"/>
      <c r="Z48" s="10"/>
      <c r="AA48" s="69"/>
      <c r="AB48" s="498" t="s">
        <v>246</v>
      </c>
      <c r="AC48" s="61"/>
    </row>
    <row r="49" spans="2:29" ht="13.5">
      <c r="B49" s="210"/>
      <c r="C49" s="206"/>
      <c r="D49" s="198"/>
      <c r="E49" s="226"/>
      <c r="F49" s="199"/>
      <c r="G49" s="64"/>
      <c r="H49" s="65"/>
      <c r="I49" s="66"/>
      <c r="J49" s="510"/>
      <c r="K49" s="72"/>
      <c r="L49" s="72"/>
      <c r="M49" s="499"/>
      <c r="N49" s="389"/>
      <c r="Q49" s="210"/>
      <c r="R49" s="206"/>
      <c r="S49" s="198"/>
      <c r="T49" s="226"/>
      <c r="U49" s="199"/>
      <c r="V49" s="64" t="s">
        <v>255</v>
      </c>
      <c r="W49" s="65">
        <v>1001000</v>
      </c>
      <c r="X49" s="66">
        <v>43598</v>
      </c>
      <c r="Y49" s="510" t="s">
        <v>256</v>
      </c>
      <c r="Z49" s="72">
        <v>43790</v>
      </c>
      <c r="AA49" s="72">
        <v>43790</v>
      </c>
      <c r="AB49" s="499" t="s">
        <v>257</v>
      </c>
      <c r="AC49" s="389" t="s">
        <v>260</v>
      </c>
    </row>
    <row r="50" spans="2:29" ht="13.5">
      <c r="B50" s="208"/>
      <c r="C50" s="204"/>
      <c r="D50" s="193"/>
      <c r="E50" s="192"/>
      <c r="F50" s="192"/>
      <c r="G50" s="68"/>
      <c r="H50" s="769"/>
      <c r="I50" s="58"/>
      <c r="J50" s="58"/>
      <c r="K50" s="10"/>
      <c r="L50" s="69"/>
      <c r="M50" s="498"/>
      <c r="N50" s="61"/>
      <c r="Q50" s="208"/>
      <c r="R50" s="204"/>
      <c r="S50" s="193"/>
      <c r="T50" s="192"/>
      <c r="U50" s="192"/>
      <c r="V50" s="68"/>
      <c r="W50" s="769"/>
      <c r="X50" s="58"/>
      <c r="Y50" s="58"/>
      <c r="Z50" s="10"/>
      <c r="AA50" s="69"/>
      <c r="AB50" s="498" t="s">
        <v>246</v>
      </c>
      <c r="AC50" s="61"/>
    </row>
    <row r="51" spans="2:29" ht="14.25" thickBot="1">
      <c r="B51" s="238"/>
      <c r="C51" s="239"/>
      <c r="D51" s="240"/>
      <c r="E51" s="241"/>
      <c r="F51" s="242"/>
      <c r="G51" s="770"/>
      <c r="H51" s="771"/>
      <c r="I51" s="772"/>
      <c r="J51" s="773"/>
      <c r="K51" s="774"/>
      <c r="L51" s="774"/>
      <c r="M51" s="775"/>
      <c r="N51" s="779"/>
      <c r="Q51" s="238"/>
      <c r="R51" s="239"/>
      <c r="S51" s="240"/>
      <c r="T51" s="241"/>
      <c r="U51" s="242"/>
      <c r="V51" s="770" t="s">
        <v>258</v>
      </c>
      <c r="W51" s="771">
        <v>3998500</v>
      </c>
      <c r="X51" s="772">
        <v>43751</v>
      </c>
      <c r="Y51" s="773" t="s">
        <v>259</v>
      </c>
      <c r="Z51" s="774">
        <v>43554</v>
      </c>
      <c r="AA51" s="774">
        <v>43554</v>
      </c>
      <c r="AB51" s="775" t="s">
        <v>257</v>
      </c>
      <c r="AC51" s="779"/>
    </row>
    <row r="52" spans="10:14" ht="14.25">
      <c r="J52" s="577"/>
      <c r="K52" s="682"/>
      <c r="L52" s="682"/>
      <c r="M52" s="711"/>
      <c r="N52" s="577"/>
    </row>
    <row r="53" spans="4:14" ht="14.25">
      <c r="D53" s="635"/>
      <c r="E53" s="712"/>
      <c r="F53" s="713"/>
      <c r="J53" s="577"/>
      <c r="K53" s="709"/>
      <c r="L53" s="714"/>
      <c r="M53" s="710"/>
      <c r="N53" s="577"/>
    </row>
    <row r="54" spans="4:23" ht="13.5">
      <c r="D54" s="635"/>
      <c r="F54" s="713"/>
      <c r="J54" s="577"/>
      <c r="K54" s="709"/>
      <c r="L54" s="709"/>
      <c r="M54" s="710"/>
      <c r="N54" s="577"/>
      <c r="W54" s="243"/>
    </row>
    <row r="55" spans="4:29" ht="13.5">
      <c r="D55" s="635"/>
      <c r="F55" s="713"/>
      <c r="J55" s="577"/>
      <c r="K55" s="577"/>
      <c r="L55" s="577"/>
      <c r="M55" s="577"/>
      <c r="N55" s="577"/>
      <c r="Y55" s="244"/>
      <c r="Z55" s="244"/>
      <c r="AA55" s="244"/>
      <c r="AB55" s="244"/>
      <c r="AC55" s="244"/>
    </row>
    <row r="56" spans="4:29" ht="13.5">
      <c r="D56" s="635"/>
      <c r="F56" s="713"/>
      <c r="J56" s="577"/>
      <c r="K56" s="577"/>
      <c r="L56" s="577"/>
      <c r="M56" s="577"/>
      <c r="N56" s="577"/>
      <c r="Y56" s="244"/>
      <c r="Z56" s="245"/>
      <c r="AA56" s="245"/>
      <c r="AB56" s="246"/>
      <c r="AC56" s="244"/>
    </row>
    <row r="57" spans="25:29" ht="13.5">
      <c r="Y57" s="244"/>
      <c r="Z57" s="176"/>
      <c r="AA57" s="176"/>
      <c r="AB57" s="247"/>
      <c r="AC57" s="244"/>
    </row>
    <row r="58" spans="6:29" ht="13.5">
      <c r="F58" s="713"/>
      <c r="S58" s="243"/>
      <c r="T58" s="248"/>
      <c r="U58" s="249"/>
      <c r="Y58" s="244"/>
      <c r="Z58" s="245"/>
      <c r="AA58" s="250"/>
      <c r="AB58" s="246"/>
      <c r="AC58" s="244"/>
    </row>
    <row r="59" spans="19:29" ht="13.5">
      <c r="S59" s="243"/>
      <c r="U59" s="249"/>
      <c r="Y59" s="244"/>
      <c r="Z59" s="245"/>
      <c r="AA59" s="245"/>
      <c r="AB59" s="246"/>
      <c r="AC59" s="244"/>
    </row>
    <row r="60" spans="19:29" ht="13.5">
      <c r="S60" s="243"/>
      <c r="U60" s="249"/>
      <c r="Y60" s="244"/>
      <c r="Z60" s="244"/>
      <c r="AA60" s="244"/>
      <c r="AB60" s="244"/>
      <c r="AC60" s="244"/>
    </row>
    <row r="61" spans="19:29" ht="13.5">
      <c r="S61" s="243"/>
      <c r="U61" s="249"/>
      <c r="Y61" s="244"/>
      <c r="Z61" s="244"/>
      <c r="AA61" s="244"/>
      <c r="AB61" s="244"/>
      <c r="AC61" s="244"/>
    </row>
    <row r="63" ht="13.5">
      <c r="U63" s="249"/>
    </row>
  </sheetData>
  <sheetProtection/>
  <mergeCells count="10">
    <mergeCell ref="T4:U4"/>
    <mergeCell ref="V4:W4"/>
    <mergeCell ref="T6:U6"/>
    <mergeCell ref="V6:W6"/>
    <mergeCell ref="C4:D4"/>
    <mergeCell ref="E6:F6"/>
    <mergeCell ref="G6:H6"/>
    <mergeCell ref="E4:F4"/>
    <mergeCell ref="G4:H4"/>
    <mergeCell ref="R4:S4"/>
  </mergeCells>
  <printOptions horizontalCentered="1" verticalCentered="1"/>
  <pageMargins left="0.3937007874015748" right="0.3937007874015748" top="0.37" bottom="0.1968503937007874" header="0.29" footer="0.35"/>
  <pageSetup blackAndWhite="1" fitToHeight="1" fitToWidth="1" horizontalDpi="600" verticalDpi="600" orientation="landscape" paperSize="9" scale="94" r:id="rId4"/>
  <drawing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B1:U32"/>
  <sheetViews>
    <sheetView zoomScale="75" zoomScaleNormal="75" zoomScaleSheetLayoutView="100" zoomScalePageLayoutView="0" workbookViewId="0" topLeftCell="A1">
      <selection activeCell="Q10" sqref="Q10"/>
    </sheetView>
  </sheetViews>
  <sheetFormatPr defaultColWidth="9.00390625" defaultRowHeight="13.5"/>
  <cols>
    <col min="1" max="1" width="2.875" style="3" customWidth="1"/>
    <col min="2" max="8" width="14.625" style="3" customWidth="1"/>
    <col min="9" max="9" width="28.875" style="3" customWidth="1"/>
    <col min="10" max="10" width="3.375" style="3" customWidth="1"/>
    <col min="11" max="11" width="9.00390625" style="3" customWidth="1"/>
    <col min="12" max="12" width="2.875" style="3" customWidth="1"/>
    <col min="13" max="19" width="14.625" style="3" customWidth="1"/>
    <col min="20" max="20" width="28.875" style="3" customWidth="1"/>
    <col min="21" max="21" width="3.375" style="3" customWidth="1"/>
    <col min="22" max="16384" width="9.00390625" style="3" customWidth="1"/>
  </cols>
  <sheetData>
    <row r="1" spans="2:9" ht="19.5" customHeight="1">
      <c r="B1" s="818" t="s">
        <v>103</v>
      </c>
      <c r="C1" s="818"/>
      <c r="D1" s="818"/>
      <c r="E1" s="818"/>
      <c r="F1" s="818"/>
      <c r="G1" s="818"/>
      <c r="H1" s="818"/>
      <c r="I1" s="818"/>
    </row>
    <row r="2" spans="2:20" ht="26.25" customHeight="1">
      <c r="B2" s="816" t="s">
        <v>60</v>
      </c>
      <c r="C2" s="817"/>
      <c r="D2" s="817"/>
      <c r="E2" s="817"/>
      <c r="F2" s="817"/>
      <c r="G2" s="817"/>
      <c r="H2" s="817"/>
      <c r="I2" s="818"/>
      <c r="M2" s="816" t="s">
        <v>60</v>
      </c>
      <c r="N2" s="817"/>
      <c r="O2" s="817"/>
      <c r="P2" s="817"/>
      <c r="Q2" s="817"/>
      <c r="R2" s="817"/>
      <c r="S2" s="817"/>
      <c r="T2" s="818"/>
    </row>
    <row r="3" spans="2:20" ht="19.5" customHeight="1">
      <c r="B3" s="819"/>
      <c r="C3" s="818"/>
      <c r="D3" s="818"/>
      <c r="E3" s="818"/>
      <c r="F3" s="818"/>
      <c r="G3" s="818"/>
      <c r="H3" s="818"/>
      <c r="I3" s="820" t="s">
        <v>70</v>
      </c>
      <c r="M3" s="840" t="s">
        <v>297</v>
      </c>
      <c r="N3" s="818"/>
      <c r="O3" s="818"/>
      <c r="P3" s="818"/>
      <c r="Q3" s="818"/>
      <c r="R3" s="818"/>
      <c r="S3" s="818"/>
      <c r="T3" s="820" t="s">
        <v>70</v>
      </c>
    </row>
    <row r="4" spans="2:20" s="6" customFormat="1" ht="19.5" customHeight="1">
      <c r="B4" s="922" t="s">
        <v>34</v>
      </c>
      <c r="C4" s="922" t="s">
        <v>35</v>
      </c>
      <c r="D4" s="922" t="s">
        <v>36</v>
      </c>
      <c r="E4" s="821" t="s">
        <v>37</v>
      </c>
      <c r="F4" s="821" t="s">
        <v>38</v>
      </c>
      <c r="G4" s="821" t="s">
        <v>39</v>
      </c>
      <c r="H4" s="922" t="s">
        <v>40</v>
      </c>
      <c r="I4" s="922" t="s">
        <v>41</v>
      </c>
      <c r="M4" s="918" t="s">
        <v>34</v>
      </c>
      <c r="N4" s="918" t="s">
        <v>35</v>
      </c>
      <c r="O4" s="920" t="s">
        <v>36</v>
      </c>
      <c r="P4" s="821" t="s">
        <v>37</v>
      </c>
      <c r="Q4" s="821" t="s">
        <v>38</v>
      </c>
      <c r="R4" s="821" t="s">
        <v>39</v>
      </c>
      <c r="S4" s="922" t="s">
        <v>40</v>
      </c>
      <c r="T4" s="918" t="s">
        <v>286</v>
      </c>
    </row>
    <row r="5" spans="2:20" s="6" customFormat="1" ht="19.5" customHeight="1">
      <c r="B5" s="923"/>
      <c r="C5" s="926"/>
      <c r="D5" s="926"/>
      <c r="E5" s="823" t="s">
        <v>58</v>
      </c>
      <c r="F5" s="823" t="s">
        <v>58</v>
      </c>
      <c r="G5" s="822" t="s">
        <v>42</v>
      </c>
      <c r="H5" s="926"/>
      <c r="I5" s="926"/>
      <c r="M5" s="919"/>
      <c r="N5" s="919"/>
      <c r="O5" s="921"/>
      <c r="P5" s="823" t="s">
        <v>58</v>
      </c>
      <c r="Q5" s="823" t="s">
        <v>58</v>
      </c>
      <c r="R5" s="822" t="s">
        <v>42</v>
      </c>
      <c r="S5" s="923"/>
      <c r="T5" s="919"/>
    </row>
    <row r="6" spans="2:20" s="6" customFormat="1" ht="19.5" customHeight="1">
      <c r="B6" s="927"/>
      <c r="C6" s="913"/>
      <c r="D6" s="909"/>
      <c r="E6" s="915"/>
      <c r="F6" s="915"/>
      <c r="G6" s="928"/>
      <c r="H6" s="909"/>
      <c r="I6" s="824"/>
      <c r="M6" s="922" t="s">
        <v>238</v>
      </c>
      <c r="N6" s="924" t="s">
        <v>270</v>
      </c>
      <c r="O6" s="909" t="s">
        <v>243</v>
      </c>
      <c r="P6" s="915">
        <v>1265282</v>
      </c>
      <c r="Q6" s="915">
        <v>88570900</v>
      </c>
      <c r="R6" s="907">
        <v>44002</v>
      </c>
      <c r="S6" s="909" t="s">
        <v>64</v>
      </c>
      <c r="T6" s="824"/>
    </row>
    <row r="7" spans="2:21" s="6" customFormat="1" ht="19.5" customHeight="1">
      <c r="B7" s="914"/>
      <c r="C7" s="914"/>
      <c r="D7" s="910"/>
      <c r="E7" s="916"/>
      <c r="F7" s="916"/>
      <c r="G7" s="917"/>
      <c r="H7" s="910"/>
      <c r="I7" s="826"/>
      <c r="J7" s="95"/>
      <c r="M7" s="912"/>
      <c r="N7" s="925"/>
      <c r="O7" s="910"/>
      <c r="P7" s="916"/>
      <c r="Q7" s="916"/>
      <c r="R7" s="908"/>
      <c r="S7" s="910"/>
      <c r="T7" s="826"/>
      <c r="U7" s="95"/>
    </row>
    <row r="8" spans="2:20" s="6" customFormat="1" ht="19.5" customHeight="1">
      <c r="B8" s="927"/>
      <c r="C8" s="913"/>
      <c r="D8" s="909"/>
      <c r="E8" s="915"/>
      <c r="F8" s="915"/>
      <c r="G8" s="928"/>
      <c r="H8" s="909"/>
      <c r="I8" s="824"/>
      <c r="M8" s="911" t="s">
        <v>269</v>
      </c>
      <c r="N8" s="913" t="s">
        <v>271</v>
      </c>
      <c r="O8" s="909" t="s">
        <v>272</v>
      </c>
      <c r="P8" s="915">
        <v>1018181</v>
      </c>
      <c r="Q8" s="915">
        <v>59999700</v>
      </c>
      <c r="R8" s="907">
        <v>44068</v>
      </c>
      <c r="S8" s="909" t="s">
        <v>273</v>
      </c>
      <c r="T8" s="824"/>
    </row>
    <row r="9" spans="2:20" s="6" customFormat="1" ht="19.5" customHeight="1">
      <c r="B9" s="914"/>
      <c r="C9" s="914"/>
      <c r="D9" s="910"/>
      <c r="E9" s="916"/>
      <c r="F9" s="916"/>
      <c r="G9" s="917"/>
      <c r="H9" s="910"/>
      <c r="I9" s="827"/>
      <c r="M9" s="912"/>
      <c r="N9" s="914"/>
      <c r="O9" s="910"/>
      <c r="P9" s="916"/>
      <c r="Q9" s="916"/>
      <c r="R9" s="917"/>
      <c r="S9" s="910"/>
      <c r="T9" s="827"/>
    </row>
    <row r="10" spans="2:20" s="6" customFormat="1" ht="19.5" customHeight="1">
      <c r="B10" s="927"/>
      <c r="C10" s="913"/>
      <c r="D10" s="909"/>
      <c r="E10" s="915"/>
      <c r="F10" s="915"/>
      <c r="G10" s="928"/>
      <c r="H10" s="909"/>
      <c r="I10" s="824"/>
      <c r="M10" s="824"/>
      <c r="N10" s="824"/>
      <c r="O10" s="824"/>
      <c r="P10" s="824"/>
      <c r="Q10" s="824"/>
      <c r="R10" s="824"/>
      <c r="S10" s="824"/>
      <c r="T10" s="824"/>
    </row>
    <row r="11" spans="2:20" s="6" customFormat="1" ht="19.5" customHeight="1">
      <c r="B11" s="914"/>
      <c r="C11" s="914"/>
      <c r="D11" s="910"/>
      <c r="E11" s="916"/>
      <c r="F11" s="916"/>
      <c r="G11" s="917"/>
      <c r="H11" s="910"/>
      <c r="I11" s="827"/>
      <c r="M11" s="822"/>
      <c r="N11" s="827"/>
      <c r="O11" s="828"/>
      <c r="P11" s="829"/>
      <c r="Q11" s="830"/>
      <c r="R11" s="831"/>
      <c r="S11" s="825"/>
      <c r="T11" s="827"/>
    </row>
    <row r="12" spans="2:9" s="6" customFormat="1" ht="19.5" customHeight="1">
      <c r="B12" s="927"/>
      <c r="C12" s="913"/>
      <c r="D12" s="909"/>
      <c r="E12" s="915"/>
      <c r="F12" s="915"/>
      <c r="G12" s="928"/>
      <c r="H12" s="909"/>
      <c r="I12" s="824"/>
    </row>
    <row r="13" spans="2:13" s="6" customFormat="1" ht="19.5" customHeight="1">
      <c r="B13" s="914"/>
      <c r="C13" s="914"/>
      <c r="D13" s="910"/>
      <c r="E13" s="916"/>
      <c r="F13" s="916"/>
      <c r="G13" s="917"/>
      <c r="H13" s="910"/>
      <c r="I13" s="827"/>
      <c r="M13" s="840" t="s">
        <v>298</v>
      </c>
    </row>
    <row r="14" spans="2:20" s="6" customFormat="1" ht="19.5" customHeight="1">
      <c r="B14" s="824"/>
      <c r="C14" s="824"/>
      <c r="D14" s="824"/>
      <c r="E14" s="824"/>
      <c r="F14" s="824"/>
      <c r="G14" s="836"/>
      <c r="H14" s="824"/>
      <c r="I14" s="824"/>
      <c r="M14" s="918" t="s">
        <v>34</v>
      </c>
      <c r="N14" s="918" t="s">
        <v>35</v>
      </c>
      <c r="O14" s="920" t="s">
        <v>36</v>
      </c>
      <c r="P14" s="821" t="s">
        <v>37</v>
      </c>
      <c r="Q14" s="821" t="s">
        <v>38</v>
      </c>
      <c r="R14" s="821" t="s">
        <v>39</v>
      </c>
      <c r="S14" s="922" t="s">
        <v>40</v>
      </c>
      <c r="T14" s="918" t="s">
        <v>286</v>
      </c>
    </row>
    <row r="15" spans="2:20" s="6" customFormat="1" ht="19.5" customHeight="1">
      <c r="B15" s="837"/>
      <c r="C15" s="827"/>
      <c r="D15" s="838"/>
      <c r="E15" s="829"/>
      <c r="F15" s="830"/>
      <c r="G15" s="831"/>
      <c r="H15" s="825"/>
      <c r="I15" s="827"/>
      <c r="M15" s="919"/>
      <c r="N15" s="919"/>
      <c r="O15" s="921"/>
      <c r="P15" s="823" t="s">
        <v>58</v>
      </c>
      <c r="Q15" s="823" t="s">
        <v>58</v>
      </c>
      <c r="R15" s="822" t="s">
        <v>42</v>
      </c>
      <c r="S15" s="923"/>
      <c r="T15" s="919"/>
    </row>
    <row r="16" spans="2:20" s="6" customFormat="1" ht="19.5" customHeight="1">
      <c r="B16" s="824"/>
      <c r="C16" s="824"/>
      <c r="D16" s="824"/>
      <c r="E16" s="824"/>
      <c r="F16" s="824"/>
      <c r="G16" s="836"/>
      <c r="H16" s="824"/>
      <c r="I16" s="824"/>
      <c r="M16" s="922"/>
      <c r="N16" s="924"/>
      <c r="O16" s="909"/>
      <c r="P16" s="915"/>
      <c r="Q16" s="915"/>
      <c r="R16" s="907"/>
      <c r="S16" s="909"/>
      <c r="T16" s="824"/>
    </row>
    <row r="17" spans="2:20" s="6" customFormat="1" ht="19.5" customHeight="1">
      <c r="B17" s="837"/>
      <c r="C17" s="827"/>
      <c r="D17" s="838"/>
      <c r="E17" s="829"/>
      <c r="F17" s="830"/>
      <c r="G17" s="831"/>
      <c r="H17" s="825"/>
      <c r="I17" s="827"/>
      <c r="M17" s="912"/>
      <c r="N17" s="925"/>
      <c r="O17" s="910"/>
      <c r="P17" s="916"/>
      <c r="Q17" s="916"/>
      <c r="R17" s="908"/>
      <c r="S17" s="910"/>
      <c r="T17" s="826"/>
    </row>
    <row r="18" spans="2:20" s="6" customFormat="1" ht="19.5" customHeight="1">
      <c r="B18" s="824"/>
      <c r="C18" s="824"/>
      <c r="D18" s="836"/>
      <c r="E18" s="824"/>
      <c r="F18" s="824"/>
      <c r="G18" s="824"/>
      <c r="H18" s="824"/>
      <c r="I18" s="824"/>
      <c r="M18" s="911"/>
      <c r="N18" s="913"/>
      <c r="O18" s="909"/>
      <c r="P18" s="915"/>
      <c r="Q18" s="915"/>
      <c r="R18" s="907"/>
      <c r="S18" s="909"/>
      <c r="T18" s="824"/>
    </row>
    <row r="19" spans="2:20" s="6" customFormat="1" ht="19.5" customHeight="1">
      <c r="B19" s="827"/>
      <c r="C19" s="827"/>
      <c r="D19" s="838"/>
      <c r="E19" s="829"/>
      <c r="F19" s="830"/>
      <c r="G19" s="831"/>
      <c r="H19" s="825"/>
      <c r="I19" s="827"/>
      <c r="M19" s="912"/>
      <c r="N19" s="914"/>
      <c r="O19" s="910"/>
      <c r="P19" s="916"/>
      <c r="Q19" s="916"/>
      <c r="R19" s="917"/>
      <c r="S19" s="910"/>
      <c r="T19" s="827"/>
    </row>
    <row r="20" spans="2:20" s="6" customFormat="1" ht="19.5" customHeight="1">
      <c r="B20" s="824"/>
      <c r="C20" s="824"/>
      <c r="D20" s="824"/>
      <c r="E20" s="824"/>
      <c r="F20" s="824"/>
      <c r="G20" s="824"/>
      <c r="H20" s="824"/>
      <c r="I20" s="824"/>
      <c r="M20" s="824"/>
      <c r="N20" s="824"/>
      <c r="O20" s="824"/>
      <c r="P20" s="824"/>
      <c r="Q20" s="824"/>
      <c r="R20" s="824"/>
      <c r="S20" s="824"/>
      <c r="T20" s="824"/>
    </row>
    <row r="21" spans="2:20" s="6" customFormat="1" ht="19.5" customHeight="1">
      <c r="B21" s="827"/>
      <c r="C21" s="827"/>
      <c r="D21" s="827"/>
      <c r="E21" s="827"/>
      <c r="F21" s="827"/>
      <c r="G21" s="827"/>
      <c r="H21" s="827"/>
      <c r="I21" s="827"/>
      <c r="M21" s="822"/>
      <c r="N21" s="827"/>
      <c r="O21" s="828"/>
      <c r="P21" s="829"/>
      <c r="Q21" s="830"/>
      <c r="R21" s="831"/>
      <c r="S21" s="825"/>
      <c r="T21" s="827"/>
    </row>
    <row r="22" ht="19.5" customHeight="1">
      <c r="S22" s="297"/>
    </row>
    <row r="23" ht="19.5" customHeight="1">
      <c r="S23" s="6"/>
    </row>
    <row r="24" spans="13:19" ht="19.5" customHeight="1">
      <c r="M24" s="839" t="s">
        <v>287</v>
      </c>
      <c r="N24" s="818" t="s">
        <v>296</v>
      </c>
      <c r="O24" s="833"/>
      <c r="P24" s="834"/>
      <c r="Q24" s="835"/>
      <c r="R24" s="94"/>
      <c r="S24" s="297"/>
    </row>
    <row r="25" spans="13:19" ht="19.5" customHeight="1">
      <c r="M25" s="6"/>
      <c r="N25" s="818" t="s">
        <v>288</v>
      </c>
      <c r="O25" s="832"/>
      <c r="P25" s="832"/>
      <c r="Q25" s="832"/>
      <c r="R25" s="44"/>
      <c r="S25" s="6"/>
    </row>
    <row r="26" spans="13:19" ht="19.5" customHeight="1">
      <c r="M26" s="6"/>
      <c r="N26" s="818" t="s">
        <v>289</v>
      </c>
      <c r="O26" s="832"/>
      <c r="P26" s="834"/>
      <c r="Q26" s="835"/>
      <c r="R26" s="94"/>
      <c r="S26" s="297"/>
    </row>
    <row r="27" spans="13:19" ht="15">
      <c r="M27" s="6"/>
      <c r="N27" s="818" t="s">
        <v>290</v>
      </c>
      <c r="O27" s="832"/>
      <c r="P27" s="832"/>
      <c r="Q27" s="832"/>
      <c r="R27" s="44"/>
      <c r="S27" s="6"/>
    </row>
    <row r="28" spans="13:19" ht="15">
      <c r="M28" s="6"/>
      <c r="N28" s="818" t="s">
        <v>291</v>
      </c>
      <c r="O28" s="832"/>
      <c r="P28" s="834"/>
      <c r="Q28" s="835"/>
      <c r="R28" s="94"/>
      <c r="S28" s="297"/>
    </row>
    <row r="29" spans="13:19" ht="15">
      <c r="M29" s="6"/>
      <c r="N29" s="818" t="s">
        <v>292</v>
      </c>
      <c r="O29" s="832"/>
      <c r="P29" s="832"/>
      <c r="Q29" s="832"/>
      <c r="R29" s="6"/>
      <c r="S29" s="6"/>
    </row>
    <row r="30" spans="4:19" ht="15">
      <c r="D30" s="96"/>
      <c r="M30" s="6"/>
      <c r="N30" s="818" t="s">
        <v>293</v>
      </c>
      <c r="O30" s="832"/>
      <c r="P30" s="834"/>
      <c r="Q30" s="835"/>
      <c r="R30" s="94"/>
      <c r="S30" s="6"/>
    </row>
    <row r="31" spans="13:18" ht="15">
      <c r="M31" s="6"/>
      <c r="N31" s="818" t="s">
        <v>295</v>
      </c>
      <c r="O31" s="832"/>
      <c r="P31" s="832"/>
      <c r="Q31" s="832"/>
      <c r="R31" s="6"/>
    </row>
    <row r="32" spans="13:18" ht="15">
      <c r="M32" s="6"/>
      <c r="N32" s="818" t="s">
        <v>294</v>
      </c>
      <c r="O32" s="832"/>
      <c r="P32" s="832"/>
      <c r="Q32" s="832"/>
      <c r="R32" s="6"/>
    </row>
  </sheetData>
  <sheetProtection/>
  <mergeCells count="71">
    <mergeCell ref="E6:E7"/>
    <mergeCell ref="F6:F7"/>
    <mergeCell ref="G6:G7"/>
    <mergeCell ref="H6:H7"/>
    <mergeCell ref="B8:B9"/>
    <mergeCell ref="C8:C9"/>
    <mergeCell ref="D8:D9"/>
    <mergeCell ref="E8:E9"/>
    <mergeCell ref="F8:F9"/>
    <mergeCell ref="H8:H9"/>
    <mergeCell ref="B6:B7"/>
    <mergeCell ref="C6:C7"/>
    <mergeCell ref="G12:G13"/>
    <mergeCell ref="H12:H13"/>
    <mergeCell ref="B10:B11"/>
    <mergeCell ref="C10:C11"/>
    <mergeCell ref="D10:D11"/>
    <mergeCell ref="E10:E11"/>
    <mergeCell ref="D6:D7"/>
    <mergeCell ref="F10:F11"/>
    <mergeCell ref="G10:G11"/>
    <mergeCell ref="O6:O7"/>
    <mergeCell ref="P6:P7"/>
    <mergeCell ref="Q6:Q7"/>
    <mergeCell ref="R6:R7"/>
    <mergeCell ref="H10:H11"/>
    <mergeCell ref="Q8:Q9"/>
    <mergeCell ref="R8:R9"/>
    <mergeCell ref="G8:G9"/>
    <mergeCell ref="B12:B13"/>
    <mergeCell ref="C12:C13"/>
    <mergeCell ref="D12:D13"/>
    <mergeCell ref="E12:E13"/>
    <mergeCell ref="F12:F13"/>
    <mergeCell ref="S6:S7"/>
    <mergeCell ref="M8:M9"/>
    <mergeCell ref="N8:N9"/>
    <mergeCell ref="O8:O9"/>
    <mergeCell ref="P8:P9"/>
    <mergeCell ref="S8:S9"/>
    <mergeCell ref="M6:M7"/>
    <mergeCell ref="N6:N7"/>
    <mergeCell ref="M4:M5"/>
    <mergeCell ref="N4:N5"/>
    <mergeCell ref="O4:O5"/>
    <mergeCell ref="S4:S5"/>
    <mergeCell ref="T4:T5"/>
    <mergeCell ref="B4:B5"/>
    <mergeCell ref="C4:C5"/>
    <mergeCell ref="D4:D5"/>
    <mergeCell ref="H4:H5"/>
    <mergeCell ref="I4:I5"/>
    <mergeCell ref="M14:M15"/>
    <mergeCell ref="N14:N15"/>
    <mergeCell ref="O14:O15"/>
    <mergeCell ref="S14:S15"/>
    <mergeCell ref="T14:T15"/>
    <mergeCell ref="M16:M17"/>
    <mergeCell ref="N16:N17"/>
    <mergeCell ref="O16:O17"/>
    <mergeCell ref="P16:P17"/>
    <mergeCell ref="Q16:Q17"/>
    <mergeCell ref="R16:R17"/>
    <mergeCell ref="S16:S17"/>
    <mergeCell ref="M18:M19"/>
    <mergeCell ref="N18:N19"/>
    <mergeCell ref="O18:O19"/>
    <mergeCell ref="P18:P19"/>
    <mergeCell ref="Q18:Q19"/>
    <mergeCell ref="R18:R19"/>
    <mergeCell ref="S18:S19"/>
  </mergeCells>
  <printOptions horizontalCentered="1"/>
  <pageMargins left="0.3937007874015748" right="0.3937007874015748" top="0.7874015748031497" bottom="0.3937007874015748" header="0.5118110236220472" footer="0.5118110236220472"/>
  <pageSetup horizontalDpi="600" verticalDpi="6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AC24"/>
  <sheetViews>
    <sheetView zoomScaleSheetLayoutView="100" zoomScalePageLayoutView="0" workbookViewId="0" topLeftCell="A1">
      <selection activeCell="AE20" sqref="AE20"/>
    </sheetView>
  </sheetViews>
  <sheetFormatPr defaultColWidth="9.00390625" defaultRowHeight="13.5"/>
  <cols>
    <col min="1" max="1" width="0.6171875" style="252" customWidth="1"/>
    <col min="2" max="2" width="15.375" style="253" customWidth="1"/>
    <col min="3" max="3" width="0.5" style="252" customWidth="1"/>
    <col min="4" max="4" width="11.625" style="252" customWidth="1"/>
    <col min="5" max="5" width="0.37109375" style="252" customWidth="1"/>
    <col min="6" max="6" width="11.625" style="252" customWidth="1"/>
    <col min="7" max="7" width="0.37109375" style="252" customWidth="1"/>
    <col min="8" max="8" width="11.625" style="252" customWidth="1"/>
    <col min="9" max="9" width="0.37109375" style="252" customWidth="1"/>
    <col min="10" max="10" width="11.625" style="252" customWidth="1"/>
    <col min="11" max="11" width="0.37109375" style="252" customWidth="1"/>
    <col min="12" max="12" width="12.125" style="252" customWidth="1"/>
    <col min="13" max="13" width="10.00390625" style="252" customWidth="1"/>
    <col min="14" max="14" width="2.75390625" style="252" customWidth="1"/>
    <col min="15" max="15" width="9.00390625" style="252" customWidth="1"/>
    <col min="16" max="16" width="10.50390625" style="252" bestFit="1" customWidth="1"/>
    <col min="17" max="17" width="15.375" style="253" customWidth="1"/>
    <col min="18" max="18" width="0.5" style="252" customWidth="1"/>
    <col min="19" max="19" width="11.625" style="252" customWidth="1"/>
    <col min="20" max="20" width="0.37109375" style="252" customWidth="1"/>
    <col min="21" max="21" width="11.625" style="252" customWidth="1"/>
    <col min="22" max="22" width="0.37109375" style="252" customWidth="1"/>
    <col min="23" max="23" width="11.625" style="252" customWidth="1"/>
    <col min="24" max="24" width="0.37109375" style="252" customWidth="1"/>
    <col min="25" max="25" width="11.625" style="252" customWidth="1"/>
    <col min="26" max="26" width="0.37109375" style="252" customWidth="1"/>
    <col min="27" max="27" width="12.625" style="252" customWidth="1"/>
    <col min="28" max="28" width="10.00390625" style="252" customWidth="1"/>
    <col min="29" max="29" width="3.50390625" style="252" customWidth="1"/>
    <col min="30" max="16384" width="9.00390625" style="252" customWidth="1"/>
  </cols>
  <sheetData>
    <row r="1" spans="1:29" ht="16.5" customHeight="1">
      <c r="A1" s="251" t="s">
        <v>176</v>
      </c>
      <c r="B1" s="259"/>
      <c r="C1" s="259"/>
      <c r="D1" s="259"/>
      <c r="E1" s="259"/>
      <c r="F1" s="259"/>
      <c r="G1" s="259"/>
      <c r="H1" s="259"/>
      <c r="I1" s="259"/>
      <c r="J1" s="259"/>
      <c r="K1" s="259"/>
      <c r="L1" s="259"/>
      <c r="M1" s="259"/>
      <c r="N1" s="259"/>
      <c r="Q1" s="259"/>
      <c r="R1" s="259"/>
      <c r="S1" s="259"/>
      <c r="T1" s="259"/>
      <c r="U1" s="259"/>
      <c r="V1" s="259"/>
      <c r="W1" s="259"/>
      <c r="X1" s="259"/>
      <c r="Y1" s="259"/>
      <c r="Z1" s="259"/>
      <c r="AA1" s="259"/>
      <c r="AB1" s="259"/>
      <c r="AC1" s="259"/>
    </row>
    <row r="2" spans="1:29" ht="16.5" customHeight="1">
      <c r="A2" s="251"/>
      <c r="B2" s="260"/>
      <c r="C2" s="259"/>
      <c r="D2" s="259"/>
      <c r="E2" s="259"/>
      <c r="F2" s="259"/>
      <c r="G2" s="259"/>
      <c r="H2" s="259"/>
      <c r="I2" s="259"/>
      <c r="J2" s="259"/>
      <c r="K2" s="259"/>
      <c r="L2" s="259"/>
      <c r="M2" s="259"/>
      <c r="N2" s="259"/>
      <c r="Q2" s="946" t="s">
        <v>299</v>
      </c>
      <c r="R2" s="259"/>
      <c r="S2" s="259"/>
      <c r="T2" s="259"/>
      <c r="U2" s="259"/>
      <c r="V2" s="259"/>
      <c r="W2" s="259"/>
      <c r="X2" s="259"/>
      <c r="Y2" s="259"/>
      <c r="Z2" s="259"/>
      <c r="AA2" s="259"/>
      <c r="AB2" s="259"/>
      <c r="AC2" s="259"/>
    </row>
    <row r="3" spans="1:29" ht="16.5" customHeight="1">
      <c r="A3" s="251" t="s">
        <v>172</v>
      </c>
      <c r="B3" s="251"/>
      <c r="C3" s="259"/>
      <c r="D3" s="259"/>
      <c r="E3" s="259"/>
      <c r="F3" s="259"/>
      <c r="G3" s="259"/>
      <c r="H3" s="259"/>
      <c r="I3" s="259"/>
      <c r="J3" s="259"/>
      <c r="K3" s="259"/>
      <c r="L3" s="259"/>
      <c r="M3" s="259"/>
      <c r="N3" s="259"/>
      <c r="Q3" s="946"/>
      <c r="R3" s="259"/>
      <c r="S3" s="259"/>
      <c r="T3" s="259"/>
      <c r="U3" s="259"/>
      <c r="V3" s="259"/>
      <c r="W3" s="259"/>
      <c r="X3" s="259"/>
      <c r="Y3" s="259"/>
      <c r="Z3" s="259"/>
      <c r="AA3" s="259"/>
      <c r="AB3" s="259"/>
      <c r="AC3" s="259"/>
    </row>
    <row r="4" spans="2:29" ht="16.5" customHeight="1">
      <c r="B4" s="260"/>
      <c r="C4" s="259"/>
      <c r="D4" s="259"/>
      <c r="E4" s="259"/>
      <c r="F4" s="259"/>
      <c r="G4" s="259"/>
      <c r="H4" s="259"/>
      <c r="I4" s="259"/>
      <c r="J4" s="259"/>
      <c r="K4" s="259"/>
      <c r="L4" s="259"/>
      <c r="M4" s="262" t="s">
        <v>87</v>
      </c>
      <c r="N4" s="259"/>
      <c r="Q4" s="260"/>
      <c r="R4" s="259"/>
      <c r="S4" s="259"/>
      <c r="T4" s="259"/>
      <c r="U4" s="259"/>
      <c r="V4" s="259"/>
      <c r="W4" s="259"/>
      <c r="X4" s="259"/>
      <c r="Y4" s="259"/>
      <c r="Z4" s="259"/>
      <c r="AA4" s="259"/>
      <c r="AB4" s="262" t="s">
        <v>87</v>
      </c>
      <c r="AC4" s="259"/>
    </row>
    <row r="5" spans="1:29" ht="16.5" customHeight="1">
      <c r="A5" s="254"/>
      <c r="B5" s="263"/>
      <c r="C5" s="264"/>
      <c r="D5" s="264"/>
      <c r="E5" s="264"/>
      <c r="F5" s="264"/>
      <c r="G5" s="264"/>
      <c r="H5" s="264"/>
      <c r="I5" s="264"/>
      <c r="J5" s="264"/>
      <c r="K5" s="264"/>
      <c r="L5" s="264"/>
      <c r="M5" s="264"/>
      <c r="N5" s="265"/>
      <c r="Q5" s="793"/>
      <c r="R5" s="264"/>
      <c r="S5" s="264"/>
      <c r="T5" s="264"/>
      <c r="U5" s="264"/>
      <c r="V5" s="264"/>
      <c r="W5" s="264"/>
      <c r="X5" s="264"/>
      <c r="Y5" s="264"/>
      <c r="Z5" s="264"/>
      <c r="AA5" s="264"/>
      <c r="AB5" s="264"/>
      <c r="AC5" s="265"/>
    </row>
    <row r="6" spans="1:29" ht="18.75" customHeight="1">
      <c r="A6" s="255"/>
      <c r="B6" s="266" t="s">
        <v>88</v>
      </c>
      <c r="C6" s="267"/>
      <c r="D6" s="267"/>
      <c r="E6" s="267"/>
      <c r="F6" s="267"/>
      <c r="G6" s="267"/>
      <c r="H6" s="267"/>
      <c r="I6" s="267"/>
      <c r="J6" s="267"/>
      <c r="K6" s="267"/>
      <c r="L6" s="267"/>
      <c r="M6" s="267"/>
      <c r="N6" s="268"/>
      <c r="Q6" s="851" t="s">
        <v>88</v>
      </c>
      <c r="R6" s="267"/>
      <c r="S6" s="267"/>
      <c r="T6" s="267"/>
      <c r="U6" s="267"/>
      <c r="V6" s="267"/>
      <c r="W6" s="267"/>
      <c r="X6" s="267"/>
      <c r="Y6" s="267"/>
      <c r="Z6" s="267"/>
      <c r="AA6" s="267"/>
      <c r="AB6" s="267"/>
      <c r="AC6" s="268"/>
    </row>
    <row r="7" spans="1:29" ht="18.75" customHeight="1">
      <c r="A7" s="254"/>
      <c r="B7" s="944" t="s">
        <v>89</v>
      </c>
      <c r="C7" s="265"/>
      <c r="D7" s="943" t="s">
        <v>90</v>
      </c>
      <c r="E7" s="945"/>
      <c r="F7" s="943" t="s">
        <v>90</v>
      </c>
      <c r="G7" s="945"/>
      <c r="H7" s="934" t="s">
        <v>91</v>
      </c>
      <c r="I7" s="935"/>
      <c r="J7" s="935"/>
      <c r="K7" s="936"/>
      <c r="L7" s="943" t="s">
        <v>92</v>
      </c>
      <c r="M7" s="944"/>
      <c r="N7" s="945"/>
      <c r="Q7" s="943" t="s">
        <v>89</v>
      </c>
      <c r="R7" s="265"/>
      <c r="S7" s="943" t="s">
        <v>90</v>
      </c>
      <c r="T7" s="945"/>
      <c r="U7" s="943" t="s">
        <v>90</v>
      </c>
      <c r="V7" s="945"/>
      <c r="W7" s="934" t="s">
        <v>91</v>
      </c>
      <c r="X7" s="935"/>
      <c r="Y7" s="935"/>
      <c r="Z7" s="936"/>
      <c r="AA7" s="943" t="s">
        <v>92</v>
      </c>
      <c r="AB7" s="944"/>
      <c r="AC7" s="945"/>
    </row>
    <row r="8" spans="1:29" ht="18.75" customHeight="1">
      <c r="A8" s="256"/>
      <c r="B8" s="942"/>
      <c r="C8" s="270"/>
      <c r="D8" s="932" t="s">
        <v>93</v>
      </c>
      <c r="E8" s="933"/>
      <c r="F8" s="932" t="s">
        <v>94</v>
      </c>
      <c r="G8" s="933"/>
      <c r="H8" s="932" t="s">
        <v>95</v>
      </c>
      <c r="I8" s="942"/>
      <c r="J8" s="940" t="s">
        <v>96</v>
      </c>
      <c r="K8" s="941"/>
      <c r="L8" s="932"/>
      <c r="M8" s="942"/>
      <c r="N8" s="933"/>
      <c r="Q8" s="932"/>
      <c r="R8" s="270"/>
      <c r="S8" s="932" t="s">
        <v>93</v>
      </c>
      <c r="T8" s="933"/>
      <c r="U8" s="932" t="s">
        <v>94</v>
      </c>
      <c r="V8" s="933"/>
      <c r="W8" s="932" t="s">
        <v>95</v>
      </c>
      <c r="X8" s="942"/>
      <c r="Y8" s="940" t="s">
        <v>96</v>
      </c>
      <c r="Z8" s="941"/>
      <c r="AA8" s="932"/>
      <c r="AB8" s="942"/>
      <c r="AC8" s="933"/>
    </row>
    <row r="9" spans="1:29" ht="18.75" customHeight="1">
      <c r="A9" s="257"/>
      <c r="B9" s="273" t="s">
        <v>47</v>
      </c>
      <c r="C9" s="274"/>
      <c r="D9" s="275"/>
      <c r="E9" s="280"/>
      <c r="F9" s="275"/>
      <c r="G9" s="274"/>
      <c r="H9" s="276">
        <v>0</v>
      </c>
      <c r="I9" s="277"/>
      <c r="J9" s="278">
        <f>D9-F9</f>
        <v>0</v>
      </c>
      <c r="K9" s="274"/>
      <c r="L9" s="279" t="s">
        <v>97</v>
      </c>
      <c r="M9" s="261"/>
      <c r="N9" s="274"/>
      <c r="Q9" s="299" t="s">
        <v>47</v>
      </c>
      <c r="R9" s="274"/>
      <c r="S9" s="841">
        <v>180000000</v>
      </c>
      <c r="T9" s="842"/>
      <c r="U9" s="841">
        <v>180000000</v>
      </c>
      <c r="V9" s="274"/>
      <c r="W9" s="276">
        <v>0</v>
      </c>
      <c r="X9" s="277"/>
      <c r="Y9" s="278">
        <f>S9-U9</f>
        <v>0</v>
      </c>
      <c r="Z9" s="274"/>
      <c r="AA9" s="279" t="s">
        <v>97</v>
      </c>
      <c r="AB9" s="261"/>
      <c r="AC9" s="274"/>
    </row>
    <row r="10" spans="1:29" ht="18.75" customHeight="1">
      <c r="A10" s="257"/>
      <c r="B10" s="273" t="s">
        <v>98</v>
      </c>
      <c r="C10" s="274"/>
      <c r="D10" s="279"/>
      <c r="E10" s="274"/>
      <c r="F10" s="279"/>
      <c r="G10" s="274"/>
      <c r="H10" s="276">
        <f>SUM(D10-F10)</f>
        <v>0</v>
      </c>
      <c r="I10" s="277"/>
      <c r="J10" s="278">
        <f>D10-F10</f>
        <v>0</v>
      </c>
      <c r="K10" s="274"/>
      <c r="L10" s="299" t="s">
        <v>106</v>
      </c>
      <c r="M10" s="280">
        <f>D11-M11</f>
        <v>0</v>
      </c>
      <c r="N10" s="274" t="s">
        <v>48</v>
      </c>
      <c r="Q10" s="299" t="s">
        <v>98</v>
      </c>
      <c r="R10" s="274"/>
      <c r="S10" s="843">
        <v>0</v>
      </c>
      <c r="T10" s="842"/>
      <c r="U10" s="843">
        <v>0</v>
      </c>
      <c r="V10" s="274"/>
      <c r="W10" s="276">
        <f>SUM(S10-U10)</f>
        <v>0</v>
      </c>
      <c r="X10" s="277"/>
      <c r="Y10" s="278">
        <f>S10-U10</f>
        <v>0</v>
      </c>
      <c r="Z10" s="274"/>
      <c r="AA10" s="299" t="s">
        <v>106</v>
      </c>
      <c r="AB10" s="845">
        <v>2000000</v>
      </c>
      <c r="AC10" s="274" t="s">
        <v>48</v>
      </c>
    </row>
    <row r="11" spans="1:29" ht="18.75" customHeight="1">
      <c r="A11" s="257"/>
      <c r="B11" s="273" t="s">
        <v>57</v>
      </c>
      <c r="C11" s="274"/>
      <c r="D11" s="275"/>
      <c r="E11" s="274"/>
      <c r="F11" s="275"/>
      <c r="G11" s="274"/>
      <c r="H11" s="276">
        <v>0</v>
      </c>
      <c r="I11" s="277"/>
      <c r="J11" s="278">
        <f>D11-F11</f>
        <v>0</v>
      </c>
      <c r="K11" s="274"/>
      <c r="L11" s="299" t="s">
        <v>104</v>
      </c>
      <c r="M11" s="298">
        <f>ROUNDDOWN(D11*0.9,-6)</f>
        <v>0</v>
      </c>
      <c r="N11" s="274" t="s">
        <v>48</v>
      </c>
      <c r="Q11" s="299" t="s">
        <v>57</v>
      </c>
      <c r="R11" s="274"/>
      <c r="S11" s="841">
        <v>20000000</v>
      </c>
      <c r="T11" s="842"/>
      <c r="U11" s="841">
        <v>20000000</v>
      </c>
      <c r="V11" s="274"/>
      <c r="W11" s="276">
        <v>0</v>
      </c>
      <c r="X11" s="277"/>
      <c r="Y11" s="278">
        <f>S11-U11</f>
        <v>0</v>
      </c>
      <c r="Z11" s="274"/>
      <c r="AA11" s="299" t="s">
        <v>104</v>
      </c>
      <c r="AB11" s="846">
        <v>18000000</v>
      </c>
      <c r="AC11" s="274" t="s">
        <v>48</v>
      </c>
    </row>
    <row r="12" spans="1:29" ht="18.75" customHeight="1">
      <c r="A12" s="257"/>
      <c r="B12" s="273" t="s">
        <v>49</v>
      </c>
      <c r="C12" s="274"/>
      <c r="D12" s="281">
        <f>SUM(D9:D11)</f>
        <v>0</v>
      </c>
      <c r="E12" s="274"/>
      <c r="F12" s="281">
        <f>SUM(F9:F11)</f>
        <v>0</v>
      </c>
      <c r="G12" s="274"/>
      <c r="H12" s="282">
        <f>SUM(H9:H11)</f>
        <v>0</v>
      </c>
      <c r="I12" s="277"/>
      <c r="J12" s="278">
        <f>D12-F12</f>
        <v>0</v>
      </c>
      <c r="K12" s="274"/>
      <c r="L12" s="299" t="s">
        <v>105</v>
      </c>
      <c r="M12" s="298">
        <v>0</v>
      </c>
      <c r="N12" s="274" t="s">
        <v>48</v>
      </c>
      <c r="P12" s="258"/>
      <c r="Q12" s="299" t="s">
        <v>49</v>
      </c>
      <c r="R12" s="274"/>
      <c r="S12" s="844">
        <f>SUM(S9:S11)</f>
        <v>200000000</v>
      </c>
      <c r="T12" s="842"/>
      <c r="U12" s="844">
        <f>SUM(U9:U11)</f>
        <v>200000000</v>
      </c>
      <c r="V12" s="274"/>
      <c r="W12" s="282">
        <f>SUM(W9:W11)</f>
        <v>0</v>
      </c>
      <c r="X12" s="277"/>
      <c r="Y12" s="278">
        <f>S12-U12</f>
        <v>0</v>
      </c>
      <c r="Z12" s="274"/>
      <c r="AA12" s="299" t="s">
        <v>105</v>
      </c>
      <c r="AB12" s="298">
        <v>0</v>
      </c>
      <c r="AC12" s="274" t="s">
        <v>48</v>
      </c>
    </row>
    <row r="13" spans="1:29" ht="18.75" customHeight="1">
      <c r="A13" s="255"/>
      <c r="B13" s="283"/>
      <c r="C13" s="267"/>
      <c r="D13" s="267"/>
      <c r="E13" s="267"/>
      <c r="F13" s="267"/>
      <c r="G13" s="267"/>
      <c r="H13" s="267"/>
      <c r="I13" s="267"/>
      <c r="J13" s="267"/>
      <c r="K13" s="267"/>
      <c r="L13" s="267"/>
      <c r="M13" s="267"/>
      <c r="N13" s="268"/>
      <c r="Q13" s="852"/>
      <c r="R13" s="267"/>
      <c r="S13" s="267"/>
      <c r="T13" s="267"/>
      <c r="U13" s="267"/>
      <c r="V13" s="267"/>
      <c r="W13" s="267"/>
      <c r="X13" s="267"/>
      <c r="Y13" s="267"/>
      <c r="Z13" s="267"/>
      <c r="AA13" s="267"/>
      <c r="AB13" s="267"/>
      <c r="AC13" s="268"/>
    </row>
    <row r="14" spans="1:29" ht="18.75" customHeight="1">
      <c r="A14" s="255"/>
      <c r="B14" s="266" t="s">
        <v>99</v>
      </c>
      <c r="C14" s="267"/>
      <c r="D14" s="267"/>
      <c r="E14" s="267"/>
      <c r="F14" s="267"/>
      <c r="G14" s="267"/>
      <c r="H14" s="267"/>
      <c r="I14" s="267"/>
      <c r="J14" s="267"/>
      <c r="K14" s="267"/>
      <c r="L14" s="267"/>
      <c r="M14" s="267"/>
      <c r="N14" s="268"/>
      <c r="Q14" s="851" t="s">
        <v>99</v>
      </c>
      <c r="R14" s="267"/>
      <c r="S14" s="267"/>
      <c r="T14" s="267"/>
      <c r="U14" s="267"/>
      <c r="V14" s="267"/>
      <c r="W14" s="267"/>
      <c r="X14" s="267"/>
      <c r="Y14" s="267"/>
      <c r="Z14" s="267"/>
      <c r="AA14" s="267"/>
      <c r="AB14" s="267"/>
      <c r="AC14" s="268"/>
    </row>
    <row r="15" spans="1:29" ht="18.75" customHeight="1">
      <c r="A15" s="254"/>
      <c r="B15" s="944" t="s">
        <v>89</v>
      </c>
      <c r="C15" s="265"/>
      <c r="D15" s="943" t="s">
        <v>90</v>
      </c>
      <c r="E15" s="945"/>
      <c r="F15" s="943" t="s">
        <v>90</v>
      </c>
      <c r="G15" s="945"/>
      <c r="H15" s="934" t="s">
        <v>91</v>
      </c>
      <c r="I15" s="935"/>
      <c r="J15" s="935"/>
      <c r="K15" s="936"/>
      <c r="L15" s="943" t="s">
        <v>92</v>
      </c>
      <c r="M15" s="944"/>
      <c r="N15" s="945"/>
      <c r="Q15" s="943" t="s">
        <v>89</v>
      </c>
      <c r="R15" s="265"/>
      <c r="S15" s="943" t="s">
        <v>90</v>
      </c>
      <c r="T15" s="945"/>
      <c r="U15" s="943" t="s">
        <v>90</v>
      </c>
      <c r="V15" s="945"/>
      <c r="W15" s="934" t="s">
        <v>91</v>
      </c>
      <c r="X15" s="935"/>
      <c r="Y15" s="935"/>
      <c r="Z15" s="936"/>
      <c r="AA15" s="943" t="s">
        <v>92</v>
      </c>
      <c r="AB15" s="944"/>
      <c r="AC15" s="945"/>
    </row>
    <row r="16" spans="1:29" ht="18.75" customHeight="1">
      <c r="A16" s="256"/>
      <c r="B16" s="942"/>
      <c r="C16" s="270"/>
      <c r="D16" s="932" t="s">
        <v>93</v>
      </c>
      <c r="E16" s="933"/>
      <c r="F16" s="932" t="s">
        <v>94</v>
      </c>
      <c r="G16" s="933"/>
      <c r="H16" s="932" t="s">
        <v>95</v>
      </c>
      <c r="I16" s="942"/>
      <c r="J16" s="940" t="s">
        <v>96</v>
      </c>
      <c r="K16" s="941"/>
      <c r="L16" s="932"/>
      <c r="M16" s="942"/>
      <c r="N16" s="933"/>
      <c r="Q16" s="932"/>
      <c r="R16" s="270"/>
      <c r="S16" s="932" t="s">
        <v>93</v>
      </c>
      <c r="T16" s="933"/>
      <c r="U16" s="932" t="s">
        <v>94</v>
      </c>
      <c r="V16" s="933"/>
      <c r="W16" s="932" t="s">
        <v>95</v>
      </c>
      <c r="X16" s="942"/>
      <c r="Y16" s="940" t="s">
        <v>96</v>
      </c>
      <c r="Z16" s="941"/>
      <c r="AA16" s="932"/>
      <c r="AB16" s="942"/>
      <c r="AC16" s="933"/>
    </row>
    <row r="17" spans="1:29" ht="18.75" customHeight="1">
      <c r="A17" s="256"/>
      <c r="B17" s="284" t="s">
        <v>100</v>
      </c>
      <c r="C17" s="270"/>
      <c r="D17" s="292"/>
      <c r="E17" s="288"/>
      <c r="F17" s="285"/>
      <c r="G17" s="286"/>
      <c r="H17" s="287">
        <v>0</v>
      </c>
      <c r="I17" s="288"/>
      <c r="J17" s="289">
        <f>D17-F17</f>
        <v>0</v>
      </c>
      <c r="K17" s="272"/>
      <c r="L17" s="393"/>
      <c r="M17" s="269"/>
      <c r="N17" s="272"/>
      <c r="Q17" s="291" t="s">
        <v>100</v>
      </c>
      <c r="R17" s="270"/>
      <c r="S17" s="847">
        <v>55429900</v>
      </c>
      <c r="T17" s="848">
        <v>55429900</v>
      </c>
      <c r="U17" s="847">
        <v>55430000</v>
      </c>
      <c r="V17" s="286"/>
      <c r="W17" s="287">
        <v>0</v>
      </c>
      <c r="X17" s="288"/>
      <c r="Y17" s="289">
        <v>0</v>
      </c>
      <c r="Z17" s="272"/>
      <c r="AA17" s="947" t="s">
        <v>300</v>
      </c>
      <c r="AB17" s="938"/>
      <c r="AC17" s="939"/>
    </row>
    <row r="18" spans="1:29" ht="18.75" customHeight="1">
      <c r="A18" s="256"/>
      <c r="B18" s="284" t="s">
        <v>107</v>
      </c>
      <c r="C18" s="270"/>
      <c r="D18" s="292"/>
      <c r="E18" s="288"/>
      <c r="F18" s="285"/>
      <c r="G18" s="286"/>
      <c r="H18" s="287">
        <v>0</v>
      </c>
      <c r="I18" s="288"/>
      <c r="J18" s="289">
        <f>D18-F18</f>
        <v>0</v>
      </c>
      <c r="K18" s="272"/>
      <c r="L18" s="937"/>
      <c r="M18" s="938"/>
      <c r="N18" s="939"/>
      <c r="P18" s="258"/>
      <c r="Q18" s="291" t="s">
        <v>107</v>
      </c>
      <c r="R18" s="270"/>
      <c r="S18" s="847">
        <v>144570800</v>
      </c>
      <c r="T18" s="848"/>
      <c r="U18" s="847">
        <v>144570000</v>
      </c>
      <c r="V18" s="286"/>
      <c r="W18" s="287">
        <v>0</v>
      </c>
      <c r="X18" s="288"/>
      <c r="Y18" s="289">
        <f>SUM(S18-U18)</f>
        <v>800</v>
      </c>
      <c r="Z18" s="272"/>
      <c r="AA18" s="937"/>
      <c r="AB18" s="938"/>
      <c r="AC18" s="939"/>
    </row>
    <row r="19" spans="1:29" ht="18.75" customHeight="1">
      <c r="A19" s="256"/>
      <c r="B19" s="284"/>
      <c r="C19" s="270"/>
      <c r="D19" s="285"/>
      <c r="E19" s="286"/>
      <c r="F19" s="285"/>
      <c r="G19" s="286"/>
      <c r="H19" s="287"/>
      <c r="I19" s="288"/>
      <c r="J19" s="289"/>
      <c r="K19" s="272"/>
      <c r="L19" s="937"/>
      <c r="M19" s="938"/>
      <c r="N19" s="939"/>
      <c r="P19" s="258"/>
      <c r="Q19" s="291"/>
      <c r="R19" s="270"/>
      <c r="S19" s="285"/>
      <c r="T19" s="286"/>
      <c r="U19" s="285"/>
      <c r="V19" s="286"/>
      <c r="W19" s="287"/>
      <c r="X19" s="288"/>
      <c r="Y19" s="289"/>
      <c r="Z19" s="272"/>
      <c r="AA19" s="937"/>
      <c r="AB19" s="938"/>
      <c r="AC19" s="939"/>
    </row>
    <row r="20" spans="1:29" ht="18.75" customHeight="1">
      <c r="A20" s="256"/>
      <c r="B20" s="284"/>
      <c r="C20" s="270"/>
      <c r="D20" s="285"/>
      <c r="E20" s="286"/>
      <c r="F20" s="285"/>
      <c r="G20" s="286"/>
      <c r="H20" s="287"/>
      <c r="I20" s="288"/>
      <c r="J20" s="289"/>
      <c r="K20" s="272"/>
      <c r="L20" s="271"/>
      <c r="M20" s="269"/>
      <c r="N20" s="272"/>
      <c r="P20" s="258"/>
      <c r="Q20" s="291"/>
      <c r="R20" s="270"/>
      <c r="S20" s="285"/>
      <c r="T20" s="286"/>
      <c r="U20" s="285"/>
      <c r="V20" s="286"/>
      <c r="W20" s="287"/>
      <c r="X20" s="288"/>
      <c r="Y20" s="289"/>
      <c r="Z20" s="272"/>
      <c r="AA20" s="271"/>
      <c r="AB20" s="269"/>
      <c r="AC20" s="272"/>
    </row>
    <row r="21" spans="1:29" ht="18.75" customHeight="1">
      <c r="A21" s="256"/>
      <c r="B21" s="284"/>
      <c r="C21" s="270"/>
      <c r="D21" s="285"/>
      <c r="E21" s="286"/>
      <c r="F21" s="285"/>
      <c r="G21" s="286"/>
      <c r="H21" s="290"/>
      <c r="I21" s="288"/>
      <c r="J21" s="289"/>
      <c r="K21" s="272"/>
      <c r="L21" s="291"/>
      <c r="M21" s="269"/>
      <c r="N21" s="272"/>
      <c r="Q21" s="291"/>
      <c r="R21" s="270"/>
      <c r="S21" s="285"/>
      <c r="T21" s="286"/>
      <c r="U21" s="285"/>
      <c r="V21" s="286"/>
      <c r="W21" s="290"/>
      <c r="X21" s="288"/>
      <c r="Y21" s="289"/>
      <c r="Z21" s="272"/>
      <c r="AA21" s="291"/>
      <c r="AB21" s="269"/>
      <c r="AC21" s="272"/>
    </row>
    <row r="22" spans="1:29" ht="18.75" customHeight="1">
      <c r="A22" s="257"/>
      <c r="B22" s="273" t="s">
        <v>49</v>
      </c>
      <c r="C22" s="274"/>
      <c r="D22" s="292">
        <f>SUM(D17:D21)</f>
        <v>0</v>
      </c>
      <c r="E22" s="293"/>
      <c r="F22" s="292">
        <f>SUM(F17:F21)</f>
        <v>0</v>
      </c>
      <c r="G22" s="293"/>
      <c r="H22" s="294">
        <f>SUM(H17:H21)</f>
        <v>0</v>
      </c>
      <c r="I22" s="295"/>
      <c r="J22" s="296">
        <f>SUM(J17:J21)</f>
        <v>0</v>
      </c>
      <c r="K22" s="274"/>
      <c r="L22" s="929"/>
      <c r="M22" s="930"/>
      <c r="N22" s="931"/>
      <c r="Q22" s="299" t="s">
        <v>49</v>
      </c>
      <c r="R22" s="274"/>
      <c r="S22" s="849">
        <f>SUM(S17:S21)</f>
        <v>200000700</v>
      </c>
      <c r="T22" s="850"/>
      <c r="U22" s="849">
        <f>SUM(U17:U21)</f>
        <v>200000000</v>
      </c>
      <c r="V22" s="293"/>
      <c r="W22" s="294">
        <f>SUM(W17:W21)</f>
        <v>0</v>
      </c>
      <c r="X22" s="295"/>
      <c r="Y22" s="296">
        <f>SUM(Y17:Y21)</f>
        <v>800</v>
      </c>
      <c r="Z22" s="274"/>
      <c r="AA22" s="937"/>
      <c r="AB22" s="938"/>
      <c r="AC22" s="274"/>
    </row>
    <row r="23" ht="16.5" customHeight="1"/>
    <row r="24" spans="4:23" ht="16.5" customHeight="1">
      <c r="D24" s="258"/>
      <c r="H24" s="258"/>
      <c r="S24" s="258"/>
      <c r="W24" s="258"/>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mergeCells count="44">
    <mergeCell ref="AA18:AC18"/>
    <mergeCell ref="AA19:AC19"/>
    <mergeCell ref="AA22:AB22"/>
    <mergeCell ref="Q2:Q3"/>
    <mergeCell ref="AA17:AC17"/>
    <mergeCell ref="Q15:Q16"/>
    <mergeCell ref="S15:T15"/>
    <mergeCell ref="U15:V15"/>
    <mergeCell ref="W15:Z15"/>
    <mergeCell ref="AA15:AC16"/>
    <mergeCell ref="S16:T16"/>
    <mergeCell ref="U16:V16"/>
    <mergeCell ref="W16:X16"/>
    <mergeCell ref="Y16:Z16"/>
    <mergeCell ref="D8:E8"/>
    <mergeCell ref="Q7:Q8"/>
    <mergeCell ref="S7:T7"/>
    <mergeCell ref="U7:V7"/>
    <mergeCell ref="W7:Z7"/>
    <mergeCell ref="F16:G16"/>
    <mergeCell ref="AA7:AC8"/>
    <mergeCell ref="S8:T8"/>
    <mergeCell ref="U8:V8"/>
    <mergeCell ref="W8:X8"/>
    <mergeCell ref="Y8:Z8"/>
    <mergeCell ref="L7:N8"/>
    <mergeCell ref="H7:K7"/>
    <mergeCell ref="B7:B8"/>
    <mergeCell ref="D7:E7"/>
    <mergeCell ref="F7:G7"/>
    <mergeCell ref="B15:B16"/>
    <mergeCell ref="D15:E15"/>
    <mergeCell ref="J16:K16"/>
    <mergeCell ref="F15:G15"/>
    <mergeCell ref="H8:I8"/>
    <mergeCell ref="D16:E16"/>
    <mergeCell ref="L22:N22"/>
    <mergeCell ref="F8:G8"/>
    <mergeCell ref="H15:K15"/>
    <mergeCell ref="L19:N19"/>
    <mergeCell ref="J8:K8"/>
    <mergeCell ref="L18:N18"/>
    <mergeCell ref="H16:I16"/>
    <mergeCell ref="L15:N16"/>
  </mergeCells>
  <printOptions horizontalCentered="1"/>
  <pageMargins left="0.7874015748031497" right="0.5905511811023623" top="0.984251968503937" bottom="0.984251968503937" header="0.5118110236220472" footer="0.5118110236220472"/>
  <pageSetup horizontalDpi="600" verticalDpi="600" orientation="portrait" paperSize="9" scale="98"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S45"/>
  <sheetViews>
    <sheetView zoomScale="78" zoomScaleNormal="78" zoomScaleSheetLayoutView="100" zoomScalePageLayoutView="0" workbookViewId="0" topLeftCell="A19">
      <selection activeCell="J48" sqref="J48"/>
    </sheetView>
  </sheetViews>
  <sheetFormatPr defaultColWidth="9.00390625" defaultRowHeight="13.5"/>
  <cols>
    <col min="1" max="1" width="5.375" style="302" customWidth="1"/>
    <col min="2" max="3" width="9.375" style="302" bestFit="1" customWidth="1"/>
    <col min="4" max="4" width="12.375" style="302" customWidth="1"/>
    <col min="5" max="5" width="9.375" style="302" bestFit="1" customWidth="1"/>
    <col min="6" max="6" width="10.00390625" style="302" bestFit="1" customWidth="1"/>
    <col min="7" max="7" width="11.625" style="302" customWidth="1"/>
    <col min="8" max="8" width="11.125" style="302" customWidth="1"/>
    <col min="9" max="9" width="11.375" style="302" customWidth="1"/>
    <col min="10" max="10" width="11.375" style="302" bestFit="1" customWidth="1"/>
    <col min="11" max="11" width="11.00390625" style="302" bestFit="1" customWidth="1"/>
    <col min="12" max="12" width="9.75390625" style="302" bestFit="1" customWidth="1"/>
    <col min="13" max="13" width="11.00390625" style="302" bestFit="1" customWidth="1"/>
    <col min="14" max="14" width="15.125" style="302" customWidth="1"/>
    <col min="15" max="15" width="10.375" style="302" bestFit="1" customWidth="1"/>
    <col min="16" max="17" width="7.125" style="302" customWidth="1"/>
    <col min="18" max="18" width="11.00390625" style="302" customWidth="1"/>
    <col min="19" max="16384" width="9.00390625" style="302" customWidth="1"/>
  </cols>
  <sheetData>
    <row r="1" ht="15.75" customHeight="1">
      <c r="A1" s="301" t="s">
        <v>124</v>
      </c>
    </row>
    <row r="2" spans="1:19" ht="21">
      <c r="A2" s="303" t="s">
        <v>167</v>
      </c>
      <c r="B2" s="512"/>
      <c r="C2" s="512"/>
      <c r="D2" s="512"/>
      <c r="E2" s="512"/>
      <c r="F2" s="513"/>
      <c r="G2" s="513"/>
      <c r="H2" s="513"/>
      <c r="I2" s="512"/>
      <c r="J2" s="303"/>
      <c r="K2" s="513"/>
      <c r="L2" s="513"/>
      <c r="M2" s="512"/>
      <c r="N2" s="512"/>
      <c r="O2" s="512"/>
      <c r="P2" s="512"/>
      <c r="Q2" s="512"/>
      <c r="R2" s="512"/>
      <c r="S2" s="514"/>
    </row>
    <row r="3" spans="1:19" ht="20.25" customHeight="1">
      <c r="A3" s="984" t="s">
        <v>177</v>
      </c>
      <c r="B3" s="984"/>
      <c r="C3" s="984"/>
      <c r="D3" s="984"/>
      <c r="E3" s="515"/>
      <c r="F3" s="514"/>
      <c r="G3" s="514"/>
      <c r="H3" s="514"/>
      <c r="I3" s="514"/>
      <c r="J3" s="514"/>
      <c r="K3" s="514"/>
      <c r="L3" s="514"/>
      <c r="M3" s="514"/>
      <c r="N3" s="514"/>
      <c r="O3" s="514"/>
      <c r="P3" s="514"/>
      <c r="Q3" s="514"/>
      <c r="R3" s="514"/>
      <c r="S3" s="514"/>
    </row>
    <row r="4" spans="1:19" ht="16.5" customHeight="1">
      <c r="A4" s="514"/>
      <c r="B4" s="516"/>
      <c r="C4" s="516"/>
      <c r="D4" s="516"/>
      <c r="E4" s="516"/>
      <c r="F4" s="516"/>
      <c r="G4" s="514"/>
      <c r="H4" s="514"/>
      <c r="I4" s="514"/>
      <c r="J4" s="514"/>
      <c r="K4" s="514"/>
      <c r="L4" s="514"/>
      <c r="M4" s="514"/>
      <c r="N4" s="514"/>
      <c r="O4" s="514"/>
      <c r="P4" s="514"/>
      <c r="Q4" s="514"/>
      <c r="R4" s="514"/>
      <c r="S4" s="514"/>
    </row>
    <row r="5" spans="1:19" ht="20.25" customHeight="1">
      <c r="A5" s="517"/>
      <c r="B5" s="518" t="s">
        <v>46</v>
      </c>
      <c r="C5" s="519" t="s">
        <v>173</v>
      </c>
      <c r="D5" s="520" t="s">
        <v>125</v>
      </c>
      <c r="E5" s="985" t="s">
        <v>126</v>
      </c>
      <c r="F5" s="985"/>
      <c r="G5" s="985" t="s">
        <v>224</v>
      </c>
      <c r="H5" s="985"/>
      <c r="I5" s="975" t="s">
        <v>127</v>
      </c>
      <c r="J5" s="975"/>
      <c r="K5" s="975"/>
      <c r="L5" s="975"/>
      <c r="M5" s="975"/>
      <c r="N5" s="976"/>
      <c r="O5" s="514"/>
      <c r="P5" s="514"/>
      <c r="Q5" s="514"/>
      <c r="R5" s="514"/>
      <c r="S5" s="514"/>
    </row>
    <row r="6" spans="1:19" ht="20.25" customHeight="1">
      <c r="A6" s="977" t="s">
        <v>128</v>
      </c>
      <c r="B6" s="980" t="s">
        <v>129</v>
      </c>
      <c r="C6" s="981"/>
      <c r="D6" s="981"/>
      <c r="E6" s="981"/>
      <c r="F6" s="982"/>
      <c r="G6" s="968" t="s">
        <v>130</v>
      </c>
      <c r="H6" s="969"/>
      <c r="I6" s="983" t="s">
        <v>131</v>
      </c>
      <c r="J6" s="983"/>
      <c r="K6" s="983"/>
      <c r="L6" s="983"/>
      <c r="M6" s="983"/>
      <c r="N6" s="968" t="s">
        <v>132</v>
      </c>
      <c r="O6" s="969"/>
      <c r="P6" s="968" t="s">
        <v>133</v>
      </c>
      <c r="Q6" s="969"/>
      <c r="R6" s="950" t="s">
        <v>134</v>
      </c>
      <c r="S6" s="514"/>
    </row>
    <row r="7" spans="1:19" ht="25.5" customHeight="1">
      <c r="A7" s="978"/>
      <c r="B7" s="963" t="s">
        <v>135</v>
      </c>
      <c r="C7" s="963" t="s">
        <v>30</v>
      </c>
      <c r="D7" s="952" t="s">
        <v>136</v>
      </c>
      <c r="E7" s="952" t="s">
        <v>137</v>
      </c>
      <c r="F7" s="973" t="s">
        <v>138</v>
      </c>
      <c r="G7" s="522" t="s">
        <v>139</v>
      </c>
      <c r="H7" s="522" t="s">
        <v>140</v>
      </c>
      <c r="I7" s="974" t="s">
        <v>141</v>
      </c>
      <c r="J7" s="974" t="s">
        <v>142</v>
      </c>
      <c r="K7" s="974"/>
      <c r="L7" s="974"/>
      <c r="M7" s="974"/>
      <c r="N7" s="522" t="s">
        <v>143</v>
      </c>
      <c r="O7" s="522" t="s">
        <v>144</v>
      </c>
      <c r="P7" s="522" t="s">
        <v>145</v>
      </c>
      <c r="Q7" s="526" t="s">
        <v>146</v>
      </c>
      <c r="R7" s="970"/>
      <c r="S7" s="514"/>
    </row>
    <row r="8" spans="1:19" ht="25.5" customHeight="1">
      <c r="A8" s="979"/>
      <c r="B8" s="971"/>
      <c r="C8" s="971"/>
      <c r="D8" s="972"/>
      <c r="E8" s="972"/>
      <c r="F8" s="973"/>
      <c r="G8" s="527" t="s">
        <v>1</v>
      </c>
      <c r="H8" s="528" t="s">
        <v>147</v>
      </c>
      <c r="I8" s="974"/>
      <c r="J8" s="525" t="s">
        <v>47</v>
      </c>
      <c r="K8" s="525" t="s">
        <v>148</v>
      </c>
      <c r="L8" s="525" t="s">
        <v>57</v>
      </c>
      <c r="M8" s="525" t="s">
        <v>149</v>
      </c>
      <c r="N8" s="528" t="s">
        <v>150</v>
      </c>
      <c r="O8" s="528" t="s">
        <v>147</v>
      </c>
      <c r="P8" s="528" t="s">
        <v>147</v>
      </c>
      <c r="Q8" s="529" t="s">
        <v>151</v>
      </c>
      <c r="R8" s="959"/>
      <c r="S8" s="514"/>
    </row>
    <row r="9" spans="1:19" ht="15" customHeight="1">
      <c r="A9" s="521"/>
      <c r="B9" s="523"/>
      <c r="C9" s="523"/>
      <c r="D9" s="524"/>
      <c r="E9" s="524"/>
      <c r="F9" s="523"/>
      <c r="G9" s="530"/>
      <c r="H9" s="522"/>
      <c r="I9" s="522"/>
      <c r="J9" s="522"/>
      <c r="K9" s="522"/>
      <c r="L9" s="522"/>
      <c r="M9" s="522"/>
      <c r="N9" s="522"/>
      <c r="O9" s="522"/>
      <c r="P9" s="522"/>
      <c r="Q9" s="526"/>
      <c r="R9" s="522"/>
      <c r="S9" s="514"/>
    </row>
    <row r="10" spans="1:19" ht="15" customHeight="1">
      <c r="A10" s="988" t="s">
        <v>152</v>
      </c>
      <c r="B10" s="531"/>
      <c r="C10" s="531"/>
      <c r="D10" s="531"/>
      <c r="E10" s="531"/>
      <c r="F10" s="532"/>
      <c r="G10" s="533"/>
      <c r="H10" s="534"/>
      <c r="I10" s="535" t="s">
        <v>48</v>
      </c>
      <c r="J10" s="535" t="s">
        <v>48</v>
      </c>
      <c r="K10" s="535" t="s">
        <v>48</v>
      </c>
      <c r="L10" s="535" t="s">
        <v>48</v>
      </c>
      <c r="M10" s="535" t="s">
        <v>48</v>
      </c>
      <c r="N10" s="534"/>
      <c r="O10" s="534"/>
      <c r="P10" s="534"/>
      <c r="Q10" s="534"/>
      <c r="R10" s="534"/>
      <c r="S10" s="514"/>
    </row>
    <row r="11" spans="1:19" ht="15" customHeight="1">
      <c r="A11" s="988"/>
      <c r="B11" s="536"/>
      <c r="C11" s="963"/>
      <c r="D11" s="964"/>
      <c r="E11" s="966"/>
      <c r="F11" s="952"/>
      <c r="G11" s="954"/>
      <c r="H11" s="956"/>
      <c r="I11" s="948"/>
      <c r="J11" s="948"/>
      <c r="K11" s="948"/>
      <c r="L11" s="948"/>
      <c r="M11" s="948"/>
      <c r="N11" s="950"/>
      <c r="O11" s="960"/>
      <c r="P11" s="537"/>
      <c r="Q11" s="537"/>
      <c r="R11" s="958"/>
      <c r="S11" s="514"/>
    </row>
    <row r="12" spans="1:19" ht="15" customHeight="1">
      <c r="A12" s="988"/>
      <c r="B12" s="538"/>
      <c r="C12" s="951"/>
      <c r="D12" s="965"/>
      <c r="E12" s="967"/>
      <c r="F12" s="953"/>
      <c r="G12" s="955"/>
      <c r="H12" s="957"/>
      <c r="I12" s="949"/>
      <c r="J12" s="949"/>
      <c r="K12" s="949"/>
      <c r="L12" s="949"/>
      <c r="M12" s="949"/>
      <c r="N12" s="951"/>
      <c r="O12" s="951"/>
      <c r="P12" s="534"/>
      <c r="Q12" s="534"/>
      <c r="R12" s="959"/>
      <c r="S12" s="514"/>
    </row>
    <row r="13" spans="1:19" ht="15" customHeight="1">
      <c r="A13" s="988"/>
      <c r="B13" s="536"/>
      <c r="C13" s="963"/>
      <c r="D13" s="964"/>
      <c r="E13" s="966"/>
      <c r="F13" s="952"/>
      <c r="G13" s="954"/>
      <c r="H13" s="956"/>
      <c r="I13" s="948"/>
      <c r="J13" s="948"/>
      <c r="K13" s="948"/>
      <c r="L13" s="948"/>
      <c r="M13" s="948"/>
      <c r="N13" s="950"/>
      <c r="O13" s="960"/>
      <c r="P13" s="537"/>
      <c r="Q13" s="537"/>
      <c r="R13" s="958"/>
      <c r="S13" s="514"/>
    </row>
    <row r="14" spans="1:19" ht="15" customHeight="1">
      <c r="A14" s="988"/>
      <c r="B14" s="538"/>
      <c r="C14" s="951"/>
      <c r="D14" s="965"/>
      <c r="E14" s="967"/>
      <c r="F14" s="953"/>
      <c r="G14" s="955"/>
      <c r="H14" s="957"/>
      <c r="I14" s="949"/>
      <c r="J14" s="949"/>
      <c r="K14" s="949"/>
      <c r="L14" s="949"/>
      <c r="M14" s="949"/>
      <c r="N14" s="951"/>
      <c r="O14" s="951"/>
      <c r="P14" s="534"/>
      <c r="Q14" s="534"/>
      <c r="R14" s="959"/>
      <c r="S14" s="514"/>
    </row>
    <row r="15" spans="1:19" ht="15" customHeight="1">
      <c r="A15" s="988"/>
      <c r="B15" s="536"/>
      <c r="C15" s="963"/>
      <c r="D15" s="964"/>
      <c r="E15" s="966"/>
      <c r="F15" s="952"/>
      <c r="G15" s="954"/>
      <c r="H15" s="986"/>
      <c r="I15" s="948"/>
      <c r="J15" s="948"/>
      <c r="K15" s="948"/>
      <c r="L15" s="948"/>
      <c r="M15" s="948"/>
      <c r="N15" s="950"/>
      <c r="O15" s="960"/>
      <c r="P15" s="537"/>
      <c r="Q15" s="537"/>
      <c r="R15" s="958"/>
      <c r="S15" s="514"/>
    </row>
    <row r="16" spans="1:19" ht="15" customHeight="1">
      <c r="A16" s="988"/>
      <c r="B16" s="538"/>
      <c r="C16" s="951"/>
      <c r="D16" s="965"/>
      <c r="E16" s="967"/>
      <c r="F16" s="953"/>
      <c r="G16" s="955"/>
      <c r="H16" s="987"/>
      <c r="I16" s="949"/>
      <c r="J16" s="949"/>
      <c r="K16" s="949"/>
      <c r="L16" s="949"/>
      <c r="M16" s="949"/>
      <c r="N16" s="951"/>
      <c r="O16" s="951"/>
      <c r="P16" s="534"/>
      <c r="Q16" s="534"/>
      <c r="R16" s="959"/>
      <c r="S16" s="514"/>
    </row>
    <row r="17" spans="1:19" ht="15" customHeight="1">
      <c r="A17" s="988"/>
      <c r="B17" s="536"/>
      <c r="C17" s="963"/>
      <c r="D17" s="964"/>
      <c r="E17" s="966"/>
      <c r="F17" s="952"/>
      <c r="G17" s="954"/>
      <c r="H17" s="986"/>
      <c r="I17" s="948"/>
      <c r="J17" s="948"/>
      <c r="K17" s="948"/>
      <c r="L17" s="948"/>
      <c r="M17" s="948"/>
      <c r="N17" s="950"/>
      <c r="O17" s="960"/>
      <c r="P17" s="537"/>
      <c r="Q17" s="537"/>
      <c r="R17" s="958"/>
      <c r="S17" s="514"/>
    </row>
    <row r="18" spans="1:19" ht="15" customHeight="1">
      <c r="A18" s="988"/>
      <c r="B18" s="538"/>
      <c r="C18" s="951"/>
      <c r="D18" s="965"/>
      <c r="E18" s="967"/>
      <c r="F18" s="953"/>
      <c r="G18" s="955"/>
      <c r="H18" s="987"/>
      <c r="I18" s="949"/>
      <c r="J18" s="949"/>
      <c r="K18" s="949"/>
      <c r="L18" s="949"/>
      <c r="M18" s="949"/>
      <c r="N18" s="951"/>
      <c r="O18" s="951"/>
      <c r="P18" s="534"/>
      <c r="Q18" s="534"/>
      <c r="R18" s="959"/>
      <c r="S18" s="514"/>
    </row>
    <row r="19" spans="1:19" ht="15" customHeight="1">
      <c r="A19" s="988"/>
      <c r="B19" s="536"/>
      <c r="C19" s="963"/>
      <c r="D19" s="964"/>
      <c r="E19" s="966"/>
      <c r="F19" s="990"/>
      <c r="G19" s="954"/>
      <c r="H19" s="956"/>
      <c r="I19" s="948"/>
      <c r="J19" s="948"/>
      <c r="K19" s="948"/>
      <c r="L19" s="948"/>
      <c r="M19" s="948"/>
      <c r="N19" s="537"/>
      <c r="O19" s="537"/>
      <c r="P19" s="537"/>
      <c r="Q19" s="537"/>
      <c r="R19" s="537"/>
      <c r="S19" s="514"/>
    </row>
    <row r="20" spans="1:19" ht="15" customHeight="1">
      <c r="A20" s="988"/>
      <c r="B20" s="538"/>
      <c r="C20" s="951"/>
      <c r="D20" s="965"/>
      <c r="E20" s="967"/>
      <c r="F20" s="991"/>
      <c r="G20" s="955"/>
      <c r="H20" s="957"/>
      <c r="I20" s="949"/>
      <c r="J20" s="949"/>
      <c r="K20" s="949"/>
      <c r="L20" s="949"/>
      <c r="M20" s="949"/>
      <c r="N20" s="534"/>
      <c r="O20" s="539"/>
      <c r="P20" s="534"/>
      <c r="Q20" s="534"/>
      <c r="R20" s="539"/>
      <c r="S20" s="514"/>
    </row>
    <row r="21" spans="1:19" ht="15" customHeight="1">
      <c r="A21" s="988"/>
      <c r="B21" s="536"/>
      <c r="C21" s="963"/>
      <c r="D21" s="964"/>
      <c r="E21" s="966"/>
      <c r="F21" s="990"/>
      <c r="G21" s="954"/>
      <c r="H21" s="956"/>
      <c r="I21" s="948"/>
      <c r="J21" s="948"/>
      <c r="K21" s="948"/>
      <c r="L21" s="948"/>
      <c r="M21" s="948"/>
      <c r="N21" s="537"/>
      <c r="O21" s="537"/>
      <c r="P21" s="537"/>
      <c r="Q21" s="537"/>
      <c r="R21" s="537"/>
      <c r="S21" s="514"/>
    </row>
    <row r="22" spans="1:19" ht="15" customHeight="1">
      <c r="A22" s="988"/>
      <c r="B22" s="538"/>
      <c r="C22" s="951"/>
      <c r="D22" s="965"/>
      <c r="E22" s="967"/>
      <c r="F22" s="991"/>
      <c r="G22" s="955"/>
      <c r="H22" s="957"/>
      <c r="I22" s="949"/>
      <c r="J22" s="949"/>
      <c r="K22" s="949"/>
      <c r="L22" s="949"/>
      <c r="M22" s="949"/>
      <c r="N22" s="534"/>
      <c r="O22" s="539"/>
      <c r="P22" s="534"/>
      <c r="Q22" s="534"/>
      <c r="R22" s="539"/>
      <c r="S22" s="514"/>
    </row>
    <row r="23" spans="1:19" ht="15" customHeight="1">
      <c r="A23" s="988"/>
      <c r="B23" s="536"/>
      <c r="C23" s="963"/>
      <c r="D23" s="964"/>
      <c r="E23" s="966"/>
      <c r="F23" s="990"/>
      <c r="G23" s="954"/>
      <c r="H23" s="956"/>
      <c r="I23" s="948"/>
      <c r="J23" s="948"/>
      <c r="K23" s="948"/>
      <c r="L23" s="948"/>
      <c r="M23" s="948"/>
      <c r="N23" s="537"/>
      <c r="O23" s="537"/>
      <c r="P23" s="537"/>
      <c r="Q23" s="537"/>
      <c r="R23" s="537"/>
      <c r="S23" s="514"/>
    </row>
    <row r="24" spans="1:19" ht="15" customHeight="1">
      <c r="A24" s="988"/>
      <c r="B24" s="538"/>
      <c r="C24" s="951"/>
      <c r="D24" s="965"/>
      <c r="E24" s="967"/>
      <c r="F24" s="991"/>
      <c r="G24" s="955"/>
      <c r="H24" s="957"/>
      <c r="I24" s="949"/>
      <c r="J24" s="949"/>
      <c r="K24" s="949"/>
      <c r="L24" s="949"/>
      <c r="M24" s="949"/>
      <c r="N24" s="534"/>
      <c r="O24" s="539"/>
      <c r="P24" s="534"/>
      <c r="Q24" s="534"/>
      <c r="R24" s="539"/>
      <c r="S24" s="514"/>
    </row>
    <row r="25" spans="1:19" ht="15" customHeight="1">
      <c r="A25" s="988"/>
      <c r="B25" s="536"/>
      <c r="C25" s="963"/>
      <c r="D25" s="964"/>
      <c r="E25" s="966"/>
      <c r="F25" s="990"/>
      <c r="G25" s="954"/>
      <c r="H25" s="956"/>
      <c r="I25" s="948"/>
      <c r="J25" s="948"/>
      <c r="K25" s="948"/>
      <c r="L25" s="948"/>
      <c r="M25" s="948"/>
      <c r="N25" s="537"/>
      <c r="O25" s="537"/>
      <c r="P25" s="537"/>
      <c r="Q25" s="537"/>
      <c r="R25" s="537"/>
      <c r="S25" s="514"/>
    </row>
    <row r="26" spans="1:19" ht="15" customHeight="1">
      <c r="A26" s="988"/>
      <c r="B26" s="538"/>
      <c r="C26" s="951"/>
      <c r="D26" s="965"/>
      <c r="E26" s="967"/>
      <c r="F26" s="991"/>
      <c r="G26" s="955"/>
      <c r="H26" s="957"/>
      <c r="I26" s="949"/>
      <c r="J26" s="949"/>
      <c r="K26" s="949"/>
      <c r="L26" s="949"/>
      <c r="M26" s="949"/>
      <c r="N26" s="534"/>
      <c r="O26" s="539"/>
      <c r="P26" s="534"/>
      <c r="Q26" s="534"/>
      <c r="R26" s="539"/>
      <c r="S26" s="514"/>
    </row>
    <row r="27" spans="1:19" ht="15" customHeight="1">
      <c r="A27" s="988"/>
      <c r="B27" s="536"/>
      <c r="C27" s="963"/>
      <c r="D27" s="964"/>
      <c r="E27" s="966"/>
      <c r="F27" s="990"/>
      <c r="G27" s="954"/>
      <c r="H27" s="956"/>
      <c r="I27" s="948"/>
      <c r="J27" s="948"/>
      <c r="K27" s="948"/>
      <c r="L27" s="948"/>
      <c r="M27" s="948"/>
      <c r="N27" s="537"/>
      <c r="O27" s="537"/>
      <c r="P27" s="537"/>
      <c r="Q27" s="537"/>
      <c r="R27" s="537"/>
      <c r="S27" s="514"/>
    </row>
    <row r="28" spans="1:19" ht="15" customHeight="1">
      <c r="A28" s="988"/>
      <c r="B28" s="538"/>
      <c r="C28" s="951"/>
      <c r="D28" s="965"/>
      <c r="E28" s="967"/>
      <c r="F28" s="991"/>
      <c r="G28" s="955"/>
      <c r="H28" s="957"/>
      <c r="I28" s="949"/>
      <c r="J28" s="949"/>
      <c r="K28" s="949"/>
      <c r="L28" s="949"/>
      <c r="M28" s="949"/>
      <c r="N28" s="534"/>
      <c r="O28" s="539"/>
      <c r="P28" s="534"/>
      <c r="Q28" s="534"/>
      <c r="R28" s="539"/>
      <c r="S28" s="514"/>
    </row>
    <row r="29" spans="1:19" s="307" customFormat="1" ht="15" customHeight="1">
      <c r="A29" s="988"/>
      <c r="B29" s="536"/>
      <c r="C29" s="963"/>
      <c r="D29" s="964"/>
      <c r="E29" s="966"/>
      <c r="F29" s="990"/>
      <c r="G29" s="954"/>
      <c r="H29" s="956"/>
      <c r="I29" s="948"/>
      <c r="J29" s="948"/>
      <c r="K29" s="948"/>
      <c r="L29" s="948"/>
      <c r="M29" s="948"/>
      <c r="N29" s="540"/>
      <c r="O29" s="540"/>
      <c r="P29" s="540"/>
      <c r="Q29" s="540"/>
      <c r="R29" s="540"/>
      <c r="S29" s="516"/>
    </row>
    <row r="30" spans="1:19" s="307" customFormat="1" ht="15" customHeight="1">
      <c r="A30" s="988"/>
      <c r="B30" s="538"/>
      <c r="C30" s="951"/>
      <c r="D30" s="965"/>
      <c r="E30" s="967"/>
      <c r="F30" s="991"/>
      <c r="G30" s="955"/>
      <c r="H30" s="957"/>
      <c r="I30" s="949"/>
      <c r="J30" s="949"/>
      <c r="K30" s="949"/>
      <c r="L30" s="949"/>
      <c r="M30" s="949"/>
      <c r="N30" s="531"/>
      <c r="O30" s="541"/>
      <c r="P30" s="531"/>
      <c r="Q30" s="531"/>
      <c r="R30" s="541"/>
      <c r="S30" s="516"/>
    </row>
    <row r="31" spans="1:19" s="307" customFormat="1" ht="15" customHeight="1">
      <c r="A31" s="988"/>
      <c r="B31" s="542"/>
      <c r="C31" s="542"/>
      <c r="D31" s="543"/>
      <c r="E31" s="542"/>
      <c r="F31" s="544"/>
      <c r="G31" s="545"/>
      <c r="H31" s="546"/>
      <c r="I31" s="547"/>
      <c r="J31" s="548"/>
      <c r="K31" s="548"/>
      <c r="L31" s="548"/>
      <c r="M31" s="548"/>
      <c r="N31" s="540"/>
      <c r="O31" s="546"/>
      <c r="P31" s="540"/>
      <c r="Q31" s="540"/>
      <c r="R31" s="546"/>
      <c r="S31" s="516"/>
    </row>
    <row r="32" spans="1:19" s="307" customFormat="1" ht="15" customHeight="1">
      <c r="A32" s="988"/>
      <c r="B32" s="549"/>
      <c r="C32" s="549"/>
      <c r="D32" s="550"/>
      <c r="E32" s="549"/>
      <c r="F32" s="551"/>
      <c r="G32" s="552"/>
      <c r="H32" s="541"/>
      <c r="I32" s="553"/>
      <c r="J32" s="554"/>
      <c r="K32" s="554"/>
      <c r="L32" s="554"/>
      <c r="M32" s="554"/>
      <c r="N32" s="531"/>
      <c r="O32" s="541"/>
      <c r="P32" s="531"/>
      <c r="Q32" s="531"/>
      <c r="R32" s="541"/>
      <c r="S32" s="516"/>
    </row>
    <row r="33" spans="1:19" s="307" customFormat="1" ht="15" customHeight="1">
      <c r="A33" s="988"/>
      <c r="B33" s="555"/>
      <c r="C33" s="555"/>
      <c r="D33" s="556"/>
      <c r="E33" s="555"/>
      <c r="F33" s="557"/>
      <c r="G33" s="558"/>
      <c r="H33" s="559"/>
      <c r="I33" s="560"/>
      <c r="J33" s="561"/>
      <c r="K33" s="561"/>
      <c r="L33" s="561"/>
      <c r="M33" s="561"/>
      <c r="N33" s="562"/>
      <c r="O33" s="559"/>
      <c r="P33" s="562"/>
      <c r="Q33" s="562"/>
      <c r="R33" s="559"/>
      <c r="S33" s="516"/>
    </row>
    <row r="34" spans="1:19" s="307" customFormat="1" ht="15" customHeight="1">
      <c r="A34" s="988"/>
      <c r="B34" s="555"/>
      <c r="C34" s="555"/>
      <c r="D34" s="556"/>
      <c r="E34" s="555"/>
      <c r="F34" s="557"/>
      <c r="G34" s="558"/>
      <c r="H34" s="559"/>
      <c r="I34" s="560"/>
      <c r="J34" s="561"/>
      <c r="K34" s="561"/>
      <c r="L34" s="561"/>
      <c r="M34" s="561"/>
      <c r="N34" s="562"/>
      <c r="O34" s="559"/>
      <c r="P34" s="562"/>
      <c r="Q34" s="562"/>
      <c r="R34" s="559"/>
      <c r="S34" s="516"/>
    </row>
    <row r="35" spans="1:19" s="307" customFormat="1" ht="15" customHeight="1">
      <c r="A35" s="988"/>
      <c r="B35" s="542"/>
      <c r="C35" s="542"/>
      <c r="D35" s="543"/>
      <c r="E35" s="542"/>
      <c r="F35" s="563"/>
      <c r="G35" s="545"/>
      <c r="H35" s="546"/>
      <c r="I35" s="548"/>
      <c r="J35" s="548"/>
      <c r="K35" s="548"/>
      <c r="L35" s="548"/>
      <c r="M35" s="548"/>
      <c r="N35" s="540"/>
      <c r="O35" s="540"/>
      <c r="P35" s="540"/>
      <c r="Q35" s="540"/>
      <c r="R35" s="540"/>
      <c r="S35" s="516"/>
    </row>
    <row r="36" spans="1:19" s="307" customFormat="1" ht="15" customHeight="1">
      <c r="A36" s="988"/>
      <c r="B36" s="549"/>
      <c r="C36" s="549"/>
      <c r="D36" s="550"/>
      <c r="E36" s="549"/>
      <c r="F36" s="551"/>
      <c r="G36" s="552"/>
      <c r="H36" s="541"/>
      <c r="I36" s="553"/>
      <c r="J36" s="554"/>
      <c r="K36" s="554"/>
      <c r="L36" s="554"/>
      <c r="M36" s="554"/>
      <c r="N36" s="531"/>
      <c r="O36" s="541"/>
      <c r="P36" s="531"/>
      <c r="Q36" s="531"/>
      <c r="R36" s="541"/>
      <c r="S36" s="516"/>
    </row>
    <row r="37" spans="1:19" s="307" customFormat="1" ht="15" customHeight="1">
      <c r="A37" s="988"/>
      <c r="B37" s="542"/>
      <c r="C37" s="961"/>
      <c r="D37" s="961"/>
      <c r="E37" s="961"/>
      <c r="F37" s="961"/>
      <c r="G37" s="961"/>
      <c r="H37" s="961"/>
      <c r="I37" s="548"/>
      <c r="J37" s="548"/>
      <c r="K37" s="548"/>
      <c r="L37" s="548"/>
      <c r="M37" s="548"/>
      <c r="N37" s="961"/>
      <c r="O37" s="961"/>
      <c r="P37" s="961"/>
      <c r="Q37" s="961"/>
      <c r="R37" s="540"/>
      <c r="S37" s="516"/>
    </row>
    <row r="38" spans="1:19" s="307" customFormat="1" ht="15" customHeight="1">
      <c r="A38" s="989"/>
      <c r="B38" s="549" t="s">
        <v>161</v>
      </c>
      <c r="C38" s="962"/>
      <c r="D38" s="962"/>
      <c r="E38" s="962"/>
      <c r="F38" s="962"/>
      <c r="G38" s="962"/>
      <c r="H38" s="962"/>
      <c r="I38" s="553">
        <f>SUM(I11:I30)</f>
        <v>0</v>
      </c>
      <c r="J38" s="553">
        <f>SUM(J11:J16)</f>
        <v>0</v>
      </c>
      <c r="K38" s="553">
        <f>SUM(K11:K30)</f>
        <v>0</v>
      </c>
      <c r="L38" s="553">
        <f>SUM(L11:L30)</f>
        <v>0</v>
      </c>
      <c r="M38" s="554"/>
      <c r="N38" s="962"/>
      <c r="O38" s="962"/>
      <c r="P38" s="962"/>
      <c r="Q38" s="962"/>
      <c r="R38" s="541"/>
      <c r="S38" s="516"/>
    </row>
    <row r="39" spans="1:19" ht="13.5">
      <c r="A39" s="514"/>
      <c r="B39" s="514"/>
      <c r="C39" s="514"/>
      <c r="D39" s="514"/>
      <c r="E39" s="564"/>
      <c r="F39" s="564"/>
      <c r="G39" s="565"/>
      <c r="H39" s="514"/>
      <c r="I39" s="564"/>
      <c r="J39" s="566"/>
      <c r="K39" s="567"/>
      <c r="L39" s="567"/>
      <c r="M39" s="514"/>
      <c r="N39" s="514"/>
      <c r="O39" s="514"/>
      <c r="P39" s="514"/>
      <c r="Q39" s="514"/>
      <c r="R39" s="514"/>
      <c r="S39" s="514"/>
    </row>
    <row r="40" spans="1:19" ht="13.5">
      <c r="A40" s="514" t="s">
        <v>162</v>
      </c>
      <c r="B40" s="514" t="s">
        <v>163</v>
      </c>
      <c r="C40" s="514"/>
      <c r="D40" s="514"/>
      <c r="E40" s="514"/>
      <c r="F40" s="514"/>
      <c r="G40" s="514"/>
      <c r="H40" s="514"/>
      <c r="I40" s="514"/>
      <c r="J40" s="514"/>
      <c r="K40" s="514"/>
      <c r="L40" s="514"/>
      <c r="M40" s="514"/>
      <c r="N40" s="514"/>
      <c r="O40" s="514"/>
      <c r="P40" s="514"/>
      <c r="Q40" s="514"/>
      <c r="R40" s="514"/>
      <c r="S40" s="514"/>
    </row>
    <row r="41" spans="1:19" ht="13.5">
      <c r="A41" s="514"/>
      <c r="B41" s="514" t="s">
        <v>164</v>
      </c>
      <c r="C41" s="514"/>
      <c r="D41" s="514"/>
      <c r="E41" s="514"/>
      <c r="F41" s="514"/>
      <c r="G41" s="514"/>
      <c r="H41" s="514"/>
      <c r="I41" s="514"/>
      <c r="J41" s="514"/>
      <c r="K41" s="514"/>
      <c r="L41" s="514"/>
      <c r="M41" s="514"/>
      <c r="N41" s="514"/>
      <c r="O41" s="514"/>
      <c r="P41" s="514"/>
      <c r="Q41" s="514"/>
      <c r="R41" s="514"/>
      <c r="S41" s="514"/>
    </row>
    <row r="42" spans="1:19" ht="13.5">
      <c r="A42" s="514"/>
      <c r="B42" s="514" t="s">
        <v>165</v>
      </c>
      <c r="C42" s="514"/>
      <c r="D42" s="514"/>
      <c r="E42" s="514"/>
      <c r="F42" s="514"/>
      <c r="G42" s="514"/>
      <c r="H42" s="514"/>
      <c r="I42" s="514"/>
      <c r="J42" s="514"/>
      <c r="K42" s="514"/>
      <c r="L42" s="514"/>
      <c r="M42" s="514"/>
      <c r="N42" s="514"/>
      <c r="O42" s="514"/>
      <c r="P42" s="514"/>
      <c r="Q42" s="514"/>
      <c r="R42" s="514"/>
      <c r="S42" s="514"/>
    </row>
    <row r="43" spans="1:19" ht="13.5">
      <c r="A43" s="514"/>
      <c r="B43" s="514" t="s">
        <v>166</v>
      </c>
      <c r="C43" s="514"/>
      <c r="D43" s="514"/>
      <c r="E43" s="514"/>
      <c r="F43" s="514"/>
      <c r="G43" s="514"/>
      <c r="H43" s="514"/>
      <c r="I43" s="514"/>
      <c r="J43" s="514"/>
      <c r="K43" s="514"/>
      <c r="L43" s="514"/>
      <c r="M43" s="514"/>
      <c r="N43" s="514"/>
      <c r="O43" s="514"/>
      <c r="P43" s="514"/>
      <c r="Q43" s="514"/>
      <c r="R43" s="514"/>
      <c r="S43" s="514"/>
    </row>
    <row r="44" spans="1:19" ht="13.5">
      <c r="A44" s="514"/>
      <c r="B44" s="514"/>
      <c r="C44" s="514"/>
      <c r="D44" s="514"/>
      <c r="E44" s="514"/>
      <c r="F44" s="514"/>
      <c r="G44" s="514"/>
      <c r="H44" s="514"/>
      <c r="I44" s="514"/>
      <c r="J44" s="514"/>
      <c r="K44" s="514"/>
      <c r="L44" s="514"/>
      <c r="M44" s="514"/>
      <c r="N44" s="514"/>
      <c r="O44" s="514"/>
      <c r="P44" s="514"/>
      <c r="Q44" s="514"/>
      <c r="R44" s="514"/>
      <c r="S44" s="514"/>
    </row>
    <row r="45" spans="1:19" ht="13.5">
      <c r="A45" s="514"/>
      <c r="B45" s="514"/>
      <c r="C45" s="514"/>
      <c r="D45" s="514"/>
      <c r="E45" s="514"/>
      <c r="F45" s="514"/>
      <c r="G45" s="514"/>
      <c r="H45" s="514"/>
      <c r="I45" s="514"/>
      <c r="J45" s="514"/>
      <c r="K45" s="514"/>
      <c r="L45" s="514"/>
      <c r="M45" s="514"/>
      <c r="N45" s="514"/>
      <c r="O45" s="514"/>
      <c r="P45" s="514"/>
      <c r="Q45" s="514"/>
      <c r="R45" s="514"/>
      <c r="S45" s="514"/>
    </row>
  </sheetData>
  <sheetProtection/>
  <mergeCells count="151">
    <mergeCell ref="D25:D26"/>
    <mergeCell ref="D27:D28"/>
    <mergeCell ref="D29:D30"/>
    <mergeCell ref="F15:F16"/>
    <mergeCell ref="F17:F18"/>
    <mergeCell ref="F19:F20"/>
    <mergeCell ref="F21:F22"/>
    <mergeCell ref="F25:F26"/>
    <mergeCell ref="F27:F28"/>
    <mergeCell ref="D15:D16"/>
    <mergeCell ref="M29:M30"/>
    <mergeCell ref="J25:J26"/>
    <mergeCell ref="K25:K26"/>
    <mergeCell ref="L25:L26"/>
    <mergeCell ref="M25:M26"/>
    <mergeCell ref="F29:F30"/>
    <mergeCell ref="I25:I26"/>
    <mergeCell ref="I27:I28"/>
    <mergeCell ref="I29:I30"/>
    <mergeCell ref="H25:H26"/>
    <mergeCell ref="D17:D18"/>
    <mergeCell ref="D19:D20"/>
    <mergeCell ref="D21:D22"/>
    <mergeCell ref="D23:D24"/>
    <mergeCell ref="F23:F24"/>
    <mergeCell ref="E19:E20"/>
    <mergeCell ref="E21:E22"/>
    <mergeCell ref="E23:E24"/>
    <mergeCell ref="M19:M20"/>
    <mergeCell ref="J27:J28"/>
    <mergeCell ref="K27:K28"/>
    <mergeCell ref="L27:L28"/>
    <mergeCell ref="M27:M28"/>
    <mergeCell ref="J21:J22"/>
    <mergeCell ref="K21:K22"/>
    <mergeCell ref="L21:L22"/>
    <mergeCell ref="M21:M22"/>
    <mergeCell ref="J23:J24"/>
    <mergeCell ref="M15:M16"/>
    <mergeCell ref="J17:J18"/>
    <mergeCell ref="K17:K18"/>
    <mergeCell ref="L17:L18"/>
    <mergeCell ref="M17:M18"/>
    <mergeCell ref="L23:L24"/>
    <mergeCell ref="M23:M24"/>
    <mergeCell ref="J19:J20"/>
    <mergeCell ref="K19:K20"/>
    <mergeCell ref="L19:L20"/>
    <mergeCell ref="J15:J16"/>
    <mergeCell ref="K15:K16"/>
    <mergeCell ref="L15:L16"/>
    <mergeCell ref="K23:K24"/>
    <mergeCell ref="J29:J30"/>
    <mergeCell ref="K29:K30"/>
    <mergeCell ref="L29:L30"/>
    <mergeCell ref="G27:G28"/>
    <mergeCell ref="H27:H28"/>
    <mergeCell ref="G29:G30"/>
    <mergeCell ref="H29:H30"/>
    <mergeCell ref="I15:I16"/>
    <mergeCell ref="I17:I18"/>
    <mergeCell ref="I19:I20"/>
    <mergeCell ref="I21:I22"/>
    <mergeCell ref="I23:I24"/>
    <mergeCell ref="C27:C28"/>
    <mergeCell ref="C29:C30"/>
    <mergeCell ref="G17:G18"/>
    <mergeCell ref="H17:H18"/>
    <mergeCell ref="G19:G20"/>
    <mergeCell ref="H19:H20"/>
    <mergeCell ref="G21:G22"/>
    <mergeCell ref="G23:G24"/>
    <mergeCell ref="H23:H24"/>
    <mergeCell ref="G25:G26"/>
    <mergeCell ref="C15:C16"/>
    <mergeCell ref="C17:C18"/>
    <mergeCell ref="C19:C20"/>
    <mergeCell ref="C21:C22"/>
    <mergeCell ref="C23:C24"/>
    <mergeCell ref="C25:C26"/>
    <mergeCell ref="E25:E26"/>
    <mergeCell ref="E27:E28"/>
    <mergeCell ref="E29:E30"/>
    <mergeCell ref="A3:D3"/>
    <mergeCell ref="E5:F5"/>
    <mergeCell ref="G5:H5"/>
    <mergeCell ref="E17:E18"/>
    <mergeCell ref="H15:H16"/>
    <mergeCell ref="H21:H22"/>
    <mergeCell ref="A10:A38"/>
    <mergeCell ref="I5:N5"/>
    <mergeCell ref="A6:A8"/>
    <mergeCell ref="B6:F6"/>
    <mergeCell ref="G6:H6"/>
    <mergeCell ref="I6:M6"/>
    <mergeCell ref="N6:O6"/>
    <mergeCell ref="P6:Q6"/>
    <mergeCell ref="R6:R8"/>
    <mergeCell ref="B7:B8"/>
    <mergeCell ref="C7:C8"/>
    <mergeCell ref="D7:D8"/>
    <mergeCell ref="E7:E8"/>
    <mergeCell ref="F7:F8"/>
    <mergeCell ref="I7:I8"/>
    <mergeCell ref="J7:M7"/>
    <mergeCell ref="C11:C12"/>
    <mergeCell ref="D11:D12"/>
    <mergeCell ref="E11:E12"/>
    <mergeCell ref="F11:F12"/>
    <mergeCell ref="G11:G12"/>
    <mergeCell ref="G15:G16"/>
    <mergeCell ref="E15:E16"/>
    <mergeCell ref="C13:C14"/>
    <mergeCell ref="D13:D14"/>
    <mergeCell ref="E13:E14"/>
    <mergeCell ref="H11:H12"/>
    <mergeCell ref="I11:I12"/>
    <mergeCell ref="J11:J12"/>
    <mergeCell ref="K11:K12"/>
    <mergeCell ref="L11:L12"/>
    <mergeCell ref="M11:M12"/>
    <mergeCell ref="C37:C38"/>
    <mergeCell ref="D37:D38"/>
    <mergeCell ref="E37:E38"/>
    <mergeCell ref="F37:F38"/>
    <mergeCell ref="G37:G38"/>
    <mergeCell ref="H37:H38"/>
    <mergeCell ref="P37:P38"/>
    <mergeCell ref="Q37:Q38"/>
    <mergeCell ref="N11:N12"/>
    <mergeCell ref="O11:O12"/>
    <mergeCell ref="N37:N38"/>
    <mergeCell ref="O37:O38"/>
    <mergeCell ref="R11:R12"/>
    <mergeCell ref="R15:R16"/>
    <mergeCell ref="R17:R18"/>
    <mergeCell ref="N15:N16"/>
    <mergeCell ref="O15:O16"/>
    <mergeCell ref="N17:N18"/>
    <mergeCell ref="O17:O18"/>
    <mergeCell ref="O13:O14"/>
    <mergeCell ref="R13:R14"/>
    <mergeCell ref="L13:L14"/>
    <mergeCell ref="M13:M14"/>
    <mergeCell ref="N13:N14"/>
    <mergeCell ref="F13:F14"/>
    <mergeCell ref="G13:G14"/>
    <mergeCell ref="H13:H14"/>
    <mergeCell ref="I13:I14"/>
    <mergeCell ref="J13:J14"/>
    <mergeCell ref="K13:K14"/>
  </mergeCells>
  <printOptions/>
  <pageMargins left="0.3937007874015748" right="0" top="0.7874015748031497" bottom="0" header="0.5118110236220472" footer="0.5118110236220472"/>
  <pageSetup blackAndWhite="1" fitToHeight="1" fitToWidth="1" horizontalDpi="600" verticalDpi="600" orientation="landscape" paperSize="9" scale="78"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R36"/>
  <sheetViews>
    <sheetView zoomScaleSheetLayoutView="100" zoomScalePageLayoutView="0" workbookViewId="0" topLeftCell="A1">
      <selection activeCell="S37" sqref="S37"/>
    </sheetView>
  </sheetViews>
  <sheetFormatPr defaultColWidth="9.00390625" defaultRowHeight="13.5"/>
  <cols>
    <col min="1" max="1" width="5.375" style="302" customWidth="1"/>
    <col min="2" max="3" width="9.375" style="302" bestFit="1" customWidth="1"/>
    <col min="4" max="4" width="12.375" style="302" customWidth="1"/>
    <col min="5" max="5" width="9.375" style="302" bestFit="1" customWidth="1"/>
    <col min="6" max="6" width="10.00390625" style="302" bestFit="1" customWidth="1"/>
    <col min="7" max="7" width="11.625" style="302" customWidth="1"/>
    <col min="8" max="8" width="11.125" style="302" customWidth="1"/>
    <col min="9" max="9" width="11.375" style="302" customWidth="1"/>
    <col min="10" max="10" width="11.375" style="302" bestFit="1" customWidth="1"/>
    <col min="11" max="11" width="11.00390625" style="302" bestFit="1" customWidth="1"/>
    <col min="12" max="12" width="9.75390625" style="302" bestFit="1" customWidth="1"/>
    <col min="13" max="13" width="11.00390625" style="302" bestFit="1" customWidth="1"/>
    <col min="14" max="14" width="15.125" style="302" customWidth="1"/>
    <col min="15" max="15" width="10.375" style="302" bestFit="1" customWidth="1"/>
    <col min="16" max="17" width="7.125" style="302" customWidth="1"/>
    <col min="18" max="18" width="11.00390625" style="302" customWidth="1"/>
    <col min="19" max="16384" width="9.00390625" style="302" customWidth="1"/>
  </cols>
  <sheetData>
    <row r="1" ht="15.75" customHeight="1">
      <c r="A1" s="301" t="s">
        <v>124</v>
      </c>
    </row>
    <row r="2" spans="1:18" ht="21">
      <c r="A2" s="303" t="s">
        <v>167</v>
      </c>
      <c r="B2" s="304"/>
      <c r="C2" s="304"/>
      <c r="D2" s="304"/>
      <c r="E2" s="304"/>
      <c r="F2" s="305"/>
      <c r="G2" s="305"/>
      <c r="H2" s="305"/>
      <c r="I2" s="304"/>
      <c r="J2" s="303"/>
      <c r="K2" s="305"/>
      <c r="L2" s="305"/>
      <c r="M2" s="304"/>
      <c r="N2" s="304"/>
      <c r="O2" s="304"/>
      <c r="P2" s="304"/>
      <c r="Q2" s="304"/>
      <c r="R2" s="304"/>
    </row>
    <row r="3" spans="1:5" ht="20.25" customHeight="1">
      <c r="A3" s="1021" t="s">
        <v>157</v>
      </c>
      <c r="B3" s="1022"/>
      <c r="C3" s="1022"/>
      <c r="D3" s="1022"/>
      <c r="E3" s="306"/>
    </row>
    <row r="4" spans="2:6" ht="16.5" customHeight="1">
      <c r="B4" s="307"/>
      <c r="C4" s="307"/>
      <c r="D4" s="307"/>
      <c r="E4" s="307"/>
      <c r="F4" s="307"/>
    </row>
    <row r="5" spans="1:18" ht="20.25" customHeight="1">
      <c r="A5" s="308"/>
      <c r="B5" s="309" t="s">
        <v>46</v>
      </c>
      <c r="C5" s="377" t="s">
        <v>85</v>
      </c>
      <c r="D5" s="310" t="s">
        <v>125</v>
      </c>
      <c r="E5" s="1023" t="s">
        <v>126</v>
      </c>
      <c r="F5" s="1023"/>
      <c r="G5" s="1024" t="s">
        <v>158</v>
      </c>
      <c r="H5" s="1023"/>
      <c r="I5" s="1025" t="s">
        <v>127</v>
      </c>
      <c r="J5" s="1025"/>
      <c r="K5" s="1025"/>
      <c r="L5" s="1025"/>
      <c r="M5" s="1025"/>
      <c r="N5" s="1026"/>
      <c r="O5" s="301"/>
      <c r="P5" s="301"/>
      <c r="Q5" s="301"/>
      <c r="R5" s="301"/>
    </row>
    <row r="6" spans="1:18" ht="20.25" customHeight="1">
      <c r="A6" s="1027" t="s">
        <v>128</v>
      </c>
      <c r="B6" s="1030" t="s">
        <v>129</v>
      </c>
      <c r="C6" s="1031"/>
      <c r="D6" s="1031"/>
      <c r="E6" s="1031"/>
      <c r="F6" s="1032"/>
      <c r="G6" s="1012" t="s">
        <v>130</v>
      </c>
      <c r="H6" s="1013"/>
      <c r="I6" s="1033" t="s">
        <v>131</v>
      </c>
      <c r="J6" s="1033"/>
      <c r="K6" s="1033"/>
      <c r="L6" s="1033"/>
      <c r="M6" s="1033"/>
      <c r="N6" s="1012" t="s">
        <v>132</v>
      </c>
      <c r="O6" s="1013"/>
      <c r="P6" s="1012" t="s">
        <v>133</v>
      </c>
      <c r="Q6" s="1013"/>
      <c r="R6" s="994" t="s">
        <v>134</v>
      </c>
    </row>
    <row r="7" spans="1:18" ht="25.5" customHeight="1">
      <c r="A7" s="1028"/>
      <c r="B7" s="1016" t="s">
        <v>135</v>
      </c>
      <c r="C7" s="1016" t="s">
        <v>30</v>
      </c>
      <c r="D7" s="1008" t="s">
        <v>136</v>
      </c>
      <c r="E7" s="1008" t="s">
        <v>137</v>
      </c>
      <c r="F7" s="1019" t="s">
        <v>138</v>
      </c>
      <c r="G7" s="312" t="s">
        <v>139</v>
      </c>
      <c r="H7" s="312" t="s">
        <v>140</v>
      </c>
      <c r="I7" s="1020" t="s">
        <v>141</v>
      </c>
      <c r="J7" s="1020" t="s">
        <v>142</v>
      </c>
      <c r="K7" s="1020"/>
      <c r="L7" s="1020"/>
      <c r="M7" s="1020"/>
      <c r="N7" s="312" t="s">
        <v>143</v>
      </c>
      <c r="O7" s="312" t="s">
        <v>144</v>
      </c>
      <c r="P7" s="312" t="s">
        <v>145</v>
      </c>
      <c r="Q7" s="316" t="s">
        <v>146</v>
      </c>
      <c r="R7" s="1014"/>
    </row>
    <row r="8" spans="1:18" ht="25.5" customHeight="1">
      <c r="A8" s="1029"/>
      <c r="B8" s="1017"/>
      <c r="C8" s="1017"/>
      <c r="D8" s="1018"/>
      <c r="E8" s="1018"/>
      <c r="F8" s="1019"/>
      <c r="G8" s="317" t="s">
        <v>1</v>
      </c>
      <c r="H8" s="318" t="s">
        <v>147</v>
      </c>
      <c r="I8" s="1020"/>
      <c r="J8" s="315" t="s">
        <v>47</v>
      </c>
      <c r="K8" s="315" t="s">
        <v>148</v>
      </c>
      <c r="L8" s="319" t="s">
        <v>57</v>
      </c>
      <c r="M8" s="315" t="s">
        <v>149</v>
      </c>
      <c r="N8" s="318" t="s">
        <v>150</v>
      </c>
      <c r="O8" s="318" t="s">
        <v>147</v>
      </c>
      <c r="P8" s="318" t="s">
        <v>147</v>
      </c>
      <c r="Q8" s="320" t="s">
        <v>151</v>
      </c>
      <c r="R8" s="1015"/>
    </row>
    <row r="9" spans="1:18" ht="15" customHeight="1">
      <c r="A9" s="311"/>
      <c r="B9" s="321"/>
      <c r="C9" s="321"/>
      <c r="D9" s="314"/>
      <c r="E9" s="314"/>
      <c r="F9" s="313"/>
      <c r="G9" s="322"/>
      <c r="H9" s="312"/>
      <c r="I9" s="312"/>
      <c r="J9" s="312"/>
      <c r="K9" s="312"/>
      <c r="L9" s="312"/>
      <c r="M9" s="312"/>
      <c r="N9" s="312"/>
      <c r="O9" s="312"/>
      <c r="P9" s="312"/>
      <c r="Q9" s="316"/>
      <c r="R9" s="312"/>
    </row>
    <row r="10" spans="1:18" ht="15" customHeight="1">
      <c r="A10" s="1001" t="s">
        <v>152</v>
      </c>
      <c r="B10" s="323"/>
      <c r="C10" s="323"/>
      <c r="D10" s="323"/>
      <c r="E10" s="323"/>
      <c r="F10" s="324"/>
      <c r="G10" s="325"/>
      <c r="H10" s="326"/>
      <c r="I10" s="327" t="s">
        <v>48</v>
      </c>
      <c r="J10" s="327" t="s">
        <v>48</v>
      </c>
      <c r="K10" s="327" t="s">
        <v>48</v>
      </c>
      <c r="L10" s="328" t="s">
        <v>48</v>
      </c>
      <c r="M10" s="327" t="s">
        <v>48</v>
      </c>
      <c r="N10" s="326"/>
      <c r="O10" s="326"/>
      <c r="P10" s="326"/>
      <c r="Q10" s="326"/>
      <c r="R10" s="326"/>
    </row>
    <row r="11" spans="1:18" ht="15" customHeight="1">
      <c r="A11" s="1001"/>
      <c r="B11" s="329" t="s">
        <v>153</v>
      </c>
      <c r="C11" s="1003" t="s">
        <v>159</v>
      </c>
      <c r="D11" s="1004" t="s">
        <v>160</v>
      </c>
      <c r="E11" s="1006" t="s">
        <v>154</v>
      </c>
      <c r="F11" s="1008" t="s">
        <v>155</v>
      </c>
      <c r="G11" s="1010">
        <v>43687</v>
      </c>
      <c r="H11" s="997">
        <v>43973</v>
      </c>
      <c r="I11" s="999">
        <v>40000000</v>
      </c>
      <c r="J11" s="999">
        <v>28000000</v>
      </c>
      <c r="K11" s="999">
        <v>5334000</v>
      </c>
      <c r="L11" s="999">
        <v>6666000</v>
      </c>
      <c r="M11" s="999">
        <v>0</v>
      </c>
      <c r="N11" s="994">
        <v>10</v>
      </c>
      <c r="O11" s="996">
        <v>45322</v>
      </c>
      <c r="P11" s="330"/>
      <c r="Q11" s="330"/>
      <c r="R11" s="330"/>
    </row>
    <row r="12" spans="1:18" ht="15" customHeight="1">
      <c r="A12" s="1001"/>
      <c r="B12" s="331" t="s">
        <v>156</v>
      </c>
      <c r="C12" s="995"/>
      <c r="D12" s="1005"/>
      <c r="E12" s="1007"/>
      <c r="F12" s="1009"/>
      <c r="G12" s="1011"/>
      <c r="H12" s="998"/>
      <c r="I12" s="1000"/>
      <c r="J12" s="1000"/>
      <c r="K12" s="1000"/>
      <c r="L12" s="1000"/>
      <c r="M12" s="1000"/>
      <c r="N12" s="995"/>
      <c r="O12" s="995"/>
      <c r="P12" s="326"/>
      <c r="Q12" s="326"/>
      <c r="R12" s="332"/>
    </row>
    <row r="13" spans="1:18" ht="15" customHeight="1">
      <c r="A13" s="1001"/>
      <c r="B13" s="333"/>
      <c r="C13" s="333"/>
      <c r="D13" s="334"/>
      <c r="E13" s="335"/>
      <c r="F13" s="336"/>
      <c r="G13" s="337"/>
      <c r="H13" s="338"/>
      <c r="I13" s="339"/>
      <c r="J13" s="339"/>
      <c r="K13" s="339"/>
      <c r="L13" s="339"/>
      <c r="M13" s="339"/>
      <c r="N13" s="330"/>
      <c r="O13" s="330"/>
      <c r="P13" s="330"/>
      <c r="Q13" s="330"/>
      <c r="R13" s="330"/>
    </row>
    <row r="14" spans="1:18" ht="15" customHeight="1">
      <c r="A14" s="1001"/>
      <c r="B14" s="331"/>
      <c r="C14" s="331"/>
      <c r="D14" s="340"/>
      <c r="E14" s="341"/>
      <c r="F14" s="342"/>
      <c r="G14" s="343"/>
      <c r="H14" s="344"/>
      <c r="I14" s="345"/>
      <c r="J14" s="327"/>
      <c r="K14" s="327"/>
      <c r="L14" s="327"/>
      <c r="M14" s="327"/>
      <c r="N14" s="326"/>
      <c r="O14" s="332"/>
      <c r="P14" s="326"/>
      <c r="Q14" s="326"/>
      <c r="R14" s="332"/>
    </row>
    <row r="15" spans="1:18" ht="15" customHeight="1">
      <c r="A15" s="1001"/>
      <c r="B15" s="346"/>
      <c r="C15" s="346"/>
      <c r="D15" s="347"/>
      <c r="E15" s="348"/>
      <c r="F15" s="349"/>
      <c r="G15" s="337"/>
      <c r="H15" s="338"/>
      <c r="I15" s="339"/>
      <c r="J15" s="339"/>
      <c r="K15" s="339"/>
      <c r="L15" s="339"/>
      <c r="M15" s="339"/>
      <c r="N15" s="330"/>
      <c r="O15" s="330"/>
      <c r="P15" s="330"/>
      <c r="Q15" s="330"/>
      <c r="R15" s="330"/>
    </row>
    <row r="16" spans="1:18" ht="15" customHeight="1">
      <c r="A16" s="1001"/>
      <c r="B16" s="350"/>
      <c r="C16" s="350"/>
      <c r="D16" s="351"/>
      <c r="E16" s="352"/>
      <c r="F16" s="353"/>
      <c r="G16" s="343"/>
      <c r="H16" s="344"/>
      <c r="I16" s="345"/>
      <c r="J16" s="327"/>
      <c r="K16" s="327"/>
      <c r="L16" s="327"/>
      <c r="M16" s="327"/>
      <c r="N16" s="326"/>
      <c r="O16" s="332"/>
      <c r="P16" s="326"/>
      <c r="Q16" s="326"/>
      <c r="R16" s="332"/>
    </row>
    <row r="17" spans="1:18" ht="15" customHeight="1">
      <c r="A17" s="1001"/>
      <c r="B17" s="346"/>
      <c r="C17" s="346"/>
      <c r="D17" s="347"/>
      <c r="E17" s="348"/>
      <c r="F17" s="349"/>
      <c r="G17" s="337"/>
      <c r="H17" s="338"/>
      <c r="I17" s="339"/>
      <c r="J17" s="339"/>
      <c r="K17" s="339"/>
      <c r="L17" s="339"/>
      <c r="M17" s="339"/>
      <c r="N17" s="330"/>
      <c r="O17" s="330"/>
      <c r="P17" s="330"/>
      <c r="Q17" s="330"/>
      <c r="R17" s="330"/>
    </row>
    <row r="18" spans="1:18" ht="15" customHeight="1">
      <c r="A18" s="1001"/>
      <c r="B18" s="350"/>
      <c r="C18" s="350"/>
      <c r="D18" s="351"/>
      <c r="E18" s="352"/>
      <c r="F18" s="353"/>
      <c r="G18" s="343"/>
      <c r="H18" s="344"/>
      <c r="I18" s="345"/>
      <c r="J18" s="327"/>
      <c r="K18" s="327"/>
      <c r="L18" s="327"/>
      <c r="M18" s="327"/>
      <c r="N18" s="326"/>
      <c r="O18" s="332"/>
      <c r="P18" s="326"/>
      <c r="Q18" s="326"/>
      <c r="R18" s="332"/>
    </row>
    <row r="19" spans="1:18" ht="15" customHeight="1">
      <c r="A19" s="1001"/>
      <c r="B19" s="346"/>
      <c r="C19" s="346"/>
      <c r="D19" s="347"/>
      <c r="E19" s="348"/>
      <c r="F19" s="349"/>
      <c r="G19" s="337"/>
      <c r="H19" s="338"/>
      <c r="I19" s="339"/>
      <c r="J19" s="339"/>
      <c r="K19" s="339"/>
      <c r="L19" s="339"/>
      <c r="M19" s="339"/>
      <c r="N19" s="330"/>
      <c r="O19" s="330"/>
      <c r="P19" s="330"/>
      <c r="Q19" s="330"/>
      <c r="R19" s="330"/>
    </row>
    <row r="20" spans="1:18" ht="15" customHeight="1">
      <c r="A20" s="1001"/>
      <c r="B20" s="350"/>
      <c r="C20" s="350"/>
      <c r="D20" s="351"/>
      <c r="E20" s="352"/>
      <c r="F20" s="354"/>
      <c r="G20" s="343"/>
      <c r="H20" s="344"/>
      <c r="I20" s="345"/>
      <c r="J20" s="327"/>
      <c r="K20" s="327"/>
      <c r="L20" s="327"/>
      <c r="M20" s="327"/>
      <c r="N20" s="326"/>
      <c r="O20" s="332"/>
      <c r="P20" s="326"/>
      <c r="Q20" s="326"/>
      <c r="R20" s="332"/>
    </row>
    <row r="21" spans="1:18" s="307" customFormat="1" ht="15" customHeight="1">
      <c r="A21" s="1001"/>
      <c r="B21" s="365"/>
      <c r="C21" s="365"/>
      <c r="D21" s="366"/>
      <c r="E21" s="365"/>
      <c r="F21" s="367"/>
      <c r="G21" s="368"/>
      <c r="H21" s="369"/>
      <c r="I21" s="370"/>
      <c r="J21" s="371"/>
      <c r="K21" s="371"/>
      <c r="L21" s="371"/>
      <c r="M21" s="371"/>
      <c r="N21" s="372"/>
      <c r="O21" s="369"/>
      <c r="P21" s="372"/>
      <c r="Q21" s="372"/>
      <c r="R21" s="369"/>
    </row>
    <row r="22" spans="1:18" s="307" customFormat="1" ht="15" customHeight="1">
      <c r="A22" s="1001"/>
      <c r="B22" s="365"/>
      <c r="C22" s="365"/>
      <c r="D22" s="366"/>
      <c r="E22" s="365"/>
      <c r="F22" s="367"/>
      <c r="G22" s="368"/>
      <c r="H22" s="369"/>
      <c r="I22" s="370"/>
      <c r="J22" s="371"/>
      <c r="K22" s="371"/>
      <c r="L22" s="371"/>
      <c r="M22" s="371"/>
      <c r="N22" s="372"/>
      <c r="O22" s="369"/>
      <c r="P22" s="372"/>
      <c r="Q22" s="372"/>
      <c r="R22" s="369"/>
    </row>
    <row r="23" spans="1:18" s="307" customFormat="1" ht="15" customHeight="1">
      <c r="A23" s="1001"/>
      <c r="B23" s="333"/>
      <c r="C23" s="333"/>
      <c r="D23" s="334"/>
      <c r="E23" s="333"/>
      <c r="F23" s="355"/>
      <c r="G23" s="356"/>
      <c r="H23" s="357"/>
      <c r="I23" s="358"/>
      <c r="J23" s="358"/>
      <c r="K23" s="358"/>
      <c r="L23" s="358"/>
      <c r="M23" s="358"/>
      <c r="N23" s="359"/>
      <c r="O23" s="359"/>
      <c r="P23" s="359"/>
      <c r="Q23" s="359"/>
      <c r="R23" s="359"/>
    </row>
    <row r="24" spans="1:18" s="307" customFormat="1" ht="15" customHeight="1">
      <c r="A24" s="1001"/>
      <c r="B24" s="331"/>
      <c r="C24" s="331"/>
      <c r="D24" s="341"/>
      <c r="E24" s="331"/>
      <c r="F24" s="360"/>
      <c r="G24" s="361"/>
      <c r="H24" s="362"/>
      <c r="I24" s="363"/>
      <c r="J24" s="364"/>
      <c r="K24" s="364"/>
      <c r="L24" s="364"/>
      <c r="M24" s="364"/>
      <c r="N24" s="323"/>
      <c r="O24" s="362"/>
      <c r="P24" s="323"/>
      <c r="Q24" s="323"/>
      <c r="R24" s="362"/>
    </row>
    <row r="25" spans="1:18" s="307" customFormat="1" ht="15" customHeight="1">
      <c r="A25" s="1001"/>
      <c r="B25" s="333"/>
      <c r="C25" s="992"/>
      <c r="D25" s="992"/>
      <c r="E25" s="992"/>
      <c r="F25" s="992"/>
      <c r="G25" s="992"/>
      <c r="H25" s="992"/>
      <c r="I25" s="358"/>
      <c r="J25" s="358"/>
      <c r="K25" s="358"/>
      <c r="L25" s="358"/>
      <c r="M25" s="358"/>
      <c r="N25" s="992"/>
      <c r="O25" s="992"/>
      <c r="P25" s="992"/>
      <c r="Q25" s="992"/>
      <c r="R25" s="359"/>
    </row>
    <row r="26" spans="1:18" s="307" customFormat="1" ht="15" customHeight="1">
      <c r="A26" s="1002"/>
      <c r="B26" s="378" t="s">
        <v>161</v>
      </c>
      <c r="C26" s="993"/>
      <c r="D26" s="993"/>
      <c r="E26" s="993"/>
      <c r="F26" s="993"/>
      <c r="G26" s="993"/>
      <c r="H26" s="993"/>
      <c r="I26" s="363">
        <f>SUM(I11:I20)</f>
        <v>40000000</v>
      </c>
      <c r="J26" s="363">
        <f>SUM(J11)</f>
        <v>28000000</v>
      </c>
      <c r="K26" s="363">
        <f>SUM(K11)</f>
        <v>5334000</v>
      </c>
      <c r="L26" s="363">
        <f>SUM(L11)</f>
        <v>6666000</v>
      </c>
      <c r="M26" s="364"/>
      <c r="N26" s="993"/>
      <c r="O26" s="993"/>
      <c r="P26" s="993"/>
      <c r="Q26" s="993"/>
      <c r="R26" s="362"/>
    </row>
    <row r="27" spans="5:12" ht="13.5">
      <c r="E27" s="373"/>
      <c r="F27" s="373"/>
      <c r="G27" s="374"/>
      <c r="I27" s="373"/>
      <c r="J27" s="375"/>
      <c r="K27" s="376"/>
      <c r="L27" s="376"/>
    </row>
    <row r="28" spans="1:2" ht="13.5">
      <c r="A28" s="379" t="s">
        <v>162</v>
      </c>
      <c r="B28" s="379" t="s">
        <v>163</v>
      </c>
    </row>
    <row r="29" ht="13.5">
      <c r="B29" s="379" t="s">
        <v>164</v>
      </c>
    </row>
    <row r="30" ht="13.5">
      <c r="B30" s="379" t="s">
        <v>165</v>
      </c>
    </row>
    <row r="31" ht="13.5">
      <c r="B31" s="379" t="s">
        <v>166</v>
      </c>
    </row>
    <row r="33" spans="2:15" ht="13.5">
      <c r="B33" s="387" t="s">
        <v>170</v>
      </c>
      <c r="C33" s="380"/>
      <c r="D33" s="380"/>
      <c r="E33" s="380"/>
      <c r="F33" s="380"/>
      <c r="G33" s="380"/>
      <c r="H33" s="381"/>
      <c r="I33" s="382"/>
      <c r="J33" s="382"/>
      <c r="K33" s="382"/>
      <c r="L33" s="382"/>
      <c r="M33" s="382"/>
      <c r="N33" s="382"/>
      <c r="O33" s="382"/>
    </row>
    <row r="34" spans="2:15" ht="13.5">
      <c r="B34" s="388" t="s">
        <v>168</v>
      </c>
      <c r="C34" s="382"/>
      <c r="D34" s="382"/>
      <c r="E34" s="382"/>
      <c r="F34" s="382"/>
      <c r="G34" s="382"/>
      <c r="H34" s="383"/>
      <c r="I34" s="382"/>
      <c r="J34" s="382"/>
      <c r="K34" s="382"/>
      <c r="L34" s="382"/>
      <c r="M34" s="382"/>
      <c r="N34" s="382"/>
      <c r="O34" s="382"/>
    </row>
    <row r="35" spans="2:15" ht="13.5">
      <c r="B35" s="388" t="s">
        <v>169</v>
      </c>
      <c r="C35" s="382"/>
      <c r="D35" s="382"/>
      <c r="E35" s="382"/>
      <c r="F35" s="382"/>
      <c r="G35" s="382"/>
      <c r="H35" s="383"/>
      <c r="I35" s="382"/>
      <c r="J35" s="382"/>
      <c r="K35" s="382"/>
      <c r="L35" s="382"/>
      <c r="M35" s="382"/>
      <c r="N35" s="382"/>
      <c r="O35" s="382"/>
    </row>
    <row r="36" spans="2:15" ht="13.5">
      <c r="B36" s="384"/>
      <c r="C36" s="385"/>
      <c r="D36" s="385"/>
      <c r="E36" s="385"/>
      <c r="F36" s="385"/>
      <c r="G36" s="385"/>
      <c r="H36" s="386"/>
      <c r="I36" s="382"/>
      <c r="J36" s="382"/>
      <c r="K36" s="382"/>
      <c r="L36" s="382"/>
      <c r="M36" s="382"/>
      <c r="N36" s="382"/>
      <c r="O36" s="382"/>
    </row>
  </sheetData>
  <sheetProtection/>
  <mergeCells count="42">
    <mergeCell ref="A3:D3"/>
    <mergeCell ref="E5:F5"/>
    <mergeCell ref="G5:H5"/>
    <mergeCell ref="I5:N5"/>
    <mergeCell ref="A6:A8"/>
    <mergeCell ref="B6:F6"/>
    <mergeCell ref="G6:H6"/>
    <mergeCell ref="I6:M6"/>
    <mergeCell ref="N6:O6"/>
    <mergeCell ref="P6:Q6"/>
    <mergeCell ref="R6:R8"/>
    <mergeCell ref="B7:B8"/>
    <mergeCell ref="C7:C8"/>
    <mergeCell ref="D7:D8"/>
    <mergeCell ref="E7:E8"/>
    <mergeCell ref="F7:F8"/>
    <mergeCell ref="I7:I8"/>
    <mergeCell ref="J7:M7"/>
    <mergeCell ref="A10:A26"/>
    <mergeCell ref="C11:C12"/>
    <mergeCell ref="D11:D12"/>
    <mergeCell ref="E11:E12"/>
    <mergeCell ref="F11:F12"/>
    <mergeCell ref="G11:G12"/>
    <mergeCell ref="N25:N26"/>
    <mergeCell ref="O25:O26"/>
    <mergeCell ref="H11:H12"/>
    <mergeCell ref="I11:I12"/>
    <mergeCell ref="J11:J12"/>
    <mergeCell ref="K11:K12"/>
    <mergeCell ref="L11:L12"/>
    <mergeCell ref="M11:M12"/>
    <mergeCell ref="P25:P26"/>
    <mergeCell ref="Q25:Q26"/>
    <mergeCell ref="N11:N12"/>
    <mergeCell ref="O11:O12"/>
    <mergeCell ref="C25:C26"/>
    <mergeCell ref="D25:D26"/>
    <mergeCell ref="E25:E26"/>
    <mergeCell ref="F25:F26"/>
    <mergeCell ref="G25:G26"/>
    <mergeCell ref="H25:H26"/>
  </mergeCells>
  <printOptions/>
  <pageMargins left="0.3937007874015748" right="0" top="0.7874015748031497" bottom="0" header="0.5118110236220472" footer="0.5118110236220472"/>
  <pageSetup blackAndWhite="1" fitToHeight="1" fitToWidth="1" horizontalDpi="600" verticalDpi="600" orientation="landscape" paperSize="9" scale="78" r:id="rId2"/>
  <drawing r:id="rId1"/>
</worksheet>
</file>

<file path=xl/worksheets/sheet9.xml><?xml version="1.0" encoding="utf-8"?>
<worksheet xmlns="http://schemas.openxmlformats.org/spreadsheetml/2006/main" xmlns:r="http://schemas.openxmlformats.org/officeDocument/2006/relationships">
  <sheetPr>
    <tabColor rgb="FFFF0000"/>
  </sheetPr>
  <dimension ref="A2:O223"/>
  <sheetViews>
    <sheetView tabSelected="1" zoomScaleSheetLayoutView="100" zoomScalePageLayoutView="0" workbookViewId="0" topLeftCell="A1">
      <selection activeCell="T34" sqref="T34"/>
    </sheetView>
  </sheetViews>
  <sheetFormatPr defaultColWidth="11.625" defaultRowHeight="13.5"/>
  <cols>
    <col min="1" max="2" width="8.625" style="395" customWidth="1"/>
    <col min="3" max="3" width="11.625" style="395" customWidth="1"/>
    <col min="4" max="4" width="14.625" style="395" customWidth="1"/>
    <col min="5" max="5" width="4.625" style="395" customWidth="1"/>
    <col min="6" max="6" width="6.625" style="395" customWidth="1"/>
    <col min="7" max="7" width="10.625" style="395" customWidth="1"/>
    <col min="8" max="8" width="11.625" style="395" customWidth="1"/>
    <col min="9" max="9" width="6.625" style="395" customWidth="1"/>
    <col min="10" max="10" width="10.625" style="395" customWidth="1"/>
    <col min="11" max="11" width="11.625" style="395" customWidth="1"/>
    <col min="12" max="12" width="6.625" style="395" customWidth="1"/>
    <col min="13" max="13" width="10.625" style="395" customWidth="1"/>
    <col min="14" max="14" width="11.625" style="395" customWidth="1"/>
    <col min="15" max="16384" width="11.625" style="395" customWidth="1"/>
  </cols>
  <sheetData>
    <row r="2" spans="4:10" ht="27.75" customHeight="1">
      <c r="D2" s="1034" t="s">
        <v>191</v>
      </c>
      <c r="E2" s="1034"/>
      <c r="F2" s="1034"/>
      <c r="G2" s="1034"/>
      <c r="H2" s="1034"/>
      <c r="I2" s="1034"/>
      <c r="J2" s="1034"/>
    </row>
    <row r="3" ht="13.5" customHeight="1" thickBot="1"/>
    <row r="4" spans="1:14" ht="13.5" customHeight="1">
      <c r="A4" s="473"/>
      <c r="B4" s="474"/>
      <c r="C4" s="474"/>
      <c r="D4" s="474"/>
      <c r="E4" s="475"/>
      <c r="F4" s="1035" t="s">
        <v>175</v>
      </c>
      <c r="G4" s="1036"/>
      <c r="H4" s="1037"/>
      <c r="I4" s="1035" t="s">
        <v>195</v>
      </c>
      <c r="J4" s="1036"/>
      <c r="K4" s="1037"/>
      <c r="L4" s="1035" t="s">
        <v>190</v>
      </c>
      <c r="M4" s="1036"/>
      <c r="N4" s="1038"/>
    </row>
    <row r="5" spans="1:14" ht="13.5" customHeight="1">
      <c r="A5" s="476" t="s">
        <v>178</v>
      </c>
      <c r="B5" s="396" t="s">
        <v>179</v>
      </c>
      <c r="C5" s="396" t="s">
        <v>180</v>
      </c>
      <c r="D5" s="396" t="s">
        <v>181</v>
      </c>
      <c r="E5" s="396" t="s">
        <v>182</v>
      </c>
      <c r="F5" s="397" t="s">
        <v>183</v>
      </c>
      <c r="G5" s="396" t="s">
        <v>184</v>
      </c>
      <c r="H5" s="396" t="s">
        <v>185</v>
      </c>
      <c r="I5" s="397" t="s">
        <v>183</v>
      </c>
      <c r="J5" s="396" t="s">
        <v>184</v>
      </c>
      <c r="K5" s="396" t="s">
        <v>185</v>
      </c>
      <c r="L5" s="397" t="s">
        <v>183</v>
      </c>
      <c r="M5" s="396" t="s">
        <v>184</v>
      </c>
      <c r="N5" s="477" t="s">
        <v>185</v>
      </c>
    </row>
    <row r="6" spans="1:14" ht="13.5" customHeight="1">
      <c r="A6" s="478"/>
      <c r="B6" s="398"/>
      <c r="C6" s="398"/>
      <c r="D6" s="398"/>
      <c r="E6" s="399"/>
      <c r="F6" s="399"/>
      <c r="G6" s="400"/>
      <c r="H6" s="401"/>
      <c r="I6" s="400"/>
      <c r="J6" s="400"/>
      <c r="K6" s="401"/>
      <c r="L6" s="400"/>
      <c r="M6" s="400"/>
      <c r="N6" s="479"/>
    </row>
    <row r="7" spans="1:14" ht="13.5" customHeight="1">
      <c r="A7" s="412" t="s">
        <v>186</v>
      </c>
      <c r="B7" s="403"/>
      <c r="C7" s="403"/>
      <c r="D7" s="403"/>
      <c r="E7" s="404"/>
      <c r="F7" s="405"/>
      <c r="G7" s="405"/>
      <c r="H7" s="406">
        <f>H41</f>
        <v>13728000</v>
      </c>
      <c r="I7" s="405"/>
      <c r="J7" s="405"/>
      <c r="K7" s="406">
        <f>K41</f>
        <v>6171000</v>
      </c>
      <c r="L7" s="405"/>
      <c r="M7" s="405"/>
      <c r="N7" s="480">
        <f>N41</f>
        <v>7557000</v>
      </c>
    </row>
    <row r="8" spans="1:14" ht="13.5" customHeight="1">
      <c r="A8" s="407"/>
      <c r="B8" s="408"/>
      <c r="C8" s="409"/>
      <c r="D8" s="409"/>
      <c r="E8" s="400"/>
      <c r="F8" s="400"/>
      <c r="G8" s="400"/>
      <c r="H8" s="401"/>
      <c r="I8" s="400"/>
      <c r="J8" s="400"/>
      <c r="K8" s="401"/>
      <c r="L8" s="400"/>
      <c r="M8" s="400"/>
      <c r="N8" s="479"/>
    </row>
    <row r="9" spans="1:14" ht="13.5" customHeight="1">
      <c r="A9" s="410"/>
      <c r="B9" s="411" t="s">
        <v>193</v>
      </c>
      <c r="C9" s="403"/>
      <c r="D9" s="403"/>
      <c r="E9" s="404"/>
      <c r="F9" s="405"/>
      <c r="G9" s="405"/>
      <c r="H9" s="406"/>
      <c r="I9" s="405"/>
      <c r="J9" s="405"/>
      <c r="K9" s="406"/>
      <c r="L9" s="405"/>
      <c r="M9" s="405"/>
      <c r="N9" s="480"/>
    </row>
    <row r="10" spans="1:14" ht="13.5" customHeight="1">
      <c r="A10" s="412"/>
      <c r="B10" s="409" t="s">
        <v>192</v>
      </c>
      <c r="C10" s="409"/>
      <c r="D10" s="413"/>
      <c r="E10" s="400"/>
      <c r="F10" s="413"/>
      <c r="G10" s="400"/>
      <c r="H10" s="400">
        <v>6304000</v>
      </c>
      <c r="I10" s="413"/>
      <c r="J10" s="400"/>
      <c r="K10" s="414">
        <v>2832000</v>
      </c>
      <c r="L10" s="413"/>
      <c r="M10" s="400"/>
      <c r="N10" s="481">
        <v>3472000</v>
      </c>
    </row>
    <row r="11" spans="1:14" ht="13.5" customHeight="1">
      <c r="A11" s="415"/>
      <c r="B11" s="403"/>
      <c r="C11" s="409" t="s">
        <v>196</v>
      </c>
      <c r="D11" s="416"/>
      <c r="E11" s="404" t="s">
        <v>187</v>
      </c>
      <c r="F11" s="416">
        <v>1</v>
      </c>
      <c r="G11" s="405"/>
      <c r="H11" s="400">
        <v>6304487</v>
      </c>
      <c r="I11" s="421">
        <v>1</v>
      </c>
      <c r="J11" s="405">
        <v>0</v>
      </c>
      <c r="K11" s="406">
        <v>2832037</v>
      </c>
      <c r="L11" s="421">
        <v>1</v>
      </c>
      <c r="M11" s="405">
        <f>J11</f>
        <v>0</v>
      </c>
      <c r="N11" s="480">
        <v>3472450</v>
      </c>
    </row>
    <row r="12" spans="1:14" ht="13.5" customHeight="1">
      <c r="A12" s="412"/>
      <c r="B12" s="409"/>
      <c r="C12" s="409" t="s">
        <v>197</v>
      </c>
      <c r="D12" s="413"/>
      <c r="E12" s="400"/>
      <c r="F12" s="413"/>
      <c r="G12" s="400"/>
      <c r="H12" s="468">
        <v>6256000</v>
      </c>
      <c r="I12" s="413"/>
      <c r="J12" s="400"/>
      <c r="K12" s="414">
        <v>2810000</v>
      </c>
      <c r="L12" s="413"/>
      <c r="M12" s="400"/>
      <c r="N12" s="481">
        <v>3446000</v>
      </c>
    </row>
    <row r="13" spans="1:14" ht="13.5" customHeight="1">
      <c r="A13" s="415"/>
      <c r="B13" s="403"/>
      <c r="C13" s="409" t="s">
        <v>198</v>
      </c>
      <c r="D13" s="416"/>
      <c r="E13" s="404" t="s">
        <v>187</v>
      </c>
      <c r="F13" s="416">
        <v>1</v>
      </c>
      <c r="G13" s="405"/>
      <c r="H13" s="467">
        <v>6256487</v>
      </c>
      <c r="I13" s="421">
        <v>1</v>
      </c>
      <c r="J13" s="405">
        <f>G13</f>
        <v>0</v>
      </c>
      <c r="K13" s="469">
        <v>2810037</v>
      </c>
      <c r="L13" s="421">
        <v>1</v>
      </c>
      <c r="M13" s="405"/>
      <c r="N13" s="482">
        <v>3446450</v>
      </c>
    </row>
    <row r="14" spans="1:14" ht="13.5" customHeight="1">
      <c r="A14" s="412"/>
      <c r="B14" s="409"/>
      <c r="C14" s="417"/>
      <c r="D14" s="413"/>
      <c r="E14" s="400"/>
      <c r="F14" s="413"/>
      <c r="G14" s="400"/>
      <c r="H14" s="414"/>
      <c r="I14" s="413"/>
      <c r="J14" s="400"/>
      <c r="K14" s="414"/>
      <c r="L14" s="413"/>
      <c r="M14" s="400"/>
      <c r="N14" s="481"/>
    </row>
    <row r="15" spans="1:14" ht="13.5" customHeight="1">
      <c r="A15" s="415"/>
      <c r="B15" s="403"/>
      <c r="C15" s="416"/>
      <c r="D15" s="416" t="s">
        <v>204</v>
      </c>
      <c r="E15" s="404" t="s">
        <v>199</v>
      </c>
      <c r="F15" s="434">
        <v>8.7</v>
      </c>
      <c r="G15" s="405">
        <v>57000</v>
      </c>
      <c r="H15" s="406">
        <f>INT(F15*G15)</f>
        <v>495900</v>
      </c>
      <c r="I15" s="434">
        <v>3.9</v>
      </c>
      <c r="J15" s="405">
        <f>G15</f>
        <v>57000</v>
      </c>
      <c r="K15" s="406">
        <f>INT(I15*J15)</f>
        <v>222300</v>
      </c>
      <c r="L15" s="434">
        <v>4.8</v>
      </c>
      <c r="M15" s="405">
        <f>J15</f>
        <v>57000</v>
      </c>
      <c r="N15" s="480">
        <f>INT(L15*M15)</f>
        <v>273600</v>
      </c>
    </row>
    <row r="16" spans="1:14" ht="13.5" customHeight="1">
      <c r="A16" s="483"/>
      <c r="B16" s="417"/>
      <c r="C16" s="409"/>
      <c r="D16" s="413"/>
      <c r="E16" s="400"/>
      <c r="F16" s="418"/>
      <c r="G16" s="400"/>
      <c r="H16" s="401"/>
      <c r="I16" s="419"/>
      <c r="J16" s="400"/>
      <c r="K16" s="401"/>
      <c r="L16" s="419"/>
      <c r="M16" s="400"/>
      <c r="N16" s="479"/>
    </row>
    <row r="17" spans="1:14" ht="13.5" customHeight="1">
      <c r="A17" s="484"/>
      <c r="B17" s="420"/>
      <c r="C17" s="403"/>
      <c r="D17" s="416" t="s">
        <v>205</v>
      </c>
      <c r="E17" s="404" t="s">
        <v>200</v>
      </c>
      <c r="F17" s="421">
        <v>1</v>
      </c>
      <c r="G17" s="405">
        <v>66500</v>
      </c>
      <c r="H17" s="406">
        <f>INT(F17*G17)</f>
        <v>66500</v>
      </c>
      <c r="I17" s="435">
        <v>0.5</v>
      </c>
      <c r="J17" s="405">
        <f>G17</f>
        <v>66500</v>
      </c>
      <c r="K17" s="406">
        <f>INT(I17*J17)</f>
        <v>33250</v>
      </c>
      <c r="L17" s="435">
        <v>0.5</v>
      </c>
      <c r="M17" s="405">
        <f>J17</f>
        <v>66500</v>
      </c>
      <c r="N17" s="480">
        <f>INT(L17*M17)</f>
        <v>33250</v>
      </c>
    </row>
    <row r="18" spans="1:14" ht="13.5" customHeight="1">
      <c r="A18" s="412"/>
      <c r="B18" s="398"/>
      <c r="C18" s="409"/>
      <c r="D18" s="413"/>
      <c r="E18" s="400"/>
      <c r="F18" s="438"/>
      <c r="G18" s="399"/>
      <c r="H18" s="422"/>
      <c r="I18" s="438"/>
      <c r="J18" s="399"/>
      <c r="K18" s="422"/>
      <c r="L18" s="438"/>
      <c r="M18" s="399"/>
      <c r="N18" s="485"/>
    </row>
    <row r="19" spans="1:14" ht="13.5" customHeight="1">
      <c r="A19" s="415"/>
      <c r="B19" s="403"/>
      <c r="C19" s="403"/>
      <c r="D19" s="416" t="s">
        <v>206</v>
      </c>
      <c r="E19" s="404" t="s">
        <v>201</v>
      </c>
      <c r="F19" s="427">
        <v>2</v>
      </c>
      <c r="G19" s="405">
        <v>19000</v>
      </c>
      <c r="H19" s="406">
        <f>INT(F19*G19)</f>
        <v>38000</v>
      </c>
      <c r="I19" s="427">
        <v>1</v>
      </c>
      <c r="J19" s="405">
        <f>G19</f>
        <v>19000</v>
      </c>
      <c r="K19" s="406">
        <f>INT(I19*J19)</f>
        <v>19000</v>
      </c>
      <c r="L19" s="427">
        <v>1</v>
      </c>
      <c r="M19" s="405">
        <f>J19</f>
        <v>19000</v>
      </c>
      <c r="N19" s="480">
        <f>INT(L19*M19)</f>
        <v>19000</v>
      </c>
    </row>
    <row r="20" spans="1:14" ht="13.5" customHeight="1">
      <c r="A20" s="412"/>
      <c r="B20" s="398"/>
      <c r="C20" s="409"/>
      <c r="D20" s="413" t="s">
        <v>207</v>
      </c>
      <c r="E20" s="400"/>
      <c r="F20" s="438"/>
      <c r="G20" s="399"/>
      <c r="H20" s="422"/>
      <c r="I20" s="438"/>
      <c r="J20" s="399"/>
      <c r="K20" s="422"/>
      <c r="L20" s="438"/>
      <c r="M20" s="399"/>
      <c r="N20" s="485"/>
    </row>
    <row r="21" spans="1:14" ht="13.5" customHeight="1">
      <c r="A21" s="415"/>
      <c r="B21" s="403"/>
      <c r="C21" s="403"/>
      <c r="D21" s="416" t="s">
        <v>208</v>
      </c>
      <c r="E21" s="404" t="s">
        <v>199</v>
      </c>
      <c r="F21" s="437">
        <v>8.7</v>
      </c>
      <c r="G21" s="405">
        <v>26125</v>
      </c>
      <c r="H21" s="406">
        <f>INT(F21*G21)</f>
        <v>227287</v>
      </c>
      <c r="I21" s="437">
        <v>3.9</v>
      </c>
      <c r="J21" s="405">
        <f>G21</f>
        <v>26125</v>
      </c>
      <c r="K21" s="406">
        <f>INT(I21*J21)</f>
        <v>101887</v>
      </c>
      <c r="L21" s="437">
        <v>4.8</v>
      </c>
      <c r="M21" s="405">
        <f>J21</f>
        <v>26125</v>
      </c>
      <c r="N21" s="480">
        <f>INT(L21*M21)</f>
        <v>125400</v>
      </c>
    </row>
    <row r="22" spans="1:14" ht="13.5" customHeight="1">
      <c r="A22" s="412"/>
      <c r="B22" s="409"/>
      <c r="C22" s="409"/>
      <c r="D22" s="413" t="s">
        <v>207</v>
      </c>
      <c r="E22" s="400"/>
      <c r="F22" s="433"/>
      <c r="G22" s="400"/>
      <c r="H22" s="423"/>
      <c r="I22" s="433"/>
      <c r="J22" s="400"/>
      <c r="K22" s="423"/>
      <c r="L22" s="433"/>
      <c r="M22" s="400"/>
      <c r="N22" s="485"/>
    </row>
    <row r="23" spans="1:14" ht="13.5" customHeight="1">
      <c r="A23" s="415"/>
      <c r="B23" s="403"/>
      <c r="C23" s="403"/>
      <c r="D23" s="416" t="s">
        <v>209</v>
      </c>
      <c r="E23" s="404" t="s">
        <v>202</v>
      </c>
      <c r="F23" s="434">
        <v>8.7</v>
      </c>
      <c r="G23" s="405">
        <v>624000</v>
      </c>
      <c r="H23" s="406">
        <f>INT(F23*G23)</f>
        <v>5428800</v>
      </c>
      <c r="I23" s="434">
        <v>3.9</v>
      </c>
      <c r="J23" s="405">
        <f>G23</f>
        <v>624000</v>
      </c>
      <c r="K23" s="406">
        <f>INT(I23*J23)</f>
        <v>2433600</v>
      </c>
      <c r="L23" s="434">
        <v>4.8</v>
      </c>
      <c r="M23" s="405">
        <f>J23</f>
        <v>624000</v>
      </c>
      <c r="N23" s="480">
        <f>INT(L23*M23)</f>
        <v>2995200</v>
      </c>
    </row>
    <row r="24" spans="1:14" ht="13.5" customHeight="1">
      <c r="A24" s="412"/>
      <c r="B24" s="409"/>
      <c r="C24" s="409"/>
      <c r="D24" s="413"/>
      <c r="E24" s="400"/>
      <c r="F24" s="433"/>
      <c r="G24" s="400"/>
      <c r="H24" s="401">
        <v>48000</v>
      </c>
      <c r="I24" s="433"/>
      <c r="J24" s="400"/>
      <c r="K24" s="401">
        <v>22000</v>
      </c>
      <c r="L24" s="433"/>
      <c r="M24" s="400"/>
      <c r="N24" s="479">
        <v>26000</v>
      </c>
    </row>
    <row r="25" spans="1:14" ht="13.5" customHeight="1">
      <c r="A25" s="415"/>
      <c r="B25" s="403"/>
      <c r="C25" s="403" t="s">
        <v>210</v>
      </c>
      <c r="D25" s="416"/>
      <c r="E25" s="404" t="s">
        <v>187</v>
      </c>
      <c r="F25" s="421">
        <v>1</v>
      </c>
      <c r="G25" s="405">
        <v>0</v>
      </c>
      <c r="H25" s="405">
        <v>48300</v>
      </c>
      <c r="I25" s="421">
        <v>1</v>
      </c>
      <c r="J25" s="405">
        <f>G25</f>
        <v>0</v>
      </c>
      <c r="K25" s="405">
        <v>22080</v>
      </c>
      <c r="L25" s="421">
        <v>1</v>
      </c>
      <c r="M25" s="405">
        <f>J25</f>
        <v>0</v>
      </c>
      <c r="N25" s="486">
        <v>26220</v>
      </c>
    </row>
    <row r="26" spans="1:14" ht="13.5" customHeight="1">
      <c r="A26" s="412"/>
      <c r="B26" s="409"/>
      <c r="C26" s="409"/>
      <c r="D26" s="413" t="s">
        <v>211</v>
      </c>
      <c r="E26" s="400"/>
      <c r="F26" s="438"/>
      <c r="G26" s="400"/>
      <c r="H26" s="401"/>
      <c r="I26" s="438"/>
      <c r="J26" s="400"/>
      <c r="K26" s="401"/>
      <c r="L26" s="438"/>
      <c r="M26" s="400"/>
      <c r="N26" s="479"/>
    </row>
    <row r="27" spans="1:14" ht="13.5" customHeight="1">
      <c r="A27" s="415"/>
      <c r="B27" s="403"/>
      <c r="C27" s="403"/>
      <c r="D27" s="424" t="s">
        <v>212</v>
      </c>
      <c r="E27" s="404" t="s">
        <v>203</v>
      </c>
      <c r="F27" s="427">
        <v>35</v>
      </c>
      <c r="G27" s="405">
        <v>1380</v>
      </c>
      <c r="H27" s="406">
        <f>INT(F27*G27)</f>
        <v>48300</v>
      </c>
      <c r="I27" s="437">
        <v>16</v>
      </c>
      <c r="J27" s="405">
        <f>G27</f>
        <v>1380</v>
      </c>
      <c r="K27" s="406">
        <f>INT(I27*J27)</f>
        <v>22080</v>
      </c>
      <c r="L27" s="437">
        <v>19</v>
      </c>
      <c r="M27" s="405">
        <f>J27</f>
        <v>1380</v>
      </c>
      <c r="N27" s="480">
        <f>INT(L27*M27)</f>
        <v>26220</v>
      </c>
    </row>
    <row r="28" spans="1:14" ht="13.5" customHeight="1">
      <c r="A28" s="412"/>
      <c r="B28" s="409"/>
      <c r="C28" s="409"/>
      <c r="D28" s="413"/>
      <c r="E28" s="400"/>
      <c r="F28" s="438"/>
      <c r="G28" s="425"/>
      <c r="H28" s="401"/>
      <c r="I28" s="432"/>
      <c r="J28" s="425"/>
      <c r="K28" s="401"/>
      <c r="L28" s="438"/>
      <c r="M28" s="425"/>
      <c r="N28" s="479"/>
    </row>
    <row r="29" spans="1:14" ht="13.5" customHeight="1">
      <c r="A29" s="415"/>
      <c r="B29" s="403"/>
      <c r="C29" s="403" t="s">
        <v>213</v>
      </c>
      <c r="D29" s="416"/>
      <c r="E29" s="404" t="s">
        <v>188</v>
      </c>
      <c r="F29" s="427">
        <v>1</v>
      </c>
      <c r="G29" s="426"/>
      <c r="H29" s="405">
        <v>2085000</v>
      </c>
      <c r="I29" s="427">
        <v>1</v>
      </c>
      <c r="J29" s="426">
        <f>G29</f>
        <v>0</v>
      </c>
      <c r="K29" s="405">
        <v>936500</v>
      </c>
      <c r="L29" s="427">
        <v>1</v>
      </c>
      <c r="M29" s="426">
        <f>J29</f>
        <v>0</v>
      </c>
      <c r="N29" s="486">
        <v>1148500</v>
      </c>
    </row>
    <row r="30" spans="1:14" ht="13.5" customHeight="1">
      <c r="A30" s="412"/>
      <c r="B30" s="409"/>
      <c r="C30" s="409"/>
      <c r="D30" s="413"/>
      <c r="E30" s="400"/>
      <c r="F30" s="432"/>
      <c r="G30" s="425"/>
      <c r="H30" s="401"/>
      <c r="I30" s="432"/>
      <c r="J30" s="425"/>
      <c r="K30" s="401"/>
      <c r="L30" s="432"/>
      <c r="M30" s="425"/>
      <c r="N30" s="479"/>
    </row>
    <row r="31" spans="1:14" ht="13.5" customHeight="1">
      <c r="A31" s="415"/>
      <c r="B31" s="403"/>
      <c r="C31" s="403" t="s">
        <v>214</v>
      </c>
      <c r="D31" s="416"/>
      <c r="E31" s="404" t="s">
        <v>188</v>
      </c>
      <c r="F31" s="427">
        <v>1</v>
      </c>
      <c r="G31" s="426"/>
      <c r="H31" s="405">
        <v>8389000</v>
      </c>
      <c r="I31" s="427">
        <v>1</v>
      </c>
      <c r="J31" s="426">
        <f>G31</f>
        <v>0</v>
      </c>
      <c r="K31" s="405">
        <v>3768500</v>
      </c>
      <c r="L31" s="427">
        <v>1</v>
      </c>
      <c r="M31" s="426">
        <f>J31</f>
        <v>0</v>
      </c>
      <c r="N31" s="486">
        <v>4620500</v>
      </c>
    </row>
    <row r="32" spans="1:14" ht="13.5" customHeight="1">
      <c r="A32" s="483"/>
      <c r="B32" s="417"/>
      <c r="C32" s="409"/>
      <c r="D32" s="413"/>
      <c r="E32" s="400"/>
      <c r="F32" s="432"/>
      <c r="G32" s="400"/>
      <c r="H32" s="423"/>
      <c r="I32" s="432"/>
      <c r="J32" s="400"/>
      <c r="K32" s="423"/>
      <c r="L32" s="432"/>
      <c r="M32" s="400"/>
      <c r="N32" s="485"/>
    </row>
    <row r="33" spans="1:14" ht="13.5" customHeight="1">
      <c r="A33" s="484"/>
      <c r="B33" s="420"/>
      <c r="C33" s="403" t="s">
        <v>189</v>
      </c>
      <c r="D33" s="424"/>
      <c r="E33" s="404" t="s">
        <v>188</v>
      </c>
      <c r="F33" s="427">
        <v>1</v>
      </c>
      <c r="G33" s="405"/>
      <c r="H33" s="405">
        <v>4517000</v>
      </c>
      <c r="I33" s="427">
        <v>1</v>
      </c>
      <c r="J33" s="405"/>
      <c r="K33" s="405">
        <v>2029100</v>
      </c>
      <c r="L33" s="427">
        <v>1</v>
      </c>
      <c r="M33" s="405">
        <f>J33</f>
        <v>0</v>
      </c>
      <c r="N33" s="486">
        <v>2487900</v>
      </c>
    </row>
    <row r="34" spans="1:14" ht="13.5" customHeight="1">
      <c r="A34" s="412"/>
      <c r="B34" s="409"/>
      <c r="C34" s="409"/>
      <c r="D34" s="413"/>
      <c r="E34" s="400"/>
      <c r="F34" s="432"/>
      <c r="G34" s="425"/>
      <c r="H34" s="401"/>
      <c r="I34" s="432"/>
      <c r="J34" s="425"/>
      <c r="K34" s="401"/>
      <c r="L34" s="432"/>
      <c r="M34" s="425"/>
      <c r="N34" s="479"/>
    </row>
    <row r="35" spans="1:14" ht="13.5" customHeight="1">
      <c r="A35" s="415"/>
      <c r="B35" s="403"/>
      <c r="C35" s="403"/>
      <c r="D35" s="416"/>
      <c r="E35" s="404"/>
      <c r="F35" s="427"/>
      <c r="G35" s="426"/>
      <c r="H35" s="405">
        <v>12906000</v>
      </c>
      <c r="I35" s="427"/>
      <c r="J35" s="426"/>
      <c r="K35" s="405">
        <v>5797600</v>
      </c>
      <c r="L35" s="427"/>
      <c r="M35" s="426"/>
      <c r="N35" s="486">
        <v>7108400</v>
      </c>
    </row>
    <row r="36" spans="1:14" ht="13.5" customHeight="1">
      <c r="A36" s="412"/>
      <c r="B36" s="409"/>
      <c r="C36" s="409"/>
      <c r="D36" s="413" t="s">
        <v>174</v>
      </c>
      <c r="E36" s="400"/>
      <c r="F36" s="432"/>
      <c r="G36" s="425"/>
      <c r="H36" s="401"/>
      <c r="I36" s="432"/>
      <c r="J36" s="425"/>
      <c r="K36" s="401"/>
      <c r="L36" s="432"/>
      <c r="M36" s="425"/>
      <c r="N36" s="479"/>
    </row>
    <row r="37" spans="1:14" ht="13.5" customHeight="1">
      <c r="A37" s="415"/>
      <c r="B37" s="403"/>
      <c r="C37" s="403" t="s">
        <v>215</v>
      </c>
      <c r="D37" s="466">
        <v>0.967687</v>
      </c>
      <c r="E37" s="404" t="s">
        <v>188</v>
      </c>
      <c r="F37" s="427">
        <v>1</v>
      </c>
      <c r="G37" s="426"/>
      <c r="H37" s="406">
        <v>12480000</v>
      </c>
      <c r="I37" s="427">
        <v>1</v>
      </c>
      <c r="J37" s="426"/>
      <c r="K37" s="406">
        <v>5610000</v>
      </c>
      <c r="L37" s="427">
        <v>1</v>
      </c>
      <c r="M37" s="426"/>
      <c r="N37" s="480">
        <v>6870000</v>
      </c>
    </row>
    <row r="38" spans="1:14" ht="13.5" customHeight="1">
      <c r="A38" s="412"/>
      <c r="B38" s="409"/>
      <c r="C38" s="409"/>
      <c r="D38" s="428"/>
      <c r="E38" s="400"/>
      <c r="F38" s="438"/>
      <c r="G38" s="425"/>
      <c r="H38" s="401"/>
      <c r="I38" s="438"/>
      <c r="J38" s="425"/>
      <c r="K38" s="401"/>
      <c r="L38" s="438"/>
      <c r="M38" s="425"/>
      <c r="N38" s="479"/>
    </row>
    <row r="39" spans="1:14" ht="13.5" customHeight="1">
      <c r="A39" s="412"/>
      <c r="B39" s="409"/>
      <c r="C39" s="403" t="s">
        <v>216</v>
      </c>
      <c r="D39" s="416"/>
      <c r="E39" s="429" t="s">
        <v>188</v>
      </c>
      <c r="F39" s="432">
        <v>10</v>
      </c>
      <c r="G39" s="426"/>
      <c r="H39" s="406">
        <v>1248000</v>
      </c>
      <c r="I39" s="438">
        <v>0.5</v>
      </c>
      <c r="J39" s="426">
        <f>G39</f>
        <v>0</v>
      </c>
      <c r="K39" s="406">
        <v>561000</v>
      </c>
      <c r="L39" s="438">
        <v>0.5</v>
      </c>
      <c r="M39" s="426">
        <f>J39</f>
        <v>0</v>
      </c>
      <c r="N39" s="480">
        <v>687000</v>
      </c>
    </row>
    <row r="40" spans="1:14" ht="13.5" customHeight="1">
      <c r="A40" s="483"/>
      <c r="B40" s="398"/>
      <c r="C40" s="398"/>
      <c r="D40" s="428"/>
      <c r="E40" s="430"/>
      <c r="F40" s="399"/>
      <c r="G40" s="425"/>
      <c r="H40" s="422"/>
      <c r="I40" s="399"/>
      <c r="J40" s="425"/>
      <c r="K40" s="422"/>
      <c r="L40" s="465"/>
      <c r="M40" s="425"/>
      <c r="N40" s="485"/>
    </row>
    <row r="41" spans="1:14" ht="13.5" customHeight="1" thickBot="1">
      <c r="A41" s="487"/>
      <c r="B41" s="488"/>
      <c r="C41" s="488" t="s">
        <v>217</v>
      </c>
      <c r="D41" s="489"/>
      <c r="E41" s="490"/>
      <c r="F41" s="491"/>
      <c r="G41" s="492"/>
      <c r="H41" s="493">
        <f>H37+H39</f>
        <v>13728000</v>
      </c>
      <c r="I41" s="494"/>
      <c r="J41" s="492"/>
      <c r="K41" s="495">
        <f>K37+K39</f>
        <v>6171000</v>
      </c>
      <c r="L41" s="494"/>
      <c r="M41" s="492"/>
      <c r="N41" s="496">
        <f>N37+N39</f>
        <v>7557000</v>
      </c>
    </row>
    <row r="42" spans="1:14" ht="13.5" customHeight="1">
      <c r="A42" s="402"/>
      <c r="B42" s="409"/>
      <c r="C42" s="409"/>
      <c r="D42" s="409"/>
      <c r="E42" s="400"/>
      <c r="F42" s="400"/>
      <c r="G42" s="431"/>
      <c r="H42" s="401"/>
      <c r="I42" s="400"/>
      <c r="J42" s="431"/>
      <c r="K42" s="401"/>
      <c r="L42" s="400"/>
      <c r="M42" s="431"/>
      <c r="N42" s="441"/>
    </row>
    <row r="43" spans="1:14" ht="13.5" customHeight="1">
      <c r="A43" s="402"/>
      <c r="B43" s="409"/>
      <c r="C43" s="409"/>
      <c r="D43" s="413"/>
      <c r="E43" s="429"/>
      <c r="F43" s="400"/>
      <c r="G43" s="431"/>
      <c r="H43" s="401"/>
      <c r="I43" s="438"/>
      <c r="J43" s="431"/>
      <c r="K43" s="401"/>
      <c r="L43" s="438"/>
      <c r="M43" s="431"/>
      <c r="N43" s="441"/>
    </row>
    <row r="44" spans="1:14" s="440" customFormat="1" ht="13.5" customHeight="1">
      <c r="A44" s="408"/>
      <c r="B44" s="408"/>
      <c r="C44" s="408"/>
      <c r="D44" s="408"/>
      <c r="H44" s="443"/>
      <c r="K44" s="443"/>
      <c r="N44" s="443"/>
    </row>
    <row r="45" spans="1:14" s="440" customFormat="1" ht="13.5" customHeight="1">
      <c r="A45" s="408"/>
      <c r="B45" s="408"/>
      <c r="C45" s="408"/>
      <c r="D45" s="408"/>
      <c r="E45" s="444"/>
      <c r="H45" s="443"/>
      <c r="I45" s="446"/>
      <c r="K45" s="443"/>
      <c r="L45" s="446"/>
      <c r="N45" s="443"/>
    </row>
    <row r="46" spans="1:15" s="440" customFormat="1" ht="13.5" customHeight="1">
      <c r="A46" s="408"/>
      <c r="B46" s="408"/>
      <c r="C46" s="408"/>
      <c r="D46" s="452"/>
      <c r="H46" s="443"/>
      <c r="K46" s="443"/>
      <c r="N46" s="443"/>
      <c r="O46" s="439"/>
    </row>
    <row r="47" spans="1:15" s="440" customFormat="1" ht="13.5" customHeight="1">
      <c r="A47" s="408"/>
      <c r="B47" s="408"/>
      <c r="C47" s="408"/>
      <c r="D47" s="452"/>
      <c r="E47" s="444"/>
      <c r="F47" s="445"/>
      <c r="H47" s="443"/>
      <c r="I47" s="446"/>
      <c r="K47" s="443"/>
      <c r="L47" s="446"/>
      <c r="N47" s="443"/>
      <c r="O47" s="436"/>
    </row>
    <row r="48" spans="1:14" s="440" customFormat="1" ht="13.5" customHeight="1">
      <c r="A48" s="408"/>
      <c r="B48" s="408"/>
      <c r="C48" s="408"/>
      <c r="D48" s="408"/>
      <c r="H48" s="443"/>
      <c r="K48" s="443"/>
      <c r="N48" s="443"/>
    </row>
    <row r="49" spans="1:14" s="440" customFormat="1" ht="13.5" customHeight="1">
      <c r="A49" s="408"/>
      <c r="B49" s="408"/>
      <c r="C49" s="408"/>
      <c r="D49" s="408"/>
      <c r="E49" s="444"/>
      <c r="H49" s="443"/>
      <c r="K49" s="443"/>
      <c r="N49" s="443"/>
    </row>
    <row r="50" spans="1:14" s="440" customFormat="1" ht="13.5" customHeight="1">
      <c r="A50" s="408"/>
      <c r="B50" s="408"/>
      <c r="C50" s="408"/>
      <c r="D50" s="408"/>
      <c r="H50" s="443"/>
      <c r="K50" s="443"/>
      <c r="N50" s="443"/>
    </row>
    <row r="51" spans="1:14" s="440" customFormat="1" ht="13.5" customHeight="1">
      <c r="A51" s="408"/>
      <c r="B51" s="408"/>
      <c r="C51" s="408"/>
      <c r="D51" s="408"/>
      <c r="E51" s="444"/>
      <c r="H51" s="443"/>
      <c r="I51" s="446"/>
      <c r="K51" s="443"/>
      <c r="L51" s="446"/>
      <c r="N51" s="443"/>
    </row>
    <row r="52" spans="1:14" s="440" customFormat="1" ht="13.5" customHeight="1">
      <c r="A52" s="408"/>
      <c r="B52" s="408"/>
      <c r="C52" s="408"/>
      <c r="D52" s="450"/>
      <c r="H52" s="443"/>
      <c r="K52" s="443"/>
      <c r="N52" s="443"/>
    </row>
    <row r="53" spans="1:14" s="440" customFormat="1" ht="13.5" customHeight="1">
      <c r="A53" s="408"/>
      <c r="B53" s="408"/>
      <c r="C53" s="408"/>
      <c r="D53" s="450"/>
      <c r="E53" s="444"/>
      <c r="H53" s="443"/>
      <c r="I53" s="446"/>
      <c r="K53" s="443"/>
      <c r="L53" s="446"/>
      <c r="N53" s="443"/>
    </row>
    <row r="54" spans="1:14" s="440" customFormat="1" ht="13.5" customHeight="1">
      <c r="A54" s="408"/>
      <c r="B54" s="408"/>
      <c r="C54" s="450"/>
      <c r="D54" s="450"/>
      <c r="H54" s="443"/>
      <c r="I54" s="457"/>
      <c r="K54" s="443"/>
      <c r="L54" s="457"/>
      <c r="N54" s="443"/>
    </row>
    <row r="55" spans="1:14" s="440" customFormat="1" ht="13.5" customHeight="1">
      <c r="A55" s="408"/>
      <c r="B55" s="408"/>
      <c r="C55" s="450"/>
      <c r="D55" s="450"/>
      <c r="E55" s="444"/>
      <c r="F55" s="448"/>
      <c r="H55" s="443"/>
      <c r="I55" s="449"/>
      <c r="K55" s="443"/>
      <c r="L55" s="449"/>
      <c r="N55" s="443"/>
    </row>
    <row r="56" spans="1:14" s="440" customFormat="1" ht="13.5" customHeight="1">
      <c r="A56" s="408"/>
      <c r="B56" s="408"/>
      <c r="C56" s="408"/>
      <c r="D56" s="450"/>
      <c r="F56" s="445"/>
      <c r="H56" s="443"/>
      <c r="I56" s="457"/>
      <c r="K56" s="443"/>
      <c r="L56" s="457"/>
      <c r="N56" s="443"/>
    </row>
    <row r="57" spans="1:14" s="440" customFormat="1" ht="13.5" customHeight="1">
      <c r="A57" s="408"/>
      <c r="B57" s="408"/>
      <c r="C57" s="408"/>
      <c r="D57" s="450"/>
      <c r="E57" s="444"/>
      <c r="F57" s="448"/>
      <c r="H57" s="443"/>
      <c r="I57" s="449"/>
      <c r="K57" s="443"/>
      <c r="L57" s="449"/>
      <c r="N57" s="443"/>
    </row>
    <row r="58" spans="1:14" s="440" customFormat="1" ht="13.5" customHeight="1">
      <c r="A58" s="408"/>
      <c r="B58" s="408"/>
      <c r="C58" s="408"/>
      <c r="D58" s="450"/>
      <c r="H58" s="443"/>
      <c r="I58" s="457"/>
      <c r="K58" s="443"/>
      <c r="L58" s="457"/>
      <c r="N58" s="443"/>
    </row>
    <row r="59" spans="1:14" s="440" customFormat="1" ht="13.5" customHeight="1">
      <c r="A59" s="408"/>
      <c r="B59" s="408"/>
      <c r="C59" s="408"/>
      <c r="D59" s="450"/>
      <c r="E59" s="444"/>
      <c r="F59" s="448"/>
      <c r="H59" s="443"/>
      <c r="I59" s="449"/>
      <c r="K59" s="443"/>
      <c r="L59" s="449"/>
      <c r="N59" s="443"/>
    </row>
    <row r="60" spans="1:14" s="440" customFormat="1" ht="13.5" customHeight="1">
      <c r="A60" s="408"/>
      <c r="B60" s="408"/>
      <c r="C60" s="408"/>
      <c r="D60" s="450"/>
      <c r="H60" s="443"/>
      <c r="K60" s="443"/>
      <c r="N60" s="443"/>
    </row>
    <row r="61" spans="1:14" s="440" customFormat="1" ht="13.5" customHeight="1">
      <c r="A61" s="408"/>
      <c r="B61" s="408"/>
      <c r="C61" s="408"/>
      <c r="D61" s="450"/>
      <c r="E61" s="444"/>
      <c r="F61" s="458"/>
      <c r="H61" s="447"/>
      <c r="I61" s="458"/>
      <c r="J61" s="447"/>
      <c r="K61" s="447"/>
      <c r="L61" s="458"/>
      <c r="M61" s="447"/>
      <c r="N61" s="447"/>
    </row>
    <row r="62" spans="1:14" s="440" customFormat="1" ht="13.5" customHeight="1">
      <c r="A62" s="408"/>
      <c r="B62" s="408"/>
      <c r="C62" s="408"/>
      <c r="D62" s="450"/>
      <c r="F62" s="445"/>
      <c r="H62" s="443"/>
      <c r="I62" s="445"/>
      <c r="K62" s="443"/>
      <c r="L62" s="445"/>
      <c r="N62" s="443"/>
    </row>
    <row r="63" spans="1:14" s="440" customFormat="1" ht="13.5" customHeight="1">
      <c r="A63" s="408"/>
      <c r="B63" s="408"/>
      <c r="C63" s="408"/>
      <c r="D63" s="450"/>
      <c r="E63" s="444"/>
      <c r="F63" s="458"/>
      <c r="H63" s="447"/>
      <c r="I63" s="458"/>
      <c r="J63" s="447"/>
      <c r="K63" s="447"/>
      <c r="L63" s="458"/>
      <c r="M63" s="447"/>
      <c r="N63" s="447"/>
    </row>
    <row r="64" spans="1:14" s="440" customFormat="1" ht="13.5" customHeight="1">
      <c r="A64" s="408"/>
      <c r="B64" s="408"/>
      <c r="C64" s="408"/>
      <c r="D64" s="408"/>
      <c r="F64" s="445"/>
      <c r="H64" s="443"/>
      <c r="I64" s="445"/>
      <c r="K64" s="443"/>
      <c r="L64" s="445"/>
      <c r="N64" s="443"/>
    </row>
    <row r="65" spans="1:14" s="440" customFormat="1" ht="13.5" customHeight="1">
      <c r="A65" s="408"/>
      <c r="B65" s="408"/>
      <c r="C65" s="408"/>
      <c r="D65" s="444"/>
      <c r="E65" s="444"/>
      <c r="F65" s="445"/>
      <c r="H65" s="443"/>
      <c r="I65" s="451"/>
      <c r="J65" s="447"/>
      <c r="K65" s="447"/>
      <c r="L65" s="451"/>
      <c r="M65" s="447"/>
      <c r="N65" s="447"/>
    </row>
    <row r="66" spans="1:15" s="440" customFormat="1" ht="13.5" customHeight="1">
      <c r="A66" s="408"/>
      <c r="B66" s="408"/>
      <c r="C66" s="408"/>
      <c r="D66" s="408"/>
      <c r="F66" s="445"/>
      <c r="H66" s="443"/>
      <c r="I66" s="445"/>
      <c r="K66" s="443"/>
      <c r="L66" s="445"/>
      <c r="N66" s="443"/>
      <c r="O66" s="176"/>
    </row>
    <row r="67" spans="1:15" s="440" customFormat="1" ht="13.5" customHeight="1">
      <c r="A67" s="408"/>
      <c r="B67" s="408"/>
      <c r="C67" s="408"/>
      <c r="D67" s="408"/>
      <c r="E67" s="444"/>
      <c r="F67" s="445"/>
      <c r="H67" s="447"/>
      <c r="I67" s="445"/>
      <c r="J67" s="447"/>
      <c r="K67" s="447"/>
      <c r="L67" s="445"/>
      <c r="M67" s="447"/>
      <c r="N67" s="447"/>
      <c r="O67" s="459"/>
    </row>
    <row r="68" spans="1:14" s="440" customFormat="1" ht="13.5" customHeight="1">
      <c r="A68" s="408"/>
      <c r="B68" s="408"/>
      <c r="C68" s="408"/>
      <c r="D68" s="408"/>
      <c r="F68" s="445"/>
      <c r="H68" s="443"/>
      <c r="I68" s="445"/>
      <c r="K68" s="443"/>
      <c r="L68" s="445"/>
      <c r="N68" s="443"/>
    </row>
    <row r="69" spans="1:14" s="440" customFormat="1" ht="13.5" customHeight="1">
      <c r="A69" s="408"/>
      <c r="B69" s="408"/>
      <c r="C69" s="408"/>
      <c r="D69" s="456"/>
      <c r="E69" s="444"/>
      <c r="F69" s="445"/>
      <c r="H69" s="443"/>
      <c r="I69" s="445"/>
      <c r="J69" s="447"/>
      <c r="K69" s="443"/>
      <c r="L69" s="445"/>
      <c r="M69" s="447"/>
      <c r="N69" s="443"/>
    </row>
    <row r="70" spans="1:14" s="440" customFormat="1" ht="13.5" customHeight="1">
      <c r="A70" s="408"/>
      <c r="B70" s="408"/>
      <c r="C70" s="408"/>
      <c r="D70" s="408"/>
      <c r="H70" s="443"/>
      <c r="K70" s="443"/>
      <c r="N70" s="443"/>
    </row>
    <row r="71" spans="1:14" s="440" customFormat="1" ht="13.5" customHeight="1">
      <c r="A71" s="408"/>
      <c r="B71" s="408"/>
      <c r="C71" s="408"/>
      <c r="D71" s="408"/>
      <c r="E71" s="444"/>
      <c r="F71" s="445"/>
      <c r="H71" s="443"/>
      <c r="I71" s="445"/>
      <c r="K71" s="443"/>
      <c r="L71" s="445"/>
      <c r="N71" s="443"/>
    </row>
    <row r="72" spans="1:14" s="440" customFormat="1" ht="13.5" customHeight="1">
      <c r="A72" s="408"/>
      <c r="B72" s="408"/>
      <c r="C72" s="408"/>
      <c r="D72" s="408"/>
      <c r="F72" s="445"/>
      <c r="H72" s="443"/>
      <c r="I72" s="445"/>
      <c r="K72" s="443"/>
      <c r="L72" s="445"/>
      <c r="N72" s="443"/>
    </row>
    <row r="73" spans="1:14" s="440" customFormat="1" ht="13.5" customHeight="1">
      <c r="A73" s="408"/>
      <c r="B73" s="408"/>
      <c r="C73" s="408"/>
      <c r="D73" s="470"/>
      <c r="E73" s="444"/>
      <c r="F73" s="445"/>
      <c r="H73" s="447"/>
      <c r="I73" s="445"/>
      <c r="K73" s="447"/>
      <c r="L73" s="445"/>
      <c r="N73" s="447"/>
    </row>
    <row r="74" spans="1:14" s="440" customFormat="1" ht="13.5" customHeight="1">
      <c r="A74" s="408"/>
      <c r="B74" s="408"/>
      <c r="C74" s="408"/>
      <c r="D74" s="408"/>
      <c r="F74" s="445"/>
      <c r="H74" s="443"/>
      <c r="I74" s="445"/>
      <c r="K74" s="443"/>
      <c r="L74" s="445"/>
      <c r="N74" s="443"/>
    </row>
    <row r="75" spans="1:14" s="440" customFormat="1" ht="13.5" customHeight="1">
      <c r="A75" s="408"/>
      <c r="B75" s="408"/>
      <c r="C75" s="408"/>
      <c r="D75" s="444"/>
      <c r="E75" s="444"/>
      <c r="F75" s="445"/>
      <c r="H75" s="443"/>
      <c r="I75" s="445"/>
      <c r="K75" s="443"/>
      <c r="L75" s="445"/>
      <c r="N75" s="443"/>
    </row>
    <row r="76" spans="1:14" s="440" customFormat="1" ht="13.5" customHeight="1">
      <c r="A76" s="408"/>
      <c r="B76" s="408"/>
      <c r="C76" s="408"/>
      <c r="D76" s="408"/>
      <c r="E76" s="444"/>
      <c r="F76" s="445"/>
      <c r="H76" s="443"/>
      <c r="I76" s="445"/>
      <c r="K76" s="443"/>
      <c r="L76" s="445"/>
      <c r="N76" s="443"/>
    </row>
    <row r="77" spans="1:14" s="440" customFormat="1" ht="13.5" customHeight="1">
      <c r="A77" s="408"/>
      <c r="B77" s="408"/>
      <c r="C77" s="408"/>
      <c r="D77" s="408"/>
      <c r="E77" s="444"/>
      <c r="F77" s="445"/>
      <c r="H77" s="443"/>
      <c r="I77" s="445"/>
      <c r="K77" s="443"/>
      <c r="L77" s="445"/>
      <c r="N77" s="443"/>
    </row>
    <row r="78" spans="1:15" s="440" customFormat="1" ht="13.5" customHeight="1">
      <c r="A78" s="408"/>
      <c r="B78" s="408"/>
      <c r="C78" s="408"/>
      <c r="D78" s="408"/>
      <c r="H78" s="443"/>
      <c r="K78" s="443"/>
      <c r="N78" s="443"/>
      <c r="O78" s="439"/>
    </row>
    <row r="79" spans="1:15" s="440" customFormat="1" ht="13.5" customHeight="1">
      <c r="A79" s="408"/>
      <c r="B79" s="408"/>
      <c r="C79" s="408"/>
      <c r="D79" s="450"/>
      <c r="E79" s="444"/>
      <c r="F79" s="445"/>
      <c r="H79" s="443"/>
      <c r="I79" s="445"/>
      <c r="K79" s="443"/>
      <c r="L79" s="445"/>
      <c r="N79" s="443"/>
      <c r="O79" s="436"/>
    </row>
    <row r="80" spans="1:14" s="440" customFormat="1" ht="13.5" customHeight="1">
      <c r="A80" s="408"/>
      <c r="B80" s="408"/>
      <c r="C80" s="408"/>
      <c r="D80" s="408"/>
      <c r="H80" s="443"/>
      <c r="K80" s="443"/>
      <c r="N80" s="443"/>
    </row>
    <row r="81" spans="1:14" s="440" customFormat="1" ht="13.5" customHeight="1">
      <c r="A81" s="408"/>
      <c r="B81" s="408"/>
      <c r="C81" s="408"/>
      <c r="D81" s="444"/>
      <c r="E81" s="444"/>
      <c r="H81" s="443"/>
      <c r="K81" s="443"/>
      <c r="N81" s="443"/>
    </row>
    <row r="82" spans="1:14" s="440" customFormat="1" ht="13.5" customHeight="1">
      <c r="A82" s="408"/>
      <c r="B82" s="408"/>
      <c r="C82" s="408"/>
      <c r="D82" s="408"/>
      <c r="F82" s="445"/>
      <c r="H82" s="443"/>
      <c r="I82" s="445"/>
      <c r="K82" s="443"/>
      <c r="L82" s="445"/>
      <c r="N82" s="443"/>
    </row>
    <row r="83" spans="1:14" s="440" customFormat="1" ht="13.5" customHeight="1">
      <c r="A83" s="408"/>
      <c r="B83" s="408"/>
      <c r="C83" s="408"/>
      <c r="D83" s="408"/>
      <c r="E83" s="444"/>
      <c r="F83" s="446"/>
      <c r="H83" s="447"/>
      <c r="I83" s="446"/>
      <c r="K83" s="447"/>
      <c r="L83" s="446"/>
      <c r="N83" s="447"/>
    </row>
    <row r="84" spans="1:14" s="440" customFormat="1" ht="13.5" customHeight="1">
      <c r="A84" s="408"/>
      <c r="B84" s="408"/>
      <c r="C84" s="408"/>
      <c r="D84" s="408"/>
      <c r="F84" s="445"/>
      <c r="H84" s="443"/>
      <c r="I84" s="445"/>
      <c r="K84" s="443"/>
      <c r="L84" s="445"/>
      <c r="N84" s="443"/>
    </row>
    <row r="85" spans="1:14" s="440" customFormat="1" ht="13.5" customHeight="1">
      <c r="A85" s="408"/>
      <c r="B85" s="408"/>
      <c r="C85" s="408"/>
      <c r="D85" s="408"/>
      <c r="E85" s="444"/>
      <c r="F85" s="446"/>
      <c r="H85" s="447"/>
      <c r="I85" s="446"/>
      <c r="K85" s="447"/>
      <c r="L85" s="446"/>
      <c r="N85" s="447"/>
    </row>
    <row r="86" spans="1:14" s="440" customFormat="1" ht="13.5" customHeight="1">
      <c r="A86" s="408"/>
      <c r="B86" s="408"/>
      <c r="C86" s="408"/>
      <c r="D86" s="408"/>
      <c r="F86" s="445"/>
      <c r="H86" s="443"/>
      <c r="I86" s="445"/>
      <c r="K86" s="443"/>
      <c r="L86" s="445"/>
      <c r="N86" s="443"/>
    </row>
    <row r="87" spans="1:14" s="440" customFormat="1" ht="13.5" customHeight="1">
      <c r="A87" s="408"/>
      <c r="B87" s="408"/>
      <c r="C87" s="408"/>
      <c r="D87" s="408"/>
      <c r="E87" s="444"/>
      <c r="F87" s="445"/>
      <c r="H87" s="447"/>
      <c r="I87" s="445"/>
      <c r="K87" s="447"/>
      <c r="L87" s="445"/>
      <c r="N87" s="447"/>
    </row>
    <row r="88" spans="1:14" s="440" customFormat="1" ht="13.5" customHeight="1">
      <c r="A88" s="408"/>
      <c r="B88" s="408"/>
      <c r="C88" s="408"/>
      <c r="D88" s="408"/>
      <c r="F88" s="448"/>
      <c r="H88" s="443"/>
      <c r="I88" s="449"/>
      <c r="K88" s="443"/>
      <c r="L88" s="449"/>
      <c r="N88" s="443"/>
    </row>
    <row r="89" spans="1:14" s="440" customFormat="1" ht="13.5" customHeight="1">
      <c r="A89" s="408"/>
      <c r="B89" s="408"/>
      <c r="C89" s="408"/>
      <c r="D89" s="450"/>
      <c r="E89" s="444"/>
      <c r="F89" s="448"/>
      <c r="H89" s="447"/>
      <c r="I89" s="449"/>
      <c r="K89" s="447"/>
      <c r="L89" s="449"/>
      <c r="N89" s="447"/>
    </row>
    <row r="90" spans="1:14" s="440" customFormat="1" ht="13.5" customHeight="1">
      <c r="A90" s="408"/>
      <c r="B90" s="408"/>
      <c r="C90" s="408"/>
      <c r="D90" s="408"/>
      <c r="F90" s="448"/>
      <c r="H90" s="443"/>
      <c r="I90" s="449"/>
      <c r="K90" s="443"/>
      <c r="L90" s="449"/>
      <c r="N90" s="443"/>
    </row>
    <row r="91" spans="1:14" s="440" customFormat="1" ht="13.5" customHeight="1">
      <c r="A91" s="408"/>
      <c r="B91" s="408"/>
      <c r="C91" s="408"/>
      <c r="D91" s="450"/>
      <c r="E91" s="444"/>
      <c r="F91" s="448"/>
      <c r="H91" s="447"/>
      <c r="I91" s="449"/>
      <c r="K91" s="447"/>
      <c r="L91" s="449"/>
      <c r="N91" s="447"/>
    </row>
    <row r="92" spans="1:15" s="440" customFormat="1" ht="13.5" customHeight="1">
      <c r="A92" s="408"/>
      <c r="B92" s="408"/>
      <c r="C92" s="408"/>
      <c r="D92" s="408"/>
      <c r="F92" s="445"/>
      <c r="H92" s="443"/>
      <c r="I92" s="451"/>
      <c r="K92" s="443"/>
      <c r="L92" s="451"/>
      <c r="N92" s="443"/>
      <c r="O92" s="439"/>
    </row>
    <row r="93" spans="1:15" s="440" customFormat="1" ht="13.5" customHeight="1">
      <c r="A93" s="408"/>
      <c r="B93" s="408"/>
      <c r="C93" s="408"/>
      <c r="D93" s="450"/>
      <c r="E93" s="444"/>
      <c r="F93" s="448"/>
      <c r="H93" s="447"/>
      <c r="I93" s="449"/>
      <c r="K93" s="447"/>
      <c r="L93" s="449"/>
      <c r="N93" s="447"/>
      <c r="O93" s="436"/>
    </row>
    <row r="94" spans="1:15" s="440" customFormat="1" ht="13.5" customHeight="1">
      <c r="A94" s="408"/>
      <c r="B94" s="408"/>
      <c r="C94" s="408"/>
      <c r="D94" s="408"/>
      <c r="F94" s="445"/>
      <c r="H94" s="443"/>
      <c r="I94" s="451"/>
      <c r="K94" s="443"/>
      <c r="L94" s="451"/>
      <c r="N94" s="443"/>
      <c r="O94" s="439"/>
    </row>
    <row r="95" spans="1:15" s="440" customFormat="1" ht="13.5" customHeight="1">
      <c r="A95" s="408"/>
      <c r="B95" s="408"/>
      <c r="C95" s="408"/>
      <c r="D95" s="450"/>
      <c r="E95" s="444"/>
      <c r="F95" s="448"/>
      <c r="H95" s="447"/>
      <c r="I95" s="449"/>
      <c r="K95" s="447"/>
      <c r="L95" s="449"/>
      <c r="N95" s="447"/>
      <c r="O95" s="436"/>
    </row>
    <row r="96" spans="1:14" s="440" customFormat="1" ht="13.5" customHeight="1">
      <c r="A96" s="408"/>
      <c r="B96" s="408"/>
      <c r="C96" s="408"/>
      <c r="D96" s="452"/>
      <c r="E96" s="444"/>
      <c r="F96" s="448"/>
      <c r="H96" s="443"/>
      <c r="I96" s="449"/>
      <c r="K96" s="443"/>
      <c r="L96" s="449"/>
      <c r="N96" s="443"/>
    </row>
    <row r="97" spans="1:14" s="440" customFormat="1" ht="13.5" customHeight="1">
      <c r="A97" s="408"/>
      <c r="B97" s="408"/>
      <c r="C97" s="408"/>
      <c r="D97" s="453"/>
      <c r="E97" s="444"/>
      <c r="F97" s="448"/>
      <c r="H97" s="447"/>
      <c r="I97" s="449"/>
      <c r="K97" s="447"/>
      <c r="L97" s="449"/>
      <c r="N97" s="447"/>
    </row>
    <row r="98" spans="1:14" s="440" customFormat="1" ht="13.5" customHeight="1">
      <c r="A98" s="408"/>
      <c r="B98" s="408"/>
      <c r="C98" s="408"/>
      <c r="D98" s="408"/>
      <c r="E98" s="444"/>
      <c r="F98" s="448"/>
      <c r="H98" s="443"/>
      <c r="I98" s="449"/>
      <c r="K98" s="443"/>
      <c r="L98" s="449"/>
      <c r="N98" s="443"/>
    </row>
    <row r="99" spans="1:14" s="440" customFormat="1" ht="13.5" customHeight="1">
      <c r="A99" s="408"/>
      <c r="B99" s="408"/>
      <c r="C99" s="408"/>
      <c r="D99" s="450"/>
      <c r="E99" s="444"/>
      <c r="F99" s="448"/>
      <c r="H99" s="447"/>
      <c r="I99" s="449"/>
      <c r="K99" s="447"/>
      <c r="L99" s="449"/>
      <c r="N99" s="447"/>
    </row>
    <row r="100" spans="1:14" s="440" customFormat="1" ht="13.5" customHeight="1">
      <c r="A100" s="408"/>
      <c r="B100" s="408"/>
      <c r="C100" s="408"/>
      <c r="D100" s="408"/>
      <c r="E100" s="444"/>
      <c r="F100" s="454"/>
      <c r="H100" s="443"/>
      <c r="I100" s="455"/>
      <c r="K100" s="443"/>
      <c r="L100" s="455"/>
      <c r="N100" s="443"/>
    </row>
    <row r="101" spans="1:14" s="440" customFormat="1" ht="13.5" customHeight="1">
      <c r="A101" s="408"/>
      <c r="B101" s="408"/>
      <c r="C101" s="408"/>
      <c r="D101" s="450"/>
      <c r="E101" s="444"/>
      <c r="F101" s="448"/>
      <c r="H101" s="447"/>
      <c r="I101" s="449"/>
      <c r="K101" s="447"/>
      <c r="L101" s="449"/>
      <c r="N101" s="447"/>
    </row>
    <row r="102" spans="1:14" s="440" customFormat="1" ht="13.5" customHeight="1">
      <c r="A102" s="408"/>
      <c r="B102" s="408"/>
      <c r="C102" s="408"/>
      <c r="D102" s="408"/>
      <c r="E102" s="444"/>
      <c r="F102" s="454"/>
      <c r="H102" s="443"/>
      <c r="I102" s="449"/>
      <c r="K102" s="443"/>
      <c r="L102" s="449"/>
      <c r="N102" s="443"/>
    </row>
    <row r="103" spans="1:14" s="440" customFormat="1" ht="13.5" customHeight="1">
      <c r="A103" s="408"/>
      <c r="B103" s="408"/>
      <c r="C103" s="408"/>
      <c r="D103" s="408"/>
      <c r="E103" s="444"/>
      <c r="H103" s="447"/>
      <c r="I103" s="449"/>
      <c r="K103" s="447"/>
      <c r="L103" s="449"/>
      <c r="N103" s="447"/>
    </row>
    <row r="104" spans="1:14" s="440" customFormat="1" ht="13.5" customHeight="1">
      <c r="A104" s="408"/>
      <c r="B104" s="408"/>
      <c r="C104" s="408"/>
      <c r="D104" s="408"/>
      <c r="H104" s="443"/>
      <c r="I104" s="449"/>
      <c r="K104" s="443"/>
      <c r="L104" s="449"/>
      <c r="N104" s="443"/>
    </row>
    <row r="105" spans="1:14" s="440" customFormat="1" ht="13.5" customHeight="1">
      <c r="A105" s="408"/>
      <c r="B105" s="408"/>
      <c r="C105" s="408"/>
      <c r="D105" s="408"/>
      <c r="E105" s="444"/>
      <c r="F105" s="448"/>
      <c r="H105" s="447"/>
      <c r="I105" s="449"/>
      <c r="K105" s="447"/>
      <c r="L105" s="449"/>
      <c r="N105" s="447"/>
    </row>
    <row r="106" spans="1:14" s="440" customFormat="1" ht="13.5" customHeight="1">
      <c r="A106" s="408"/>
      <c r="B106" s="408"/>
      <c r="C106" s="408"/>
      <c r="D106" s="408"/>
      <c r="E106" s="444"/>
      <c r="F106" s="448"/>
      <c r="H106" s="443"/>
      <c r="I106" s="449"/>
      <c r="K106" s="443"/>
      <c r="L106" s="449"/>
      <c r="N106" s="443"/>
    </row>
    <row r="107" spans="1:14" s="440" customFormat="1" ht="13.5" customHeight="1">
      <c r="A107" s="408"/>
      <c r="B107" s="408"/>
      <c r="C107" s="408"/>
      <c r="D107" s="450"/>
      <c r="E107" s="444"/>
      <c r="F107" s="448"/>
      <c r="H107" s="447"/>
      <c r="I107" s="449"/>
      <c r="K107" s="447"/>
      <c r="L107" s="449"/>
      <c r="N107" s="447"/>
    </row>
    <row r="108" spans="1:14" s="440" customFormat="1" ht="13.5" customHeight="1">
      <c r="A108" s="408"/>
      <c r="B108" s="408"/>
      <c r="C108" s="408"/>
      <c r="D108" s="408"/>
      <c r="E108" s="444"/>
      <c r="F108" s="448"/>
      <c r="H108" s="443"/>
      <c r="I108" s="449"/>
      <c r="K108" s="443"/>
      <c r="L108" s="449"/>
      <c r="N108" s="443"/>
    </row>
    <row r="109" spans="1:14" s="440" customFormat="1" ht="13.5" customHeight="1">
      <c r="A109" s="408"/>
      <c r="B109" s="408"/>
      <c r="C109" s="408"/>
      <c r="D109" s="408"/>
      <c r="E109" s="444"/>
      <c r="F109" s="448"/>
      <c r="H109" s="447"/>
      <c r="I109" s="449"/>
      <c r="K109" s="447"/>
      <c r="L109" s="449"/>
      <c r="N109" s="447"/>
    </row>
    <row r="110" spans="1:14" s="440" customFormat="1" ht="13.5" customHeight="1">
      <c r="A110" s="408"/>
      <c r="B110" s="408"/>
      <c r="C110" s="408"/>
      <c r="D110" s="408"/>
      <c r="E110" s="444"/>
      <c r="F110" s="448"/>
      <c r="H110" s="443"/>
      <c r="I110" s="449"/>
      <c r="K110" s="443"/>
      <c r="L110" s="449"/>
      <c r="N110" s="443"/>
    </row>
    <row r="111" spans="1:14" s="440" customFormat="1" ht="13.5" customHeight="1">
      <c r="A111" s="408"/>
      <c r="B111" s="408"/>
      <c r="C111" s="408"/>
      <c r="D111" s="408"/>
      <c r="E111" s="444"/>
      <c r="F111" s="448"/>
      <c r="H111" s="447"/>
      <c r="I111" s="449"/>
      <c r="K111" s="447"/>
      <c r="L111" s="449"/>
      <c r="N111" s="447"/>
    </row>
    <row r="112" spans="1:15" s="440" customFormat="1" ht="13.5" customHeight="1">
      <c r="A112" s="408"/>
      <c r="B112" s="408"/>
      <c r="C112" s="408"/>
      <c r="D112" s="408"/>
      <c r="E112" s="444"/>
      <c r="F112" s="448"/>
      <c r="H112" s="443"/>
      <c r="I112" s="449"/>
      <c r="K112" s="443"/>
      <c r="L112" s="449"/>
      <c r="N112" s="443"/>
      <c r="O112" s="439"/>
    </row>
    <row r="113" spans="1:15" s="440" customFormat="1" ht="13.5" customHeight="1">
      <c r="A113" s="408"/>
      <c r="B113" s="408"/>
      <c r="C113" s="408"/>
      <c r="D113" s="450"/>
      <c r="E113" s="444"/>
      <c r="F113" s="448"/>
      <c r="H113" s="447"/>
      <c r="I113" s="449"/>
      <c r="K113" s="447"/>
      <c r="L113" s="449"/>
      <c r="N113" s="447"/>
      <c r="O113" s="436"/>
    </row>
    <row r="114" spans="1:14" s="440" customFormat="1" ht="13.5" customHeight="1">
      <c r="A114" s="408"/>
      <c r="B114" s="408"/>
      <c r="C114" s="408"/>
      <c r="D114" s="408"/>
      <c r="E114" s="444"/>
      <c r="F114" s="448"/>
      <c r="H114" s="443"/>
      <c r="I114" s="449"/>
      <c r="K114" s="443"/>
      <c r="L114" s="449"/>
      <c r="N114" s="443"/>
    </row>
    <row r="115" spans="1:14" s="440" customFormat="1" ht="13.5" customHeight="1">
      <c r="A115" s="408"/>
      <c r="B115" s="408"/>
      <c r="C115" s="408"/>
      <c r="D115" s="450"/>
      <c r="E115" s="444"/>
      <c r="F115" s="448"/>
      <c r="H115" s="443"/>
      <c r="I115" s="449"/>
      <c r="K115" s="443"/>
      <c r="L115" s="449"/>
      <c r="N115" s="443"/>
    </row>
    <row r="116" spans="1:14" s="440" customFormat="1" ht="13.5" customHeight="1">
      <c r="A116" s="408"/>
      <c r="B116" s="408"/>
      <c r="C116" s="408"/>
      <c r="D116" s="408"/>
      <c r="E116" s="444"/>
      <c r="F116" s="448"/>
      <c r="H116" s="443"/>
      <c r="I116" s="449"/>
      <c r="K116" s="443"/>
      <c r="L116" s="449"/>
      <c r="N116" s="443"/>
    </row>
    <row r="117" spans="1:14" s="440" customFormat="1" ht="13.5" customHeight="1">
      <c r="A117" s="408"/>
      <c r="B117" s="408"/>
      <c r="C117" s="408"/>
      <c r="D117" s="450"/>
      <c r="E117" s="444"/>
      <c r="F117" s="448"/>
      <c r="H117" s="443"/>
      <c r="I117" s="449"/>
      <c r="K117" s="443"/>
      <c r="L117" s="449"/>
      <c r="N117" s="443"/>
    </row>
    <row r="118" spans="1:14" s="440" customFormat="1" ht="13.5" customHeight="1">
      <c r="A118" s="408"/>
      <c r="B118" s="408"/>
      <c r="C118" s="408"/>
      <c r="D118" s="452"/>
      <c r="E118" s="444"/>
      <c r="F118" s="448"/>
      <c r="H118" s="443"/>
      <c r="I118" s="449"/>
      <c r="K118" s="443"/>
      <c r="L118" s="449"/>
      <c r="N118" s="443"/>
    </row>
    <row r="119" spans="1:14" s="440" customFormat="1" ht="13.5" customHeight="1">
      <c r="A119" s="408"/>
      <c r="B119" s="408"/>
      <c r="C119" s="408"/>
      <c r="D119" s="452"/>
      <c r="E119" s="444"/>
      <c r="F119" s="454"/>
      <c r="H119" s="443"/>
      <c r="I119" s="455"/>
      <c r="K119" s="443"/>
      <c r="L119" s="455"/>
      <c r="N119" s="443"/>
    </row>
    <row r="120" spans="1:14" s="440" customFormat="1" ht="13.5" customHeight="1">
      <c r="A120" s="408"/>
      <c r="B120" s="408"/>
      <c r="C120" s="408"/>
      <c r="D120" s="408"/>
      <c r="E120" s="444"/>
      <c r="F120" s="448"/>
      <c r="H120" s="443"/>
      <c r="I120" s="449"/>
      <c r="K120" s="443"/>
      <c r="L120" s="449"/>
      <c r="N120" s="443"/>
    </row>
    <row r="121" spans="1:14" s="440" customFormat="1" ht="13.5" customHeight="1">
      <c r="A121" s="408"/>
      <c r="B121" s="408"/>
      <c r="C121" s="408"/>
      <c r="D121" s="456"/>
      <c r="E121" s="444"/>
      <c r="F121" s="448"/>
      <c r="H121" s="443"/>
      <c r="I121" s="449"/>
      <c r="K121" s="443"/>
      <c r="L121" s="449"/>
      <c r="N121" s="443"/>
    </row>
    <row r="122" spans="1:14" s="440" customFormat="1" ht="13.5" customHeight="1">
      <c r="A122" s="408"/>
      <c r="B122" s="408"/>
      <c r="C122" s="408"/>
      <c r="D122" s="408"/>
      <c r="E122" s="444"/>
      <c r="F122" s="448"/>
      <c r="H122" s="443"/>
      <c r="I122" s="449"/>
      <c r="K122" s="443"/>
      <c r="L122" s="449"/>
      <c r="N122" s="443"/>
    </row>
    <row r="123" spans="1:14" s="440" customFormat="1" ht="13.5" customHeight="1">
      <c r="A123" s="408"/>
      <c r="B123" s="408"/>
      <c r="C123" s="450"/>
      <c r="D123" s="456"/>
      <c r="E123" s="444"/>
      <c r="F123" s="448"/>
      <c r="H123" s="447"/>
      <c r="I123" s="449"/>
      <c r="K123" s="447"/>
      <c r="L123" s="449"/>
      <c r="N123" s="447"/>
    </row>
    <row r="124" spans="1:14" s="440" customFormat="1" ht="13.5" customHeight="1">
      <c r="A124" s="408"/>
      <c r="B124" s="408"/>
      <c r="C124" s="408"/>
      <c r="D124" s="408"/>
      <c r="E124" s="444"/>
      <c r="F124" s="448"/>
      <c r="H124" s="443"/>
      <c r="I124" s="449"/>
      <c r="K124" s="443"/>
      <c r="L124" s="449"/>
      <c r="N124" s="443"/>
    </row>
    <row r="125" spans="1:14" s="440" customFormat="1" ht="13.5" customHeight="1">
      <c r="A125" s="408"/>
      <c r="B125" s="408"/>
      <c r="C125" s="408"/>
      <c r="D125" s="450"/>
      <c r="E125" s="444"/>
      <c r="F125" s="448"/>
      <c r="H125" s="447"/>
      <c r="I125" s="449"/>
      <c r="K125" s="447"/>
      <c r="L125" s="449"/>
      <c r="N125" s="447"/>
    </row>
    <row r="126" spans="1:14" s="440" customFormat="1" ht="13.5" customHeight="1">
      <c r="A126" s="408"/>
      <c r="B126" s="408"/>
      <c r="C126" s="408"/>
      <c r="D126" s="450"/>
      <c r="F126" s="445"/>
      <c r="H126" s="443"/>
      <c r="I126" s="457"/>
      <c r="K126" s="443"/>
      <c r="L126" s="457"/>
      <c r="N126" s="443"/>
    </row>
    <row r="127" spans="1:14" s="440" customFormat="1" ht="13.5" customHeight="1">
      <c r="A127" s="408"/>
      <c r="B127" s="408"/>
      <c r="C127" s="408"/>
      <c r="D127" s="450"/>
      <c r="E127" s="444"/>
      <c r="F127" s="448"/>
      <c r="H127" s="443"/>
      <c r="I127" s="449"/>
      <c r="K127" s="443"/>
      <c r="L127" s="449"/>
      <c r="N127" s="443"/>
    </row>
    <row r="128" spans="1:14" s="440" customFormat="1" ht="13.5" customHeight="1">
      <c r="A128" s="408"/>
      <c r="B128" s="408"/>
      <c r="C128" s="408"/>
      <c r="D128" s="450"/>
      <c r="H128" s="443"/>
      <c r="I128" s="457"/>
      <c r="K128" s="443"/>
      <c r="L128" s="457"/>
      <c r="N128" s="443"/>
    </row>
    <row r="129" spans="1:14" s="440" customFormat="1" ht="13.5" customHeight="1">
      <c r="A129" s="408"/>
      <c r="B129" s="408"/>
      <c r="C129" s="408"/>
      <c r="D129" s="450"/>
      <c r="E129" s="444"/>
      <c r="F129" s="448"/>
      <c r="H129" s="443"/>
      <c r="I129" s="449"/>
      <c r="K129" s="443"/>
      <c r="L129" s="449"/>
      <c r="N129" s="443"/>
    </row>
    <row r="130" spans="1:14" s="440" customFormat="1" ht="13.5" customHeight="1">
      <c r="A130" s="408"/>
      <c r="B130" s="408"/>
      <c r="C130" s="408"/>
      <c r="D130" s="450"/>
      <c r="H130" s="443"/>
      <c r="K130" s="443"/>
      <c r="N130" s="443"/>
    </row>
    <row r="131" spans="1:14" s="440" customFormat="1" ht="13.5" customHeight="1">
      <c r="A131" s="408"/>
      <c r="B131" s="408"/>
      <c r="C131" s="408"/>
      <c r="D131" s="450"/>
      <c r="E131" s="444"/>
      <c r="F131" s="458"/>
      <c r="H131" s="447"/>
      <c r="I131" s="458"/>
      <c r="J131" s="447"/>
      <c r="K131" s="447"/>
      <c r="L131" s="458"/>
      <c r="M131" s="447"/>
      <c r="N131" s="447"/>
    </row>
    <row r="132" spans="1:14" s="440" customFormat="1" ht="13.5" customHeight="1">
      <c r="A132" s="408"/>
      <c r="B132" s="408"/>
      <c r="C132" s="450"/>
      <c r="D132" s="450"/>
      <c r="F132" s="445"/>
      <c r="H132" s="443"/>
      <c r="I132" s="445"/>
      <c r="K132" s="443"/>
      <c r="L132" s="445"/>
      <c r="N132" s="443"/>
    </row>
    <row r="133" spans="1:14" s="440" customFormat="1" ht="13.5" customHeight="1">
      <c r="A133" s="408"/>
      <c r="B133" s="408"/>
      <c r="C133" s="408"/>
      <c r="D133" s="450"/>
      <c r="E133" s="444"/>
      <c r="F133" s="458"/>
      <c r="H133" s="447"/>
      <c r="I133" s="458"/>
      <c r="J133" s="447"/>
      <c r="K133" s="447"/>
      <c r="L133" s="458"/>
      <c r="M133" s="447"/>
      <c r="N133" s="447"/>
    </row>
    <row r="134" spans="1:14" s="440" customFormat="1" ht="13.5" customHeight="1">
      <c r="A134" s="408"/>
      <c r="B134" s="408"/>
      <c r="C134" s="408"/>
      <c r="D134" s="408"/>
      <c r="F134" s="445"/>
      <c r="H134" s="443"/>
      <c r="I134" s="445"/>
      <c r="K134" s="443"/>
      <c r="L134" s="445"/>
      <c r="N134" s="443"/>
    </row>
    <row r="135" spans="1:14" s="440" customFormat="1" ht="13.5" customHeight="1">
      <c r="A135" s="408"/>
      <c r="B135" s="408"/>
      <c r="C135" s="408"/>
      <c r="D135" s="444"/>
      <c r="E135" s="444"/>
      <c r="F135" s="445"/>
      <c r="H135" s="443"/>
      <c r="I135" s="451"/>
      <c r="J135" s="447"/>
      <c r="K135" s="447"/>
      <c r="L135" s="451"/>
      <c r="M135" s="447"/>
      <c r="N135" s="447"/>
    </row>
    <row r="136" spans="1:14" s="440" customFormat="1" ht="13.5" customHeight="1">
      <c r="A136" s="408"/>
      <c r="B136" s="408"/>
      <c r="C136" s="408"/>
      <c r="D136" s="408"/>
      <c r="F136" s="445"/>
      <c r="H136" s="443"/>
      <c r="I136" s="445"/>
      <c r="K136" s="443"/>
      <c r="L136" s="445"/>
      <c r="N136" s="443"/>
    </row>
    <row r="137" spans="1:14" s="440" customFormat="1" ht="13.5" customHeight="1">
      <c r="A137" s="408"/>
      <c r="B137" s="408"/>
      <c r="C137" s="408"/>
      <c r="D137" s="444"/>
      <c r="E137" s="444"/>
      <c r="F137" s="445"/>
      <c r="H137" s="447"/>
      <c r="I137" s="445"/>
      <c r="J137" s="447"/>
      <c r="K137" s="447"/>
      <c r="L137" s="445"/>
      <c r="M137" s="447"/>
      <c r="N137" s="447"/>
    </row>
    <row r="138" spans="1:14" s="440" customFormat="1" ht="13.5" customHeight="1">
      <c r="A138" s="408"/>
      <c r="B138" s="408"/>
      <c r="C138" s="408"/>
      <c r="D138" s="408"/>
      <c r="E138" s="444"/>
      <c r="F138" s="445"/>
      <c r="H138" s="447"/>
      <c r="I138" s="445"/>
      <c r="J138" s="447"/>
      <c r="K138" s="447"/>
      <c r="L138" s="445"/>
      <c r="M138" s="447"/>
      <c r="N138" s="447"/>
    </row>
    <row r="139" spans="1:15" s="440" customFormat="1" ht="13.5" customHeight="1">
      <c r="A139" s="408"/>
      <c r="B139" s="408"/>
      <c r="C139" s="408"/>
      <c r="D139" s="408"/>
      <c r="E139" s="444"/>
      <c r="F139" s="445"/>
      <c r="H139" s="447"/>
      <c r="I139" s="445"/>
      <c r="J139" s="447"/>
      <c r="K139" s="447"/>
      <c r="L139" s="445"/>
      <c r="M139" s="447"/>
      <c r="N139" s="447"/>
      <c r="O139" s="459"/>
    </row>
    <row r="140" spans="1:14" s="440" customFormat="1" ht="13.5" customHeight="1">
      <c r="A140" s="408"/>
      <c r="B140" s="408"/>
      <c r="C140" s="408"/>
      <c r="D140" s="408"/>
      <c r="F140" s="445"/>
      <c r="H140" s="443"/>
      <c r="I140" s="445"/>
      <c r="K140" s="443"/>
      <c r="L140" s="445"/>
      <c r="N140" s="443"/>
    </row>
    <row r="141" spans="1:14" s="440" customFormat="1" ht="13.5" customHeight="1">
      <c r="A141" s="408"/>
      <c r="B141" s="408"/>
      <c r="C141" s="408"/>
      <c r="D141" s="456"/>
      <c r="E141" s="444"/>
      <c r="F141" s="445"/>
      <c r="H141" s="443"/>
      <c r="I141" s="445"/>
      <c r="J141" s="447"/>
      <c r="K141" s="443"/>
      <c r="L141" s="445"/>
      <c r="M141" s="447"/>
      <c r="N141" s="443"/>
    </row>
    <row r="142" spans="1:14" s="440" customFormat="1" ht="13.5" customHeight="1">
      <c r="A142" s="408"/>
      <c r="B142" s="408"/>
      <c r="C142" s="408"/>
      <c r="D142" s="408"/>
      <c r="E142" s="444"/>
      <c r="F142" s="448"/>
      <c r="H142" s="443"/>
      <c r="I142" s="449"/>
      <c r="K142" s="443"/>
      <c r="L142" s="449"/>
      <c r="N142" s="443"/>
    </row>
    <row r="143" spans="1:14" s="440" customFormat="1" ht="13.5" customHeight="1">
      <c r="A143" s="408"/>
      <c r="B143" s="408"/>
      <c r="C143" s="408"/>
      <c r="D143" s="408"/>
      <c r="E143" s="444"/>
      <c r="F143" s="448"/>
      <c r="H143" s="443"/>
      <c r="I143" s="449"/>
      <c r="K143" s="443"/>
      <c r="L143" s="449"/>
      <c r="N143" s="443"/>
    </row>
    <row r="144" spans="1:14" s="440" customFormat="1" ht="13.5" customHeight="1">
      <c r="A144" s="408"/>
      <c r="B144" s="408"/>
      <c r="C144" s="408"/>
      <c r="D144" s="408"/>
      <c r="E144" s="444"/>
      <c r="F144" s="448"/>
      <c r="H144" s="443"/>
      <c r="I144" s="449"/>
      <c r="K144" s="443"/>
      <c r="L144" s="449"/>
      <c r="N144" s="443"/>
    </row>
    <row r="145" spans="1:14" s="440" customFormat="1" ht="13.5" customHeight="1">
      <c r="A145" s="408"/>
      <c r="B145" s="408"/>
      <c r="C145" s="408"/>
      <c r="D145" s="408"/>
      <c r="E145" s="444"/>
      <c r="F145" s="448"/>
      <c r="H145" s="443"/>
      <c r="I145" s="449"/>
      <c r="K145" s="443"/>
      <c r="L145" s="449"/>
      <c r="N145" s="443"/>
    </row>
    <row r="146" spans="1:14" s="440" customFormat="1" ht="13.5" customHeight="1">
      <c r="A146" s="408"/>
      <c r="B146" s="408"/>
      <c r="C146" s="408"/>
      <c r="D146" s="408"/>
      <c r="E146" s="444"/>
      <c r="F146" s="448"/>
      <c r="H146" s="443"/>
      <c r="I146" s="449"/>
      <c r="K146" s="443"/>
      <c r="L146" s="449"/>
      <c r="N146" s="443"/>
    </row>
    <row r="147" spans="1:14" s="440" customFormat="1" ht="13.5" customHeight="1">
      <c r="A147" s="408"/>
      <c r="B147" s="408"/>
      <c r="C147" s="408"/>
      <c r="D147" s="444"/>
      <c r="E147" s="444"/>
      <c r="F147" s="448"/>
      <c r="H147" s="443"/>
      <c r="I147" s="449"/>
      <c r="K147" s="443"/>
      <c r="L147" s="449"/>
      <c r="N147" s="443"/>
    </row>
    <row r="148" spans="1:14" s="440" customFormat="1" ht="13.5" customHeight="1">
      <c r="A148" s="408"/>
      <c r="B148" s="408"/>
      <c r="C148" s="408"/>
      <c r="D148" s="408"/>
      <c r="E148" s="444"/>
      <c r="F148" s="448"/>
      <c r="H148" s="443"/>
      <c r="I148" s="449"/>
      <c r="K148" s="443"/>
      <c r="L148" s="449"/>
      <c r="N148" s="443"/>
    </row>
    <row r="149" spans="1:14" s="440" customFormat="1" ht="13.5" customHeight="1">
      <c r="A149" s="408"/>
      <c r="B149" s="408"/>
      <c r="C149" s="408"/>
      <c r="D149" s="408"/>
      <c r="E149" s="444"/>
      <c r="F149" s="448"/>
      <c r="H149" s="443"/>
      <c r="I149" s="449"/>
      <c r="K149" s="443"/>
      <c r="L149" s="449"/>
      <c r="N149" s="443"/>
    </row>
    <row r="150" spans="1:14" s="440" customFormat="1" ht="13.5" customHeight="1">
      <c r="A150" s="408"/>
      <c r="B150" s="408"/>
      <c r="C150" s="408"/>
      <c r="D150" s="408"/>
      <c r="E150" s="444"/>
      <c r="F150" s="448"/>
      <c r="H150" s="443"/>
      <c r="I150" s="449"/>
      <c r="K150" s="443"/>
      <c r="L150" s="449"/>
      <c r="N150" s="443"/>
    </row>
    <row r="151" spans="1:14" s="440" customFormat="1" ht="13.5" customHeight="1">
      <c r="A151" s="408"/>
      <c r="B151" s="408"/>
      <c r="C151" s="408"/>
      <c r="D151" s="408"/>
      <c r="E151" s="444"/>
      <c r="F151" s="448"/>
      <c r="H151" s="443"/>
      <c r="I151" s="449"/>
      <c r="K151" s="443"/>
      <c r="L151" s="449"/>
      <c r="N151" s="443"/>
    </row>
    <row r="152" spans="1:14" s="440" customFormat="1" ht="13.5" customHeight="1">
      <c r="A152" s="408"/>
      <c r="B152" s="408"/>
      <c r="C152" s="408"/>
      <c r="D152" s="408"/>
      <c r="E152" s="444"/>
      <c r="F152" s="448"/>
      <c r="H152" s="443"/>
      <c r="I152" s="449"/>
      <c r="K152" s="443"/>
      <c r="L152" s="449"/>
      <c r="N152" s="443"/>
    </row>
    <row r="153" spans="1:14" s="440" customFormat="1" ht="13.5" customHeight="1">
      <c r="A153" s="408"/>
      <c r="B153" s="408"/>
      <c r="C153" s="408"/>
      <c r="D153" s="444"/>
      <c r="E153" s="444"/>
      <c r="F153" s="448"/>
      <c r="H153" s="443"/>
      <c r="I153" s="449"/>
      <c r="K153" s="443"/>
      <c r="L153" s="449"/>
      <c r="N153" s="443"/>
    </row>
    <row r="154" spans="1:14" s="440" customFormat="1" ht="13.5" customHeight="1">
      <c r="A154" s="408"/>
      <c r="B154" s="408"/>
      <c r="C154" s="408"/>
      <c r="D154" s="408"/>
      <c r="E154" s="444"/>
      <c r="F154" s="448"/>
      <c r="H154" s="443"/>
      <c r="I154" s="449"/>
      <c r="K154" s="443"/>
      <c r="L154" s="449"/>
      <c r="N154" s="443"/>
    </row>
    <row r="155" spans="1:14" s="440" customFormat="1" ht="13.5" customHeight="1">
      <c r="A155" s="408"/>
      <c r="B155" s="408"/>
      <c r="C155" s="408"/>
      <c r="D155" s="408"/>
      <c r="E155" s="444"/>
      <c r="F155" s="448"/>
      <c r="H155" s="443"/>
      <c r="I155" s="449"/>
      <c r="K155" s="443"/>
      <c r="L155" s="449"/>
      <c r="N155" s="443"/>
    </row>
    <row r="156" spans="1:14" s="440" customFormat="1" ht="13.5" customHeight="1">
      <c r="A156" s="408"/>
      <c r="B156" s="408"/>
      <c r="C156" s="408"/>
      <c r="D156" s="408"/>
      <c r="E156" s="444"/>
      <c r="F156" s="448"/>
      <c r="H156" s="443"/>
      <c r="I156" s="449"/>
      <c r="K156" s="443"/>
      <c r="L156" s="449"/>
      <c r="N156" s="443"/>
    </row>
    <row r="157" spans="1:14" s="440" customFormat="1" ht="13.5" customHeight="1">
      <c r="A157" s="408"/>
      <c r="B157" s="408"/>
      <c r="C157" s="408"/>
      <c r="D157" s="408"/>
      <c r="E157" s="444"/>
      <c r="F157" s="448"/>
      <c r="H157" s="443"/>
      <c r="I157" s="455"/>
      <c r="K157" s="443"/>
      <c r="L157" s="455"/>
      <c r="N157" s="443"/>
    </row>
    <row r="158" spans="1:14" s="440" customFormat="1" ht="13.5" customHeight="1">
      <c r="A158" s="408"/>
      <c r="B158" s="408"/>
      <c r="C158" s="408"/>
      <c r="D158" s="408"/>
      <c r="H158" s="443"/>
      <c r="K158" s="443"/>
      <c r="N158" s="443"/>
    </row>
    <row r="159" spans="1:14" s="440" customFormat="1" ht="13.5" customHeight="1">
      <c r="A159" s="408"/>
      <c r="B159" s="408"/>
      <c r="C159" s="408"/>
      <c r="D159" s="444"/>
      <c r="E159" s="444"/>
      <c r="F159" s="454"/>
      <c r="H159" s="443"/>
      <c r="I159" s="454"/>
      <c r="K159" s="443"/>
      <c r="L159" s="454"/>
      <c r="N159" s="443"/>
    </row>
    <row r="160" spans="1:14" s="440" customFormat="1" ht="13.5" customHeight="1">
      <c r="A160" s="408"/>
      <c r="B160" s="408"/>
      <c r="C160" s="450"/>
      <c r="D160" s="450"/>
      <c r="E160" s="444"/>
      <c r="F160" s="448"/>
      <c r="H160" s="443"/>
      <c r="I160" s="455"/>
      <c r="K160" s="443"/>
      <c r="L160" s="455"/>
      <c r="N160" s="443"/>
    </row>
    <row r="161" spans="1:14" s="440" customFormat="1" ht="13.5" customHeight="1">
      <c r="A161" s="408"/>
      <c r="B161" s="408"/>
      <c r="C161" s="408"/>
      <c r="D161" s="408"/>
      <c r="E161" s="444"/>
      <c r="F161" s="448"/>
      <c r="H161" s="443"/>
      <c r="I161" s="449"/>
      <c r="K161" s="443"/>
      <c r="L161" s="449"/>
      <c r="N161" s="443"/>
    </row>
    <row r="162" spans="1:14" s="440" customFormat="1" ht="13.5" customHeight="1">
      <c r="A162" s="408"/>
      <c r="B162" s="408"/>
      <c r="C162" s="408"/>
      <c r="D162" s="408"/>
      <c r="F162" s="445"/>
      <c r="H162" s="443"/>
      <c r="I162" s="445"/>
      <c r="K162" s="443"/>
      <c r="L162" s="445"/>
      <c r="N162" s="443"/>
    </row>
    <row r="163" spans="1:14" s="440" customFormat="1" ht="13.5" customHeight="1">
      <c r="A163" s="408"/>
      <c r="B163" s="408"/>
      <c r="C163" s="408"/>
      <c r="D163" s="408"/>
      <c r="E163" s="444"/>
      <c r="F163" s="448"/>
      <c r="H163" s="443"/>
      <c r="I163" s="448"/>
      <c r="K163" s="443"/>
      <c r="L163" s="448"/>
      <c r="N163" s="443"/>
    </row>
    <row r="164" spans="1:14" s="440" customFormat="1" ht="13.5" customHeight="1">
      <c r="A164" s="408"/>
      <c r="B164" s="408"/>
      <c r="C164" s="408"/>
      <c r="D164" s="408"/>
      <c r="E164" s="444"/>
      <c r="F164" s="448"/>
      <c r="H164" s="443"/>
      <c r="I164" s="449"/>
      <c r="K164" s="443"/>
      <c r="L164" s="449"/>
      <c r="N164" s="443"/>
    </row>
    <row r="165" spans="1:14" s="440" customFormat="1" ht="13.5" customHeight="1">
      <c r="A165" s="408"/>
      <c r="B165" s="408"/>
      <c r="C165" s="408"/>
      <c r="D165" s="408"/>
      <c r="E165" s="444"/>
      <c r="F165" s="448"/>
      <c r="H165" s="443"/>
      <c r="I165" s="449"/>
      <c r="K165" s="443"/>
      <c r="L165" s="449"/>
      <c r="N165" s="443"/>
    </row>
    <row r="166" spans="1:14" s="440" customFormat="1" ht="13.5" customHeight="1">
      <c r="A166" s="408"/>
      <c r="B166" s="408"/>
      <c r="C166" s="408"/>
      <c r="D166" s="408"/>
      <c r="F166" s="445"/>
      <c r="H166" s="443"/>
      <c r="I166" s="445"/>
      <c r="K166" s="443"/>
      <c r="L166" s="445"/>
      <c r="N166" s="443"/>
    </row>
    <row r="167" spans="1:14" s="440" customFormat="1" ht="13.5" customHeight="1">
      <c r="A167" s="408"/>
      <c r="B167" s="408"/>
      <c r="C167" s="408"/>
      <c r="D167" s="444"/>
      <c r="E167" s="444"/>
      <c r="F167" s="448"/>
      <c r="H167" s="443"/>
      <c r="I167" s="448"/>
      <c r="K167" s="443"/>
      <c r="L167" s="448"/>
      <c r="N167" s="443"/>
    </row>
    <row r="168" spans="1:14" s="440" customFormat="1" ht="13.5" customHeight="1">
      <c r="A168" s="408"/>
      <c r="B168" s="408"/>
      <c r="C168" s="408"/>
      <c r="D168" s="408"/>
      <c r="E168" s="444"/>
      <c r="F168" s="454"/>
      <c r="H168" s="443"/>
      <c r="I168" s="455"/>
      <c r="K168" s="443"/>
      <c r="L168" s="455"/>
      <c r="N168" s="443"/>
    </row>
    <row r="169" spans="1:14" s="440" customFormat="1" ht="13.5" customHeight="1">
      <c r="A169" s="408"/>
      <c r="B169" s="408"/>
      <c r="C169" s="408"/>
      <c r="D169" s="444"/>
      <c r="E169" s="444"/>
      <c r="F169" s="454"/>
      <c r="H169" s="443"/>
      <c r="I169" s="454"/>
      <c r="K169" s="443"/>
      <c r="L169" s="454"/>
      <c r="N169" s="443"/>
    </row>
    <row r="170" spans="1:14" s="440" customFormat="1" ht="13.5" customHeight="1">
      <c r="A170" s="408"/>
      <c r="B170" s="408"/>
      <c r="C170" s="408"/>
      <c r="D170" s="408"/>
      <c r="E170" s="444"/>
      <c r="F170" s="448"/>
      <c r="H170" s="443"/>
      <c r="I170" s="449"/>
      <c r="K170" s="443"/>
      <c r="L170" s="449"/>
      <c r="N170" s="443"/>
    </row>
    <row r="171" spans="1:14" s="440" customFormat="1" ht="13.5" customHeight="1">
      <c r="A171" s="408"/>
      <c r="B171" s="408"/>
      <c r="C171" s="450"/>
      <c r="D171" s="450"/>
      <c r="E171" s="444"/>
      <c r="F171" s="448"/>
      <c r="H171" s="447"/>
      <c r="I171" s="455"/>
      <c r="K171" s="447"/>
      <c r="L171" s="455"/>
      <c r="N171" s="447"/>
    </row>
    <row r="172" spans="1:14" s="440" customFormat="1" ht="13.5" customHeight="1">
      <c r="A172" s="408"/>
      <c r="B172" s="408"/>
      <c r="C172" s="408"/>
      <c r="D172" s="450"/>
      <c r="F172" s="445"/>
      <c r="H172" s="443"/>
      <c r="I172" s="457"/>
      <c r="K172" s="443"/>
      <c r="L172" s="457"/>
      <c r="N172" s="443"/>
    </row>
    <row r="173" spans="1:14" s="440" customFormat="1" ht="13.5" customHeight="1">
      <c r="A173" s="408"/>
      <c r="B173" s="408"/>
      <c r="C173" s="408"/>
      <c r="D173" s="450"/>
      <c r="E173" s="444"/>
      <c r="F173" s="448"/>
      <c r="H173" s="443"/>
      <c r="I173" s="449"/>
      <c r="K173" s="443"/>
      <c r="L173" s="449"/>
      <c r="N173" s="443"/>
    </row>
    <row r="174" spans="1:14" s="440" customFormat="1" ht="13.5" customHeight="1">
      <c r="A174" s="408"/>
      <c r="B174" s="408"/>
      <c r="C174" s="408"/>
      <c r="D174" s="450"/>
      <c r="H174" s="443"/>
      <c r="I174" s="457"/>
      <c r="K174" s="443"/>
      <c r="L174" s="457"/>
      <c r="N174" s="443"/>
    </row>
    <row r="175" spans="1:14" s="440" customFormat="1" ht="13.5" customHeight="1">
      <c r="A175" s="408"/>
      <c r="B175" s="408"/>
      <c r="C175" s="408"/>
      <c r="D175" s="450"/>
      <c r="E175" s="444"/>
      <c r="F175" s="448"/>
      <c r="H175" s="443"/>
      <c r="I175" s="449"/>
      <c r="K175" s="443"/>
      <c r="L175" s="449"/>
      <c r="N175" s="443"/>
    </row>
    <row r="176" spans="1:14" s="440" customFormat="1" ht="13.5" customHeight="1">
      <c r="A176" s="408"/>
      <c r="B176" s="408"/>
      <c r="C176" s="408"/>
      <c r="D176" s="450"/>
      <c r="H176" s="443"/>
      <c r="K176" s="443"/>
      <c r="N176" s="443"/>
    </row>
    <row r="177" spans="1:14" s="440" customFormat="1" ht="13.5" customHeight="1">
      <c r="A177" s="408"/>
      <c r="B177" s="408"/>
      <c r="C177" s="408"/>
      <c r="D177" s="450"/>
      <c r="E177" s="444"/>
      <c r="F177" s="458"/>
      <c r="H177" s="447"/>
      <c r="I177" s="458"/>
      <c r="J177" s="447"/>
      <c r="K177" s="447"/>
      <c r="L177" s="458"/>
      <c r="M177" s="447"/>
      <c r="N177" s="447"/>
    </row>
    <row r="178" spans="1:14" s="440" customFormat="1" ht="13.5" customHeight="1">
      <c r="A178" s="408"/>
      <c r="B178" s="408"/>
      <c r="C178" s="450"/>
      <c r="D178" s="450"/>
      <c r="F178" s="445"/>
      <c r="H178" s="443"/>
      <c r="I178" s="445"/>
      <c r="K178" s="443"/>
      <c r="L178" s="445"/>
      <c r="N178" s="443"/>
    </row>
    <row r="179" spans="1:14" s="440" customFormat="1" ht="13.5" customHeight="1">
      <c r="A179" s="408"/>
      <c r="B179" s="408"/>
      <c r="C179" s="408"/>
      <c r="D179" s="450"/>
      <c r="E179" s="444"/>
      <c r="F179" s="458"/>
      <c r="H179" s="447"/>
      <c r="I179" s="458"/>
      <c r="J179" s="447"/>
      <c r="K179" s="447"/>
      <c r="L179" s="458"/>
      <c r="M179" s="447"/>
      <c r="N179" s="447"/>
    </row>
    <row r="180" spans="1:14" s="440" customFormat="1" ht="13.5" customHeight="1">
      <c r="A180" s="408"/>
      <c r="B180" s="408"/>
      <c r="C180" s="408"/>
      <c r="D180" s="408"/>
      <c r="F180" s="445"/>
      <c r="H180" s="443"/>
      <c r="I180" s="445"/>
      <c r="K180" s="443"/>
      <c r="L180" s="445"/>
      <c r="N180" s="443"/>
    </row>
    <row r="181" spans="1:14" s="440" customFormat="1" ht="13.5" customHeight="1">
      <c r="A181" s="408"/>
      <c r="B181" s="408"/>
      <c r="C181" s="408"/>
      <c r="D181" s="444"/>
      <c r="E181" s="444"/>
      <c r="F181" s="445"/>
      <c r="H181" s="443"/>
      <c r="I181" s="451"/>
      <c r="J181" s="447"/>
      <c r="K181" s="447"/>
      <c r="L181" s="451"/>
      <c r="M181" s="447"/>
      <c r="N181" s="447"/>
    </row>
    <row r="182" spans="1:14" s="440" customFormat="1" ht="13.5" customHeight="1">
      <c r="A182" s="408"/>
      <c r="B182" s="408"/>
      <c r="C182" s="408"/>
      <c r="D182" s="408"/>
      <c r="F182" s="445"/>
      <c r="H182" s="443"/>
      <c r="I182" s="445"/>
      <c r="K182" s="443"/>
      <c r="L182" s="445"/>
      <c r="N182" s="443"/>
    </row>
    <row r="183" spans="1:14" s="440" customFormat="1" ht="13.5" customHeight="1">
      <c r="A183" s="408"/>
      <c r="B183" s="408"/>
      <c r="C183" s="408"/>
      <c r="D183" s="444"/>
      <c r="E183" s="444"/>
      <c r="F183" s="445"/>
      <c r="H183" s="447"/>
      <c r="I183" s="445"/>
      <c r="J183" s="447"/>
      <c r="K183" s="447"/>
      <c r="L183" s="445"/>
      <c r="M183" s="447"/>
      <c r="N183" s="447"/>
    </row>
    <row r="184" spans="1:14" s="440" customFormat="1" ht="13.5" customHeight="1">
      <c r="A184" s="408"/>
      <c r="B184" s="408"/>
      <c r="C184" s="408"/>
      <c r="D184" s="408"/>
      <c r="E184" s="444"/>
      <c r="F184" s="445"/>
      <c r="H184" s="447"/>
      <c r="I184" s="445"/>
      <c r="J184" s="447"/>
      <c r="K184" s="447"/>
      <c r="L184" s="445"/>
      <c r="M184" s="447"/>
      <c r="N184" s="447"/>
    </row>
    <row r="185" spans="1:15" s="440" customFormat="1" ht="13.5" customHeight="1">
      <c r="A185" s="408"/>
      <c r="B185" s="408"/>
      <c r="C185" s="408"/>
      <c r="D185" s="408"/>
      <c r="E185" s="444"/>
      <c r="F185" s="445"/>
      <c r="H185" s="447"/>
      <c r="I185" s="445"/>
      <c r="J185" s="447"/>
      <c r="K185" s="447"/>
      <c r="L185" s="445"/>
      <c r="M185" s="447"/>
      <c r="N185" s="447"/>
      <c r="O185" s="459"/>
    </row>
    <row r="186" spans="1:14" s="440" customFormat="1" ht="13.5" customHeight="1">
      <c r="A186" s="408"/>
      <c r="B186" s="408"/>
      <c r="C186" s="408"/>
      <c r="D186" s="408"/>
      <c r="F186" s="445"/>
      <c r="H186" s="443"/>
      <c r="I186" s="445"/>
      <c r="K186" s="443"/>
      <c r="L186" s="445"/>
      <c r="N186" s="443"/>
    </row>
    <row r="187" spans="1:14" s="440" customFormat="1" ht="13.5" customHeight="1">
      <c r="A187" s="408"/>
      <c r="B187" s="408"/>
      <c r="C187" s="408"/>
      <c r="D187" s="456"/>
      <c r="E187" s="444"/>
      <c r="F187" s="445"/>
      <c r="H187" s="443"/>
      <c r="I187" s="445"/>
      <c r="J187" s="447"/>
      <c r="K187" s="443"/>
      <c r="L187" s="445"/>
      <c r="M187" s="447"/>
      <c r="N187" s="443"/>
    </row>
    <row r="188" spans="1:14" s="440" customFormat="1" ht="13.5" customHeight="1">
      <c r="A188" s="408"/>
      <c r="B188" s="408"/>
      <c r="C188" s="408"/>
      <c r="D188" s="408"/>
      <c r="E188" s="444"/>
      <c r="F188" s="454"/>
      <c r="H188" s="443"/>
      <c r="I188" s="460"/>
      <c r="K188" s="443"/>
      <c r="L188" s="460"/>
      <c r="N188" s="443"/>
    </row>
    <row r="189" spans="1:14" s="440" customFormat="1" ht="13.5" customHeight="1">
      <c r="A189" s="408"/>
      <c r="B189" s="408"/>
      <c r="C189" s="408"/>
      <c r="D189" s="408"/>
      <c r="E189" s="444"/>
      <c r="F189" s="454"/>
      <c r="H189" s="443"/>
      <c r="I189" s="460"/>
      <c r="K189" s="443"/>
      <c r="L189" s="460"/>
      <c r="N189" s="443"/>
    </row>
    <row r="190" spans="1:14" s="440" customFormat="1" ht="13.5" customHeight="1">
      <c r="A190" s="408"/>
      <c r="B190" s="408"/>
      <c r="C190" s="408"/>
      <c r="D190" s="408"/>
      <c r="E190" s="444"/>
      <c r="F190" s="454"/>
      <c r="H190" s="443"/>
      <c r="I190" s="460"/>
      <c r="K190" s="443"/>
      <c r="L190" s="460"/>
      <c r="N190" s="443"/>
    </row>
    <row r="191" spans="1:14" s="440" customFormat="1" ht="13.5" customHeight="1">
      <c r="A191" s="408"/>
      <c r="B191" s="408"/>
      <c r="C191" s="408"/>
      <c r="D191" s="408"/>
      <c r="E191" s="444"/>
      <c r="F191" s="454"/>
      <c r="H191" s="443"/>
      <c r="I191" s="460"/>
      <c r="K191" s="443"/>
      <c r="L191" s="460"/>
      <c r="N191" s="443"/>
    </row>
    <row r="192" spans="1:14" s="440" customFormat="1" ht="13.5" customHeight="1">
      <c r="A192" s="408"/>
      <c r="B192" s="408"/>
      <c r="C192" s="408"/>
      <c r="D192" s="408"/>
      <c r="E192" s="444"/>
      <c r="F192" s="454"/>
      <c r="H192" s="443"/>
      <c r="I192" s="460"/>
      <c r="K192" s="443"/>
      <c r="L192" s="460"/>
      <c r="N192" s="443"/>
    </row>
    <row r="193" spans="1:14" s="440" customFormat="1" ht="13.5" customHeight="1">
      <c r="A193" s="408"/>
      <c r="B193" s="408"/>
      <c r="C193" s="408"/>
      <c r="D193" s="408"/>
      <c r="E193" s="444"/>
      <c r="F193" s="454"/>
      <c r="H193" s="443"/>
      <c r="I193" s="460"/>
      <c r="K193" s="443"/>
      <c r="L193" s="460"/>
      <c r="N193" s="443"/>
    </row>
    <row r="194" spans="1:14" s="440" customFormat="1" ht="13.5" customHeight="1">
      <c r="A194" s="408"/>
      <c r="B194" s="408"/>
      <c r="C194" s="408"/>
      <c r="D194" s="408"/>
      <c r="E194" s="444"/>
      <c r="F194" s="454"/>
      <c r="H194" s="443"/>
      <c r="I194" s="460"/>
      <c r="K194" s="443"/>
      <c r="L194" s="460"/>
      <c r="N194" s="443"/>
    </row>
    <row r="195" spans="1:14" s="440" customFormat="1" ht="13.5" customHeight="1">
      <c r="A195" s="408"/>
      <c r="B195" s="408"/>
      <c r="C195" s="408"/>
      <c r="D195" s="408"/>
      <c r="E195" s="444"/>
      <c r="F195" s="454"/>
      <c r="H195" s="443"/>
      <c r="I195" s="460"/>
      <c r="K195" s="443"/>
      <c r="L195" s="460"/>
      <c r="N195" s="443"/>
    </row>
    <row r="196" spans="1:14" s="440" customFormat="1" ht="13.5" customHeight="1">
      <c r="A196" s="408"/>
      <c r="B196" s="408"/>
      <c r="C196" s="408"/>
      <c r="D196" s="408"/>
      <c r="E196" s="444"/>
      <c r="F196" s="454"/>
      <c r="H196" s="443"/>
      <c r="I196" s="460"/>
      <c r="K196" s="443"/>
      <c r="L196" s="460"/>
      <c r="N196" s="443"/>
    </row>
    <row r="197" spans="1:14" s="440" customFormat="1" ht="13.5" customHeight="1">
      <c r="A197" s="408"/>
      <c r="B197" s="408"/>
      <c r="C197" s="408"/>
      <c r="D197" s="408"/>
      <c r="E197" s="444"/>
      <c r="F197" s="454"/>
      <c r="H197" s="443"/>
      <c r="I197" s="460"/>
      <c r="K197" s="443"/>
      <c r="L197" s="460"/>
      <c r="N197" s="443"/>
    </row>
    <row r="198" spans="1:14" s="440" customFormat="1" ht="13.5" customHeight="1">
      <c r="A198" s="408"/>
      <c r="B198" s="408"/>
      <c r="C198" s="408"/>
      <c r="D198" s="408"/>
      <c r="E198" s="444"/>
      <c r="F198" s="454"/>
      <c r="H198" s="443"/>
      <c r="I198" s="460"/>
      <c r="K198" s="443"/>
      <c r="L198" s="460"/>
      <c r="N198" s="443"/>
    </row>
    <row r="199" spans="1:14" s="440" customFormat="1" ht="13.5" customHeight="1">
      <c r="A199" s="408"/>
      <c r="B199" s="408"/>
      <c r="C199" s="408"/>
      <c r="D199" s="408"/>
      <c r="E199" s="444"/>
      <c r="F199" s="454"/>
      <c r="H199" s="443"/>
      <c r="I199" s="460"/>
      <c r="K199" s="443"/>
      <c r="L199" s="460"/>
      <c r="N199" s="443"/>
    </row>
    <row r="200" spans="1:14" s="440" customFormat="1" ht="13.5" customHeight="1">
      <c r="A200" s="408"/>
      <c r="B200" s="408"/>
      <c r="C200" s="408"/>
      <c r="D200" s="408"/>
      <c r="E200" s="444"/>
      <c r="F200" s="454"/>
      <c r="H200" s="443"/>
      <c r="I200" s="460"/>
      <c r="K200" s="443"/>
      <c r="L200" s="460"/>
      <c r="N200" s="443"/>
    </row>
    <row r="201" spans="1:14" s="440" customFormat="1" ht="13.5" customHeight="1">
      <c r="A201" s="408"/>
      <c r="B201" s="408"/>
      <c r="C201" s="408"/>
      <c r="D201" s="408"/>
      <c r="E201" s="444"/>
      <c r="F201" s="454"/>
      <c r="H201" s="443"/>
      <c r="I201" s="460"/>
      <c r="K201" s="443"/>
      <c r="L201" s="460"/>
      <c r="N201" s="443"/>
    </row>
    <row r="202" spans="1:14" s="440" customFormat="1" ht="13.5" customHeight="1">
      <c r="A202" s="408"/>
      <c r="B202" s="408"/>
      <c r="C202" s="408"/>
      <c r="D202" s="408"/>
      <c r="H202" s="443"/>
      <c r="I202" s="461"/>
      <c r="K202" s="443"/>
      <c r="L202" s="461"/>
      <c r="N202" s="443"/>
    </row>
    <row r="203" spans="1:14" s="440" customFormat="1" ht="13.5" customHeight="1">
      <c r="A203" s="408"/>
      <c r="B203" s="408"/>
      <c r="C203" s="408"/>
      <c r="D203" s="408"/>
      <c r="E203" s="444"/>
      <c r="F203" s="454"/>
      <c r="H203" s="443"/>
      <c r="I203" s="454"/>
      <c r="K203" s="443"/>
      <c r="L203" s="454"/>
      <c r="N203" s="443"/>
    </row>
    <row r="204" spans="1:14" s="440" customFormat="1" ht="13.5" customHeight="1">
      <c r="A204" s="408"/>
      <c r="B204" s="408"/>
      <c r="C204" s="408"/>
      <c r="D204" s="408"/>
      <c r="H204" s="443"/>
      <c r="K204" s="443"/>
      <c r="N204" s="443"/>
    </row>
    <row r="205" spans="1:14" s="440" customFormat="1" ht="13.5" customHeight="1">
      <c r="A205" s="408"/>
      <c r="B205" s="408"/>
      <c r="C205" s="408"/>
      <c r="D205" s="408"/>
      <c r="E205" s="444"/>
      <c r="H205" s="443"/>
      <c r="K205" s="443"/>
      <c r="N205" s="443"/>
    </row>
    <row r="206" spans="1:14" s="440" customFormat="1" ht="13.5" customHeight="1">
      <c r="A206" s="408"/>
      <c r="B206" s="408"/>
      <c r="C206" s="408"/>
      <c r="D206" s="408"/>
      <c r="H206" s="443"/>
      <c r="K206" s="443"/>
      <c r="N206" s="443"/>
    </row>
    <row r="207" spans="1:14" s="440" customFormat="1" ht="13.5" customHeight="1">
      <c r="A207" s="408"/>
      <c r="B207" s="408"/>
      <c r="C207" s="408"/>
      <c r="D207" s="408"/>
      <c r="E207" s="444"/>
      <c r="F207" s="462"/>
      <c r="H207" s="443"/>
      <c r="I207" s="462"/>
      <c r="K207" s="443"/>
      <c r="L207" s="462"/>
      <c r="N207" s="443"/>
    </row>
    <row r="208" spans="1:14" s="440" customFormat="1" ht="13.5" customHeight="1">
      <c r="A208" s="408"/>
      <c r="B208" s="408"/>
      <c r="C208" s="408"/>
      <c r="D208" s="408"/>
      <c r="E208" s="444"/>
      <c r="F208" s="462"/>
      <c r="H208" s="443"/>
      <c r="I208" s="462"/>
      <c r="K208" s="443"/>
      <c r="L208" s="462"/>
      <c r="N208" s="443"/>
    </row>
    <row r="209" spans="1:14" s="440" customFormat="1" ht="13.5" customHeight="1">
      <c r="A209" s="408"/>
      <c r="B209" s="408"/>
      <c r="C209" s="408"/>
      <c r="D209" s="408"/>
      <c r="E209" s="444"/>
      <c r="F209" s="463"/>
      <c r="H209" s="443"/>
      <c r="I209" s="463"/>
      <c r="K209" s="443"/>
      <c r="L209" s="463"/>
      <c r="N209" s="443"/>
    </row>
    <row r="210" spans="1:14" s="440" customFormat="1" ht="13.5" customHeight="1">
      <c r="A210" s="408"/>
      <c r="B210" s="408"/>
      <c r="C210" s="408"/>
      <c r="D210" s="408"/>
      <c r="F210" s="464"/>
      <c r="H210" s="443"/>
      <c r="K210" s="443"/>
      <c r="N210" s="443"/>
    </row>
    <row r="211" spans="1:14" s="440" customFormat="1" ht="13.5" customHeight="1">
      <c r="A211" s="408"/>
      <c r="B211" s="408"/>
      <c r="C211" s="408"/>
      <c r="D211" s="408"/>
      <c r="E211" s="444"/>
      <c r="F211" s="464"/>
      <c r="H211" s="443"/>
      <c r="K211" s="443"/>
      <c r="N211" s="443"/>
    </row>
    <row r="212" spans="1:14" s="440" customFormat="1" ht="13.5" customHeight="1">
      <c r="A212" s="408"/>
      <c r="B212" s="408"/>
      <c r="C212" s="408"/>
      <c r="D212" s="408"/>
      <c r="F212" s="464"/>
      <c r="H212" s="443"/>
      <c r="K212" s="443"/>
      <c r="N212" s="443"/>
    </row>
    <row r="213" spans="1:14" s="440" customFormat="1" ht="13.5" customHeight="1">
      <c r="A213" s="408"/>
      <c r="B213" s="408"/>
      <c r="C213" s="408"/>
      <c r="D213" s="408"/>
      <c r="E213" s="444"/>
      <c r="F213" s="462"/>
      <c r="H213" s="443"/>
      <c r="I213" s="462"/>
      <c r="K213" s="443"/>
      <c r="L213" s="462"/>
      <c r="N213" s="443"/>
    </row>
    <row r="214" spans="1:14" s="440" customFormat="1" ht="13.5" customHeight="1">
      <c r="A214" s="408"/>
      <c r="B214" s="408"/>
      <c r="C214" s="408"/>
      <c r="D214" s="408"/>
      <c r="H214" s="443"/>
      <c r="K214" s="443"/>
      <c r="N214" s="443"/>
    </row>
    <row r="215" spans="1:14" s="440" customFormat="1" ht="13.5" customHeight="1">
      <c r="A215" s="408"/>
      <c r="B215" s="408"/>
      <c r="C215" s="408"/>
      <c r="D215" s="408"/>
      <c r="E215" s="444"/>
      <c r="F215" s="446"/>
      <c r="H215" s="443"/>
      <c r="I215" s="446"/>
      <c r="K215" s="443"/>
      <c r="L215" s="446"/>
      <c r="N215" s="443"/>
    </row>
    <row r="216" spans="1:14" s="440" customFormat="1" ht="13.5" customHeight="1">
      <c r="A216" s="408"/>
      <c r="B216" s="408"/>
      <c r="C216" s="408"/>
      <c r="D216" s="408"/>
      <c r="H216" s="443"/>
      <c r="K216" s="443"/>
      <c r="N216" s="443"/>
    </row>
    <row r="217" spans="1:14" s="440" customFormat="1" ht="13.5" customHeight="1">
      <c r="A217" s="408"/>
      <c r="B217" s="408"/>
      <c r="C217" s="408"/>
      <c r="D217" s="408"/>
      <c r="E217" s="444"/>
      <c r="F217" s="458"/>
      <c r="H217" s="443"/>
      <c r="I217" s="458"/>
      <c r="K217" s="443"/>
      <c r="L217" s="458"/>
      <c r="N217" s="443"/>
    </row>
    <row r="218" spans="1:14" s="440" customFormat="1" ht="13.5" customHeight="1">
      <c r="A218" s="408"/>
      <c r="B218" s="408"/>
      <c r="C218" s="408"/>
      <c r="D218" s="408"/>
      <c r="H218" s="443"/>
      <c r="K218" s="443"/>
      <c r="N218" s="443"/>
    </row>
    <row r="219" spans="1:14" s="440" customFormat="1" ht="13.5" customHeight="1">
      <c r="A219" s="408"/>
      <c r="B219" s="408"/>
      <c r="C219" s="408"/>
      <c r="D219" s="408"/>
      <c r="E219" s="444"/>
      <c r="H219" s="443"/>
      <c r="K219" s="447"/>
      <c r="N219" s="447"/>
    </row>
    <row r="220" spans="1:14" s="440" customFormat="1" ht="13.5" customHeight="1">
      <c r="A220" s="408"/>
      <c r="B220" s="408"/>
      <c r="C220" s="408"/>
      <c r="D220" s="408"/>
      <c r="H220" s="443"/>
      <c r="K220" s="443"/>
      <c r="N220" s="443"/>
    </row>
    <row r="221" spans="1:14" s="440" customFormat="1" ht="13.5" customHeight="1">
      <c r="A221" s="408"/>
      <c r="B221" s="408"/>
      <c r="C221" s="408"/>
      <c r="D221" s="408"/>
      <c r="E221" s="444"/>
      <c r="F221" s="446"/>
      <c r="H221" s="443"/>
      <c r="I221" s="446"/>
      <c r="K221" s="443"/>
      <c r="L221" s="446"/>
      <c r="N221" s="443"/>
    </row>
    <row r="222" spans="1:14" s="440" customFormat="1" ht="13.5" customHeight="1">
      <c r="A222" s="408"/>
      <c r="B222" s="408"/>
      <c r="C222" s="408"/>
      <c r="D222" s="408"/>
      <c r="H222" s="443"/>
      <c r="K222" s="443"/>
      <c r="N222" s="443"/>
    </row>
    <row r="223" spans="1:14" s="440" customFormat="1" ht="13.5" customHeight="1">
      <c r="A223" s="408"/>
      <c r="B223" s="408"/>
      <c r="C223" s="408"/>
      <c r="D223" s="408"/>
      <c r="E223" s="444"/>
      <c r="F223" s="446"/>
      <c r="H223" s="443"/>
      <c r="I223" s="446"/>
      <c r="K223" s="443"/>
      <c r="L223" s="446"/>
      <c r="N223" s="443"/>
    </row>
    <row r="224" s="440" customFormat="1" ht="13.5"/>
    <row r="225" s="440" customFormat="1" ht="13.5"/>
    <row r="226" s="440" customFormat="1" ht="13.5"/>
    <row r="227" s="440" customFormat="1" ht="13.5"/>
    <row r="228" s="440" customFormat="1" ht="13.5"/>
    <row r="229" s="440" customFormat="1" ht="13.5"/>
    <row r="230" s="440" customFormat="1" ht="13.5"/>
  </sheetData>
  <sheetProtection/>
  <mergeCells count="4">
    <mergeCell ref="D2:J2"/>
    <mergeCell ref="F4:H4"/>
    <mergeCell ref="I4:K4"/>
    <mergeCell ref="L4:N4"/>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5" manualBreakCount="5">
    <brk id="43" max="13" man="1"/>
    <brk id="79" max="11" man="1"/>
    <brk id="115" max="11" man="1"/>
    <brk id="151" max="11" man="1"/>
    <brk id="18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浦崎　実花</dc:creator>
  <cp:keywords/>
  <dc:description/>
  <cp:lastModifiedBy>沖縄県</cp:lastModifiedBy>
  <cp:lastPrinted>2022-09-15T08:03:32Z</cp:lastPrinted>
  <dcterms:created xsi:type="dcterms:W3CDTF">1997-05-02T06:46:37Z</dcterms:created>
  <dcterms:modified xsi:type="dcterms:W3CDTF">2022-10-05T01:05:04Z</dcterms:modified>
  <cp:category/>
  <cp:version/>
  <cp:contentType/>
  <cp:contentStatus/>
</cp:coreProperties>
</file>