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文化観光スポーツ部\文化振興課\02_文化企画班\12-2_琉球歴史文化の日(R5以降)\R8\01_関連事業取組調査\03 HPへのUP\"/>
    </mc:Choice>
  </mc:AlternateContent>
  <xr:revisionPtr revIDLastSave="0" documentId="13_ncr:1_{BD67BF32-CBFE-4ACA-90C8-29CF0A934592}" xr6:coauthVersionLast="47" xr6:coauthVersionMax="47" xr10:uidLastSave="{00000000-0000-0000-0000-000000000000}"/>
  <bookViews>
    <workbookView xWindow="-108" yWindow="-108" windowWidth="23256" windowHeight="12456" xr2:uid="{00000000-000D-0000-FFFF-FFFF00000000}"/>
  </bookViews>
  <sheets>
    <sheet name="調査票" sheetId="1" r:id="rId1"/>
  </sheets>
  <definedNames>
    <definedName name="_xlnm._FilterDatabase" localSheetId="0" hidden="1">調査票!$A$5:$H$7</definedName>
    <definedName name="_xlnm.Print_Area" localSheetId="0">調査票!$A$1:$H$119</definedName>
    <definedName name="_xlnm.Print_Titles" localSheetId="0">調査票!$1:$5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 i="1" l="1"/>
  <c r="J50" i="1"/>
  <c r="I51" i="1"/>
  <c r="J51" i="1"/>
  <c r="I52" i="1"/>
  <c r="J52" i="1"/>
  <c r="I53" i="1"/>
  <c r="J53" i="1"/>
  <c r="I54" i="1"/>
  <c r="J54" i="1"/>
  <c r="I55" i="1"/>
  <c r="J55" i="1"/>
  <c r="I56" i="1"/>
  <c r="J56" i="1"/>
  <c r="I57" i="1"/>
  <c r="J57" i="1"/>
  <c r="I58" i="1"/>
  <c r="J58" i="1"/>
  <c r="I59" i="1"/>
  <c r="J59" i="1"/>
  <c r="I60" i="1"/>
  <c r="J60" i="1"/>
  <c r="I61" i="1"/>
  <c r="J61" i="1"/>
  <c r="I62" i="1"/>
  <c r="J62" i="1"/>
  <c r="I63" i="1"/>
  <c r="J63" i="1"/>
  <c r="I64" i="1"/>
  <c r="J64" i="1"/>
  <c r="I65" i="1"/>
  <c r="J65" i="1"/>
  <c r="I66" i="1"/>
  <c r="J66" i="1"/>
  <c r="I67" i="1"/>
  <c r="J67" i="1"/>
  <c r="I68" i="1"/>
  <c r="J68" i="1"/>
  <c r="I69" i="1"/>
  <c r="J69" i="1"/>
  <c r="I70" i="1"/>
  <c r="J70" i="1"/>
  <c r="I71" i="1"/>
  <c r="J71" i="1"/>
  <c r="I72" i="1"/>
  <c r="J72" i="1"/>
  <c r="I73" i="1"/>
  <c r="J73" i="1"/>
  <c r="I74" i="1"/>
  <c r="J74" i="1"/>
  <c r="I75" i="1"/>
  <c r="J75" i="1"/>
  <c r="I76" i="1"/>
  <c r="J76" i="1"/>
  <c r="I77" i="1"/>
  <c r="J77" i="1"/>
  <c r="I78" i="1"/>
  <c r="J78" i="1"/>
  <c r="I79" i="1"/>
  <c r="J79" i="1"/>
  <c r="I80" i="1"/>
  <c r="J80" i="1"/>
  <c r="I81" i="1"/>
  <c r="J81" i="1"/>
  <c r="I82" i="1"/>
  <c r="J82" i="1"/>
  <c r="I83" i="1"/>
  <c r="J83" i="1"/>
  <c r="I84" i="1"/>
  <c r="J84" i="1"/>
  <c r="I85" i="1"/>
  <c r="J85" i="1"/>
  <c r="I86" i="1"/>
  <c r="J86" i="1"/>
  <c r="I87" i="1"/>
  <c r="J87" i="1"/>
  <c r="I88" i="1"/>
  <c r="J88" i="1"/>
  <c r="I89" i="1"/>
  <c r="J89" i="1"/>
  <c r="I90" i="1"/>
  <c r="J90" i="1"/>
  <c r="I91" i="1"/>
  <c r="J91" i="1"/>
  <c r="I92" i="1"/>
  <c r="J92" i="1"/>
  <c r="I93" i="1"/>
  <c r="J93" i="1"/>
  <c r="I94" i="1"/>
  <c r="J94" i="1"/>
  <c r="I95" i="1"/>
  <c r="J95" i="1"/>
  <c r="I96" i="1"/>
  <c r="J96" i="1"/>
  <c r="I97" i="1"/>
  <c r="J97" i="1"/>
  <c r="I98" i="1"/>
  <c r="J98" i="1"/>
  <c r="I99" i="1"/>
  <c r="J99" i="1"/>
  <c r="I100" i="1"/>
  <c r="J100" i="1"/>
  <c r="I101" i="1"/>
  <c r="J101" i="1"/>
  <c r="I102" i="1"/>
  <c r="J102" i="1"/>
  <c r="I103" i="1"/>
  <c r="J103" i="1"/>
  <c r="I104" i="1"/>
  <c r="J104" i="1"/>
  <c r="I105" i="1"/>
  <c r="J105" i="1"/>
  <c r="I106" i="1"/>
  <c r="J106" i="1"/>
  <c r="I107" i="1"/>
  <c r="J107" i="1"/>
  <c r="I108" i="1"/>
  <c r="J108" i="1"/>
  <c r="I109" i="1"/>
  <c r="J109" i="1"/>
  <c r="I110" i="1"/>
  <c r="J110" i="1"/>
  <c r="I111" i="1"/>
  <c r="J111" i="1"/>
  <c r="I112" i="1"/>
  <c r="J112" i="1"/>
  <c r="I113" i="1"/>
  <c r="J113" i="1"/>
  <c r="I114" i="1"/>
  <c r="J114" i="1"/>
  <c r="I115" i="1"/>
  <c r="J115" i="1"/>
  <c r="I116" i="1"/>
  <c r="J116" i="1"/>
  <c r="I117" i="1"/>
  <c r="J117" i="1"/>
  <c r="I118" i="1"/>
  <c r="J118" i="1"/>
  <c r="I119" i="1"/>
  <c r="J119" i="1"/>
  <c r="I34" i="1"/>
  <c r="J34" i="1"/>
  <c r="I35" i="1"/>
  <c r="J35" i="1"/>
  <c r="I36" i="1"/>
  <c r="J36" i="1"/>
  <c r="I37" i="1"/>
  <c r="J37" i="1"/>
  <c r="I38" i="1"/>
  <c r="J38" i="1"/>
  <c r="I39" i="1"/>
  <c r="J39" i="1"/>
  <c r="I40" i="1"/>
  <c r="J40" i="1"/>
  <c r="I41" i="1"/>
  <c r="J41" i="1"/>
  <c r="I42" i="1"/>
  <c r="J42" i="1"/>
  <c r="I43" i="1"/>
  <c r="J43" i="1"/>
  <c r="I44" i="1"/>
  <c r="J44" i="1"/>
  <c r="I45" i="1"/>
  <c r="J45" i="1"/>
  <c r="I46" i="1"/>
  <c r="J46" i="1"/>
  <c r="I47" i="1"/>
  <c r="J47" i="1"/>
  <c r="I48" i="1"/>
  <c r="J48" i="1"/>
  <c r="I49" i="1"/>
  <c r="J49" i="1"/>
  <c r="I120" i="1"/>
  <c r="J120" i="1"/>
  <c r="I121" i="1"/>
  <c r="J121" i="1"/>
  <c r="I122" i="1"/>
  <c r="J122" i="1"/>
  <c r="I123" i="1"/>
  <c r="J123" i="1"/>
  <c r="I124" i="1"/>
  <c r="J124" i="1"/>
  <c r="I125" i="1"/>
  <c r="J125" i="1"/>
  <c r="I126" i="1"/>
  <c r="J126" i="1"/>
  <c r="I127" i="1"/>
  <c r="J127" i="1"/>
  <c r="I128" i="1"/>
  <c r="J128" i="1"/>
  <c r="I129" i="1"/>
  <c r="J129" i="1"/>
  <c r="I130" i="1"/>
  <c r="J130" i="1"/>
  <c r="I18" i="1"/>
  <c r="J18" i="1"/>
  <c r="I19" i="1"/>
  <c r="J19" i="1"/>
  <c r="I20" i="1"/>
  <c r="J20" i="1"/>
  <c r="I21" i="1"/>
  <c r="J21" i="1"/>
  <c r="I22" i="1"/>
  <c r="J22" i="1"/>
  <c r="I23" i="1"/>
  <c r="J23" i="1"/>
  <c r="I24" i="1"/>
  <c r="J24" i="1"/>
  <c r="I25" i="1"/>
  <c r="J25" i="1"/>
  <c r="I26" i="1"/>
  <c r="J26" i="1"/>
  <c r="I27" i="1"/>
  <c r="J27" i="1"/>
  <c r="I28" i="1"/>
  <c r="J28" i="1"/>
  <c r="I29" i="1"/>
  <c r="J29" i="1"/>
  <c r="I30" i="1"/>
  <c r="J30" i="1"/>
  <c r="I31" i="1"/>
  <c r="J31" i="1"/>
  <c r="I32" i="1"/>
  <c r="J32" i="1"/>
  <c r="I33" i="1"/>
  <c r="J33" i="1"/>
  <c r="I6" i="1"/>
  <c r="I7" i="1"/>
  <c r="J7" i="1"/>
  <c r="I8" i="1"/>
  <c r="J8" i="1"/>
  <c r="I9" i="1"/>
  <c r="J9" i="1"/>
  <c r="I10" i="1"/>
  <c r="J10" i="1"/>
  <c r="I11" i="1"/>
  <c r="J11" i="1"/>
  <c r="I12" i="1"/>
  <c r="J12" i="1"/>
  <c r="I13" i="1"/>
  <c r="J13" i="1"/>
  <c r="I14" i="1"/>
  <c r="J14" i="1"/>
  <c r="I15" i="1"/>
  <c r="J15" i="1"/>
  <c r="I16" i="1"/>
  <c r="J16" i="1"/>
  <c r="I17" i="1"/>
  <c r="J17" i="1"/>
  <c r="J6" i="1"/>
  <c r="A6" i="1" l="1"/>
  <c r="A7" i="1" l="1"/>
  <c r="A8" i="1" s="1"/>
  <c r="A9" i="1" l="1"/>
  <c r="A10" i="1" s="1"/>
  <c r="A11" i="1" s="1"/>
  <c r="A12" i="1" s="1"/>
  <c r="A13" i="1" l="1"/>
  <c r="A14" i="1" s="1"/>
  <c r="A15" i="1" l="1"/>
  <c r="A16" i="1" s="1"/>
  <c r="A17" i="1" l="1"/>
  <c r="A18" i="1" l="1"/>
  <c r="A19" i="1"/>
  <c r="A20" i="1" l="1"/>
  <c r="A21" i="1" s="1"/>
  <c r="A22" i="1" s="1"/>
  <c r="A23" i="1" s="1"/>
  <c r="A24" i="1" s="1"/>
  <c r="A25" i="1" l="1"/>
  <c r="A26" i="1" s="1"/>
  <c r="A27" i="1" s="1"/>
  <c r="A28" i="1" s="1"/>
  <c r="A29" i="1" s="1"/>
  <c r="A30" i="1" s="1"/>
  <c r="A31" i="1" s="1"/>
  <c r="A32" i="1" s="1"/>
  <c r="A33" i="1" s="1"/>
  <c r="A34" i="1" s="1"/>
  <c r="A35" i="1" l="1"/>
  <c r="A36" i="1" l="1"/>
  <c r="A37" i="1" l="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alcChain>
</file>

<file path=xl/sharedStrings.xml><?xml version="1.0" encoding="utf-8"?>
<sst xmlns="http://schemas.openxmlformats.org/spreadsheetml/2006/main" count="623" uniqueCount="374">
  <si>
    <t>実施日</t>
    <rPh sb="0" eb="3">
      <t>ジッシビ</t>
    </rPh>
    <phoneticPr fontId="1"/>
  </si>
  <si>
    <t>内容</t>
    <rPh sb="0" eb="2">
      <t>ナイヨウ</t>
    </rPh>
    <phoneticPr fontId="1"/>
  </si>
  <si>
    <t>HPアドレス</t>
    <phoneticPr fontId="1"/>
  </si>
  <si>
    <t>№</t>
    <phoneticPr fontId="1"/>
  </si>
  <si>
    <t>イベント・事業名称</t>
    <rPh sb="5" eb="7">
      <t>ジギョウ</t>
    </rPh>
    <rPh sb="7" eb="9">
      <t>メイショウ</t>
    </rPh>
    <phoneticPr fontId="1"/>
  </si>
  <si>
    <t>主催</t>
    <rPh sb="0" eb="2">
      <t>シュサイ</t>
    </rPh>
    <phoneticPr fontId="1"/>
  </si>
  <si>
    <t>主催又は
共催</t>
    <rPh sb="0" eb="2">
      <t>シュサイ</t>
    </rPh>
    <rPh sb="2" eb="3">
      <t>マタ</t>
    </rPh>
    <rPh sb="5" eb="7">
      <t>キョウサイ</t>
    </rPh>
    <phoneticPr fontId="1"/>
  </si>
  <si>
    <t>団体名</t>
    <rPh sb="0" eb="2">
      <t>ダンタイ</t>
    </rPh>
    <rPh sb="2" eb="3">
      <t>メイ</t>
    </rPh>
    <phoneticPr fontId="1"/>
  </si>
  <si>
    <t>しまじまの芸能を活用した文化観光コンテンツ創出事業</t>
    <phoneticPr fontId="1"/>
  </si>
  <si>
    <t>https://shimajima-geinou.okinawa/</t>
    <phoneticPr fontId="1"/>
  </si>
  <si>
    <t>地域の文化芸術振興事業（県外）</t>
    <rPh sb="0" eb="2">
      <t>チイキ</t>
    </rPh>
    <rPh sb="3" eb="7">
      <t>ブンカゲイジュツ</t>
    </rPh>
    <rPh sb="7" eb="9">
      <t>シンコウ</t>
    </rPh>
    <rPh sb="9" eb="11">
      <t>ジギョウ</t>
    </rPh>
    <rPh sb="12" eb="14">
      <t>ケンガイ</t>
    </rPh>
    <phoneticPr fontId="1"/>
  </si>
  <si>
    <t>県外で沖縄の芸能を発信する公演を実施する。
R8.10.18　沖縄文化芸能公演（福井県「なびあすホール」</t>
    <rPh sb="31" eb="33">
      <t>オキナワ</t>
    </rPh>
    <rPh sb="33" eb="37">
      <t>ブンカゲイノウ</t>
    </rPh>
    <rPh sb="37" eb="39">
      <t>コウエン</t>
    </rPh>
    <rPh sb="40" eb="43">
      <t>フクイケン</t>
    </rPh>
    <phoneticPr fontId="1"/>
  </si>
  <si>
    <t>しまくとぅばの日20周年式典</t>
    <rPh sb="7" eb="8">
      <t>ヒ</t>
    </rPh>
    <rPh sb="10" eb="12">
      <t>シュウネン</t>
    </rPh>
    <rPh sb="12" eb="14">
      <t>シキテン</t>
    </rPh>
    <phoneticPr fontId="1"/>
  </si>
  <si>
    <t>2006年に制定された「しまくとぅばの日に関する条例」の20周年を記念する式典。これまでの普及活動の歩みを振り返りつつ、消滅の危機にある島言葉を次の世代へ繋ぐため、さらなる継承と発展を誓う。</t>
  </si>
  <si>
    <t>しまくとぅば県民大会</t>
    <rPh sb="6" eb="10">
      <t>ケンミンタイカイ</t>
    </rPh>
    <phoneticPr fontId="1"/>
  </si>
  <si>
    <t>長年普及に貢献した方々を称える表彰式や、次世代の歌い手が競う「U-18島唄者コンテスト」を開催。さらに言葉の未来を守る「県民宣言」を通じ、しまくとぅばの継承へ決意を新たにする大会。</t>
    <rPh sb="87" eb="89">
      <t>タイカイ</t>
    </rPh>
    <phoneticPr fontId="1"/>
  </si>
  <si>
    <t>しまくとぅば普及継承イベント</t>
    <rPh sb="6" eb="10">
      <t>フキュウケイショウ</t>
    </rPh>
    <phoneticPr fontId="1"/>
  </si>
  <si>
    <t>地域の予選を勝ち抜いた話者たちが独自のしまくとぅばで語る「しまくとぅば語やびら大会」をメインに、有識者による講演も実施。多様な言葉の魅力や現状を学び、消滅の危機にあるしまくとぅばの普及と次世代への継承を目指す。</t>
    <rPh sb="0" eb="105">
      <t>メザ</t>
    </rPh>
    <phoneticPr fontId="1"/>
  </si>
  <si>
    <t>沖縄県文化観光スポーツ部
文化振興課</t>
    <rPh sb="0" eb="3">
      <t>オキナワケン</t>
    </rPh>
    <rPh sb="3" eb="7">
      <t>ブンカカンコウ</t>
    </rPh>
    <rPh sb="11" eb="12">
      <t>ブ</t>
    </rPh>
    <rPh sb="13" eb="18">
      <t>ブンカシンコウカ</t>
    </rPh>
    <phoneticPr fontId="1"/>
  </si>
  <si>
    <t>沖縄県文化観光スポーツ部
文化振興課しまくとぅば普及推進室</t>
    <rPh sb="0" eb="3">
      <t>オキナワケン</t>
    </rPh>
    <rPh sb="3" eb="7">
      <t>ブンカカンコウ</t>
    </rPh>
    <rPh sb="11" eb="12">
      <t>ブ</t>
    </rPh>
    <rPh sb="13" eb="18">
      <t>ブンカシンコウカ</t>
    </rPh>
    <rPh sb="24" eb="29">
      <t>フキュウスイシンシツ</t>
    </rPh>
    <phoneticPr fontId="1"/>
  </si>
  <si>
    <t>沖縄空手会館10周年記念事業</t>
    <rPh sb="0" eb="2">
      <t>オキナワ</t>
    </rPh>
    <rPh sb="2" eb="6">
      <t>カラテカイカン</t>
    </rPh>
    <rPh sb="8" eb="10">
      <t>シュウネン</t>
    </rPh>
    <rPh sb="10" eb="14">
      <t>キネンジギョウ</t>
    </rPh>
    <phoneticPr fontId="1"/>
  </si>
  <si>
    <t>　沖縄空手会館は沖縄空手を独自の文化遺産として保存・継承・発展させるとともに「空手発祥地・沖縄」を国内外へ発信するための拠点として整備され、令和９年３月に会館10周年を迎える。　
　10周年を迎えるにあたり、沖縄空手会館を拠点として「空手発祥の地・沖縄」の発信を強化する為の記念事業を行う。
　記念式典、シンポジウムを予定。</t>
    <rPh sb="1" eb="3">
      <t>オキナワ</t>
    </rPh>
    <rPh sb="3" eb="5">
      <t>カラテ</t>
    </rPh>
    <rPh sb="5" eb="7">
      <t>カイカン</t>
    </rPh>
    <rPh sb="8" eb="10">
      <t>オキナワ</t>
    </rPh>
    <rPh sb="10" eb="12">
      <t>カラテ</t>
    </rPh>
    <rPh sb="13" eb="15">
      <t>ドクジ</t>
    </rPh>
    <rPh sb="16" eb="18">
      <t>ブンカ</t>
    </rPh>
    <rPh sb="18" eb="20">
      <t>イサン</t>
    </rPh>
    <rPh sb="23" eb="25">
      <t>ホゾン</t>
    </rPh>
    <rPh sb="26" eb="28">
      <t>ケイショウ</t>
    </rPh>
    <rPh sb="29" eb="31">
      <t>ハッテン</t>
    </rPh>
    <rPh sb="39" eb="41">
      <t>カラテ</t>
    </rPh>
    <rPh sb="41" eb="44">
      <t>ハッショウチ</t>
    </rPh>
    <rPh sb="45" eb="47">
      <t>オキナワ</t>
    </rPh>
    <rPh sb="49" eb="52">
      <t>コクナイガイ</t>
    </rPh>
    <rPh sb="53" eb="55">
      <t>ハッシン</t>
    </rPh>
    <rPh sb="60" eb="62">
      <t>キョテン</t>
    </rPh>
    <rPh sb="65" eb="67">
      <t>セイビ</t>
    </rPh>
    <rPh sb="70" eb="72">
      <t>レイワ</t>
    </rPh>
    <rPh sb="73" eb="74">
      <t>ネン</t>
    </rPh>
    <rPh sb="75" eb="76">
      <t>ガツ</t>
    </rPh>
    <rPh sb="77" eb="79">
      <t>カイカン</t>
    </rPh>
    <rPh sb="81" eb="83">
      <t>シュウネン</t>
    </rPh>
    <rPh sb="84" eb="85">
      <t>ムカ</t>
    </rPh>
    <rPh sb="93" eb="95">
      <t>シュウネン</t>
    </rPh>
    <rPh sb="96" eb="97">
      <t>ムカ</t>
    </rPh>
    <rPh sb="104" eb="106">
      <t>オキナワ</t>
    </rPh>
    <rPh sb="106" eb="110">
      <t>カラテカイカン</t>
    </rPh>
    <rPh sb="111" eb="113">
      <t>キョテン</t>
    </rPh>
    <rPh sb="128" eb="130">
      <t>ハッシン</t>
    </rPh>
    <rPh sb="131" eb="133">
      <t>キョウカ</t>
    </rPh>
    <rPh sb="135" eb="136">
      <t>タメ</t>
    </rPh>
    <rPh sb="137" eb="141">
      <t>キネンジギョウ</t>
    </rPh>
    <rPh sb="142" eb="143">
      <t>オコナ</t>
    </rPh>
    <rPh sb="147" eb="149">
      <t>キネン</t>
    </rPh>
    <rPh sb="149" eb="151">
      <t>シキテン</t>
    </rPh>
    <rPh sb="159" eb="161">
      <t>ヨテイ</t>
    </rPh>
    <phoneticPr fontId="1"/>
  </si>
  <si>
    <t>https://www.pref.okinawa.lg.jp/bunkakoryu/bunkageijutsu/1009556/1009629/1018652/1009640.html</t>
  </si>
  <si>
    <t>沖縄県文化観光スポーツ部
空手振興課　　　　</t>
    <rPh sb="3" eb="7">
      <t>ブンカカンコウ</t>
    </rPh>
    <rPh sb="11" eb="12">
      <t>ブ</t>
    </rPh>
    <rPh sb="13" eb="15">
      <t>カラテ</t>
    </rPh>
    <phoneticPr fontId="1"/>
  </si>
  <si>
    <t>首里城正殿完成記念イベント</t>
    <phoneticPr fontId="1"/>
  </si>
  <si>
    <t>R8.5～R9.3</t>
    <phoneticPr fontId="1"/>
  </si>
  <si>
    <t>主催</t>
    <phoneticPr fontId="1"/>
  </si>
  <si>
    <t>正殿オープニングセレモニー及び正殿を祝う各種イベント開催</t>
    <phoneticPr fontId="1"/>
  </si>
  <si>
    <t>https://www.pref.okinawa.jp/kensei/kencho/1000011/1017742/1017782.html</t>
    <phoneticPr fontId="1"/>
  </si>
  <si>
    <t>首里城復興キャラバン（首里城復興機運向上事業）</t>
    <phoneticPr fontId="1"/>
  </si>
  <si>
    <t>R8.6～R9.3</t>
    <phoneticPr fontId="1"/>
  </si>
  <si>
    <t>全国及び本県全県域を巡る首里城復興キャラバンを実施することで、広く復興への理解促進と興味・関心の機会を創出する</t>
    <phoneticPr fontId="1"/>
  </si>
  <si>
    <t>沖縄県土木建築部
首里城復興課</t>
    <rPh sb="0" eb="3">
      <t>オキナワケン</t>
    </rPh>
    <rPh sb="3" eb="8">
      <t>ドボクケンチクブ</t>
    </rPh>
    <rPh sb="9" eb="12">
      <t>シュリジョウ</t>
    </rPh>
    <rPh sb="12" eb="15">
      <t>フッコウカ</t>
    </rPh>
    <phoneticPr fontId="1"/>
  </si>
  <si>
    <t>令和８年度世界のウチナーネットワーク継承・発展事業</t>
    <rPh sb="0" eb="2">
      <t>レイワ</t>
    </rPh>
    <rPh sb="3" eb="5">
      <t>ネンド</t>
    </rPh>
    <rPh sb="5" eb="7">
      <t>セカイ</t>
    </rPh>
    <rPh sb="18" eb="20">
      <t>ケイショウ</t>
    </rPh>
    <rPh sb="21" eb="23">
      <t>ハッテン</t>
    </rPh>
    <rPh sb="23" eb="25">
      <t>ジギョウ</t>
    </rPh>
    <phoneticPr fontId="1"/>
  </si>
  <si>
    <t>世界のウチナーンチュの日（10月30日）にイベント（トークイベント、音楽イベント、文化体験イベント等）を実施することにより、同日の県民への認知・定着を促進し、ウチナーネットワークの継承と更なる発展を目的とする。</t>
    <rPh sb="0" eb="2">
      <t>セカイ</t>
    </rPh>
    <rPh sb="11" eb="12">
      <t>ヒ</t>
    </rPh>
    <rPh sb="15" eb="16">
      <t>ガツ</t>
    </rPh>
    <rPh sb="18" eb="19">
      <t>ニチ</t>
    </rPh>
    <rPh sb="34" eb="36">
      <t>オンガク</t>
    </rPh>
    <rPh sb="41" eb="45">
      <t>ブンカタイケン</t>
    </rPh>
    <rPh sb="49" eb="50">
      <t>トウ</t>
    </rPh>
    <rPh sb="52" eb="54">
      <t>ジッシ</t>
    </rPh>
    <rPh sb="62" eb="64">
      <t>ドウジツ</t>
    </rPh>
    <rPh sb="65" eb="67">
      <t>ケンミン</t>
    </rPh>
    <rPh sb="69" eb="71">
      <t>ニンチ</t>
    </rPh>
    <rPh sb="72" eb="74">
      <t>テイチャク</t>
    </rPh>
    <rPh sb="75" eb="77">
      <t>ソクシン</t>
    </rPh>
    <rPh sb="90" eb="92">
      <t>ケイショウ</t>
    </rPh>
    <rPh sb="93" eb="94">
      <t>サラ</t>
    </rPh>
    <rPh sb="96" eb="98">
      <t>ハッテン</t>
    </rPh>
    <rPh sb="99" eb="101">
      <t>モクテキ</t>
    </rPh>
    <phoneticPr fontId="1"/>
  </si>
  <si>
    <t>沖縄文化芸能指導者派遣</t>
    <rPh sb="0" eb="2">
      <t>オキナワ</t>
    </rPh>
    <phoneticPr fontId="1"/>
  </si>
  <si>
    <t>R8.10～R8.11</t>
    <phoneticPr fontId="1"/>
  </si>
  <si>
    <t>ウチナーネットワークを維持・強化するため、「世界のウチナーンチュの日」に関連して海外で開催されるイベントで県人会等が伝統芸能等を披露する場合に、沖縄県から指導者を派遣して県人会の取組を支援する。</t>
    <phoneticPr fontId="1"/>
  </si>
  <si>
    <t>https://wun.jp/blog/archives/9739</t>
    <phoneticPr fontId="1"/>
  </si>
  <si>
    <t>沖縄県人ペルー移住120周年記念若者交流事業</t>
  </si>
  <si>
    <t>R8.10.21～25</t>
    <phoneticPr fontId="1"/>
  </si>
  <si>
    <t>中南米各国の県系の若者たちが、伝統芸能を通じた交流等を行うことで、ウチナーネットワークの担い手としての意識を醸成するとともに、継続的な連携の仕組みを構築し、その持続的な発展に繋げることを目的とする。</t>
    <rPh sb="25" eb="26">
      <t>トウ</t>
    </rPh>
    <phoneticPr fontId="1"/>
  </si>
  <si>
    <t>沖縄県文化観光スポーツ部
交流推進課</t>
    <rPh sb="0" eb="3">
      <t>オキナワケン</t>
    </rPh>
    <rPh sb="3" eb="7">
      <t>ブンカカンコウ</t>
    </rPh>
    <rPh sb="11" eb="12">
      <t>ブ</t>
    </rPh>
    <rPh sb="13" eb="18">
      <t>コウリュウスイシンカ</t>
    </rPh>
    <phoneticPr fontId="1"/>
  </si>
  <si>
    <t>沖縄県文化観光スポーツ部
文化振興課（博物館・美術館）</t>
    <rPh sb="0" eb="3">
      <t>オキナワケン</t>
    </rPh>
    <rPh sb="3" eb="7">
      <t>ブンカカンコウ</t>
    </rPh>
    <rPh sb="11" eb="12">
      <t>ブ</t>
    </rPh>
    <phoneticPr fontId="1"/>
  </si>
  <si>
    <t>本展覧会では首里城の歴史に関する資料に特化して展示する。展示物は、館内の所蔵品、天理大学が収蔵する琉球王国時代の古文書、そのほか、県内外に所蔵されている首里城の絵画資料をはじめとした首里城関係資料を借用し展示する。</t>
    <phoneticPr fontId="1"/>
  </si>
  <si>
    <t>https://okimu.jp/</t>
    <phoneticPr fontId="1"/>
  </si>
  <si>
    <t>首里城復興寄付御礼伝統芸能公演（県外公演）</t>
    <phoneticPr fontId="1"/>
  </si>
  <si>
    <t>首里城復元にあたり県外からも多くの寄付が寄せられたことから、正殿完成記念の節目において、県外（長野県　北野文芸座）にて御礼公演を行う。</t>
    <rPh sb="44" eb="46">
      <t>ケンガイ</t>
    </rPh>
    <rPh sb="47" eb="50">
      <t>ナガノケン</t>
    </rPh>
    <rPh sb="51" eb="53">
      <t>キタノ</t>
    </rPh>
    <rPh sb="53" eb="56">
      <t>ブンゲイザ</t>
    </rPh>
    <phoneticPr fontId="1"/>
  </si>
  <si>
    <t>首里城復元にあたり県外からも多くの寄付が寄せられたことから、正殿完成記念の節目において、県外（兵庫県　尼崎総合文化センター）にて御礼公演を行う。</t>
    <rPh sb="9" eb="11">
      <t>ケンガイ</t>
    </rPh>
    <rPh sb="44" eb="46">
      <t>ケンガイ</t>
    </rPh>
    <phoneticPr fontId="1"/>
  </si>
  <si>
    <t>首里城正殿完成記念事業「琉球芸能 中庭夜舞台」</t>
    <phoneticPr fontId="1"/>
  </si>
  <si>
    <t>https://www.okigei.ac.jp/news/n-2026/%E9%A6%96%E9%87%8C%E5%9F%8E%E6%AD%A3%E6%AE%BF%E5%AE%8C%E6%88%90%E8%A8%98%E5%BF%B5%E4%BA%8B%E6%A5%AD%E3%80%8C%E7%90%89%E7%90%83%E8%8A%B8%E8%83%BD-%E4%B8%AD%E5%BA%AD%E5%A4%9C%E8%88%9E%E5%8F%B0%E3%80%8D.html</t>
  </si>
  <si>
    <t>令和８年度　琉球歴史文化の日に関連する取組の調査結果</t>
    <rPh sb="0" eb="2">
      <t>レイワ</t>
    </rPh>
    <rPh sb="3" eb="4">
      <t>ドリュウキュウレキシ</t>
    </rPh>
    <rPh sb="6" eb="8">
      <t>リュウキュウ</t>
    </rPh>
    <rPh sb="8" eb="10">
      <t>レキシ</t>
    </rPh>
    <rPh sb="10" eb="12">
      <t>ブンカ</t>
    </rPh>
    <rPh sb="13" eb="14">
      <t>ヒ</t>
    </rPh>
    <rPh sb="15" eb="17">
      <t>カンレン</t>
    </rPh>
    <rPh sb="19" eb="21">
      <t>トリクミ</t>
    </rPh>
    <rPh sb="22" eb="24">
      <t>チョウサ</t>
    </rPh>
    <rPh sb="24" eb="26">
      <t>ケッカ</t>
    </rPh>
    <phoneticPr fontId="1"/>
  </si>
  <si>
    <t>R8.12</t>
    <phoneticPr fontId="1"/>
  </si>
  <si>
    <t>地域の伝統芸能を集めた芸能祭を開催する。
R8.8.16　しまじまの芸能祭（糸満市ぜんぶ祭り）</t>
    <rPh sb="15" eb="17">
      <t>カイサイ</t>
    </rPh>
    <rPh sb="44" eb="45">
      <t>マツ</t>
    </rPh>
    <phoneticPr fontId="1"/>
  </si>
  <si>
    <t>地域の伝統芸能を集めた芸能祭を開催する
R8.12　しまじまの芸能祭（首里城公園）※日程調整中</t>
    <rPh sb="15" eb="17">
      <t>カイサイ</t>
    </rPh>
    <rPh sb="42" eb="47">
      <t>ニッテイチョウセイチュウ</t>
    </rPh>
    <phoneticPr fontId="1"/>
  </si>
  <si>
    <t>国立劇場おきなわ「組踊おでかけワークショップ」</t>
    <rPh sb="0" eb="4">
      <t>コクリツゲキジョウ</t>
    </rPh>
    <rPh sb="9" eb="11">
      <t>クミオドリ</t>
    </rPh>
    <phoneticPr fontId="1"/>
  </si>
  <si>
    <t>未定</t>
    <rPh sb="0" eb="2">
      <t>ミテイ</t>
    </rPh>
    <phoneticPr fontId="1"/>
  </si>
  <si>
    <t>浦添市内の小学校を対象に、組踊のワークショップを３校実施する。</t>
    <rPh sb="0" eb="2">
      <t>ウラソエ</t>
    </rPh>
    <rPh sb="2" eb="4">
      <t>シナイ</t>
    </rPh>
    <rPh sb="5" eb="8">
      <t>ショウガッコウ</t>
    </rPh>
    <rPh sb="9" eb="11">
      <t>タイショウ</t>
    </rPh>
    <rPh sb="13" eb="15">
      <t>クミオドリ</t>
    </rPh>
    <rPh sb="25" eb="26">
      <t>コウ</t>
    </rPh>
    <rPh sb="26" eb="28">
      <t>ジッシ</t>
    </rPh>
    <phoneticPr fontId="1"/>
  </si>
  <si>
    <t>浦添市文化協会 第45回文化祭</t>
    <rPh sb="8" eb="9">
      <t>ダイ</t>
    </rPh>
    <rPh sb="11" eb="12">
      <t>カイ</t>
    </rPh>
    <rPh sb="12" eb="15">
      <t>ブンカサイ</t>
    </rPh>
    <phoneticPr fontId="1"/>
  </si>
  <si>
    <t>R8.11.20
～
R8.11.22</t>
    <phoneticPr fontId="1"/>
  </si>
  <si>
    <t>共催</t>
    <rPh sb="0" eb="2">
      <t>キョウサイ</t>
    </rPh>
    <phoneticPr fontId="1"/>
  </si>
  <si>
    <t>浦添市文化協会</t>
    <rPh sb="0" eb="3">
      <t>ウラソエシ</t>
    </rPh>
    <rPh sb="3" eb="7">
      <t>ブンカキョウカイ</t>
    </rPh>
    <phoneticPr fontId="1"/>
  </si>
  <si>
    <t>文化協会会員の芸術・文化活動の成果を公開し、市民とともに芸術鑑賞機運の醸成を行い、心豊かな人間性の啓発と文化の高揚を図る。</t>
    <rPh sb="0" eb="4">
      <t>ブンカキョウカイ</t>
    </rPh>
    <rPh sb="4" eb="6">
      <t>カイイン</t>
    </rPh>
    <rPh sb="7" eb="9">
      <t>ゲイジュツ</t>
    </rPh>
    <rPh sb="10" eb="12">
      <t>ブンカ</t>
    </rPh>
    <rPh sb="12" eb="14">
      <t>カツドウ</t>
    </rPh>
    <rPh sb="15" eb="17">
      <t>セイカ</t>
    </rPh>
    <rPh sb="18" eb="20">
      <t>コウカイ</t>
    </rPh>
    <rPh sb="22" eb="24">
      <t>シミン</t>
    </rPh>
    <rPh sb="28" eb="30">
      <t>ゲイジュツ</t>
    </rPh>
    <rPh sb="30" eb="32">
      <t>カンショウ</t>
    </rPh>
    <rPh sb="32" eb="34">
      <t>キウン</t>
    </rPh>
    <rPh sb="35" eb="37">
      <t>ジョウセイ</t>
    </rPh>
    <rPh sb="38" eb="39">
      <t>オコナ</t>
    </rPh>
    <rPh sb="41" eb="43">
      <t>ココロユタ</t>
    </rPh>
    <rPh sb="45" eb="47">
      <t>ニンゲン</t>
    </rPh>
    <rPh sb="47" eb="48">
      <t>セイ</t>
    </rPh>
    <rPh sb="49" eb="51">
      <t>ケイハツ</t>
    </rPh>
    <rPh sb="52" eb="54">
      <t>ブンカ</t>
    </rPh>
    <rPh sb="55" eb="57">
      <t>コウヨウ</t>
    </rPh>
    <rPh sb="58" eb="59">
      <t>ハカ</t>
    </rPh>
    <phoneticPr fontId="1"/>
  </si>
  <si>
    <t>しまくとぅば　オーケストラ</t>
    <phoneticPr fontId="1"/>
  </si>
  <si>
    <t>浦添市内の小学校２校を対象に語り（しまくとぅば）・絵本・オーケストラが一体となった「沖縄版　桃太郎」を公演する。</t>
    <rPh sb="0" eb="4">
      <t>ウラソエシナイ</t>
    </rPh>
    <rPh sb="5" eb="8">
      <t>ショウガッコウ</t>
    </rPh>
    <rPh sb="9" eb="10">
      <t>コウ</t>
    </rPh>
    <rPh sb="11" eb="13">
      <t>タイショウ</t>
    </rPh>
    <rPh sb="14" eb="15">
      <t>カタ</t>
    </rPh>
    <rPh sb="25" eb="27">
      <t>エホン</t>
    </rPh>
    <rPh sb="35" eb="37">
      <t>イッタイ</t>
    </rPh>
    <rPh sb="42" eb="45">
      <t>オキナワバン</t>
    </rPh>
    <rPh sb="46" eb="49">
      <t>モモタロウ</t>
    </rPh>
    <rPh sb="51" eb="53">
      <t>コウエン</t>
    </rPh>
    <phoneticPr fontId="1"/>
  </si>
  <si>
    <t xml:space="preserve">琉球オペラ「アオリヤエ」「アオリヤエ幻想」
</t>
    <rPh sb="0" eb="2">
      <t>リュウキュウ</t>
    </rPh>
    <rPh sb="18" eb="20">
      <t>ゲンソウ</t>
    </rPh>
    <phoneticPr fontId="1"/>
  </si>
  <si>
    <t>R8.10.11
R9.1.23
R9.1.24</t>
    <phoneticPr fontId="1"/>
  </si>
  <si>
    <t>美らファンタジア</t>
    <rPh sb="0" eb="1">
      <t>チュ</t>
    </rPh>
    <phoneticPr fontId="1"/>
  </si>
  <si>
    <t>本市の歴史や文化、そして普段馴染みのないオペラを融合させ製作された、琉球オペラ「アオリヤエ」を公演する。</t>
    <rPh sb="0" eb="2">
      <t>ホンシ</t>
    </rPh>
    <rPh sb="3" eb="5">
      <t>レキシ</t>
    </rPh>
    <rPh sb="6" eb="8">
      <t>ブンカ</t>
    </rPh>
    <rPh sb="12" eb="14">
      <t>フダン</t>
    </rPh>
    <rPh sb="14" eb="16">
      <t>ナジ</t>
    </rPh>
    <rPh sb="24" eb="26">
      <t>ユウゴウ</t>
    </rPh>
    <rPh sb="28" eb="30">
      <t>セイサク</t>
    </rPh>
    <rPh sb="34" eb="36">
      <t>リュウキュウ</t>
    </rPh>
    <rPh sb="47" eb="49">
      <t>コウエン</t>
    </rPh>
    <phoneticPr fontId="1"/>
  </si>
  <si>
    <t>沖縄民謡絵本コンサート</t>
    <rPh sb="0" eb="4">
      <t>オキナワミンヨウ</t>
    </rPh>
    <rPh sb="4" eb="6">
      <t>エホン</t>
    </rPh>
    <phoneticPr fontId="1"/>
  </si>
  <si>
    <t>沖縄に伝わる民話や昔話をしまくとぅばでの語り、琉球交響楽団の生演奏を楽しむ鑑賞プログラム</t>
    <rPh sb="0" eb="2">
      <t>オキナワ</t>
    </rPh>
    <rPh sb="3" eb="4">
      <t>ツタ</t>
    </rPh>
    <rPh sb="6" eb="8">
      <t>ミンワ</t>
    </rPh>
    <rPh sb="9" eb="11">
      <t>ムカシバナシ</t>
    </rPh>
    <rPh sb="20" eb="21">
      <t>カタ</t>
    </rPh>
    <rPh sb="23" eb="27">
      <t>リュウキュウコウキョウ</t>
    </rPh>
    <rPh sb="27" eb="29">
      <t>ガクダン</t>
    </rPh>
    <rPh sb="30" eb="33">
      <t>ナマエンソウ</t>
    </rPh>
    <rPh sb="34" eb="35">
      <t>タノ</t>
    </rPh>
    <rPh sb="37" eb="39">
      <t>カンショウ</t>
    </rPh>
    <phoneticPr fontId="1"/>
  </si>
  <si>
    <t>https://www.city.ginowan.lg.jp/soshiki/kyoiku/1/3/1/3/bunkaeventlesson/index.html</t>
    <phoneticPr fontId="1"/>
  </si>
  <si>
    <t>しまくとぅば講座（初級）</t>
    <rPh sb="6" eb="8">
      <t>コウザ</t>
    </rPh>
    <rPh sb="9" eb="11">
      <t>ショキュウ</t>
    </rPh>
    <phoneticPr fontId="1"/>
  </si>
  <si>
    <t>R8.9.13～
R8.10.11</t>
    <phoneticPr fontId="1"/>
  </si>
  <si>
    <t>軽便鉄道と地域記憶をめぐる、しまくとぅば体験型講座＆ワークショップ</t>
    <rPh sb="0" eb="1">
      <t>カル</t>
    </rPh>
    <rPh sb="1" eb="2">
      <t>ベン</t>
    </rPh>
    <rPh sb="2" eb="4">
      <t>テツドウ</t>
    </rPh>
    <rPh sb="5" eb="7">
      <t>チイキ</t>
    </rPh>
    <rPh sb="7" eb="9">
      <t>キオク</t>
    </rPh>
    <rPh sb="20" eb="22">
      <t>タイケン</t>
    </rPh>
    <rPh sb="22" eb="23">
      <t>ガタ</t>
    </rPh>
    <rPh sb="23" eb="25">
      <t>コウザ</t>
    </rPh>
    <phoneticPr fontId="1"/>
  </si>
  <si>
    <t>しまくとぅば語やびら　うるま市大会
（場所：生涯学習文化振興センターゆらてく）</t>
    <rPh sb="6" eb="7">
      <t>カタ</t>
    </rPh>
    <rPh sb="14" eb="15">
      <t>シ</t>
    </rPh>
    <rPh sb="15" eb="17">
      <t>タイカイ</t>
    </rPh>
    <rPh sb="19" eb="21">
      <t>バショ</t>
    </rPh>
    <rPh sb="22" eb="30">
      <t>ショウガイガクシュウブンカシンコウ</t>
    </rPh>
    <phoneticPr fontId="1"/>
  </si>
  <si>
    <t>うるま市文化協会</t>
    <rPh sb="3" eb="4">
      <t>シ</t>
    </rPh>
    <rPh sb="4" eb="8">
      <t>ブンカキョウカイ</t>
    </rPh>
    <phoneticPr fontId="1"/>
  </si>
  <si>
    <t>幅広い年齢層を対象にふるさとの言葉に対する関心を高め、その価値を見直す機会を提供し、地域文化継承発展の一助とする。</t>
    <rPh sb="0" eb="2">
      <t>ハバヒロ</t>
    </rPh>
    <rPh sb="3" eb="6">
      <t>ネンレイソウ</t>
    </rPh>
    <rPh sb="7" eb="9">
      <t>タイショウ</t>
    </rPh>
    <rPh sb="15" eb="17">
      <t>コトバ</t>
    </rPh>
    <rPh sb="18" eb="19">
      <t>タイ</t>
    </rPh>
    <rPh sb="21" eb="23">
      <t>カンシン</t>
    </rPh>
    <rPh sb="24" eb="25">
      <t>タカ</t>
    </rPh>
    <rPh sb="29" eb="31">
      <t>カチ</t>
    </rPh>
    <rPh sb="32" eb="34">
      <t>ミナオ</t>
    </rPh>
    <rPh sb="35" eb="37">
      <t>キカイ</t>
    </rPh>
    <rPh sb="38" eb="40">
      <t>テイキョウ</t>
    </rPh>
    <rPh sb="42" eb="46">
      <t>チイキブンカ</t>
    </rPh>
    <rPh sb="46" eb="48">
      <t>ケイショウ</t>
    </rPh>
    <rPh sb="48" eb="50">
      <t>ハッテン</t>
    </rPh>
    <rPh sb="51" eb="53">
      <t>イチジョ</t>
    </rPh>
    <phoneticPr fontId="1"/>
  </si>
  <si>
    <t>https://www.city.uruma.lg.jp/3001007000/event/p000287.html</t>
  </si>
  <si>
    <t>わくわく文化体験教室
（場所：生涯学習文化振興センターゆらてく）</t>
    <rPh sb="4" eb="8">
      <t>ブンカタイケン</t>
    </rPh>
    <rPh sb="8" eb="10">
      <t>キョウシツ</t>
    </rPh>
    <rPh sb="12" eb="14">
      <t>バショ</t>
    </rPh>
    <rPh sb="15" eb="23">
      <t>ショウガイガクシュウブンカシンコウ</t>
    </rPh>
    <phoneticPr fontId="1"/>
  </si>
  <si>
    <t>幼児から大人まで参加できる様々な文化に触れて楽しむ体験教室を開催する。</t>
    <rPh sb="0" eb="2">
      <t>ヨウジ</t>
    </rPh>
    <rPh sb="4" eb="6">
      <t>オトナ</t>
    </rPh>
    <rPh sb="8" eb="10">
      <t>サンカ</t>
    </rPh>
    <rPh sb="13" eb="15">
      <t>サマザマ</t>
    </rPh>
    <rPh sb="16" eb="18">
      <t>ブンカ</t>
    </rPh>
    <rPh sb="19" eb="20">
      <t>フ</t>
    </rPh>
    <rPh sb="22" eb="23">
      <t>タノ</t>
    </rPh>
    <rPh sb="25" eb="29">
      <t>タイケンキョウシツ</t>
    </rPh>
    <rPh sb="30" eb="32">
      <t>カイサイ</t>
    </rPh>
    <phoneticPr fontId="1"/>
  </si>
  <si>
    <t>https://www.city.uruma.lg.jp/3001007000/event/p000288.html</t>
  </si>
  <si>
    <t>国の重要無形文化財である組踊や琉球舞踊等の伝統芸能公演を開催する。</t>
    <rPh sb="28" eb="30">
      <t>カイサイ</t>
    </rPh>
    <phoneticPr fontId="1"/>
  </si>
  <si>
    <t>闘牛大会（仮）</t>
    <rPh sb="0" eb="4">
      <t>トウギュウタイカイ</t>
    </rPh>
    <rPh sb="5" eb="6">
      <t>カリ</t>
    </rPh>
    <phoneticPr fontId="1"/>
  </si>
  <si>
    <t>「闘牛のまち」として知られるうるま市にて、市民向けの闘牛大会を開催する。</t>
    <rPh sb="1" eb="3">
      <t>トウギュウ</t>
    </rPh>
    <rPh sb="10" eb="11">
      <t>シ</t>
    </rPh>
    <rPh sb="17" eb="18">
      <t>シ</t>
    </rPh>
    <rPh sb="21" eb="24">
      <t>シミンム</t>
    </rPh>
    <rPh sb="26" eb="30">
      <t>トウギュウタイカイ</t>
    </rPh>
    <rPh sb="31" eb="33">
      <t>カイサイ</t>
    </rPh>
    <phoneticPr fontId="1"/>
  </si>
  <si>
    <t>第38回全島獅子舞フェスティバル
（場所：勝連城跡）</t>
    <rPh sb="18" eb="20">
      <t>バショ</t>
    </rPh>
    <rPh sb="21" eb="25">
      <t>カツレンジョウアト</t>
    </rPh>
    <phoneticPr fontId="1"/>
  </si>
  <si>
    <t>沖縄の獅子舞文化の保存・継承・発展を図ることを目的に、県内外の獅子舞団体による演舞を行う。</t>
    <rPh sb="27" eb="30">
      <t>ケンナイガイ</t>
    </rPh>
    <rPh sb="31" eb="34">
      <t>シシマイ</t>
    </rPh>
    <rPh sb="34" eb="36">
      <t>ダンタイ</t>
    </rPh>
    <rPh sb="39" eb="41">
      <t>エンブ</t>
    </rPh>
    <rPh sb="42" eb="43">
      <t>オコナ</t>
    </rPh>
    <phoneticPr fontId="1"/>
  </si>
  <si>
    <t>企画展「新里堅進マンガ原画展（仮）」
（場所：海の文化資料館）</t>
    <rPh sb="20" eb="22">
      <t>バショ</t>
    </rPh>
    <rPh sb="23" eb="24">
      <t>ウミ</t>
    </rPh>
    <rPh sb="25" eb="30">
      <t>ブンカシリョウカン</t>
    </rPh>
    <phoneticPr fontId="1"/>
  </si>
  <si>
    <t>R8.10.15～R8.11.29</t>
  </si>
  <si>
    <t>沖縄を代表する漫画家である新里堅進氏のマンガ原画の展示会を開催する。</t>
    <rPh sb="0" eb="2">
      <t>オキナワ</t>
    </rPh>
    <rPh sb="3" eb="5">
      <t>ダイヒョウ</t>
    </rPh>
    <rPh sb="7" eb="10">
      <t>マンガカ</t>
    </rPh>
    <rPh sb="13" eb="15">
      <t>シンザト</t>
    </rPh>
    <rPh sb="15" eb="16">
      <t>カタ</t>
    </rPh>
    <rPh sb="16" eb="17">
      <t>ススム</t>
    </rPh>
    <rPh sb="17" eb="18">
      <t>シ</t>
    </rPh>
    <rPh sb="22" eb="24">
      <t>ゲンガ</t>
    </rPh>
    <rPh sb="25" eb="28">
      <t>テンジカイ</t>
    </rPh>
    <rPh sb="29" eb="31">
      <t>カイサイ</t>
    </rPh>
    <phoneticPr fontId="1"/>
  </si>
  <si>
    <t>企画展「伊波メンサー織（仮）」
（場所：石川歴史民俗資料館）</t>
    <rPh sb="17" eb="19">
      <t>バショ</t>
    </rPh>
    <rPh sb="20" eb="24">
      <t>イシカワレキシ</t>
    </rPh>
    <rPh sb="24" eb="26">
      <t>ミンゾク</t>
    </rPh>
    <rPh sb="26" eb="29">
      <t>シリョウカン</t>
    </rPh>
    <phoneticPr fontId="1"/>
  </si>
  <si>
    <t>R8.11.3～R9.2.28</t>
  </si>
  <si>
    <t>うるま市石川に伝わる伊波メンサー織の技術と作品を紹介する展示会を開催する。</t>
    <rPh sb="3" eb="4">
      <t>シ</t>
    </rPh>
    <rPh sb="4" eb="6">
      <t>イシカワ</t>
    </rPh>
    <rPh sb="7" eb="8">
      <t>ツタ</t>
    </rPh>
    <rPh sb="10" eb="12">
      <t>イハ</t>
    </rPh>
    <rPh sb="16" eb="17">
      <t>オリ</t>
    </rPh>
    <rPh sb="18" eb="20">
      <t>ギジュツ</t>
    </rPh>
    <rPh sb="21" eb="23">
      <t>サクヒン</t>
    </rPh>
    <rPh sb="24" eb="26">
      <t>ショウカイ</t>
    </rPh>
    <rPh sb="28" eb="31">
      <t>テンジカイ</t>
    </rPh>
    <rPh sb="32" eb="34">
      <t>カイサイ</t>
    </rPh>
    <phoneticPr fontId="1"/>
  </si>
  <si>
    <t>浦添市 市民部 経済文化局
文化スポーツ振興課</t>
    <phoneticPr fontId="1"/>
  </si>
  <si>
    <t>宜野湾市 教育部
生涯学習課</t>
    <phoneticPr fontId="1"/>
  </si>
  <si>
    <t>うるま市 社会教育部 
生涯学習文化振興センター</t>
    <phoneticPr fontId="1"/>
  </si>
  <si>
    <t>重要無形文化財保持者等公演（沖縄県伝統芸能公演）（場所：うるま市民芸術劇場）</t>
    <rPh sb="0" eb="7">
      <t>ジュウヨウムケイブンカザイ</t>
    </rPh>
    <rPh sb="7" eb="11">
      <t>ホジシャトウ</t>
    </rPh>
    <rPh sb="11" eb="13">
      <t>コウエン</t>
    </rPh>
    <rPh sb="14" eb="17">
      <t>オキナワケン</t>
    </rPh>
    <rPh sb="17" eb="19">
      <t>デントウ</t>
    </rPh>
    <rPh sb="19" eb="23">
      <t>ゲイノウコウエン</t>
    </rPh>
    <rPh sb="25" eb="27">
      <t>バショ</t>
    </rPh>
    <rPh sb="31" eb="37">
      <t>シミンゲイジュツゲキジョウ</t>
    </rPh>
    <phoneticPr fontId="4"/>
  </si>
  <si>
    <t>https://www.city.uruma.lg.jp/3001005000/contents/p000035.html</t>
    <phoneticPr fontId="1"/>
  </si>
  <si>
    <t xml:space="preserve">バックステージツアー、ワークショップ
</t>
    <phoneticPr fontId="1"/>
  </si>
  <si>
    <t>R8.7.25～7.26</t>
    <phoneticPr fontId="1"/>
  </si>
  <si>
    <t>https://www.nt-okinawa.or.jp/</t>
    <phoneticPr fontId="1"/>
  </si>
  <si>
    <t xml:space="preserve">①会費（500円）を支払った方又は②普及公演 組踊鑑賞教室「執心鐘入」のチケット購入者を対象に、組踊ワークショップと劇場バックヤードツアーを実施する（先着80名で事前申込制）。※インバウンド誘客も実施
</t>
    <rPh sb="1" eb="3">
      <t>カイヒ</t>
    </rPh>
    <rPh sb="10" eb="12">
      <t>シハラ</t>
    </rPh>
    <rPh sb="14" eb="15">
      <t>カタ</t>
    </rPh>
    <rPh sb="15" eb="16">
      <t>マタ</t>
    </rPh>
    <rPh sb="23" eb="25">
      <t>クミオド</t>
    </rPh>
    <rPh sb="25" eb="27">
      <t>カンショウ</t>
    </rPh>
    <rPh sb="27" eb="29">
      <t>キョウシツ</t>
    </rPh>
    <rPh sb="30" eb="32">
      <t>シュウシン</t>
    </rPh>
    <rPh sb="32" eb="33">
      <t>カネ</t>
    </rPh>
    <rPh sb="33" eb="34">
      <t>イ</t>
    </rPh>
    <phoneticPr fontId="1"/>
  </si>
  <si>
    <t>組踊ワークショップin首里城</t>
    <phoneticPr fontId="1"/>
  </si>
  <si>
    <t>首里城正殿完成記念ワークショップ</t>
    <rPh sb="0" eb="3">
      <t>シュリジョウ</t>
    </rPh>
    <rPh sb="3" eb="5">
      <t>セイデン</t>
    </rPh>
    <rPh sb="5" eb="7">
      <t>カンセイ</t>
    </rPh>
    <rPh sb="7" eb="9">
      <t>キネン</t>
    </rPh>
    <phoneticPr fontId="1"/>
  </si>
  <si>
    <t>令和8年度首里城正殿完成記念事業「首里城漫才！ぐすーじさびら」</t>
    <rPh sb="0" eb="2">
      <t>レイワ</t>
    </rPh>
    <rPh sb="3" eb="5">
      <t>ネンド</t>
    </rPh>
    <rPh sb="5" eb="8">
      <t>シュリジョウ</t>
    </rPh>
    <rPh sb="8" eb="10">
      <t>セイデン</t>
    </rPh>
    <rPh sb="10" eb="12">
      <t>カンセイ</t>
    </rPh>
    <rPh sb="12" eb="14">
      <t>キネン</t>
    </rPh>
    <rPh sb="14" eb="16">
      <t>ジギョウ</t>
    </rPh>
    <rPh sb="17" eb="20">
      <t>シュリジョウ</t>
    </rPh>
    <rPh sb="20" eb="22">
      <t>マンザイ</t>
    </rPh>
    <phoneticPr fontId="1"/>
  </si>
  <si>
    <t>令和8年度首里城正殿完成記念事業「首里城漫才！ぐすーじさびら」は、司会・ネタ出演を務めるガレッジセールをはじめ、首里出身や首里にゆかりのあるお笑い芸人が漫才やコントを披露し、首里城正殿の完成を笑いで祝うイベントです。また、「首里城と泡盛の歴史」「首里城と組踊の歴史」をテーマとしたトークや組踊漫才などを通して、首里城の歴史や文化を楽しく学べる内容となっています。</t>
    <phoneticPr fontId="1"/>
  </si>
  <si>
    <t>https://okicul-pr.jp/200_/300_/2026-05-14-16-35.html</t>
    <phoneticPr fontId="1"/>
  </si>
  <si>
    <t>第55回沖縄県芸術文化祭</t>
    <rPh sb="0" eb="1">
      <t>ダイ</t>
    </rPh>
    <rPh sb="3" eb="12">
      <t>カイオキナワケンゲイジュツブンカサイ</t>
    </rPh>
    <phoneticPr fontId="1"/>
  </si>
  <si>
    <t>R8.11.14～11.22</t>
    <phoneticPr fontId="1"/>
  </si>
  <si>
    <t>県民の様々な芸術文化活動を奨励し、広く県民に芸術鑑賞の機会を提供することにより、県民文化の向上に寄与することを目的として、公募展等を中心とした芸術文化祭を開催します。</t>
    <phoneticPr fontId="1"/>
  </si>
  <si>
    <t>https://www.okicul-pr.jp/kengeisai/</t>
    <phoneticPr fontId="1"/>
  </si>
  <si>
    <t>令和８年度かりゆし芸能公演（沖縄県伝統芸能公演）
移動かりゆし芸能公演「島に活きる」</t>
    <rPh sb="0" eb="2">
      <t>レイワ</t>
    </rPh>
    <rPh sb="3" eb="5">
      <t>ネンド</t>
    </rPh>
    <rPh sb="9" eb="13">
      <t>ゲイノウコウエン</t>
    </rPh>
    <rPh sb="14" eb="17">
      <t>オキナワケン</t>
    </rPh>
    <rPh sb="17" eb="21">
      <t>デントウゲイノウ</t>
    </rPh>
    <rPh sb="21" eb="23">
      <t>コウエン</t>
    </rPh>
    <rPh sb="25" eb="27">
      <t>イドウ</t>
    </rPh>
    <rPh sb="31" eb="35">
      <t>ゲイノウコウエン</t>
    </rPh>
    <phoneticPr fontId="1"/>
  </si>
  <si>
    <t>糸満市文化協会</t>
    <phoneticPr fontId="1"/>
  </si>
  <si>
    <t>古典舞踊から現代に創作されたアップテンポな舞踊までを紹介し、後半では糸満の特徴をふんだんに取り入れ、軽快で力強い踊りへと展開される舞台をお楽しみ下さい。</t>
    <phoneticPr fontId="1"/>
  </si>
  <si>
    <t>https://okicul-pr.jp/kariyushi/schedule/2026/04/or.php</t>
    <phoneticPr fontId="1"/>
  </si>
  <si>
    <t>おきなわ文学賞普及啓発事業
「たのしさ発見！短歌教室」</t>
    <rPh sb="4" eb="7">
      <t>ブンガクショウ</t>
    </rPh>
    <rPh sb="7" eb="13">
      <t>フキュウケイハツジギョウ</t>
    </rPh>
    <rPh sb="19" eb="21">
      <t>ハッケン</t>
    </rPh>
    <rPh sb="22" eb="26">
      <t>タンカキョウシツ</t>
    </rPh>
    <phoneticPr fontId="1"/>
  </si>
  <si>
    <t>R8.8/9
R8.8/11</t>
    <phoneticPr fontId="1"/>
  </si>
  <si>
    <t>本企画は、小学生から大人まで幅広い年齢層の皆さんに、文学活動に親しんでもらうことを目的としています。今年度も「短歌」をテーマに、県内2カ所でワークショップを実施します。
講師の先生に分かりやすく教えてもらいながら、短歌を作り上げる楽しさを体験できます！日常の「心が動く」瞬間を言葉にしてみませんか？</t>
    <phoneticPr fontId="1"/>
  </si>
  <si>
    <t>https://okinawa-bungaku.com/news/2346/</t>
    <phoneticPr fontId="1"/>
  </si>
  <si>
    <t>首里城正殿完成記念事業
琉歌ワークショップ</t>
    <rPh sb="0" eb="11">
      <t>シュリジョウセイデンカンセイキネンジギョウ</t>
    </rPh>
    <rPh sb="12" eb="14">
      <t>リュウカ</t>
    </rPh>
    <phoneticPr fontId="1"/>
  </si>
  <si>
    <t>R8.8/12
R8.8/22</t>
    <phoneticPr fontId="1"/>
  </si>
  <si>
    <t>首里城正殿の完成を記念して、首里城をテーマに琉歌をつくるワークショップを開催します！
「琉歌って難しそう…」と思う方も大丈夫。講師の先生が基礎から丁寧にわかりやすく教えてくれるので、初めての方でも安心してご参加いただけます。沖縄の伝統文学に楽しく触れながら、自分の想いや感じたことを作品として形にしてみませんか。沖縄の文学に親しみ、新しい表現に挑戦できる貴重な機会です。
皆さまのご参加を心よりお待ちしております！</t>
    <phoneticPr fontId="1"/>
  </si>
  <si>
    <t>https://okinawa-bungaku.com/news/2370/</t>
    <phoneticPr fontId="1"/>
  </si>
  <si>
    <t>令和８年度かりゆし芸能公演（沖縄県伝統芸能公演）
国立劇場おきなわ公演「「継承と創造」若手舞踊家の挑戦</t>
    <rPh sb="25" eb="27">
      <t>コクリツ</t>
    </rPh>
    <rPh sb="27" eb="29">
      <t>ゲキジョウ</t>
    </rPh>
    <rPh sb="33" eb="35">
      <t>コウエン</t>
    </rPh>
    <phoneticPr fontId="1"/>
  </si>
  <si>
    <t>公益財団法人沖縄県文化芸術振興会・男性舞踊家飛輪の会</t>
    <phoneticPr fontId="1"/>
  </si>
  <si>
    <t>男性のみで構成される団体ならではの力強さと、繊細さを兼ね備えた舞踊表現に加え、新創作舞踊「飛輪の舞」を初お披露目します。流会派の垣根を超えた演目構成でお届けします。</t>
    <phoneticPr fontId="1"/>
  </si>
  <si>
    <t>https://okicul-pr.jp/kariyushi/schedule/2026/04/post-132.php</t>
    <phoneticPr fontId="1"/>
  </si>
  <si>
    <t>令和８年度高校生選抜かりゆし芸能公演</t>
    <rPh sb="0" eb="2">
      <t>レイワ</t>
    </rPh>
    <rPh sb="3" eb="5">
      <t>ネンド</t>
    </rPh>
    <rPh sb="5" eb="10">
      <t>コウコウセイセンバツ</t>
    </rPh>
    <rPh sb="14" eb="18">
      <t>ゲイノウコウエン</t>
    </rPh>
    <phoneticPr fontId="1"/>
  </si>
  <si>
    <t>公益財団法人沖縄県文化振興会は、令和４年度より沖縄県高校生郷土芸能ソロコンテストで入賞した高校生たちが出演する「高校生選抜かりゆし芸能公演」を上演しています。
この公演では、入賞した高校生の舞台披露機会の創出に加え、琉球芸能の道を志す同世代や実演家との交流を通して、琉球芸能を未来へつなぐ若手実演家の育成を図ります。
出演する高校生のはつらつとした演奏・演舞をご鑑賞いただき、沖縄の伝統芸能を担う若い息吹を感じていただければと思います。どうぞご期待ください。</t>
    <phoneticPr fontId="1"/>
  </si>
  <si>
    <t>https://okicul-pr.jp/kariyushi/</t>
    <phoneticPr fontId="1"/>
  </si>
  <si>
    <t>第22回おきなわ文学賞</t>
    <rPh sb="0" eb="1">
      <t>ダイ</t>
    </rPh>
    <rPh sb="3" eb="4">
      <t>カイ</t>
    </rPh>
    <rPh sb="8" eb="11">
      <t>ブンガクショウ</t>
    </rPh>
    <phoneticPr fontId="1"/>
  </si>
  <si>
    <t>R8.9/1～30</t>
    <phoneticPr fontId="1"/>
  </si>
  <si>
    <t>おきなわ文学賞は、沖縄県民および県にゆかりのある方の文学作品を広く公募することにより、沖縄の文学活動を奨励するとともに、県民文化の振興に役立てることを目的として、2005年より公益財団法人沖縄県文化芸術振興会が主催する文学賞です。</t>
    <phoneticPr fontId="1"/>
  </si>
  <si>
    <t>https://okinawa-bungaku.com/</t>
    <phoneticPr fontId="1"/>
  </si>
  <si>
    <t>令和８年度かりゆし芸能公演（沖縄県伝統芸能公演）
子ども×伝統芸能公演「子供たちによる創作組踊「糸蒲の縁」公演</t>
    <rPh sb="25" eb="26">
      <t>コ</t>
    </rPh>
    <rPh sb="29" eb="35">
      <t>デントウゲイノウコウエン</t>
    </rPh>
    <phoneticPr fontId="1"/>
  </si>
  <si>
    <t>中城村南上原組踊保存会</t>
    <phoneticPr fontId="1"/>
  </si>
  <si>
    <t>本公演は、アナウンスや解説も子どもたちが主体となり行います。第一部では多彩な踊りでお楽しみいただけます。第二部では、子どもたちが表現する涙あり、笑いありの組踊で感動をお届けいたします。</t>
    <phoneticPr fontId="1"/>
  </si>
  <si>
    <t>https://okicul-pr.jp/kariyushi/schedule/2026/04/post-133.php</t>
    <phoneticPr fontId="1"/>
  </si>
  <si>
    <t>令和８年度かりゆし芸能公演（沖縄県伝統芸能公演）
国立劇場おきなわ公演「劇団群星～沖縄芝居でうとぅいむちさびら～」</t>
    <rPh sb="25" eb="27">
      <t>コクリツ</t>
    </rPh>
    <rPh sb="27" eb="29">
      <t>ゲキジョウ</t>
    </rPh>
    <rPh sb="33" eb="35">
      <t>コウエン</t>
    </rPh>
    <phoneticPr fontId="1"/>
  </si>
  <si>
    <t>公益財団法人沖縄県文化芸術振興会・劇団群星</t>
    <rPh sb="17" eb="19">
      <t>ゲキダン</t>
    </rPh>
    <rPh sb="19" eb="20">
      <t>ムレ</t>
    </rPh>
    <rPh sb="20" eb="21">
      <t>ホシ</t>
    </rPh>
    <phoneticPr fontId="1"/>
  </si>
  <si>
    <t>沖縄の名作歌劇「愛の雨傘」を上演するにあたって若手、ベテランが一緒に舞台を創り上げます。</t>
    <phoneticPr fontId="1"/>
  </si>
  <si>
    <t>https://okicul-pr.jp/kariyushi/schedule/2026/04/post-134.php</t>
    <phoneticPr fontId="1"/>
  </si>
  <si>
    <t>令和８年度かりゆし芸能公演（沖縄県伝統芸能公演）
国立劇場おきなわ「組踊「七期會」組踊公演」</t>
    <rPh sb="25" eb="29">
      <t>コクリツゲキジョウ</t>
    </rPh>
    <phoneticPr fontId="1"/>
  </si>
  <si>
    <t>公益財団法人沖縄県文化芸術振興会・組踊「七期會」</t>
    <rPh sb="17" eb="18">
      <t>クミ</t>
    </rPh>
    <rPh sb="18" eb="19">
      <t>オドリ</t>
    </rPh>
    <rPh sb="20" eb="22">
      <t>ナナキ</t>
    </rPh>
    <rPh sb="22" eb="23">
      <t>カイ</t>
    </rPh>
    <phoneticPr fontId="1"/>
  </si>
  <si>
    <t>一部では組踊の基礎となる、古典舞踊と古典音楽をゆったりと感じていただき、二部の組踊「護佐丸敵討」では立ち方、地謡ともに息の合った空間を創り上げ、表情から息遣いの隅々まで感じてほしいです。</t>
    <phoneticPr fontId="1"/>
  </si>
  <si>
    <t>https://okicul-pr.jp/kariyushi/schedule/2026/04/post-135.php</t>
    <phoneticPr fontId="1"/>
  </si>
  <si>
    <t>令和８年度かりゆし芸能公演（沖縄県伝統芸能公演）
国立劇場おきなわ公演「継ぎゆく舞、開く未来～世代を結ぶ琉球舞踊」</t>
    <rPh sb="25" eb="29">
      <t>コクリツゲキジョウ</t>
    </rPh>
    <rPh sb="33" eb="35">
      <t>コウエン</t>
    </rPh>
    <phoneticPr fontId="1"/>
  </si>
  <si>
    <t>公益財団法人沖縄県文化芸術振興会・那覇市文化協会古典芸能部</t>
    <rPh sb="17" eb="20">
      <t>ナハシ</t>
    </rPh>
    <rPh sb="20" eb="22">
      <t>ブンカ</t>
    </rPh>
    <rPh sb="22" eb="24">
      <t>キョウカイ</t>
    </rPh>
    <rPh sb="24" eb="26">
      <t>コテン</t>
    </rPh>
    <rPh sb="26" eb="28">
      <t>ゲイノウ</t>
    </rPh>
    <rPh sb="28" eb="29">
      <t>ブ</t>
    </rPh>
    <phoneticPr fontId="1"/>
  </si>
  <si>
    <t>各流派を超えて若手から中堅の舞踊家・演奏家(地謡)が力を合わせ、それぞれの琉舞人生が、刻まれた所作で明るく力強い琉球舞踊の世界をお届けします。</t>
    <phoneticPr fontId="1"/>
  </si>
  <si>
    <t>https://okicul-pr.jp/kariyushi/schedule/2026/04/post-136.php</t>
    <phoneticPr fontId="1"/>
  </si>
  <si>
    <t>令和８年度かりゆし芸能公演（沖縄県伝統芸能公演）
子ども×伝統芸能公演「踊てぃ奏でてぃ語りあしぶさ～」</t>
    <rPh sb="25" eb="26">
      <t>コ</t>
    </rPh>
    <rPh sb="28" eb="35">
      <t>カケルデントウゲイノウコウエン</t>
    </rPh>
    <phoneticPr fontId="1"/>
  </si>
  <si>
    <t>渡嘉敷本流守藝の會</t>
    <phoneticPr fontId="1"/>
  </si>
  <si>
    <t>こどもたちによる島くとぅばを演目に取り入れ、箏曲の演奏に合わせた踊りが見どころの公演です。ご来場お待ちしています。</t>
    <phoneticPr fontId="1"/>
  </si>
  <si>
    <t>https://okicul-pr.jp/kariyushi/schedule/2026/04/post-137.php</t>
    <phoneticPr fontId="1"/>
  </si>
  <si>
    <t>令和８年度かりゆし芸能公演（沖縄県伝統芸能公演）
国立劇場おきなわ公演「藍をかさねて」</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</si>
  <si>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公益財団法人沖縄県文化芸術振興会・渡嘉敷流二代目渡嘉敷守良道場</t>
    <rPh sb="17" eb="20">
      <t>トカシキ</t>
    </rPh>
    <rPh sb="20" eb="21">
      <t>リュウ</t>
    </rPh>
    <rPh sb="21" eb="24">
      <t>ニダイメ</t>
    </rPh>
    <rPh sb="24" eb="27">
      <t>トカシキ</t>
    </rPh>
    <rPh sb="27" eb="28">
      <t>シュ</t>
    </rPh>
    <rPh sb="28" eb="29">
      <t>リョウ</t>
    </rPh>
    <rPh sb="29" eb="31">
      <t>ドウジョウ</t>
    </rPh>
    <phoneticPr fontId="1"/>
  </si>
  <si>
    <t>若手実演家を主体とした舞台編成で、古典・雑踊り・創作等の多様な演目でお送りします。ご来場お待ちしています。</t>
    <phoneticPr fontId="1"/>
  </si>
  <si>
    <t>https://okicul-pr.jp/kariyushi/schedule/2026/04/post-138.php</t>
    <phoneticPr fontId="1"/>
  </si>
  <si>
    <t>令和８年度かりゆし芸能公演（沖縄県伝統芸能公演）
国立劇場おきなわ公演「「次世代へつなぐ琉球筝曲」</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</si>
  <si>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公益財団法人沖縄県文化芸術振興会・琉球箏曲興陽会那覇支部</t>
    <rPh sb="17" eb="19">
      <t>リュウキュウ</t>
    </rPh>
    <rPh sb="19" eb="21">
      <t>ソウキョク</t>
    </rPh>
    <rPh sb="21" eb="22">
      <t>コウ</t>
    </rPh>
    <rPh sb="22" eb="23">
      <t>ヨウ</t>
    </rPh>
    <rPh sb="23" eb="24">
      <t>カイ</t>
    </rPh>
    <rPh sb="24" eb="26">
      <t>ナハ</t>
    </rPh>
    <rPh sb="26" eb="28">
      <t>シブ</t>
    </rPh>
    <phoneticPr fontId="1"/>
  </si>
  <si>
    <t>若い世代が挑む、箏曲の"いま"。
独唱や斉唱、舞踊地謡など、さまざまなかたちで箏曲の魅力をお届けします。聴きごたえのある作品もラインナップ。はじめての方にも、親しみやすく新鮮に感じていただける舞台です。</t>
    <phoneticPr fontId="1"/>
  </si>
  <si>
    <t>https://okicul-pr.jp/kariyushi/schedule/2026/04/post-139.php</t>
    <phoneticPr fontId="1"/>
  </si>
  <si>
    <t>令和８年度かりゆし芸能公演（沖縄県伝統芸能公演）
移動かりゆし芸能公演「「新作組踊　西里兄弟」</t>
    <rPh sb="0" eb="2">
      <t>レイワ</t>
    </rPh>
    <rPh sb="3" eb="5">
      <t>ネンド</t>
    </rPh>
    <rPh sb="9" eb="13">
      <t>ゲイノウコウエン</t>
    </rPh>
    <rPh sb="14" eb="17">
      <t>オキナワケン</t>
    </rPh>
    <rPh sb="17" eb="21">
      <t>デントウゲイノウ</t>
    </rPh>
    <rPh sb="21" eb="23">
      <t>コウエン</t>
    </rPh>
    <rPh sb="25" eb="27">
      <t>イドウ</t>
    </rPh>
    <rPh sb="31" eb="35">
      <t>ゲイノウコウエン</t>
    </rPh>
    <phoneticPr fontId="1"/>
  </si>
  <si>
    <t>宮古島組踊会</t>
    <phoneticPr fontId="1"/>
  </si>
  <si>
    <t>見るだけじゃない、体験する組踊へ。伝統芸能「組踊」を形づくる所作や音楽、唱えの魅力を、わかりやすくご紹介します。琉球舞踊の華やかな実演に加え、観客の皆さまにもご参加いただける体験コーナーを実施。動き・音・言葉を実際に感じながら、五感で楽しむ特別なプログラムです。お子さまから大人まで、どなたでも気軽にご参加いただけます。</t>
    <phoneticPr fontId="1"/>
  </si>
  <si>
    <t>https://okicul-pr.jp/kariyushi/schedule/2026/04/post-140.php</t>
    <phoneticPr fontId="1"/>
  </si>
  <si>
    <t>令和８年度かりゆし芸能公演（沖縄県伝統芸能公演）
国立劇場おきなわ公演「組踊　花売之縁」＝志情けを謳う＝」</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</si>
  <si>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公益財団法人沖縄県文化芸術振興会・組踊研究会あ・うん</t>
    <rPh sb="17" eb="18">
      <t>クミ</t>
    </rPh>
    <rPh sb="18" eb="19">
      <t>オドリ</t>
    </rPh>
    <rPh sb="19" eb="22">
      <t>ケンキュウカイ</t>
    </rPh>
    <phoneticPr fontId="1"/>
  </si>
  <si>
    <t>親子の再会を描いた組踊「花売の縁」と、恋心を優しく表現する「本貫花」。いずれも人の深い思いやりや愛情といった「志情（しなさき）」を描いた名作です。字幕付きでの上演により、初めての方でも物語の情景を分かりやすくお楽しみいただけます。当会の若手実演家を中心に、古典に息づく志情を瑞々しくお届けいたします。</t>
    <phoneticPr fontId="1"/>
  </si>
  <si>
    <t>https://okicul-pr.jp/kariyushi/schedule/2026/04/post-141.php</t>
    <phoneticPr fontId="1"/>
  </si>
  <si>
    <t>令和８年度かりゆし芸能公演（沖縄県伝統芸能公演）
移動かりゆし芸能公演「組踊「執心鐘入」」</t>
    <rPh sb="0" eb="2">
      <t>レイワ</t>
    </rPh>
    <rPh sb="3" eb="5">
      <t>ネンド</t>
    </rPh>
    <rPh sb="9" eb="13">
      <t>ゲイノウコウエン</t>
    </rPh>
    <rPh sb="14" eb="17">
      <t>オキナワケン</t>
    </rPh>
    <rPh sb="17" eb="21">
      <t>デントウゲイノウ</t>
    </rPh>
    <rPh sb="21" eb="23">
      <t>コウエン</t>
    </rPh>
    <rPh sb="25" eb="27">
      <t>イドウ</t>
    </rPh>
    <rPh sb="31" eb="35">
      <t>ゲイノウコウエン</t>
    </rPh>
    <phoneticPr fontId="1"/>
  </si>
  <si>
    <t>沖縄伝統組踊子の会　</t>
    <phoneticPr fontId="1"/>
  </si>
  <si>
    <t>初めてでも安心！子どもにも分かりやすく組踊の魅力を解説し、琉球舞踊や楽器紹介、実演を交えて楽しく鑑賞できます。組踊は日本語字幕付き・ノーカット上演。終演後は出演者との交流や写真撮影もお楽しみください。</t>
    <phoneticPr fontId="1"/>
  </si>
  <si>
    <t>https://okicul-pr.jp/kariyushi/schedule/2026/04/post-142.php</t>
    <phoneticPr fontId="1"/>
  </si>
  <si>
    <t>令和８年度かりゆし芸能公演（沖縄県伝統芸能公演）
国立劇場おきなわ公演「花桜～あけみおのまちより～」</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</si>
  <si>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公益財団法人沖縄県文化芸術振興会・親泊流桜羽会新城園美琉舞研究所</t>
    <rPh sb="17" eb="18">
      <t>オヤ</t>
    </rPh>
    <rPh sb="18" eb="19">
      <t>トマ</t>
    </rPh>
    <rPh sb="19" eb="20">
      <t>リュウ</t>
    </rPh>
    <rPh sb="20" eb="21">
      <t>サクラ</t>
    </rPh>
    <rPh sb="21" eb="22">
      <t>ハネ</t>
    </rPh>
    <rPh sb="22" eb="23">
      <t>カイ</t>
    </rPh>
    <rPh sb="23" eb="25">
      <t>アラシロ</t>
    </rPh>
    <rPh sb="25" eb="26">
      <t>ソノ</t>
    </rPh>
    <rPh sb="26" eb="27">
      <t>ミ</t>
    </rPh>
    <rPh sb="27" eb="29">
      <t>リュウブ</t>
    </rPh>
    <rPh sb="29" eb="32">
      <t>ケンキュウジョ</t>
    </rPh>
    <phoneticPr fontId="1"/>
  </si>
  <si>
    <t>プログラムは、琉球舞踊の定番作品に加え創作舞踊も取り入れ、初めてご覧になる方にも楽しんでいただける構成といたしました。本公演を通して、琉球舞踊の魅力と奥深さを感じていただければ幸いです。ご来場お待ちしております。</t>
    <phoneticPr fontId="1"/>
  </si>
  <si>
    <t>https://okicul-pr.jp/kariyushi/schedule/2026/04/post-143.php</t>
    <phoneticPr fontId="1"/>
  </si>
  <si>
    <t>令和８年度重要無形文化財保持者等公演　うるま市公演</t>
    <rPh sb="0" eb="2">
      <t>レイワ</t>
    </rPh>
    <rPh sb="3" eb="5">
      <t>ネンド</t>
    </rPh>
    <rPh sb="5" eb="9">
      <t>ジュウヨウムケイ</t>
    </rPh>
    <rPh sb="9" eb="12">
      <t>ブンカザイ</t>
    </rPh>
    <rPh sb="12" eb="16">
      <t>ホジシャトウ</t>
    </rPh>
    <rPh sb="16" eb="18">
      <t>コウエン</t>
    </rPh>
    <rPh sb="22" eb="23">
      <t>シ</t>
    </rPh>
    <rPh sb="23" eb="25">
      <t>コウエン</t>
    </rPh>
    <phoneticPr fontId="1"/>
  </si>
  <si>
    <t>沖縄の皆様に重要無形文化財保持者等を中心とした格調高い伝統芸能を鑑賞する機会を広く提供するため、『重要無形文化財保持者等公演』を開催しております。 沖縄が誇る伝統芸能をご堪能下さい。</t>
    <phoneticPr fontId="1"/>
  </si>
  <si>
    <t>https://okicul-pr.jp/juyomukei/</t>
    <phoneticPr fontId="1"/>
  </si>
  <si>
    <t>第15回　沖芸連の日　芸能公演</t>
    <rPh sb="0" eb="1">
      <t>ダイ</t>
    </rPh>
    <rPh sb="3" eb="4">
      <t>カイ</t>
    </rPh>
    <rPh sb="5" eb="8">
      <t>オキゲイレン</t>
    </rPh>
    <rPh sb="9" eb="10">
      <t>ヒ</t>
    </rPh>
    <rPh sb="11" eb="15">
      <t>ゲイノウコウエン</t>
    </rPh>
    <phoneticPr fontId="1"/>
  </si>
  <si>
    <t>「首里城復興　前祝いさびら」
今年も様々な演目でみなさまに楽しんでいただきます！（琉球歴史文化の日及び著作隣接権の普及活動の一環として行います）</t>
    <rPh sb="1" eb="6">
      <t>シュリジョウフッコウ</t>
    </rPh>
    <rPh sb="7" eb="9">
      <t>マエイワ</t>
    </rPh>
    <rPh sb="15" eb="17">
      <t>コトシ</t>
    </rPh>
    <rPh sb="18" eb="20">
      <t>サマザマ</t>
    </rPh>
    <rPh sb="21" eb="23">
      <t>エンモク</t>
    </rPh>
    <rPh sb="29" eb="30">
      <t>タノ</t>
    </rPh>
    <rPh sb="41" eb="45">
      <t>リュウキュウレキシ</t>
    </rPh>
    <rPh sb="45" eb="47">
      <t>ブンカ</t>
    </rPh>
    <rPh sb="48" eb="49">
      <t>ヒ</t>
    </rPh>
    <rPh sb="49" eb="50">
      <t>オヨ</t>
    </rPh>
    <rPh sb="51" eb="56">
      <t>チョサクリンセツケン</t>
    </rPh>
    <rPh sb="57" eb="61">
      <t>フキュウカツドウ</t>
    </rPh>
    <rPh sb="62" eb="64">
      <t>イッカン</t>
    </rPh>
    <rPh sb="67" eb="68">
      <t>オコナ</t>
    </rPh>
    <phoneticPr fontId="1"/>
  </si>
  <si>
    <t>https://www.okigeiren.net/</t>
  </si>
  <si>
    <t>久米島町文化協会</t>
    <rPh sb="0" eb="4">
      <t>クメジマチョウ</t>
    </rPh>
    <rPh sb="4" eb="6">
      <t>ブンカ</t>
    </rPh>
    <rPh sb="6" eb="8">
      <t>キョウカイ</t>
    </rPh>
    <phoneticPr fontId="1"/>
  </si>
  <si>
    <t>第23回久米島町文化協会</t>
    <rPh sb="0" eb="1">
      <t>ダイ</t>
    </rPh>
    <rPh sb="3" eb="4">
      <t>カイ</t>
    </rPh>
    <rPh sb="4" eb="8">
      <t>クメジマチョウ</t>
    </rPh>
    <rPh sb="8" eb="10">
      <t>ブンカ</t>
    </rPh>
    <rPh sb="10" eb="12">
      <t>キョウカイ</t>
    </rPh>
    <phoneticPr fontId="1"/>
  </si>
  <si>
    <t>当会所属部会による芸能発表。舞台部門のみ。</t>
    <rPh sb="0" eb="2">
      <t>トウカイ</t>
    </rPh>
    <rPh sb="2" eb="4">
      <t>ショゾク</t>
    </rPh>
    <rPh sb="4" eb="6">
      <t>ブカイ</t>
    </rPh>
    <rPh sb="9" eb="11">
      <t>ゲイノウ</t>
    </rPh>
    <rPh sb="11" eb="13">
      <t>ハッピョウ</t>
    </rPh>
    <rPh sb="14" eb="16">
      <t>ブタイ</t>
    </rPh>
    <rPh sb="16" eb="18">
      <t>ブモン</t>
    </rPh>
    <phoneticPr fontId="1"/>
  </si>
  <si>
    <t>「宮良長包の日」記念事業
「桑の実」メロディーボックス寄贈式・記念コンサート</t>
    <rPh sb="1" eb="3">
      <t>ミヤラ</t>
    </rPh>
    <rPh sb="3" eb="4">
      <t>チョウ</t>
    </rPh>
    <rPh sb="4" eb="5">
      <t>ホウ</t>
    </rPh>
    <rPh sb="6" eb="7">
      <t>ヒ</t>
    </rPh>
    <rPh sb="8" eb="10">
      <t>キネン</t>
    </rPh>
    <rPh sb="10" eb="12">
      <t>ジギョウ</t>
    </rPh>
    <rPh sb="14" eb="15">
      <t>クワ</t>
    </rPh>
    <rPh sb="16" eb="17">
      <t>ミ</t>
    </rPh>
    <rPh sb="27" eb="29">
      <t>キゾウ</t>
    </rPh>
    <rPh sb="29" eb="30">
      <t>シキ</t>
    </rPh>
    <rPh sb="31" eb="33">
      <t>キネン</t>
    </rPh>
    <phoneticPr fontId="1"/>
  </si>
  <si>
    <t>宮良長包協会</t>
    <rPh sb="0" eb="4">
      <t>ミヤラチョウホウ</t>
    </rPh>
    <rPh sb="4" eb="6">
      <t>キョウカイ</t>
    </rPh>
    <phoneticPr fontId="1"/>
  </si>
  <si>
    <t>師作曲の「桑の実」歌碑にメロディーボックスの設置をし、沖縄が誇る作曲家宮良長包の偉大な功績を後世へ引き継ぐ。併せて県内で活躍しているオペラ歌手を招き、島内小学生とコーラスサークルとの合同記念コンサートを開く。</t>
    <rPh sb="27" eb="29">
      <t>オキナワ</t>
    </rPh>
    <rPh sb="30" eb="31">
      <t>ホコ</t>
    </rPh>
    <rPh sb="32" eb="35">
      <t>サッキョクカ</t>
    </rPh>
    <rPh sb="35" eb="37">
      <t>ミヤラ</t>
    </rPh>
    <rPh sb="37" eb="38">
      <t>チョウ</t>
    </rPh>
    <rPh sb="38" eb="39">
      <t>ホウ</t>
    </rPh>
    <rPh sb="40" eb="42">
      <t>イダイ</t>
    </rPh>
    <rPh sb="43" eb="45">
      <t>コウセキ</t>
    </rPh>
    <rPh sb="46" eb="48">
      <t>コウセイ</t>
    </rPh>
    <rPh sb="49" eb="50">
      <t>ヒ</t>
    </rPh>
    <rPh sb="51" eb="52">
      <t>ツ</t>
    </rPh>
    <rPh sb="54" eb="55">
      <t>アワ</t>
    </rPh>
    <rPh sb="57" eb="58">
      <t>ケン</t>
    </rPh>
    <rPh sb="58" eb="59">
      <t>ナイ</t>
    </rPh>
    <rPh sb="60" eb="62">
      <t>カツヤク</t>
    </rPh>
    <rPh sb="69" eb="71">
      <t>カシュ</t>
    </rPh>
    <rPh sb="72" eb="73">
      <t>マネ</t>
    </rPh>
    <rPh sb="75" eb="77">
      <t>トウナイ</t>
    </rPh>
    <rPh sb="77" eb="80">
      <t>ショウガクセイ</t>
    </rPh>
    <rPh sb="91" eb="93">
      <t>ゴウドウ</t>
    </rPh>
    <rPh sb="93" eb="95">
      <t>キネン</t>
    </rPh>
    <rPh sb="101" eb="102">
      <t>ヒラ</t>
    </rPh>
    <phoneticPr fontId="1"/>
  </si>
  <si>
    <t>工工四の日演奏会</t>
    <rPh sb="0" eb="3">
      <t>クンクンシー</t>
    </rPh>
    <rPh sb="4" eb="5">
      <t>ヒ</t>
    </rPh>
    <rPh sb="5" eb="8">
      <t>エンソウカイ</t>
    </rPh>
    <phoneticPr fontId="1"/>
  </si>
  <si>
    <t>3月4日の「さんしんの日演奏会」にちなみ、古典音楽をメインにした唄三線を合奏する。</t>
    <rPh sb="1" eb="2">
      <t>ガツ</t>
    </rPh>
    <rPh sb="3" eb="4">
      <t>ニチ</t>
    </rPh>
    <rPh sb="11" eb="12">
      <t>ヒ</t>
    </rPh>
    <rPh sb="12" eb="15">
      <t>エンソウカイ</t>
    </rPh>
    <rPh sb="21" eb="23">
      <t>コテン</t>
    </rPh>
    <rPh sb="23" eb="25">
      <t>オンガク</t>
    </rPh>
    <rPh sb="32" eb="33">
      <t>ウタ</t>
    </rPh>
    <rPh sb="33" eb="35">
      <t>サンシン</t>
    </rPh>
    <rPh sb="36" eb="38">
      <t>ガッソウ</t>
    </rPh>
    <phoneticPr fontId="1"/>
  </si>
  <si>
    <t>ゆかる日　まさる日　さんしんの日演奏会</t>
    <rPh sb="3" eb="4">
      <t>ヒ</t>
    </rPh>
    <rPh sb="8" eb="9">
      <t>ヒ</t>
    </rPh>
    <rPh sb="15" eb="16">
      <t>ヒ</t>
    </rPh>
    <rPh sb="16" eb="19">
      <t>エンソウカイ</t>
    </rPh>
    <phoneticPr fontId="1"/>
  </si>
  <si>
    <t>毎年3月4日に開催されているRBCiラジオの演奏会に合わせて、島内三線愛好家が集まり唄三線を演奏する。</t>
    <rPh sb="0" eb="2">
      <t>マイトシ</t>
    </rPh>
    <rPh sb="3" eb="4">
      <t>ガツ</t>
    </rPh>
    <rPh sb="5" eb="6">
      <t>ニチ</t>
    </rPh>
    <rPh sb="7" eb="9">
      <t>カイサイ</t>
    </rPh>
    <rPh sb="22" eb="25">
      <t>エンソウカイ</t>
    </rPh>
    <rPh sb="26" eb="27">
      <t>ア</t>
    </rPh>
    <rPh sb="31" eb="33">
      <t>トウナイ</t>
    </rPh>
    <rPh sb="33" eb="35">
      <t>サンシン</t>
    </rPh>
    <rPh sb="35" eb="38">
      <t>アイコウカ</t>
    </rPh>
    <rPh sb="39" eb="40">
      <t>アツ</t>
    </rPh>
    <rPh sb="42" eb="43">
      <t>ウタ</t>
    </rPh>
    <rPh sb="43" eb="45">
      <t>サンシン</t>
    </rPh>
    <rPh sb="46" eb="48">
      <t>エンソウ</t>
    </rPh>
    <phoneticPr fontId="1"/>
  </si>
  <si>
    <t xml:space="preserve">①会費（500円）を支払った方又は②普及公演 組踊の世界～Discover Kumiodori～「万歳敵討」もしくは普及公演「琉球舞踊鑑賞教室」のチケット購入者を対象に、組踊ワークショップと劇場バックヤードツアーを実施する（両日先着80名で事前申込制）。※インバウンド誘客も実施
</t>
    <rPh sb="1" eb="3">
      <t>カイヒ</t>
    </rPh>
    <rPh sb="10" eb="12">
      <t>シハラ</t>
    </rPh>
    <rPh sb="14" eb="15">
      <t>カタ</t>
    </rPh>
    <rPh sb="15" eb="16">
      <t>マタ</t>
    </rPh>
    <rPh sb="65" eb="67">
      <t>ブヨウ</t>
    </rPh>
    <rPh sb="67" eb="69">
      <t>カンショウ</t>
    </rPh>
    <rPh sb="69" eb="71">
      <t>キョウシツ</t>
    </rPh>
    <phoneticPr fontId="1"/>
  </si>
  <si>
    <t>琉球歴史文化の日　バックステージツアー、ワークショップ</t>
    <rPh sb="0" eb="2">
      <t>リュウキュウ</t>
    </rPh>
    <rPh sb="2" eb="4">
      <t>レキシ</t>
    </rPh>
    <rPh sb="4" eb="6">
      <t>ブンカ</t>
    </rPh>
    <rPh sb="7" eb="8">
      <t>ヒ</t>
    </rPh>
    <phoneticPr fontId="1"/>
  </si>
  <si>
    <t xml:space="preserve">首里城イベントとのタイアップ。首里城公演内にて組踊ワークショップを開催する。※インバウンド誘客も実施。
</t>
    <rPh sb="20" eb="21">
      <t>ナイ</t>
    </rPh>
    <phoneticPr fontId="1"/>
  </si>
  <si>
    <t>首里城正殿完成記念ワークショップ。沖縄芝居公演 史劇「大新城忠勇伝」上演にあわせて国立劇場おきなわにて開催する。</t>
    <rPh sb="3" eb="5">
      <t>セイデン</t>
    </rPh>
    <rPh sb="5" eb="7">
      <t>カンセイ</t>
    </rPh>
    <rPh sb="7" eb="9">
      <t>キネン</t>
    </rPh>
    <rPh sb="17" eb="19">
      <t>オキナワ</t>
    </rPh>
    <rPh sb="19" eb="21">
      <t>シバイ</t>
    </rPh>
    <rPh sb="21" eb="23">
      <t>コウエン</t>
    </rPh>
    <rPh sb="24" eb="26">
      <t>シゲキ</t>
    </rPh>
    <rPh sb="34" eb="36">
      <t>ジョウエン</t>
    </rPh>
    <rPh sb="41" eb="45">
      <t>コクリツゲキジョウ</t>
    </rPh>
    <rPh sb="51" eb="53">
      <t>カイサイ</t>
    </rPh>
    <phoneticPr fontId="1"/>
  </si>
  <si>
    <t>https://wun.jp/blog/archives/8993</t>
  </si>
  <si>
    <t>令和8年度首里城正殿完成記念事業 沖縄県立博物館・美術館特別展「首里城展」　※博物館常設展</t>
    <phoneticPr fontId="1"/>
  </si>
  <si>
    <t>・R8.5.19～R9.2.28(予定）</t>
    <phoneticPr fontId="1"/>
  </si>
  <si>
    <t>令和8年度首里城正殿完成記念事業 沖縄県立博物館・美術館特別展「首里城展」※博物館企画展展示室</t>
    <phoneticPr fontId="1"/>
  </si>
  <si>
    <t>R8.12.1～R8.12.27</t>
    <phoneticPr fontId="1"/>
  </si>
  <si>
    <t>琉球舞踊公演　うりずんの舞</t>
  </si>
  <si>
    <t>琉球舞踊公演　琉球舞踊鑑賞会</t>
  </si>
  <si>
    <t>組踊公演　「巡見官」</t>
  </si>
  <si>
    <t>三線音楽公演　古典音楽の美</t>
  </si>
  <si>
    <t>琉球舞踊公演　男性舞踊家の会</t>
  </si>
  <si>
    <t>組踊公演　「孝行の巻」</t>
  </si>
  <si>
    <t>普及公演　組踊の世界「万歳敵討」
～Discover Kumiodori～</t>
  </si>
  <si>
    <t>普及公演　琉球舞踊鑑賞教室</t>
  </si>
  <si>
    <t>普及公演　沖縄芝居鑑賞教室
「棒しばり」「割符」</t>
  </si>
  <si>
    <t>企画公演　アジア・太平洋の芸能
～箏の彩り～</t>
  </si>
  <si>
    <t>普及公演　組踊鑑賞教室「執心鐘入」</t>
  </si>
  <si>
    <t>研究公演　研究公演「二童敵討」</t>
  </si>
  <si>
    <t>琉球舞踊公演　琉球舞踊特選会</t>
  </si>
  <si>
    <t>民俗芸能公演　うるま市　島々の芸能</t>
  </si>
  <si>
    <t xml:space="preserve">R8.8.9
</t>
    <phoneticPr fontId="1"/>
  </si>
  <si>
    <t xml:space="preserve">文化講座　17:00〜18:00
場所：本学一般教育棟3F大講義室（首里当蔵キャンパス）
演題：「首里城復元と人材育成」
講師：波多野 泉（本学学長）
</t>
    <phoneticPr fontId="1"/>
  </si>
  <si>
    <t xml:space="preserve">
芸能公演「組踊」　19:00〜
場所：本学中庭（首里当蔵キャンパス）
出演：沖縄伝統組踊「子の会」
演目：
斉唱・組踊「二童敵討」より「綾蝶節」「津堅節」ほか
組踊「手水の縁～忍びの場」
組踊「執心鐘入」</t>
    <phoneticPr fontId="1"/>
  </si>
  <si>
    <t xml:space="preserve">文化講座　17:00〜18:00
場所：本学一般教育棟3F大講義室（首里当蔵キャンパス）
演題：首里城の成立と御冠船踊
講師：山田 浩世（本学准教授）
</t>
    <phoneticPr fontId="1"/>
  </si>
  <si>
    <t>芸能公演「琉球舞踊・琉球古典音楽」　19:00〜
場所：本学中庭（首里当蔵キャンパス）
出演：沖芸大琉球芸能専攻OB会
演目：
琉球舞踊「かぎやで風」「苧引」「高平良万歳」ほか
斉唱「御縁節」「世栄節」
独唱「仲村渠節」「赤田風節」</t>
    <phoneticPr fontId="1"/>
  </si>
  <si>
    <t>首里城正殿完成記念事業「琉球芸能 中庭夜舞台」 第１夜　芸能公演「組踊」　</t>
    <rPh sb="24" eb="25">
      <t>ダイ</t>
    </rPh>
    <rPh sb="26" eb="27">
      <t>ヤ</t>
    </rPh>
    <rPh sb="28" eb="30">
      <t>ゲイノウ</t>
    </rPh>
    <rPh sb="30" eb="32">
      <t>コウエン</t>
    </rPh>
    <rPh sb="33" eb="34">
      <t>クミ</t>
    </rPh>
    <rPh sb="34" eb="35">
      <t>オドリ</t>
    </rPh>
    <phoneticPr fontId="1"/>
  </si>
  <si>
    <t>首里城正殿完成記念事業「琉球芸能 中庭夜舞台」第２夜　文化講座</t>
    <rPh sb="23" eb="24">
      <t>ダイ</t>
    </rPh>
    <rPh sb="25" eb="26">
      <t>ヨル</t>
    </rPh>
    <phoneticPr fontId="1"/>
  </si>
  <si>
    <t>首里城正殿完成記念事業「琉球芸能 中庭夜舞台」 第１夜　文化講座</t>
    <rPh sb="24" eb="25">
      <t>ダイ</t>
    </rPh>
    <rPh sb="26" eb="27">
      <t>ヤ</t>
    </rPh>
    <rPh sb="28" eb="32">
      <t>ブンカコウザ</t>
    </rPh>
    <phoneticPr fontId="1"/>
  </si>
  <si>
    <t>首里城正殿完成記念事業「琉球芸能 中庭夜舞台」第２夜　芸能公演「琉球舞踊・琉球古典音楽」</t>
    <rPh sb="23" eb="24">
      <t>ダイ</t>
    </rPh>
    <rPh sb="25" eb="26">
      <t>ヨル</t>
    </rPh>
    <phoneticPr fontId="1"/>
  </si>
  <si>
    <t>首里城正殿完成記念事業「琉球芸能 中庭夜舞台」第３夜　文化講座</t>
    <rPh sb="23" eb="24">
      <t>ダイ</t>
    </rPh>
    <rPh sb="25" eb="26">
      <t>ヨル</t>
    </rPh>
    <rPh sb="27" eb="31">
      <t>ブンカコウザ</t>
    </rPh>
    <phoneticPr fontId="1"/>
  </si>
  <si>
    <t>文化講座　17:00〜18:00
場所：本学一般教育棟3F大講義室（首里当蔵キャンパス）
演題：「首里城で歌われた神歌」
講師：山内 盛貴（本学大学院後期博士課程）</t>
    <phoneticPr fontId="1"/>
  </si>
  <si>
    <t>首里城正殿完成記念事業「琉球芸能 中庭夜舞台」第３夜　芸能公演「首里クェーナ・御座楽」</t>
    <rPh sb="23" eb="24">
      <t>ダイ</t>
    </rPh>
    <rPh sb="25" eb="26">
      <t>ヨル</t>
    </rPh>
    <rPh sb="27" eb="29">
      <t>ゲイノウ</t>
    </rPh>
    <rPh sb="29" eb="31">
      <t>コウエン</t>
    </rPh>
    <rPh sb="32" eb="34">
      <t>シュリ</t>
    </rPh>
    <rPh sb="39" eb="41">
      <t>ゴザ</t>
    </rPh>
    <rPh sb="41" eb="42">
      <t>ラク</t>
    </rPh>
    <phoneticPr fontId="1"/>
  </si>
  <si>
    <t>芸能公演「首里クェーナ・御座楽」　19:00〜
場所：本学中庭（首里当蔵キャンパス）
出演：首里クェーナ保存会／御座楽演奏家・本学学生
演目：
首里クェーナ「アガリユー」「旅歌」「兼城グェーナ」ほか
御座楽「太平歌」「蓮花落」「紗窓外」「四大景」ほか</t>
    <phoneticPr fontId="1"/>
  </si>
  <si>
    <t>首里城正殿完成記念事業「琉球芸能 中庭夜舞台」第４夜　文化講座</t>
    <rPh sb="23" eb="24">
      <t>ダイ</t>
    </rPh>
    <rPh sb="25" eb="26">
      <t>ヨル</t>
    </rPh>
    <rPh sb="27" eb="31">
      <t>ブンカコウザ</t>
    </rPh>
    <phoneticPr fontId="1"/>
  </si>
  <si>
    <t xml:space="preserve">文化講座　17:00〜18:00
場所：本学一般教育棟3F大講義室（首里当蔵キャンパス）
演題：「首里城と組踊」
講師：鈴木 耕太（本学准教授）
</t>
    <phoneticPr fontId="1"/>
  </si>
  <si>
    <t>芸能公演「組踊・琉球舞踊」　19:00〜
場所：本学中庭（首里当蔵キャンパス）
出演：女流組踊研究会「めばな」／女性地謡実演家
演目：
琉球舞踊「女特牛節」「高平良万歳」
組踊「二童敵討」</t>
    <phoneticPr fontId="1"/>
  </si>
  <si>
    <t>首里城正殿完成記念事業「琉球芸能 中庭夜舞台」第４夜　芸能公演「組踊・琉球舞踊」</t>
    <rPh sb="23" eb="24">
      <t>ダイ</t>
    </rPh>
    <rPh sb="25" eb="26">
      <t>ヨル</t>
    </rPh>
    <phoneticPr fontId="1"/>
  </si>
  <si>
    <t>首里城正殿完成記念事業「琉球芸能 中庭夜舞台」第５夜　文化講座</t>
    <rPh sb="23" eb="24">
      <t>ダイ</t>
    </rPh>
    <rPh sb="25" eb="26">
      <t>ヨル</t>
    </rPh>
    <rPh sb="27" eb="31">
      <t>ブンカコウザ</t>
    </rPh>
    <phoneticPr fontId="1"/>
  </si>
  <si>
    <t xml:space="preserve">文化講座　17:00〜18:00
場所：本学一般教育棟3F大講義室（首里当蔵キャンパス）
演題：「首里城をめぐる創作舞踊」
講師：波照間 永子（明治大学情報コミュニケーション学部教授）
</t>
    <phoneticPr fontId="1"/>
  </si>
  <si>
    <t>芸能公演「琉球舞踊・琉球古典音楽」　19:00〜
場所：本学中庭（首里当蔵キャンパス）
音楽出演：
城間 德太郎、西江 喜春、大湾 清之、比嘉 康春、比嘉 聰、島袋 功、仲嶺 伸吾、仲村 逸夫、大城 貴幸、仲嶺 良盛、棚原 健太、安慶名 久美子、池間 北斗、入嵩西 諭、森田 夏子、久志 大樹
舞踊出演：
又吉 靜枝、島袋 君子、高嶺 久枝、比嘉 いずみ、阿嘉 修、嘉数 道彦
演目：
舞踊「作田」「瓦屋」「高平良万歳」「護身の舞」「汀間当」「鳩間の主」
創作「鬼女」
斉唱「世栄節一鎖」「かぎやで風節」
独唱「述懐節（本調子）」「仲風節（二揚）」</t>
    <phoneticPr fontId="1"/>
  </si>
  <si>
    <t>https://www.nt-okinawa.or.jp/performance-info/detail?performance_id=2792</t>
    <phoneticPr fontId="1"/>
  </si>
  <si>
    <t>R8.4.4-
R8.4.5</t>
    <phoneticPr fontId="1"/>
  </si>
  <si>
    <t>https://www.nt-okinawa.or.jp/performance-info/detail?performance_id=2794</t>
    <phoneticPr fontId="1"/>
  </si>
  <si>
    <t>草花がみずみずしく芽吹く「潤初（うりずん）」の季節にちなみ、各流会派の師匠のもとで日々研鑽を積む中堅・若手の女性舞踊家による古典舞踊、雑踊、創作舞踊をお届けいたします。地謡も若手の女性・男性演奏家が担当し、新年度の幕開けにふさわしい爽やかな公演を上演いたします。</t>
    <phoneticPr fontId="1"/>
  </si>
  <si>
    <t>古典舞踊・雑踊・創作舞踊と、琉球舞踊のあらゆる魅力をお届けする公演です。
締めくくりは、この季節にちなんで、島袋光晴作の「浜下り」で、賑やかな群舞をお楽しみいただきます。ぜひご堪能ください。</t>
    <phoneticPr fontId="1"/>
  </si>
  <si>
    <t>R8.9.17-
R8.9.19</t>
    <phoneticPr fontId="1"/>
  </si>
  <si>
    <t>R8.10.17-
R8.10.18</t>
    <phoneticPr fontId="1"/>
  </si>
  <si>
    <t>R8.10.29
R8.10.30
R8.11.1</t>
    <phoneticPr fontId="1"/>
  </si>
  <si>
    <t>R9.1.16-
R9.1.17</t>
    <phoneticPr fontId="1"/>
  </si>
  <si>
    <t>R9.2.13-
R9.2.14</t>
    <phoneticPr fontId="1"/>
  </si>
  <si>
    <t>https://www.nt-okinawa.or.jp/performance-info/detail?performance_id=2798</t>
    <phoneticPr fontId="1"/>
  </si>
  <si>
    <t>「巡見官」は、琉球版の水戸黄門とも称される作品で、父と継母に疎まれながらも孝行の心を失わない少年が、地方を巡察する王府の役人に救われる物語です。指導には技能保持者の真境名律弘氏、中村一雄氏を迎え、当劇場の組踊研修修了生を含む総勢14名が舞台を務めます。また第一部では、長年研鑽を積んできた舞踊家による古典舞踊や雑踊の一人踊りが、舞台に花を添えます。</t>
    <phoneticPr fontId="1"/>
  </si>
  <si>
    <t>https://www.nt-okinawa.or.jp/performance-info/detail?performance_id=2799</t>
    <phoneticPr fontId="1"/>
  </si>
  <si>
    <t>琉球古典音楽の魅力を存分に堪能できる本公演。なかでも代表的な独唱曲や斉唱曲、舞踊曲など多彩な演目で古典音楽を楽しんでいただきます。第一部は、若手による古典音楽の斉唱、女性地謡による舞踊曲、そして、現在第一線で活躍される古典音楽保持者による、味わい深い独唱曲を披露いたします。第二部は若手女性演奏家による斉唱や、湛水流の斉唱、箏曲のみによる舞踊地謡など、古典音楽の世界をご堪能ください。</t>
    <phoneticPr fontId="1"/>
  </si>
  <si>
    <t>https://www.nt-okinawa.or.jp/performance-info/detail?performance_id=2800</t>
    <phoneticPr fontId="1"/>
  </si>
  <si>
    <t>琉球舞踊、組踊、沖縄芝居で活躍する中堅・若手の男性舞踊家が一堂に会する本公演。古典舞踊、雑踊、創作舞踊を織り交ぜ、男性舞踊家ならではの多彩な舞台をお届けします。</t>
    <phoneticPr fontId="1"/>
  </si>
  <si>
    <t>本公演では、組踊の始祖、玉城朝薫の代表作「朝薫五番」の中から「孝行の巻」を上演いたします。親子愛をテーマに描かれた本作品は、姉弟の台詞のやりとりや親子の再会の場面など、組踊ならではの魅力ある場面が多く、根強い人気がある作品で、今回は技能保持者を中心に若手伝承者を加え上演いたします。第一部では、実力ある中堅の琉球舞踊家が古典舞踊、雑踊、一人舞や群舞で花を添えます。ぜひ、ご堪能ください。</t>
    <phoneticPr fontId="1"/>
  </si>
  <si>
    <t>https://www.nt-okinawa.or.jp/performance-info/detail?performance_id=2801</t>
    <phoneticPr fontId="1"/>
  </si>
  <si>
    <t>https://www.nt-okinawa.or.jp/performance-info/detail?performance_id=2802</t>
    <phoneticPr fontId="1"/>
  </si>
  <si>
    <t>はじめての方や外国の方、こどもも楽しめる組踊公演です。第一部「組踊の世界」では、組踊の歴史や見どころを案内役が日英の解説でやさしくご紹介。第二部では、田里朝直作の「万歳敵討」を上演。組踊の世界を存分にお楽しみください。</t>
    <phoneticPr fontId="1"/>
  </si>
  <si>
    <t>https://www.nt-okinawa.or.jp/performance-info/detail?performance_id=2803</t>
    <phoneticPr fontId="1"/>
  </si>
  <si>
    <t>初めて琉球舞踊をご覧いただくお客様にもわかりやすい入門編！
案内役が琉球舞踊の歴史や、鑑賞のポイント等を親しみやすく解説し、楽しく朗らかな公演をお届けします。
ぜひこの機会に琉球舞踊の世界をお楽しみください。</t>
    <phoneticPr fontId="1"/>
  </si>
  <si>
    <t>https://www.nt-okinawa.or.jp/performance-info/detail?performance_id=2805</t>
    <phoneticPr fontId="1"/>
  </si>
  <si>
    <t>沖縄芝居「棒しばり」「割符」の上演です。</t>
    <rPh sb="0" eb="4">
      <t>オキナワシバイ</t>
    </rPh>
    <rPh sb="5" eb="6">
      <t>ボウ</t>
    </rPh>
    <rPh sb="11" eb="12">
      <t>ワリ</t>
    </rPh>
    <rPh sb="12" eb="13">
      <t>フ</t>
    </rPh>
    <rPh sb="15" eb="17">
      <t>ジョウエン</t>
    </rPh>
    <phoneticPr fontId="1"/>
  </si>
  <si>
    <t>企画公演　武士松茂良と平安山次良</t>
    <phoneticPr fontId="1"/>
  </si>
  <si>
    <t>沖縄芝居「武士松茂良と平安山次良」の上演です。</t>
    <rPh sb="0" eb="4">
      <t>オキナワシバイ</t>
    </rPh>
    <rPh sb="5" eb="7">
      <t>ブシ</t>
    </rPh>
    <rPh sb="18" eb="20">
      <t>ジョウエン</t>
    </rPh>
    <phoneticPr fontId="1"/>
  </si>
  <si>
    <t>組踊「執心鐘入」の上演です。</t>
    <rPh sb="0" eb="2">
      <t>クミオドリ</t>
    </rPh>
    <rPh sb="3" eb="7">
      <t>シュウシンカネイ</t>
    </rPh>
    <rPh sb="9" eb="11">
      <t>ジョウエン</t>
    </rPh>
    <phoneticPr fontId="1"/>
  </si>
  <si>
    <t>組踊「二童敵討」の上演です。</t>
    <rPh sb="0" eb="2">
      <t>クミオドリ</t>
    </rPh>
    <rPh sb="3" eb="4">
      <t>ニ</t>
    </rPh>
    <rPh sb="4" eb="5">
      <t>ワラベ</t>
    </rPh>
    <rPh sb="5" eb="6">
      <t>テキ</t>
    </rPh>
    <rPh sb="6" eb="7">
      <t>ウ</t>
    </rPh>
    <rPh sb="9" eb="11">
      <t>ジョウエン</t>
    </rPh>
    <phoneticPr fontId="1"/>
  </si>
  <si>
    <t>「箏」に焦点を当てた公演です。</t>
    <rPh sb="1" eb="2">
      <t>コト</t>
    </rPh>
    <rPh sb="4" eb="6">
      <t>ショウテン</t>
    </rPh>
    <rPh sb="7" eb="8">
      <t>ア</t>
    </rPh>
    <rPh sb="10" eb="12">
      <t>コウエン</t>
    </rPh>
    <phoneticPr fontId="1"/>
  </si>
  <si>
    <t>組踊公演　「忠臣身替の巻」</t>
    <phoneticPr fontId="1"/>
  </si>
  <si>
    <t>沖縄芝居「忠臣身替の巻」の上演です。</t>
    <rPh sb="0" eb="4">
      <t>オキナワシバイ</t>
    </rPh>
    <rPh sb="13" eb="15">
      <t>ジョウエン</t>
    </rPh>
    <phoneticPr fontId="1"/>
  </si>
  <si>
    <t>琉球舞踊の公演です。</t>
    <rPh sb="0" eb="2">
      <t>リュウキュウ</t>
    </rPh>
    <rPh sb="2" eb="4">
      <t>ブヨウ</t>
    </rPh>
    <rPh sb="5" eb="7">
      <t>コウエン</t>
    </rPh>
    <phoneticPr fontId="1"/>
  </si>
  <si>
    <t>うるま市の民俗芸能の公演です。</t>
    <rPh sb="3" eb="4">
      <t>シ</t>
    </rPh>
    <rPh sb="5" eb="9">
      <t>ミンゾクゲイノウ</t>
    </rPh>
    <rPh sb="10" eb="12">
      <t>コウエン</t>
    </rPh>
    <phoneticPr fontId="1"/>
  </si>
  <si>
    <t>沖縄芝居公演　史劇「大新城忠勇伝」</t>
    <phoneticPr fontId="1"/>
  </si>
  <si>
    <t>沖縄芝居「大新城忠勇伝」の上演です。</t>
    <rPh sb="0" eb="4">
      <t>オキナワシバイ</t>
    </rPh>
    <rPh sb="13" eb="15">
      <t>ジョウエン</t>
    </rPh>
    <phoneticPr fontId="1"/>
  </si>
  <si>
    <t>https://www.nt-okinawa.or.jp/performance-info/detail?performance_id=2808</t>
    <phoneticPr fontId="1"/>
  </si>
  <si>
    <t>日程未定（R8.9予定）</t>
    <rPh sb="0" eb="2">
      <t>ニッテイ</t>
    </rPh>
    <rPh sb="2" eb="4">
      <t>ミテイ</t>
    </rPh>
    <rPh sb="9" eb="11">
      <t>ヨテイ</t>
    </rPh>
    <phoneticPr fontId="1"/>
  </si>
  <si>
    <t>2026.12
※日程調整中</t>
    <rPh sb="9" eb="11">
      <t>ニッテイ</t>
    </rPh>
    <rPh sb="11" eb="13">
      <t>チョウセイ</t>
    </rPh>
    <rPh sb="13" eb="14">
      <t>チュウ</t>
    </rPh>
    <phoneticPr fontId="1"/>
  </si>
  <si>
    <t>更新日</t>
    <rPh sb="0" eb="3">
      <t>コウシンビ</t>
    </rPh>
    <phoneticPr fontId="1"/>
  </si>
  <si>
    <t>↓列の高さ調整用</t>
    <rPh sb="1" eb="2">
      <t>レツ</t>
    </rPh>
    <rPh sb="3" eb="4">
      <t>タカ</t>
    </rPh>
    <rPh sb="5" eb="8">
      <t>チョウセイヨウ</t>
    </rPh>
    <phoneticPr fontId="1"/>
  </si>
  <si>
    <t>第八期組踊研修生第１回発表会</t>
    <phoneticPr fontId="1"/>
  </si>
  <si>
    <t>組踊研修生による発表会です。組踊「執心鐘入」を上演します。</t>
    <rPh sb="0" eb="5">
      <t>クミオドリケンシュウセイ</t>
    </rPh>
    <rPh sb="8" eb="11">
      <t>ハッピョウカイ</t>
    </rPh>
    <rPh sb="14" eb="16">
      <t>クミオドリ</t>
    </rPh>
    <rPh sb="17" eb="20">
      <t>シュウシンカネ</t>
    </rPh>
    <rPh sb="20" eb="21">
      <t>イ</t>
    </rPh>
    <rPh sb="23" eb="25">
      <t>ジョウエン</t>
    </rPh>
    <phoneticPr fontId="1"/>
  </si>
  <si>
    <t>https://www.nt-okinawa.or.jp/performance-info/detail?performance_id=2830</t>
    <phoneticPr fontId="1"/>
  </si>
  <si>
    <t>https://www.nt-okinawa.or.jp/performance-info/detail?performance_id=2831</t>
    <phoneticPr fontId="1"/>
  </si>
  <si>
    <t>第16回若手伝承者公演（組踊既成者研修発表会）</t>
    <phoneticPr fontId="1"/>
  </si>
  <si>
    <t>組踊研修修了生による発表会です。</t>
    <phoneticPr fontId="1"/>
  </si>
  <si>
    <t>第八期組踊研修生第２回発表会</t>
    <phoneticPr fontId="1"/>
  </si>
  <si>
    <t>組踊研修生による発表会です。組踊「二童敵討」を上演します。</t>
    <rPh sb="17" eb="21">
      <t>ニドウテキウチ</t>
    </rPh>
    <phoneticPr fontId="1"/>
  </si>
  <si>
    <t>https://www.nt-okinawa.or.jp/performance-info/detail?performance_id=2832</t>
    <phoneticPr fontId="1"/>
  </si>
  <si>
    <t>令和８年度おきなわ県民カレッジ第２回美ら島沖縄学講座
「おもろ鑑賞講座vol.3
－古琉球の神祭りの世界で謡われた歌謡の世界－」</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rPh sb="31" eb="33">
      <t>カンショウ</t>
    </rPh>
    <rPh sb="33" eb="35">
      <t>コウザ</t>
    </rPh>
    <rPh sb="42" eb="43">
      <t>コ</t>
    </rPh>
    <rPh sb="43" eb="45">
      <t>リュウキュウ</t>
    </rPh>
    <rPh sb="46" eb="47">
      <t>カミ</t>
    </rPh>
    <rPh sb="47" eb="48">
      <t>マツ</t>
    </rPh>
    <rPh sb="50" eb="52">
      <t>セカイ</t>
    </rPh>
    <rPh sb="53" eb="54">
      <t>ウタ</t>
    </rPh>
    <rPh sb="57" eb="59">
      <t>カヨウ</t>
    </rPh>
    <rPh sb="60" eb="62">
      <t>セカイ</t>
    </rPh>
    <phoneticPr fontId="1"/>
  </si>
  <si>
    <t>　琉球王国時代の祭祀で謡われた「おもろさうし」の時代背景等を学び、鑑賞する講座
講師：名桜大学環太平洋地域文化研究所
　　　特任教授　波照間　永吉 氏</t>
    <rPh sb="1" eb="3">
      <t>リュウキュウ</t>
    </rPh>
    <rPh sb="3" eb="5">
      <t>オウコク</t>
    </rPh>
    <rPh sb="5" eb="7">
      <t>ジダイ</t>
    </rPh>
    <rPh sb="8" eb="10">
      <t>サイシ</t>
    </rPh>
    <rPh sb="11" eb="12">
      <t>ウタ</t>
    </rPh>
    <rPh sb="24" eb="26">
      <t>ジダイ</t>
    </rPh>
    <rPh sb="26" eb="28">
      <t>ハイケイ</t>
    </rPh>
    <rPh sb="28" eb="29">
      <t>ナド</t>
    </rPh>
    <rPh sb="30" eb="31">
      <t>マナ</t>
    </rPh>
    <rPh sb="33" eb="35">
      <t>カンショウ</t>
    </rPh>
    <rPh sb="37" eb="39">
      <t>コウザ</t>
    </rPh>
    <rPh sb="40" eb="42">
      <t>コウシ</t>
    </rPh>
    <rPh sb="43" eb="45">
      <t>メイオウ</t>
    </rPh>
    <rPh sb="45" eb="47">
      <t>ダイガク</t>
    </rPh>
    <rPh sb="47" eb="51">
      <t>カンタイヘイヨウ</t>
    </rPh>
    <rPh sb="51" eb="53">
      <t>チイキ</t>
    </rPh>
    <rPh sb="53" eb="55">
      <t>ブンカ</t>
    </rPh>
    <rPh sb="55" eb="58">
      <t>ケンキュウジョ</t>
    </rPh>
    <rPh sb="62" eb="64">
      <t>トクニン</t>
    </rPh>
    <rPh sb="64" eb="66">
      <t>キョウジュ</t>
    </rPh>
    <rPh sb="67" eb="70">
      <t>ハテルマ</t>
    </rPh>
    <rPh sb="71" eb="73">
      <t>エイキチ</t>
    </rPh>
    <rPh sb="74" eb="75">
      <t>シ</t>
    </rPh>
    <phoneticPr fontId="1"/>
  </si>
  <si>
    <t>https://www.lll-okinawa.info/</t>
  </si>
  <si>
    <t>令和８年度おきなわ県民カレッジ第３回美ら島沖縄学講座
「世界に広がる空手の歴史」</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</si>
  <si>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今年沖縄で開催される沖縄空手世界大会を前に、沖縄空手会館を会場とし、沖縄から世界に広がった空手について学ぶ講座
講師：沖縄県立芸術大学芸術文化研究所
　　　共同研究　仲村　顕 氏</t>
    <rPh sb="1" eb="3">
      <t>コトシ</t>
    </rPh>
    <rPh sb="3" eb="5">
      <t>オキナワ</t>
    </rPh>
    <rPh sb="6" eb="8">
      <t>カイサイ</t>
    </rPh>
    <rPh sb="11" eb="13">
      <t>オキナワ</t>
    </rPh>
    <rPh sb="13" eb="15">
      <t>カラテ</t>
    </rPh>
    <rPh sb="15" eb="17">
      <t>セカイ</t>
    </rPh>
    <rPh sb="17" eb="19">
      <t>タイカイ</t>
    </rPh>
    <rPh sb="20" eb="21">
      <t>マエ</t>
    </rPh>
    <rPh sb="23" eb="25">
      <t>オキナワ</t>
    </rPh>
    <rPh sb="25" eb="27">
      <t>カラテ</t>
    </rPh>
    <rPh sb="27" eb="29">
      <t>カイカン</t>
    </rPh>
    <rPh sb="30" eb="32">
      <t>カイジョウ</t>
    </rPh>
    <rPh sb="35" eb="37">
      <t>オキナワ</t>
    </rPh>
    <rPh sb="39" eb="41">
      <t>セカイ</t>
    </rPh>
    <rPh sb="42" eb="43">
      <t>ヒロ</t>
    </rPh>
    <rPh sb="46" eb="48">
      <t>カラテ</t>
    </rPh>
    <rPh sb="52" eb="53">
      <t>マナ</t>
    </rPh>
    <rPh sb="54" eb="56">
      <t>コウザ</t>
    </rPh>
    <rPh sb="57" eb="59">
      <t>コウシ</t>
    </rPh>
    <rPh sb="84" eb="86">
      <t>ナカムラ</t>
    </rPh>
    <rPh sb="87" eb="88">
      <t>アキラ</t>
    </rPh>
    <rPh sb="89" eb="90">
      <t>シ</t>
    </rPh>
    <phoneticPr fontId="1"/>
  </si>
  <si>
    <t>令和８年度おきなわ県民カレッジ第４回美ら島沖縄学講座
「三司官伊江朝睦日記に見る政治と生活　－琉球人の生き方を探る（Ⅲ）－」</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</si>
  <si>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三司官を長く勤めた伊江親方朝睦の日記から琉球人の＜生き方＞に焦点を当て学ぶ講座
講師：琉球大学名誉教授
      豊見山　和行 氏</t>
    <rPh sb="1" eb="2">
      <t>サン</t>
    </rPh>
    <rPh sb="2" eb="3">
      <t>ツカサ</t>
    </rPh>
    <rPh sb="3" eb="4">
      <t>カン</t>
    </rPh>
    <rPh sb="5" eb="6">
      <t>ナガ</t>
    </rPh>
    <rPh sb="7" eb="8">
      <t>ツト</t>
    </rPh>
    <rPh sb="10" eb="12">
      <t>イエ</t>
    </rPh>
    <rPh sb="12" eb="14">
      <t>オヤカタ</t>
    </rPh>
    <rPh sb="14" eb="15">
      <t>アサ</t>
    </rPh>
    <rPh sb="15" eb="16">
      <t>ボク</t>
    </rPh>
    <rPh sb="17" eb="19">
      <t>ニッキ</t>
    </rPh>
    <rPh sb="21" eb="23">
      <t>リュウキュウ</t>
    </rPh>
    <rPh sb="23" eb="24">
      <t>ジン</t>
    </rPh>
    <rPh sb="26" eb="27">
      <t>イ</t>
    </rPh>
    <rPh sb="28" eb="29">
      <t>カタ</t>
    </rPh>
    <rPh sb="31" eb="33">
      <t>ショウテン</t>
    </rPh>
    <rPh sb="34" eb="35">
      <t>ア</t>
    </rPh>
    <rPh sb="36" eb="37">
      <t>マナ</t>
    </rPh>
    <rPh sb="38" eb="40">
      <t>コウザ</t>
    </rPh>
    <rPh sb="41" eb="43">
      <t>コウシ</t>
    </rPh>
    <rPh sb="44" eb="46">
      <t>リュウキュウ</t>
    </rPh>
    <rPh sb="46" eb="48">
      <t>ダイガク</t>
    </rPh>
    <rPh sb="48" eb="50">
      <t>メイヨ</t>
    </rPh>
    <rPh sb="50" eb="52">
      <t>キョウジュ</t>
    </rPh>
    <rPh sb="59" eb="62">
      <t>トミヤマ</t>
    </rPh>
    <rPh sb="63" eb="64">
      <t>カズ</t>
    </rPh>
    <rPh sb="66" eb="67">
      <t>シ</t>
    </rPh>
    <phoneticPr fontId="1"/>
  </si>
  <si>
    <t>令和８年度おきなわ県民カレッジ第７回美ら島沖縄学講座
「沖縄芝居ー鑑賞のご案内ー」</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</si>
  <si>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国立劇場おきなわを会場とし、庶民に愛されてきた沖縄芝居の魅力を、座学と公演鑑賞（「棒しばり」「割符」）で学ぶ講座
講師：国立劇場おきなわ芸術監督
    　金城 真次 氏</t>
    <rPh sb="10" eb="12">
      <t>カイジョウ</t>
    </rPh>
    <rPh sb="29" eb="31">
      <t>ミリョク</t>
    </rPh>
    <rPh sb="33" eb="35">
      <t>ザガク</t>
    </rPh>
    <rPh sb="36" eb="38">
      <t>コウエン</t>
    </rPh>
    <rPh sb="38" eb="40">
      <t>カンショウ</t>
    </rPh>
    <rPh sb="42" eb="43">
      <t>ボウ</t>
    </rPh>
    <rPh sb="48" eb="49">
      <t>ワ</t>
    </rPh>
    <rPh sb="53" eb="54">
      <t>マナ</t>
    </rPh>
    <rPh sb="55" eb="57">
      <t>コウザ</t>
    </rPh>
    <phoneticPr fontId="1"/>
  </si>
  <si>
    <t>令和８年度おきなわ県民カレッジ第９回美ら島沖縄学講座
「沖縄の食文化と琉球料理」</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</si>
  <si>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沖縄の食文化と琉球料理が持つ魅力（食材の組み合わせ方の効能・調理方法･歴史等）について学ぶ講座
講師：琉球料理伝承人
    　伊是名　カエ 氏</t>
    <rPh sb="1" eb="3">
      <t>オキナワ</t>
    </rPh>
    <rPh sb="4" eb="7">
      <t>ショクブンカ</t>
    </rPh>
    <rPh sb="8" eb="10">
      <t>リュウキュウ</t>
    </rPh>
    <rPh sb="9" eb="10">
      <t>タマ</t>
    </rPh>
    <rPh sb="10" eb="12">
      <t>リョウリ</t>
    </rPh>
    <rPh sb="13" eb="14">
      <t>モ</t>
    </rPh>
    <rPh sb="15" eb="17">
      <t>ミリョク</t>
    </rPh>
    <rPh sb="18" eb="20">
      <t>ショクザイ</t>
    </rPh>
    <rPh sb="21" eb="22">
      <t>ク</t>
    </rPh>
    <rPh sb="23" eb="24">
      <t>ア</t>
    </rPh>
    <rPh sb="26" eb="27">
      <t>カタ</t>
    </rPh>
    <rPh sb="28" eb="30">
      <t>コウノウ</t>
    </rPh>
    <rPh sb="31" eb="33">
      <t>チョウリ</t>
    </rPh>
    <rPh sb="33" eb="35">
      <t>ホウホウ</t>
    </rPh>
    <rPh sb="36" eb="39">
      <t>レキシナド</t>
    </rPh>
    <rPh sb="44" eb="45">
      <t>マナ</t>
    </rPh>
    <rPh sb="46" eb="48">
      <t>コウザ</t>
    </rPh>
    <rPh sb="49" eb="51">
      <t>コウシ</t>
    </rPh>
    <rPh sb="52" eb="54">
      <t>リュウキュウ</t>
    </rPh>
    <rPh sb="54" eb="56">
      <t>リョウリ</t>
    </rPh>
    <rPh sb="56" eb="59">
      <t>デンショウニン</t>
    </rPh>
    <rPh sb="65" eb="68">
      <t>イゼナ</t>
    </rPh>
    <rPh sb="72" eb="73">
      <t>シ</t>
    </rPh>
    <phoneticPr fontId="1"/>
  </si>
  <si>
    <t>令和８年度おきなわ県民カレッジ第10回美ら島沖縄学講座
「首里城復興について（仮）」</t>
  </si>
  <si>
    <t>　今年完成する首里城正殿を取り上げ、復興に向けた取組を講義とフィールドワーク形式で学ぶ講座
講師：一般財団法人沖縄美ら島財団
   　首里城事業課副参事　上江洲　安亨 氏</t>
    <rPh sb="1" eb="3">
      <t>コトシ</t>
    </rPh>
    <rPh sb="3" eb="5">
      <t>カンセイ</t>
    </rPh>
    <rPh sb="7" eb="10">
      <t>シュリジョウ</t>
    </rPh>
    <rPh sb="10" eb="12">
      <t>セイデン</t>
    </rPh>
    <rPh sb="13" eb="14">
      <t>ト</t>
    </rPh>
    <rPh sb="15" eb="16">
      <t>ア</t>
    </rPh>
    <rPh sb="18" eb="20">
      <t>フッコウ</t>
    </rPh>
    <rPh sb="21" eb="22">
      <t>ム</t>
    </rPh>
    <rPh sb="24" eb="25">
      <t>ト</t>
    </rPh>
    <rPh sb="25" eb="26">
      <t>ク</t>
    </rPh>
    <rPh sb="27" eb="29">
      <t>コウギ</t>
    </rPh>
    <rPh sb="38" eb="40">
      <t>ケイシキ</t>
    </rPh>
    <rPh sb="41" eb="42">
      <t>マナ</t>
    </rPh>
    <rPh sb="43" eb="45">
      <t>コウザ</t>
    </rPh>
    <rPh sb="46" eb="48">
      <t>コウシ</t>
    </rPh>
    <rPh sb="49" eb="51">
      <t>イッパン</t>
    </rPh>
    <rPh sb="51" eb="53">
      <t>ザイダン</t>
    </rPh>
    <rPh sb="53" eb="55">
      <t>ホウジン</t>
    </rPh>
    <rPh sb="55" eb="57">
      <t>オキナワ</t>
    </rPh>
    <rPh sb="57" eb="58">
      <t>チュ</t>
    </rPh>
    <rPh sb="59" eb="60">
      <t>シマ</t>
    </rPh>
    <rPh sb="60" eb="62">
      <t>ザイダン</t>
    </rPh>
    <rPh sb="67" eb="70">
      <t>シュリジョウ</t>
    </rPh>
    <rPh sb="70" eb="72">
      <t>ジギョウ</t>
    </rPh>
    <rPh sb="72" eb="73">
      <t>カ</t>
    </rPh>
    <rPh sb="73" eb="76">
      <t>フクサンジ</t>
    </rPh>
    <rPh sb="77" eb="80">
      <t>ウエズ</t>
    </rPh>
    <rPh sb="84" eb="85">
      <t>シ</t>
    </rPh>
    <phoneticPr fontId="1"/>
  </si>
  <si>
    <t>令和８年度おきなわ県民カレッジ第11回美ら島沖縄学講座
「蔡温が生きた時代－近世琉球の大ピンチ－」</t>
  </si>
  <si>
    <t>　琉球王国時代の偉人をテーマとして、三司官を務めた蔡温を取り上げ、近世琉球の歴史等を学ぶ講座
講師：沖縄大学地域研究所特別研究員
      賀数　仁然 氏</t>
    <rPh sb="1" eb="3">
      <t>リュウキュウ</t>
    </rPh>
    <rPh sb="3" eb="5">
      <t>オウコク</t>
    </rPh>
    <rPh sb="5" eb="7">
      <t>ジダイ</t>
    </rPh>
    <rPh sb="8" eb="10">
      <t>イジン</t>
    </rPh>
    <rPh sb="18" eb="19">
      <t>サン</t>
    </rPh>
    <rPh sb="19" eb="20">
      <t>ツカサ</t>
    </rPh>
    <rPh sb="20" eb="21">
      <t>カン</t>
    </rPh>
    <rPh sb="22" eb="23">
      <t>ツト</t>
    </rPh>
    <rPh sb="28" eb="29">
      <t>ト</t>
    </rPh>
    <rPh sb="30" eb="31">
      <t>ア</t>
    </rPh>
    <rPh sb="33" eb="35">
      <t>キンセイ</t>
    </rPh>
    <rPh sb="35" eb="37">
      <t>リュウキュウ</t>
    </rPh>
    <rPh sb="38" eb="40">
      <t>レキシ</t>
    </rPh>
    <rPh sb="40" eb="41">
      <t>ナド</t>
    </rPh>
    <rPh sb="42" eb="43">
      <t>マナ</t>
    </rPh>
    <rPh sb="44" eb="46">
      <t>コウザ</t>
    </rPh>
    <rPh sb="47" eb="49">
      <t>コウシ</t>
    </rPh>
    <rPh sb="50" eb="52">
      <t>オキナワ</t>
    </rPh>
    <rPh sb="52" eb="54">
      <t>ダイガク</t>
    </rPh>
    <rPh sb="54" eb="56">
      <t>チイキ</t>
    </rPh>
    <rPh sb="56" eb="58">
      <t>ケンキュウ</t>
    </rPh>
    <rPh sb="58" eb="59">
      <t>ショ</t>
    </rPh>
    <rPh sb="59" eb="61">
      <t>トクベツ</t>
    </rPh>
    <rPh sb="61" eb="64">
      <t>ケンキュウイン</t>
    </rPh>
    <rPh sb="71" eb="73">
      <t>カカズ</t>
    </rPh>
    <rPh sb="74" eb="75">
      <t>ジン</t>
    </rPh>
    <rPh sb="75" eb="76">
      <t>ゼン</t>
    </rPh>
    <rPh sb="77" eb="78">
      <t>シ</t>
    </rPh>
    <phoneticPr fontId="1"/>
  </si>
  <si>
    <t>高校生伝統芸能分野海外就業体験事業</t>
    <rPh sb="0" eb="13">
      <t>コウコウセイデントウゲイノウブンヤカイガイシュウギョウ</t>
    </rPh>
    <rPh sb="13" eb="17">
      <t>タイケンジギョウ</t>
    </rPh>
    <phoneticPr fontId="1"/>
  </si>
  <si>
    <t>R9.1下旬</t>
    <rPh sb="4" eb="6">
      <t>ゲジュン</t>
    </rPh>
    <phoneticPr fontId="1"/>
  </si>
  <si>
    <t>伝統芸能を観光資源として活用しているハワイへ郷土芸能に励む高校生を派遣し、観光業の学びや就業体験、現地の高校生や県人会等との交流を行う。海外におけるネットワークの構築と将来において伝統芸能を観光資源として更に発展させる人材育成を目的としている。</t>
  </si>
  <si>
    <t>-</t>
  </si>
  <si>
    <t>令和８年度「児童生徒の組踊等沖縄伝統芸能鑑賞会」組踊・沖縄芝居ワークショップ</t>
    <rPh sb="0" eb="2">
      <t>レイワ</t>
    </rPh>
    <rPh sb="3" eb="5">
      <t>ネンド</t>
    </rPh>
    <rPh sb="11" eb="12">
      <t>クミ</t>
    </rPh>
    <rPh sb="12" eb="13">
      <t>オド</t>
    </rPh>
    <rPh sb="13" eb="14">
      <t>ナド</t>
    </rPh>
    <rPh sb="14" eb="16">
      <t>オキナワ</t>
    </rPh>
    <rPh sb="16" eb="18">
      <t>デントウ</t>
    </rPh>
    <rPh sb="18" eb="20">
      <t>ゲイノウ</t>
    </rPh>
    <rPh sb="20" eb="23">
      <t>カンショウカイ</t>
    </rPh>
    <rPh sb="24" eb="25">
      <t>クミ</t>
    </rPh>
    <rPh sb="25" eb="26">
      <t>オド</t>
    </rPh>
    <rPh sb="27" eb="29">
      <t>オキナワ</t>
    </rPh>
    <rPh sb="29" eb="31">
      <t>シバイ</t>
    </rPh>
    <phoneticPr fontId="1"/>
  </si>
  <si>
    <t>R8.9.4～12.24</t>
  </si>
  <si>
    <t>本島内の小中学校を対象に、組踊ワークショップを３校実施する。</t>
    <rPh sb="4" eb="5">
      <t>ショウ</t>
    </rPh>
    <rPh sb="5" eb="6">
      <t>チュウ</t>
    </rPh>
    <rPh sb="13" eb="14">
      <t>クミ</t>
    </rPh>
    <rPh sb="14" eb="15">
      <t>オド</t>
    </rPh>
    <rPh sb="25" eb="27">
      <t>ジッシ</t>
    </rPh>
    <phoneticPr fontId="1"/>
  </si>
  <si>
    <t>発掘調査速報2026</t>
    <rPh sb="0" eb="6">
      <t>ハックツチョウサソクホウ</t>
    </rPh>
    <phoneticPr fontId="1"/>
  </si>
  <si>
    <t>R8.6.25～8.23</t>
  </si>
  <si>
    <t>埋蔵文化財センターが2025（令和7）年度に実施した発掘調査の成果について、出土遺物や写真パネルを通して紹介する。</t>
    <rPh sb="0" eb="5">
      <t>マイゾウブンカザイ</t>
    </rPh>
    <rPh sb="15" eb="17">
      <t>レイワ</t>
    </rPh>
    <rPh sb="19" eb="21">
      <t>ネンド</t>
    </rPh>
    <rPh sb="22" eb="24">
      <t>ジッシ</t>
    </rPh>
    <rPh sb="26" eb="30">
      <t>ハックツチョウサ</t>
    </rPh>
    <rPh sb="31" eb="33">
      <t>セイカ</t>
    </rPh>
    <rPh sb="38" eb="42">
      <t>シュツドイブツ</t>
    </rPh>
    <rPh sb="43" eb="45">
      <t>シャシン</t>
    </rPh>
    <rPh sb="49" eb="50">
      <t>トオ</t>
    </rPh>
    <rPh sb="52" eb="54">
      <t>ショウカイ</t>
    </rPh>
    <phoneticPr fontId="1"/>
  </si>
  <si>
    <t>https://www.pref.okinawa.jp/bunkakoryu/bunkageijutsu/1009673/index.html</t>
  </si>
  <si>
    <t>企画展「古墓の調査からみえる弔いの形」</t>
    <rPh sb="0" eb="3">
      <t>キカクテン</t>
    </rPh>
    <rPh sb="4" eb="5">
      <t>フル</t>
    </rPh>
    <rPh sb="5" eb="6">
      <t>ハカ</t>
    </rPh>
    <rPh sb="7" eb="9">
      <t>チョウサ</t>
    </rPh>
    <rPh sb="14" eb="15">
      <t>トムラ</t>
    </rPh>
    <rPh sb="17" eb="18">
      <t>カタチ</t>
    </rPh>
    <phoneticPr fontId="1"/>
  </si>
  <si>
    <t>R8.9.30～11.8</t>
  </si>
  <si>
    <t>墓の発掘調査から得られた様々な成果を写真、図面及び出土した副葬品の展示等を基に解説し、墓や葬法の変遷を紹介する。</t>
    <rPh sb="0" eb="1">
      <t>ハカ</t>
    </rPh>
    <rPh sb="2" eb="6">
      <t>ハックツチョウサ</t>
    </rPh>
    <rPh sb="8" eb="9">
      <t>エ</t>
    </rPh>
    <rPh sb="12" eb="14">
      <t>サマザマ</t>
    </rPh>
    <rPh sb="15" eb="17">
      <t>セイカ</t>
    </rPh>
    <rPh sb="18" eb="20">
      <t>シャシン</t>
    </rPh>
    <rPh sb="21" eb="23">
      <t>ズメン</t>
    </rPh>
    <rPh sb="23" eb="24">
      <t>オヨ</t>
    </rPh>
    <rPh sb="25" eb="27">
      <t>シュツド</t>
    </rPh>
    <rPh sb="29" eb="32">
      <t>フクソウヒン</t>
    </rPh>
    <rPh sb="33" eb="35">
      <t>テンジ</t>
    </rPh>
    <rPh sb="35" eb="36">
      <t>ナド</t>
    </rPh>
    <rPh sb="37" eb="38">
      <t>モト</t>
    </rPh>
    <rPh sb="39" eb="41">
      <t>カイセツ</t>
    </rPh>
    <rPh sb="43" eb="44">
      <t>ハカ</t>
    </rPh>
    <rPh sb="45" eb="47">
      <t>ソウホウ</t>
    </rPh>
    <rPh sb="48" eb="50">
      <t>ヘンセン</t>
    </rPh>
    <rPh sb="51" eb="53">
      <t>ショウカイ</t>
    </rPh>
    <phoneticPr fontId="1"/>
  </si>
  <si>
    <t>首里城跡関連企画展</t>
    <rPh sb="0" eb="4">
      <t>シュリジョウアト</t>
    </rPh>
    <rPh sb="4" eb="6">
      <t>カンレン</t>
    </rPh>
    <rPh sb="6" eb="9">
      <t>キカクテン</t>
    </rPh>
    <phoneticPr fontId="1"/>
  </si>
  <si>
    <t>R8.12.18～R9.3.7</t>
  </si>
  <si>
    <t>首里城関連の発掘調査で出土した埋蔵文化財等の展示や関連講座を開催する。</t>
  </si>
  <si>
    <t>三板ワークショップ</t>
    <rPh sb="0" eb="1">
      <t>サン</t>
    </rPh>
    <rPh sb="1" eb="2">
      <t>イタ</t>
    </rPh>
    <phoneticPr fontId="1"/>
  </si>
  <si>
    <t>R8.8.22、23
R8.11.11
R9.2.27</t>
    <phoneticPr fontId="1"/>
  </si>
  <si>
    <t>ー</t>
    <phoneticPr fontId="1"/>
  </si>
  <si>
    <t>沖縄の打楽器「三板（さんば）」の持ち方、基本的な叩き方の講習など、沖縄の楽器に触れる機会と、簡単なようで奥深い三板の魅力を知るためのワークショップを開催する。</t>
    <rPh sb="0" eb="2">
      <t>オキナワ</t>
    </rPh>
    <rPh sb="3" eb="6">
      <t>ダガッキ</t>
    </rPh>
    <rPh sb="7" eb="8">
      <t>サン</t>
    </rPh>
    <rPh sb="8" eb="9">
      <t>イタ</t>
    </rPh>
    <rPh sb="16" eb="17">
      <t>モ</t>
    </rPh>
    <rPh sb="18" eb="19">
      <t>カタ</t>
    </rPh>
    <rPh sb="20" eb="23">
      <t>キホンテキ</t>
    </rPh>
    <rPh sb="24" eb="25">
      <t>タタ</t>
    </rPh>
    <rPh sb="26" eb="27">
      <t>カタ</t>
    </rPh>
    <rPh sb="28" eb="30">
      <t>コウシュウ</t>
    </rPh>
    <rPh sb="33" eb="35">
      <t>オキナワ</t>
    </rPh>
    <rPh sb="36" eb="38">
      <t>ガッキ</t>
    </rPh>
    <rPh sb="39" eb="40">
      <t>フ</t>
    </rPh>
    <rPh sb="42" eb="44">
      <t>キカイ</t>
    </rPh>
    <rPh sb="46" eb="48">
      <t>カンタン</t>
    </rPh>
    <rPh sb="52" eb="54">
      <t>オクブカ</t>
    </rPh>
    <rPh sb="55" eb="56">
      <t>サン</t>
    </rPh>
    <rPh sb="56" eb="57">
      <t>イタ</t>
    </rPh>
    <rPh sb="58" eb="60">
      <t>ミリョク</t>
    </rPh>
    <rPh sb="61" eb="62">
      <t>シ</t>
    </rPh>
    <rPh sb="74" eb="76">
      <t>カイサイ</t>
    </rPh>
    <phoneticPr fontId="1"/>
  </si>
  <si>
    <t>沖縄の御願とおまじない</t>
    <rPh sb="0" eb="2">
      <t>オキナワ</t>
    </rPh>
    <rPh sb="3" eb="4">
      <t>オン</t>
    </rPh>
    <rPh sb="4" eb="5">
      <t>ネガ</t>
    </rPh>
    <phoneticPr fontId="1"/>
  </si>
  <si>
    <t>R8.12.5、12
R9.1.16</t>
    <phoneticPr fontId="1"/>
  </si>
  <si>
    <t>森井雅子
（那覇市との共同主催）</t>
    <rPh sb="0" eb="2">
      <t>モリイ</t>
    </rPh>
    <rPh sb="2" eb="4">
      <t>マサコ</t>
    </rPh>
    <rPh sb="6" eb="9">
      <t>ナハシ</t>
    </rPh>
    <rPh sb="11" eb="13">
      <t>キョウドウ</t>
    </rPh>
    <rPh sb="13" eb="15">
      <t>シュサイ</t>
    </rPh>
    <phoneticPr fontId="1"/>
  </si>
  <si>
    <t>沖縄の暮らしに古くから根付く「御願」や「おまじない」など、気になるけど解決できない疑問や悩みにやさしく応える入門編ワークショップを開催する。</t>
    <rPh sb="0" eb="2">
      <t>オキナワ</t>
    </rPh>
    <rPh sb="3" eb="4">
      <t>ク</t>
    </rPh>
    <rPh sb="7" eb="8">
      <t>フル</t>
    </rPh>
    <rPh sb="11" eb="13">
      <t>ネヅ</t>
    </rPh>
    <rPh sb="15" eb="16">
      <t>オン</t>
    </rPh>
    <rPh sb="16" eb="17">
      <t>ネガ</t>
    </rPh>
    <rPh sb="29" eb="30">
      <t>キ</t>
    </rPh>
    <rPh sb="35" eb="37">
      <t>カイケツ</t>
    </rPh>
    <rPh sb="41" eb="43">
      <t>ギモン</t>
    </rPh>
    <rPh sb="44" eb="45">
      <t>ナヤ</t>
    </rPh>
    <rPh sb="51" eb="52">
      <t>コタ</t>
    </rPh>
    <rPh sb="54" eb="56">
      <t>ニュウモン</t>
    </rPh>
    <rPh sb="56" eb="57">
      <t>ヘン</t>
    </rPh>
    <rPh sb="65" eb="67">
      <t>カイサイ</t>
    </rPh>
    <phoneticPr fontId="1"/>
  </si>
  <si>
    <t>https://www.nahart.jp/course/1783566070/</t>
    <phoneticPr fontId="1"/>
  </si>
  <si>
    <t>首里城御普請物語</t>
    <rPh sb="0" eb="3">
      <t>シュリジョウ</t>
    </rPh>
    <rPh sb="3" eb="4">
      <t>オン</t>
    </rPh>
    <rPh sb="4" eb="6">
      <t>フシン</t>
    </rPh>
    <rPh sb="6" eb="8">
      <t>モノガタリ</t>
    </rPh>
    <phoneticPr fontId="1"/>
  </si>
  <si>
    <t>那覇市歴史博物館が刊行した『首里城御普請物語』を舞台化。令和の復元事業完了を記念するとともに、多くの市民と首里城正殿の完成を寿ぐきっかけとなる作品を上演する。</t>
    <phoneticPr fontId="1"/>
  </si>
  <si>
    <t>那覇市 市民文化部
文化振興課</t>
    <phoneticPr fontId="1"/>
  </si>
  <si>
    <t>沖縄県文化協会</t>
    <rPh sb="0" eb="3">
      <t>オキナワケン</t>
    </rPh>
    <rPh sb="3" eb="5">
      <t>ブンカ</t>
    </rPh>
    <rPh sb="5" eb="7">
      <t>キョウカイ</t>
    </rPh>
    <phoneticPr fontId="2"/>
  </si>
  <si>
    <t>Ｕ-18　島唄者コンテスト</t>
    <rPh sb="5" eb="8">
      <t>シマウタシャ</t>
    </rPh>
    <phoneticPr fontId="2"/>
  </si>
  <si>
    <t>主催</t>
    <rPh sb="0" eb="2">
      <t>シュサイ</t>
    </rPh>
    <phoneticPr fontId="2"/>
  </si>
  <si>
    <t>沖縄の島唄は「生きている民謡」と言われ、学術的にも高く評価されている。この島唄を唄う18歳以下の若者たちの活動の機会を増やすとともに、島唄としまくとぅばの継承・発展を図るためコンテストを実施する。</t>
    <rPh sb="0" eb="2">
      <t>オキナワ</t>
    </rPh>
    <rPh sb="3" eb="5">
      <t>シマウタ</t>
    </rPh>
    <rPh sb="7" eb="8">
      <t>イ</t>
    </rPh>
    <rPh sb="12" eb="14">
      <t>ミンヨウ</t>
    </rPh>
    <rPh sb="16" eb="17">
      <t>イ</t>
    </rPh>
    <rPh sb="20" eb="23">
      <t>ガクジュツテキ</t>
    </rPh>
    <rPh sb="25" eb="26">
      <t>タカ</t>
    </rPh>
    <rPh sb="27" eb="29">
      <t>ヒョウカ</t>
    </rPh>
    <rPh sb="37" eb="39">
      <t>シマウタ</t>
    </rPh>
    <rPh sb="40" eb="41">
      <t>ウタ</t>
    </rPh>
    <rPh sb="44" eb="47">
      <t>サイイカ</t>
    </rPh>
    <rPh sb="48" eb="50">
      <t>ワカモノ</t>
    </rPh>
    <rPh sb="53" eb="55">
      <t>カツドウ</t>
    </rPh>
    <rPh sb="56" eb="58">
      <t>キカイ</t>
    </rPh>
    <rPh sb="59" eb="60">
      <t>フ</t>
    </rPh>
    <rPh sb="67" eb="69">
      <t>シマウタ</t>
    </rPh>
    <rPh sb="77" eb="79">
      <t>ケイショウ</t>
    </rPh>
    <rPh sb="80" eb="82">
      <t>ハッテン</t>
    </rPh>
    <rPh sb="83" eb="84">
      <t>ハカ</t>
    </rPh>
    <rPh sb="93" eb="95">
      <t>ジッシ</t>
    </rPh>
    <phoneticPr fontId="2"/>
  </si>
  <si>
    <t>https://okinawa-bunkyo.com</t>
  </si>
  <si>
    <t>第13回　特選沖縄の伝統芸能</t>
    <rPh sb="0" eb="1">
      <t>ダイ</t>
    </rPh>
    <rPh sb="3" eb="4">
      <t>カイ</t>
    </rPh>
    <rPh sb="5" eb="7">
      <t>トクセン</t>
    </rPh>
    <rPh sb="7" eb="9">
      <t>オキナワ</t>
    </rPh>
    <rPh sb="10" eb="12">
      <t>デントウ</t>
    </rPh>
    <rPh sb="12" eb="14">
      <t>ゲイノウ</t>
    </rPh>
    <phoneticPr fontId="2"/>
  </si>
  <si>
    <t>沖縄各地に伝わる伝統芸能等を一堂に集め、舞台で上演する機会を提供する。
それにより地域の伝統芸能に対する関心を高め、その価値を見直すとともに、地域文化の継承・発展に寄与するものである。</t>
    <rPh sb="0" eb="2">
      <t>オキナワ</t>
    </rPh>
    <rPh sb="2" eb="4">
      <t>カクチ</t>
    </rPh>
    <rPh sb="5" eb="6">
      <t>ツタ</t>
    </rPh>
    <rPh sb="8" eb="10">
      <t>デントウ</t>
    </rPh>
    <rPh sb="10" eb="12">
      <t>ゲイノウ</t>
    </rPh>
    <rPh sb="12" eb="13">
      <t>ナド</t>
    </rPh>
    <rPh sb="14" eb="16">
      <t>イチドウ</t>
    </rPh>
    <rPh sb="17" eb="18">
      <t>アツ</t>
    </rPh>
    <rPh sb="20" eb="22">
      <t>ブタイ</t>
    </rPh>
    <rPh sb="23" eb="25">
      <t>ジョウエン</t>
    </rPh>
    <rPh sb="27" eb="29">
      <t>キカイ</t>
    </rPh>
    <rPh sb="30" eb="32">
      <t>テイキョウ</t>
    </rPh>
    <rPh sb="41" eb="43">
      <t>チイキ</t>
    </rPh>
    <rPh sb="44" eb="46">
      <t>デントウ</t>
    </rPh>
    <rPh sb="46" eb="48">
      <t>ゲイノウ</t>
    </rPh>
    <rPh sb="49" eb="50">
      <t>タイ</t>
    </rPh>
    <rPh sb="52" eb="54">
      <t>カンシン</t>
    </rPh>
    <rPh sb="55" eb="56">
      <t>タカ</t>
    </rPh>
    <rPh sb="60" eb="62">
      <t>カチ</t>
    </rPh>
    <rPh sb="63" eb="65">
      <t>ミナオ</t>
    </rPh>
    <rPh sb="71" eb="73">
      <t>チイキ</t>
    </rPh>
    <rPh sb="73" eb="75">
      <t>ブンカ</t>
    </rPh>
    <rPh sb="76" eb="78">
      <t>ケイショウ</t>
    </rPh>
    <rPh sb="79" eb="81">
      <t>ハッテン</t>
    </rPh>
    <rPh sb="82" eb="84">
      <t>キヨ</t>
    </rPh>
    <phoneticPr fontId="2"/>
  </si>
  <si>
    <t>令和8年度　沖縄県文化協会賞授賞式</t>
    <rPh sb="0" eb="2">
      <t>レイワ</t>
    </rPh>
    <rPh sb="3" eb="5">
      <t>ネンド</t>
    </rPh>
    <rPh sb="6" eb="9">
      <t>オキナワケン</t>
    </rPh>
    <rPh sb="9" eb="11">
      <t>ブンカ</t>
    </rPh>
    <rPh sb="11" eb="13">
      <t>キョウカイ</t>
    </rPh>
    <rPh sb="13" eb="14">
      <t>ショウ</t>
    </rPh>
    <rPh sb="14" eb="17">
      <t>ジュショウシキ</t>
    </rPh>
    <phoneticPr fontId="2"/>
  </si>
  <si>
    <t>地域の文化活動に参加し、文化の向上に尽くした個人及び団体に対して、その功績を讃え沖縄県文化協会会長が表彰する。</t>
    <rPh sb="0" eb="2">
      <t>チイキ</t>
    </rPh>
    <rPh sb="3" eb="5">
      <t>ブンカ</t>
    </rPh>
    <rPh sb="5" eb="7">
      <t>カツドウ</t>
    </rPh>
    <rPh sb="8" eb="10">
      <t>サンカ</t>
    </rPh>
    <rPh sb="12" eb="14">
      <t>ブンカ</t>
    </rPh>
    <rPh sb="15" eb="17">
      <t>コウジョウ</t>
    </rPh>
    <rPh sb="18" eb="19">
      <t>ツ</t>
    </rPh>
    <rPh sb="22" eb="24">
      <t>コジン</t>
    </rPh>
    <rPh sb="24" eb="25">
      <t>オヨ</t>
    </rPh>
    <rPh sb="26" eb="28">
      <t>ダンタイ</t>
    </rPh>
    <rPh sb="29" eb="30">
      <t>タイ</t>
    </rPh>
    <rPh sb="35" eb="37">
      <t>コウセキ</t>
    </rPh>
    <rPh sb="38" eb="39">
      <t>タタ</t>
    </rPh>
    <rPh sb="40" eb="43">
      <t>オキナワケン</t>
    </rPh>
    <rPh sb="43" eb="47">
      <t>ブンカキョウカイ</t>
    </rPh>
    <rPh sb="47" eb="49">
      <t>カイチョウ</t>
    </rPh>
    <rPh sb="50" eb="52">
      <t>ヒョウショウ</t>
    </rPh>
    <phoneticPr fontId="2"/>
  </si>
  <si>
    <t>令和8年度　シマdeシンポジウム</t>
    <rPh sb="0" eb="2">
      <t>レイワ</t>
    </rPh>
    <rPh sb="3" eb="5">
      <t>ネンド</t>
    </rPh>
    <phoneticPr fontId="2"/>
  </si>
  <si>
    <t>R8.12月予定</t>
    <rPh sb="5" eb="6">
      <t>ゲツ</t>
    </rPh>
    <rPh sb="6" eb="8">
      <t>ヨテイ</t>
    </rPh>
    <phoneticPr fontId="2"/>
  </si>
  <si>
    <t>沖縄各地に伝わる多様で豊かな伝統芸能や行事などの文化資源に焦点をあて、関係者による座談会を開催する。それにより、伝統行事の発信力の強化及び活性化を図り、課題解消への取組みを促すことを目的とする。</t>
    <rPh sb="0" eb="4">
      <t>オキナワカクチ</t>
    </rPh>
    <rPh sb="5" eb="6">
      <t>ツタ</t>
    </rPh>
    <rPh sb="8" eb="10">
      <t>タヨウ</t>
    </rPh>
    <rPh sb="11" eb="12">
      <t>ユタ</t>
    </rPh>
    <rPh sb="14" eb="18">
      <t>デントウゲイノウ</t>
    </rPh>
    <rPh sb="19" eb="21">
      <t>ギョウジ</t>
    </rPh>
    <rPh sb="24" eb="26">
      <t>ブンカ</t>
    </rPh>
    <rPh sb="26" eb="28">
      <t>シゲン</t>
    </rPh>
    <rPh sb="29" eb="31">
      <t>ショウテン</t>
    </rPh>
    <rPh sb="35" eb="38">
      <t>カンケイシャ</t>
    </rPh>
    <rPh sb="41" eb="44">
      <t>ザダンカイ</t>
    </rPh>
    <rPh sb="45" eb="47">
      <t>カイサイ</t>
    </rPh>
    <rPh sb="56" eb="60">
      <t>デントウギョウジ</t>
    </rPh>
    <rPh sb="61" eb="64">
      <t>ハッシンリョク</t>
    </rPh>
    <rPh sb="65" eb="67">
      <t>キョウカ</t>
    </rPh>
    <rPh sb="67" eb="68">
      <t>オヨ</t>
    </rPh>
    <rPh sb="69" eb="72">
      <t>カッセイカ</t>
    </rPh>
    <rPh sb="73" eb="74">
      <t>ハカ</t>
    </rPh>
    <rPh sb="76" eb="78">
      <t>カダイ</t>
    </rPh>
    <rPh sb="78" eb="80">
      <t>カイショウ</t>
    </rPh>
    <rPh sb="82" eb="84">
      <t>トリク</t>
    </rPh>
    <rPh sb="86" eb="87">
      <t>ウナガ</t>
    </rPh>
    <rPh sb="91" eb="93">
      <t>モクテキ</t>
    </rPh>
    <phoneticPr fontId="2"/>
  </si>
  <si>
    <t>（一社）宮古島市文化協会</t>
    <rPh sb="1" eb="3">
      <t>イッシャ</t>
    </rPh>
    <rPh sb="4" eb="8">
      <t>ミヤコジマシ</t>
    </rPh>
    <rPh sb="8" eb="12">
      <t>ブンカキョウカイ</t>
    </rPh>
    <phoneticPr fontId="1"/>
  </si>
  <si>
    <t>那覇市文化協会</t>
    <rPh sb="0" eb="7">
      <t>ナハシブンカキョウカイ</t>
    </rPh>
    <phoneticPr fontId="1"/>
  </si>
  <si>
    <t>石垣市文化協会</t>
    <rPh sb="0" eb="7">
      <t>イシガキシブンカキョウカイ</t>
    </rPh>
    <phoneticPr fontId="1"/>
  </si>
  <si>
    <t>久米島町文化協会</t>
    <rPh sb="0" eb="4">
      <t>クメジマチョウ</t>
    </rPh>
    <rPh sb="4" eb="8">
      <t>ブンカキョウカイ</t>
    </rPh>
    <phoneticPr fontId="1"/>
  </si>
  <si>
    <t>沖縄県</t>
    <rPh sb="0" eb="3">
      <t>オキナワケン</t>
    </rPh>
    <phoneticPr fontId="1"/>
  </si>
  <si>
    <t>首里城正殿復興記念事業　地域文化の底力と広がり　宮古部会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ミヤコ</t>
    </rPh>
    <rPh sb="26" eb="28">
      <t>ブカイ</t>
    </rPh>
    <phoneticPr fontId="1"/>
  </si>
  <si>
    <t>首里城正殿復興記念事業　地域文化の底力と広がり　那覇部会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8">
      <t>ナハブカイ</t>
    </rPh>
    <phoneticPr fontId="1"/>
  </si>
  <si>
    <t>首里城正殿復興記念事業　地域文化の底力と広がり　石垣部会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イシガキ</t>
    </rPh>
    <rPh sb="26" eb="28">
      <t>ブカイ</t>
    </rPh>
    <phoneticPr fontId="1"/>
  </si>
  <si>
    <t>首里城正殿復興記念事業　地域文化の底力と広がり　南部部会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ナンブ</t>
    </rPh>
    <rPh sb="26" eb="28">
      <t>ブカイ</t>
    </rPh>
    <phoneticPr fontId="1"/>
  </si>
  <si>
    <t>沖縄県南部連合文化協会
　糸満市文化協会
　豊見城市文化協会</t>
    <rPh sb="0" eb="3">
      <t>オキナワケン</t>
    </rPh>
    <rPh sb="3" eb="7">
      <t>ナンブレンゴウ</t>
    </rPh>
    <rPh sb="7" eb="11">
      <t>ブンカキョウカイ</t>
    </rPh>
    <rPh sb="13" eb="16">
      <t>イトマンシ</t>
    </rPh>
    <rPh sb="16" eb="18">
      <t>ブンカ</t>
    </rPh>
    <rPh sb="18" eb="20">
      <t>キョウカイ</t>
    </rPh>
    <rPh sb="22" eb="25">
      <t>トミシロ</t>
    </rPh>
    <rPh sb="25" eb="26">
      <t>シ</t>
    </rPh>
    <rPh sb="26" eb="28">
      <t>ブンカ</t>
    </rPh>
    <rPh sb="28" eb="30">
      <t>キョウカイ</t>
    </rPh>
    <phoneticPr fontId="1"/>
  </si>
  <si>
    <t>首里城正殿復興記念事業　地域文化の底力と広がり　中部部会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8">
      <t>チュウブブカイ</t>
    </rPh>
    <phoneticPr fontId="1"/>
  </si>
  <si>
    <t>沖縄県中部連合文化協会</t>
    <rPh sb="0" eb="3">
      <t>オキナワケン</t>
    </rPh>
    <rPh sb="3" eb="7">
      <t>チュウブレンゴウ</t>
    </rPh>
    <rPh sb="7" eb="11">
      <t>ブンカキョウカイ</t>
    </rPh>
    <phoneticPr fontId="1"/>
  </si>
  <si>
    <t>首里城正殿復興記念事業　地域文化の底力と広がり　北部部会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ホクブ</t>
    </rPh>
    <rPh sb="26" eb="28">
      <t>ブカイ</t>
    </rPh>
    <phoneticPr fontId="1"/>
  </si>
  <si>
    <t>沖縄県北部連合文化協会</t>
    <rPh sb="0" eb="3">
      <t>オキナワケン</t>
    </rPh>
    <rPh sb="3" eb="7">
      <t>ホクブレンゴウ</t>
    </rPh>
    <rPh sb="7" eb="11">
      <t>ブンカキョウカイ</t>
    </rPh>
    <phoneticPr fontId="1"/>
  </si>
  <si>
    <t>首里城正殿復興記念事業　地域文化の底力と広がり　久米島部会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7">
      <t>クメジマ</t>
    </rPh>
    <rPh sb="27" eb="29">
      <t>ブカイ</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</si>
  <si>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テーマ「世や直れ」
場所：マティダ市民劇場</t>
    <rPh sb="155" eb="156">
      <t>ヨ</t>
    </rPh>
    <rPh sb="157" eb="158">
      <t>ナオ</t>
    </rPh>
    <rPh sb="161" eb="163">
      <t>バショ</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</si>
  <si>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テーマ「王朝禮楽の世界」
場所：首里城公園　首里杜館</t>
    <rPh sb="164" eb="166">
      <t>バショ</t>
    </rPh>
    <rPh sb="167" eb="172">
      <t>シュリジョウコウエン</t>
    </rPh>
    <rPh sb="173" eb="175">
      <t>シュリ</t>
    </rPh>
    <rPh sb="175" eb="176">
      <t>モリ</t>
    </rPh>
    <rPh sb="176" eb="177">
      <t>ヤカタ</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</si>
  <si>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テーマ「先島の誇る歌と踊り」
場所：石垣市民会館</t>
    <rPh sb="166" eb="168">
      <t>バショ</t>
    </rPh>
    <rPh sb="169" eb="171">
      <t>イシガキ</t>
    </rPh>
    <rPh sb="171" eb="175">
      <t>シミンカイカン</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</si>
  <si>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テーマ「お新下り　ー祈りのしま」
場所：シュガーホール</t>
    <rPh sb="168" eb="170">
      <t>バショ</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</si>
  <si>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テーマ「育まれてきた伝統芸能」
場所：うるま市民芸術劇場　響ホール</t>
    <rPh sb="167" eb="169">
      <t>バショ</t>
    </rPh>
    <rPh sb="173" eb="175">
      <t>シミン</t>
    </rPh>
    <rPh sb="175" eb="179">
      <t>ゲイジュツゲキジョウ</t>
    </rPh>
    <rPh sb="180" eb="181">
      <t>ヒビ</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</si>
  <si>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テーマ「勇壮な木遣り唄　ー国頭サバクイの世界」
場所：名護市民会館</t>
    <rPh sb="155" eb="157">
      <t>ユウソウ</t>
    </rPh>
    <rPh sb="158" eb="160">
      <t>キヤ</t>
    </rPh>
    <rPh sb="161" eb="162">
      <t>ウタ</t>
    </rPh>
    <rPh sb="164" eb="166">
      <t>クニガミ</t>
    </rPh>
    <rPh sb="171" eb="173">
      <t>セカイ</t>
    </rPh>
    <rPh sb="175" eb="177">
      <t>バショ</t>
    </rPh>
    <rPh sb="178" eb="184">
      <t>ナゴシミンカイカン</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</si>
  <si>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テーマ「島の伝統文化」
場所：久米島町農村環境改善センター</t>
    <rPh sb="163" eb="165">
      <t>バショ</t>
    </rPh>
    <rPh sb="166" eb="170">
      <t>クメジマチョウ</t>
    </rPh>
    <rPh sb="170" eb="176">
      <t>ノウソンカンキョウカイゼン</t>
    </rPh>
    <phoneticPr fontId="1"/>
  </si>
  <si>
    <t>共催団体名</t>
    <rPh sb="0" eb="2">
      <t>キョウサイ</t>
    </rPh>
    <rPh sb="2" eb="5">
      <t>ダンタイメイ</t>
    </rPh>
    <phoneticPr fontId="1"/>
  </si>
  <si>
    <t>沖縄県教育庁生涯学習推進課</t>
  </si>
  <si>
    <t>沖縄県教育庁文化財課</t>
  </si>
  <si>
    <t>沖縄県立埋蔵文化財センター</t>
  </si>
  <si>
    <t>公益財団法人
国立劇場おきなわ運営財団</t>
    <rPh sb="0" eb="6">
      <t>コウエキザイダンホウジン</t>
    </rPh>
    <rPh sb="7" eb="11">
      <t>コクリツゲキジョウ</t>
    </rPh>
    <rPh sb="15" eb="19">
      <t>ウンエイザイダン</t>
    </rPh>
    <phoneticPr fontId="1"/>
  </si>
  <si>
    <t>うるま市 社会教育部
文化財課</t>
    <phoneticPr fontId="1"/>
  </si>
  <si>
    <t>公益財団法人
国立劇場おきなわ運営財団</t>
    <phoneticPr fontId="1"/>
  </si>
  <si>
    <t>公益財団法人
沖縄県文化芸術振興会</t>
    <rPh sb="0" eb="6">
      <t>コウエキザイダンホウジン</t>
    </rPh>
    <rPh sb="7" eb="10">
      <t>オキナワケン</t>
    </rPh>
    <rPh sb="10" eb="12">
      <t>ブンカ</t>
    </rPh>
    <rPh sb="12" eb="14">
      <t>ゲイジュツ</t>
    </rPh>
    <rPh sb="14" eb="17">
      <t>シンコウカイ</t>
    </rPh>
    <phoneticPr fontId="1"/>
  </si>
  <si>
    <t>公立大学法人
沖縄県立芸術大学</t>
    <rPh sb="0" eb="6">
      <t>コウリツダイガクホウジン</t>
    </rPh>
    <phoneticPr fontId="1"/>
  </si>
  <si>
    <t>一般社団法人　
沖縄県芸能関連協議会</t>
    <rPh sb="0" eb="6">
      <t>イッパンシャダンホウジン</t>
    </rPh>
    <rPh sb="8" eb="13">
      <t>オキナワケンゲイノウ</t>
    </rPh>
    <rPh sb="13" eb="18">
      <t>カンレンキョウギカイ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</si>
</sst>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u/>
      <sz val="11"/>
      <color theme="10"/>
      <name val="游ゴシック"/>
      <family val="2"/>
      <charset val="128"/>
      <scheme val="minor"/>
    </font>
    <font>
      <sz val="9"/>
      <color theme="1"/>
      <name val="ＭＳ ゴシック"/>
      <family val="3"/>
      <charset val="128"/>
    </font>
    <font>
      <sz val="11"/>
      <color theme="1"/>
      <name val="游ゴシック"/>
      <family val="2"/>
      <scheme val="minor"/>
    </font>
    <font>
      <sz val="12"/>
      <color theme="1"/>
      <name val="ＭＳ ゴシック"/>
      <family val="3"/>
      <charset val="128"/>
    </font>
    <font>
      <sz val="12"/>
      <name val="游ゴシック"/>
      <family val="2"/>
      <charset val="128"/>
      <scheme val="minor"/>
    </font>
    <font>
      <sz val="12"/>
      <name val="ＭＳ ゴシック"/>
      <family val="3"/>
      <charset val="128"/>
    </font>
    <font>
      <b/>
      <sz val="14"/>
      <color theme="1"/>
      <name val="ＭＳ ゴシック"/>
      <family val="3"/>
      <charset val="128"/>
    </font>
    <font>
      <sz val="14"/>
      <color theme="1"/>
      <name val="游ゴシック"/>
      <family val="2"/>
      <charset val="128"/>
      <scheme val="minor"/>
    </font>
    <font>
      <sz val="14"/>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5" fillId="0" borderId="0"/>
  </cellStyleXfs>
  <cellXfs count="26">
    <xf numFmtId="0" fontId="0" fillId="0" borderId="0" xfId="0">
      <alignment vertical="center"/>
    </xf>
    <xf numFmtId="0" fontId="6" fillId="0" borderId="1"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lignment vertical="center"/>
    </xf>
    <xf numFmtId="0" fontId="6" fillId="0" borderId="0" xfId="0" applyFont="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wrapText="1"/>
    </xf>
    <xf numFmtId="0" fontId="7" fillId="0" borderId="1" xfId="1" applyFont="1" applyBorder="1" applyAlignment="1">
      <alignment horizontal="center" vertical="center" wrapText="1"/>
    </xf>
    <xf numFmtId="0" fontId="8" fillId="0" borderId="1" xfId="0" applyFont="1" applyBorder="1" applyAlignment="1">
      <alignment horizontal="center" vertical="center" wrapText="1"/>
    </xf>
    <xf numFmtId="57" fontId="6" fillId="0" borderId="1" xfId="0" applyNumberFormat="1" applyFont="1" applyBorder="1" applyAlignment="1">
      <alignment horizontal="left"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shrinkToFit="1"/>
    </xf>
    <xf numFmtId="177" fontId="6" fillId="0" borderId="0" xfId="0" applyNumberFormat="1" applyFont="1" applyAlignment="1">
      <alignment horizontal="center" vertical="center" wrapText="1"/>
    </xf>
    <xf numFmtId="0" fontId="6" fillId="0" borderId="0" xfId="0" applyFont="1" applyAlignment="1">
      <alignment horizontal="right" vertical="center" wrapText="1"/>
    </xf>
    <xf numFmtId="0" fontId="11"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7" fontId="2" fillId="0" borderId="1" xfId="0" applyNumberFormat="1" applyFont="1" applyBorder="1" applyAlignment="1">
      <alignment horizontal="center" vertical="center" wrapText="1"/>
    </xf>
    <xf numFmtId="0" fontId="3" fillId="0" borderId="1" xfId="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cellXfs>
  <cellStyles count="3">
    <cellStyle name="ハイパーリンク" xfId="1" builtinId="8"/>
    <cellStyle name="標準" xfId="0" builtinId="0"/>
    <cellStyle name="標準 2" xfId="2" xr:uid="{7C078732-A894-4BAF-B387-FF7DE5D6BE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hart.jp/course/1783566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4"/>
  <sheetViews>
    <sheetView tabSelected="1" view="pageBreakPreview" zoomScale="70" zoomScaleNormal="70" zoomScaleSheetLayoutView="70" workbookViewId="0">
      <pane xSplit="7" ySplit="5" topLeftCell="H64" activePane="bottomRight" state="frozen"/>
      <selection pane="topRight" activeCell="H1" sqref="H1"/>
      <selection pane="bottomLeft" activeCell="A6" sqref="A6"/>
      <selection pane="bottomRight" activeCell="B116" sqref="B116"/>
    </sheetView>
  </sheetViews>
  <sheetFormatPr defaultColWidth="8.69921875" defaultRowHeight="14.4" x14ac:dyDescent="0.45"/>
  <cols>
    <col min="1" max="1" width="12.09765625" style="2" customWidth="1"/>
    <col min="2" max="2" width="31.09765625" style="3" customWidth="1"/>
    <col min="3" max="3" width="41.296875" style="4" customWidth="1"/>
    <col min="4" max="5" width="11.69921875" style="3" customWidth="1"/>
    <col min="6" max="6" width="17.09765625" style="3" customWidth="1"/>
    <col min="7" max="7" width="40.69921875" style="4" customWidth="1"/>
    <col min="8" max="8" width="23.69921875" style="3" customWidth="1"/>
    <col min="9" max="9" width="40.69921875" style="5" hidden="1" customWidth="1"/>
    <col min="10" max="10" width="23.69921875" style="5" hidden="1" customWidth="1"/>
    <col min="11" max="16384" width="8.69921875" style="5"/>
  </cols>
  <sheetData>
    <row r="1" spans="1:10" x14ac:dyDescent="0.45">
      <c r="G1" s="18" t="s">
        <v>275</v>
      </c>
      <c r="H1" s="17">
        <v>46232</v>
      </c>
    </row>
    <row r="2" spans="1:10" ht="22.2" x14ac:dyDescent="0.45">
      <c r="A2" s="24" t="s">
        <v>51</v>
      </c>
      <c r="B2" s="25"/>
      <c r="C2" s="25"/>
      <c r="D2" s="25"/>
      <c r="E2" s="25"/>
      <c r="F2" s="25"/>
      <c r="G2" s="25"/>
      <c r="H2" s="25"/>
    </row>
    <row r="3" spans="1:10" x14ac:dyDescent="0.45">
      <c r="A3" s="6"/>
    </row>
    <row r="4" spans="1:10" x14ac:dyDescent="0.45">
      <c r="A4" s="5"/>
    </row>
    <row r="5" spans="1:10" s="2" customFormat="1" ht="28.8" x14ac:dyDescent="0.45">
      <c r="A5" s="7" t="s">
        <v>3</v>
      </c>
      <c r="B5" s="8" t="s">
        <v>7</v>
      </c>
      <c r="C5" s="8" t="s">
        <v>4</v>
      </c>
      <c r="D5" s="8" t="s">
        <v>0</v>
      </c>
      <c r="E5" s="8" t="s">
        <v>6</v>
      </c>
      <c r="F5" s="8" t="s">
        <v>364</v>
      </c>
      <c r="G5" s="8" t="s">
        <v>1</v>
      </c>
      <c r="H5" s="8" t="s">
        <v>2</v>
      </c>
      <c r="I5" s="2" t="s">
        <v>276</v>
      </c>
    </row>
    <row r="6" spans="1:10" ht="64.8" x14ac:dyDescent="0.45">
      <c r="A6" s="9">
        <f>COUNT(1)</f>
        <v>1</v>
      </c>
      <c r="B6" s="10" t="s">
        <v>18</v>
      </c>
      <c r="C6" s="1" t="s">
        <v>8</v>
      </c>
      <c r="D6" s="11">
        <v>46250</v>
      </c>
      <c r="E6" s="11" t="s">
        <v>5</v>
      </c>
      <c r="F6" s="11"/>
      <c r="G6" s="1" t="s">
        <v>53</v>
      </c>
      <c r="H6" s="12" t="s">
        <v>9</v>
      </c>
      <c r="I6" s="19" t="str">
        <f>G6</f>
        <v>地域の伝統芸能を集めた芸能祭を開催する。
R8.8.16　しまじまの芸能祭（糸満市ぜんぶ祭り）</v>
      </c>
      <c r="J6" s="19" t="str">
        <f>H6</f>
        <v>https://shimajima-geinou.okinawa/</v>
      </c>
    </row>
    <row r="7" spans="1:10" ht="64.8" x14ac:dyDescent="0.45">
      <c r="A7" s="9">
        <f>COUNT(A6)+1</f>
        <v>2</v>
      </c>
      <c r="B7" s="10" t="s">
        <v>18</v>
      </c>
      <c r="C7" s="1" t="s">
        <v>8</v>
      </c>
      <c r="D7" s="11" t="s">
        <v>52</v>
      </c>
      <c r="E7" s="11" t="s">
        <v>5</v>
      </c>
      <c r="F7" s="11"/>
      <c r="G7" s="1" t="s">
        <v>54</v>
      </c>
      <c r="H7" s="12" t="s">
        <v>9</v>
      </c>
      <c r="I7" s="19" t="str">
        <f t="shared" ref="I7:I17" si="0">G7</f>
        <v>地域の伝統芸能を集めた芸能祭を開催する
R8.12　しまじまの芸能祭（首里城公園）※日程調整中</v>
      </c>
      <c r="J7" s="19" t="str">
        <f t="shared" ref="J7:J17" si="1">H7</f>
        <v>https://shimajima-geinou.okinawa/</v>
      </c>
    </row>
    <row r="8" spans="1:10" ht="64.8" x14ac:dyDescent="0.45">
      <c r="A8" s="9">
        <f>COUNT($A$6:A7)+1</f>
        <v>3</v>
      </c>
      <c r="B8" s="10" t="s">
        <v>18</v>
      </c>
      <c r="C8" s="1" t="s">
        <v>10</v>
      </c>
      <c r="D8" s="11">
        <v>46313</v>
      </c>
      <c r="E8" s="11" t="s">
        <v>5</v>
      </c>
      <c r="F8" s="11"/>
      <c r="G8" s="1" t="s">
        <v>11</v>
      </c>
      <c r="H8" s="13"/>
      <c r="I8" s="19" t="str">
        <f t="shared" si="0"/>
        <v>県外で沖縄の芸能を発信する公演を実施する。
R8.10.18　沖縄文化芸能公演（福井県「なびあすホール」</v>
      </c>
      <c r="J8" s="19">
        <f t="shared" si="1"/>
        <v>0</v>
      </c>
    </row>
    <row r="9" spans="1:10" ht="81" x14ac:dyDescent="0.45">
      <c r="A9" s="9">
        <f>COUNT($A$6:A8)+1</f>
        <v>4</v>
      </c>
      <c r="B9" s="10" t="s">
        <v>18</v>
      </c>
      <c r="C9" s="1" t="s">
        <v>46</v>
      </c>
      <c r="D9" s="11">
        <v>46396</v>
      </c>
      <c r="E9" s="11" t="s">
        <v>5</v>
      </c>
      <c r="F9" s="11"/>
      <c r="G9" s="1" t="s">
        <v>47</v>
      </c>
      <c r="H9" s="13"/>
      <c r="I9" s="19" t="str">
        <f t="shared" si="0"/>
        <v>首里城復元にあたり県外からも多くの寄付が寄せられたことから、正殿完成記念の節目において、県外（長野県　北野文芸座）にて御礼公演を行う。</v>
      </c>
      <c r="J9" s="19">
        <f t="shared" si="1"/>
        <v>0</v>
      </c>
    </row>
    <row r="10" spans="1:10" ht="81" x14ac:dyDescent="0.45">
      <c r="A10" s="9">
        <f>COUNT($A$6:A9)+1</f>
        <v>5</v>
      </c>
      <c r="B10" s="10" t="s">
        <v>18</v>
      </c>
      <c r="C10" s="1" t="s">
        <v>46</v>
      </c>
      <c r="D10" s="11">
        <v>46441</v>
      </c>
      <c r="E10" s="11" t="s">
        <v>5</v>
      </c>
      <c r="F10" s="11"/>
      <c r="G10" s="1" t="s">
        <v>48</v>
      </c>
      <c r="H10" s="13"/>
      <c r="I10" s="19" t="str">
        <f t="shared" si="0"/>
        <v>首里城復元にあたり県外からも多くの寄付が寄せられたことから、正殿完成記念の節目において、県外（兵庫県　尼崎総合文化センター）にて御礼公演を行う。</v>
      </c>
      <c r="J10" s="19">
        <f t="shared" si="1"/>
        <v>0</v>
      </c>
    </row>
    <row r="11" spans="1:10" ht="113.4" x14ac:dyDescent="0.45">
      <c r="A11" s="9">
        <f>COUNT($A$6:A10)+1</f>
        <v>6</v>
      </c>
      <c r="B11" s="10" t="s">
        <v>43</v>
      </c>
      <c r="C11" s="1" t="s">
        <v>199</v>
      </c>
      <c r="D11" s="14" t="s">
        <v>200</v>
      </c>
      <c r="E11" s="11" t="s">
        <v>5</v>
      </c>
      <c r="F11" s="11"/>
      <c r="G11" s="1" t="s">
        <v>44</v>
      </c>
      <c r="H11" s="13" t="s">
        <v>45</v>
      </c>
      <c r="I11" s="19" t="str">
        <f t="shared" si="0"/>
        <v>本展覧会では首里城の歴史に関する資料に特化して展示する。展示物は、館内の所蔵品、天理大学が収蔵する琉球王国時代の古文書、そのほか、県内外に所蔵されている首里城の絵画資料をはじめとした首里城関係資料を借用し展示する。</v>
      </c>
      <c r="J11" s="19" t="str">
        <f t="shared" si="1"/>
        <v>https://okimu.jp/</v>
      </c>
    </row>
    <row r="12" spans="1:10" ht="113.4" x14ac:dyDescent="0.45">
      <c r="A12" s="9">
        <f>COUNT($A$6:A11)+1</f>
        <v>7</v>
      </c>
      <c r="B12" s="10" t="s">
        <v>43</v>
      </c>
      <c r="C12" s="1" t="s">
        <v>201</v>
      </c>
      <c r="D12" s="14" t="s">
        <v>202</v>
      </c>
      <c r="E12" s="11" t="s">
        <v>5</v>
      </c>
      <c r="F12" s="11"/>
      <c r="G12" s="1" t="s">
        <v>44</v>
      </c>
      <c r="H12" s="13" t="s">
        <v>45</v>
      </c>
      <c r="I12" s="19" t="str">
        <f t="shared" si="0"/>
        <v>本展覧会では首里城の歴史に関する資料に特化して展示する。展示物は、館内の所蔵品、天理大学が収蔵する琉球王国時代の古文書、そのほか、県内外に所蔵されている首里城の絵画資料をはじめとした首里城関係資料を借用し展示する。</v>
      </c>
      <c r="J12" s="19" t="str">
        <f t="shared" si="1"/>
        <v>https://okimu.jp/</v>
      </c>
    </row>
    <row r="13" spans="1:10" ht="97.2" x14ac:dyDescent="0.45">
      <c r="A13" s="9">
        <f>COUNT($A$6:A12)+1</f>
        <v>8</v>
      </c>
      <c r="B13" s="10" t="s">
        <v>19</v>
      </c>
      <c r="C13" s="1" t="s">
        <v>12</v>
      </c>
      <c r="D13" s="11">
        <v>46283</v>
      </c>
      <c r="E13" s="11" t="s">
        <v>5</v>
      </c>
      <c r="F13" s="11"/>
      <c r="G13" s="1" t="s">
        <v>13</v>
      </c>
      <c r="H13" s="13"/>
      <c r="I13" s="19" t="str">
        <f t="shared" si="0"/>
        <v>2006年に制定された「しまくとぅばの日に関する条例」の20周年を記念する式典。これまでの普及活動の歩みを振り返りつつ、消滅の危機にある島言葉を次の世代へ繋ぐため、さらなる継承と発展を誓う。</v>
      </c>
      <c r="J13" s="19">
        <f t="shared" si="1"/>
        <v>0</v>
      </c>
    </row>
    <row r="14" spans="1:10" ht="97.2" x14ac:dyDescent="0.45">
      <c r="A14" s="9">
        <f>COUNT($A$6:A13)+1</f>
        <v>9</v>
      </c>
      <c r="B14" s="10" t="s">
        <v>19</v>
      </c>
      <c r="C14" s="1" t="s">
        <v>14</v>
      </c>
      <c r="D14" s="11">
        <v>46285</v>
      </c>
      <c r="E14" s="11" t="s">
        <v>5</v>
      </c>
      <c r="F14" s="11"/>
      <c r="G14" s="1" t="s">
        <v>15</v>
      </c>
      <c r="H14" s="13"/>
      <c r="I14" s="19" t="str">
        <f t="shared" si="0"/>
        <v>長年普及に貢献した方々を称える表彰式や、次世代の歌い手が競う「U-18島唄者コンテスト」を開催。さらに言葉の未来を守る「県民宣言」を通じ、しまくとぅばの継承へ決意を新たにする大会。</v>
      </c>
      <c r="J14" s="19">
        <f t="shared" si="1"/>
        <v>0</v>
      </c>
    </row>
    <row r="15" spans="1:10" ht="113.4" x14ac:dyDescent="0.45">
      <c r="A15" s="9">
        <f>COUNT($A$6:A14)+1</f>
        <v>10</v>
      </c>
      <c r="B15" s="10" t="s">
        <v>19</v>
      </c>
      <c r="C15" s="1" t="s">
        <v>16</v>
      </c>
      <c r="D15" s="11">
        <v>46418</v>
      </c>
      <c r="E15" s="11" t="s">
        <v>5</v>
      </c>
      <c r="F15" s="11"/>
      <c r="G15" s="1" t="s">
        <v>17</v>
      </c>
      <c r="H15" s="13"/>
      <c r="I15" s="19" t="str">
        <f t="shared" si="0"/>
        <v>地域の予選を勝ち抜いた話者たちが独自のしまくとぅばで語る「しまくとぅば語やびら大会」をメインに、有識者による講演も実施。多様な言葉の魅力や現状を学び、消滅の危機にあるしまくとぅばの普及と次世代への継承を目指す。</v>
      </c>
      <c r="J15" s="19">
        <f t="shared" si="1"/>
        <v>0</v>
      </c>
    </row>
    <row r="16" spans="1:10" ht="113.4" x14ac:dyDescent="0.45">
      <c r="A16" s="9">
        <f>COUNT($A$6:A15)+1</f>
        <v>11</v>
      </c>
      <c r="B16" s="10" t="s">
        <v>42</v>
      </c>
      <c r="C16" s="1" t="s">
        <v>33</v>
      </c>
      <c r="D16" s="11">
        <v>46325</v>
      </c>
      <c r="E16" s="11" t="s">
        <v>5</v>
      </c>
      <c r="F16" s="11"/>
      <c r="G16" s="1" t="s">
        <v>34</v>
      </c>
      <c r="H16" s="12" t="s">
        <v>198</v>
      </c>
      <c r="I16" s="19" t="str">
        <f t="shared" si="0"/>
        <v>世界のウチナーンチュの日（10月30日）にイベント（トークイベント、音楽イベント、文化体験イベント等）を実施することにより、同日の県民への認知・定着を促進し、ウチナーネットワークの継承と更なる発展を目的とする。</v>
      </c>
      <c r="J16" s="19" t="str">
        <f t="shared" si="1"/>
        <v>https://wun.jp/blog/archives/8993</v>
      </c>
    </row>
    <row r="17" spans="1:10" ht="113.4" x14ac:dyDescent="0.45">
      <c r="A17" s="9">
        <f>COUNT($A$6:A16)+1</f>
        <v>12</v>
      </c>
      <c r="B17" s="10" t="s">
        <v>42</v>
      </c>
      <c r="C17" s="1" t="s">
        <v>35</v>
      </c>
      <c r="D17" s="11" t="s">
        <v>36</v>
      </c>
      <c r="E17" s="11" t="s">
        <v>5</v>
      </c>
      <c r="F17" s="11"/>
      <c r="G17" s="1" t="s">
        <v>37</v>
      </c>
      <c r="H17" s="12" t="s">
        <v>38</v>
      </c>
      <c r="I17" s="19" t="str">
        <f t="shared" si="0"/>
        <v>ウチナーネットワークを維持・強化するため、「世界のウチナーンチュの日」に関連して海外で開催されるイベントで県人会等が伝統芸能等を披露する場合に、沖縄県から指導者を派遣して県人会の取組を支援する。</v>
      </c>
      <c r="J17" s="19" t="str">
        <f t="shared" si="1"/>
        <v>https://wun.jp/blog/archives/9739</v>
      </c>
    </row>
    <row r="18" spans="1:10" ht="113.4" x14ac:dyDescent="0.45">
      <c r="A18" s="9">
        <f>COUNT($A$6:A17)+1</f>
        <v>13</v>
      </c>
      <c r="B18" s="10" t="s">
        <v>42</v>
      </c>
      <c r="C18" s="1" t="s">
        <v>39</v>
      </c>
      <c r="D18" s="11" t="s">
        <v>40</v>
      </c>
      <c r="E18" s="11" t="s">
        <v>5</v>
      </c>
      <c r="F18" s="11"/>
      <c r="G18" s="1" t="s">
        <v>41</v>
      </c>
      <c r="H18" s="13"/>
      <c r="I18" s="19" t="str">
        <f t="shared" ref="I18:I33" si="2">G18</f>
        <v>中南米各国の県系の若者たちが、伝統芸能を通じた交流等を行うことで、ウチナーネットワークの担い手としての意識を醸成するとともに、継続的な連携の仕組みを構築し、その持続的な発展に繋げることを目的とする。</v>
      </c>
      <c r="J18" s="19">
        <f t="shared" ref="J18:J33" si="3">H18</f>
        <v>0</v>
      </c>
    </row>
    <row r="19" spans="1:10" ht="178.2" x14ac:dyDescent="0.45">
      <c r="A19" s="9">
        <f>COUNT($A$6:A18)+1</f>
        <v>14</v>
      </c>
      <c r="B19" s="10" t="s">
        <v>23</v>
      </c>
      <c r="C19" s="1" t="s">
        <v>20</v>
      </c>
      <c r="D19" s="11">
        <v>46453</v>
      </c>
      <c r="E19" s="11" t="s">
        <v>5</v>
      </c>
      <c r="F19" s="11"/>
      <c r="G19" s="1" t="s">
        <v>21</v>
      </c>
      <c r="H19" s="13" t="s">
        <v>22</v>
      </c>
      <c r="I19" s="19" t="str">
        <f t="shared" si="2"/>
        <v>　沖縄空手会館は沖縄空手を独自の文化遺産として保存・継承・発展させるとともに「空手発祥地・沖縄」を国内外へ発信するための拠点として整備され、令和９年３月に会館10周年を迎える。　
　10周年を迎えるにあたり、沖縄空手会館を拠点として「空手発祥の地・沖縄」の発信を強化する為の記念事業を行う。
　記念式典、シンポジウムを予定。</v>
      </c>
      <c r="J19" s="19" t="str">
        <f t="shared" si="3"/>
        <v>https://www.pref.okinawa.lg.jp/bunkakoryu/bunkageijutsu/1009556/1009629/1018652/1009640.html</v>
      </c>
    </row>
    <row r="20" spans="1:10" ht="79.2" x14ac:dyDescent="0.45">
      <c r="A20" s="9">
        <f>COUNT($A$6:A19)+1</f>
        <v>15</v>
      </c>
      <c r="B20" s="10" t="s">
        <v>32</v>
      </c>
      <c r="C20" s="1" t="s">
        <v>24</v>
      </c>
      <c r="D20" s="11" t="s">
        <v>25</v>
      </c>
      <c r="E20" s="11" t="s">
        <v>26</v>
      </c>
      <c r="F20" s="11"/>
      <c r="G20" s="1" t="s">
        <v>27</v>
      </c>
      <c r="H20" s="12" t="s">
        <v>28</v>
      </c>
      <c r="I20" s="19" t="str">
        <f t="shared" si="2"/>
        <v>正殿オープニングセレモニー及び正殿を祝う各種イベント開催</v>
      </c>
      <c r="J20" s="19" t="str">
        <f t="shared" si="3"/>
        <v>https://www.pref.okinawa.jp/kensei/kencho/1000011/1017742/1017782.html</v>
      </c>
    </row>
    <row r="21" spans="1:10" ht="79.2" x14ac:dyDescent="0.45">
      <c r="A21" s="9">
        <f>COUNT($A$6:A20)+1</f>
        <v>16</v>
      </c>
      <c r="B21" s="10" t="s">
        <v>32</v>
      </c>
      <c r="C21" s="1" t="s">
        <v>29</v>
      </c>
      <c r="D21" s="11" t="s">
        <v>30</v>
      </c>
      <c r="E21" s="11" t="s">
        <v>26</v>
      </c>
      <c r="F21" s="11"/>
      <c r="G21" s="1" t="s">
        <v>31</v>
      </c>
      <c r="H21" s="12" t="s">
        <v>28</v>
      </c>
      <c r="I21" s="19" t="str">
        <f t="shared" si="2"/>
        <v>全国及び本県全県域を巡る首里城復興キャラバンを実施することで、広く復興への理解促進と興味・関心の機会を創出する</v>
      </c>
      <c r="J21" s="19" t="str">
        <f t="shared" si="3"/>
        <v>https://www.pref.okinawa.jp/kensei/kencho/1000011/1017742/1017782.html</v>
      </c>
    </row>
    <row r="22" spans="1:10" ht="97.2" x14ac:dyDescent="0.45">
      <c r="A22" s="9">
        <f>COUNT($A$6:A21)+1</f>
        <v>17</v>
      </c>
      <c r="B22" s="20" t="s">
        <v>365</v>
      </c>
      <c r="C22" s="21" t="s">
        <v>286</v>
      </c>
      <c r="D22" s="22">
        <v>46183</v>
      </c>
      <c r="E22" s="22" t="s">
        <v>5</v>
      </c>
      <c r="F22" s="22"/>
      <c r="G22" s="21" t="s">
        <v>287</v>
      </c>
      <c r="H22" s="20" t="s">
        <v>288</v>
      </c>
      <c r="I22" s="19" t="str">
        <f t="shared" si="2"/>
        <v>　琉球王国時代の祭祀で謡われた「おもろさうし」の時代背景等を学び、鑑賞する講座
講師：名桜大学環太平洋地域文化研究所
　　　特任教授　波照間　永吉 氏</v>
      </c>
      <c r="J22" s="19" t="str">
        <f t="shared" si="3"/>
        <v>https://www.lll-okinawa.info/</v>
      </c>
    </row>
    <row r="23" spans="1:10" ht="113.4" x14ac:dyDescent="0.45">
      <c r="A23" s="9">
        <f>COUNT($A$6:A22)+1</f>
        <v>18</v>
      </c>
      <c r="B23" s="20" t="s">
        <v>365</v>
      </c>
      <c r="C23" s="21" t="s">
        <v>289</v>
      </c>
      <c r="D23" s="22">
        <v>46207</v>
      </c>
      <c r="E23" s="22" t="s">
        <v>5</v>
      </c>
      <c r="F23" s="22"/>
      <c r="G23" s="21" t="s">
        <v>290</v>
      </c>
      <c r="H23" s="20" t="s">
        <v>288</v>
      </c>
      <c r="I23" s="19" t="str">
        <f t="shared" si="2"/>
        <v>　今年沖縄で開催される沖縄空手世界大会を前に、沖縄空手会館を会場とし、沖縄から世界に広がった空手について学ぶ講座
講師：沖縄県立芸術大学芸術文化研究所
　　　共同研究　仲村　顕 氏</v>
      </c>
      <c r="J23" s="19" t="str">
        <f t="shared" si="3"/>
        <v>https://www.lll-okinawa.info/</v>
      </c>
    </row>
    <row r="24" spans="1:10" ht="81" x14ac:dyDescent="0.45">
      <c r="A24" s="9">
        <f>COUNT($A$6:A23)+1</f>
        <v>19</v>
      </c>
      <c r="B24" s="20" t="s">
        <v>365</v>
      </c>
      <c r="C24" s="21" t="s">
        <v>291</v>
      </c>
      <c r="D24" s="22">
        <v>46220</v>
      </c>
      <c r="E24" s="22" t="s">
        <v>5</v>
      </c>
      <c r="F24" s="22"/>
      <c r="G24" s="21" t="s">
        <v>292</v>
      </c>
      <c r="H24" s="20" t="s">
        <v>288</v>
      </c>
      <c r="I24" s="19" t="str">
        <f t="shared" si="2"/>
        <v>　三司官を長く勤めた伊江親方朝睦の日記から琉球人の＜生き方＞に焦点を当て学ぶ講座
講師：琉球大学名誉教授
      豊見山　和行 氏</v>
      </c>
      <c r="J24" s="19" t="str">
        <f t="shared" si="3"/>
        <v>https://www.lll-okinawa.info/</v>
      </c>
    </row>
    <row r="25" spans="1:10" ht="97.2" x14ac:dyDescent="0.45">
      <c r="A25" s="9">
        <f>COUNT($A$6:A24)+1</f>
        <v>20</v>
      </c>
      <c r="B25" s="20" t="s">
        <v>365</v>
      </c>
      <c r="C25" s="21" t="s">
        <v>293</v>
      </c>
      <c r="D25" s="22">
        <v>46284</v>
      </c>
      <c r="E25" s="22" t="s">
        <v>60</v>
      </c>
      <c r="F25" s="22" t="s">
        <v>368</v>
      </c>
      <c r="G25" s="21" t="s">
        <v>294</v>
      </c>
      <c r="H25" s="20" t="s">
        <v>288</v>
      </c>
      <c r="I25" s="19" t="str">
        <f t="shared" si="2"/>
        <v>　国立劇場おきなわを会場とし、庶民に愛されてきた沖縄芝居の魅力を、座学と公演鑑賞（「棒しばり」「割符」）で学ぶ講座
講師：国立劇場おきなわ芸術監督
    　金城 真次 氏</v>
      </c>
      <c r="J25" s="19" t="str">
        <f t="shared" si="3"/>
        <v>https://www.lll-okinawa.info/</v>
      </c>
    </row>
    <row r="26" spans="1:10" ht="81" x14ac:dyDescent="0.45">
      <c r="A26" s="9">
        <f>COUNT($A$6:A25)+1</f>
        <v>21</v>
      </c>
      <c r="B26" s="20" t="s">
        <v>365</v>
      </c>
      <c r="C26" s="21" t="s">
        <v>295</v>
      </c>
      <c r="D26" s="22">
        <v>46339</v>
      </c>
      <c r="E26" s="22" t="s">
        <v>5</v>
      </c>
      <c r="F26" s="22"/>
      <c r="G26" s="21" t="s">
        <v>296</v>
      </c>
      <c r="H26" s="20" t="s">
        <v>288</v>
      </c>
      <c r="I26" s="19" t="str">
        <f t="shared" si="2"/>
        <v>　沖縄の食文化と琉球料理が持つ魅力（食材の組み合わせ方の効能・調理方法･歴史等）について学ぶ講座
講師：琉球料理伝承人
    　伊是名　カエ 氏</v>
      </c>
      <c r="J26" s="19" t="str">
        <f t="shared" si="3"/>
        <v>https://www.lll-okinawa.info/</v>
      </c>
    </row>
    <row r="27" spans="1:10" ht="97.2" x14ac:dyDescent="0.45">
      <c r="A27" s="9">
        <f>COUNT($A$6:A26)+1</f>
        <v>22</v>
      </c>
      <c r="B27" s="20" t="s">
        <v>365</v>
      </c>
      <c r="C27" s="21" t="s">
        <v>297</v>
      </c>
      <c r="D27" s="22">
        <v>46358</v>
      </c>
      <c r="E27" s="22" t="s">
        <v>5</v>
      </c>
      <c r="F27" s="22"/>
      <c r="G27" s="21" t="s">
        <v>298</v>
      </c>
      <c r="H27" s="20" t="s">
        <v>288</v>
      </c>
      <c r="I27" s="19" t="str">
        <f t="shared" si="2"/>
        <v>　今年完成する首里城正殿を取り上げ、復興に向けた取組を講義とフィールドワーク形式で学ぶ講座
講師：一般財団法人沖縄美ら島財団
   　首里城事業課副参事　上江洲　安亨 氏</v>
      </c>
      <c r="J27" s="19" t="str">
        <f t="shared" si="3"/>
        <v>https://www.lll-okinawa.info/</v>
      </c>
    </row>
    <row r="28" spans="1:10" ht="97.2" x14ac:dyDescent="0.45">
      <c r="A28" s="9">
        <f>COUNT($A$6:A27)+1</f>
        <v>23</v>
      </c>
      <c r="B28" s="20" t="s">
        <v>365</v>
      </c>
      <c r="C28" s="21" t="s">
        <v>299</v>
      </c>
      <c r="D28" s="22">
        <v>46374</v>
      </c>
      <c r="E28" s="22" t="s">
        <v>5</v>
      </c>
      <c r="F28" s="22"/>
      <c r="G28" s="21" t="s">
        <v>300</v>
      </c>
      <c r="H28" s="20" t="s">
        <v>288</v>
      </c>
      <c r="I28" s="19" t="str">
        <f t="shared" si="2"/>
        <v>　琉球王国時代の偉人をテーマとして、三司官を務めた蔡温を取り上げ、近世琉球の歴史等を学ぶ講座
講師：沖縄大学地域研究所特別研究員
      賀数　仁然 氏</v>
      </c>
      <c r="J28" s="19" t="str">
        <f t="shared" si="3"/>
        <v>https://www.lll-okinawa.info/</v>
      </c>
    </row>
    <row r="29" spans="1:10" ht="129.6" x14ac:dyDescent="0.45">
      <c r="A29" s="9">
        <f>COUNT($A$6:A28)+1</f>
        <v>24</v>
      </c>
      <c r="B29" s="20" t="s">
        <v>366</v>
      </c>
      <c r="C29" s="21" t="s">
        <v>301</v>
      </c>
      <c r="D29" s="22" t="s">
        <v>302</v>
      </c>
      <c r="E29" s="22" t="s">
        <v>5</v>
      </c>
      <c r="F29" s="22"/>
      <c r="G29" s="21" t="s">
        <v>303</v>
      </c>
      <c r="H29" s="20" t="s">
        <v>304</v>
      </c>
      <c r="I29" s="19" t="str">
        <f t="shared" si="2"/>
        <v>伝統芸能を観光資源として活用しているハワイへ郷土芸能に励む高校生を派遣し、観光業の学びや就業体験、現地の高校生や県人会等との交流を行う。海外におけるネットワークの構築と将来において伝統芸能を観光資源として更に発展させる人材育成を目的としている。</v>
      </c>
      <c r="J29" s="19" t="str">
        <f t="shared" si="3"/>
        <v>-</v>
      </c>
    </row>
    <row r="30" spans="1:10" ht="32.4" x14ac:dyDescent="0.45">
      <c r="A30" s="9">
        <f>COUNT($A$6:A29)+1</f>
        <v>25</v>
      </c>
      <c r="B30" s="20" t="s">
        <v>366</v>
      </c>
      <c r="C30" s="21" t="s">
        <v>305</v>
      </c>
      <c r="D30" s="22" t="s">
        <v>306</v>
      </c>
      <c r="E30" s="22" t="s">
        <v>5</v>
      </c>
      <c r="F30" s="22"/>
      <c r="G30" s="21" t="s">
        <v>307</v>
      </c>
      <c r="H30" s="20" t="s">
        <v>304</v>
      </c>
      <c r="I30" s="19" t="str">
        <f t="shared" si="2"/>
        <v>本島内の小中学校を対象に、組踊ワークショップを３校実施する。</v>
      </c>
      <c r="J30" s="19" t="str">
        <f t="shared" si="3"/>
        <v>-</v>
      </c>
    </row>
    <row r="31" spans="1:10" ht="64.8" x14ac:dyDescent="0.45">
      <c r="A31" s="9">
        <f>COUNT($A$6:A30)+1</f>
        <v>26</v>
      </c>
      <c r="B31" s="20" t="s">
        <v>367</v>
      </c>
      <c r="C31" s="21" t="s">
        <v>308</v>
      </c>
      <c r="D31" s="22" t="s">
        <v>309</v>
      </c>
      <c r="E31" s="22" t="s">
        <v>5</v>
      </c>
      <c r="F31" s="22"/>
      <c r="G31" s="21" t="s">
        <v>310</v>
      </c>
      <c r="H31" s="20" t="s">
        <v>311</v>
      </c>
      <c r="I31" s="19" t="str">
        <f t="shared" si="2"/>
        <v>埋蔵文化財センターが2025（令和7）年度に実施した発掘調査の成果について、出土遺物や写真パネルを通して紹介する。</v>
      </c>
      <c r="J31" s="19" t="str">
        <f t="shared" si="3"/>
        <v>https://www.pref.okinawa.jp/bunkakoryu/bunkageijutsu/1009673/index.html</v>
      </c>
    </row>
    <row r="32" spans="1:10" ht="64.8" x14ac:dyDescent="0.45">
      <c r="A32" s="9">
        <f>COUNT($A$6:A31)+1</f>
        <v>27</v>
      </c>
      <c r="B32" s="20" t="s">
        <v>367</v>
      </c>
      <c r="C32" s="21" t="s">
        <v>312</v>
      </c>
      <c r="D32" s="22" t="s">
        <v>313</v>
      </c>
      <c r="E32" s="22" t="s">
        <v>5</v>
      </c>
      <c r="F32" s="22"/>
      <c r="G32" s="21" t="s">
        <v>314</v>
      </c>
      <c r="H32" s="20" t="s">
        <v>311</v>
      </c>
      <c r="I32" s="19" t="str">
        <f t="shared" si="2"/>
        <v>墓の発掘調査から得られた様々な成果を写真、図面及び出土した副葬品の展示等を基に解説し、墓や葬法の変遷を紹介する。</v>
      </c>
      <c r="J32" s="19" t="str">
        <f t="shared" si="3"/>
        <v>https://www.pref.okinawa.jp/bunkakoryu/bunkageijutsu/1009673/index.html</v>
      </c>
    </row>
    <row r="33" spans="1:10" ht="64.8" x14ac:dyDescent="0.45">
      <c r="A33" s="9">
        <f>COUNT($A$6:A32)+1</f>
        <v>28</v>
      </c>
      <c r="B33" s="20" t="s">
        <v>367</v>
      </c>
      <c r="C33" s="21" t="s">
        <v>315</v>
      </c>
      <c r="D33" s="22" t="s">
        <v>316</v>
      </c>
      <c r="E33" s="22" t="s">
        <v>5</v>
      </c>
      <c r="F33" s="22"/>
      <c r="G33" s="21" t="s">
        <v>317</v>
      </c>
      <c r="H33" s="20" t="s">
        <v>311</v>
      </c>
      <c r="I33" s="19" t="str">
        <f t="shared" si="2"/>
        <v>首里城関連の発掘調査で出土した埋蔵文化財等の展示や関連講座を開催する。</v>
      </c>
      <c r="J33" s="19" t="str">
        <f t="shared" si="3"/>
        <v>https://www.pref.okinawa.jp/bunkakoryu/bunkageijutsu/1009673/index.html</v>
      </c>
    </row>
    <row r="34" spans="1:10" ht="81" x14ac:dyDescent="0.45">
      <c r="A34" s="9">
        <f>COUNT($A$6:A33)+1</f>
        <v>29</v>
      </c>
      <c r="B34" s="20" t="s">
        <v>329</v>
      </c>
      <c r="C34" s="21" t="s">
        <v>318</v>
      </c>
      <c r="D34" s="22" t="s">
        <v>319</v>
      </c>
      <c r="E34" s="22" t="s">
        <v>5</v>
      </c>
      <c r="F34" s="22" t="s">
        <v>320</v>
      </c>
      <c r="G34" s="21" t="s">
        <v>321</v>
      </c>
      <c r="H34" s="20"/>
      <c r="I34" s="19" t="str">
        <f t="shared" ref="I34:I49" si="4">G34</f>
        <v>沖縄の打楽器「三板（さんば）」の持ち方、基本的な叩き方の講習など、沖縄の楽器に触れる機会と、簡単なようで奥深い三板の魅力を知るためのワークショップを開催する。</v>
      </c>
      <c r="J34" s="19">
        <f t="shared" ref="J34:J49" si="5">H34</f>
        <v>0</v>
      </c>
    </row>
    <row r="35" spans="1:10" ht="81" x14ac:dyDescent="0.45">
      <c r="A35" s="9">
        <f>COUNT($A$6:A34)+1</f>
        <v>30</v>
      </c>
      <c r="B35" s="20" t="s">
        <v>329</v>
      </c>
      <c r="C35" s="21" t="s">
        <v>322</v>
      </c>
      <c r="D35" s="22" t="s">
        <v>323</v>
      </c>
      <c r="E35" s="22" t="s">
        <v>5</v>
      </c>
      <c r="F35" s="22" t="s">
        <v>324</v>
      </c>
      <c r="G35" s="21" t="s">
        <v>325</v>
      </c>
      <c r="H35" s="23" t="s">
        <v>326</v>
      </c>
      <c r="I35" s="19" t="str">
        <f t="shared" si="4"/>
        <v>沖縄の暮らしに古くから根付く「御願」や「おまじない」など、気になるけど解決できない疑問や悩みにやさしく応える入門編ワークショップを開催する。</v>
      </c>
      <c r="J35" s="19" t="str">
        <f t="shared" si="5"/>
        <v>https://www.nahart.jp/course/1783566070/</v>
      </c>
    </row>
    <row r="36" spans="1:10" ht="81" x14ac:dyDescent="0.45">
      <c r="A36" s="9">
        <f>COUNT($A$6:A35)+1</f>
        <v>31</v>
      </c>
      <c r="B36" s="20" t="s">
        <v>329</v>
      </c>
      <c r="C36" s="21" t="s">
        <v>327</v>
      </c>
      <c r="D36" s="22">
        <v>46417</v>
      </c>
      <c r="E36" s="22" t="s">
        <v>5</v>
      </c>
      <c r="F36" s="22" t="s">
        <v>320</v>
      </c>
      <c r="G36" s="21" t="s">
        <v>328</v>
      </c>
      <c r="H36" s="20"/>
      <c r="I36" s="19" t="str">
        <f t="shared" si="4"/>
        <v>那覇市歴史博物館が刊行した『首里城御普請物語』を舞台化。令和の復元事業完了を記念するとともに、多くの市民と首里城正殿の完成を寿ぐきっかけとなる作品を上演する。</v>
      </c>
      <c r="J36" s="19">
        <f t="shared" si="5"/>
        <v>0</v>
      </c>
    </row>
    <row r="37" spans="1:10" ht="32.4" x14ac:dyDescent="0.45">
      <c r="A37" s="9">
        <f>COUNT($A$6:A36)+1</f>
        <v>32</v>
      </c>
      <c r="B37" s="10" t="s">
        <v>93</v>
      </c>
      <c r="C37" s="1" t="s">
        <v>55</v>
      </c>
      <c r="D37" s="11" t="s">
        <v>56</v>
      </c>
      <c r="E37" s="11" t="s">
        <v>5</v>
      </c>
      <c r="F37" s="11"/>
      <c r="G37" s="1" t="s">
        <v>57</v>
      </c>
      <c r="H37" s="13"/>
      <c r="I37" s="19" t="str">
        <f t="shared" si="4"/>
        <v>浦添市内の小学校を対象に、組踊のワークショップを３校実施する。</v>
      </c>
      <c r="J37" s="19">
        <f t="shared" si="5"/>
        <v>0</v>
      </c>
    </row>
    <row r="38" spans="1:10" ht="64.8" x14ac:dyDescent="0.45">
      <c r="A38" s="9">
        <f>COUNT($A$6:A37)+1</f>
        <v>33</v>
      </c>
      <c r="B38" s="10" t="s">
        <v>93</v>
      </c>
      <c r="C38" s="1" t="s">
        <v>58</v>
      </c>
      <c r="D38" s="11" t="s">
        <v>59</v>
      </c>
      <c r="E38" s="11" t="s">
        <v>60</v>
      </c>
      <c r="F38" s="11" t="s">
        <v>61</v>
      </c>
      <c r="G38" s="1" t="s">
        <v>62</v>
      </c>
      <c r="H38" s="13"/>
      <c r="I38" s="19" t="str">
        <f t="shared" si="4"/>
        <v>文化協会会員の芸術・文化活動の成果を公開し、市民とともに芸術鑑賞機運の醸成を行い、心豊かな人間性の啓発と文化の高揚を図る。</v>
      </c>
      <c r="J38" s="19">
        <f t="shared" si="5"/>
        <v>0</v>
      </c>
    </row>
    <row r="39" spans="1:10" ht="64.8" x14ac:dyDescent="0.45">
      <c r="A39" s="9">
        <f>COUNT($A$6:A38)+1</f>
        <v>34</v>
      </c>
      <c r="B39" s="10" t="s">
        <v>93</v>
      </c>
      <c r="C39" s="1" t="s">
        <v>63</v>
      </c>
      <c r="D39" s="11" t="s">
        <v>56</v>
      </c>
      <c r="E39" s="11" t="s">
        <v>5</v>
      </c>
      <c r="F39" s="11"/>
      <c r="G39" s="1" t="s">
        <v>64</v>
      </c>
      <c r="H39" s="13"/>
      <c r="I39" s="19" t="str">
        <f t="shared" si="4"/>
        <v>浦添市内の小学校２校を対象に語り（しまくとぅば）・絵本・オーケストラが一体となった「沖縄版　桃太郎」を公演する。</v>
      </c>
      <c r="J39" s="19">
        <f t="shared" si="5"/>
        <v>0</v>
      </c>
    </row>
    <row r="40" spans="1:10" ht="64.8" x14ac:dyDescent="0.45">
      <c r="A40" s="9">
        <f>COUNT($A$6:A39)+1</f>
        <v>35</v>
      </c>
      <c r="B40" s="10" t="s">
        <v>93</v>
      </c>
      <c r="C40" s="1" t="s">
        <v>65</v>
      </c>
      <c r="D40" s="11" t="s">
        <v>66</v>
      </c>
      <c r="E40" s="11" t="s">
        <v>60</v>
      </c>
      <c r="F40" s="11" t="s">
        <v>67</v>
      </c>
      <c r="G40" s="1" t="s">
        <v>68</v>
      </c>
      <c r="H40" s="13"/>
      <c r="I40" s="19" t="str">
        <f t="shared" si="4"/>
        <v>本市の歴史や文化、そして普段馴染みのないオペラを融合させ製作された、琉球オペラ「アオリヤエ」を公演する。</v>
      </c>
      <c r="J40" s="19">
        <f t="shared" si="5"/>
        <v>0</v>
      </c>
    </row>
    <row r="41" spans="1:10" ht="81" x14ac:dyDescent="0.45">
      <c r="A41" s="9">
        <f>COUNT($A$6:A40)+1</f>
        <v>36</v>
      </c>
      <c r="B41" s="10" t="s">
        <v>94</v>
      </c>
      <c r="C41" s="1" t="s">
        <v>69</v>
      </c>
      <c r="D41" s="11">
        <v>46271</v>
      </c>
      <c r="E41" s="11" t="s">
        <v>5</v>
      </c>
      <c r="F41" s="11"/>
      <c r="G41" s="1" t="s">
        <v>70</v>
      </c>
      <c r="H41" s="12" t="s">
        <v>71</v>
      </c>
      <c r="I41" s="19" t="str">
        <f t="shared" si="4"/>
        <v>沖縄に伝わる民話や昔話をしまくとぅばでの語り、琉球交響楽団の生演奏を楽しむ鑑賞プログラム</v>
      </c>
      <c r="J41" s="19" t="str">
        <f t="shared" si="5"/>
        <v>https://www.city.ginowan.lg.jp/soshiki/kyoiku/1/3/1/3/bunkaeventlesson/index.html</v>
      </c>
    </row>
    <row r="42" spans="1:10" ht="81" x14ac:dyDescent="0.45">
      <c r="A42" s="9">
        <f>COUNT($A$6:A41)+1</f>
        <v>37</v>
      </c>
      <c r="B42" s="10" t="s">
        <v>94</v>
      </c>
      <c r="C42" s="1" t="s">
        <v>72</v>
      </c>
      <c r="D42" s="11" t="s">
        <v>73</v>
      </c>
      <c r="E42" s="11" t="s">
        <v>5</v>
      </c>
      <c r="F42" s="11"/>
      <c r="G42" s="1" t="s">
        <v>74</v>
      </c>
      <c r="H42" s="12" t="s">
        <v>71</v>
      </c>
      <c r="I42" s="19" t="str">
        <f t="shared" si="4"/>
        <v>軽便鉄道と地域記憶をめぐる、しまくとぅば体験型講座＆ワークショップ</v>
      </c>
      <c r="J42" s="19" t="str">
        <f t="shared" si="5"/>
        <v>https://www.city.ginowan.lg.jp/soshiki/kyoiku/1/3/1/3/bunkaeventlesson/index.html</v>
      </c>
    </row>
    <row r="43" spans="1:10" ht="64.8" x14ac:dyDescent="0.45">
      <c r="A43" s="9">
        <f>COUNT($A$6:A42)+1</f>
        <v>38</v>
      </c>
      <c r="B43" s="10" t="s">
        <v>95</v>
      </c>
      <c r="C43" s="1" t="s">
        <v>75</v>
      </c>
      <c r="D43" s="11">
        <v>46233</v>
      </c>
      <c r="E43" s="11" t="s">
        <v>60</v>
      </c>
      <c r="F43" s="11" t="s">
        <v>76</v>
      </c>
      <c r="G43" s="1" t="s">
        <v>77</v>
      </c>
      <c r="H43" s="13" t="s">
        <v>78</v>
      </c>
      <c r="I43" s="19" t="str">
        <f t="shared" si="4"/>
        <v>幅広い年齢層を対象にふるさとの言葉に対する関心を高め、その価値を見直す機会を提供し、地域文化継承発展の一助とする。</v>
      </c>
      <c r="J43" s="19" t="str">
        <f t="shared" si="5"/>
        <v>https://www.city.uruma.lg.jp/3001007000/event/p000287.html</v>
      </c>
    </row>
    <row r="44" spans="1:10" ht="64.8" x14ac:dyDescent="0.45">
      <c r="A44" s="9">
        <f>COUNT($A$6:A43)+1</f>
        <v>39</v>
      </c>
      <c r="B44" s="10" t="s">
        <v>95</v>
      </c>
      <c r="C44" s="1" t="s">
        <v>79</v>
      </c>
      <c r="D44" s="11">
        <v>46235</v>
      </c>
      <c r="E44" s="11" t="s">
        <v>5</v>
      </c>
      <c r="F44" s="11"/>
      <c r="G44" s="1" t="s">
        <v>80</v>
      </c>
      <c r="H44" s="13" t="s">
        <v>81</v>
      </c>
      <c r="I44" s="19" t="str">
        <f t="shared" si="4"/>
        <v>幼児から大人まで参加できる様々な文化に触れて楽しむ体験教室を開催する。</v>
      </c>
      <c r="J44" s="19" t="str">
        <f t="shared" si="5"/>
        <v>https://www.city.uruma.lg.jp/3001007000/event/p000288.html</v>
      </c>
    </row>
    <row r="45" spans="1:10" ht="48.6" x14ac:dyDescent="0.45">
      <c r="A45" s="9">
        <f>COUNT($A$6:A44)+1</f>
        <v>40</v>
      </c>
      <c r="B45" s="10" t="s">
        <v>95</v>
      </c>
      <c r="C45" s="1" t="s">
        <v>96</v>
      </c>
      <c r="D45" s="11">
        <v>46446</v>
      </c>
      <c r="E45" s="11" t="s">
        <v>5</v>
      </c>
      <c r="F45" s="11"/>
      <c r="G45" s="1" t="s">
        <v>82</v>
      </c>
      <c r="H45" s="13"/>
      <c r="I45" s="19" t="str">
        <f t="shared" si="4"/>
        <v>国の重要無形文化財である組踊や琉球舞踊等の伝統芸能公演を開催する。</v>
      </c>
      <c r="J45" s="19">
        <f t="shared" si="5"/>
        <v>0</v>
      </c>
    </row>
    <row r="46" spans="1:10" ht="48.6" x14ac:dyDescent="0.45">
      <c r="A46" s="9">
        <f>COUNT($A$6:A45)+1</f>
        <v>41</v>
      </c>
      <c r="B46" s="10" t="s">
        <v>369</v>
      </c>
      <c r="C46" s="1" t="s">
        <v>83</v>
      </c>
      <c r="D46" s="11" t="s">
        <v>273</v>
      </c>
      <c r="E46" s="11" t="s">
        <v>5</v>
      </c>
      <c r="F46" s="11"/>
      <c r="G46" s="1" t="s">
        <v>84</v>
      </c>
      <c r="H46" s="13"/>
      <c r="I46" s="19" t="str">
        <f t="shared" si="4"/>
        <v>「闘牛のまち」として知られるうるま市にて、市民向けの闘牛大会を開催する。</v>
      </c>
      <c r="J46" s="19">
        <f t="shared" si="5"/>
        <v>0</v>
      </c>
    </row>
    <row r="47" spans="1:10" ht="64.8" x14ac:dyDescent="0.45">
      <c r="A47" s="9">
        <f>COUNT($A$6:A46)+1</f>
        <v>42</v>
      </c>
      <c r="B47" s="10" t="s">
        <v>369</v>
      </c>
      <c r="C47" s="1" t="s">
        <v>85</v>
      </c>
      <c r="D47" s="11">
        <v>46306</v>
      </c>
      <c r="E47" s="10" t="s">
        <v>5</v>
      </c>
      <c r="F47" s="10"/>
      <c r="G47" s="1" t="s">
        <v>86</v>
      </c>
      <c r="H47" s="13" t="s">
        <v>97</v>
      </c>
      <c r="I47" s="19" t="str">
        <f t="shared" si="4"/>
        <v>沖縄の獅子舞文化の保存・継承・発展を図ることを目的に、県内外の獅子舞団体による演舞を行う。</v>
      </c>
      <c r="J47" s="19" t="str">
        <f t="shared" si="5"/>
        <v>https://www.city.uruma.lg.jp/3001005000/contents/p000035.html</v>
      </c>
    </row>
    <row r="48" spans="1:10" ht="48.6" x14ac:dyDescent="0.45">
      <c r="A48" s="9">
        <f>COUNT($A$6:A47)+1</f>
        <v>43</v>
      </c>
      <c r="B48" s="10" t="s">
        <v>369</v>
      </c>
      <c r="C48" s="1" t="s">
        <v>87</v>
      </c>
      <c r="D48" s="10" t="s">
        <v>88</v>
      </c>
      <c r="E48" s="10" t="s">
        <v>5</v>
      </c>
      <c r="F48" s="10"/>
      <c r="G48" s="1" t="s">
        <v>89</v>
      </c>
      <c r="H48" s="13"/>
      <c r="I48" s="19" t="str">
        <f t="shared" si="4"/>
        <v>沖縄を代表する漫画家である新里堅進氏のマンガ原画の展示会を開催する。</v>
      </c>
      <c r="J48" s="19">
        <f t="shared" si="5"/>
        <v>0</v>
      </c>
    </row>
    <row r="49" spans="1:10" ht="48.6" x14ac:dyDescent="0.45">
      <c r="A49" s="9">
        <f>COUNT($A$6:A48)+1</f>
        <v>44</v>
      </c>
      <c r="B49" s="10" t="s">
        <v>369</v>
      </c>
      <c r="C49" s="1" t="s">
        <v>90</v>
      </c>
      <c r="D49" s="10" t="s">
        <v>91</v>
      </c>
      <c r="E49" s="10" t="s">
        <v>5</v>
      </c>
      <c r="F49" s="10"/>
      <c r="G49" s="1" t="s">
        <v>92</v>
      </c>
      <c r="H49" s="13"/>
      <c r="I49" s="19" t="str">
        <f t="shared" si="4"/>
        <v>うるま市石川に伝わる伊波メンサー織の技術と作品を紹介する展示会を開催する。</v>
      </c>
      <c r="J49" s="19">
        <f t="shared" si="5"/>
        <v>0</v>
      </c>
    </row>
    <row r="50" spans="1:10" ht="113.4" x14ac:dyDescent="0.45">
      <c r="A50" s="9">
        <f>COUNT($A$6:A49)+1</f>
        <v>45</v>
      </c>
      <c r="B50" s="9" t="s">
        <v>330</v>
      </c>
      <c r="C50" s="1" t="s">
        <v>331</v>
      </c>
      <c r="D50" s="11">
        <v>46285</v>
      </c>
      <c r="E50" s="11" t="s">
        <v>332</v>
      </c>
      <c r="F50" s="11"/>
      <c r="G50" s="1" t="s">
        <v>333</v>
      </c>
      <c r="H50" s="10" t="s">
        <v>334</v>
      </c>
      <c r="I50" s="19" t="str">
        <f t="shared" ref="I50:I113" si="6">G50</f>
        <v>沖縄の島唄は「生きている民謡」と言われ、学術的にも高く評価されている。この島唄を唄う18歳以下の若者たちの活動の機会を増やすとともに、島唄としまくとぅばの継承・発展を図るためコンテストを実施する。</v>
      </c>
      <c r="J50" s="19" t="str">
        <f t="shared" ref="J50:J113" si="7">H50</f>
        <v>https://okinawa-bunkyo.com</v>
      </c>
    </row>
    <row r="51" spans="1:10" ht="113.4" x14ac:dyDescent="0.45">
      <c r="A51" s="9">
        <f>COUNT($A$6:A50)+1</f>
        <v>46</v>
      </c>
      <c r="B51" s="9" t="s">
        <v>330</v>
      </c>
      <c r="C51" s="1" t="s">
        <v>335</v>
      </c>
      <c r="D51" s="11">
        <v>46355</v>
      </c>
      <c r="E51" s="11" t="s">
        <v>332</v>
      </c>
      <c r="F51" s="11"/>
      <c r="G51" s="1" t="s">
        <v>336</v>
      </c>
      <c r="H51" s="10" t="s">
        <v>334</v>
      </c>
      <c r="I51" s="19" t="str">
        <f t="shared" si="6"/>
        <v>沖縄各地に伝わる伝統芸能等を一堂に集め、舞台で上演する機会を提供する。
それにより地域の伝統芸能に対する関心を高め、その価値を見直すとともに、地域文化の継承・発展に寄与するものである。</v>
      </c>
      <c r="J51" s="19" t="str">
        <f t="shared" si="7"/>
        <v>https://okinawa-bunkyo.com</v>
      </c>
    </row>
    <row r="52" spans="1:10" ht="64.8" x14ac:dyDescent="0.45">
      <c r="A52" s="9">
        <f>COUNT($A$6:A51)+1</f>
        <v>47</v>
      </c>
      <c r="B52" s="9" t="s">
        <v>330</v>
      </c>
      <c r="C52" s="1" t="s">
        <v>337</v>
      </c>
      <c r="D52" s="11">
        <v>46360</v>
      </c>
      <c r="E52" s="11" t="s">
        <v>332</v>
      </c>
      <c r="F52" s="11"/>
      <c r="G52" s="1" t="s">
        <v>338</v>
      </c>
      <c r="H52" s="10" t="s">
        <v>334</v>
      </c>
      <c r="I52" s="19" t="str">
        <f t="shared" si="6"/>
        <v>地域の文化活動に参加し、文化の向上に尽くした個人及び団体に対して、その功績を讃え沖縄県文化協会会長が表彰する。</v>
      </c>
      <c r="J52" s="19" t="str">
        <f t="shared" si="7"/>
        <v>https://okinawa-bunkyo.com</v>
      </c>
    </row>
    <row r="53" spans="1:10" ht="113.4" x14ac:dyDescent="0.45">
      <c r="A53" s="9">
        <f>COUNT($A$6:A52)+1</f>
        <v>48</v>
      </c>
      <c r="B53" s="9" t="s">
        <v>330</v>
      </c>
      <c r="C53" s="1" t="s">
        <v>339</v>
      </c>
      <c r="D53" s="11" t="s">
        <v>340</v>
      </c>
      <c r="E53" s="11" t="s">
        <v>332</v>
      </c>
      <c r="F53" s="11"/>
      <c r="G53" s="1" t="s">
        <v>341</v>
      </c>
      <c r="H53" s="10" t="s">
        <v>334</v>
      </c>
      <c r="I53" s="19" t="str">
        <f t="shared" si="6"/>
        <v>沖縄各地に伝わる多様で豊かな伝統芸能や行事などの文化資源に焦点をあて、関係者による座談会を開催する。それにより、伝統行事の発信力の強化及び活性化を図り、課題解消への取組みを促すことを目的とする。</v>
      </c>
      <c r="J53" s="19" t="str">
        <f t="shared" si="7"/>
        <v>https://okinawa-bunkyo.com</v>
      </c>
    </row>
    <row r="54" spans="1:10" ht="210.6" x14ac:dyDescent="0.45">
      <c r="A54" s="9">
        <f>COUNT($A$6:A53)+1</f>
        <v>49</v>
      </c>
      <c r="B54" s="9" t="s">
        <v>330</v>
      </c>
      <c r="C54" s="1" t="s">
        <v>347</v>
      </c>
      <c r="D54" s="11">
        <v>46256</v>
      </c>
      <c r="E54" s="11" t="s">
        <v>5</v>
      </c>
      <c r="F54" s="11" t="s">
        <v>342</v>
      </c>
      <c r="G54" s="1" t="s">
        <v>357</v>
      </c>
      <c r="H54" s="10" t="s">
        <v>334</v>
      </c>
      <c r="I54"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テーマ「世や直れ」
場所：マティダ市民劇場</v>
      </c>
      <c r="J54" s="19" t="str">
        <f t="shared" si="7"/>
        <v>https://okinawa-bunkyo.com</v>
      </c>
    </row>
    <row r="55" spans="1:10" ht="210.6" x14ac:dyDescent="0.45">
      <c r="A55" s="9">
        <f>COUNT($A$6:A54)+1</f>
        <v>50</v>
      </c>
      <c r="B55" s="9" t="s">
        <v>330</v>
      </c>
      <c r="C55" s="1" t="s">
        <v>348</v>
      </c>
      <c r="D55" s="11">
        <v>46278</v>
      </c>
      <c r="E55" s="11" t="s">
        <v>5</v>
      </c>
      <c r="F55" s="11" t="s">
        <v>343</v>
      </c>
      <c r="G55" s="1" t="s">
        <v>358</v>
      </c>
      <c r="H55" s="10" t="s">
        <v>334</v>
      </c>
      <c r="I55"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テーマ「王朝禮楽の世界」
場所：首里城公園　首里杜館</v>
      </c>
      <c r="J55" s="19" t="str">
        <f t="shared" si="7"/>
        <v>https://okinawa-bunkyo.com</v>
      </c>
    </row>
    <row r="56" spans="1:10" ht="210.6" x14ac:dyDescent="0.45">
      <c r="A56" s="9">
        <f>COUNT($A$6:A55)+1</f>
        <v>51</v>
      </c>
      <c r="B56" s="9" t="s">
        <v>330</v>
      </c>
      <c r="C56" s="1" t="s">
        <v>349</v>
      </c>
      <c r="D56" s="11">
        <v>46278</v>
      </c>
      <c r="E56" s="11" t="s">
        <v>5</v>
      </c>
      <c r="F56" s="11" t="s">
        <v>344</v>
      </c>
      <c r="G56" s="1" t="s">
        <v>359</v>
      </c>
      <c r="H56" s="10" t="s">
        <v>334</v>
      </c>
      <c r="I56"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テーマ「先島の誇る歌と踊り」
場所：石垣市民会館</v>
      </c>
      <c r="J56" s="19" t="str">
        <f t="shared" si="7"/>
        <v>https://okinawa-bunkyo.com</v>
      </c>
    </row>
    <row r="57" spans="1:10" ht="210.6" x14ac:dyDescent="0.45">
      <c r="A57" s="9">
        <f>COUNT($A$6:A56)+1</f>
        <v>52</v>
      </c>
      <c r="B57" s="9" t="s">
        <v>330</v>
      </c>
      <c r="C57" s="1" t="s">
        <v>350</v>
      </c>
      <c r="D57" s="11">
        <v>46284</v>
      </c>
      <c r="E57" s="11" t="s">
        <v>5</v>
      </c>
      <c r="F57" s="11" t="s">
        <v>351</v>
      </c>
      <c r="G57" s="1" t="s">
        <v>360</v>
      </c>
      <c r="H57" s="10" t="s">
        <v>334</v>
      </c>
      <c r="I57"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テーマ「お新下り　ー祈りのしま」
場所：シュガーホール</v>
      </c>
      <c r="J57" s="19" t="str">
        <f t="shared" si="7"/>
        <v>https://okinawa-bunkyo.com</v>
      </c>
    </row>
    <row r="58" spans="1:10" ht="226.8" x14ac:dyDescent="0.45">
      <c r="A58" s="9">
        <f>COUNT($A$6:A57)+1</f>
        <v>53</v>
      </c>
      <c r="B58" s="9" t="s">
        <v>330</v>
      </c>
      <c r="C58" s="1" t="s">
        <v>352</v>
      </c>
      <c r="D58" s="11">
        <v>46288</v>
      </c>
      <c r="E58" s="11" t="s">
        <v>5</v>
      </c>
      <c r="F58" s="11" t="s">
        <v>353</v>
      </c>
      <c r="G58" s="1" t="s">
        <v>361</v>
      </c>
      <c r="H58" s="10" t="s">
        <v>334</v>
      </c>
      <c r="I58"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テーマ「育まれてきた伝統芸能」
場所：うるま市民芸術劇場　響ホール</v>
      </c>
      <c r="J58" s="19" t="str">
        <f t="shared" si="7"/>
        <v>https://okinawa-bunkyo.com</v>
      </c>
    </row>
    <row r="59" spans="1:10" ht="226.8" x14ac:dyDescent="0.45">
      <c r="A59" s="9">
        <f>COUNT($A$6:A58)+1</f>
        <v>54</v>
      </c>
      <c r="B59" s="9" t="s">
        <v>330</v>
      </c>
      <c r="C59" s="1" t="s">
        <v>354</v>
      </c>
      <c r="D59" s="11">
        <v>46298</v>
      </c>
      <c r="E59" s="11" t="s">
        <v>5</v>
      </c>
      <c r="F59" s="11" t="s">
        <v>355</v>
      </c>
      <c r="G59" s="1" t="s">
        <v>362</v>
      </c>
      <c r="H59" s="10" t="s">
        <v>334</v>
      </c>
      <c r="I59"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テーマ「勇壮な木遣り唄　ー国頭サバクイの世界」
場所：名護市民会館</v>
      </c>
      <c r="J59" s="19" t="str">
        <f t="shared" si="7"/>
        <v>https://okinawa-bunkyo.com</v>
      </c>
    </row>
    <row r="60" spans="1:10" ht="226.8" x14ac:dyDescent="0.45">
      <c r="A60" s="9">
        <f>COUNT($A$6:A59)+1</f>
        <v>55</v>
      </c>
      <c r="B60" s="9" t="s">
        <v>330</v>
      </c>
      <c r="C60" s="1" t="s">
        <v>356</v>
      </c>
      <c r="D60" s="11">
        <v>46298</v>
      </c>
      <c r="E60" s="11" t="s">
        <v>5</v>
      </c>
      <c r="F60" s="11" t="s">
        <v>345</v>
      </c>
      <c r="G60" s="1" t="s">
        <v>363</v>
      </c>
      <c r="H60" s="10" t="s">
        <v>334</v>
      </c>
      <c r="I60"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テーマ「島の伝統文化」
場所：久米島町農村環境改善センター</v>
      </c>
      <c r="J60" s="19" t="str">
        <f t="shared" si="7"/>
        <v>https://okinawa-bunkyo.com</v>
      </c>
    </row>
    <row r="61" spans="1:10" ht="145.80000000000001" x14ac:dyDescent="0.45">
      <c r="A61" s="9">
        <f>COUNT($A$6:A60)+1</f>
        <v>56</v>
      </c>
      <c r="B61" s="10" t="s">
        <v>370</v>
      </c>
      <c r="C61" s="1" t="s">
        <v>203</v>
      </c>
      <c r="D61" s="15" t="s">
        <v>238</v>
      </c>
      <c r="E61" s="10" t="s">
        <v>5</v>
      </c>
      <c r="F61" s="10"/>
      <c r="G61" s="1" t="s">
        <v>240</v>
      </c>
      <c r="H61" s="12" t="s">
        <v>237</v>
      </c>
      <c r="I61" s="19" t="str">
        <f t="shared" si="6"/>
        <v>草花がみずみずしく芽吹く「潤初（うりずん）」の季節にちなみ、各流会派の師匠のもとで日々研鑽を積む中堅・若手の女性舞踊家による古典舞踊、雑踊、創作舞踊をお届けいたします。地謡も若手の女性・男性演奏家が担当し、新年度の幕開けにふさわしい爽やかな公演を上演いたします。</v>
      </c>
      <c r="J61" s="19" t="str">
        <f t="shared" si="7"/>
        <v>https://www.nt-okinawa.or.jp/performance-info/detail?performance_id=2792</v>
      </c>
    </row>
    <row r="62" spans="1:10" ht="113.4" x14ac:dyDescent="0.45">
      <c r="A62" s="9">
        <f>COUNT($A$6:A61)+1</f>
        <v>57</v>
      </c>
      <c r="B62" s="10" t="s">
        <v>370</v>
      </c>
      <c r="C62" s="1" t="s">
        <v>204</v>
      </c>
      <c r="D62" s="15">
        <v>46137</v>
      </c>
      <c r="E62" s="10" t="s">
        <v>5</v>
      </c>
      <c r="F62" s="10"/>
      <c r="G62" s="1" t="s">
        <v>241</v>
      </c>
      <c r="H62" s="12" t="s">
        <v>239</v>
      </c>
      <c r="I62" s="19" t="str">
        <f t="shared" si="6"/>
        <v>古典舞踊・雑踊・創作舞踊と、琉球舞踊のあらゆる魅力をお届けする公演です。
締めくくりは、この季節にちなんで、島袋光晴作の「浜下り」で、賑やかな群舞をお楽しみいただきます。ぜひご堪能ください。</v>
      </c>
      <c r="J62" s="19" t="str">
        <f t="shared" si="7"/>
        <v>https://www.nt-okinawa.or.jp/performance-info/detail?performance_id=2794</v>
      </c>
    </row>
    <row r="63" spans="1:10" ht="178.2" x14ac:dyDescent="0.45">
      <c r="A63" s="9">
        <f>COUNT($A$6:A62)+1</f>
        <v>58</v>
      </c>
      <c r="B63" s="10" t="s">
        <v>370</v>
      </c>
      <c r="C63" s="1" t="s">
        <v>205</v>
      </c>
      <c r="D63" s="15">
        <v>46158</v>
      </c>
      <c r="E63" s="10" t="s">
        <v>5</v>
      </c>
      <c r="F63" s="10"/>
      <c r="G63" s="1" t="s">
        <v>248</v>
      </c>
      <c r="H63" s="12" t="s">
        <v>247</v>
      </c>
      <c r="I63" s="19" t="str">
        <f t="shared" si="6"/>
        <v>「巡見官」は、琉球版の水戸黄門とも称される作品で、父と継母に疎まれながらも孝行の心を失わない少年が、地方を巡察する王府の役人に救われる物語です。指導には技能保持者の真境名律弘氏、中村一雄氏を迎え、当劇場の組踊研修修了生を含む総勢14名が舞台を務めます。また第一部では、長年研鑽を積んできた舞踊家による古典舞踊や雑踊の一人踊りが、舞台に花を添えます。</v>
      </c>
      <c r="J63" s="19" t="str">
        <f t="shared" si="7"/>
        <v>https://www.nt-okinawa.or.jp/performance-info/detail?performance_id=2798</v>
      </c>
    </row>
    <row r="64" spans="1:10" ht="210.6" x14ac:dyDescent="0.45">
      <c r="A64" s="9">
        <f>COUNT($A$6:A63)+1</f>
        <v>59</v>
      </c>
      <c r="B64" s="10" t="s">
        <v>370</v>
      </c>
      <c r="C64" s="1" t="s">
        <v>206</v>
      </c>
      <c r="D64" s="15">
        <v>46172</v>
      </c>
      <c r="E64" s="10" t="s">
        <v>5</v>
      </c>
      <c r="F64" s="10"/>
      <c r="G64" s="1" t="s">
        <v>250</v>
      </c>
      <c r="H64" s="12" t="s">
        <v>249</v>
      </c>
      <c r="I64" s="19" t="str">
        <f t="shared" si="6"/>
        <v>琉球古典音楽の魅力を存分に堪能できる本公演。なかでも代表的な独唱曲や斉唱曲、舞踊曲など多彩な演目で古典音楽を楽しんでいただきます。第一部は、若手による古典音楽の斉唱、女性地謡による舞踊曲、そして、現在第一線で活躍される古典音楽保持者による、味わい深い独唱曲を披露いたします。第二部は若手女性演奏家による斉唱や、湛水流の斉唱、箏曲のみによる舞踊地謡など、古典音楽の世界をご堪能ください。</v>
      </c>
      <c r="J64" s="19" t="str">
        <f t="shared" si="7"/>
        <v>https://www.nt-okinawa.or.jp/performance-info/detail?performance_id=2799</v>
      </c>
    </row>
    <row r="65" spans="1:10" ht="99" x14ac:dyDescent="0.45">
      <c r="A65" s="9">
        <f>COUNT($A$6:A64)+1</f>
        <v>60</v>
      </c>
      <c r="B65" s="10" t="s">
        <v>370</v>
      </c>
      <c r="C65" s="1" t="s">
        <v>207</v>
      </c>
      <c r="D65" s="15">
        <v>46179</v>
      </c>
      <c r="E65" s="10" t="s">
        <v>5</v>
      </c>
      <c r="F65" s="10"/>
      <c r="G65" s="1" t="s">
        <v>252</v>
      </c>
      <c r="H65" s="12" t="s">
        <v>251</v>
      </c>
      <c r="I65" s="19" t="str">
        <f t="shared" si="6"/>
        <v>琉球舞踊、組踊、沖縄芝居で活躍する中堅・若手の男性舞踊家が一堂に会する本公演。古典舞踊、雑踊、創作舞踊を織り交ぜ、男性舞踊家ならではの多彩な舞台をお届けします。</v>
      </c>
      <c r="J65" s="19" t="str">
        <f t="shared" si="7"/>
        <v>https://www.nt-okinawa.or.jp/performance-info/detail?performance_id=2800</v>
      </c>
    </row>
    <row r="66" spans="1:10" ht="210.6" x14ac:dyDescent="0.45">
      <c r="A66" s="9">
        <f>COUNT($A$6:A65)+1</f>
        <v>61</v>
      </c>
      <c r="B66" s="10" t="s">
        <v>370</v>
      </c>
      <c r="C66" s="1" t="s">
        <v>208</v>
      </c>
      <c r="D66" s="15">
        <v>46193</v>
      </c>
      <c r="E66" s="10" t="s">
        <v>5</v>
      </c>
      <c r="F66" s="10"/>
      <c r="G66" s="1" t="s">
        <v>253</v>
      </c>
      <c r="H66" s="12" t="s">
        <v>254</v>
      </c>
      <c r="I66" s="19" t="str">
        <f t="shared" si="6"/>
        <v>本公演では、組踊の始祖、玉城朝薫の代表作「朝薫五番」の中から「孝行の巻」を上演いたします。親子愛をテーマに描かれた本作品は、姉弟の台詞のやりとりや親子の再会の場面など、組踊ならではの魅力ある場面が多く、根強い人気がある作品で、今回は技能保持者を中心に若手伝承者を加え上演いたします。第一部では、実力ある中堅の琉球舞踊家が古典舞踊、雑踊、一人舞や群舞で花を添えます。ぜひ、ご堪能ください。</v>
      </c>
      <c r="J66" s="19" t="str">
        <f t="shared" si="7"/>
        <v>https://www.nt-okinawa.or.jp/performance-info/detail?performance_id=2801</v>
      </c>
    </row>
    <row r="67" spans="1:10" ht="113.4" x14ac:dyDescent="0.45">
      <c r="A67" s="9">
        <f>COUNT($A$6:A66)+1</f>
        <v>62</v>
      </c>
      <c r="B67" s="10" t="s">
        <v>370</v>
      </c>
      <c r="C67" s="1" t="s">
        <v>209</v>
      </c>
      <c r="D67" s="15">
        <v>46221</v>
      </c>
      <c r="E67" s="10" t="s">
        <v>5</v>
      </c>
      <c r="F67" s="10"/>
      <c r="G67" s="1" t="s">
        <v>256</v>
      </c>
      <c r="H67" s="12" t="s">
        <v>255</v>
      </c>
      <c r="I67" s="19" t="str">
        <f t="shared" si="6"/>
        <v>はじめての方や外国の方、こどもも楽しめる組踊公演です。第一部「組踊の世界」では、組踊の歴史や見どころを案内役が日英の解説でやさしくご紹介。第二部では、田里朝直作の「万歳敵討」を上演。組踊の世界を存分にお楽しみください。</v>
      </c>
      <c r="J67" s="19" t="str">
        <f t="shared" si="7"/>
        <v>https://www.nt-okinawa.or.jp/performance-info/detail?performance_id=2802</v>
      </c>
    </row>
    <row r="68" spans="1:10" ht="129.6" x14ac:dyDescent="0.45">
      <c r="A68" s="9">
        <f>COUNT($A$6:A67)+1</f>
        <v>63</v>
      </c>
      <c r="B68" s="10" t="s">
        <v>370</v>
      </c>
      <c r="C68" s="1" t="s">
        <v>210</v>
      </c>
      <c r="D68" s="15">
        <v>46249</v>
      </c>
      <c r="E68" s="10" t="s">
        <v>5</v>
      </c>
      <c r="F68" s="10"/>
      <c r="G68" s="1" t="s">
        <v>258</v>
      </c>
      <c r="H68" s="12" t="s">
        <v>257</v>
      </c>
      <c r="I68" s="19" t="str">
        <f t="shared" si="6"/>
        <v>初めて琉球舞踊をご覧いただくお客様にもわかりやすい入門編！
案内役が琉球舞踊の歴史や、鑑賞のポイント等を親しみやすく解説し、楽しく朗らかな公演をお届けします。
ぜひこの機会に琉球舞踊の世界をお楽しみください。</v>
      </c>
      <c r="J68" s="19" t="str">
        <f t="shared" si="7"/>
        <v>https://www.nt-okinawa.or.jp/performance-info/detail?performance_id=2803</v>
      </c>
    </row>
    <row r="69" spans="1:10" ht="99" x14ac:dyDescent="0.45">
      <c r="A69" s="9">
        <f>COUNT($A$6:A68)+1</f>
        <v>64</v>
      </c>
      <c r="B69" s="10" t="s">
        <v>370</v>
      </c>
      <c r="C69" s="1" t="s">
        <v>211</v>
      </c>
      <c r="D69" s="15" t="s">
        <v>242</v>
      </c>
      <c r="E69" s="10" t="s">
        <v>5</v>
      </c>
      <c r="F69" s="10"/>
      <c r="G69" s="1" t="s">
        <v>260</v>
      </c>
      <c r="H69" s="12" t="s">
        <v>259</v>
      </c>
      <c r="I69" s="19" t="str">
        <f t="shared" si="6"/>
        <v>沖縄芝居「棒しばり」「割符」の上演です。</v>
      </c>
      <c r="J69" s="19" t="str">
        <f t="shared" si="7"/>
        <v>https://www.nt-okinawa.or.jp/performance-info/detail?performance_id=2805</v>
      </c>
    </row>
    <row r="70" spans="1:10" ht="99" x14ac:dyDescent="0.45">
      <c r="A70" s="9">
        <f>COUNT($A$6:A69)+1</f>
        <v>65</v>
      </c>
      <c r="B70" s="10" t="s">
        <v>370</v>
      </c>
      <c r="C70" s="1" t="s">
        <v>212</v>
      </c>
      <c r="D70" s="15">
        <v>46299</v>
      </c>
      <c r="E70" s="10" t="s">
        <v>5</v>
      </c>
      <c r="F70" s="10"/>
      <c r="G70" s="1" t="s">
        <v>265</v>
      </c>
      <c r="H70" s="12" t="s">
        <v>272</v>
      </c>
      <c r="I70" s="19" t="str">
        <f t="shared" si="6"/>
        <v>「箏」に焦点を当てた公演です。</v>
      </c>
      <c r="J70" s="19" t="str">
        <f t="shared" si="7"/>
        <v>https://www.nt-okinawa.or.jp/performance-info/detail?performance_id=2808</v>
      </c>
    </row>
    <row r="71" spans="1:10" ht="32.4" x14ac:dyDescent="0.45">
      <c r="A71" s="9">
        <f>COUNT($A$6:A70)+1</f>
        <v>66</v>
      </c>
      <c r="B71" s="10" t="s">
        <v>370</v>
      </c>
      <c r="C71" s="1" t="s">
        <v>261</v>
      </c>
      <c r="D71" s="15" t="s">
        <v>243</v>
      </c>
      <c r="E71" s="10" t="s">
        <v>5</v>
      </c>
      <c r="F71" s="10"/>
      <c r="G71" s="1" t="s">
        <v>262</v>
      </c>
      <c r="H71" s="12"/>
      <c r="I71" s="19" t="str">
        <f t="shared" si="6"/>
        <v>沖縄芝居「武士松茂良と平安山次良」の上演です。</v>
      </c>
      <c r="J71" s="19">
        <f t="shared" si="7"/>
        <v>0</v>
      </c>
    </row>
    <row r="72" spans="1:10" ht="43.2" x14ac:dyDescent="0.45">
      <c r="A72" s="9">
        <f>COUNT($A$6:A71)+1</f>
        <v>67</v>
      </c>
      <c r="B72" s="10" t="s">
        <v>370</v>
      </c>
      <c r="C72" s="1" t="s">
        <v>213</v>
      </c>
      <c r="D72" s="15" t="s">
        <v>244</v>
      </c>
      <c r="E72" s="10" t="s">
        <v>5</v>
      </c>
      <c r="F72" s="10"/>
      <c r="G72" s="1" t="s">
        <v>263</v>
      </c>
      <c r="H72" s="12"/>
      <c r="I72" s="19" t="str">
        <f t="shared" si="6"/>
        <v>組踊「執心鐘入」の上演です。</v>
      </c>
      <c r="J72" s="19">
        <f t="shared" si="7"/>
        <v>0</v>
      </c>
    </row>
    <row r="73" spans="1:10" ht="28.8" x14ac:dyDescent="0.45">
      <c r="A73" s="9">
        <f>COUNT($A$6:A72)+1</f>
        <v>68</v>
      </c>
      <c r="B73" s="10" t="s">
        <v>370</v>
      </c>
      <c r="C73" s="1" t="s">
        <v>214</v>
      </c>
      <c r="D73" s="15">
        <v>46361</v>
      </c>
      <c r="E73" s="10" t="s">
        <v>5</v>
      </c>
      <c r="F73" s="10"/>
      <c r="G73" s="1" t="s">
        <v>264</v>
      </c>
      <c r="H73" s="12"/>
      <c r="I73" s="19" t="str">
        <f t="shared" si="6"/>
        <v>組踊「二童敵討」の上演です。</v>
      </c>
      <c r="J73" s="19">
        <f t="shared" si="7"/>
        <v>0</v>
      </c>
    </row>
    <row r="74" spans="1:10" ht="39.6" x14ac:dyDescent="0.45">
      <c r="A74" s="9">
        <f>COUNT($A$6:A73)+1</f>
        <v>69</v>
      </c>
      <c r="B74" s="10" t="s">
        <v>370</v>
      </c>
      <c r="C74" s="1" t="s">
        <v>266</v>
      </c>
      <c r="D74" s="15">
        <v>46375</v>
      </c>
      <c r="E74" s="10" t="s">
        <v>5</v>
      </c>
      <c r="F74" s="10"/>
      <c r="G74" s="1" t="s">
        <v>267</v>
      </c>
      <c r="H74" s="12" t="s">
        <v>100</v>
      </c>
      <c r="I74" s="19" t="str">
        <f t="shared" si="6"/>
        <v>沖縄芝居「忠臣身替の巻」の上演です。</v>
      </c>
      <c r="J74" s="19" t="str">
        <f t="shared" si="7"/>
        <v>https://www.nt-okinawa.or.jp/</v>
      </c>
    </row>
    <row r="75" spans="1:10" ht="39.6" x14ac:dyDescent="0.45">
      <c r="A75" s="9">
        <f>COUNT($A$6:A74)+1</f>
        <v>70</v>
      </c>
      <c r="B75" s="10" t="s">
        <v>370</v>
      </c>
      <c r="C75" s="1" t="s">
        <v>215</v>
      </c>
      <c r="D75" s="15" t="s">
        <v>245</v>
      </c>
      <c r="E75" s="10" t="s">
        <v>5</v>
      </c>
      <c r="F75" s="10"/>
      <c r="G75" s="1" t="s">
        <v>268</v>
      </c>
      <c r="H75" s="12" t="s">
        <v>100</v>
      </c>
      <c r="I75" s="19" t="str">
        <f t="shared" si="6"/>
        <v>琉球舞踊の公演です。</v>
      </c>
      <c r="J75" s="19" t="str">
        <f t="shared" si="7"/>
        <v>https://www.nt-okinawa.or.jp/</v>
      </c>
    </row>
    <row r="76" spans="1:10" ht="39.6" x14ac:dyDescent="0.45">
      <c r="A76" s="9">
        <f>COUNT($A$6:A75)+1</f>
        <v>71</v>
      </c>
      <c r="B76" s="10" t="s">
        <v>370</v>
      </c>
      <c r="C76" s="1" t="s">
        <v>216</v>
      </c>
      <c r="D76" s="15">
        <v>46411</v>
      </c>
      <c r="E76" s="10" t="s">
        <v>5</v>
      </c>
      <c r="F76" s="10"/>
      <c r="G76" s="1" t="s">
        <v>269</v>
      </c>
      <c r="H76" s="12" t="s">
        <v>100</v>
      </c>
      <c r="I76" s="19" t="str">
        <f t="shared" si="6"/>
        <v>うるま市の民俗芸能の公演です。</v>
      </c>
      <c r="J76" s="19" t="str">
        <f t="shared" si="7"/>
        <v>https://www.nt-okinawa.or.jp/</v>
      </c>
    </row>
    <row r="77" spans="1:10" ht="39.6" x14ac:dyDescent="0.45">
      <c r="A77" s="9">
        <f>COUNT($A$6:A76)+1</f>
        <v>72</v>
      </c>
      <c r="B77" s="10" t="s">
        <v>370</v>
      </c>
      <c r="C77" s="1" t="s">
        <v>270</v>
      </c>
      <c r="D77" s="15" t="s">
        <v>246</v>
      </c>
      <c r="E77" s="10" t="s">
        <v>5</v>
      </c>
      <c r="F77" s="10"/>
      <c r="G77" s="1" t="s">
        <v>271</v>
      </c>
      <c r="H77" s="12" t="s">
        <v>100</v>
      </c>
      <c r="I77" s="19" t="str">
        <f t="shared" si="6"/>
        <v>沖縄芝居「大新城忠勇伝」の上演です。</v>
      </c>
      <c r="J77" s="19" t="str">
        <f t="shared" si="7"/>
        <v>https://www.nt-okinawa.or.jp/</v>
      </c>
    </row>
    <row r="78" spans="1:10" ht="99" x14ac:dyDescent="0.45">
      <c r="A78" s="9">
        <f>COUNT($A$6:A77)+1</f>
        <v>73</v>
      </c>
      <c r="B78" s="10" t="s">
        <v>370</v>
      </c>
      <c r="C78" s="1" t="s">
        <v>277</v>
      </c>
      <c r="D78" s="15">
        <v>46303</v>
      </c>
      <c r="E78" s="10" t="s">
        <v>5</v>
      </c>
      <c r="F78" s="10"/>
      <c r="G78" s="1" t="s">
        <v>278</v>
      </c>
      <c r="H78" s="12" t="s">
        <v>279</v>
      </c>
      <c r="I78" s="19" t="str">
        <f t="shared" si="6"/>
        <v>組踊研修生による発表会です。組踊「執心鐘入」を上演します。</v>
      </c>
      <c r="J78" s="19" t="str">
        <f t="shared" si="7"/>
        <v>https://www.nt-okinawa.or.jp/performance-info/detail?performance_id=2830</v>
      </c>
    </row>
    <row r="79" spans="1:10" ht="99" x14ac:dyDescent="0.45">
      <c r="A79" s="9">
        <f>COUNT($A$6:A78)+1</f>
        <v>74</v>
      </c>
      <c r="B79" s="10" t="s">
        <v>370</v>
      </c>
      <c r="C79" s="1" t="s">
        <v>281</v>
      </c>
      <c r="D79" s="15">
        <v>46354</v>
      </c>
      <c r="E79" s="10" t="s">
        <v>5</v>
      </c>
      <c r="F79" s="10"/>
      <c r="G79" s="1" t="s">
        <v>282</v>
      </c>
      <c r="H79" s="12" t="s">
        <v>280</v>
      </c>
      <c r="I79" s="19" t="str">
        <f t="shared" si="6"/>
        <v>組踊研修修了生による発表会です。</v>
      </c>
      <c r="J79" s="19" t="str">
        <f t="shared" si="7"/>
        <v>https://www.nt-okinawa.or.jp/performance-info/detail?performance_id=2831</v>
      </c>
    </row>
    <row r="80" spans="1:10" ht="99" x14ac:dyDescent="0.45">
      <c r="A80" s="9">
        <f>COUNT($A$6:A79)+1</f>
        <v>75</v>
      </c>
      <c r="B80" s="10" t="s">
        <v>370</v>
      </c>
      <c r="C80" s="1" t="s">
        <v>283</v>
      </c>
      <c r="D80" s="15">
        <v>46450</v>
      </c>
      <c r="E80" s="10" t="s">
        <v>5</v>
      </c>
      <c r="F80" s="10"/>
      <c r="G80" s="1" t="s">
        <v>284</v>
      </c>
      <c r="H80" s="12" t="s">
        <v>285</v>
      </c>
      <c r="I80" s="19" t="str">
        <f t="shared" si="6"/>
        <v>組踊研修生による発表会です。組踊「二童敵討」を上演します。</v>
      </c>
      <c r="J80" s="19" t="str">
        <f t="shared" si="7"/>
        <v>https://www.nt-okinawa.or.jp/performance-info/detail?performance_id=2832</v>
      </c>
    </row>
    <row r="81" spans="1:10" ht="145.80000000000001" x14ac:dyDescent="0.45">
      <c r="A81" s="9">
        <f>COUNT($A$6:A80)+1</f>
        <v>76</v>
      </c>
      <c r="B81" s="10" t="s">
        <v>370</v>
      </c>
      <c r="C81" s="1" t="s">
        <v>98</v>
      </c>
      <c r="D81" s="11" t="s">
        <v>99</v>
      </c>
      <c r="E81" s="11" t="s">
        <v>26</v>
      </c>
      <c r="F81" s="16"/>
      <c r="G81" s="1" t="s">
        <v>194</v>
      </c>
      <c r="H81" s="12" t="s">
        <v>100</v>
      </c>
      <c r="I81" s="19" t="str">
        <f t="shared" si="6"/>
        <v xml:space="preserve">①会費（500円）を支払った方又は②普及公演 組踊の世界～Discover Kumiodori～「万歳敵討」もしくは普及公演「琉球舞踊鑑賞教室」のチケット購入者を対象に、組踊ワークショップと劇場バックヤードツアーを実施する（両日先着80名で事前申込制）。※インバウンド誘客も実施
</v>
      </c>
      <c r="J81" s="19" t="str">
        <f t="shared" si="7"/>
        <v>https://www.nt-okinawa.or.jp/</v>
      </c>
    </row>
    <row r="82" spans="1:10" ht="129.6" x14ac:dyDescent="0.45">
      <c r="A82" s="9">
        <f>COUNT($A$6:A81)+1</f>
        <v>77</v>
      </c>
      <c r="B82" s="10" t="s">
        <v>370</v>
      </c>
      <c r="C82" s="1" t="s">
        <v>195</v>
      </c>
      <c r="D82" s="11">
        <v>46326</v>
      </c>
      <c r="E82" s="11" t="s">
        <v>26</v>
      </c>
      <c r="F82" s="16"/>
      <c r="G82" s="1" t="s">
        <v>101</v>
      </c>
      <c r="H82" s="12" t="s">
        <v>100</v>
      </c>
      <c r="I82" s="19" t="str">
        <f t="shared" si="6"/>
        <v xml:space="preserve">①会費（500円）を支払った方又は②普及公演 組踊鑑賞教室「執心鐘入」のチケット購入者を対象に、組踊ワークショップと劇場バックヤードツアーを実施する（先着80名で事前申込制）。※インバウンド誘客も実施
</v>
      </c>
      <c r="J82" s="19" t="str">
        <f t="shared" si="7"/>
        <v>https://www.nt-okinawa.or.jp/</v>
      </c>
    </row>
    <row r="83" spans="1:10" ht="81" x14ac:dyDescent="0.45">
      <c r="A83" s="9">
        <f>COUNT($A$6:A82)+1</f>
        <v>78</v>
      </c>
      <c r="B83" s="10" t="s">
        <v>370</v>
      </c>
      <c r="C83" s="1" t="s">
        <v>102</v>
      </c>
      <c r="D83" s="11" t="s">
        <v>274</v>
      </c>
      <c r="E83" s="11" t="s">
        <v>26</v>
      </c>
      <c r="F83" s="16"/>
      <c r="G83" s="1" t="s">
        <v>196</v>
      </c>
      <c r="H83" s="12" t="s">
        <v>100</v>
      </c>
      <c r="I83" s="19" t="str">
        <f t="shared" si="6"/>
        <v xml:space="preserve">首里城イベントとのタイアップ。首里城公演内にて組踊ワークショップを開催する。※インバウンド誘客も実施。
</v>
      </c>
      <c r="J83" s="19" t="str">
        <f t="shared" si="7"/>
        <v>https://www.nt-okinawa.or.jp/</v>
      </c>
    </row>
    <row r="84" spans="1:10" ht="64.8" x14ac:dyDescent="0.45">
      <c r="A84" s="9">
        <f>COUNT($A$6:A83)+1</f>
        <v>79</v>
      </c>
      <c r="B84" s="10" t="s">
        <v>370</v>
      </c>
      <c r="C84" s="1" t="s">
        <v>103</v>
      </c>
      <c r="D84" s="11">
        <v>46431</v>
      </c>
      <c r="E84" s="11" t="s">
        <v>26</v>
      </c>
      <c r="F84" s="16"/>
      <c r="G84" s="1" t="s">
        <v>197</v>
      </c>
      <c r="H84" s="12" t="s">
        <v>100</v>
      </c>
      <c r="I84" s="19" t="str">
        <f t="shared" si="6"/>
        <v>首里城正殿完成記念ワークショップ。沖縄芝居公演 史劇「大新城忠勇伝」上演にあわせて国立劇場おきなわにて開催する。</v>
      </c>
      <c r="J84" s="19" t="str">
        <f t="shared" si="7"/>
        <v>https://www.nt-okinawa.or.jp/</v>
      </c>
    </row>
    <row r="85" spans="1:10" ht="194.4" x14ac:dyDescent="0.45">
      <c r="A85" s="9">
        <f>COUNT($A$6:A84)+1</f>
        <v>80</v>
      </c>
      <c r="B85" s="10" t="s">
        <v>371</v>
      </c>
      <c r="C85" s="1" t="s">
        <v>104</v>
      </c>
      <c r="D85" s="11">
        <v>46376</v>
      </c>
      <c r="E85" s="11" t="s">
        <v>5</v>
      </c>
      <c r="F85" s="11"/>
      <c r="G85" s="1" t="s">
        <v>105</v>
      </c>
      <c r="H85" s="12" t="s">
        <v>106</v>
      </c>
      <c r="I85" s="19" t="str">
        <f t="shared" si="6"/>
        <v>令和8年度首里城正殿完成記念事業「首里城漫才！ぐすーじさびら」は、司会・ネタ出演を務めるガレッジセールをはじめ、首里出身や首里にゆかりのあるお笑い芸人が漫才やコントを披露し、首里城正殿の完成を笑いで祝うイベントです。また、「首里城と泡盛の歴史」「首里城と組踊の歴史」をテーマとしたトークや組踊漫才などを通して、首里城の歴史や文化を楽しく学べる内容となっています。</v>
      </c>
      <c r="J85" s="19" t="str">
        <f t="shared" si="7"/>
        <v>https://okicul-pr.jp/200_/300_/2026-05-14-16-35.html</v>
      </c>
    </row>
    <row r="86" spans="1:10" ht="97.2" x14ac:dyDescent="0.45">
      <c r="A86" s="9">
        <f>COUNT($A$6:A85)+1</f>
        <v>81</v>
      </c>
      <c r="B86" s="10" t="s">
        <v>371</v>
      </c>
      <c r="C86" s="1" t="s">
        <v>107</v>
      </c>
      <c r="D86" s="11" t="s">
        <v>108</v>
      </c>
      <c r="E86" s="11" t="s">
        <v>60</v>
      </c>
      <c r="F86" s="10" t="s">
        <v>346</v>
      </c>
      <c r="G86" s="1" t="s">
        <v>109</v>
      </c>
      <c r="H86" s="12" t="s">
        <v>110</v>
      </c>
      <c r="I86" s="19" t="str">
        <f t="shared" si="6"/>
        <v>県民の様々な芸術文化活動を奨励し、広く県民に芸術鑑賞の機会を提供することにより、県民文化の向上に寄与することを目的として、公募展等を中心とした芸術文化祭を開催します。</v>
      </c>
      <c r="J86" s="19" t="str">
        <f t="shared" si="7"/>
        <v>https://www.okicul-pr.jp/kengeisai/</v>
      </c>
    </row>
    <row r="87" spans="1:10" ht="81" x14ac:dyDescent="0.45">
      <c r="A87" s="9">
        <f>COUNT($A$6:A86)+1</f>
        <v>82</v>
      </c>
      <c r="B87" s="10" t="s">
        <v>371</v>
      </c>
      <c r="C87" s="1" t="s">
        <v>111</v>
      </c>
      <c r="D87" s="11">
        <v>46211</v>
      </c>
      <c r="E87" s="11" t="s">
        <v>60</v>
      </c>
      <c r="F87" s="11" t="s">
        <v>112</v>
      </c>
      <c r="G87" s="1" t="s">
        <v>113</v>
      </c>
      <c r="H87" s="12" t="s">
        <v>114</v>
      </c>
      <c r="I87" s="19" t="str">
        <f t="shared" si="6"/>
        <v>古典舞踊から現代に創作されたアップテンポな舞踊までを紹介し、後半では糸満の特徴をふんだんに取り入れ、軽快で力強い踊りへと展開される舞台をお楽しみ下さい。</v>
      </c>
      <c r="J87" s="19" t="str">
        <f t="shared" si="7"/>
        <v>https://okicul-pr.jp/kariyushi/schedule/2026/04/or.php</v>
      </c>
    </row>
    <row r="88" spans="1:10" ht="162" x14ac:dyDescent="0.45">
      <c r="A88" s="9">
        <f>COUNT($A$6:A87)+1</f>
        <v>83</v>
      </c>
      <c r="B88" s="10" t="s">
        <v>371</v>
      </c>
      <c r="C88" s="1" t="s">
        <v>115</v>
      </c>
      <c r="D88" s="11" t="s">
        <v>116</v>
      </c>
      <c r="E88" s="11" t="s">
        <v>5</v>
      </c>
      <c r="F88" s="11"/>
      <c r="G88" s="1" t="s">
        <v>117</v>
      </c>
      <c r="H88" s="12" t="s">
        <v>118</v>
      </c>
      <c r="I88" s="19" t="str">
        <f t="shared" si="6"/>
        <v>本企画は、小学生から大人まで幅広い年齢層の皆さんに、文学活動に親しんでもらうことを目的としています。今年度も「短歌」をテーマに、県内2カ所でワークショップを実施します。
講師の先生に分かりやすく教えてもらいながら、短歌を作り上げる楽しさを体験できます！日常の「心が動く」瞬間を言葉にしてみませんか？</v>
      </c>
      <c r="J88" s="19" t="str">
        <f t="shared" si="7"/>
        <v>https://okinawa-bungaku.com/news/2346/</v>
      </c>
    </row>
    <row r="89" spans="1:10" ht="226.8" x14ac:dyDescent="0.45">
      <c r="A89" s="9">
        <f>COUNT($A$6:A88)+1</f>
        <v>84</v>
      </c>
      <c r="B89" s="10" t="s">
        <v>371</v>
      </c>
      <c r="C89" s="1" t="s">
        <v>119</v>
      </c>
      <c r="D89" s="11" t="s">
        <v>120</v>
      </c>
      <c r="E89" s="11" t="s">
        <v>5</v>
      </c>
      <c r="F89" s="11"/>
      <c r="G89" s="1" t="s">
        <v>121</v>
      </c>
      <c r="H89" s="12" t="s">
        <v>122</v>
      </c>
      <c r="I89" s="19" t="str">
        <f t="shared" si="6"/>
        <v>首里城正殿の完成を記念して、首里城をテーマに琉歌をつくるワークショップを開催します！
「琉歌って難しそう…」と思う方も大丈夫。講師の先生が基礎から丁寧にわかりやすく教えてくれるので、初めての方でも安心してご参加いただけます。沖縄の伝統文学に楽しく触れながら、自分の想いや感じたことを作品として形にしてみませんか。沖縄の文学に親しみ、新しい表現に挑戦できる貴重な機会です。
皆さまのご参加を心よりお待ちしております！</v>
      </c>
      <c r="J89" s="19" t="str">
        <f t="shared" si="7"/>
        <v>https://okinawa-bungaku.com/news/2370/</v>
      </c>
    </row>
    <row r="90" spans="1:10" ht="97.2" x14ac:dyDescent="0.45">
      <c r="A90" s="9">
        <f>COUNT($A$6:A89)+1</f>
        <v>85</v>
      </c>
      <c r="B90" s="10" t="s">
        <v>371</v>
      </c>
      <c r="C90" s="1" t="s">
        <v>123</v>
      </c>
      <c r="D90" s="11">
        <v>46248</v>
      </c>
      <c r="E90" s="11" t="s">
        <v>5</v>
      </c>
      <c r="F90" s="11" t="s">
        <v>124</v>
      </c>
      <c r="G90" s="1" t="s">
        <v>125</v>
      </c>
      <c r="H90" s="12" t="s">
        <v>126</v>
      </c>
      <c r="I90" s="19" t="str">
        <f t="shared" si="6"/>
        <v>男性のみで構成される団体ならではの力強さと、繊細さを兼ね備えた舞踊表現に加え、新創作舞踊「飛輪の舞」を初お披露目します。流会派の垣根を超えた演目構成でお届けします。</v>
      </c>
      <c r="J90" s="19" t="str">
        <f t="shared" si="7"/>
        <v>https://okicul-pr.jp/kariyushi/schedule/2026/04/post-132.php</v>
      </c>
    </row>
    <row r="91" spans="1:10" ht="243" x14ac:dyDescent="0.45">
      <c r="A91" s="9">
        <f>COUNT($A$6:A90)+1</f>
        <v>86</v>
      </c>
      <c r="B91" s="10" t="s">
        <v>371</v>
      </c>
      <c r="C91" s="1" t="s">
        <v>127</v>
      </c>
      <c r="D91" s="11">
        <v>46250</v>
      </c>
      <c r="E91" s="11" t="s">
        <v>5</v>
      </c>
      <c r="F91" s="11"/>
      <c r="G91" s="1" t="s">
        <v>128</v>
      </c>
      <c r="H91" s="12" t="s">
        <v>129</v>
      </c>
      <c r="I91" s="19" t="str">
        <f t="shared" si="6"/>
        <v>公益財団法人沖縄県文化振興会は、令和４年度より沖縄県高校生郷土芸能ソロコンテストで入賞した高校生たちが出演する「高校生選抜かりゆし芸能公演」を上演しています。
この公演では、入賞した高校生の舞台披露機会の創出に加え、琉球芸能の道を志す同世代や実演家との交流を通して、琉球芸能を未来へつなぐ若手実演家の育成を図ります。
出演する高校生のはつらつとした演奏・演舞をご鑑賞いただき、沖縄の伝統芸能を担う若い息吹を感じていただければと思います。どうぞご期待ください。</v>
      </c>
      <c r="J91" s="19" t="str">
        <f t="shared" si="7"/>
        <v>https://okicul-pr.jp/kariyushi/</v>
      </c>
    </row>
    <row r="92" spans="1:10" ht="129.6" x14ac:dyDescent="0.45">
      <c r="A92" s="9">
        <f>COUNT($A$6:A91)+1</f>
        <v>87</v>
      </c>
      <c r="B92" s="10" t="s">
        <v>371</v>
      </c>
      <c r="C92" s="1" t="s">
        <v>130</v>
      </c>
      <c r="D92" s="11" t="s">
        <v>131</v>
      </c>
      <c r="E92" s="11" t="s">
        <v>5</v>
      </c>
      <c r="F92" s="11"/>
      <c r="G92" s="1" t="s">
        <v>132</v>
      </c>
      <c r="H92" s="12" t="s">
        <v>133</v>
      </c>
      <c r="I92" s="19" t="str">
        <f t="shared" si="6"/>
        <v>おきなわ文学賞は、沖縄県民および県にゆかりのある方の文学作品を広く公募することにより、沖縄の文学活動を奨励するとともに、県民文化の振興に役立てることを目的として、2005年より公益財団法人沖縄県文化芸術振興会が主催する文学賞です。</v>
      </c>
      <c r="J92" s="19" t="str">
        <f t="shared" si="7"/>
        <v>https://okinawa-bungaku.com/</v>
      </c>
    </row>
    <row r="93" spans="1:10" ht="97.2" x14ac:dyDescent="0.45">
      <c r="A93" s="9">
        <f>COUNT($A$6:A92)+1</f>
        <v>88</v>
      </c>
      <c r="B93" s="10" t="s">
        <v>371</v>
      </c>
      <c r="C93" s="1" t="s">
        <v>134</v>
      </c>
      <c r="D93" s="11">
        <v>46285</v>
      </c>
      <c r="E93" s="11" t="s">
        <v>60</v>
      </c>
      <c r="F93" s="11" t="s">
        <v>135</v>
      </c>
      <c r="G93" s="1" t="s">
        <v>136</v>
      </c>
      <c r="H93" s="12" t="s">
        <v>137</v>
      </c>
      <c r="I93" s="19" t="str">
        <f t="shared" si="6"/>
        <v>本公演は、アナウンスや解説も子どもたちが主体となり行います。第一部では多彩な踊りでお楽しみいただけます。第二部では、子どもたちが表現する涙あり、笑いありの組踊で感動をお届けいたします。</v>
      </c>
      <c r="J93" s="19" t="str">
        <f t="shared" si="7"/>
        <v>https://okicul-pr.jp/kariyushi/schedule/2026/04/post-133.php</v>
      </c>
    </row>
    <row r="94" spans="1:10" ht="64.8" x14ac:dyDescent="0.45">
      <c r="A94" s="9">
        <f>COUNT($A$6:A93)+1</f>
        <v>89</v>
      </c>
      <c r="B94" s="10" t="s">
        <v>371</v>
      </c>
      <c r="C94" s="1" t="s">
        <v>138</v>
      </c>
      <c r="D94" s="11">
        <v>46304</v>
      </c>
      <c r="E94" s="11" t="s">
        <v>5</v>
      </c>
      <c r="F94" s="11" t="s">
        <v>139</v>
      </c>
      <c r="G94" s="1" t="s">
        <v>140</v>
      </c>
      <c r="H94" s="12" t="s">
        <v>141</v>
      </c>
      <c r="I94" s="19" t="str">
        <f t="shared" si="6"/>
        <v>沖縄の名作歌劇「愛の雨傘」を上演するにあたって若手、ベテランが一緒に舞台を創り上げます。</v>
      </c>
      <c r="J94" s="19" t="str">
        <f t="shared" si="7"/>
        <v>https://okicul-pr.jp/kariyushi/schedule/2026/04/post-134.php</v>
      </c>
    </row>
    <row r="95" spans="1:10" ht="97.2" x14ac:dyDescent="0.45">
      <c r="A95" s="9">
        <f>COUNT($A$6:A94)+1</f>
        <v>90</v>
      </c>
      <c r="B95" s="10" t="s">
        <v>371</v>
      </c>
      <c r="C95" s="1" t="s">
        <v>142</v>
      </c>
      <c r="D95" s="11">
        <v>46318</v>
      </c>
      <c r="E95" s="11" t="s">
        <v>5</v>
      </c>
      <c r="F95" s="11" t="s">
        <v>143</v>
      </c>
      <c r="G95" s="1" t="s">
        <v>144</v>
      </c>
      <c r="H95" s="12" t="s">
        <v>145</v>
      </c>
      <c r="I95" s="19" t="str">
        <f t="shared" si="6"/>
        <v>一部では組踊の基礎となる、古典舞踊と古典音楽をゆったりと感じていただき、二部の組踊「護佐丸敵討」では立ち方、地謡ともに息の合った空間を創り上げ、表情から息遣いの隅々まで感じてほしいです。</v>
      </c>
      <c r="J95" s="19" t="str">
        <f t="shared" si="7"/>
        <v>https://okicul-pr.jp/kariyushi/schedule/2026/04/post-135.php</v>
      </c>
    </row>
    <row r="96" spans="1:10" ht="81" x14ac:dyDescent="0.45">
      <c r="A96" s="9">
        <f>COUNT($A$6:A95)+1</f>
        <v>91</v>
      </c>
      <c r="B96" s="10" t="s">
        <v>371</v>
      </c>
      <c r="C96" s="1" t="s">
        <v>146</v>
      </c>
      <c r="D96" s="11">
        <v>46360</v>
      </c>
      <c r="E96" s="11" t="s">
        <v>5</v>
      </c>
      <c r="F96" s="11" t="s">
        <v>147</v>
      </c>
      <c r="G96" s="1" t="s">
        <v>148</v>
      </c>
      <c r="H96" s="12" t="s">
        <v>149</v>
      </c>
      <c r="I96" s="19" t="str">
        <f t="shared" si="6"/>
        <v>各流派を超えて若手から中堅の舞踊家・演奏家(地謡)が力を合わせ、それぞれの琉舞人生が、刻まれた所作で明るく力強い琉球舞踊の世界をお届けします。</v>
      </c>
      <c r="J96" s="19" t="str">
        <f t="shared" si="7"/>
        <v>https://okicul-pr.jp/kariyushi/schedule/2026/04/post-136.php</v>
      </c>
    </row>
    <row r="97" spans="1:10" ht="64.8" x14ac:dyDescent="0.45">
      <c r="A97" s="9">
        <f>COUNT($A$6:A96)+1</f>
        <v>92</v>
      </c>
      <c r="B97" s="10" t="s">
        <v>371</v>
      </c>
      <c r="C97" s="1" t="s">
        <v>150</v>
      </c>
      <c r="D97" s="11">
        <v>46362</v>
      </c>
      <c r="E97" s="11" t="s">
        <v>60</v>
      </c>
      <c r="F97" s="11" t="s">
        <v>151</v>
      </c>
      <c r="G97" s="1" t="s">
        <v>152</v>
      </c>
      <c r="H97" s="12" t="s">
        <v>153</v>
      </c>
      <c r="I97" s="19" t="str">
        <f t="shared" si="6"/>
        <v>こどもたちによる島くとぅばを演目に取り入れ、箏曲の演奏に合わせた踊りが見どころの公演です。ご来場お待ちしています。</v>
      </c>
      <c r="J97" s="19" t="str">
        <f t="shared" si="7"/>
        <v>https://okicul-pr.jp/kariyushi/schedule/2026/04/post-137.php</v>
      </c>
    </row>
    <row r="98" spans="1:10" ht="64.8" x14ac:dyDescent="0.45">
      <c r="A98" s="9">
        <f>COUNT($A$6:A97)+1</f>
        <v>93</v>
      </c>
      <c r="B98" s="10" t="s">
        <v>371</v>
      </c>
      <c r="C98" s="1" t="s">
        <v>154</v>
      </c>
      <c r="D98" s="11">
        <v>46367</v>
      </c>
      <c r="E98" s="11" t="s">
        <v>5</v>
      </c>
      <c r="F98" s="11" t="s">
        <v>155</v>
      </c>
      <c r="G98" s="1" t="s">
        <v>156</v>
      </c>
      <c r="H98" s="12" t="s">
        <v>157</v>
      </c>
      <c r="I98" s="19" t="str">
        <f t="shared" si="6"/>
        <v>若手実演家を主体とした舞台編成で、古典・雑踊り・創作等の多様な演目でお送りします。ご来場お待ちしています。</v>
      </c>
      <c r="J98" s="19" t="str">
        <f t="shared" si="7"/>
        <v>https://okicul-pr.jp/kariyushi/schedule/2026/04/post-138.php</v>
      </c>
    </row>
    <row r="99" spans="1:10" ht="113.4" x14ac:dyDescent="0.45">
      <c r="A99" s="9">
        <f>COUNT($A$6:A98)+1</f>
        <v>94</v>
      </c>
      <c r="B99" s="10" t="s">
        <v>371</v>
      </c>
      <c r="C99" s="1" t="s">
        <v>158</v>
      </c>
      <c r="D99" s="11">
        <v>46374</v>
      </c>
      <c r="E99" s="11" t="s">
        <v>5</v>
      </c>
      <c r="F99" s="11" t="s">
        <v>159</v>
      </c>
      <c r="G99" s="1" t="s">
        <v>160</v>
      </c>
      <c r="H99" s="12" t="s">
        <v>161</v>
      </c>
      <c r="I99" s="19" t="str">
        <f t="shared" si="6"/>
        <v>若い世代が挑む、箏曲の"いま"。
独唱や斉唱、舞踊地謡など、さまざまなかたちで箏曲の魅力をお届けします。聴きごたえのある作品もラインナップ。はじめての方にも、親しみやすく新鮮に感じていただける舞台です。</v>
      </c>
      <c r="J99" s="19" t="str">
        <f t="shared" si="7"/>
        <v>https://okicul-pr.jp/kariyushi/schedule/2026/04/post-139.php</v>
      </c>
    </row>
    <row r="100" spans="1:10" ht="178.2" x14ac:dyDescent="0.45">
      <c r="A100" s="9">
        <f>COUNT($A$6:A99)+1</f>
        <v>95</v>
      </c>
      <c r="B100" s="10" t="s">
        <v>371</v>
      </c>
      <c r="C100" s="1" t="s">
        <v>162</v>
      </c>
      <c r="D100" s="11">
        <v>46375</v>
      </c>
      <c r="E100" s="11" t="s">
        <v>60</v>
      </c>
      <c r="F100" s="11" t="s">
        <v>163</v>
      </c>
      <c r="G100" s="1" t="s">
        <v>164</v>
      </c>
      <c r="H100" s="12" t="s">
        <v>165</v>
      </c>
      <c r="I100" s="19" t="str">
        <f t="shared" si="6"/>
        <v>見るだけじゃない、体験する組踊へ。伝統芸能「組踊」を形づくる所作や音楽、唱えの魅力を、わかりやすくご紹介します。琉球舞踊の華やかな実演に加え、観客の皆さまにもご参加いただける体験コーナーを実施。動き・音・言葉を実際に感じながら、五感で楽しむ特別なプログラムです。お子さまから大人まで、どなたでも気軽にご参加いただけます。</v>
      </c>
      <c r="J100" s="19" t="str">
        <f t="shared" si="7"/>
        <v>https://okicul-pr.jp/kariyushi/schedule/2026/04/post-140.php</v>
      </c>
    </row>
    <row r="101" spans="1:10" ht="162" x14ac:dyDescent="0.45">
      <c r="A101" s="9">
        <f>COUNT($A$6:A100)+1</f>
        <v>96</v>
      </c>
      <c r="B101" s="10" t="s">
        <v>371</v>
      </c>
      <c r="C101" s="1" t="s">
        <v>166</v>
      </c>
      <c r="D101" s="11">
        <v>46402</v>
      </c>
      <c r="E101" s="11" t="s">
        <v>5</v>
      </c>
      <c r="F101" s="11" t="s">
        <v>167</v>
      </c>
      <c r="G101" s="1" t="s">
        <v>168</v>
      </c>
      <c r="H101" s="12" t="s">
        <v>169</v>
      </c>
      <c r="I101" s="19" t="str">
        <f t="shared" si="6"/>
        <v>親子の再会を描いた組踊「花売の縁」と、恋心を優しく表現する「本貫花」。いずれも人の深い思いやりや愛情といった「志情（しなさき）」を描いた名作です。字幕付きでの上演により、初めての方でも物語の情景を分かりやすくお楽しみいただけます。当会の若手実演家を中心に、古典に息づく志情を瑞々しくお届けいたします。</v>
      </c>
      <c r="J101" s="19" t="str">
        <f t="shared" si="7"/>
        <v>https://okicul-pr.jp/kariyushi/schedule/2026/04/post-141.php</v>
      </c>
    </row>
    <row r="102" spans="1:10" ht="113.4" x14ac:dyDescent="0.45">
      <c r="A102" s="9">
        <f>COUNT($A$6:A101)+1</f>
        <v>97</v>
      </c>
      <c r="B102" s="10" t="s">
        <v>371</v>
      </c>
      <c r="C102" s="1" t="s">
        <v>170</v>
      </c>
      <c r="D102" s="11">
        <v>46403</v>
      </c>
      <c r="E102" s="11" t="s">
        <v>60</v>
      </c>
      <c r="F102" s="11" t="s">
        <v>171</v>
      </c>
      <c r="G102" s="1" t="s">
        <v>172</v>
      </c>
      <c r="H102" s="12" t="s">
        <v>173</v>
      </c>
      <c r="I102" s="19" t="str">
        <f t="shared" si="6"/>
        <v>初めてでも安心！子どもにも分かりやすく組踊の魅力を解説し、琉球舞踊や楽器紹介、実演を交えて楽しく鑑賞できます。組踊は日本語字幕付き・ノーカット上演。終演後は出演者との交流や写真撮影もお楽しみください。</v>
      </c>
      <c r="J102" s="19" t="str">
        <f t="shared" si="7"/>
        <v>https://okicul-pr.jp/kariyushi/schedule/2026/04/post-142.php</v>
      </c>
    </row>
    <row r="103" spans="1:10" ht="113.4" x14ac:dyDescent="0.45">
      <c r="A103" s="9">
        <f>COUNT($A$6:A102)+1</f>
        <v>98</v>
      </c>
      <c r="B103" s="10" t="s">
        <v>371</v>
      </c>
      <c r="C103" s="1" t="s">
        <v>174</v>
      </c>
      <c r="D103" s="11">
        <v>46444</v>
      </c>
      <c r="E103" s="11" t="s">
        <v>5</v>
      </c>
      <c r="F103" s="11" t="s">
        <v>175</v>
      </c>
      <c r="G103" s="1" t="s">
        <v>176</v>
      </c>
      <c r="H103" s="12" t="s">
        <v>177</v>
      </c>
      <c r="I103" s="19" t="str">
        <f t="shared" si="6"/>
        <v>プログラムは、琉球舞踊の定番作品に加え創作舞踊も取り入れ、初めてご覧になる方にも楽しんでいただける構成といたしました。本公演を通して、琉球舞踊の魅力と奥深さを感じていただければ幸いです。ご来場お待ちしております。</v>
      </c>
      <c r="J103" s="19" t="str">
        <f t="shared" si="7"/>
        <v>https://okicul-pr.jp/kariyushi/schedule/2026/04/post-143.php</v>
      </c>
    </row>
    <row r="104" spans="1:10" ht="97.2" x14ac:dyDescent="0.45">
      <c r="A104" s="9">
        <f>COUNT($A$6:A103)+1</f>
        <v>99</v>
      </c>
      <c r="B104" s="10" t="s">
        <v>371</v>
      </c>
      <c r="C104" s="1" t="s">
        <v>178</v>
      </c>
      <c r="D104" s="11">
        <v>46446</v>
      </c>
      <c r="E104" s="11" t="s">
        <v>5</v>
      </c>
      <c r="F104" s="11"/>
      <c r="G104" s="1" t="s">
        <v>179</v>
      </c>
      <c r="H104" s="12" t="s">
        <v>180</v>
      </c>
      <c r="I104" s="19" t="str">
        <f t="shared" si="6"/>
        <v>沖縄の皆様に重要無形文化財保持者等を中心とした格調高い伝統芸能を鑑賞する機会を広く提供するため、『重要無形文化財保持者等公演』を開催しております。 沖縄が誇る伝統芸能をご堪能下さい。</v>
      </c>
      <c r="J104" s="19" t="str">
        <f t="shared" si="7"/>
        <v>https://okicul-pr.jp/juyomukei/</v>
      </c>
    </row>
    <row r="105" spans="1:10" ht="226.8" x14ac:dyDescent="0.45">
      <c r="A105" s="9">
        <f>COUNT($A$6:A104)+1</f>
        <v>100</v>
      </c>
      <c r="B105" s="10" t="s">
        <v>372</v>
      </c>
      <c r="C105" s="1" t="s">
        <v>224</v>
      </c>
      <c r="D105" s="11">
        <v>46242</v>
      </c>
      <c r="E105" s="11" t="s">
        <v>5</v>
      </c>
      <c r="F105" s="11"/>
      <c r="G105" s="1" t="s">
        <v>218</v>
      </c>
      <c r="H105" s="13" t="s">
        <v>50</v>
      </c>
      <c r="I105" s="19" t="str">
        <f t="shared" si="6"/>
        <v xml:space="preserve">文化講座　17:00〜18:00
場所：本学一般教育棟3F大講義室（首里当蔵キャンパス）
演題：「首里城復元と人材育成」
講師：波多野 泉（本学学長）
</v>
      </c>
      <c r="J105" s="19" t="str">
        <f t="shared" si="7"/>
        <v>https://www.okigei.ac.jp/news/n-2026/%E9%A6%96%E9%87%8C%E5%9F%8E%E6%AD%A3%E6%AE%BF%E5%AE%8C%E6%88%90%E8%A8%98%E5%BF%B5%E4%BA%8B%E6%A5%AD%E3%80%8C%E7%90%89%E7%90%83%E8%8A%B8%E8%83%BD-%E4%B8%AD%E5%BA%AD%E5%A4%9C%E8%88%9E%E5%8F%B0%E3%80%8D.html</v>
      </c>
    </row>
    <row r="106" spans="1:10" ht="226.8" x14ac:dyDescent="0.45">
      <c r="A106" s="9">
        <f>COUNT($A$6:A105)+1</f>
        <v>101</v>
      </c>
      <c r="B106" s="10" t="s">
        <v>372</v>
      </c>
      <c r="C106" s="1" t="s">
        <v>222</v>
      </c>
      <c r="D106" s="11">
        <v>46242</v>
      </c>
      <c r="E106" s="11" t="s">
        <v>5</v>
      </c>
      <c r="F106" s="11"/>
      <c r="G106" s="1" t="s">
        <v>219</v>
      </c>
      <c r="H106" s="13" t="s">
        <v>50</v>
      </c>
      <c r="I106" s="19" t="str">
        <f t="shared" si="6"/>
        <v xml:space="preserve">
芸能公演「組踊」　19:00〜
場所：本学中庭（首里当蔵キャンパス）
出演：沖縄伝統組踊「子の会」
演目：
斉唱・組踊「二童敵討」より「綾蝶節」「津堅節」ほか
組踊「手水の縁～忍びの場」
組踊「執心鐘入」</v>
      </c>
      <c r="J106" s="19" t="str">
        <f t="shared" si="7"/>
        <v>https://www.okigei.ac.jp/news/n-2026/%E9%A6%96%E9%87%8C%E5%9F%8E%E6%AD%A3%E6%AE%BF%E5%AE%8C%E6%88%90%E8%A8%98%E5%BF%B5%E4%BA%8B%E6%A5%AD%E3%80%8C%E7%90%89%E7%90%83%E8%8A%B8%E8%83%BD-%E4%B8%AD%E5%BA%AD%E5%A4%9C%E8%88%9E%E5%8F%B0%E3%80%8D.html</v>
      </c>
    </row>
    <row r="107" spans="1:10" ht="226.8" x14ac:dyDescent="0.45">
      <c r="A107" s="9">
        <f>COUNT($A$6:A106)+1</f>
        <v>102</v>
      </c>
      <c r="B107" s="10" t="s">
        <v>372</v>
      </c>
      <c r="C107" s="1" t="s">
        <v>223</v>
      </c>
      <c r="D107" s="11" t="s">
        <v>217</v>
      </c>
      <c r="E107" s="11" t="s">
        <v>5</v>
      </c>
      <c r="F107" s="11"/>
      <c r="G107" s="1" t="s">
        <v>220</v>
      </c>
      <c r="H107" s="13" t="s">
        <v>50</v>
      </c>
      <c r="I107" s="19" t="str">
        <f t="shared" si="6"/>
        <v xml:space="preserve">文化講座　17:00〜18:00
場所：本学一般教育棟3F大講義室（首里当蔵キャンパス）
演題：首里城の成立と御冠船踊
講師：山田 浩世（本学准教授）
</v>
      </c>
      <c r="J107" s="19" t="str">
        <f t="shared" si="7"/>
        <v>https://www.okigei.ac.jp/news/n-2026/%E9%A6%96%E9%87%8C%E5%9F%8E%E6%AD%A3%E6%AE%BF%E5%AE%8C%E6%88%90%E8%A8%98%E5%BF%B5%E4%BA%8B%E6%A5%AD%E3%80%8C%E7%90%89%E7%90%83%E8%8A%B8%E8%83%BD-%E4%B8%AD%E5%BA%AD%E5%A4%9C%E8%88%9E%E5%8F%B0%E3%80%8D.html</v>
      </c>
    </row>
    <row r="108" spans="1:10" ht="226.8" x14ac:dyDescent="0.45">
      <c r="A108" s="9">
        <f>COUNT($A$6:A107)+1</f>
        <v>103</v>
      </c>
      <c r="B108" s="10" t="s">
        <v>372</v>
      </c>
      <c r="C108" s="1" t="s">
        <v>225</v>
      </c>
      <c r="D108" s="11" t="s">
        <v>217</v>
      </c>
      <c r="E108" s="11" t="s">
        <v>5</v>
      </c>
      <c r="F108" s="11"/>
      <c r="G108" s="1" t="s">
        <v>221</v>
      </c>
      <c r="H108" s="13" t="s">
        <v>50</v>
      </c>
      <c r="I108" s="19" t="str">
        <f t="shared" si="6"/>
        <v>芸能公演「琉球舞踊・琉球古典音楽」　19:00〜
場所：本学中庭（首里当蔵キャンパス）
出演：沖芸大琉球芸能専攻OB会
演目：
琉球舞踊「かぎやで風」「苧引」「高平良万歳」ほか
斉唱「御縁節」「世栄節」
独唱「仲村渠節」「赤田風節」</v>
      </c>
      <c r="J108" s="19" t="str">
        <f t="shared" si="7"/>
        <v>https://www.okigei.ac.jp/news/n-2026/%E9%A6%96%E9%87%8C%E5%9F%8E%E6%AD%A3%E6%AE%BF%E5%AE%8C%E6%88%90%E8%A8%98%E5%BF%B5%E4%BA%8B%E6%A5%AD%E3%80%8C%E7%90%89%E7%90%83%E8%8A%B8%E8%83%BD-%E4%B8%AD%E5%BA%AD%E5%A4%9C%E8%88%9E%E5%8F%B0%E3%80%8D.html</v>
      </c>
    </row>
    <row r="109" spans="1:10" ht="226.8" x14ac:dyDescent="0.45">
      <c r="A109" s="9">
        <f>COUNT($A$6:A108)+1</f>
        <v>104</v>
      </c>
      <c r="B109" s="10" t="s">
        <v>372</v>
      </c>
      <c r="C109" s="1" t="s">
        <v>226</v>
      </c>
      <c r="D109" s="11">
        <v>46270</v>
      </c>
      <c r="E109" s="11" t="s">
        <v>5</v>
      </c>
      <c r="F109" s="11"/>
      <c r="G109" s="1" t="s">
        <v>227</v>
      </c>
      <c r="H109" s="13" t="s">
        <v>50</v>
      </c>
      <c r="I109" s="19" t="str">
        <f t="shared" si="6"/>
        <v>文化講座　17:00〜18:00
場所：本学一般教育棟3F大講義室（首里当蔵キャンパス）
演題：「首里城で歌われた神歌」
講師：山内 盛貴（本学大学院後期博士課程）</v>
      </c>
      <c r="J109" s="19" t="str">
        <f t="shared" si="7"/>
        <v>https://www.okigei.ac.jp/news/n-2026/%E9%A6%96%E9%87%8C%E5%9F%8E%E6%AD%A3%E6%AE%BF%E5%AE%8C%E6%88%90%E8%A8%98%E5%BF%B5%E4%BA%8B%E6%A5%AD%E3%80%8C%E7%90%89%E7%90%83%E8%8A%B8%E8%83%BD-%E4%B8%AD%E5%BA%AD%E5%A4%9C%E8%88%9E%E5%8F%B0%E3%80%8D.html</v>
      </c>
    </row>
    <row r="110" spans="1:10" ht="226.8" x14ac:dyDescent="0.45">
      <c r="A110" s="9">
        <f>COUNT($A$6:A109)+1</f>
        <v>105</v>
      </c>
      <c r="B110" s="10" t="s">
        <v>372</v>
      </c>
      <c r="C110" s="1" t="s">
        <v>228</v>
      </c>
      <c r="D110" s="11">
        <v>46270</v>
      </c>
      <c r="E110" s="11" t="s">
        <v>5</v>
      </c>
      <c r="F110" s="11"/>
      <c r="G110" s="1" t="s">
        <v>229</v>
      </c>
      <c r="H110" s="13" t="s">
        <v>50</v>
      </c>
      <c r="I110" s="19" t="str">
        <f t="shared" si="6"/>
        <v>芸能公演「首里クェーナ・御座楽」　19:00〜
場所：本学中庭（首里当蔵キャンパス）
出演：首里クェーナ保存会／御座楽演奏家・本学学生
演目：
首里クェーナ「アガリユー」「旅歌」「兼城グェーナ」ほか
御座楽「太平歌」「蓮花落」「紗窓外」「四大景」ほか</v>
      </c>
      <c r="J110" s="19" t="str">
        <f t="shared" si="7"/>
        <v>https://www.okigei.ac.jp/news/n-2026/%E9%A6%96%E9%87%8C%E5%9F%8E%E6%AD%A3%E6%AE%BF%E5%AE%8C%E6%88%90%E8%A8%98%E5%BF%B5%E4%BA%8B%E6%A5%AD%E3%80%8C%E7%90%89%E7%90%83%E8%8A%B8%E8%83%BD-%E4%B8%AD%E5%BA%AD%E5%A4%9C%E8%88%9E%E5%8F%B0%E3%80%8D.html</v>
      </c>
    </row>
    <row r="111" spans="1:10" ht="226.8" x14ac:dyDescent="0.45">
      <c r="A111" s="9">
        <f>COUNT($A$6:A110)+1</f>
        <v>106</v>
      </c>
      <c r="B111" s="10" t="s">
        <v>372</v>
      </c>
      <c r="C111" s="1" t="s">
        <v>230</v>
      </c>
      <c r="D111" s="11">
        <v>46298</v>
      </c>
      <c r="E111" s="11" t="s">
        <v>5</v>
      </c>
      <c r="F111" s="11"/>
      <c r="G111" s="1" t="s">
        <v>231</v>
      </c>
      <c r="H111" s="13" t="s">
        <v>50</v>
      </c>
      <c r="I111" s="19" t="str">
        <f t="shared" si="6"/>
        <v xml:space="preserve">文化講座　17:00〜18:00
場所：本学一般教育棟3F大講義室（首里当蔵キャンパス）
演題：「首里城と組踊」
講師：鈴木 耕太（本学准教授）
</v>
      </c>
      <c r="J111" s="19" t="str">
        <f t="shared" si="7"/>
        <v>https://www.okigei.ac.jp/news/n-2026/%E9%A6%96%E9%87%8C%E5%9F%8E%E6%AD%A3%E6%AE%BF%E5%AE%8C%E6%88%90%E8%A8%98%E5%BF%B5%E4%BA%8B%E6%A5%AD%E3%80%8C%E7%90%89%E7%90%83%E8%8A%B8%E8%83%BD-%E4%B8%AD%E5%BA%AD%E5%A4%9C%E8%88%9E%E5%8F%B0%E3%80%8D.html</v>
      </c>
    </row>
    <row r="112" spans="1:10" ht="226.8" x14ac:dyDescent="0.45">
      <c r="A112" s="9">
        <f>COUNT($A$6:A111)+1</f>
        <v>107</v>
      </c>
      <c r="B112" s="10" t="s">
        <v>372</v>
      </c>
      <c r="C112" s="1" t="s">
        <v>233</v>
      </c>
      <c r="D112" s="11">
        <v>46298</v>
      </c>
      <c r="E112" s="11" t="s">
        <v>5</v>
      </c>
      <c r="F112" s="11"/>
      <c r="G112" s="1" t="s">
        <v>232</v>
      </c>
      <c r="H112" s="13" t="s">
        <v>50</v>
      </c>
      <c r="I112" s="19" t="str">
        <f t="shared" si="6"/>
        <v>芸能公演「組踊・琉球舞踊」　19:00〜
場所：本学中庭（首里当蔵キャンパス）
出演：女流組踊研究会「めばな」／女性地謡実演家
演目：
琉球舞踊「女特牛節」「高平良万歳」
組踊「二童敵討」</v>
      </c>
      <c r="J112" s="19" t="str">
        <f t="shared" si="7"/>
        <v>https://www.okigei.ac.jp/news/n-2026/%E9%A6%96%E9%87%8C%E5%9F%8E%E6%AD%A3%E6%AE%BF%E5%AE%8C%E6%88%90%E8%A8%98%E5%BF%B5%E4%BA%8B%E6%A5%AD%E3%80%8C%E7%90%89%E7%90%83%E8%8A%B8%E8%83%BD-%E4%B8%AD%E5%BA%AD%E5%A4%9C%E8%88%9E%E5%8F%B0%E3%80%8D.html</v>
      </c>
    </row>
    <row r="113" spans="1:10" ht="226.8" x14ac:dyDescent="0.45">
      <c r="A113" s="9">
        <f>COUNT($A$6:A112)+1</f>
        <v>108</v>
      </c>
      <c r="B113" s="10" t="s">
        <v>372</v>
      </c>
      <c r="C113" s="1" t="s">
        <v>234</v>
      </c>
      <c r="D113" s="11">
        <v>46306</v>
      </c>
      <c r="E113" s="11" t="s">
        <v>5</v>
      </c>
      <c r="F113" s="11"/>
      <c r="G113" s="1" t="s">
        <v>235</v>
      </c>
      <c r="H113" s="13" t="s">
        <v>50</v>
      </c>
      <c r="I113" s="19" t="str">
        <f t="shared" si="6"/>
        <v xml:space="preserve">文化講座　17:00〜18:00
場所：本学一般教育棟3F大講義室（首里当蔵キャンパス）
演題：「首里城をめぐる創作舞踊」
講師：波照間 永子（明治大学情報コミュニケーション学部教授）
</v>
      </c>
      <c r="J113" s="19" t="str">
        <f t="shared" si="7"/>
        <v>https://www.okigei.ac.jp/news/n-2026/%E9%A6%96%E9%87%8C%E5%9F%8E%E6%AD%A3%E6%AE%BF%E5%AE%8C%E6%88%90%E8%A8%98%E5%BF%B5%E4%BA%8B%E6%A5%AD%E3%80%8C%E7%90%89%E7%90%83%E8%8A%B8%E8%83%BD-%E4%B8%AD%E5%BA%AD%E5%A4%9C%E8%88%9E%E5%8F%B0%E3%80%8D.html</v>
      </c>
    </row>
    <row r="114" spans="1:10" ht="388.8" x14ac:dyDescent="0.45">
      <c r="A114" s="9">
        <f>COUNT($A$6:A113)+1</f>
        <v>109</v>
      </c>
      <c r="B114" s="10" t="s">
        <v>372</v>
      </c>
      <c r="C114" s="1" t="s">
        <v>49</v>
      </c>
      <c r="D114" s="11">
        <v>46306</v>
      </c>
      <c r="E114" s="11" t="s">
        <v>5</v>
      </c>
      <c r="F114" s="11"/>
      <c r="G114" s="1" t="s">
        <v>236</v>
      </c>
      <c r="H114" s="13" t="s">
        <v>50</v>
      </c>
      <c r="I114" s="19" t="str">
        <f t="shared" ref="I114:I119" si="8">G114</f>
        <v>芸能公演「琉球舞踊・琉球古典音楽」　19:00〜
場所：本学中庭（首里当蔵キャンパス）
音楽出演：
城間 德太郎、西江 喜春、大湾 清之、比嘉 康春、比嘉 聰、島袋 功、仲嶺 伸吾、仲村 逸夫、大城 貴幸、仲嶺 良盛、棚原 健太、安慶名 久美子、池間 北斗、入嵩西 諭、森田 夏子、久志 大樹
舞踊出演：
又吉 靜枝、島袋 君子、高嶺 久枝、比嘉 いずみ、阿嘉 修、嘉数 道彦
演目：
舞踊「作田」「瓦屋」「高平良万歳」「護身の舞」「汀間当」「鳩間の主」
創作「鬼女」
斉唱「世栄節一鎖」「かぎやで風節」
独唱「述懐節（本調子）」「仲風節（二揚）」</v>
      </c>
      <c r="J114" s="19" t="str">
        <f t="shared" ref="J114:J119" si="9">H114</f>
        <v>https://www.okigei.ac.jp/news/n-2026/%E9%A6%96%E9%87%8C%E5%9F%8E%E6%AD%A3%E6%AE%BF%E5%AE%8C%E6%88%90%E8%A8%98%E5%BF%B5%E4%BA%8B%E6%A5%AD%E3%80%8C%E7%90%89%E7%90%83%E8%8A%B8%E8%83%BD-%E4%B8%AD%E5%BA%AD%E5%A4%9C%E8%88%9E%E5%8F%B0%E3%80%8D.html</v>
      </c>
    </row>
    <row r="115" spans="1:10" ht="81" x14ac:dyDescent="0.45">
      <c r="A115" s="9">
        <f>COUNT($A$6:A114)+1</f>
        <v>110</v>
      </c>
      <c r="B115" s="10" t="s">
        <v>373</v>
      </c>
      <c r="C115" s="1" t="s">
        <v>181</v>
      </c>
      <c r="D115" s="11">
        <v>46327</v>
      </c>
      <c r="E115" s="11" t="s">
        <v>5</v>
      </c>
      <c r="F115" s="11"/>
      <c r="G115" s="1" t="s">
        <v>182</v>
      </c>
      <c r="H115" s="13" t="s">
        <v>183</v>
      </c>
      <c r="I115" s="19" t="str">
        <f t="shared" si="8"/>
        <v>「首里城復興　前祝いさびら」
今年も様々な演目でみなさまに楽しんでいただきます！（琉球歴史文化の日及び著作隣接権の普及活動の一環として行います）</v>
      </c>
      <c r="J115" s="19" t="str">
        <f t="shared" si="9"/>
        <v>https://www.okigeiren.net/</v>
      </c>
    </row>
    <row r="116" spans="1:10" ht="32.4" x14ac:dyDescent="0.45">
      <c r="A116" s="9">
        <f>COUNT($A$6:A115)+1</f>
        <v>111</v>
      </c>
      <c r="B116" s="10" t="s">
        <v>184</v>
      </c>
      <c r="C116" s="1" t="s">
        <v>185</v>
      </c>
      <c r="D116" s="11">
        <v>46329</v>
      </c>
      <c r="E116" s="10" t="s">
        <v>5</v>
      </c>
      <c r="F116" s="11"/>
      <c r="G116" s="1" t="s">
        <v>186</v>
      </c>
      <c r="H116" s="13"/>
      <c r="I116" s="19" t="str">
        <f t="shared" si="8"/>
        <v>当会所属部会による芸能発表。舞台部門のみ。</v>
      </c>
      <c r="J116" s="19">
        <f t="shared" si="9"/>
        <v>0</v>
      </c>
    </row>
    <row r="117" spans="1:10" ht="113.4" x14ac:dyDescent="0.45">
      <c r="A117" s="9">
        <f>COUNT($A$6:A116)+1</f>
        <v>112</v>
      </c>
      <c r="B117" s="10" t="s">
        <v>184</v>
      </c>
      <c r="C117" s="1" t="s">
        <v>187</v>
      </c>
      <c r="D117" s="11">
        <v>46201</v>
      </c>
      <c r="E117" s="11" t="s">
        <v>60</v>
      </c>
      <c r="F117" s="11" t="s">
        <v>188</v>
      </c>
      <c r="G117" s="1" t="s">
        <v>189</v>
      </c>
      <c r="H117" s="13"/>
      <c r="I117" s="19" t="str">
        <f t="shared" si="8"/>
        <v>師作曲の「桑の実」歌碑にメロディーボックスの設置をし、沖縄が誇る作曲家宮良長包の偉大な功績を後世へ引き継ぐ。併せて県内で活躍しているオペラ歌手を招き、島内小学生とコーラスサークルとの合同記念コンサートを開く。</v>
      </c>
      <c r="J117" s="19">
        <f t="shared" si="9"/>
        <v>0</v>
      </c>
    </row>
    <row r="118" spans="1:10" ht="48.6" x14ac:dyDescent="0.45">
      <c r="A118" s="9">
        <f>COUNT($A$6:A117)+1</f>
        <v>113</v>
      </c>
      <c r="B118" s="10" t="s">
        <v>184</v>
      </c>
      <c r="C118" s="1" t="s">
        <v>190</v>
      </c>
      <c r="D118" s="11">
        <v>46269</v>
      </c>
      <c r="E118" s="11" t="s">
        <v>5</v>
      </c>
      <c r="F118" s="11"/>
      <c r="G118" s="1" t="s">
        <v>191</v>
      </c>
      <c r="H118" s="13"/>
      <c r="I118" s="19" t="str">
        <f t="shared" si="8"/>
        <v>3月4日の「さんしんの日演奏会」にちなみ、古典音楽をメインにした唄三線を合奏する。</v>
      </c>
      <c r="J118" s="19">
        <f t="shared" si="9"/>
        <v>0</v>
      </c>
    </row>
    <row r="119" spans="1:10" ht="48.6" x14ac:dyDescent="0.45">
      <c r="A119" s="9">
        <f>COUNT($A$6:A118)+1</f>
        <v>114</v>
      </c>
      <c r="B119" s="10" t="s">
        <v>184</v>
      </c>
      <c r="C119" s="1" t="s">
        <v>192</v>
      </c>
      <c r="D119" s="11">
        <v>46450</v>
      </c>
      <c r="E119" s="11" t="s">
        <v>5</v>
      </c>
      <c r="F119" s="11"/>
      <c r="G119" s="1" t="s">
        <v>193</v>
      </c>
      <c r="H119" s="13"/>
      <c r="I119" s="19" t="str">
        <f t="shared" si="8"/>
        <v>毎年3月4日に開催されているRBCiラジオの演奏会に合わせて、島内三線愛好家が集まり唄三線を演奏する。</v>
      </c>
      <c r="J119" s="19">
        <f t="shared" si="9"/>
        <v>0</v>
      </c>
    </row>
    <row r="120" spans="1:10" ht="16.2" x14ac:dyDescent="0.45">
      <c r="A120" s="9">
        <f>COUNT($A$6:A119)+1</f>
        <v>115</v>
      </c>
      <c r="B120" s="10"/>
      <c r="C120" s="1"/>
      <c r="D120" s="10"/>
      <c r="E120" s="10"/>
      <c r="F120" s="10"/>
      <c r="G120" s="1"/>
      <c r="H120" s="13"/>
      <c r="I120" s="19">
        <f t="shared" ref="I120:I130" si="10">G131</f>
        <v>0</v>
      </c>
      <c r="J120" s="19">
        <f t="shared" ref="J120:J130" si="11">H131</f>
        <v>0</v>
      </c>
    </row>
    <row r="121" spans="1:10" ht="16.2" x14ac:dyDescent="0.45">
      <c r="A121" s="9">
        <f>COUNT($A$6:A120)+1</f>
        <v>116</v>
      </c>
      <c r="B121" s="10"/>
      <c r="C121" s="1"/>
      <c r="D121" s="10"/>
      <c r="E121" s="10"/>
      <c r="F121" s="10"/>
      <c r="G121" s="1"/>
      <c r="H121" s="10"/>
      <c r="I121" s="19">
        <f t="shared" si="10"/>
        <v>0</v>
      </c>
      <c r="J121" s="19">
        <f t="shared" si="11"/>
        <v>0</v>
      </c>
    </row>
    <row r="122" spans="1:10" ht="16.2" x14ac:dyDescent="0.45">
      <c r="A122" s="9">
        <f>COUNT($A$6:A121)+1</f>
        <v>117</v>
      </c>
      <c r="B122" s="10"/>
      <c r="C122" s="1"/>
      <c r="D122" s="10"/>
      <c r="E122" s="10"/>
      <c r="F122" s="10"/>
      <c r="G122" s="1"/>
      <c r="H122" s="10"/>
      <c r="I122" s="19">
        <f t="shared" si="10"/>
        <v>0</v>
      </c>
      <c r="J122" s="19">
        <f t="shared" si="11"/>
        <v>0</v>
      </c>
    </row>
    <row r="123" spans="1:10" ht="16.2" x14ac:dyDescent="0.45">
      <c r="A123" s="9">
        <f>COUNT($A$6:A122)+1</f>
        <v>118</v>
      </c>
      <c r="B123" s="10"/>
      <c r="C123" s="1"/>
      <c r="D123" s="10"/>
      <c r="E123" s="10"/>
      <c r="F123" s="10"/>
      <c r="G123" s="1"/>
      <c r="H123" s="10"/>
      <c r="I123" s="19">
        <f t="shared" si="10"/>
        <v>0</v>
      </c>
      <c r="J123" s="19">
        <f t="shared" si="11"/>
        <v>0</v>
      </c>
    </row>
    <row r="124" spans="1:10" ht="16.2" x14ac:dyDescent="0.45">
      <c r="A124" s="9">
        <f>COUNT($A$6:A123)+1</f>
        <v>119</v>
      </c>
      <c r="B124" s="10"/>
      <c r="C124" s="1"/>
      <c r="D124" s="10"/>
      <c r="E124" s="10"/>
      <c r="F124" s="10"/>
      <c r="G124" s="1"/>
      <c r="H124" s="10"/>
      <c r="I124" s="19">
        <f t="shared" si="10"/>
        <v>0</v>
      </c>
      <c r="J124" s="19">
        <f t="shared" si="11"/>
        <v>0</v>
      </c>
    </row>
    <row r="125" spans="1:10" ht="16.2" x14ac:dyDescent="0.45">
      <c r="A125" s="9">
        <f>COUNT($A$6:A124)+1</f>
        <v>120</v>
      </c>
      <c r="B125" s="10"/>
      <c r="C125" s="1"/>
      <c r="D125" s="10"/>
      <c r="E125" s="10"/>
      <c r="F125" s="10"/>
      <c r="G125" s="1"/>
      <c r="H125" s="10"/>
      <c r="I125" s="19">
        <f t="shared" si="10"/>
        <v>0</v>
      </c>
      <c r="J125" s="19">
        <f t="shared" si="11"/>
        <v>0</v>
      </c>
    </row>
    <row r="126" spans="1:10" ht="16.2" x14ac:dyDescent="0.45">
      <c r="A126" s="9">
        <f>COUNT($A$6:A125)+1</f>
        <v>121</v>
      </c>
      <c r="B126" s="10"/>
      <c r="C126" s="1"/>
      <c r="D126" s="10"/>
      <c r="E126" s="10"/>
      <c r="F126" s="10"/>
      <c r="G126" s="1"/>
      <c r="H126" s="10"/>
      <c r="I126" s="19">
        <f t="shared" si="10"/>
        <v>0</v>
      </c>
      <c r="J126" s="19">
        <f t="shared" si="11"/>
        <v>0</v>
      </c>
    </row>
    <row r="127" spans="1:10" ht="16.2" x14ac:dyDescent="0.45">
      <c r="A127" s="9">
        <f>COUNT($A$6:A126)+1</f>
        <v>122</v>
      </c>
      <c r="B127" s="10"/>
      <c r="C127" s="1"/>
      <c r="D127" s="10"/>
      <c r="E127" s="10"/>
      <c r="F127" s="10"/>
      <c r="G127" s="1"/>
      <c r="H127" s="10"/>
      <c r="I127" s="19">
        <f t="shared" si="10"/>
        <v>0</v>
      </c>
      <c r="J127" s="19">
        <f t="shared" si="11"/>
        <v>0</v>
      </c>
    </row>
    <row r="128" spans="1:10" ht="16.2" x14ac:dyDescent="0.45">
      <c r="A128" s="9">
        <f>COUNT($A$6:A127)+1</f>
        <v>123</v>
      </c>
      <c r="B128" s="10"/>
      <c r="C128" s="1"/>
      <c r="D128" s="10"/>
      <c r="E128" s="10"/>
      <c r="F128" s="10"/>
      <c r="G128" s="1"/>
      <c r="H128" s="10"/>
      <c r="I128" s="19">
        <f t="shared" si="10"/>
        <v>0</v>
      </c>
      <c r="J128" s="19">
        <f t="shared" si="11"/>
        <v>0</v>
      </c>
    </row>
    <row r="129" spans="1:10" ht="16.2" x14ac:dyDescent="0.45">
      <c r="A129" s="9">
        <f>COUNT($A$6:A128)+1</f>
        <v>124</v>
      </c>
      <c r="B129" s="10"/>
      <c r="C129" s="1"/>
      <c r="D129" s="10"/>
      <c r="E129" s="10"/>
      <c r="F129" s="10"/>
      <c r="G129" s="1"/>
      <c r="H129" s="10"/>
      <c r="I129" s="19">
        <f t="shared" si="10"/>
        <v>0</v>
      </c>
      <c r="J129" s="19">
        <f t="shared" si="11"/>
        <v>0</v>
      </c>
    </row>
    <row r="130" spans="1:10" ht="16.2" x14ac:dyDescent="0.45">
      <c r="A130" s="9">
        <f>COUNT($A$6:A129)+1</f>
        <v>125</v>
      </c>
      <c r="B130" s="10"/>
      <c r="C130" s="1"/>
      <c r="D130" s="10"/>
      <c r="E130" s="10"/>
      <c r="F130" s="10"/>
      <c r="G130" s="1"/>
      <c r="H130" s="10"/>
      <c r="I130" s="19">
        <f t="shared" si="10"/>
        <v>0</v>
      </c>
      <c r="J130" s="19">
        <f t="shared" si="11"/>
        <v>0</v>
      </c>
    </row>
    <row r="131" spans="1:10" x14ac:dyDescent="0.45">
      <c r="B131" s="10"/>
      <c r="C131" s="1"/>
      <c r="D131" s="10"/>
      <c r="E131" s="10"/>
      <c r="F131" s="10"/>
      <c r="G131" s="1"/>
      <c r="H131" s="10"/>
    </row>
    <row r="132" spans="1:10" x14ac:dyDescent="0.45">
      <c r="B132" s="10"/>
      <c r="C132" s="1"/>
      <c r="D132" s="10"/>
      <c r="E132" s="10"/>
      <c r="F132" s="10"/>
      <c r="G132" s="1"/>
      <c r="H132" s="10"/>
    </row>
    <row r="133" spans="1:10" x14ac:dyDescent="0.45">
      <c r="B133" s="10"/>
      <c r="C133" s="1"/>
      <c r="D133" s="10"/>
      <c r="E133" s="10"/>
      <c r="F133" s="10"/>
      <c r="G133" s="1"/>
      <c r="H133" s="10"/>
    </row>
    <row r="134" spans="1:10" x14ac:dyDescent="0.45">
      <c r="B134" s="10"/>
      <c r="C134" s="1"/>
      <c r="D134" s="10"/>
      <c r="E134" s="10"/>
      <c r="F134" s="10"/>
      <c r="G134" s="1"/>
      <c r="H134" s="10"/>
    </row>
    <row r="135" spans="1:10" x14ac:dyDescent="0.45">
      <c r="B135" s="10"/>
      <c r="C135" s="1"/>
      <c r="D135" s="10"/>
      <c r="E135" s="10"/>
      <c r="F135" s="10"/>
      <c r="G135" s="1"/>
      <c r="H135" s="10"/>
    </row>
    <row r="136" spans="1:10" x14ac:dyDescent="0.45">
      <c r="B136" s="10"/>
      <c r="C136" s="1"/>
      <c r="D136" s="10"/>
      <c r="E136" s="10"/>
      <c r="F136" s="10"/>
      <c r="G136" s="1"/>
      <c r="H136" s="10"/>
    </row>
    <row r="137" spans="1:10" x14ac:dyDescent="0.45">
      <c r="B137" s="10"/>
      <c r="C137" s="1"/>
      <c r="D137" s="10"/>
      <c r="E137" s="10"/>
      <c r="F137" s="10"/>
      <c r="G137" s="1"/>
      <c r="H137" s="10"/>
    </row>
    <row r="138" spans="1:10" x14ac:dyDescent="0.45">
      <c r="B138" s="10"/>
      <c r="C138" s="1"/>
      <c r="D138" s="10"/>
      <c r="E138" s="10"/>
      <c r="F138" s="10"/>
      <c r="G138" s="1"/>
      <c r="H138" s="10"/>
    </row>
    <row r="139" spans="1:10" x14ac:dyDescent="0.45">
      <c r="B139" s="10"/>
      <c r="C139" s="1"/>
      <c r="D139" s="10"/>
      <c r="E139" s="10"/>
      <c r="F139" s="10"/>
      <c r="G139" s="1"/>
      <c r="H139" s="10"/>
    </row>
    <row r="140" spans="1:10" x14ac:dyDescent="0.45">
      <c r="B140" s="10"/>
      <c r="C140" s="1"/>
      <c r="D140" s="10"/>
      <c r="E140" s="10"/>
      <c r="F140" s="10"/>
      <c r="G140" s="1"/>
      <c r="H140" s="10"/>
    </row>
    <row r="141" spans="1:10" x14ac:dyDescent="0.45">
      <c r="B141" s="10"/>
      <c r="C141" s="1"/>
      <c r="D141" s="10"/>
      <c r="E141" s="10"/>
      <c r="F141" s="10"/>
      <c r="G141" s="1"/>
      <c r="H141" s="10"/>
    </row>
    <row r="142" spans="1:10" x14ac:dyDescent="0.45">
      <c r="B142" s="10"/>
      <c r="C142" s="1"/>
      <c r="D142" s="10"/>
      <c r="E142" s="10"/>
      <c r="F142" s="10"/>
      <c r="G142" s="1"/>
      <c r="H142" s="10"/>
    </row>
    <row r="143" spans="1:10" x14ac:dyDescent="0.45">
      <c r="B143" s="10"/>
      <c r="C143" s="1"/>
      <c r="D143" s="10"/>
      <c r="E143" s="10"/>
      <c r="F143" s="10"/>
      <c r="G143" s="1"/>
      <c r="H143" s="10"/>
    </row>
    <row r="144" spans="1:10" x14ac:dyDescent="0.45">
      <c r="B144" s="10"/>
      <c r="C144" s="1"/>
      <c r="D144" s="10"/>
      <c r="E144" s="10"/>
      <c r="F144" s="10"/>
      <c r="G144" s="1"/>
      <c r="H144" s="10"/>
    </row>
  </sheetData>
  <autoFilter ref="A5:H7" xr:uid="{00000000-0009-0000-0000-000000000000}"/>
  <mergeCells count="1">
    <mergeCell ref="A2:H2"/>
  </mergeCells>
  <phoneticPr fontId="1"/>
  <hyperlinks>
    <hyperlink ref="H35" r:id="rId1" xr:uid="{F3611A35-E08E-4188-BD72-1BB5F0F45159}"/>
  </hyperlinks>
  <printOptions horizontalCentered="1"/>
  <pageMargins left="0.70866141732283472" right="0.70866141732283472" top="0.35433070866141736" bottom="0.35433070866141736" header="0.31496062992125984" footer="0.31496062992125984"/>
  <pageSetup paperSize="9" scale="63" fitToHeight="0" orientation="landscape" r:id="rId2"/>
  <rowBreaks count="2" manualBreakCount="2">
    <brk id="102" max="7" man="1"/>
    <brk id="11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調査票</vt:lpstr>
      <vt:lpstr>調査票!Print_Area</vt:lpstr>
      <vt:lpstr>調査票!Print_Titles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又吉千秋</dc:creator>
  <cp:lastModifiedBy>0007250</cp:lastModifiedBy>
  <cp:lastPrinted>2026-07-29T00:32:55Z</cp:lastPrinted>
  <dcterms:created xsi:type="dcterms:W3CDTF">2022-07-29T02:46:34Z</dcterms:created>
  <dcterms:modified xsi:type="dcterms:W3CDTF">2026-07-29T00:33:22Z</dcterms:modified>
</cp:coreProperties>
</file>