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20" windowWidth="18315" windowHeight="8490"/>
  </bookViews>
  <sheets>
    <sheet name="旧税額計算シート" sheetId="1" r:id="rId1"/>
    <sheet name="計算式" sheetId="2" r:id="rId2"/>
  </sheets>
  <definedNames>
    <definedName name="_xlnm.Print_Area" localSheetId="0">旧税額計算シート!$A$1:$L$23</definedName>
  </definedNames>
  <calcPr calcId="125725"/>
</workbook>
</file>

<file path=xl/calcChain.xml><?xml version="1.0" encoding="utf-8"?>
<calcChain xmlns="http://schemas.openxmlformats.org/spreadsheetml/2006/main">
  <c r="C19" i="1"/>
  <c r="K16"/>
  <c r="H19" s="1"/>
  <c r="F12"/>
  <c r="I16" l="1"/>
  <c r="F19" s="1"/>
  <c r="J19" s="1"/>
  <c r="F22" s="1"/>
  <c r="K22" s="1"/>
  <c r="F16"/>
</calcChain>
</file>

<file path=xl/sharedStrings.xml><?xml version="1.0" encoding="utf-8"?>
<sst xmlns="http://schemas.openxmlformats.org/spreadsheetml/2006/main" count="28" uniqueCount="25">
  <si>
    <t>税率</t>
    <rPh sb="0" eb="2">
      <t>ゼイリツ</t>
    </rPh>
    <phoneticPr fontId="5"/>
  </si>
  <si>
    <t>速算控除</t>
    <rPh sb="0" eb="2">
      <t>ソクサン</t>
    </rPh>
    <rPh sb="2" eb="4">
      <t>コウジョ</t>
    </rPh>
    <phoneticPr fontId="5"/>
  </si>
  <si>
    <t>控除廃止前想定課税所得</t>
    <rPh sb="0" eb="2">
      <t>コウジョ</t>
    </rPh>
    <rPh sb="2" eb="4">
      <t>ハイシ</t>
    </rPh>
    <rPh sb="4" eb="5">
      <t>マエ</t>
    </rPh>
    <rPh sb="5" eb="7">
      <t>ソウテイ</t>
    </rPh>
    <rPh sb="7" eb="9">
      <t>カゼイ</t>
    </rPh>
    <rPh sb="9" eb="11">
      <t>ショトク</t>
    </rPh>
    <phoneticPr fontId="2"/>
  </si>
  <si>
    <t>控除廃止前
想定所得税額</t>
    <rPh sb="0" eb="2">
      <t>コウジョ</t>
    </rPh>
    <rPh sb="2" eb="4">
      <t>ハイシ</t>
    </rPh>
    <rPh sb="4" eb="5">
      <t>マエ</t>
    </rPh>
    <rPh sb="6" eb="8">
      <t>ソウテイ</t>
    </rPh>
    <rPh sb="8" eb="11">
      <t>ショトクゼイ</t>
    </rPh>
    <rPh sb="11" eb="12">
      <t>ガク</t>
    </rPh>
    <phoneticPr fontId="2"/>
  </si>
  <si>
    <t>適応税率</t>
    <rPh sb="0" eb="2">
      <t>テキオウ</t>
    </rPh>
    <rPh sb="2" eb="4">
      <t>ゼイリツ</t>
    </rPh>
    <phoneticPr fontId="2"/>
  </si>
  <si>
    <t>【自動計算項目】</t>
    <rPh sb="1" eb="3">
      <t>ジドウ</t>
    </rPh>
    <rPh sb="3" eb="5">
      <t>ケイサン</t>
    </rPh>
    <rPh sb="5" eb="7">
      <t>コウモク</t>
    </rPh>
    <phoneticPr fontId="2"/>
  </si>
  <si>
    <t>旧所得税額計算シート</t>
    <rPh sb="0" eb="1">
      <t>キュウ</t>
    </rPh>
    <rPh sb="1" eb="4">
      <t>ショトクゼイ</t>
    </rPh>
    <rPh sb="4" eb="5">
      <t>ガク</t>
    </rPh>
    <rPh sb="5" eb="7">
      <t>ケイサン</t>
    </rPh>
    <phoneticPr fontId="2"/>
  </si>
  <si>
    <t>１．扶養対象人数を記入してください。</t>
    <rPh sb="2" eb="4">
      <t>フヨウ</t>
    </rPh>
    <rPh sb="4" eb="6">
      <t>タイショウ</t>
    </rPh>
    <rPh sb="6" eb="8">
      <t>ニンズウ</t>
    </rPh>
    <rPh sb="9" eb="11">
      <t>キニュウ</t>
    </rPh>
    <phoneticPr fontId="2"/>
  </si>
  <si>
    <t>課税される所得金額</t>
    <rPh sb="0" eb="2">
      <t>カゼイ</t>
    </rPh>
    <rPh sb="5" eb="7">
      <t>ショトク</t>
    </rPh>
    <rPh sb="7" eb="9">
      <t>キンガク</t>
    </rPh>
    <phoneticPr fontId="2"/>
  </si>
  <si>
    <t>給与所得控除後の金額</t>
    <rPh sb="0" eb="2">
      <t>キュウヨ</t>
    </rPh>
    <rPh sb="2" eb="4">
      <t>ショトク</t>
    </rPh>
    <rPh sb="4" eb="6">
      <t>コウジョ</t>
    </rPh>
    <rPh sb="6" eb="7">
      <t>ゴ</t>
    </rPh>
    <rPh sb="8" eb="10">
      <t>キンガク</t>
    </rPh>
    <phoneticPr fontId="2"/>
  </si>
  <si>
    <t>所得控除の額の合計額</t>
    <rPh sb="0" eb="2">
      <t>ショトク</t>
    </rPh>
    <rPh sb="2" eb="4">
      <t>コウジョ</t>
    </rPh>
    <rPh sb="5" eb="6">
      <t>ガク</t>
    </rPh>
    <rPh sb="7" eb="9">
      <t>ゴウケイ</t>
    </rPh>
    <rPh sb="9" eb="10">
      <t>ガク</t>
    </rPh>
    <phoneticPr fontId="2"/>
  </si>
  <si>
    <t>３．基準となる控除廃止前の想定所得税額は下記のとおりです。</t>
    <rPh sb="2" eb="4">
      <t>キジュン</t>
    </rPh>
    <rPh sb="7" eb="9">
      <t>コウジョ</t>
    </rPh>
    <rPh sb="9" eb="11">
      <t>ハイシ</t>
    </rPh>
    <rPh sb="11" eb="12">
      <t>マエ</t>
    </rPh>
    <rPh sb="13" eb="15">
      <t>ソウテイ</t>
    </rPh>
    <rPh sb="15" eb="18">
      <t>ショトクゼイ</t>
    </rPh>
    <rPh sb="18" eb="19">
      <t>ガク</t>
    </rPh>
    <rPh sb="20" eb="22">
      <t>カキ</t>
    </rPh>
    <phoneticPr fontId="2"/>
  </si>
  <si>
    <t>※確定申告書の方はこちらにご記入ください</t>
    <rPh sb="1" eb="3">
      <t>カクテイ</t>
    </rPh>
    <rPh sb="3" eb="5">
      <t>シンコク</t>
    </rPh>
    <rPh sb="5" eb="6">
      <t>ショ</t>
    </rPh>
    <rPh sb="7" eb="8">
      <t>カタ</t>
    </rPh>
    <rPh sb="14" eb="16">
      <t>キニュウ</t>
    </rPh>
    <phoneticPr fontId="2"/>
  </si>
  <si>
    <t>＞※源泉徴収票の方はこちらにご記入ください</t>
    <rPh sb="2" eb="4">
      <t>ゲンセン</t>
    </rPh>
    <rPh sb="4" eb="6">
      <t>チョウシュウ</t>
    </rPh>
    <rPh sb="6" eb="7">
      <t>ヒョウ</t>
    </rPh>
    <rPh sb="8" eb="9">
      <t>カタ</t>
    </rPh>
    <rPh sb="15" eb="17">
      <t>キニュウ</t>
    </rPh>
    <phoneticPr fontId="2"/>
  </si>
  <si>
    <t xml:space="preserve">  0～15歳</t>
    <rPh sb="6" eb="7">
      <t>サイ</t>
    </rPh>
    <phoneticPr fontId="2"/>
  </si>
  <si>
    <t>16～18歳</t>
    <rPh sb="5" eb="6">
      <t>サイ</t>
    </rPh>
    <phoneticPr fontId="2"/>
  </si>
  <si>
    <t>　扶養対象となる人数、および源泉徴収票や確定申告書に記載される課税所得金額を記入することで、扶養控除廃止前の想定所得税額を算出することができます。</t>
    <rPh sb="1" eb="3">
      <t>フヨウ</t>
    </rPh>
    <rPh sb="3" eb="5">
      <t>タイショウ</t>
    </rPh>
    <rPh sb="8" eb="10">
      <t>ニンズウ</t>
    </rPh>
    <rPh sb="14" eb="16">
      <t>ゲンセン</t>
    </rPh>
    <rPh sb="16" eb="18">
      <t>チョウシュウ</t>
    </rPh>
    <rPh sb="18" eb="19">
      <t>ヒョウ</t>
    </rPh>
    <rPh sb="20" eb="22">
      <t>カクテイ</t>
    </rPh>
    <rPh sb="22" eb="24">
      <t>シンコク</t>
    </rPh>
    <rPh sb="24" eb="25">
      <t>ショ</t>
    </rPh>
    <rPh sb="26" eb="28">
      <t>キサイ</t>
    </rPh>
    <rPh sb="31" eb="33">
      <t>カゼイ</t>
    </rPh>
    <rPh sb="33" eb="35">
      <t>ショトク</t>
    </rPh>
    <rPh sb="35" eb="37">
      <t>キンガク</t>
    </rPh>
    <rPh sb="38" eb="40">
      <t>キニュウ</t>
    </rPh>
    <rPh sb="46" eb="48">
      <t>フヨウ</t>
    </rPh>
    <rPh sb="48" eb="50">
      <t>コウジョ</t>
    </rPh>
    <rPh sb="50" eb="52">
      <t>ハイシ</t>
    </rPh>
    <rPh sb="52" eb="53">
      <t>マエ</t>
    </rPh>
    <rPh sb="54" eb="56">
      <t>ソウテイ</t>
    </rPh>
    <rPh sb="56" eb="58">
      <t>ショトク</t>
    </rPh>
    <rPh sb="58" eb="60">
      <t>ゼイガク</t>
    </rPh>
    <rPh sb="61" eb="63">
      <t>サンシュツ</t>
    </rPh>
    <phoneticPr fontId="2"/>
  </si>
  <si>
    <r>
      <rPr>
        <b/>
        <sz val="8"/>
        <color theme="1"/>
        <rFont val="メイリオ"/>
        <family val="3"/>
        <charset val="128"/>
      </rPr>
      <t>計算式：</t>
    </r>
    <r>
      <rPr>
        <sz val="8"/>
        <color theme="1"/>
        <rFont val="メイリオ"/>
        <family val="3"/>
        <charset val="128"/>
      </rPr>
      <t>控除廃止前想定課税所得×想定税率－速算控除額</t>
    </r>
    <rPh sb="0" eb="2">
      <t>ケイサン</t>
    </rPh>
    <rPh sb="2" eb="3">
      <t>シキ</t>
    </rPh>
    <rPh sb="4" eb="6">
      <t>コウジョ</t>
    </rPh>
    <rPh sb="6" eb="8">
      <t>ハイシ</t>
    </rPh>
    <rPh sb="8" eb="9">
      <t>マエ</t>
    </rPh>
    <rPh sb="9" eb="11">
      <t>ソウテイ</t>
    </rPh>
    <rPh sb="11" eb="13">
      <t>カゼイ</t>
    </rPh>
    <rPh sb="13" eb="15">
      <t>ショトク</t>
    </rPh>
    <rPh sb="16" eb="18">
      <t>ソウテイ</t>
    </rPh>
    <rPh sb="18" eb="20">
      <t>ゼイリツ</t>
    </rPh>
    <rPh sb="21" eb="22">
      <t>ソク</t>
    </rPh>
    <rPh sb="22" eb="23">
      <t>ザン</t>
    </rPh>
    <rPh sb="23" eb="25">
      <t>コウジョ</t>
    </rPh>
    <rPh sb="25" eb="26">
      <t>ガク</t>
    </rPh>
    <phoneticPr fontId="2"/>
  </si>
  <si>
    <t>×</t>
    <phoneticPr fontId="2"/>
  </si>
  <si>
    <t>－</t>
    <phoneticPr fontId="2"/>
  </si>
  <si>
    <t>＝</t>
    <phoneticPr fontId="2"/>
  </si>
  <si>
    <t>２．源泉徴収票・確定申告書から課税所得、税額控除額(ある場合)を記入してください。</t>
    <rPh sb="2" eb="7">
      <t>ゲンセンチョウシュウヒョウ</t>
    </rPh>
    <rPh sb="8" eb="10">
      <t>カクテイ</t>
    </rPh>
    <rPh sb="10" eb="12">
      <t>シンコク</t>
    </rPh>
    <rPh sb="12" eb="13">
      <t>ショ</t>
    </rPh>
    <rPh sb="15" eb="17">
      <t>カゼイ</t>
    </rPh>
    <rPh sb="17" eb="19">
      <t>ショトク</t>
    </rPh>
    <rPh sb="20" eb="22">
      <t>ゼイガク</t>
    </rPh>
    <rPh sb="22" eb="24">
      <t>コウジョ</t>
    </rPh>
    <rPh sb="24" eb="25">
      <t>ガク</t>
    </rPh>
    <rPh sb="28" eb="30">
      <t>バアイ</t>
    </rPh>
    <rPh sb="32" eb="34">
      <t>キニュウ</t>
    </rPh>
    <phoneticPr fontId="2"/>
  </si>
  <si>
    <t>税額控除の金額</t>
    <rPh sb="0" eb="2">
      <t>ゼイガク</t>
    </rPh>
    <rPh sb="2" eb="4">
      <t>コウジョ</t>
    </rPh>
    <rPh sb="5" eb="7">
      <t>キンガク</t>
    </rPh>
    <phoneticPr fontId="2"/>
  </si>
  <si>
    <t>※税額控除を考慮しない制度の場合は入力不要</t>
    <rPh sb="1" eb="3">
      <t>ゼイガク</t>
    </rPh>
    <rPh sb="3" eb="5">
      <t>コウジョ</t>
    </rPh>
    <rPh sb="6" eb="8">
      <t>コウリョ</t>
    </rPh>
    <rPh sb="11" eb="13">
      <t>セイド</t>
    </rPh>
    <rPh sb="14" eb="16">
      <t>バアイ</t>
    </rPh>
    <rPh sb="17" eb="19">
      <t>ニュウリョク</t>
    </rPh>
    <rPh sb="19" eb="21">
      <t>フヨウ</t>
    </rPh>
    <phoneticPr fontId="2"/>
  </si>
  <si>
    <t>税額控除後
想定所得税額</t>
    <rPh sb="0" eb="2">
      <t>ゼイガク</t>
    </rPh>
    <rPh sb="2" eb="4">
      <t>コウジョ</t>
    </rPh>
    <rPh sb="4" eb="5">
      <t>ゴ</t>
    </rPh>
    <rPh sb="6" eb="8">
      <t>ソウテイ</t>
    </rPh>
    <rPh sb="8" eb="11">
      <t>ショトクゼイ</t>
    </rPh>
    <rPh sb="11" eb="12">
      <t>ガク</t>
    </rPh>
    <phoneticPr fontId="2"/>
  </si>
</sst>
</file>

<file path=xl/styles.xml><?xml version="1.0" encoding="utf-8"?>
<styleSheet xmlns="http://schemas.openxmlformats.org/spreadsheetml/2006/main">
  <numFmts count="1">
    <numFmt numFmtId="176" formatCode="#,##0_);[Red]\(#,##0\)"/>
  </numFmts>
  <fonts count="15">
    <font>
      <sz val="11"/>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メイリオ"/>
      <family val="3"/>
      <charset val="128"/>
    </font>
    <font>
      <sz val="12"/>
      <color theme="1"/>
      <name val="メイリオ"/>
      <family val="3"/>
      <charset val="128"/>
    </font>
    <font>
      <sz val="8"/>
      <color theme="1"/>
      <name val="メイリオ"/>
      <family val="3"/>
      <charset val="128"/>
    </font>
    <font>
      <sz val="9"/>
      <color theme="1"/>
      <name val="メイリオ"/>
      <family val="3"/>
      <charset val="128"/>
    </font>
    <font>
      <sz val="16"/>
      <color theme="1"/>
      <name val="ＤＦ特太ゴシック体"/>
      <family val="3"/>
      <charset val="128"/>
    </font>
    <font>
      <sz val="8"/>
      <color theme="1"/>
      <name val="ＭＳ Ｐゴシック"/>
      <family val="2"/>
      <charset val="128"/>
      <scheme val="minor"/>
    </font>
    <font>
      <b/>
      <sz val="8"/>
      <color theme="1"/>
      <name val="メイリオ"/>
      <family val="3"/>
      <charset val="128"/>
    </font>
    <font>
      <sz val="8"/>
      <color theme="1"/>
      <name val="ＭＳ Ｐゴシック"/>
      <family val="3"/>
      <charset val="128"/>
    </font>
    <font>
      <sz val="11"/>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5" tint="0.59996337778862885"/>
        <bgColor indexed="64"/>
      </patternFill>
    </fill>
    <fill>
      <patternFill patternType="solid">
        <fgColor theme="8" tint="0.59996337778862885"/>
        <bgColor indexed="64"/>
      </patternFill>
    </fill>
    <fill>
      <gradientFill degree="270">
        <stop position="0">
          <color theme="0"/>
        </stop>
        <stop position="1">
          <color theme="5" tint="0.40000610370189521"/>
        </stop>
      </gradientFill>
    </fill>
    <fill>
      <patternFill patternType="solid">
        <fgColor theme="0" tint="-0.14999847407452621"/>
        <bgColor indexed="64"/>
      </patternFill>
    </fill>
  </fills>
  <borders count="1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auto="1"/>
      </left>
      <right style="thin">
        <color auto="1"/>
      </right>
      <top/>
      <bottom/>
      <diagonal/>
    </border>
    <border>
      <left/>
      <right style="thin">
        <color auto="1"/>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61">
    <xf numFmtId="0" fontId="0" fillId="0" borderId="0" xfId="0">
      <alignment vertical="center"/>
    </xf>
    <xf numFmtId="0" fontId="0" fillId="0" borderId="0" xfId="0" applyAlignment="1">
      <alignment vertical="center"/>
    </xf>
    <xf numFmtId="38" fontId="4" fillId="0" borderId="1" xfId="1" applyFont="1" applyBorder="1" applyAlignment="1">
      <alignment vertical="center" shrinkToFit="1"/>
    </xf>
    <xf numFmtId="38" fontId="4" fillId="0" borderId="2" xfId="1" applyFont="1" applyBorder="1" applyAlignment="1">
      <alignment vertical="center" shrinkToFit="1"/>
    </xf>
    <xf numFmtId="38" fontId="4" fillId="0" borderId="3" xfId="1" applyFont="1" applyBorder="1" applyAlignment="1">
      <alignment vertical="center" shrinkToFit="1"/>
    </xf>
    <xf numFmtId="40" fontId="4" fillId="0" borderId="4" xfId="1" applyNumberFormat="1" applyFont="1" applyBorder="1" applyAlignment="1">
      <alignment vertical="center" shrinkToFit="1"/>
    </xf>
    <xf numFmtId="38" fontId="4" fillId="0" borderId="4" xfId="1" applyFont="1" applyBorder="1" applyAlignment="1">
      <alignment vertical="center" shrinkToFit="1"/>
    </xf>
    <xf numFmtId="38" fontId="4" fillId="0" borderId="5" xfId="1" applyFont="1" applyBorder="1" applyAlignment="1">
      <alignment vertical="center" shrinkToFit="1"/>
    </xf>
    <xf numFmtId="40" fontId="4" fillId="0" borderId="6" xfId="1" applyNumberFormat="1" applyFont="1" applyBorder="1" applyAlignment="1">
      <alignment vertical="center" shrinkToFit="1"/>
    </xf>
    <xf numFmtId="38" fontId="4" fillId="0" borderId="6" xfId="1" applyFont="1" applyBorder="1" applyAlignment="1">
      <alignment vertical="center" shrinkToFit="1"/>
    </xf>
    <xf numFmtId="0" fontId="1" fillId="2" borderId="0" xfId="0" applyFont="1" applyFill="1">
      <alignment vertical="center"/>
    </xf>
    <xf numFmtId="38" fontId="1" fillId="2" borderId="7" xfId="1" applyFont="1" applyFill="1" applyBorder="1" applyProtection="1">
      <alignment vertical="center"/>
      <protection locked="0"/>
    </xf>
    <xf numFmtId="0" fontId="6" fillId="2" borderId="0" xfId="0" applyFont="1" applyFill="1">
      <alignment vertical="center"/>
    </xf>
    <xf numFmtId="0" fontId="7" fillId="2" borderId="0" xfId="0" applyFont="1" applyFill="1">
      <alignment vertical="center"/>
    </xf>
    <xf numFmtId="0" fontId="7" fillId="2" borderId="0" xfId="0" applyFont="1" applyFill="1" applyAlignment="1">
      <alignment horizontal="center" vertical="center"/>
    </xf>
    <xf numFmtId="0" fontId="1" fillId="2" borderId="7"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38" fontId="1" fillId="2" borderId="0" xfId="1" applyFont="1" applyFill="1" applyBorder="1">
      <alignment vertical="center"/>
    </xf>
    <xf numFmtId="9" fontId="8" fillId="2" borderId="7" xfId="0" applyNumberFormat="1" applyFont="1" applyFill="1" applyBorder="1" applyAlignment="1">
      <alignment horizontal="center" vertical="center"/>
    </xf>
    <xf numFmtId="38" fontId="1" fillId="2" borderId="7" xfId="1" applyFont="1" applyFill="1" applyBorder="1" applyAlignment="1">
      <alignment horizontal="center" vertical="center"/>
    </xf>
    <xf numFmtId="38" fontId="9" fillId="2" borderId="7" xfId="0" applyNumberFormat="1" applyFont="1" applyFill="1" applyBorder="1" applyAlignment="1">
      <alignment horizontal="center" vertical="center"/>
    </xf>
    <xf numFmtId="9" fontId="9" fillId="2" borderId="7" xfId="0" applyNumberFormat="1" applyFont="1" applyFill="1" applyBorder="1" applyAlignment="1">
      <alignment horizontal="center" vertical="center"/>
    </xf>
    <xf numFmtId="9" fontId="9" fillId="2" borderId="12" xfId="0" applyNumberFormat="1" applyFont="1" applyFill="1" applyBorder="1" applyAlignment="1">
      <alignment horizontal="center" vertical="center"/>
    </xf>
    <xf numFmtId="0" fontId="9" fillId="2" borderId="0" xfId="0" applyFont="1" applyFill="1" applyAlignment="1">
      <alignment vertical="center"/>
    </xf>
    <xf numFmtId="38" fontId="8" fillId="2" borderId="7" xfId="1" applyFont="1" applyFill="1" applyBorder="1" applyAlignment="1">
      <alignment horizontal="center" vertical="center"/>
    </xf>
    <xf numFmtId="0" fontId="0" fillId="2" borderId="0" xfId="0" applyFill="1" applyAlignment="1">
      <alignment vertical="center"/>
    </xf>
    <xf numFmtId="0" fontId="8" fillId="2" borderId="7" xfId="0" applyFont="1" applyFill="1" applyBorder="1" applyAlignment="1">
      <alignment horizontal="center" vertical="center"/>
    </xf>
    <xf numFmtId="0" fontId="11" fillId="0" borderId="7" xfId="0" applyFont="1" applyBorder="1" applyAlignment="1">
      <alignment vertical="center"/>
    </xf>
    <xf numFmtId="0" fontId="7" fillId="3" borderId="8" xfId="0" applyFont="1" applyFill="1" applyBorder="1" applyAlignment="1">
      <alignment horizontal="center" vertical="center" shrinkToFit="1"/>
    </xf>
    <xf numFmtId="0" fontId="7" fillId="3" borderId="9" xfId="0" applyFont="1" applyFill="1" applyBorder="1" applyAlignment="1">
      <alignment horizontal="center" vertical="center" shrinkToFit="1"/>
    </xf>
    <xf numFmtId="0" fontId="7" fillId="3" borderId="10" xfId="0" applyFont="1" applyFill="1" applyBorder="1" applyAlignment="1">
      <alignment horizontal="center" vertical="center" shrinkToFit="1"/>
    </xf>
    <xf numFmtId="0" fontId="10" fillId="5" borderId="0" xfId="0" applyFont="1" applyFill="1" applyAlignment="1">
      <alignment horizontal="center" vertical="center"/>
    </xf>
    <xf numFmtId="0" fontId="9" fillId="2" borderId="0" xfId="0" applyFont="1" applyFill="1" applyAlignment="1">
      <alignment vertical="top" wrapText="1"/>
    </xf>
    <xf numFmtId="0" fontId="6" fillId="0" borderId="0" xfId="0" applyFont="1" applyAlignment="1">
      <alignment vertical="top"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14" fillId="0" borderId="0" xfId="0" applyFont="1" applyAlignment="1">
      <alignment vertical="top" wrapText="1"/>
    </xf>
    <xf numFmtId="0" fontId="8" fillId="6" borderId="7" xfId="0" applyFont="1" applyFill="1" applyBorder="1" applyAlignment="1">
      <alignment vertical="center"/>
    </xf>
    <xf numFmtId="0" fontId="11" fillId="6" borderId="7" xfId="0" applyFont="1" applyFill="1" applyBorder="1" applyAlignment="1">
      <alignment vertical="center"/>
    </xf>
    <xf numFmtId="0" fontId="8" fillId="2" borderId="8" xfId="0" applyFont="1" applyFill="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8" fillId="2" borderId="7" xfId="0" applyFont="1" applyFill="1" applyBorder="1" applyAlignment="1">
      <alignment horizontal="center" vertical="center" shrinkToFit="1"/>
    </xf>
    <xf numFmtId="0" fontId="13" fillId="2" borderId="11" xfId="0" applyFont="1" applyFill="1" applyBorder="1" applyAlignment="1">
      <alignment horizontal="left" vertical="center"/>
    </xf>
    <xf numFmtId="0" fontId="14" fillId="0" borderId="0" xfId="0" applyFont="1" applyAlignment="1">
      <alignment vertical="center"/>
    </xf>
    <xf numFmtId="0" fontId="14" fillId="0" borderId="11" xfId="0" applyFont="1" applyBorder="1" applyAlignment="1">
      <alignment vertical="center"/>
    </xf>
    <xf numFmtId="49" fontId="9" fillId="2" borderId="11" xfId="0" applyNumberFormat="1" applyFont="1" applyFill="1" applyBorder="1" applyAlignment="1">
      <alignment horizontal="center" vertical="center"/>
    </xf>
    <xf numFmtId="0" fontId="0" fillId="0" borderId="13" xfId="0" applyBorder="1" applyAlignment="1">
      <alignment horizontal="center" vertical="center"/>
    </xf>
    <xf numFmtId="0" fontId="9" fillId="2" borderId="12" xfId="0" applyFont="1" applyFill="1" applyBorder="1" applyAlignment="1">
      <alignment horizontal="center" vertical="center"/>
    </xf>
    <xf numFmtId="0" fontId="9" fillId="2" borderId="7" xfId="0" applyFont="1" applyFill="1" applyBorder="1" applyAlignment="1">
      <alignment horizontal="center" vertical="center" shrinkToFit="1"/>
    </xf>
    <xf numFmtId="0" fontId="11" fillId="2" borderId="8" xfId="0" applyFont="1" applyFill="1" applyBorder="1" applyAlignment="1">
      <alignment horizontal="right" vertical="center"/>
    </xf>
    <xf numFmtId="0" fontId="11" fillId="2" borderId="10" xfId="0"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0" fillId="0" borderId="7" xfId="0" applyNumberFormat="1" applyBorder="1" applyAlignment="1">
      <alignment horizontal="center" vertical="center"/>
    </xf>
    <xf numFmtId="0" fontId="7" fillId="4" borderId="9" xfId="0" applyFont="1" applyFill="1" applyBorder="1" applyAlignment="1">
      <alignment horizontal="center" vertical="center"/>
    </xf>
    <xf numFmtId="0" fontId="0" fillId="0" borderId="10" xfId="0" applyBorder="1" applyAlignment="1">
      <alignment horizontal="center" vertical="center"/>
    </xf>
    <xf numFmtId="38" fontId="1" fillId="2" borderId="7"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B1:K22"/>
  <sheetViews>
    <sheetView tabSelected="1" workbookViewId="0">
      <selection activeCell="B4" sqref="B4"/>
    </sheetView>
  </sheetViews>
  <sheetFormatPr defaultColWidth="20.625" defaultRowHeight="17.25"/>
  <cols>
    <col min="1" max="1" width="2.625" style="10" customWidth="1"/>
    <col min="2" max="2" width="5.625" style="10" customWidth="1"/>
    <col min="3" max="3" width="15.625" style="10" customWidth="1"/>
    <col min="4" max="5" width="4.625" style="10" customWidth="1"/>
    <col min="6" max="6" width="12.75" style="10" customWidth="1"/>
    <col min="7" max="7" width="4.75" style="10" customWidth="1"/>
    <col min="8" max="8" width="11.625" style="10" customWidth="1"/>
    <col min="9" max="9" width="5.625" style="10" customWidth="1"/>
    <col min="10" max="10" width="3.625" style="10" customWidth="1"/>
    <col min="11" max="11" width="12.625" style="10" customWidth="1"/>
    <col min="12" max="12" width="2.625" style="10" customWidth="1"/>
    <col min="13" max="16384" width="20.625" style="10"/>
  </cols>
  <sheetData>
    <row r="1" spans="2:11" ht="30" customHeight="1">
      <c r="B1" s="31" t="s">
        <v>6</v>
      </c>
      <c r="C1" s="31"/>
      <c r="D1" s="31"/>
      <c r="E1" s="31"/>
      <c r="F1" s="31"/>
      <c r="G1" s="31"/>
      <c r="H1" s="31"/>
      <c r="I1" s="31"/>
      <c r="J1" s="31"/>
      <c r="K1" s="31"/>
    </row>
    <row r="2" spans="2:11" ht="7.5" customHeight="1"/>
    <row r="3" spans="2:11" ht="35.25" customHeight="1">
      <c r="B3" s="32" t="s">
        <v>16</v>
      </c>
      <c r="C3" s="33"/>
      <c r="D3" s="33"/>
      <c r="E3" s="33"/>
      <c r="F3" s="33"/>
      <c r="G3" s="33"/>
      <c r="H3" s="33"/>
      <c r="I3" s="33"/>
      <c r="J3" s="33"/>
      <c r="K3" s="33"/>
    </row>
    <row r="4" spans="2:11" ht="7.5" customHeight="1"/>
    <row r="5" spans="2:11" ht="18.75">
      <c r="B5" s="12" t="s">
        <v>7</v>
      </c>
    </row>
    <row r="6" spans="2:11" ht="19.5">
      <c r="C6" s="43" t="s">
        <v>14</v>
      </c>
      <c r="D6" s="44"/>
      <c r="E6" s="45"/>
      <c r="F6" s="15">
        <v>2</v>
      </c>
      <c r="G6" s="16"/>
    </row>
    <row r="7" spans="2:11" ht="19.5">
      <c r="C7" s="43" t="s">
        <v>15</v>
      </c>
      <c r="D7" s="44"/>
      <c r="E7" s="45"/>
      <c r="F7" s="15">
        <v>0</v>
      </c>
      <c r="G7" s="16"/>
    </row>
    <row r="8" spans="2:11" ht="7.5" customHeight="1">
      <c r="C8" s="14"/>
      <c r="D8" s="14"/>
      <c r="E8" s="14"/>
    </row>
    <row r="9" spans="2:11" ht="18.75">
      <c r="B9" s="12" t="s">
        <v>21</v>
      </c>
    </row>
    <row r="10" spans="2:11" ht="19.5">
      <c r="C10" s="28" t="s">
        <v>9</v>
      </c>
      <c r="D10" s="29"/>
      <c r="E10" s="30"/>
      <c r="F10" s="11">
        <v>5000000</v>
      </c>
      <c r="G10" s="47" t="s">
        <v>13</v>
      </c>
      <c r="H10" s="48"/>
      <c r="I10" s="48"/>
      <c r="J10" s="48"/>
      <c r="K10" s="48"/>
    </row>
    <row r="11" spans="2:11" ht="19.5">
      <c r="C11" s="28" t="s">
        <v>10</v>
      </c>
      <c r="D11" s="29"/>
      <c r="E11" s="30"/>
      <c r="F11" s="11">
        <v>3000000</v>
      </c>
      <c r="G11" s="49"/>
      <c r="H11" s="48"/>
      <c r="I11" s="48"/>
      <c r="J11" s="48"/>
      <c r="K11" s="48"/>
    </row>
    <row r="12" spans="2:11" ht="19.5">
      <c r="C12" s="28" t="s">
        <v>8</v>
      </c>
      <c r="D12" s="29"/>
      <c r="E12" s="30"/>
      <c r="F12" s="11">
        <f>ROUNDDOWN(F10-F11,-3)</f>
        <v>2000000</v>
      </c>
      <c r="G12" s="47" t="s">
        <v>12</v>
      </c>
      <c r="H12" s="48"/>
      <c r="I12" s="48"/>
      <c r="J12" s="48"/>
      <c r="K12" s="48"/>
    </row>
    <row r="13" spans="2:11" ht="19.5">
      <c r="C13" s="28" t="s">
        <v>22</v>
      </c>
      <c r="D13" s="29"/>
      <c r="E13" s="30"/>
      <c r="F13" s="11"/>
      <c r="G13" s="47" t="s">
        <v>23</v>
      </c>
      <c r="H13" s="48"/>
      <c r="I13" s="48"/>
      <c r="J13" s="48"/>
      <c r="K13" s="48"/>
    </row>
    <row r="14" spans="2:11" ht="7.5" customHeight="1">
      <c r="C14" s="13"/>
      <c r="D14" s="13"/>
      <c r="E14" s="13"/>
      <c r="G14" s="37"/>
      <c r="H14" s="37"/>
      <c r="I14" s="37"/>
      <c r="J14" s="37"/>
      <c r="K14" s="37"/>
    </row>
    <row r="15" spans="2:11">
      <c r="C15" s="38" t="s">
        <v>5</v>
      </c>
      <c r="D15" s="39"/>
      <c r="E15" s="39"/>
      <c r="F15" s="39"/>
      <c r="G15" s="39"/>
      <c r="H15" s="39"/>
      <c r="I15" s="39"/>
      <c r="J15" s="39"/>
      <c r="K15" s="39"/>
    </row>
    <row r="16" spans="2:11">
      <c r="C16" s="46" t="s">
        <v>2</v>
      </c>
      <c r="D16" s="46"/>
      <c r="E16" s="46"/>
      <c r="F16" s="24">
        <f>F12-(F6*380000+F7*250000)</f>
        <v>1240000</v>
      </c>
      <c r="G16" s="26" t="s">
        <v>4</v>
      </c>
      <c r="H16" s="27"/>
      <c r="I16" s="18">
        <f>VLOOKUP(F16,計算式!B12:C18,2)</f>
        <v>0.05</v>
      </c>
      <c r="J16" s="54" t="s">
        <v>19</v>
      </c>
      <c r="K16" s="55">
        <f>VLOOKUP(F16,計算式!D12:E18,2)</f>
        <v>0</v>
      </c>
    </row>
    <row r="17" spans="2:11">
      <c r="C17" s="40" t="s">
        <v>17</v>
      </c>
      <c r="D17" s="41"/>
      <c r="E17" s="41"/>
      <c r="F17" s="41"/>
      <c r="G17" s="41"/>
      <c r="H17" s="41"/>
      <c r="I17" s="41"/>
      <c r="J17" s="41"/>
      <c r="K17" s="42"/>
    </row>
    <row r="18" spans="2:11" ht="6.75" customHeight="1">
      <c r="C18" s="23"/>
      <c r="D18" s="25"/>
      <c r="E18" s="25"/>
      <c r="F18" s="25"/>
      <c r="G18" s="25"/>
      <c r="H18" s="25"/>
      <c r="I18" s="25"/>
      <c r="J18" s="25"/>
      <c r="K18" s="25"/>
    </row>
    <row r="19" spans="2:11">
      <c r="C19" s="20">
        <f>F16</f>
        <v>1240000</v>
      </c>
      <c r="D19" s="50" t="s">
        <v>18</v>
      </c>
      <c r="E19" s="51"/>
      <c r="F19" s="21">
        <f>I16</f>
        <v>0.05</v>
      </c>
      <c r="G19" s="52" t="s">
        <v>19</v>
      </c>
      <c r="H19" s="53">
        <f>K16</f>
        <v>0</v>
      </c>
      <c r="I19" s="22" t="s">
        <v>20</v>
      </c>
      <c r="J19" s="56">
        <f>C19*F19-H19</f>
        <v>62000</v>
      </c>
      <c r="K19" s="57"/>
    </row>
    <row r="20" spans="2:11" ht="7.5" customHeight="1"/>
    <row r="21" spans="2:11" ht="19.5">
      <c r="B21" s="12" t="s">
        <v>11</v>
      </c>
      <c r="I21" s="13"/>
    </row>
    <row r="22" spans="2:11" ht="45" customHeight="1">
      <c r="C22" s="34" t="s">
        <v>3</v>
      </c>
      <c r="D22" s="35"/>
      <c r="E22" s="36"/>
      <c r="F22" s="19">
        <f>J19</f>
        <v>62000</v>
      </c>
      <c r="G22" s="17"/>
      <c r="H22" s="34" t="s">
        <v>24</v>
      </c>
      <c r="I22" s="58"/>
      <c r="J22" s="59"/>
      <c r="K22" s="60">
        <f>MAX(F22-F13,0)</f>
        <v>62000</v>
      </c>
    </row>
  </sheetData>
  <sheetProtection formatCells="0" selectLockedCells="1"/>
  <mergeCells count="20">
    <mergeCell ref="G12:K12"/>
    <mergeCell ref="D19:E19"/>
    <mergeCell ref="J19:K19"/>
    <mergeCell ref="G13:K13"/>
    <mergeCell ref="H22:J22"/>
    <mergeCell ref="G16:H16"/>
    <mergeCell ref="C13:E13"/>
    <mergeCell ref="B1:K1"/>
    <mergeCell ref="B3:K3"/>
    <mergeCell ref="C22:E22"/>
    <mergeCell ref="G14:K14"/>
    <mergeCell ref="C15:K15"/>
    <mergeCell ref="C17:K17"/>
    <mergeCell ref="C6:E6"/>
    <mergeCell ref="C7:E7"/>
    <mergeCell ref="C10:E10"/>
    <mergeCell ref="C11:E11"/>
    <mergeCell ref="C12:E12"/>
    <mergeCell ref="C16:E16"/>
    <mergeCell ref="G10:K11"/>
  </mergeCells>
  <phoneticPr fontId="2"/>
  <pageMargins left="0.59055118110236227" right="0.59055118110236227" top="0.59055118110236227" bottom="0.59055118110236227" header="0.19685039370078741" footer="0.19685039370078741"/>
  <pageSetup paperSize="9" orientation="portrait" r:id="rId1"/>
  <ignoredErrors>
    <ignoredError sqref="F12" unlockedFormula="1"/>
  </ignoredErrors>
</worksheet>
</file>

<file path=xl/worksheets/sheet2.xml><?xml version="1.0" encoding="utf-8"?>
<worksheet xmlns="http://schemas.openxmlformats.org/spreadsheetml/2006/main" xmlns:r="http://schemas.openxmlformats.org/officeDocument/2006/relationships">
  <dimension ref="B1:E18"/>
  <sheetViews>
    <sheetView workbookViewId="0">
      <selection activeCell="H17" sqref="H17"/>
    </sheetView>
  </sheetViews>
  <sheetFormatPr defaultRowHeight="18" customHeight="1"/>
  <cols>
    <col min="1" max="16384" width="9" style="1"/>
  </cols>
  <sheetData>
    <row r="1" spans="2:5" ht="18" customHeight="1" thickBot="1"/>
    <row r="2" spans="2:5" ht="18" customHeight="1">
      <c r="B2" s="2" t="s">
        <v>0</v>
      </c>
      <c r="C2" s="3"/>
      <c r="D2" s="2" t="s">
        <v>1</v>
      </c>
      <c r="E2" s="3"/>
    </row>
    <row r="3" spans="2:5" ht="18" customHeight="1">
      <c r="B3" s="4">
        <v>-2000000</v>
      </c>
      <c r="C3" s="5">
        <v>0</v>
      </c>
      <c r="D3" s="4">
        <v>-2000000</v>
      </c>
      <c r="E3" s="6">
        <v>0</v>
      </c>
    </row>
    <row r="4" spans="2:5" ht="18" customHeight="1">
      <c r="B4" s="4">
        <v>1</v>
      </c>
      <c r="C4" s="5">
        <v>0.05</v>
      </c>
      <c r="D4" s="4">
        <v>1</v>
      </c>
      <c r="E4" s="6">
        <v>0</v>
      </c>
    </row>
    <row r="5" spans="2:5" ht="18" customHeight="1">
      <c r="B5" s="4">
        <v>97501</v>
      </c>
      <c r="C5" s="5">
        <v>0.1</v>
      </c>
      <c r="D5" s="4">
        <v>97501</v>
      </c>
      <c r="E5" s="6">
        <v>97500</v>
      </c>
    </row>
    <row r="6" spans="2:5" ht="18" customHeight="1">
      <c r="B6" s="4">
        <v>232501</v>
      </c>
      <c r="C6" s="5">
        <v>0.2</v>
      </c>
      <c r="D6" s="4">
        <v>232501</v>
      </c>
      <c r="E6" s="6">
        <v>427500</v>
      </c>
    </row>
    <row r="7" spans="2:5" ht="18" customHeight="1">
      <c r="B7" s="4">
        <v>962501</v>
      </c>
      <c r="C7" s="5">
        <v>0.23</v>
      </c>
      <c r="D7" s="4">
        <v>962501</v>
      </c>
      <c r="E7" s="6">
        <v>636000</v>
      </c>
    </row>
    <row r="8" spans="2:5" ht="18" customHeight="1">
      <c r="B8" s="4">
        <v>1434001</v>
      </c>
      <c r="C8" s="5">
        <v>0.33</v>
      </c>
      <c r="D8" s="4">
        <v>1434001</v>
      </c>
      <c r="E8" s="6">
        <v>1536000</v>
      </c>
    </row>
    <row r="9" spans="2:5" ht="18" customHeight="1" thickBot="1">
      <c r="B9" s="7">
        <v>4404001</v>
      </c>
      <c r="C9" s="8">
        <v>0.4</v>
      </c>
      <c r="D9" s="7">
        <v>4404001</v>
      </c>
      <c r="E9" s="9">
        <v>2796000</v>
      </c>
    </row>
    <row r="10" spans="2:5" ht="18" customHeight="1" thickBot="1"/>
    <row r="11" spans="2:5" ht="18" customHeight="1">
      <c r="B11" s="2" t="s">
        <v>0</v>
      </c>
      <c r="C11" s="3"/>
      <c r="D11" s="2" t="s">
        <v>1</v>
      </c>
      <c r="E11" s="3"/>
    </row>
    <row r="12" spans="2:5" ht="18" customHeight="1">
      <c r="B12" s="4">
        <v>-2000000</v>
      </c>
      <c r="C12" s="5">
        <v>0</v>
      </c>
      <c r="D12" s="4">
        <v>-2000000</v>
      </c>
      <c r="E12" s="6">
        <v>0</v>
      </c>
    </row>
    <row r="13" spans="2:5" ht="18" customHeight="1">
      <c r="B13" s="4">
        <v>1</v>
      </c>
      <c r="C13" s="5">
        <v>0.05</v>
      </c>
      <c r="D13" s="4">
        <v>1</v>
      </c>
      <c r="E13" s="6">
        <v>0</v>
      </c>
    </row>
    <row r="14" spans="2:5" ht="18" customHeight="1">
      <c r="B14" s="4">
        <v>1950001</v>
      </c>
      <c r="C14" s="5">
        <v>0.1</v>
      </c>
      <c r="D14" s="4">
        <v>1950001</v>
      </c>
      <c r="E14" s="6">
        <v>97500</v>
      </c>
    </row>
    <row r="15" spans="2:5" ht="18" customHeight="1">
      <c r="B15" s="4">
        <v>3300001</v>
      </c>
      <c r="C15" s="5">
        <v>0.2</v>
      </c>
      <c r="D15" s="4">
        <v>3300001</v>
      </c>
      <c r="E15" s="6">
        <v>427500</v>
      </c>
    </row>
    <row r="16" spans="2:5" ht="18" customHeight="1">
      <c r="B16" s="4">
        <v>6950001</v>
      </c>
      <c r="C16" s="5">
        <v>0.23</v>
      </c>
      <c r="D16" s="4">
        <v>6950001</v>
      </c>
      <c r="E16" s="6">
        <v>636000</v>
      </c>
    </row>
    <row r="17" spans="2:5" ht="18" customHeight="1">
      <c r="B17" s="4">
        <v>9000001</v>
      </c>
      <c r="C17" s="5">
        <v>0.33</v>
      </c>
      <c r="D17" s="4">
        <v>9000001</v>
      </c>
      <c r="E17" s="6">
        <v>1536000</v>
      </c>
    </row>
    <row r="18" spans="2:5" ht="18" customHeight="1" thickBot="1">
      <c r="B18" s="7">
        <v>18000001</v>
      </c>
      <c r="C18" s="8">
        <v>0.4</v>
      </c>
      <c r="D18" s="7">
        <v>18000001</v>
      </c>
      <c r="E18" s="9">
        <v>2796000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旧税額計算シート</vt:lpstr>
      <vt:lpstr>計算式</vt:lpstr>
      <vt:lpstr>旧税額計算シート!Print_Area</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2010-10-13T10:04:28Z</cp:lastPrinted>
  <dcterms:created xsi:type="dcterms:W3CDTF">2010-10-07T13:50:53Z</dcterms:created>
  <dcterms:modified xsi:type="dcterms:W3CDTF">2011-10-24T08:36:57Z</dcterms:modified>
</cp:coreProperties>
</file>