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0730" windowHeight="11760"/>
  </bookViews>
  <sheets>
    <sheet name="療養介護" sheetId="1" r:id="rId1"/>
  </sheets>
  <definedNames>
    <definedName name="_xlnm.Print_Area" localSheetId="0">療養介護!$A$1:$X$34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E9" i="1" l="1"/>
  <c r="F9" i="1" s="1"/>
  <c r="G9" i="1" s="1"/>
  <c r="H9" i="1" s="1"/>
  <c r="I9" i="1" s="1"/>
  <c r="J9" i="1" s="1"/>
  <c r="K9" i="1" s="1"/>
  <c r="L9" i="1" s="1"/>
  <c r="M9" i="1" s="1"/>
  <c r="N9" i="1" s="1"/>
  <c r="O9" i="1" s="1"/>
  <c r="I8" i="1"/>
  <c r="Q12" i="1" l="1"/>
  <c r="Q14" i="1"/>
  <c r="D21" i="1" s="1"/>
  <c r="H21" i="1" s="1"/>
  <c r="O13" i="1" l="1"/>
  <c r="N13" i="1"/>
  <c r="M13" i="1"/>
  <c r="L13" i="1"/>
  <c r="K13" i="1"/>
  <c r="J13" i="1"/>
  <c r="I13" i="1"/>
  <c r="H13" i="1"/>
  <c r="G13" i="1"/>
  <c r="F13" i="1"/>
  <c r="E13" i="1"/>
  <c r="D13" i="1"/>
  <c r="Q11" i="1"/>
  <c r="Q10" i="1"/>
  <c r="Q13" i="1" l="1"/>
  <c r="W10" i="1"/>
  <c r="U10" i="1" l="1"/>
  <c r="D29" i="1" l="1"/>
  <c r="H29" i="1" s="1"/>
  <c r="D18" i="1"/>
  <c r="H18" i="1" s="1"/>
  <c r="D19" i="1"/>
  <c r="H19" i="1" s="1"/>
  <c r="D30" i="1"/>
  <c r="H30" i="1" s="1"/>
  <c r="D20" i="1"/>
  <c r="H20" i="1" s="1"/>
  <c r="D17" i="1"/>
  <c r="H17" i="1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まずは
こちらを入力してください</t>
        </r>
      </text>
    </comment>
  </commentList>
</comments>
</file>

<file path=xl/sharedStrings.xml><?xml version="1.0" encoding="utf-8"?>
<sst xmlns="http://schemas.openxmlformats.org/spreadsheetml/2006/main" count="78" uniqueCount="54">
  <si>
    <t>ア</t>
  </si>
  <si>
    <t>区分５</t>
    <rPh sb="0" eb="2">
      <t>クブン</t>
    </rPh>
    <phoneticPr fontId="4"/>
  </si>
  <si>
    <t>区分６</t>
    <rPh sb="0" eb="2">
      <t>クブン</t>
    </rPh>
    <phoneticPr fontId="4"/>
  </si>
  <si>
    <t>計</t>
    <rPh sb="0" eb="1">
      <t>ケイ</t>
    </rPh>
    <phoneticPr fontId="4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</si>
  <si>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5"/>
  </si>
  <si>
    <t>人員配置</t>
    <rPh sb="0" eb="2">
      <t>ジンイン</t>
    </rPh>
    <rPh sb="2" eb="4">
      <t>ハイチ</t>
    </rPh>
    <phoneticPr fontId="5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</si>
  <si>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5"/>
  </si>
  <si>
    <t>人　　÷</t>
    <rPh sb="0" eb="1">
      <t>ニン</t>
    </rPh>
    <phoneticPr fontId="5"/>
  </si>
  <si>
    <t xml:space="preserve"> 　＝</t>
    <phoneticPr fontId="5"/>
  </si>
  <si>
    <t xml:space="preserve"> 人</t>
    <rPh sb="1" eb="2">
      <t>ニン</t>
    </rPh>
    <phoneticPr fontId="5"/>
  </si>
  <si>
    <t>事業所名：</t>
    <rPh sb="0" eb="3">
      <t>ジギョウショ</t>
    </rPh>
    <rPh sb="3" eb="4">
      <t>ナ</t>
    </rPh>
    <phoneticPr fontId="4"/>
  </si>
  <si>
    <t>【単位：人】</t>
    <rPh sb="1" eb="3">
      <t>タンイ</t>
    </rPh>
    <rPh sb="4" eb="5">
      <t>ニン</t>
    </rPh>
    <phoneticPr fontId="4"/>
  </si>
  <si>
    <t>1日あたり平均利用者数（小数点第2位以下を切り上げる）</t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12" eb="15">
      <t>ショウスウテン</t>
    </rPh>
    <rPh sb="15" eb="16">
      <t>ダイ</t>
    </rPh>
    <rPh sb="17" eb="18">
      <t>イ</t>
    </rPh>
    <rPh sb="18" eb="20">
      <t>イカ</t>
    </rPh>
    <rPh sb="21" eb="22">
      <t>キ</t>
    </rPh>
    <rPh sb="23" eb="24">
      <t>ア</t>
    </rPh>
    <phoneticPr fontId="4"/>
  </si>
  <si>
    <t>利用者
延数計</t>
    <rPh sb="0" eb="3">
      <t>リヨウシャ</t>
    </rPh>
    <rPh sb="4" eb="5">
      <t>ノ</t>
    </rPh>
    <rPh sb="5" eb="6">
      <t>スウ</t>
    </rPh>
    <rPh sb="6" eb="7">
      <t>ケイ</t>
    </rPh>
    <phoneticPr fontId="4"/>
  </si>
  <si>
    <t>Ａ　
（人）</t>
    <rPh sb="4" eb="5">
      <t>ニン</t>
    </rPh>
    <phoneticPr fontId="4"/>
  </si>
  <si>
    <t>Ｂ　
（日）</t>
    <rPh sb="4" eb="5">
      <t>ヒ</t>
    </rPh>
    <phoneticPr fontId="4"/>
  </si>
  <si>
    <t>※　必要処遇職員は、看護職員（保健師・看護師・准看護師）・理学療法士・作業療法士・生活支援員が該当する。</t>
    <rPh sb="2" eb="4">
      <t>ヒツヨウ</t>
    </rPh>
    <rPh sb="4" eb="6">
      <t>ショグウ</t>
    </rPh>
    <rPh sb="6" eb="8">
      <t>ショクイン</t>
    </rPh>
    <rPh sb="10" eb="12">
      <t>カンゴ</t>
    </rPh>
    <rPh sb="12" eb="14">
      <t>ショクイン</t>
    </rPh>
    <rPh sb="15" eb="18">
      <t>ホケンシ</t>
    </rPh>
    <rPh sb="19" eb="22">
      <t>カンゴシ</t>
    </rPh>
    <rPh sb="23" eb="27">
      <t>ジュンカンゴシ</t>
    </rPh>
    <rPh sb="29" eb="31">
      <t>リガク</t>
    </rPh>
    <rPh sb="31" eb="34">
      <t>リョウホウシ</t>
    </rPh>
    <rPh sb="35" eb="37">
      <t>サギョウ</t>
    </rPh>
    <rPh sb="37" eb="40">
      <t>リョウホウシ</t>
    </rPh>
    <rPh sb="41" eb="43">
      <t>セイカツ</t>
    </rPh>
    <rPh sb="43" eb="45">
      <t>シエン</t>
    </rPh>
    <rPh sb="45" eb="46">
      <t>イン</t>
    </rPh>
    <rPh sb="47" eb="49">
      <t>ガイトウ</t>
    </rPh>
    <phoneticPr fontId="5"/>
  </si>
  <si>
    <t>↑↑</t>
    <phoneticPr fontId="5"/>
  </si>
  <si>
    <t>Ⅰ</t>
  </si>
  <si>
    <t>1.7:1</t>
  </si>
  <si>
    <t>　 ＝</t>
    <phoneticPr fontId="5"/>
  </si>
  <si>
    <t>2.5:1</t>
  </si>
  <si>
    <t>延べ開所
日　　数</t>
    <rPh sb="0" eb="1">
      <t>ノ</t>
    </rPh>
    <rPh sb="2" eb="4">
      <t>カイショ</t>
    </rPh>
    <rPh sb="5" eb="6">
      <t>ニチ</t>
    </rPh>
    <rPh sb="8" eb="9">
      <t>スウ</t>
    </rPh>
    <phoneticPr fontId="4"/>
  </si>
  <si>
    <t>障害支援
区　　分</t>
    <rPh sb="0" eb="2">
      <t>ショウガイ</t>
    </rPh>
    <rPh sb="2" eb="4">
      <t>シエン</t>
    </rPh>
    <rPh sb="5" eb="6">
      <t>ク</t>
    </rPh>
    <rPh sb="8" eb="9">
      <t>ブン</t>
    </rPh>
    <phoneticPr fontId="5"/>
  </si>
  <si>
    <t>人員体制
加　　算</t>
    <rPh sb="0" eb="2">
      <t>ジンイン</t>
    </rPh>
    <rPh sb="2" eb="4">
      <t>タイセイ</t>
    </rPh>
    <rPh sb="5" eb="6">
      <t>カ</t>
    </rPh>
    <rPh sb="8" eb="9">
      <t>サン</t>
    </rPh>
    <phoneticPr fontId="4"/>
  </si>
  <si>
    <t>こ れ に
準ずる者</t>
    <rPh sb="6" eb="7">
      <t>ジュン</t>
    </rPh>
    <rPh sb="9" eb="10">
      <t>モノ</t>
    </rPh>
    <phoneticPr fontId="4"/>
  </si>
  <si>
    <t>※黄色セルを入力してください</t>
    <rPh sb="1" eb="3">
      <t>キイロ</t>
    </rPh>
    <rPh sb="6" eb="8">
      <t>ニュウリョク</t>
    </rPh>
    <phoneticPr fontId="3"/>
  </si>
  <si>
    <t>　平均利用者数・人員計算表（療養介護用）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16">
      <t>リョウヨウ</t>
    </rPh>
    <rPh sb="16" eb="18">
      <t>カイゴ</t>
    </rPh>
    <rPh sb="18" eb="19">
      <t>ヨウ</t>
    </rPh>
    <phoneticPr fontId="4"/>
  </si>
  <si>
    <t>イ</t>
    <phoneticPr fontId="3"/>
  </si>
  <si>
    <t>ウ</t>
    <phoneticPr fontId="3"/>
  </si>
  <si>
    <t>エ</t>
    <phoneticPr fontId="3"/>
  </si>
  <si>
    <t>オ</t>
    <phoneticPr fontId="3"/>
  </si>
  <si>
    <t>区分６の総数に対する割合
ウ÷エ　（％）</t>
    <rPh sb="0" eb="2">
      <t>クブン</t>
    </rPh>
    <rPh sb="4" eb="6">
      <t>ソウスウ</t>
    </rPh>
    <rPh sb="7" eb="8">
      <t>タイ</t>
    </rPh>
    <rPh sb="10" eb="12">
      <t>ワリアイ</t>
    </rPh>
    <phoneticPr fontId="4"/>
  </si>
  <si>
    <t>Ⅰ型・・・50％以上必要</t>
    <rPh sb="1" eb="2">
      <t>ガタ</t>
    </rPh>
    <rPh sb="8" eb="10">
      <t>イジョウ</t>
    </rPh>
    <rPh sb="10" eb="12">
      <t>ヒツヨウ</t>
    </rPh>
    <phoneticPr fontId="5"/>
  </si>
  <si>
    <t>人員
配置</t>
    <rPh sb="0" eb="2">
      <t>ジンイン</t>
    </rPh>
    <rPh sb="3" eb="5">
      <t>ハイチ</t>
    </rPh>
    <phoneticPr fontId="4"/>
  </si>
  <si>
    <t>Ⅰ</t>
    <phoneticPr fontId="4"/>
  </si>
  <si>
    <t>Ⅱ</t>
    <phoneticPr fontId="4"/>
  </si>
  <si>
    <t>Ⅲ</t>
    <phoneticPr fontId="3"/>
  </si>
  <si>
    <t>Ⅳ</t>
    <phoneticPr fontId="3"/>
  </si>
  <si>
    <t>Ⅴ</t>
    <phoneticPr fontId="4"/>
  </si>
  <si>
    <t>2:1</t>
    <phoneticPr fontId="3"/>
  </si>
  <si>
    <t>3:1</t>
    <phoneticPr fontId="3"/>
  </si>
  <si>
    <t>4:1</t>
    <phoneticPr fontId="3"/>
  </si>
  <si>
    <t>6:1</t>
    <phoneticPr fontId="3"/>
  </si>
  <si>
    <t>うち経過措置利用者</t>
    <rPh sb="2" eb="4">
      <t>ケイカ</t>
    </rPh>
    <rPh sb="4" eb="6">
      <t>ソチ</t>
    </rPh>
    <rPh sb="6" eb="9">
      <t>リヨウシャ</t>
    </rPh>
    <phoneticPr fontId="3"/>
  </si>
  <si>
    <t>Ⅱ</t>
    <phoneticPr fontId="3"/>
  </si>
  <si>
    <t>※　人員体制加算を算定している場合は下表も確認してください。</t>
    <rPh sb="2" eb="4">
      <t>ジンイン</t>
    </rPh>
    <rPh sb="4" eb="6">
      <t>タイセイ</t>
    </rPh>
    <rPh sb="6" eb="8">
      <t>カサン</t>
    </rPh>
    <rPh sb="9" eb="11">
      <t>サンテイ</t>
    </rPh>
    <rPh sb="15" eb="17">
      <t>バアイ</t>
    </rPh>
    <rPh sb="18" eb="20">
      <t>カヒョウ</t>
    </rPh>
    <rPh sb="21" eb="23">
      <t>カクニン</t>
    </rPh>
    <phoneticPr fontId="5"/>
  </si>
  <si>
    <t>年</t>
    <rPh sb="0" eb="1">
      <t>ネン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</si>
  <si>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</si>
  <si>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</si>
  <si>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～</t>
    <phoneticPr fontId="3"/>
  </si>
  <si>
    <t>月</t>
    <rPh sb="0" eb="1">
      <t>ツキ</t>
    </rPh>
    <phoneticPr fontId="3"/>
  </si>
  <si>
    <t>○</t>
    <phoneticPr fontId="3"/>
  </si>
  <si>
    <t>指定日から６か月以上経過</t>
    <rPh sb="0" eb="3">
      <t>シテイビ</t>
    </rPh>
    <rPh sb="7" eb="8">
      <t>ゲツ</t>
    </rPh>
    <rPh sb="8" eb="10">
      <t>イジョウ</t>
    </rPh>
    <rPh sb="10" eb="12">
      <t>ケイカ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</si>
</sst>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_ "/>
    <numFmt numFmtId="178" formatCode="#,##0&quot;月&quot;"/>
    <numFmt numFmtId="179" formatCode="0&quot;月&quot;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9">
    <xf numFmtId="0" fontId="0" fillId="0" borderId="0" xfId="0"/>
    <xf numFmtId="0" fontId="10" fillId="2" borderId="0" xfId="2" applyFont="1" applyFill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9" fillId="2" borderId="0" xfId="2" applyFont="1" applyFill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6" fontId="7" fillId="2" borderId="3" xfId="2" applyNumberFormat="1" applyFont="1" applyFill="1" applyBorder="1" applyAlignment="1">
      <alignment horizontal="center" vertical="center" wrapText="1"/>
    </xf>
    <xf numFmtId="176" fontId="7" fillId="2" borderId="36" xfId="2" applyNumberFormat="1" applyFont="1" applyFill="1" applyBorder="1">
      <alignment vertical="center"/>
    </xf>
    <xf numFmtId="0" fontId="7" fillId="2" borderId="36" xfId="2" applyFont="1" applyFill="1" applyBorder="1">
      <alignment vertical="center"/>
    </xf>
    <xf numFmtId="0" fontId="7" fillId="2" borderId="15" xfId="2" applyFont="1" applyFill="1" applyBorder="1">
      <alignment vertical="center"/>
    </xf>
    <xf numFmtId="0" fontId="7" fillId="2" borderId="5" xfId="2" applyFont="1" applyFill="1" applyBorder="1" applyAlignment="1">
      <alignment vertical="center" wrapText="1"/>
    </xf>
    <xf numFmtId="176" fontId="7" fillId="2" borderId="38" xfId="2" applyNumberFormat="1" applyFont="1" applyFill="1" applyBorder="1">
      <alignment vertical="center"/>
    </xf>
    <xf numFmtId="0" fontId="7" fillId="2" borderId="38" xfId="2" applyFont="1" applyFill="1" applyBorder="1">
      <alignment vertical="center"/>
    </xf>
    <xf numFmtId="0" fontId="7" fillId="2" borderId="20" xfId="2" applyFont="1" applyFill="1" applyBorder="1">
      <alignment vertical="center"/>
    </xf>
    <xf numFmtId="176" fontId="7" fillId="2" borderId="40" xfId="2" applyNumberFormat="1" applyFont="1" applyFill="1" applyBorder="1">
      <alignment vertical="center"/>
    </xf>
    <xf numFmtId="0" fontId="7" fillId="2" borderId="31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14" fillId="2" borderId="0" xfId="0" applyFont="1" applyFill="1"/>
    <xf numFmtId="0" fontId="15" fillId="2" borderId="0" xfId="2" applyFont="1" applyFill="1" applyAlignment="1">
      <alignment vertical="center"/>
    </xf>
    <xf numFmtId="0" fontId="15" fillId="2" borderId="0" xfId="2" applyFont="1" applyFill="1">
      <alignment vertical="center"/>
    </xf>
    <xf numFmtId="0" fontId="7" fillId="2" borderId="0" xfId="2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Protection="1">
      <alignment vertical="center"/>
      <protection locked="0"/>
    </xf>
    <xf numFmtId="0" fontId="7" fillId="2" borderId="0" xfId="2" applyFont="1" applyFill="1" applyBorder="1" applyAlignment="1">
      <alignment horizontal="center" vertical="center"/>
    </xf>
    <xf numFmtId="0" fontId="16" fillId="2" borderId="0" xfId="2" applyFont="1" applyFill="1" applyAlignment="1">
      <alignment vertical="top"/>
    </xf>
    <xf numFmtId="0" fontId="12" fillId="2" borderId="0" xfId="2" applyFont="1" applyFill="1" applyAlignment="1">
      <alignment horizontal="right" vertical="center"/>
    </xf>
    <xf numFmtId="0" fontId="13" fillId="2" borderId="0" xfId="2" applyFont="1" applyFill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distributed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distributed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176" fontId="10" fillId="2" borderId="0" xfId="2" applyNumberFormat="1" applyFont="1" applyFill="1" applyBorder="1" applyAlignment="1">
      <alignment horizontal="center" vertical="center"/>
    </xf>
    <xf numFmtId="49" fontId="7" fillId="2" borderId="0" xfId="2" applyNumberFormat="1" applyFont="1" applyFill="1" applyBorder="1" applyAlignment="1">
      <alignment horizontal="center" vertical="center"/>
    </xf>
    <xf numFmtId="0" fontId="10" fillId="2" borderId="0" xfId="2" applyFont="1" applyFill="1" applyBorder="1">
      <alignment vertical="center"/>
    </xf>
    <xf numFmtId="49" fontId="7" fillId="2" borderId="31" xfId="2" applyNumberFormat="1" applyFont="1" applyFill="1" applyBorder="1" applyAlignment="1">
      <alignment horizontal="center" vertical="center"/>
    </xf>
    <xf numFmtId="0" fontId="11" fillId="2" borderId="0" xfId="2" applyFont="1" applyFill="1" applyBorder="1">
      <alignment vertical="center"/>
    </xf>
    <xf numFmtId="176" fontId="7" fillId="2" borderId="36" xfId="2" applyNumberFormat="1" applyFont="1" applyFill="1" applyBorder="1" applyAlignment="1">
      <alignment vertical="center"/>
    </xf>
    <xf numFmtId="49" fontId="7" fillId="2" borderId="36" xfId="2" applyNumberFormat="1" applyFont="1" applyFill="1" applyBorder="1" applyAlignment="1">
      <alignment horizontal="center" vertical="center"/>
    </xf>
    <xf numFmtId="177" fontId="7" fillId="2" borderId="36" xfId="2" applyNumberFormat="1" applyFont="1" applyFill="1" applyBorder="1">
      <alignment vertical="center"/>
    </xf>
    <xf numFmtId="0" fontId="7" fillId="2" borderId="5" xfId="2" applyFont="1" applyFill="1" applyBorder="1">
      <alignment vertical="center"/>
    </xf>
    <xf numFmtId="176" fontId="10" fillId="2" borderId="0" xfId="2" applyNumberFormat="1" applyFont="1" applyFill="1" applyBorder="1">
      <alignment vertical="center"/>
    </xf>
    <xf numFmtId="49" fontId="7" fillId="2" borderId="38" xfId="2" applyNumberFormat="1" applyFont="1" applyFill="1" applyBorder="1" applyAlignment="1">
      <alignment horizontal="center" vertical="center"/>
    </xf>
    <xf numFmtId="177" fontId="7" fillId="2" borderId="38" xfId="2" applyNumberFormat="1" applyFont="1" applyFill="1" applyBorder="1">
      <alignment vertical="center"/>
    </xf>
    <xf numFmtId="49" fontId="7" fillId="2" borderId="40" xfId="2" applyNumberFormat="1" applyFont="1" applyFill="1" applyBorder="1" applyAlignment="1">
      <alignment horizontal="center" vertical="center"/>
    </xf>
    <xf numFmtId="0" fontId="7" fillId="2" borderId="40" xfId="2" applyFont="1" applyFill="1" applyBorder="1">
      <alignment vertical="center"/>
    </xf>
    <xf numFmtId="177" fontId="7" fillId="2" borderId="40" xfId="2" applyNumberFormat="1" applyFont="1" applyFill="1" applyBorder="1">
      <alignment vertical="center"/>
    </xf>
    <xf numFmtId="0" fontId="7" fillId="2" borderId="28" xfId="2" applyFont="1" applyFill="1" applyBorder="1">
      <alignment vertical="center"/>
    </xf>
    <xf numFmtId="49" fontId="6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>
      <alignment vertical="center"/>
    </xf>
    <xf numFmtId="0" fontId="9" fillId="2" borderId="0" xfId="2" applyFont="1" applyFill="1" applyBorder="1">
      <alignment vertical="center"/>
    </xf>
    <xf numFmtId="0" fontId="17" fillId="2" borderId="0" xfId="2" applyFont="1" applyFill="1" applyAlignment="1">
      <alignment horizontal="left" vertical="center"/>
    </xf>
    <xf numFmtId="0" fontId="10" fillId="2" borderId="0" xfId="2" applyFont="1" applyFill="1">
      <alignment vertical="center"/>
    </xf>
    <xf numFmtId="0" fontId="13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distributed" vertical="center"/>
    </xf>
    <xf numFmtId="0" fontId="7" fillId="2" borderId="41" xfId="2" applyFont="1" applyFill="1" applyBorder="1" applyAlignment="1">
      <alignment horizontal="distributed" vertical="center"/>
    </xf>
    <xf numFmtId="0" fontId="14" fillId="2" borderId="0" xfId="0" applyFont="1" applyFill="1" applyBorder="1"/>
    <xf numFmtId="0" fontId="7" fillId="2" borderId="10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/>
    </xf>
    <xf numFmtId="176" fontId="7" fillId="2" borderId="31" xfId="2" applyNumberFormat="1" applyFont="1" applyFill="1" applyBorder="1">
      <alignment vertical="center"/>
    </xf>
    <xf numFmtId="177" fontId="7" fillId="2" borderId="31" xfId="2" applyNumberFormat="1" applyFont="1" applyFill="1" applyBorder="1">
      <alignment vertical="center"/>
    </xf>
    <xf numFmtId="0" fontId="7" fillId="2" borderId="42" xfId="2" applyFont="1" applyFill="1" applyBorder="1" applyAlignment="1">
      <alignment horizontal="distributed" vertical="center"/>
    </xf>
    <xf numFmtId="49" fontId="6" fillId="2" borderId="42" xfId="2" applyNumberFormat="1" applyFont="1" applyFill="1" applyBorder="1" applyAlignment="1">
      <alignment horizontal="center" vertical="center"/>
    </xf>
    <xf numFmtId="0" fontId="7" fillId="2" borderId="42" xfId="2" applyFont="1" applyFill="1" applyBorder="1" applyAlignment="1">
      <alignment horizontal="center" vertical="center"/>
    </xf>
    <xf numFmtId="0" fontId="8" fillId="2" borderId="42" xfId="2" applyFont="1" applyFill="1" applyBorder="1">
      <alignment vertical="center"/>
    </xf>
    <xf numFmtId="0" fontId="9" fillId="2" borderId="42" xfId="2" applyFont="1" applyFill="1" applyBorder="1">
      <alignment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vertical="center"/>
    </xf>
    <xf numFmtId="176" fontId="10" fillId="2" borderId="42" xfId="2" applyNumberFormat="1" applyFont="1" applyFill="1" applyBorder="1" applyAlignment="1">
      <alignment horizontal="center" vertical="center"/>
    </xf>
    <xf numFmtId="0" fontId="14" fillId="2" borderId="42" xfId="0" applyFont="1" applyFill="1" applyBorder="1"/>
    <xf numFmtId="0" fontId="7" fillId="2" borderId="0" xfId="2" applyFont="1" applyFill="1" applyAlignment="1">
      <alignment vertical="center" wrapText="1"/>
    </xf>
    <xf numFmtId="0" fontId="18" fillId="2" borderId="0" xfId="2" applyFont="1" applyFill="1" applyAlignment="1">
      <alignment vertical="center"/>
    </xf>
    <xf numFmtId="0" fontId="19" fillId="2" borderId="0" xfId="0" applyFont="1" applyFill="1"/>
    <xf numFmtId="0" fontId="20" fillId="2" borderId="0" xfId="2" applyFont="1" applyFill="1" applyAlignment="1">
      <alignment horizontal="left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38" fontId="7" fillId="2" borderId="28" xfId="1" applyFont="1" applyFill="1" applyBorder="1" applyAlignment="1">
      <alignment vertical="center" shrinkToFit="1"/>
    </xf>
    <xf numFmtId="0" fontId="7" fillId="3" borderId="11" xfId="2" applyFont="1" applyFill="1" applyBorder="1" applyAlignment="1" applyProtection="1">
      <alignment vertical="center" shrinkToFit="1"/>
      <protection locked="0"/>
    </xf>
    <xf numFmtId="0" fontId="7" fillId="3" borderId="12" xfId="2" applyFont="1" applyFill="1" applyBorder="1" applyAlignment="1" applyProtection="1">
      <alignment vertical="center" shrinkToFit="1"/>
      <protection locked="0"/>
    </xf>
    <xf numFmtId="0" fontId="7" fillId="3" borderId="13" xfId="2" applyFont="1" applyFill="1" applyBorder="1" applyAlignment="1" applyProtection="1">
      <alignment vertical="center" shrinkToFit="1"/>
      <protection locked="0"/>
    </xf>
    <xf numFmtId="0" fontId="7" fillId="3" borderId="17" xfId="2" applyFont="1" applyFill="1" applyBorder="1" applyAlignment="1" applyProtection="1">
      <alignment vertical="center" shrinkToFit="1"/>
      <protection locked="0"/>
    </xf>
    <xf numFmtId="0" fontId="7" fillId="3" borderId="18" xfId="2" applyFont="1" applyFill="1" applyBorder="1" applyAlignment="1" applyProtection="1">
      <alignment vertical="center" shrinkToFit="1"/>
      <protection locked="0"/>
    </xf>
    <xf numFmtId="0" fontId="7" fillId="3" borderId="21" xfId="2" applyFont="1" applyFill="1" applyBorder="1" applyAlignment="1" applyProtection="1">
      <alignment vertical="center" shrinkToFit="1"/>
      <protection locked="0"/>
    </xf>
    <xf numFmtId="0" fontId="7" fillId="2" borderId="24" xfId="2" applyFont="1" applyFill="1" applyBorder="1" applyAlignment="1">
      <alignment vertical="center" shrinkToFit="1"/>
    </xf>
    <xf numFmtId="0" fontId="7" fillId="2" borderId="25" xfId="2" applyFont="1" applyFill="1" applyBorder="1" applyAlignment="1">
      <alignment vertical="center" shrinkToFit="1"/>
    </xf>
    <xf numFmtId="0" fontId="7" fillId="2" borderId="26" xfId="2" applyFont="1" applyFill="1" applyBorder="1" applyAlignment="1">
      <alignment vertical="center" shrinkToFit="1"/>
    </xf>
    <xf numFmtId="0" fontId="21" fillId="2" borderId="0" xfId="2" applyFont="1" applyFill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/>
    </xf>
    <xf numFmtId="0" fontId="7" fillId="2" borderId="22" xfId="2" applyFont="1" applyFill="1" applyBorder="1" applyAlignment="1">
      <alignment horizontal="center" vertical="center" wrapText="1"/>
    </xf>
    <xf numFmtId="176" fontId="7" fillId="2" borderId="43" xfId="2" applyNumberFormat="1" applyFont="1" applyFill="1" applyBorder="1">
      <alignment vertical="center"/>
    </xf>
    <xf numFmtId="49" fontId="7" fillId="2" borderId="43" xfId="2" applyNumberFormat="1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center" vertical="center" wrapText="1"/>
    </xf>
    <xf numFmtId="0" fontId="7" fillId="2" borderId="45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 vertical="center"/>
    </xf>
    <xf numFmtId="0" fontId="7" fillId="2" borderId="47" xfId="2" applyFont="1" applyFill="1" applyBorder="1" applyAlignment="1">
      <alignment horizontal="distributed" vertical="center"/>
    </xf>
    <xf numFmtId="0" fontId="6" fillId="2" borderId="48" xfId="2" applyFont="1" applyFill="1" applyBorder="1" applyAlignment="1">
      <alignment horizontal="distributed" vertical="center"/>
    </xf>
    <xf numFmtId="0" fontId="7" fillId="3" borderId="49" xfId="2" applyFont="1" applyFill="1" applyBorder="1" applyAlignment="1" applyProtection="1">
      <alignment vertical="center" shrinkToFit="1"/>
      <protection locked="0"/>
    </xf>
    <xf numFmtId="0" fontId="7" fillId="3" borderId="50" xfId="2" applyFont="1" applyFill="1" applyBorder="1" applyAlignment="1" applyProtection="1">
      <alignment vertical="center" shrinkToFit="1"/>
      <protection locked="0"/>
    </xf>
    <xf numFmtId="0" fontId="7" fillId="3" borderId="51" xfId="2" applyFont="1" applyFill="1" applyBorder="1" applyAlignment="1" applyProtection="1">
      <alignment vertical="center" shrinkToFit="1"/>
      <protection locked="0"/>
    </xf>
    <xf numFmtId="0" fontId="7" fillId="2" borderId="5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0" fontId="7" fillId="2" borderId="30" xfId="2" applyFont="1" applyFill="1" applyBorder="1">
      <alignment vertical="center"/>
    </xf>
    <xf numFmtId="0" fontId="7" fillId="2" borderId="30" xfId="2" applyFont="1" applyFill="1" applyBorder="1" applyAlignment="1">
      <alignment vertical="center"/>
    </xf>
    <xf numFmtId="0" fontId="7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right" vertical="center"/>
    </xf>
    <xf numFmtId="0" fontId="7" fillId="2" borderId="34" xfId="2" applyFont="1" applyFill="1" applyBorder="1" applyAlignment="1">
      <alignment horizontal="center" vertical="center"/>
    </xf>
    <xf numFmtId="0" fontId="7" fillId="3" borderId="32" xfId="2" applyFont="1" applyFill="1" applyBorder="1" applyAlignment="1" applyProtection="1">
      <alignment horizontal="center" vertical="center"/>
      <protection locked="0"/>
    </xf>
    <xf numFmtId="0" fontId="7" fillId="2" borderId="32" xfId="2" applyFont="1" applyFill="1" applyBorder="1" applyAlignment="1">
      <alignment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32" xfId="2" applyFont="1" applyFill="1" applyBorder="1" applyAlignment="1" applyProtection="1">
      <alignment horizontal="center" vertical="center"/>
    </xf>
    <xf numFmtId="0" fontId="7" fillId="2" borderId="33" xfId="2" applyFont="1" applyFill="1" applyBorder="1" applyAlignment="1">
      <alignment vertical="center"/>
    </xf>
    <xf numFmtId="0" fontId="7" fillId="2" borderId="6" xfId="2" applyFont="1" applyFill="1" applyBorder="1" applyAlignment="1">
      <alignment horizontal="right" vertical="center"/>
    </xf>
    <xf numFmtId="178" fontId="7" fillId="3" borderId="7" xfId="2" applyNumberFormat="1" applyFont="1" applyFill="1" applyBorder="1" applyAlignment="1" applyProtection="1">
      <alignment horizontal="center" vertical="center"/>
      <protection locked="0"/>
    </xf>
    <xf numFmtId="179" fontId="7" fillId="2" borderId="8" xfId="2" applyNumberFormat="1" applyFont="1" applyFill="1" applyBorder="1" applyAlignment="1" applyProtection="1">
      <alignment horizontal="center" vertical="center"/>
    </xf>
    <xf numFmtId="176" fontId="7" fillId="2" borderId="4" xfId="2" applyNumberFormat="1" applyFont="1" applyFill="1" applyBorder="1" applyAlignment="1">
      <alignment horizontal="center" vertical="center" wrapText="1"/>
    </xf>
    <xf numFmtId="176" fontId="7" fillId="2" borderId="9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vertical="center" wrapText="1"/>
    </xf>
    <xf numFmtId="0" fontId="7" fillId="2" borderId="31" xfId="2" applyFont="1" applyFill="1" applyBorder="1" applyAlignment="1">
      <alignment horizontal="left" vertical="center"/>
    </xf>
    <xf numFmtId="0" fontId="7" fillId="2" borderId="35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center" vertical="center"/>
    </xf>
    <xf numFmtId="0" fontId="7" fillId="3" borderId="34" xfId="2" applyFont="1" applyFill="1" applyBorder="1" applyAlignment="1" applyProtection="1">
      <alignment horizontal="left" vertical="center" shrinkToFit="1"/>
      <protection locked="0"/>
    </xf>
    <xf numFmtId="0" fontId="7" fillId="3" borderId="32" xfId="2" applyFont="1" applyFill="1" applyBorder="1" applyAlignment="1" applyProtection="1">
      <alignment horizontal="left" vertical="center" shrinkToFit="1"/>
      <protection locked="0"/>
    </xf>
    <xf numFmtId="0" fontId="7" fillId="3" borderId="33" xfId="2" applyFont="1" applyFill="1" applyBorder="1" applyAlignment="1" applyProtection="1">
      <alignment horizontal="left" vertical="center" shrinkToFit="1"/>
      <protection locked="0"/>
    </xf>
    <xf numFmtId="0" fontId="6" fillId="2" borderId="4" xfId="2" applyFont="1" applyFill="1" applyBorder="1" applyAlignment="1">
      <alignment horizontal="left" vertical="center" wrapText="1" shrinkToFit="1"/>
    </xf>
    <xf numFmtId="0" fontId="6" fillId="2" borderId="30" xfId="2" applyFont="1" applyFill="1" applyBorder="1" applyAlignment="1">
      <alignment horizontal="left" vertical="center" wrapText="1" shrinkToFit="1"/>
    </xf>
    <xf numFmtId="0" fontId="11" fillId="2" borderId="0" xfId="2" applyFont="1" applyFill="1" applyBorder="1" applyAlignment="1">
      <alignment horizontal="left" vertical="top" wrapText="1"/>
    </xf>
    <xf numFmtId="176" fontId="7" fillId="2" borderId="0" xfId="2" applyNumberFormat="1" applyFont="1" applyFill="1" applyAlignment="1">
      <alignment horizontal="left" vertical="center" wrapText="1"/>
    </xf>
    <xf numFmtId="176" fontId="6" fillId="2" borderId="0" xfId="2" applyNumberFormat="1" applyFont="1" applyFill="1" applyAlignment="1">
      <alignment vertical="center" wrapText="1"/>
    </xf>
    <xf numFmtId="0" fontId="7" fillId="2" borderId="39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176" fontId="7" fillId="2" borderId="0" xfId="2" applyNumberFormat="1" applyFont="1" applyFill="1" applyBorder="1" applyAlignment="1">
      <alignment vertical="center" wrapText="1"/>
    </xf>
    <xf numFmtId="0" fontId="7" fillId="2" borderId="4" xfId="2" applyFont="1" applyFill="1" applyBorder="1" applyAlignment="1">
      <alignment horizontal="center" vertical="center" wrapText="1" shrinkToFit="1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30" xfId="2" applyFont="1" applyFill="1" applyBorder="1" applyAlignment="1">
      <alignment horizontal="center" vertical="center" wrapText="1" shrinkToFit="1"/>
    </xf>
    <xf numFmtId="0" fontId="7" fillId="3" borderId="4" xfId="2" applyFont="1" applyFill="1" applyBorder="1" applyAlignment="1" applyProtection="1">
      <alignment horizontal="center" vertical="center" shrinkToFit="1"/>
      <protection locked="0"/>
    </xf>
    <xf numFmtId="0" fontId="7" fillId="3" borderId="9" xfId="2" applyFont="1" applyFill="1" applyBorder="1" applyAlignment="1" applyProtection="1">
      <alignment horizontal="center" vertical="center" shrinkToFit="1"/>
      <protection locked="0"/>
    </xf>
    <xf numFmtId="0" fontId="7" fillId="3" borderId="30" xfId="2" applyFont="1" applyFill="1" applyBorder="1" applyAlignment="1" applyProtection="1">
      <alignment horizontal="center" vertical="center" shrinkToFit="1"/>
      <protection locked="0"/>
    </xf>
    <xf numFmtId="176" fontId="7" fillId="2" borderId="4" xfId="2" applyNumberFormat="1" applyFont="1" applyFill="1" applyBorder="1" applyAlignment="1">
      <alignment horizontal="center" vertical="center" shrinkToFit="1"/>
    </xf>
    <xf numFmtId="176" fontId="7" fillId="2" borderId="9" xfId="2" applyNumberFormat="1" applyFont="1" applyFill="1" applyBorder="1" applyAlignment="1">
      <alignment horizontal="center" vertical="center" shrinkToFit="1"/>
    </xf>
    <xf numFmtId="176" fontId="7" fillId="2" borderId="30" xfId="2" applyNumberFormat="1" applyFont="1" applyFill="1" applyBorder="1" applyAlignment="1">
      <alignment horizontal="center" vertical="center" shrinkToFit="1"/>
    </xf>
    <xf numFmtId="0" fontId="22" fillId="2" borderId="0" xfId="2" applyFont="1" applyFill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/>
      <protection locked="0"/>
    </xf>
    <xf numFmtId="0" fontId="15" fillId="3" borderId="52" xfId="2" applyFont="1" applyFill="1" applyBorder="1" applyAlignment="1" applyProtection="1">
      <alignment horizontal="center" vertical="center"/>
      <protection locked="0"/>
    </xf>
    <xf numFmtId="0" fontId="23" fillId="2" borderId="0" xfId="2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 patternType="mediumGray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tabSelected="1" view="pageBreakPreview" zoomScaleNormal="70" zoomScaleSheetLayoutView="100" workbookViewId="0">
      <selection activeCell="E6" sqref="E6"/>
    </sheetView>
  </sheetViews>
  <sheetFormatPr defaultColWidth="9" defaultRowHeight="13.5"/>
  <cols>
    <col min="1" max="1" width="2.625" style="20" customWidth="1"/>
    <col min="2" max="2" width="10.5" style="20" customWidth="1"/>
    <col min="3" max="3" width="11.5" style="20" customWidth="1"/>
    <col min="4" max="15" width="10.75" style="20" customWidth="1"/>
    <col min="16" max="16" width="5.625" style="20" customWidth="1"/>
    <col min="17" max="17" width="9.125" style="20" customWidth="1"/>
    <col min="18" max="18" width="2.375" style="20" customWidth="1"/>
    <col min="19" max="19" width="11.625" style="20" customWidth="1"/>
    <col min="20" max="20" width="2" style="20" customWidth="1"/>
    <col min="21" max="21" width="16.125" style="20" customWidth="1"/>
    <col min="22" max="22" width="2" style="20" customWidth="1"/>
    <col min="23" max="23" width="16.125" style="20" customWidth="1"/>
    <col min="24" max="16384" width="9" style="20"/>
  </cols>
  <sheetData>
    <row r="1" spans="2:26" ht="5.45" customHeight="1"/>
    <row r="3" spans="2:26" ht="3.6" customHeight="1" thickBot="1">
      <c r="B3" s="84"/>
      <c r="K3" s="23"/>
      <c r="L3" s="23"/>
      <c r="M3" s="23"/>
      <c r="N3" s="23"/>
      <c r="O3" s="23"/>
    </row>
    <row r="4" spans="2:26" s="25" customFormat="1" ht="21" customHeight="1" thickBot="1">
      <c r="B4" s="83" t="s">
        <v>27</v>
      </c>
      <c r="C4" s="21"/>
      <c r="D4" s="22"/>
      <c r="E4" s="22"/>
      <c r="F4" s="22"/>
      <c r="G4" s="22"/>
      <c r="H4" s="98" t="s">
        <v>26</v>
      </c>
      <c r="I4" s="23"/>
      <c r="J4" s="24"/>
      <c r="K4" s="23"/>
      <c r="L4" s="23"/>
      <c r="M4" s="23"/>
      <c r="N4" s="23"/>
      <c r="O4" s="23"/>
      <c r="P4" s="26"/>
      <c r="Q4" s="143" t="s">
        <v>10</v>
      </c>
      <c r="R4" s="143"/>
      <c r="S4" s="144"/>
      <c r="T4" s="145"/>
      <c r="U4" s="145"/>
      <c r="V4" s="146"/>
    </row>
    <row r="5" spans="2:26" s="25" customFormat="1" ht="8.1" customHeight="1" thickBot="1">
      <c r="B5" s="27"/>
      <c r="C5" s="29"/>
      <c r="D5" s="8"/>
      <c r="E5" s="8"/>
      <c r="F5" s="8"/>
      <c r="G5" s="8"/>
      <c r="H5" s="8"/>
      <c r="I5" s="8"/>
      <c r="J5" s="24"/>
      <c r="K5" s="8"/>
      <c r="L5" s="8"/>
      <c r="M5" s="8"/>
      <c r="N5" s="8"/>
      <c r="O5" s="8"/>
      <c r="P5" s="8"/>
      <c r="Q5" s="8"/>
      <c r="R5" s="30"/>
      <c r="S5" s="30"/>
      <c r="T5" s="30"/>
      <c r="U5" s="30"/>
      <c r="V5" s="31"/>
      <c r="Z5" s="25" t="s">
        <v>52</v>
      </c>
    </row>
    <row r="6" spans="2:26" s="25" customFormat="1" ht="20.100000000000001" customHeight="1" thickBot="1">
      <c r="B6" s="165" t="s">
        <v>53</v>
      </c>
      <c r="C6" s="165"/>
      <c r="D6" s="166"/>
      <c r="E6" s="167"/>
      <c r="F6" s="8"/>
      <c r="G6" s="168" t="str">
        <f>IF(E6="","指定日から６か月経過していないため、定員×90％で計算","")</f>
        <v>指定日から６か月経過していないため、定員×90％で計算</v>
      </c>
      <c r="H6" s="98"/>
      <c r="I6" s="8"/>
      <c r="J6" s="24"/>
      <c r="K6" s="8"/>
      <c r="L6" s="8"/>
      <c r="M6" s="8"/>
      <c r="N6" s="8"/>
      <c r="O6" s="8"/>
      <c r="P6" s="8"/>
      <c r="Q6" s="8"/>
      <c r="R6" s="30"/>
      <c r="S6" s="30"/>
      <c r="T6" s="30"/>
      <c r="U6" s="30"/>
      <c r="V6" s="31" t="s">
        <v>11</v>
      </c>
    </row>
    <row r="7" spans="2:26" s="25" customFormat="1" ht="8.1" customHeight="1" thickBot="1">
      <c r="B7" s="27"/>
      <c r="C7" s="29"/>
      <c r="D7" s="8"/>
      <c r="E7" s="8"/>
      <c r="F7" s="8"/>
      <c r="G7" s="8"/>
      <c r="H7" s="8"/>
      <c r="I7" s="8"/>
      <c r="J7" s="18"/>
      <c r="K7" s="8"/>
      <c r="L7" s="8"/>
      <c r="M7" s="8"/>
      <c r="N7" s="8"/>
      <c r="O7" s="8"/>
      <c r="P7" s="8"/>
      <c r="Q7" s="8"/>
      <c r="R7" s="30"/>
      <c r="S7" s="30"/>
      <c r="T7" s="30"/>
      <c r="U7" s="30"/>
      <c r="V7" s="31"/>
    </row>
    <row r="8" spans="2:26" ht="30" customHeight="1" thickBot="1">
      <c r="B8" s="120"/>
      <c r="C8" s="121" t="s">
        <v>47</v>
      </c>
      <c r="D8" s="122" t="s">
        <v>48</v>
      </c>
      <c r="E8" s="123"/>
      <c r="F8" s="124" t="s">
        <v>49</v>
      </c>
      <c r="G8" s="124" t="s">
        <v>50</v>
      </c>
      <c r="H8" s="125" t="s">
        <v>48</v>
      </c>
      <c r="I8" s="126" t="str">
        <f>IF(E8+1=1,"",E8+1)</f>
        <v/>
      </c>
      <c r="J8" s="124" t="s">
        <v>49</v>
      </c>
      <c r="K8" s="124"/>
      <c r="L8" s="124"/>
      <c r="M8" s="124"/>
      <c r="N8" s="124"/>
      <c r="O8" s="127"/>
      <c r="P8" s="133" t="s">
        <v>13</v>
      </c>
      <c r="Q8" s="134"/>
      <c r="R8" s="101"/>
      <c r="S8" s="99" t="s">
        <v>22</v>
      </c>
      <c r="T8" s="32"/>
      <c r="U8" s="147" t="s">
        <v>12</v>
      </c>
      <c r="V8" s="115"/>
      <c r="W8" s="131" t="s">
        <v>32</v>
      </c>
    </row>
    <row r="9" spans="2:26" ht="54.75" customHeight="1" thickBot="1">
      <c r="B9" s="114"/>
      <c r="C9" s="128" t="s">
        <v>51</v>
      </c>
      <c r="D9" s="129"/>
      <c r="E9" s="130" t="str">
        <f>IF(D9="","",IF(D9=12,1,D9+1))</f>
        <v/>
      </c>
      <c r="F9" s="130" t="str">
        <f t="shared" ref="F9:O9" si="0">IF(E9="","",IF(E9=12,1,E9+1))</f>
        <v/>
      </c>
      <c r="G9" s="130" t="str">
        <f t="shared" si="0"/>
        <v/>
      </c>
      <c r="H9" s="130" t="str">
        <f t="shared" si="0"/>
        <v/>
      </c>
      <c r="I9" s="130" t="str">
        <f t="shared" si="0"/>
        <v/>
      </c>
      <c r="J9" s="130" t="str">
        <f t="shared" si="0"/>
        <v/>
      </c>
      <c r="K9" s="130" t="str">
        <f t="shared" si="0"/>
        <v/>
      </c>
      <c r="L9" s="130" t="str">
        <f t="shared" si="0"/>
        <v/>
      </c>
      <c r="M9" s="130" t="str">
        <f t="shared" si="0"/>
        <v/>
      </c>
      <c r="N9" s="130" t="str">
        <f t="shared" si="0"/>
        <v/>
      </c>
      <c r="O9" s="130" t="str">
        <f t="shared" si="0"/>
        <v/>
      </c>
      <c r="P9" s="135" t="s">
        <v>14</v>
      </c>
      <c r="Q9" s="136"/>
      <c r="R9" s="33"/>
      <c r="S9" s="33" t="s">
        <v>15</v>
      </c>
      <c r="T9" s="34"/>
      <c r="U9" s="148"/>
      <c r="V9" s="116"/>
      <c r="W9" s="132"/>
    </row>
    <row r="10" spans="2:26" ht="24" customHeight="1">
      <c r="B10" s="156" t="s">
        <v>23</v>
      </c>
      <c r="C10" s="106" t="s">
        <v>25</v>
      </c>
      <c r="D10" s="89"/>
      <c r="E10" s="90"/>
      <c r="F10" s="90"/>
      <c r="G10" s="90"/>
      <c r="H10" s="90"/>
      <c r="I10" s="91"/>
      <c r="J10" s="90"/>
      <c r="K10" s="90"/>
      <c r="L10" s="90"/>
      <c r="M10" s="90"/>
      <c r="N10" s="90"/>
      <c r="O10" s="91"/>
      <c r="P10" s="36" t="s">
        <v>0</v>
      </c>
      <c r="Q10" s="86">
        <f>SUM(D10:O10)</f>
        <v>0</v>
      </c>
      <c r="R10" s="51"/>
      <c r="S10" s="159"/>
      <c r="T10" s="26"/>
      <c r="U10" s="162" t="e">
        <f>ROUNDUP(+Q13/S10,1)</f>
        <v>#DIV/0!</v>
      </c>
      <c r="V10" s="117"/>
      <c r="W10" s="162" t="e">
        <f>ROUND(+Q12/Q13*100,1)</f>
        <v>#DIV/0!</v>
      </c>
    </row>
    <row r="11" spans="2:26" ht="24" customHeight="1">
      <c r="B11" s="157"/>
      <c r="C11" s="107" t="s">
        <v>1</v>
      </c>
      <c r="D11" s="94"/>
      <c r="E11" s="92"/>
      <c r="F11" s="92"/>
      <c r="G11" s="92"/>
      <c r="H11" s="92"/>
      <c r="I11" s="93"/>
      <c r="J11" s="92"/>
      <c r="K11" s="92"/>
      <c r="L11" s="92"/>
      <c r="M11" s="92"/>
      <c r="N11" s="92"/>
      <c r="O11" s="93"/>
      <c r="P11" s="37" t="s">
        <v>28</v>
      </c>
      <c r="Q11" s="87">
        <f t="shared" ref="Q11:Q12" si="1">SUM(D11:O11)</f>
        <v>0</v>
      </c>
      <c r="R11" s="51"/>
      <c r="S11" s="160"/>
      <c r="T11" s="26"/>
      <c r="U11" s="163"/>
      <c r="V11" s="117"/>
      <c r="W11" s="163"/>
    </row>
    <row r="12" spans="2:26" ht="24" customHeight="1">
      <c r="B12" s="157"/>
      <c r="C12" s="108" t="s">
        <v>2</v>
      </c>
      <c r="D12" s="94"/>
      <c r="E12" s="92"/>
      <c r="F12" s="92"/>
      <c r="G12" s="92"/>
      <c r="H12" s="92"/>
      <c r="I12" s="93"/>
      <c r="J12" s="92"/>
      <c r="K12" s="92"/>
      <c r="L12" s="92"/>
      <c r="M12" s="92"/>
      <c r="N12" s="92"/>
      <c r="O12" s="93"/>
      <c r="P12" s="37" t="s">
        <v>29</v>
      </c>
      <c r="Q12" s="87">
        <f t="shared" si="1"/>
        <v>0</v>
      </c>
      <c r="R12" s="51"/>
      <c r="S12" s="160"/>
      <c r="T12" s="26"/>
      <c r="U12" s="163"/>
      <c r="V12" s="117"/>
      <c r="W12" s="163"/>
    </row>
    <row r="13" spans="2:26" ht="24" customHeight="1" thickBot="1">
      <c r="B13" s="157"/>
      <c r="C13" s="109" t="s">
        <v>3</v>
      </c>
      <c r="D13" s="95">
        <f t="shared" ref="D13:O13" si="2">SUM(D10:D12)</f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  <c r="H13" s="96">
        <f t="shared" si="2"/>
        <v>0</v>
      </c>
      <c r="I13" s="97">
        <f t="shared" si="2"/>
        <v>0</v>
      </c>
      <c r="J13" s="96">
        <f t="shared" si="2"/>
        <v>0</v>
      </c>
      <c r="K13" s="96">
        <f t="shared" si="2"/>
        <v>0</v>
      </c>
      <c r="L13" s="96">
        <f t="shared" si="2"/>
        <v>0</v>
      </c>
      <c r="M13" s="96">
        <f t="shared" si="2"/>
        <v>0</v>
      </c>
      <c r="N13" s="96">
        <f t="shared" si="2"/>
        <v>0</v>
      </c>
      <c r="O13" s="97">
        <f t="shared" si="2"/>
        <v>0</v>
      </c>
      <c r="P13" s="38" t="s">
        <v>30</v>
      </c>
      <c r="Q13" s="88">
        <f>SUM(Q10:Q12)</f>
        <v>0</v>
      </c>
      <c r="R13" s="51"/>
      <c r="S13" s="160"/>
      <c r="T13" s="114"/>
      <c r="U13" s="163"/>
      <c r="V13" s="117"/>
      <c r="W13" s="163"/>
    </row>
    <row r="14" spans="2:26" ht="24" customHeight="1" thickBot="1">
      <c r="B14" s="158"/>
      <c r="C14" s="110" t="s">
        <v>44</v>
      </c>
      <c r="D14" s="111"/>
      <c r="E14" s="112"/>
      <c r="F14" s="112"/>
      <c r="G14" s="112"/>
      <c r="H14" s="112"/>
      <c r="I14" s="113"/>
      <c r="J14" s="112"/>
      <c r="K14" s="112"/>
      <c r="L14" s="112"/>
      <c r="M14" s="112"/>
      <c r="N14" s="112"/>
      <c r="O14" s="113"/>
      <c r="P14" s="38" t="s">
        <v>31</v>
      </c>
      <c r="Q14" s="88">
        <f t="shared" ref="Q14" si="3">SUM(D14:O14)</f>
        <v>0</v>
      </c>
      <c r="R14" s="118"/>
      <c r="S14" s="161"/>
      <c r="T14" s="39"/>
      <c r="U14" s="164"/>
      <c r="V14" s="119"/>
      <c r="W14" s="164"/>
    </row>
    <row r="15" spans="2:26" ht="13.5" customHeight="1">
      <c r="B15" s="40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28"/>
      <c r="Q15" s="23"/>
      <c r="R15" s="45"/>
      <c r="S15" s="41"/>
      <c r="T15" s="42"/>
      <c r="U15" s="43"/>
      <c r="W15" s="9" t="s">
        <v>17</v>
      </c>
    </row>
    <row r="16" spans="2:26" ht="13.5" customHeight="1" thickBot="1">
      <c r="B16" s="40"/>
      <c r="C16" s="46"/>
      <c r="D16" s="138" t="s">
        <v>4</v>
      </c>
      <c r="E16" s="138"/>
      <c r="F16" s="23" t="s">
        <v>5</v>
      </c>
      <c r="G16" s="45"/>
      <c r="H16" s="47" t="s">
        <v>6</v>
      </c>
      <c r="I16" s="45"/>
      <c r="J16" s="44"/>
      <c r="K16" s="44"/>
      <c r="L16" s="44"/>
      <c r="M16" s="44"/>
      <c r="N16" s="44"/>
      <c r="O16" s="44"/>
      <c r="P16" s="28"/>
      <c r="Q16" s="23"/>
      <c r="R16" s="45"/>
      <c r="S16" s="41"/>
      <c r="T16" s="42"/>
      <c r="U16" s="43"/>
    </row>
    <row r="17" spans="1:25" ht="30" customHeight="1">
      <c r="B17" s="139" t="s">
        <v>34</v>
      </c>
      <c r="C17" s="68" t="s">
        <v>35</v>
      </c>
      <c r="D17" s="48" t="e">
        <f>+U10</f>
        <v>#DIV/0!</v>
      </c>
      <c r="E17" s="10" t="s">
        <v>7</v>
      </c>
      <c r="F17" s="49" t="s">
        <v>40</v>
      </c>
      <c r="G17" s="11" t="s">
        <v>8</v>
      </c>
      <c r="H17" s="50" t="e">
        <f>ROUNDUP(+D17/2,1)</f>
        <v>#DIV/0!</v>
      </c>
      <c r="I17" s="12" t="s">
        <v>9</v>
      </c>
      <c r="J17" s="51"/>
      <c r="K17" s="23"/>
      <c r="L17" s="23"/>
      <c r="M17" s="23"/>
      <c r="N17" s="23"/>
      <c r="O17" s="23"/>
      <c r="P17" s="28"/>
      <c r="Q17" s="23"/>
      <c r="R17" s="45"/>
      <c r="S17" s="28"/>
      <c r="T17" s="42"/>
      <c r="U17" s="52"/>
      <c r="W17" s="155" t="s">
        <v>33</v>
      </c>
      <c r="X17" s="155"/>
      <c r="Y17" s="155"/>
    </row>
    <row r="18" spans="1:25" ht="30" customHeight="1">
      <c r="B18" s="140"/>
      <c r="C18" s="69" t="s">
        <v>36</v>
      </c>
      <c r="D18" s="14" t="e">
        <f>+U10</f>
        <v>#DIV/0!</v>
      </c>
      <c r="E18" s="14" t="s">
        <v>7</v>
      </c>
      <c r="F18" s="53" t="s">
        <v>41</v>
      </c>
      <c r="G18" s="15" t="s">
        <v>8</v>
      </c>
      <c r="H18" s="54" t="e">
        <f>ROUNDUP(+D18/3,1)</f>
        <v>#DIV/0!</v>
      </c>
      <c r="I18" s="16" t="s">
        <v>9</v>
      </c>
      <c r="J18" s="7"/>
      <c r="K18" s="142"/>
      <c r="L18" s="142"/>
      <c r="M18" s="142"/>
      <c r="N18" s="142"/>
      <c r="O18" s="142"/>
      <c r="P18" s="142"/>
      <c r="Q18" s="142"/>
      <c r="R18" s="142"/>
      <c r="S18" s="142"/>
      <c r="T18" s="42"/>
      <c r="U18" s="52"/>
    </row>
    <row r="19" spans="1:25" ht="30" customHeight="1">
      <c r="B19" s="140"/>
      <c r="C19" s="103" t="s">
        <v>37</v>
      </c>
      <c r="D19" s="104" t="e">
        <f>+U10</f>
        <v>#DIV/0!</v>
      </c>
      <c r="E19" s="14" t="s">
        <v>7</v>
      </c>
      <c r="F19" s="105" t="s">
        <v>42</v>
      </c>
      <c r="G19" s="15" t="s">
        <v>8</v>
      </c>
      <c r="H19" s="54" t="e">
        <f>ROUNDUP(+D19/4,1)</f>
        <v>#DIV/0!</v>
      </c>
      <c r="I19" s="16" t="s">
        <v>9</v>
      </c>
      <c r="J19" s="100"/>
      <c r="K19" s="102"/>
      <c r="L19" s="102"/>
      <c r="M19" s="102"/>
      <c r="N19" s="102"/>
      <c r="O19" s="102"/>
      <c r="P19" s="102"/>
      <c r="Q19" s="102"/>
      <c r="R19" s="102"/>
      <c r="S19" s="102"/>
      <c r="T19" s="42"/>
      <c r="U19" s="52"/>
    </row>
    <row r="20" spans="1:25" ht="30" customHeight="1">
      <c r="B20" s="140"/>
      <c r="C20" s="103" t="s">
        <v>38</v>
      </c>
      <c r="D20" s="104" t="e">
        <f>+U10</f>
        <v>#DIV/0!</v>
      </c>
      <c r="E20" s="14" t="s">
        <v>7</v>
      </c>
      <c r="F20" s="105" t="s">
        <v>43</v>
      </c>
      <c r="G20" s="15" t="s">
        <v>8</v>
      </c>
      <c r="H20" s="54" t="e">
        <f>ROUNDUP(+D20/6,1)</f>
        <v>#DIV/0!</v>
      </c>
      <c r="I20" s="16" t="s">
        <v>9</v>
      </c>
      <c r="J20" s="100"/>
      <c r="K20" s="102"/>
      <c r="L20" s="102"/>
      <c r="M20" s="102"/>
      <c r="N20" s="102"/>
      <c r="O20" s="102"/>
      <c r="P20" s="102"/>
      <c r="Q20" s="102"/>
      <c r="R20" s="102"/>
      <c r="S20" s="102"/>
      <c r="T20" s="42"/>
      <c r="U20" s="52"/>
    </row>
    <row r="21" spans="1:25" ht="30" customHeight="1" thickBot="1">
      <c r="B21" s="141"/>
      <c r="C21" s="70" t="s">
        <v>39</v>
      </c>
      <c r="D21" s="17" t="e">
        <f>ROUNDUP(+Q14/S10,1)</f>
        <v>#DIV/0!</v>
      </c>
      <c r="E21" s="17" t="s">
        <v>7</v>
      </c>
      <c r="F21" s="55" t="s">
        <v>43</v>
      </c>
      <c r="G21" s="56" t="s">
        <v>8</v>
      </c>
      <c r="H21" s="57" t="e">
        <f>ROUNDUP(+D21/6,1)</f>
        <v>#DIV/0!</v>
      </c>
      <c r="I21" s="58" t="s">
        <v>9</v>
      </c>
      <c r="J21" s="51"/>
      <c r="K21" s="26"/>
      <c r="L21" s="26"/>
      <c r="M21" s="26"/>
      <c r="N21" s="26"/>
      <c r="O21" s="26"/>
      <c r="P21" s="26"/>
      <c r="Q21" s="26"/>
      <c r="R21" s="26"/>
      <c r="S21" s="26"/>
      <c r="T21" s="42"/>
      <c r="U21" s="52"/>
    </row>
    <row r="22" spans="1:25" ht="13.5" customHeight="1">
      <c r="B22" s="137" t="s">
        <v>16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23"/>
      <c r="O22" s="23"/>
      <c r="P22" s="28"/>
      <c r="Q22" s="23"/>
      <c r="R22" s="45"/>
      <c r="S22" s="26"/>
      <c r="T22" s="42"/>
      <c r="U22" s="52"/>
    </row>
    <row r="23" spans="1:25" ht="25.15" customHeight="1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  <c r="Q23" s="76"/>
      <c r="R23" s="77"/>
      <c r="S23" s="78"/>
      <c r="T23" s="79"/>
      <c r="U23" s="80"/>
      <c r="V23" s="81"/>
      <c r="W23" s="81"/>
    </row>
    <row r="24" spans="1:25" ht="11.45" customHeight="1">
      <c r="B24" s="40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28"/>
      <c r="Q24" s="60"/>
      <c r="R24" s="61"/>
      <c r="S24" s="41"/>
      <c r="T24" s="42"/>
      <c r="U24" s="43"/>
      <c r="V24" s="67"/>
    </row>
    <row r="25" spans="1:25" s="25" customFormat="1" ht="24" customHeight="1">
      <c r="A25" s="20"/>
      <c r="B25" s="85" t="s">
        <v>46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4"/>
      <c r="R25" s="5"/>
      <c r="S25" s="1"/>
      <c r="T25" s="63"/>
      <c r="U25" s="5"/>
    </row>
    <row r="26" spans="1:25" s="25" customFormat="1" ht="13.15" customHeight="1">
      <c r="A26" s="20"/>
      <c r="B26" s="6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4"/>
      <c r="R26" s="5"/>
      <c r="S26" s="1"/>
      <c r="T26" s="63"/>
      <c r="U26" s="5"/>
    </row>
    <row r="27" spans="1:25" s="25" customFormat="1" ht="24" customHeight="1">
      <c r="A27" s="20"/>
      <c r="B27" s="8"/>
      <c r="C27" s="6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4"/>
      <c r="P27" s="6"/>
      <c r="Q27" s="5"/>
      <c r="R27" s="5"/>
      <c r="S27" s="3"/>
      <c r="T27" s="5"/>
      <c r="U27" s="5"/>
    </row>
    <row r="28" spans="1:25" s="25" customFormat="1" ht="13.15" customHeight="1" thickBot="1">
      <c r="A28" s="20"/>
      <c r="B28" s="8"/>
      <c r="C28" s="65"/>
      <c r="D28" s="138" t="s">
        <v>4</v>
      </c>
      <c r="E28" s="138"/>
      <c r="F28" s="23" t="s">
        <v>5</v>
      </c>
      <c r="G28" s="45"/>
      <c r="H28" s="47" t="s">
        <v>6</v>
      </c>
      <c r="I28" s="45"/>
      <c r="J28" s="5"/>
      <c r="K28" s="5"/>
      <c r="L28" s="5"/>
      <c r="M28" s="5"/>
      <c r="N28" s="5"/>
      <c r="O28" s="64"/>
      <c r="P28" s="6"/>
      <c r="Q28" s="5"/>
      <c r="R28" s="5"/>
      <c r="S28" s="3"/>
      <c r="T28" s="5"/>
      <c r="U28" s="150"/>
      <c r="V28" s="150"/>
      <c r="W28" s="150"/>
    </row>
    <row r="29" spans="1:25" s="25" customFormat="1" ht="30" customHeight="1">
      <c r="A29" s="20"/>
      <c r="B29" s="139" t="s">
        <v>24</v>
      </c>
      <c r="C29" s="35" t="s">
        <v>18</v>
      </c>
      <c r="D29" s="10" t="e">
        <f>+U10</f>
        <v>#DIV/0!</v>
      </c>
      <c r="E29" s="10" t="s">
        <v>7</v>
      </c>
      <c r="F29" s="49" t="s">
        <v>19</v>
      </c>
      <c r="G29" s="11" t="s">
        <v>20</v>
      </c>
      <c r="H29" s="50" t="e">
        <f>ROUNDUP(+D29/1.7,1)</f>
        <v>#DIV/0!</v>
      </c>
      <c r="I29" s="12" t="s">
        <v>9</v>
      </c>
      <c r="J29" s="13"/>
      <c r="K29" s="153"/>
      <c r="L29" s="153"/>
      <c r="M29" s="153"/>
      <c r="N29" s="153"/>
      <c r="O29" s="153"/>
      <c r="P29" s="153"/>
      <c r="Q29" s="153"/>
      <c r="R29" s="5"/>
      <c r="S29" s="8"/>
      <c r="T29" s="5"/>
      <c r="U29" s="150"/>
      <c r="V29" s="150"/>
      <c r="W29" s="150"/>
    </row>
    <row r="30" spans="1:25" s="25" customFormat="1" ht="30" customHeight="1" thickBot="1">
      <c r="A30" s="20"/>
      <c r="B30" s="152"/>
      <c r="C30" s="66" t="s">
        <v>45</v>
      </c>
      <c r="D30" s="71" t="e">
        <f>+U10</f>
        <v>#DIV/0!</v>
      </c>
      <c r="E30" s="17" t="s">
        <v>7</v>
      </c>
      <c r="F30" s="55" t="s">
        <v>21</v>
      </c>
      <c r="G30" s="18" t="s">
        <v>8</v>
      </c>
      <c r="H30" s="72" t="e">
        <f>ROUNDUP(+D30/2.5,1)</f>
        <v>#DIV/0!</v>
      </c>
      <c r="I30" s="19" t="s">
        <v>9</v>
      </c>
      <c r="J30" s="13"/>
      <c r="K30" s="154"/>
      <c r="L30" s="154"/>
      <c r="M30" s="154"/>
      <c r="N30" s="154"/>
      <c r="O30" s="154"/>
      <c r="P30" s="154"/>
      <c r="Q30" s="154"/>
      <c r="R30" s="5"/>
      <c r="S30" s="82"/>
      <c r="T30" s="3"/>
      <c r="U30" s="155"/>
      <c r="V30" s="155"/>
      <c r="W30" s="155"/>
    </row>
    <row r="31" spans="1:25" ht="30" customHeight="1">
      <c r="B31" s="149" t="s">
        <v>16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23"/>
      <c r="O31" s="23"/>
      <c r="P31" s="28"/>
      <c r="Q31" s="23"/>
      <c r="R31" s="45"/>
      <c r="S31" s="82"/>
      <c r="T31" s="42"/>
      <c r="U31" s="155"/>
      <c r="V31" s="155"/>
      <c r="W31" s="155"/>
    </row>
    <row r="32" spans="1:25" s="25" customFormat="1" ht="48" customHeight="1">
      <c r="A32" s="8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8"/>
      <c r="O32" s="8"/>
      <c r="P32" s="8"/>
      <c r="Q32" s="8"/>
      <c r="R32" s="8"/>
      <c r="S32" s="82"/>
      <c r="T32" s="8"/>
      <c r="U32" s="151"/>
      <c r="V32" s="151"/>
      <c r="W32" s="151"/>
    </row>
    <row r="33" spans="2:21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2:21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</sheetData>
  <sheetProtection algorithmName="SHA-512" hashValue="kNlHZfgBkPJxfMzYGhVKqW8IQd2bnMsaHqMWFK3ZH81lC5GSYWFgqeu5QSgZsDKVItKxiO46PK6Mz/U6sua2vw==" saltValue="nXEXlVApN/jGVQl+phsfmg==" spinCount="100000" sheet="1" objects="1" scenarios="1"/>
  <mergeCells count="26">
    <mergeCell ref="B6:D6"/>
    <mergeCell ref="Q4:R4"/>
    <mergeCell ref="S4:V4"/>
    <mergeCell ref="U8:U9"/>
    <mergeCell ref="B32:M32"/>
    <mergeCell ref="B31:M31"/>
    <mergeCell ref="U28:W29"/>
    <mergeCell ref="U32:W32"/>
    <mergeCell ref="D28:E28"/>
    <mergeCell ref="B29:B30"/>
    <mergeCell ref="K29:Q29"/>
    <mergeCell ref="K30:Q30"/>
    <mergeCell ref="U30:W30"/>
    <mergeCell ref="U31:W31"/>
    <mergeCell ref="W17:Y17"/>
    <mergeCell ref="B10:B14"/>
    <mergeCell ref="S10:S14"/>
    <mergeCell ref="W8:W9"/>
    <mergeCell ref="P8:Q8"/>
    <mergeCell ref="P9:Q9"/>
    <mergeCell ref="B22:M22"/>
    <mergeCell ref="D16:E16"/>
    <mergeCell ref="B17:B21"/>
    <mergeCell ref="K18:S18"/>
    <mergeCell ref="U10:U14"/>
    <mergeCell ref="W10:W14"/>
  </mergeCells>
  <phoneticPr fontId="3"/>
  <conditionalFormatting sqref="B8:W14">
    <cfRule type="expression" dxfId="0" priority="1">
      <formula>$E$6=""</formula>
    </cfRule>
  </conditionalFormatting>
  <dataValidations count="2">
    <dataValidation type="whole" allowBlank="1" showInputMessage="1" showErrorMessage="1" error="1～12を入力してください" prompt="該当する月の数字を入力してください。" sqref="D9">
      <formula1>1</formula1>
      <formula2>12</formula2>
    </dataValidation>
    <dataValidation type="list" showInputMessage="1" showErrorMessage="1" sqref="E6">
      <formula1>$Z$4:$Z$5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scale="57" orientation="landscape" blackAndWhite="1" r:id="rId1"/>
  <headerFooter>
    <oddHeader>&amp;L（参考様式14－１）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療養介護</vt:lpstr>
      <vt:lpstr>療養介護!Print_Area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2023-02-27T08:09:16Z</dcterms:modified>
</cp:coreProperties>
</file>