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FSVNAS01\share\子ども生活福祉部\高齢者福祉介護課\(3) 施設福祉班-2017\01　有料老人ホーム\02　HP掲載資料\設置届出資料\05　職員配置計画\"/>
    </mc:Choice>
  </mc:AlternateContent>
  <bookViews>
    <workbookView xWindow="0" yWindow="30" windowWidth="16035" windowHeight="9345"/>
  </bookViews>
  <sheets>
    <sheet name="シフト計画原紙（住宅）" sheetId="6" r:id="rId1"/>
    <sheet name="シフト計画原紙（介護付）" sheetId="8" r:id="rId2"/>
    <sheet name="記入要領" sheetId="9" r:id="rId3"/>
    <sheet name="シフト計画例１（住宅）" sheetId="1" r:id="rId4"/>
    <sheet name="シフト計画例2（住宅）" sheetId="5" r:id="rId5"/>
    <sheet name="シフト計画例３（介護付）" sheetId="7" r:id="rId6"/>
  </sheets>
  <calcPr calcId="162913"/>
</workbook>
</file>

<file path=xl/calcChain.xml><?xml version="1.0" encoding="utf-8"?>
<calcChain xmlns="http://schemas.openxmlformats.org/spreadsheetml/2006/main">
  <c r="C40" i="6" l="1"/>
  <c r="C45" i="8"/>
  <c r="AF9" i="5"/>
  <c r="AF10" i="5"/>
  <c r="AF13" i="5"/>
  <c r="AF12" i="5"/>
  <c r="AF11" i="5"/>
  <c r="AF30" i="5"/>
  <c r="AF29" i="5"/>
  <c r="AG29" i="5" s="1"/>
  <c r="C40" i="5"/>
  <c r="C39" i="5"/>
  <c r="C38" i="5"/>
  <c r="C37" i="5"/>
  <c r="C36" i="5"/>
  <c r="C35" i="5"/>
  <c r="AF32" i="5"/>
  <c r="AF31" i="5"/>
  <c r="AF28" i="5"/>
  <c r="AF27" i="5"/>
  <c r="AF26" i="5"/>
  <c r="AF25" i="5"/>
  <c r="AF24" i="5"/>
  <c r="AF23" i="5"/>
  <c r="AF22" i="5"/>
  <c r="AF21" i="5"/>
  <c r="AF20" i="5"/>
  <c r="AF19" i="5"/>
  <c r="AF18" i="5"/>
  <c r="AF17" i="5"/>
  <c r="AF16" i="5"/>
  <c r="AF15" i="5"/>
  <c r="AF14" i="5"/>
  <c r="AE44" i="8" l="1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F36" i="8"/>
  <c r="AG36" i="8" s="1"/>
  <c r="AF35" i="8"/>
  <c r="AG35" i="8" s="1"/>
  <c r="AF34" i="8"/>
  <c r="AH34" i="8" s="1"/>
  <c r="AF33" i="8"/>
  <c r="AH33" i="8" s="1"/>
  <c r="AF32" i="8"/>
  <c r="AG32" i="8" s="1"/>
  <c r="AF31" i="8"/>
  <c r="AH31" i="8" s="1"/>
  <c r="AF30" i="8"/>
  <c r="AH30" i="8" s="1"/>
  <c r="AF29" i="8"/>
  <c r="AH29" i="8" s="1"/>
  <c r="AF28" i="8"/>
  <c r="AG28" i="8" s="1"/>
  <c r="AF27" i="8"/>
  <c r="AG27" i="8" s="1"/>
  <c r="AF26" i="8"/>
  <c r="AH26" i="8" s="1"/>
  <c r="AF25" i="8"/>
  <c r="AH25" i="8" s="1"/>
  <c r="AF24" i="8"/>
  <c r="AG24" i="8" s="1"/>
  <c r="AF23" i="8"/>
  <c r="AH23" i="8" s="1"/>
  <c r="AF22" i="8"/>
  <c r="AH22" i="8" s="1"/>
  <c r="AF21" i="8"/>
  <c r="AG21" i="8" s="1"/>
  <c r="AF20" i="8"/>
  <c r="AG20" i="8" s="1"/>
  <c r="AF19" i="8"/>
  <c r="AG19" i="8" s="1"/>
  <c r="AF18" i="8"/>
  <c r="AG18" i="8" s="1"/>
  <c r="AF17" i="8"/>
  <c r="AG17" i="8" s="1"/>
  <c r="AF16" i="8"/>
  <c r="AG16" i="8" s="1"/>
  <c r="AF15" i="8"/>
  <c r="AG15" i="8" s="1"/>
  <c r="AF14" i="8"/>
  <c r="AG14" i="8" s="1"/>
  <c r="AF13" i="8"/>
  <c r="AG13" i="8" s="1"/>
  <c r="AF12" i="8"/>
  <c r="AG12" i="8" s="1"/>
  <c r="AH11" i="8"/>
  <c r="AF10" i="8"/>
  <c r="AG10" i="8" s="1"/>
  <c r="AF9" i="8"/>
  <c r="AG9" i="8" s="1"/>
  <c r="AF8" i="8"/>
  <c r="AG8" i="8" s="1"/>
  <c r="AF35" i="7"/>
  <c r="AH35" i="7" s="1"/>
  <c r="AF34" i="7"/>
  <c r="AH34" i="7" s="1"/>
  <c r="AF33" i="7"/>
  <c r="AG33" i="7" s="1"/>
  <c r="AF32" i="7"/>
  <c r="AH32" i="7" s="1"/>
  <c r="AF31" i="7"/>
  <c r="AH31" i="7" s="1"/>
  <c r="AF26" i="7"/>
  <c r="AH26" i="7" s="1"/>
  <c r="AF25" i="7"/>
  <c r="AH25" i="7" s="1"/>
  <c r="AF24" i="7"/>
  <c r="AG24" i="7" s="1"/>
  <c r="AF23" i="7"/>
  <c r="AG23" i="7" s="1"/>
  <c r="AF22" i="7"/>
  <c r="AG22" i="7" s="1"/>
  <c r="AH21" i="8" l="1"/>
  <c r="AH8" i="8"/>
  <c r="AH19" i="8"/>
  <c r="AH12" i="8"/>
  <c r="AH14" i="8"/>
  <c r="AH16" i="8"/>
  <c r="AH18" i="8"/>
  <c r="AH28" i="8"/>
  <c r="AG31" i="8"/>
  <c r="AH36" i="8"/>
  <c r="AH10" i="8"/>
  <c r="AH20" i="8"/>
  <c r="AH13" i="8"/>
  <c r="AH15" i="8"/>
  <c r="AH17" i="8"/>
  <c r="AG23" i="8"/>
  <c r="AH35" i="8"/>
  <c r="AH9" i="8"/>
  <c r="AH27" i="8"/>
  <c r="AH32" i="8"/>
  <c r="AH24" i="8"/>
  <c r="AG26" i="8"/>
  <c r="AG34" i="8"/>
  <c r="AF37" i="8"/>
  <c r="AH37" i="8" s="1"/>
  <c r="AG22" i="8"/>
  <c r="AG30" i="8"/>
  <c r="AG25" i="8"/>
  <c r="AG29" i="8"/>
  <c r="AG33" i="8"/>
  <c r="AG35" i="7"/>
  <c r="AH33" i="7"/>
  <c r="AG34" i="7"/>
  <c r="AG32" i="7"/>
  <c r="AG31" i="7"/>
  <c r="AG26" i="7"/>
  <c r="AH24" i="7"/>
  <c r="AH23" i="7"/>
  <c r="AH22" i="7"/>
  <c r="AG25" i="7"/>
  <c r="AH21" i="7"/>
  <c r="AH20" i="7"/>
  <c r="AH19" i="7"/>
  <c r="AH18" i="7"/>
  <c r="AH17" i="7"/>
  <c r="AH16" i="7"/>
  <c r="AH15" i="7"/>
  <c r="AH14" i="7"/>
  <c r="AH13" i="7"/>
  <c r="AH12" i="7"/>
  <c r="AH11" i="7"/>
  <c r="AH8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AF37" i="7"/>
  <c r="AG37" i="7" s="1"/>
  <c r="AF36" i="7"/>
  <c r="AG36" i="7" s="1"/>
  <c r="AF30" i="7"/>
  <c r="AG30" i="7" s="1"/>
  <c r="AF29" i="7"/>
  <c r="AG29" i="7" s="1"/>
  <c r="AF28" i="7"/>
  <c r="AG28" i="7" s="1"/>
  <c r="AF27" i="7"/>
  <c r="AG27" i="7" s="1"/>
  <c r="AF21" i="7"/>
  <c r="AG21" i="7" s="1"/>
  <c r="AF20" i="7"/>
  <c r="AG20" i="7" s="1"/>
  <c r="AF19" i="7"/>
  <c r="AG19" i="7" s="1"/>
  <c r="AF18" i="7"/>
  <c r="AG18" i="7" s="1"/>
  <c r="AF17" i="7"/>
  <c r="AG17" i="7" s="1"/>
  <c r="AF16" i="7"/>
  <c r="AG16" i="7" s="1"/>
  <c r="AF15" i="7"/>
  <c r="AG15" i="7" s="1"/>
  <c r="AF14" i="7"/>
  <c r="AG14" i="7" s="1"/>
  <c r="AF13" i="7"/>
  <c r="AG13" i="7" s="1"/>
  <c r="AF12" i="7"/>
  <c r="AG12" i="7" s="1"/>
  <c r="AF10" i="7"/>
  <c r="AG10" i="7" s="1"/>
  <c r="AF9" i="7"/>
  <c r="AG9" i="7" s="1"/>
  <c r="AF8" i="7"/>
  <c r="AG8" i="7" s="1"/>
  <c r="AG11" i="5"/>
  <c r="AF11" i="6"/>
  <c r="AG11" i="6" s="1"/>
  <c r="AF11" i="1"/>
  <c r="AG11" i="1" s="1"/>
  <c r="AH28" i="7" l="1"/>
  <c r="AH36" i="7"/>
  <c r="AH9" i="7"/>
  <c r="AH29" i="7"/>
  <c r="AH37" i="7"/>
  <c r="AH10" i="7"/>
  <c r="AH30" i="7"/>
  <c r="AH27" i="7"/>
  <c r="AF38" i="7"/>
  <c r="AH38" i="7" s="1"/>
  <c r="AE40" i="5"/>
  <c r="AD40" i="5"/>
  <c r="AC40" i="5"/>
  <c r="AB40" i="5"/>
  <c r="AA40" i="5"/>
  <c r="Z40" i="5"/>
  <c r="Y40" i="5"/>
  <c r="AE39" i="5"/>
  <c r="AD39" i="5"/>
  <c r="AC39" i="5"/>
  <c r="AB39" i="5"/>
  <c r="AA39" i="5"/>
  <c r="Z39" i="5"/>
  <c r="Y39" i="5"/>
  <c r="AE38" i="5"/>
  <c r="AD38" i="5"/>
  <c r="AC38" i="5"/>
  <c r="AB38" i="5"/>
  <c r="AA38" i="5"/>
  <c r="Z38" i="5"/>
  <c r="Y38" i="5"/>
  <c r="AE37" i="5"/>
  <c r="AD37" i="5"/>
  <c r="AC37" i="5"/>
  <c r="AB37" i="5"/>
  <c r="AA37" i="5"/>
  <c r="Z37" i="5"/>
  <c r="Y37" i="5"/>
  <c r="AE36" i="5"/>
  <c r="AD36" i="5"/>
  <c r="AC36" i="5"/>
  <c r="AB36" i="5"/>
  <c r="AA36" i="5"/>
  <c r="Z36" i="5"/>
  <c r="Y36" i="5"/>
  <c r="AE35" i="5"/>
  <c r="AD35" i="5"/>
  <c r="AC35" i="5"/>
  <c r="AB35" i="5"/>
  <c r="AA35" i="5"/>
  <c r="Z35" i="5"/>
  <c r="Y35" i="5"/>
  <c r="X40" i="5"/>
  <c r="W40" i="5"/>
  <c r="V40" i="5"/>
  <c r="U40" i="5"/>
  <c r="T40" i="5"/>
  <c r="S40" i="5"/>
  <c r="R40" i="5"/>
  <c r="X39" i="5"/>
  <c r="W39" i="5"/>
  <c r="V39" i="5"/>
  <c r="U39" i="5"/>
  <c r="T39" i="5"/>
  <c r="S39" i="5"/>
  <c r="R39" i="5"/>
  <c r="X38" i="5"/>
  <c r="W38" i="5"/>
  <c r="V38" i="5"/>
  <c r="U38" i="5"/>
  <c r="T38" i="5"/>
  <c r="S38" i="5"/>
  <c r="R38" i="5"/>
  <c r="X37" i="5"/>
  <c r="W37" i="5"/>
  <c r="V37" i="5"/>
  <c r="U37" i="5"/>
  <c r="T37" i="5"/>
  <c r="S37" i="5"/>
  <c r="R37" i="5"/>
  <c r="X36" i="5"/>
  <c r="W36" i="5"/>
  <c r="V36" i="5"/>
  <c r="U36" i="5"/>
  <c r="T36" i="5"/>
  <c r="S36" i="5"/>
  <c r="R36" i="5"/>
  <c r="X35" i="5"/>
  <c r="W35" i="5"/>
  <c r="V35" i="5"/>
  <c r="U35" i="5"/>
  <c r="T35" i="5"/>
  <c r="S35" i="5"/>
  <c r="R35" i="5"/>
  <c r="Q40" i="5"/>
  <c r="P40" i="5"/>
  <c r="O40" i="5"/>
  <c r="N40" i="5"/>
  <c r="M40" i="5"/>
  <c r="L40" i="5"/>
  <c r="K40" i="5"/>
  <c r="Q39" i="5"/>
  <c r="P39" i="5"/>
  <c r="O39" i="5"/>
  <c r="N39" i="5"/>
  <c r="M39" i="5"/>
  <c r="L39" i="5"/>
  <c r="K39" i="5"/>
  <c r="Q38" i="5"/>
  <c r="P38" i="5"/>
  <c r="O38" i="5"/>
  <c r="N38" i="5"/>
  <c r="M38" i="5"/>
  <c r="L38" i="5"/>
  <c r="K38" i="5"/>
  <c r="Q37" i="5"/>
  <c r="P37" i="5"/>
  <c r="O37" i="5"/>
  <c r="N37" i="5"/>
  <c r="M37" i="5"/>
  <c r="L37" i="5"/>
  <c r="K37" i="5"/>
  <c r="Q36" i="5"/>
  <c r="P36" i="5"/>
  <c r="O36" i="5"/>
  <c r="N36" i="5"/>
  <c r="M36" i="5"/>
  <c r="L36" i="5"/>
  <c r="K36" i="5"/>
  <c r="Q35" i="5"/>
  <c r="P35" i="5"/>
  <c r="O35" i="5"/>
  <c r="N35" i="5"/>
  <c r="M35" i="5"/>
  <c r="L35" i="5"/>
  <c r="K35" i="5"/>
  <c r="J40" i="5"/>
  <c r="J39" i="5"/>
  <c r="J38" i="5"/>
  <c r="J37" i="5"/>
  <c r="J36" i="5"/>
  <c r="J35" i="5"/>
  <c r="I40" i="5"/>
  <c r="I39" i="5"/>
  <c r="I38" i="5"/>
  <c r="I37" i="5"/>
  <c r="I36" i="5"/>
  <c r="I35" i="5"/>
  <c r="H40" i="5"/>
  <c r="H39" i="5"/>
  <c r="H38" i="5"/>
  <c r="H37" i="5"/>
  <c r="H36" i="5"/>
  <c r="H35" i="5"/>
  <c r="G40" i="5"/>
  <c r="G39" i="5"/>
  <c r="G38" i="5"/>
  <c r="G37" i="5"/>
  <c r="G36" i="5"/>
  <c r="G35" i="5"/>
  <c r="F40" i="5"/>
  <c r="F39" i="5"/>
  <c r="F38" i="5"/>
  <c r="F37" i="5"/>
  <c r="F36" i="5"/>
  <c r="F35" i="5"/>
  <c r="E40" i="5"/>
  <c r="E39" i="5"/>
  <c r="E38" i="5"/>
  <c r="E37" i="5"/>
  <c r="E36" i="5"/>
  <c r="E35" i="5"/>
  <c r="D40" i="5"/>
  <c r="D39" i="5"/>
  <c r="D38" i="5"/>
  <c r="D37" i="5"/>
  <c r="D36" i="5"/>
  <c r="D35" i="5"/>
  <c r="AE39" i="6"/>
  <c r="AD39" i="6"/>
  <c r="AC39" i="6"/>
  <c r="AB39" i="6"/>
  <c r="AA39" i="6"/>
  <c r="Z39" i="6"/>
  <c r="Y39" i="6"/>
  <c r="AE38" i="6"/>
  <c r="AD38" i="6"/>
  <c r="AC38" i="6"/>
  <c r="AB38" i="6"/>
  <c r="AA38" i="6"/>
  <c r="Z38" i="6"/>
  <c r="Y38" i="6"/>
  <c r="AE37" i="6"/>
  <c r="AD37" i="6"/>
  <c r="AC37" i="6"/>
  <c r="AB37" i="6"/>
  <c r="AA37" i="6"/>
  <c r="Z37" i="6"/>
  <c r="Y37" i="6"/>
  <c r="AE36" i="6"/>
  <c r="AD36" i="6"/>
  <c r="AC36" i="6"/>
  <c r="AB36" i="6"/>
  <c r="AA36" i="6"/>
  <c r="Z36" i="6"/>
  <c r="Y36" i="6"/>
  <c r="AE35" i="6"/>
  <c r="AD35" i="6"/>
  <c r="AC35" i="6"/>
  <c r="AB35" i="6"/>
  <c r="AA35" i="6"/>
  <c r="Z35" i="6"/>
  <c r="Y35" i="6"/>
  <c r="AE34" i="6"/>
  <c r="AD34" i="6"/>
  <c r="AC34" i="6"/>
  <c r="AB34" i="6"/>
  <c r="AA34" i="6"/>
  <c r="Z34" i="6"/>
  <c r="Y34" i="6"/>
  <c r="X39" i="6"/>
  <c r="W39" i="6"/>
  <c r="V39" i="6"/>
  <c r="U39" i="6"/>
  <c r="T39" i="6"/>
  <c r="S39" i="6"/>
  <c r="R39" i="6"/>
  <c r="X38" i="6"/>
  <c r="W38" i="6"/>
  <c r="V38" i="6"/>
  <c r="U38" i="6"/>
  <c r="T38" i="6"/>
  <c r="S38" i="6"/>
  <c r="R38" i="6"/>
  <c r="X37" i="6"/>
  <c r="W37" i="6"/>
  <c r="V37" i="6"/>
  <c r="U37" i="6"/>
  <c r="T37" i="6"/>
  <c r="S37" i="6"/>
  <c r="R37" i="6"/>
  <c r="X36" i="6"/>
  <c r="W36" i="6"/>
  <c r="V36" i="6"/>
  <c r="U36" i="6"/>
  <c r="T36" i="6"/>
  <c r="S36" i="6"/>
  <c r="R36" i="6"/>
  <c r="X35" i="6"/>
  <c r="W35" i="6"/>
  <c r="V35" i="6"/>
  <c r="U35" i="6"/>
  <c r="T35" i="6"/>
  <c r="S35" i="6"/>
  <c r="R35" i="6"/>
  <c r="X34" i="6"/>
  <c r="W34" i="6"/>
  <c r="V34" i="6"/>
  <c r="U34" i="6"/>
  <c r="T34" i="6"/>
  <c r="S34" i="6"/>
  <c r="R34" i="6"/>
  <c r="Q39" i="6"/>
  <c r="P39" i="6"/>
  <c r="O39" i="6"/>
  <c r="N39" i="6"/>
  <c r="M39" i="6"/>
  <c r="L39" i="6"/>
  <c r="K39" i="6"/>
  <c r="Q38" i="6"/>
  <c r="P38" i="6"/>
  <c r="O38" i="6"/>
  <c r="N38" i="6"/>
  <c r="M38" i="6"/>
  <c r="L38" i="6"/>
  <c r="K38" i="6"/>
  <c r="Q37" i="6"/>
  <c r="P37" i="6"/>
  <c r="O37" i="6"/>
  <c r="N37" i="6"/>
  <c r="M37" i="6"/>
  <c r="L37" i="6"/>
  <c r="K37" i="6"/>
  <c r="Q36" i="6"/>
  <c r="P36" i="6"/>
  <c r="O36" i="6"/>
  <c r="N36" i="6"/>
  <c r="M36" i="6"/>
  <c r="L36" i="6"/>
  <c r="K36" i="6"/>
  <c r="Q35" i="6"/>
  <c r="P35" i="6"/>
  <c r="O35" i="6"/>
  <c r="N35" i="6"/>
  <c r="M35" i="6"/>
  <c r="L35" i="6"/>
  <c r="K35" i="6"/>
  <c r="Q34" i="6"/>
  <c r="P34" i="6"/>
  <c r="O34" i="6"/>
  <c r="N34" i="6"/>
  <c r="M34" i="6"/>
  <c r="L34" i="6"/>
  <c r="K34" i="6"/>
  <c r="J39" i="6"/>
  <c r="J38" i="6"/>
  <c r="J37" i="6"/>
  <c r="J36" i="6"/>
  <c r="J35" i="6"/>
  <c r="J34" i="6"/>
  <c r="I39" i="6"/>
  <c r="I38" i="6"/>
  <c r="I37" i="6"/>
  <c r="I36" i="6"/>
  <c r="I35" i="6"/>
  <c r="I34" i="6"/>
  <c r="H39" i="6"/>
  <c r="H38" i="6"/>
  <c r="H37" i="6"/>
  <c r="H36" i="6"/>
  <c r="H35" i="6"/>
  <c r="H34" i="6"/>
  <c r="G39" i="6"/>
  <c r="G38" i="6"/>
  <c r="G37" i="6"/>
  <c r="G36" i="6"/>
  <c r="G35" i="6"/>
  <c r="G34" i="6"/>
  <c r="F39" i="6"/>
  <c r="F38" i="6"/>
  <c r="F37" i="6"/>
  <c r="F36" i="6"/>
  <c r="F35" i="6"/>
  <c r="F34" i="6"/>
  <c r="E39" i="6"/>
  <c r="E38" i="6"/>
  <c r="E37" i="6"/>
  <c r="E36" i="6"/>
  <c r="E35" i="6"/>
  <c r="E34" i="6"/>
  <c r="D39" i="6"/>
  <c r="D38" i="6"/>
  <c r="D37" i="6"/>
  <c r="D36" i="6"/>
  <c r="D35" i="6"/>
  <c r="D34" i="6"/>
  <c r="C39" i="6"/>
  <c r="C38" i="6"/>
  <c r="C37" i="6"/>
  <c r="C36" i="6"/>
  <c r="C35" i="6"/>
  <c r="C34" i="6"/>
  <c r="AE40" i="1"/>
  <c r="AD40" i="1"/>
  <c r="AC40" i="1"/>
  <c r="AB40" i="1"/>
  <c r="AA40" i="1"/>
  <c r="Z40" i="1"/>
  <c r="Y40" i="1"/>
  <c r="AE39" i="1"/>
  <c r="AD39" i="1"/>
  <c r="AC39" i="1"/>
  <c r="AB39" i="1"/>
  <c r="AA39" i="1"/>
  <c r="Z39" i="1"/>
  <c r="Y39" i="1"/>
  <c r="AE38" i="1"/>
  <c r="AD38" i="1"/>
  <c r="AC38" i="1"/>
  <c r="AB38" i="1"/>
  <c r="AA38" i="1"/>
  <c r="Z38" i="1"/>
  <c r="Y38" i="1"/>
  <c r="AE37" i="1"/>
  <c r="AD37" i="1"/>
  <c r="AC37" i="1"/>
  <c r="AB37" i="1"/>
  <c r="AA37" i="1"/>
  <c r="Z37" i="1"/>
  <c r="Y37" i="1"/>
  <c r="AE36" i="1"/>
  <c r="AD36" i="1"/>
  <c r="AC36" i="1"/>
  <c r="AB36" i="1"/>
  <c r="AA36" i="1"/>
  <c r="Z36" i="1"/>
  <c r="Y36" i="1"/>
  <c r="AE35" i="1"/>
  <c r="AD35" i="1"/>
  <c r="AC35" i="1"/>
  <c r="AB35" i="1"/>
  <c r="AA35" i="1"/>
  <c r="Z35" i="1"/>
  <c r="Y35" i="1"/>
  <c r="X40" i="1"/>
  <c r="W40" i="1"/>
  <c r="V40" i="1"/>
  <c r="U40" i="1"/>
  <c r="T40" i="1"/>
  <c r="S40" i="1"/>
  <c r="R40" i="1"/>
  <c r="X39" i="1"/>
  <c r="W39" i="1"/>
  <c r="V39" i="1"/>
  <c r="U39" i="1"/>
  <c r="T39" i="1"/>
  <c r="S39" i="1"/>
  <c r="R39" i="1"/>
  <c r="X38" i="1"/>
  <c r="W38" i="1"/>
  <c r="V38" i="1"/>
  <c r="U38" i="1"/>
  <c r="T38" i="1"/>
  <c r="S38" i="1"/>
  <c r="R38" i="1"/>
  <c r="X37" i="1"/>
  <c r="W37" i="1"/>
  <c r="V37" i="1"/>
  <c r="U37" i="1"/>
  <c r="T37" i="1"/>
  <c r="S37" i="1"/>
  <c r="R37" i="1"/>
  <c r="X36" i="1"/>
  <c r="W36" i="1"/>
  <c r="V36" i="1"/>
  <c r="U36" i="1"/>
  <c r="T36" i="1"/>
  <c r="S36" i="1"/>
  <c r="R36" i="1"/>
  <c r="X35" i="1"/>
  <c r="W35" i="1"/>
  <c r="V35" i="1"/>
  <c r="U35" i="1"/>
  <c r="T35" i="1"/>
  <c r="S35" i="1"/>
  <c r="R35" i="1"/>
  <c r="Q40" i="1"/>
  <c r="P40" i="1"/>
  <c r="O40" i="1"/>
  <c r="N40" i="1"/>
  <c r="M40" i="1"/>
  <c r="L40" i="1"/>
  <c r="K40" i="1"/>
  <c r="Q39" i="1"/>
  <c r="P39" i="1"/>
  <c r="O39" i="1"/>
  <c r="N39" i="1"/>
  <c r="M39" i="1"/>
  <c r="L39" i="1"/>
  <c r="K39" i="1"/>
  <c r="Q38" i="1"/>
  <c r="P38" i="1"/>
  <c r="O38" i="1"/>
  <c r="N38" i="1"/>
  <c r="M38" i="1"/>
  <c r="L38" i="1"/>
  <c r="K38" i="1"/>
  <c r="Q37" i="1"/>
  <c r="P37" i="1"/>
  <c r="O37" i="1"/>
  <c r="N37" i="1"/>
  <c r="M37" i="1"/>
  <c r="L37" i="1"/>
  <c r="K37" i="1"/>
  <c r="Q36" i="1"/>
  <c r="P36" i="1"/>
  <c r="O36" i="1"/>
  <c r="N36" i="1"/>
  <c r="M36" i="1"/>
  <c r="L36" i="1"/>
  <c r="K36" i="1"/>
  <c r="Q35" i="1"/>
  <c r="P35" i="1"/>
  <c r="O35" i="1"/>
  <c r="N35" i="1"/>
  <c r="M35" i="1"/>
  <c r="L35" i="1"/>
  <c r="K35" i="1"/>
  <c r="J40" i="1"/>
  <c r="J39" i="1"/>
  <c r="J38" i="1"/>
  <c r="J37" i="1"/>
  <c r="J36" i="1"/>
  <c r="J35" i="1"/>
  <c r="I40" i="1"/>
  <c r="I39" i="1"/>
  <c r="I38" i="1"/>
  <c r="I37" i="1"/>
  <c r="I36" i="1"/>
  <c r="I35" i="1"/>
  <c r="H40" i="1"/>
  <c r="H39" i="1"/>
  <c r="H38" i="1"/>
  <c r="H37" i="1"/>
  <c r="H36" i="1"/>
  <c r="H35" i="1"/>
  <c r="G40" i="1"/>
  <c r="G39" i="1"/>
  <c r="G38" i="1"/>
  <c r="G37" i="1"/>
  <c r="G36" i="1"/>
  <c r="G35" i="1"/>
  <c r="F40" i="1"/>
  <c r="F39" i="1"/>
  <c r="F38" i="1"/>
  <c r="F37" i="1"/>
  <c r="F36" i="1"/>
  <c r="F35" i="1"/>
  <c r="E40" i="1"/>
  <c r="E39" i="1"/>
  <c r="E38" i="1"/>
  <c r="E37" i="1"/>
  <c r="E36" i="1"/>
  <c r="E35" i="1"/>
  <c r="D40" i="1"/>
  <c r="D39" i="1"/>
  <c r="D38" i="1"/>
  <c r="D37" i="1"/>
  <c r="D36" i="1"/>
  <c r="D35" i="1"/>
  <c r="C40" i="1"/>
  <c r="C39" i="1"/>
  <c r="C38" i="1"/>
  <c r="C37" i="1"/>
  <c r="C36" i="1"/>
  <c r="C35" i="1"/>
  <c r="AF29" i="1"/>
  <c r="AG29" i="1" s="1"/>
  <c r="AF28" i="1"/>
  <c r="AG28" i="1" s="1"/>
  <c r="AF14" i="1" l="1"/>
  <c r="AG14" i="1" s="1"/>
  <c r="AG21" i="5" l="1"/>
  <c r="AG20" i="5"/>
  <c r="AF30" i="6" l="1"/>
  <c r="AG30" i="6" s="1"/>
  <c r="AF29" i="6"/>
  <c r="AG29" i="6" s="1"/>
  <c r="AF28" i="6"/>
  <c r="AG28" i="6" s="1"/>
  <c r="AF27" i="6"/>
  <c r="AG27" i="6" s="1"/>
  <c r="AF26" i="6"/>
  <c r="AG26" i="6" s="1"/>
  <c r="AF25" i="6"/>
  <c r="AG25" i="6" s="1"/>
  <c r="AF24" i="6"/>
  <c r="AG24" i="6" s="1"/>
  <c r="AF23" i="6"/>
  <c r="AG23" i="6" s="1"/>
  <c r="AF22" i="6"/>
  <c r="AG22" i="6" s="1"/>
  <c r="AF21" i="6"/>
  <c r="AG21" i="6" s="1"/>
  <c r="AF20" i="6"/>
  <c r="AG20" i="6" s="1"/>
  <c r="AF19" i="6"/>
  <c r="AG19" i="6" s="1"/>
  <c r="AF18" i="6"/>
  <c r="AG18" i="6" s="1"/>
  <c r="AF17" i="6"/>
  <c r="AG17" i="6" s="1"/>
  <c r="AF16" i="6"/>
  <c r="AG16" i="6" s="1"/>
  <c r="AF15" i="6"/>
  <c r="AG15" i="6" s="1"/>
  <c r="AF14" i="6"/>
  <c r="AG14" i="6" s="1"/>
  <c r="AF13" i="6"/>
  <c r="AG13" i="6" s="1"/>
  <c r="AF12" i="6"/>
  <c r="AG12" i="6" s="1"/>
  <c r="AF10" i="6"/>
  <c r="AG10" i="6" s="1"/>
  <c r="AF9" i="6"/>
  <c r="AG9" i="6" s="1"/>
  <c r="AG32" i="5" l="1"/>
  <c r="AG31" i="5"/>
  <c r="AG30" i="5"/>
  <c r="AG28" i="5"/>
  <c r="AG27" i="5"/>
  <c r="AG26" i="5"/>
  <c r="AG25" i="5"/>
  <c r="AG24" i="5"/>
  <c r="AG23" i="5"/>
  <c r="AG22" i="5"/>
  <c r="AG19" i="5"/>
  <c r="AG18" i="5"/>
  <c r="AG17" i="5"/>
  <c r="AG16" i="5"/>
  <c r="AG15" i="5"/>
  <c r="AG14" i="5"/>
  <c r="AG13" i="5"/>
  <c r="AG12" i="5"/>
  <c r="AG10" i="5"/>
  <c r="AG9" i="5"/>
  <c r="AF30" i="1"/>
  <c r="AG30" i="1" s="1"/>
  <c r="AF32" i="1"/>
  <c r="AG32" i="1" s="1"/>
  <c r="AF31" i="1"/>
  <c r="AG31" i="1" s="1"/>
  <c r="AF27" i="1"/>
  <c r="AG27" i="1" s="1"/>
  <c r="AF26" i="1"/>
  <c r="AG26" i="1" s="1"/>
  <c r="AF25" i="1"/>
  <c r="AG25" i="1" s="1"/>
  <c r="AF24" i="1"/>
  <c r="AG24" i="1" s="1"/>
  <c r="AF23" i="1"/>
  <c r="AG23" i="1" s="1"/>
  <c r="AF22" i="1"/>
  <c r="AG22" i="1" s="1"/>
  <c r="AF21" i="1"/>
  <c r="AG21" i="1" s="1"/>
  <c r="AF20" i="1"/>
  <c r="AG20" i="1" s="1"/>
  <c r="AF19" i="1"/>
  <c r="AG19" i="1" s="1"/>
  <c r="AF18" i="1"/>
  <c r="AG18" i="1" s="1"/>
  <c r="AF17" i="1"/>
  <c r="AG17" i="1" s="1"/>
  <c r="AF16" i="1"/>
  <c r="AG16" i="1" s="1"/>
  <c r="AF15" i="1"/>
  <c r="AG15" i="1" s="1"/>
  <c r="AF13" i="1"/>
  <c r="AG13" i="1" s="1"/>
  <c r="AF9" i="1"/>
  <c r="AG9" i="1" s="1"/>
  <c r="AF10" i="1"/>
  <c r="AG10" i="1" s="1"/>
</calcChain>
</file>

<file path=xl/sharedStrings.xml><?xml version="1.0" encoding="utf-8"?>
<sst xmlns="http://schemas.openxmlformats.org/spreadsheetml/2006/main" count="4592" uniqueCount="187">
  <si>
    <t>（常勤職員の勤務時間は就業規則を確認して記載してください。）</t>
    <rPh sb="1" eb="3">
      <t>ジョウキン</t>
    </rPh>
    <rPh sb="3" eb="5">
      <t>ショクイン</t>
    </rPh>
    <rPh sb="6" eb="8">
      <t>キンム</t>
    </rPh>
    <rPh sb="8" eb="10">
      <t>ジカン</t>
    </rPh>
    <rPh sb="11" eb="13">
      <t>シュウギョウ</t>
    </rPh>
    <rPh sb="13" eb="15">
      <t>キソク</t>
    </rPh>
    <rPh sb="16" eb="18">
      <t>カクニン</t>
    </rPh>
    <rPh sb="20" eb="22">
      <t>キサイ</t>
    </rPh>
    <phoneticPr fontId="1"/>
  </si>
  <si>
    <t>職　 種</t>
    <rPh sb="0" eb="1">
      <t>ショク</t>
    </rPh>
    <rPh sb="3" eb="4">
      <t>タネ</t>
    </rPh>
    <phoneticPr fontId="1"/>
  </si>
  <si>
    <t>勤務
形態</t>
    <rPh sb="0" eb="2">
      <t>キンム</t>
    </rPh>
    <rPh sb="3" eb="5">
      <t>ケイタイ</t>
    </rPh>
    <phoneticPr fontId="1"/>
  </si>
  <si>
    <t>氏　　名</t>
    <rPh sb="0" eb="1">
      <t>シ</t>
    </rPh>
    <rPh sb="3" eb="4">
      <t>メイ</t>
    </rPh>
    <phoneticPr fontId="1"/>
  </si>
  <si>
    <t>第　　１　　週</t>
    <rPh sb="0" eb="1">
      <t>ダイ</t>
    </rPh>
    <rPh sb="6" eb="7">
      <t>シュウ</t>
    </rPh>
    <phoneticPr fontId="1"/>
  </si>
  <si>
    <t>第　　２　　週</t>
    <rPh sb="0" eb="1">
      <t>ダイ</t>
    </rPh>
    <rPh sb="6" eb="7">
      <t>シュウ</t>
    </rPh>
    <phoneticPr fontId="1"/>
  </si>
  <si>
    <t>第　　３　　週</t>
    <rPh sb="0" eb="1">
      <t>ダイ</t>
    </rPh>
    <rPh sb="6" eb="7">
      <t>シュウ</t>
    </rPh>
    <phoneticPr fontId="1"/>
  </si>
  <si>
    <t>第　　４　　週</t>
    <rPh sb="0" eb="1">
      <t>ダイ</t>
    </rPh>
    <rPh sb="6" eb="7">
      <t>シュウ</t>
    </rPh>
    <phoneticPr fontId="1"/>
  </si>
  <si>
    <t>４週の
合計</t>
    <rPh sb="1" eb="2">
      <t>シュウ</t>
    </rPh>
    <rPh sb="4" eb="6">
      <t>ゴウケイ</t>
    </rPh>
    <phoneticPr fontId="1"/>
  </si>
  <si>
    <t>週平均の
勤務時間</t>
    <rPh sb="0" eb="1">
      <t>シュウ</t>
    </rPh>
    <rPh sb="1" eb="3">
      <t>ヘイキン</t>
    </rPh>
    <rPh sb="5" eb="7">
      <t>キンム</t>
    </rPh>
    <rPh sb="7" eb="9">
      <t>ジカン</t>
    </rPh>
    <phoneticPr fontId="1"/>
  </si>
  <si>
    <t>常勤換算
後の人数</t>
    <rPh sb="0" eb="2">
      <t>ジョウキン</t>
    </rPh>
    <rPh sb="2" eb="3">
      <t>カン</t>
    </rPh>
    <rPh sb="3" eb="4">
      <t>サン</t>
    </rPh>
    <rPh sb="5" eb="6">
      <t>ゴ</t>
    </rPh>
    <rPh sb="7" eb="9">
      <t>ニンズウ</t>
    </rPh>
    <phoneticPr fontId="1"/>
  </si>
  <si>
    <t>　　　　４　常勤換算が必要な職種は、Ａ～Ｄの「週平均の勤務時間」をすべて足し、常勤の従業者が週に勤務すべき時間数で割って、「常勤換算後の人数」を算出してください。</t>
    <rPh sb="6" eb="8">
      <t>ジョウキン</t>
    </rPh>
    <rPh sb="8" eb="10">
      <t>カンサン</t>
    </rPh>
    <rPh sb="11" eb="13">
      <t>ヒツヨウ</t>
    </rPh>
    <rPh sb="14" eb="16">
      <t>ショクシュ</t>
    </rPh>
    <rPh sb="23" eb="26">
      <t>シュウヘイキン</t>
    </rPh>
    <rPh sb="27" eb="29">
      <t>キンム</t>
    </rPh>
    <rPh sb="29" eb="31">
      <t>ジカン</t>
    </rPh>
    <rPh sb="36" eb="37">
      <t>タ</t>
    </rPh>
    <rPh sb="39" eb="41">
      <t>ジョウキン</t>
    </rPh>
    <rPh sb="42" eb="45">
      <t>ジュウギョウシャ</t>
    </rPh>
    <rPh sb="46" eb="47">
      <t>シュウ</t>
    </rPh>
    <rPh sb="48" eb="50">
      <t>キンム</t>
    </rPh>
    <rPh sb="53" eb="56">
      <t>ジカンスウ</t>
    </rPh>
    <rPh sb="57" eb="58">
      <t>ワ</t>
    </rPh>
    <rPh sb="62" eb="64">
      <t>ジョウキン</t>
    </rPh>
    <rPh sb="64" eb="66">
      <t>カンサン</t>
    </rPh>
    <rPh sb="66" eb="67">
      <t>アト</t>
    </rPh>
    <rPh sb="68" eb="70">
      <t>ニンズウ</t>
    </rPh>
    <rPh sb="72" eb="74">
      <t>サンシュツ</t>
    </rPh>
    <phoneticPr fontId="1"/>
  </si>
  <si>
    <t>勤務先及び兼務
する職務の内容</t>
    <rPh sb="0" eb="3">
      <t>キンムサキ</t>
    </rPh>
    <rPh sb="3" eb="4">
      <t>オヨ</t>
    </rPh>
    <rPh sb="5" eb="7">
      <t>ケンム</t>
    </rPh>
    <rPh sb="10" eb="11">
      <t>ショク</t>
    </rPh>
    <rPh sb="11" eb="12">
      <t>ツトム</t>
    </rPh>
    <rPh sb="13" eb="15">
      <t>ナイヨウ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</si>
  <si>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</si>
  <si>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</si>
  <si>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</si>
  <si>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</si>
  <si>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</si>
  <si>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</si>
  <si>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</si>
  <si>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【備考】</t>
    <rPh sb="1" eb="3">
      <t>ビコウ</t>
    </rPh>
    <phoneticPr fontId="1"/>
  </si>
  <si>
    <r>
      <t>　　　　１　従業者全員（管理者を含む。）について、</t>
    </r>
    <r>
      <rPr>
        <b/>
        <u/>
        <sz val="10"/>
        <rFont val="ＭＳ Ｐゴシック"/>
        <family val="3"/>
        <charset val="128"/>
      </rPr>
      <t>４週間分</t>
    </r>
    <r>
      <rPr>
        <sz val="10"/>
        <rFont val="ＭＳ Ｐゴシック"/>
        <family val="3"/>
        <charset val="128"/>
      </rPr>
      <t>の勤務すべき時間数を記入してください。</t>
    </r>
    <rPh sb="6" eb="9">
      <t>ジュウギョウシャ</t>
    </rPh>
    <rPh sb="9" eb="11">
      <t>ゼンイン</t>
    </rPh>
    <rPh sb="12" eb="15">
      <t>カンリシャ</t>
    </rPh>
    <rPh sb="16" eb="17">
      <t>フク</t>
    </rPh>
    <rPh sb="26" eb="29">
      <t>シュウカンブン</t>
    </rPh>
    <rPh sb="30" eb="32">
      <t>キンム</t>
    </rPh>
    <rPh sb="35" eb="37">
      <t>ジカン</t>
    </rPh>
    <rPh sb="37" eb="38">
      <t>スウ</t>
    </rPh>
    <rPh sb="39" eb="41">
      <t>キニュウ</t>
    </rPh>
    <phoneticPr fontId="1"/>
  </si>
  <si>
    <t>常勤職員の勤務時間　　　　　１日８時間　　　　　１週４０時間</t>
    <rPh sb="0" eb="2">
      <t>ジョウキン</t>
    </rPh>
    <rPh sb="2" eb="4">
      <t>ショクイン</t>
    </rPh>
    <rPh sb="5" eb="7">
      <t>キンム</t>
    </rPh>
    <rPh sb="7" eb="9">
      <t>ジカン</t>
    </rPh>
    <rPh sb="15" eb="16">
      <t>ニチ</t>
    </rPh>
    <rPh sb="17" eb="19">
      <t>ジカン</t>
    </rPh>
    <rPh sb="25" eb="26">
      <t>シュウ</t>
    </rPh>
    <rPh sb="28" eb="30">
      <t>ジカン</t>
    </rPh>
    <phoneticPr fontId="1"/>
  </si>
  <si>
    <t>施設長</t>
    <rPh sb="0" eb="3">
      <t>シセツチョウ</t>
    </rPh>
    <phoneticPr fontId="1"/>
  </si>
  <si>
    <t>介護職</t>
    <rPh sb="0" eb="3">
      <t>カイゴショク</t>
    </rPh>
    <phoneticPr fontId="1"/>
  </si>
  <si>
    <t>従業者の勤務の体制及び勤務形態一覧表（施設名：住宅型有料老人ホーム　東シナ海　）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rPh sb="19" eb="21">
      <t>シセツ</t>
    </rPh>
    <rPh sb="21" eb="22">
      <t>メイ</t>
    </rPh>
    <rPh sb="23" eb="25">
      <t>ジュウタク</t>
    </rPh>
    <rPh sb="25" eb="26">
      <t>ガタ</t>
    </rPh>
    <rPh sb="26" eb="33">
      <t>ユウリョウ</t>
    </rPh>
    <rPh sb="34" eb="38">
      <t>ヒガシシナカイ</t>
    </rPh>
    <phoneticPr fontId="1"/>
  </si>
  <si>
    <t>沖縄　琉一</t>
    <rPh sb="0" eb="2">
      <t>オキナワ</t>
    </rPh>
    <rPh sb="3" eb="4">
      <t>リュウ</t>
    </rPh>
    <rPh sb="4" eb="5">
      <t>イチ</t>
    </rPh>
    <phoneticPr fontId="1"/>
  </si>
  <si>
    <t>沖縄　琉二</t>
    <rPh sb="0" eb="2">
      <t>オキナワ</t>
    </rPh>
    <rPh sb="3" eb="4">
      <t>リュウ</t>
    </rPh>
    <rPh sb="4" eb="5">
      <t>2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</si>
  <si>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</si>
  <si>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</si>
  <si>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</si>
  <si>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</si>
  <si>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介護P1</t>
    <rPh sb="0" eb="2">
      <t>カイゴ</t>
    </rPh>
    <phoneticPr fontId="1"/>
  </si>
  <si>
    <t>介護P2</t>
    <rPh sb="0" eb="2">
      <t>カイゴ</t>
    </rPh>
    <phoneticPr fontId="1"/>
  </si>
  <si>
    <t>介護P3</t>
    <rPh sb="0" eb="2">
      <t>カイゴ</t>
    </rPh>
    <phoneticPr fontId="1"/>
  </si>
  <si>
    <t>介護P4</t>
    <rPh sb="0" eb="2">
      <t>カイゴ</t>
    </rPh>
    <phoneticPr fontId="1"/>
  </si>
  <si>
    <t>介護P5</t>
    <rPh sb="0" eb="2">
      <t>カイゴ</t>
    </rPh>
    <phoneticPr fontId="1"/>
  </si>
  <si>
    <t>日</t>
    <rPh sb="0" eb="1">
      <t>ニチ</t>
    </rPh>
    <phoneticPr fontId="1"/>
  </si>
  <si>
    <t>　</t>
    <phoneticPr fontId="1"/>
  </si>
  <si>
    <t>年</t>
    <rPh sb="0" eb="1">
      <t>ネン</t>
    </rPh>
    <phoneticPr fontId="1"/>
  </si>
  <si>
    <t>看護職</t>
    <rPh sb="0" eb="3">
      <t>カンゴショク</t>
    </rPh>
    <phoneticPr fontId="1"/>
  </si>
  <si>
    <t>他法人施設と兼務</t>
    <rPh sb="0" eb="3">
      <t>タホウジン</t>
    </rPh>
    <rPh sb="3" eb="5">
      <t>シセツ</t>
    </rPh>
    <rPh sb="6" eb="8">
      <t>ケンム</t>
    </rPh>
    <phoneticPr fontId="1"/>
  </si>
  <si>
    <t>副施設長</t>
    <rPh sb="0" eb="1">
      <t>フク</t>
    </rPh>
    <rPh sb="1" eb="4">
      <t>シセツチョウ</t>
    </rPh>
    <phoneticPr fontId="1"/>
  </si>
  <si>
    <t>準</t>
    <rPh sb="0" eb="1">
      <t>ジュン</t>
    </rPh>
    <phoneticPr fontId="1"/>
  </si>
  <si>
    <t>深</t>
    <rPh sb="0" eb="1">
      <t>シン</t>
    </rPh>
    <phoneticPr fontId="1"/>
  </si>
  <si>
    <t>早</t>
    <rPh sb="0" eb="1">
      <t>ハヤ</t>
    </rPh>
    <phoneticPr fontId="1"/>
  </si>
  <si>
    <t>遅</t>
    <rPh sb="0" eb="1">
      <t>オソ</t>
    </rPh>
    <phoneticPr fontId="1"/>
  </si>
  <si>
    <t>アイランド通所サービスの副施設長</t>
    <rPh sb="5" eb="7">
      <t>ツウショ</t>
    </rPh>
    <rPh sb="12" eb="13">
      <t>フク</t>
    </rPh>
    <rPh sb="13" eb="16">
      <t>シセツチョウ</t>
    </rPh>
    <phoneticPr fontId="1"/>
  </si>
  <si>
    <t>アイランド通所サービスの看護職</t>
    <rPh sb="12" eb="15">
      <t>カンゴショク</t>
    </rPh>
    <phoneticPr fontId="1"/>
  </si>
  <si>
    <t>アイランド居宅サービスの介護職</t>
    <rPh sb="5" eb="7">
      <t>キョタク</t>
    </rPh>
    <rPh sb="12" eb="14">
      <t>カイゴ</t>
    </rPh>
    <rPh sb="14" eb="15">
      <t>ショク</t>
    </rPh>
    <phoneticPr fontId="1"/>
  </si>
  <si>
    <t>介護P6</t>
    <rPh sb="0" eb="2">
      <t>カイゴ</t>
    </rPh>
    <phoneticPr fontId="1"/>
  </si>
  <si>
    <t>介護F8</t>
    <rPh sb="0" eb="2">
      <t>カイゴ</t>
    </rPh>
    <phoneticPr fontId="1"/>
  </si>
  <si>
    <t>介護P7</t>
    <rPh sb="0" eb="2">
      <t>カイゴ</t>
    </rPh>
    <phoneticPr fontId="1"/>
  </si>
  <si>
    <t>介護F1</t>
    <rPh sb="0" eb="2">
      <t>カイゴ</t>
    </rPh>
    <phoneticPr fontId="1"/>
  </si>
  <si>
    <t>介護F2</t>
    <rPh sb="0" eb="2">
      <t>カイゴ</t>
    </rPh>
    <phoneticPr fontId="1"/>
  </si>
  <si>
    <t>介護F3</t>
    <rPh sb="0" eb="2">
      <t>カイゴ</t>
    </rPh>
    <phoneticPr fontId="1"/>
  </si>
  <si>
    <t>介護F4</t>
    <rPh sb="0" eb="2">
      <t>カイゴ</t>
    </rPh>
    <phoneticPr fontId="1"/>
  </si>
  <si>
    <t>介護F5</t>
    <rPh sb="0" eb="2">
      <t>カイゴ</t>
    </rPh>
    <phoneticPr fontId="1"/>
  </si>
  <si>
    <t>介護F6</t>
    <rPh sb="0" eb="2">
      <t>カイゴ</t>
    </rPh>
    <phoneticPr fontId="1"/>
  </si>
  <si>
    <t>介護F7</t>
    <rPh sb="0" eb="2">
      <t>カイゴ</t>
    </rPh>
    <phoneticPr fontId="1"/>
  </si>
  <si>
    <t>アイランド通所サービスの介護職</t>
    <rPh sb="12" eb="14">
      <t>カイゴ</t>
    </rPh>
    <rPh sb="14" eb="15">
      <t>ショク</t>
    </rPh>
    <phoneticPr fontId="1"/>
  </si>
  <si>
    <t>アイランド通所サービスの介護職</t>
    <phoneticPr fontId="1"/>
  </si>
  <si>
    <t>夜</t>
    <rPh sb="0" eb="1">
      <t>ヨル</t>
    </rPh>
    <phoneticPr fontId="1"/>
  </si>
  <si>
    <t>明</t>
    <rPh sb="0" eb="1">
      <t>ア</t>
    </rPh>
    <phoneticPr fontId="1"/>
  </si>
  <si>
    <t>　　当シフト表は、設置届出時の要員計画用ですので、1ヵ月を4週間として勤務モデルを示すものです。実際の勤務シフトは、日数、曜日、祝日等を考慮して作成してください。</t>
    <rPh sb="2" eb="3">
      <t>トウ</t>
    </rPh>
    <rPh sb="6" eb="7">
      <t>ヒョウ</t>
    </rPh>
    <rPh sb="9" eb="11">
      <t>セッチ</t>
    </rPh>
    <rPh sb="11" eb="13">
      <t>トドケデ</t>
    </rPh>
    <rPh sb="13" eb="14">
      <t>ジ</t>
    </rPh>
    <rPh sb="15" eb="17">
      <t>ヨウイン</t>
    </rPh>
    <rPh sb="17" eb="19">
      <t>ケイカク</t>
    </rPh>
    <rPh sb="19" eb="20">
      <t>ヨウ</t>
    </rPh>
    <rPh sb="27" eb="28">
      <t>ゲツ</t>
    </rPh>
    <rPh sb="30" eb="32">
      <t>シュウカン</t>
    </rPh>
    <rPh sb="35" eb="37">
      <t>キンム</t>
    </rPh>
    <rPh sb="41" eb="42">
      <t>シメ</t>
    </rPh>
    <rPh sb="48" eb="50">
      <t>ジッサイ</t>
    </rPh>
    <rPh sb="51" eb="53">
      <t>キンム</t>
    </rPh>
    <rPh sb="58" eb="60">
      <t>ニッスウ</t>
    </rPh>
    <rPh sb="61" eb="63">
      <t>ヨウビ</t>
    </rPh>
    <rPh sb="64" eb="66">
      <t>シュクジツ</t>
    </rPh>
    <rPh sb="66" eb="67">
      <t>トウ</t>
    </rPh>
    <rPh sb="68" eb="70">
      <t>コウリョ</t>
    </rPh>
    <rPh sb="72" eb="74">
      <t>サクセイ</t>
    </rPh>
    <phoneticPr fontId="1"/>
  </si>
  <si>
    <t>　　　</t>
    <phoneticPr fontId="1"/>
  </si>
  <si>
    <t>Ａ：常勤で専従　　Ｂ：常勤で兼務　　Ｃ：常勤以外で専従　　Ｄ：常勤以外で兼務</t>
    <rPh sb="2" eb="4">
      <t>ジョウキン</t>
    </rPh>
    <rPh sb="5" eb="7">
      <t>センジュウ</t>
    </rPh>
    <rPh sb="11" eb="13">
      <t>ジョウキン</t>
    </rPh>
    <rPh sb="14" eb="16">
      <t>ケンム</t>
    </rPh>
    <rPh sb="20" eb="22">
      <t>ジョウキン</t>
    </rPh>
    <rPh sb="22" eb="24">
      <t>イガイ</t>
    </rPh>
    <rPh sb="25" eb="27">
      <t>センジュウ</t>
    </rPh>
    <rPh sb="31" eb="33">
      <t>ジョウキン</t>
    </rPh>
    <rPh sb="33" eb="35">
      <t>イガイ</t>
    </rPh>
    <rPh sb="36" eb="38">
      <t>ケンム</t>
    </rPh>
    <phoneticPr fontId="1"/>
  </si>
  <si>
    <t>勤務時間</t>
    <rPh sb="0" eb="2">
      <t>キンム</t>
    </rPh>
    <rPh sb="2" eb="4">
      <t>ジカン</t>
    </rPh>
    <phoneticPr fontId="1"/>
  </si>
  <si>
    <t>日</t>
    <rPh sb="0" eb="1">
      <t>ニチ</t>
    </rPh>
    <phoneticPr fontId="1"/>
  </si>
  <si>
    <t>早</t>
    <rPh sb="0" eb="1">
      <t>ハヤ</t>
    </rPh>
    <phoneticPr fontId="1"/>
  </si>
  <si>
    <t>遅</t>
    <rPh sb="0" eb="1">
      <t>オソ</t>
    </rPh>
    <phoneticPr fontId="1"/>
  </si>
  <si>
    <t>準</t>
    <rPh sb="0" eb="1">
      <t>ジュン</t>
    </rPh>
    <phoneticPr fontId="1"/>
  </si>
  <si>
    <t>深</t>
    <rPh sb="0" eb="1">
      <t>シン</t>
    </rPh>
    <phoneticPr fontId="1"/>
  </si>
  <si>
    <t>年</t>
    <rPh sb="0" eb="1">
      <t>ネン</t>
    </rPh>
    <phoneticPr fontId="1"/>
  </si>
  <si>
    <t>　　　　勤務形態（B列(勤務形態）にA,B,C,Dのどれかを記入する</t>
    <rPh sb="4" eb="6">
      <t>キンム</t>
    </rPh>
    <rPh sb="6" eb="8">
      <t>ケイタイ</t>
    </rPh>
    <rPh sb="10" eb="11">
      <t>レツ</t>
    </rPh>
    <rPh sb="12" eb="14">
      <t>キンム</t>
    </rPh>
    <rPh sb="14" eb="16">
      <t>ケイタイ</t>
    </rPh>
    <rPh sb="30" eb="32">
      <t>キニュウ</t>
    </rPh>
    <phoneticPr fontId="1"/>
  </si>
  <si>
    <t>　</t>
    <phoneticPr fontId="1"/>
  </si>
  <si>
    <t>　　　　勤務時間</t>
    <rPh sb="4" eb="6">
      <t>キンム</t>
    </rPh>
    <rPh sb="6" eb="8">
      <t>ジカン</t>
    </rPh>
    <phoneticPr fontId="1"/>
  </si>
  <si>
    <t>記号</t>
    <rPh sb="0" eb="2">
      <t>キゴウ</t>
    </rPh>
    <phoneticPr fontId="1"/>
  </si>
  <si>
    <t>勤務名称</t>
    <rPh sb="0" eb="2">
      <t>キンム</t>
    </rPh>
    <rPh sb="2" eb="4">
      <t>メイショウ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</si>
  <si>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</si>
  <si>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</si>
  <si>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休憩時間</t>
    <rPh sb="0" eb="2">
      <t>キュウケイ</t>
    </rPh>
    <rPh sb="2" eb="4">
      <t>ジカン</t>
    </rPh>
    <phoneticPr fontId="1"/>
  </si>
  <si>
    <t>日勤</t>
    <rPh sb="0" eb="2">
      <t>ニッキン</t>
    </rPh>
    <phoneticPr fontId="1"/>
  </si>
  <si>
    <t>早出勤務</t>
    <rPh sb="0" eb="2">
      <t>ハヤデ</t>
    </rPh>
    <rPh sb="2" eb="4">
      <t>キンム</t>
    </rPh>
    <phoneticPr fontId="1"/>
  </si>
  <si>
    <t>遅出勤務</t>
    <rPh sb="0" eb="2">
      <t>オソデ</t>
    </rPh>
    <rPh sb="2" eb="4">
      <t>キンム</t>
    </rPh>
    <phoneticPr fontId="1"/>
  </si>
  <si>
    <t>準夜勤</t>
    <rPh sb="0" eb="3">
      <t>ジュンヤキン</t>
    </rPh>
    <phoneticPr fontId="1"/>
  </si>
  <si>
    <t>夜勤</t>
    <rPh sb="0" eb="2">
      <t>ヤキン</t>
    </rPh>
    <phoneticPr fontId="1"/>
  </si>
  <si>
    <t>年休</t>
    <rPh sb="0" eb="2">
      <t>ネンキュウ</t>
    </rPh>
    <phoneticPr fontId="1"/>
  </si>
  <si>
    <t>A</t>
  </si>
  <si>
    <t>B</t>
  </si>
  <si>
    <t>D</t>
  </si>
  <si>
    <t>C</t>
  </si>
  <si>
    <t>　</t>
  </si>
  <si>
    <t>　</t>
    <phoneticPr fontId="1"/>
  </si>
  <si>
    <t>夜勤明け</t>
    <rPh sb="0" eb="2">
      <t>ヤキン</t>
    </rPh>
    <rPh sb="2" eb="3">
      <t>ア</t>
    </rPh>
    <phoneticPr fontId="1"/>
  </si>
  <si>
    <t xml:space="preserve"> </t>
    <phoneticPr fontId="1"/>
  </si>
  <si>
    <t>従業者の勤務の体制及び勤務形態一覧表（施設名：                           　）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rPh sb="19" eb="21">
      <t>シセツ</t>
    </rPh>
    <rPh sb="21" eb="22">
      <t>メイ</t>
    </rPh>
    <phoneticPr fontId="1"/>
  </si>
  <si>
    <t>介護F9</t>
    <rPh sb="0" eb="2">
      <t>カイゴ</t>
    </rPh>
    <phoneticPr fontId="1"/>
  </si>
  <si>
    <t xml:space="preserve">介護F10 </t>
    <rPh sb="0" eb="2">
      <t>カイゴ</t>
    </rPh>
    <phoneticPr fontId="1"/>
  </si>
  <si>
    <t>勤務時間
別人数</t>
    <rPh sb="0" eb="2">
      <t>キンム</t>
    </rPh>
    <rPh sb="2" eb="4">
      <t>ジカン</t>
    </rPh>
    <rPh sb="5" eb="6">
      <t>ベツ</t>
    </rPh>
    <rPh sb="6" eb="8">
      <t>ニンズウ</t>
    </rPh>
    <phoneticPr fontId="1"/>
  </si>
  <si>
    <t xml:space="preserve"> </t>
    <phoneticPr fontId="1"/>
  </si>
  <si>
    <t>記号</t>
    <rPh sb="0" eb="2">
      <t>キゴウ</t>
    </rPh>
    <phoneticPr fontId="1"/>
  </si>
  <si>
    <t>勤務名称</t>
    <rPh sb="0" eb="2">
      <t>キンム</t>
    </rPh>
    <rPh sb="2" eb="4">
      <t>メイショウ</t>
    </rPh>
    <phoneticPr fontId="1"/>
  </si>
  <si>
    <t>　　　　勤務時間表</t>
    <rPh sb="4" eb="6">
      <t>キンム</t>
    </rPh>
    <rPh sb="6" eb="8">
      <t>ジカン</t>
    </rPh>
    <rPh sb="8" eb="9">
      <t>ヒョウ</t>
    </rPh>
    <phoneticPr fontId="1"/>
  </si>
  <si>
    <t>介護F10</t>
    <rPh sb="0" eb="2">
      <t>カイゴ</t>
    </rPh>
    <phoneticPr fontId="1"/>
  </si>
  <si>
    <t>事務</t>
    <rPh sb="0" eb="2">
      <t>ジム</t>
    </rPh>
    <phoneticPr fontId="1"/>
  </si>
  <si>
    <t>事務職</t>
    <rPh sb="0" eb="2">
      <t>ジム</t>
    </rPh>
    <rPh sb="2" eb="3">
      <t>ショク</t>
    </rPh>
    <phoneticPr fontId="1"/>
  </si>
  <si>
    <t>アイランド通所サービスの事務職</t>
    <rPh sb="5" eb="7">
      <t>ツウショ</t>
    </rPh>
    <rPh sb="12" eb="14">
      <t>ジム</t>
    </rPh>
    <rPh sb="14" eb="15">
      <t>ショク</t>
    </rPh>
    <phoneticPr fontId="1"/>
  </si>
  <si>
    <t>事務</t>
    <rPh sb="0" eb="2">
      <t>ジム</t>
    </rPh>
    <phoneticPr fontId="1"/>
  </si>
  <si>
    <t>事務職</t>
    <rPh sb="0" eb="2">
      <t>ジム</t>
    </rPh>
    <rPh sb="2" eb="3">
      <t>ショク</t>
    </rPh>
    <phoneticPr fontId="1"/>
  </si>
  <si>
    <t>従業者の勤務の体制及び勤務形態一覧表（施設名：介護付有料老人ホーム　東シナ海２　）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rPh sb="19" eb="21">
      <t>シセツ</t>
    </rPh>
    <rPh sb="21" eb="22">
      <t>メイ</t>
    </rPh>
    <rPh sb="23" eb="25">
      <t>カイゴ</t>
    </rPh>
    <rPh sb="25" eb="26">
      <t>ツキ</t>
    </rPh>
    <rPh sb="26" eb="33">
      <t>ユウリョウ</t>
    </rPh>
    <rPh sb="34" eb="38">
      <t>ヒガシシナカイ</t>
    </rPh>
    <phoneticPr fontId="1"/>
  </si>
  <si>
    <t>時間</t>
    <rPh sb="0" eb="2">
      <t>ジカン</t>
    </rPh>
    <phoneticPr fontId="1"/>
  </si>
  <si>
    <t>常勤職員の勤務時間</t>
    <rPh sb="0" eb="2">
      <t>ジョウキン</t>
    </rPh>
    <rPh sb="2" eb="4">
      <t>ショクイン</t>
    </rPh>
    <rPh sb="5" eb="7">
      <t>キンム</t>
    </rPh>
    <rPh sb="7" eb="9">
      <t>ジカン</t>
    </rPh>
    <phoneticPr fontId="1"/>
  </si>
  <si>
    <t>週</t>
    <rPh sb="0" eb="1">
      <t>シュウ</t>
    </rPh>
    <phoneticPr fontId="1"/>
  </si>
  <si>
    <t>看護、介護職の合計</t>
    <rPh sb="0" eb="2">
      <t>カンゴ</t>
    </rPh>
    <rPh sb="3" eb="5">
      <t>カイゴ</t>
    </rPh>
    <rPh sb="5" eb="6">
      <t>ショク</t>
    </rPh>
    <rPh sb="7" eb="9">
      <t>ゴウケイ</t>
    </rPh>
    <phoneticPr fontId="1"/>
  </si>
  <si>
    <t>4週合計</t>
    <rPh sb="1" eb="2">
      <t>シュウ</t>
    </rPh>
    <rPh sb="2" eb="4">
      <t>ゴウケイ</t>
    </rPh>
    <phoneticPr fontId="1"/>
  </si>
  <si>
    <t>　</t>
    <phoneticPr fontId="1"/>
  </si>
  <si>
    <t>従業者の勤務の体制及び勤務形態一覧表　記入要領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rPh sb="19" eb="21">
      <t>キニュウ</t>
    </rPh>
    <rPh sb="21" eb="23">
      <t>ヨウリョウ</t>
    </rPh>
    <phoneticPr fontId="1"/>
  </si>
  <si>
    <t>シフト計画原紙は、さらに、「住宅型」と「介護付」に分かれていますので、該当する方を使用してください。</t>
    <rPh sb="3" eb="5">
      <t>ケイカク</t>
    </rPh>
    <rPh sb="5" eb="7">
      <t>ゲンシ</t>
    </rPh>
    <rPh sb="14" eb="16">
      <t>ジュウタク</t>
    </rPh>
    <rPh sb="16" eb="17">
      <t>ガタ</t>
    </rPh>
    <rPh sb="20" eb="22">
      <t>カイゴ</t>
    </rPh>
    <rPh sb="22" eb="23">
      <t>ツキ</t>
    </rPh>
    <rPh sb="25" eb="26">
      <t>ワ</t>
    </rPh>
    <rPh sb="35" eb="37">
      <t>ガイトウ</t>
    </rPh>
    <rPh sb="39" eb="40">
      <t>ホウ</t>
    </rPh>
    <rPh sb="41" eb="43">
      <t>シヨウ</t>
    </rPh>
    <phoneticPr fontId="1"/>
  </si>
  <si>
    <t>未だ作成されていないことも多いかと考えます。当表では、施設を運営するにあたり、想定する職員数、勤務形態を</t>
    <rPh sb="0" eb="1">
      <t>マ</t>
    </rPh>
    <rPh sb="2" eb="4">
      <t>サクセイ</t>
    </rPh>
    <rPh sb="13" eb="14">
      <t>オオ</t>
    </rPh>
    <rPh sb="17" eb="18">
      <t>カンガ</t>
    </rPh>
    <rPh sb="22" eb="24">
      <t>トウヒョウ</t>
    </rPh>
    <rPh sb="27" eb="29">
      <t>シセツ</t>
    </rPh>
    <rPh sb="30" eb="32">
      <t>ウンエイ</t>
    </rPh>
    <rPh sb="39" eb="41">
      <t>ソウテイ</t>
    </rPh>
    <rPh sb="43" eb="46">
      <t>ショクインスウ</t>
    </rPh>
    <rPh sb="47" eb="49">
      <t>キンム</t>
    </rPh>
    <rPh sb="49" eb="51">
      <t>ケイタイ</t>
    </rPh>
    <phoneticPr fontId="1"/>
  </si>
  <si>
    <t>２．従業員体制の想定時期について</t>
    <rPh sb="2" eb="5">
      <t>ジュウギョウイン</t>
    </rPh>
    <rPh sb="5" eb="7">
      <t>タイセイ</t>
    </rPh>
    <rPh sb="8" eb="10">
      <t>ソウテイ</t>
    </rPh>
    <rPh sb="10" eb="12">
      <t>ジキ</t>
    </rPh>
    <phoneticPr fontId="1"/>
  </si>
  <si>
    <t>記入いただくシートです。既にシフト表が作成されている場合や、施設側で既存のシフト表が有る場合は、施設規程の</t>
    <rPh sb="0" eb="2">
      <t>キニュウ</t>
    </rPh>
    <rPh sb="12" eb="13">
      <t>スデ</t>
    </rPh>
    <rPh sb="17" eb="18">
      <t>ヒョウ</t>
    </rPh>
    <rPh sb="19" eb="21">
      <t>サクセイ</t>
    </rPh>
    <rPh sb="26" eb="28">
      <t>バアイ</t>
    </rPh>
    <rPh sb="30" eb="32">
      <t>シセツ</t>
    </rPh>
    <rPh sb="32" eb="33">
      <t>ガワ</t>
    </rPh>
    <rPh sb="34" eb="36">
      <t>キゾン</t>
    </rPh>
    <rPh sb="40" eb="41">
      <t>ヒョウ</t>
    </rPh>
    <rPh sb="42" eb="43">
      <t>ア</t>
    </rPh>
    <rPh sb="44" eb="46">
      <t>バアイ</t>
    </rPh>
    <rPh sb="48" eb="50">
      <t>シセツ</t>
    </rPh>
    <rPh sb="50" eb="52">
      <t>キテイ</t>
    </rPh>
    <phoneticPr fontId="1"/>
  </si>
  <si>
    <t>様式にて提出いただいて結構です。</t>
    <rPh sb="0" eb="2">
      <t>ヨウシキ</t>
    </rPh>
    <rPh sb="4" eb="6">
      <t>テイシュツ</t>
    </rPh>
    <rPh sb="11" eb="13">
      <t>ケッコウ</t>
    </rPh>
    <phoneticPr fontId="1"/>
  </si>
  <si>
    <t>新設施設の場合は、最初から満室にならない場合もあろうかと考えます。そのような場合には、満室時（あるいは、</t>
    <rPh sb="0" eb="2">
      <t>シンセツ</t>
    </rPh>
    <rPh sb="2" eb="4">
      <t>シセツ</t>
    </rPh>
    <rPh sb="5" eb="7">
      <t>バアイ</t>
    </rPh>
    <rPh sb="9" eb="11">
      <t>サイショ</t>
    </rPh>
    <rPh sb="13" eb="15">
      <t>マンシツ</t>
    </rPh>
    <rPh sb="20" eb="22">
      <t>バアイ</t>
    </rPh>
    <rPh sb="28" eb="29">
      <t>カンガ</t>
    </rPh>
    <rPh sb="38" eb="40">
      <t>バアイ</t>
    </rPh>
    <rPh sb="43" eb="45">
      <t>マンシツ</t>
    </rPh>
    <rPh sb="45" eb="46">
      <t>ジ</t>
    </rPh>
    <phoneticPr fontId="1"/>
  </si>
  <si>
    <t>段階的に、入居者、職員を増員する場合は、運営開始時の想定体制も、追加で作成いただくことをお願いします。</t>
    <rPh sb="0" eb="3">
      <t>ダンカイテキ</t>
    </rPh>
    <rPh sb="5" eb="8">
      <t>ニュウキョシャ</t>
    </rPh>
    <rPh sb="9" eb="11">
      <t>ショクイン</t>
    </rPh>
    <rPh sb="12" eb="14">
      <t>ゾウイン</t>
    </rPh>
    <rPh sb="16" eb="18">
      <t>バアイ</t>
    </rPh>
    <rPh sb="20" eb="22">
      <t>ウンエイ</t>
    </rPh>
    <rPh sb="22" eb="24">
      <t>カイシ</t>
    </rPh>
    <rPh sb="24" eb="25">
      <t>ジ</t>
    </rPh>
    <rPh sb="26" eb="28">
      <t>ソウテイ</t>
    </rPh>
    <rPh sb="28" eb="30">
      <t>タイセイ</t>
    </rPh>
    <rPh sb="32" eb="34">
      <t>ツイカ</t>
    </rPh>
    <rPh sb="35" eb="37">
      <t>サクセイ</t>
    </rPh>
    <rPh sb="45" eb="46">
      <t>ネガ</t>
    </rPh>
    <phoneticPr fontId="1"/>
  </si>
  <si>
    <t>３．シート構成について</t>
    <rPh sb="5" eb="7">
      <t>コウセイ</t>
    </rPh>
    <phoneticPr fontId="1"/>
  </si>
  <si>
    <t>介護付の場合は、常勤換算を記入いただくようにお願いします。（介護付シートでは自動計算されます）</t>
    <rPh sb="0" eb="2">
      <t>カイゴ</t>
    </rPh>
    <rPh sb="2" eb="3">
      <t>ツキ</t>
    </rPh>
    <rPh sb="4" eb="6">
      <t>バアイ</t>
    </rPh>
    <rPh sb="8" eb="10">
      <t>ジョウキン</t>
    </rPh>
    <rPh sb="10" eb="12">
      <t>カンサン</t>
    </rPh>
    <rPh sb="13" eb="15">
      <t>キニュウ</t>
    </rPh>
    <rPh sb="23" eb="24">
      <t>ネガ</t>
    </rPh>
    <rPh sb="30" eb="32">
      <t>カイゴ</t>
    </rPh>
    <rPh sb="32" eb="33">
      <t>ツキ</t>
    </rPh>
    <rPh sb="38" eb="40">
      <t>ジドウ</t>
    </rPh>
    <rPh sb="40" eb="42">
      <t>ケイサン</t>
    </rPh>
    <phoneticPr fontId="1"/>
  </si>
  <si>
    <t>住宅型では、常勤換算の記入は必要ありません。</t>
    <rPh sb="0" eb="2">
      <t>ジュウタク</t>
    </rPh>
    <rPh sb="2" eb="3">
      <t>ガタ</t>
    </rPh>
    <rPh sb="6" eb="8">
      <t>ジョウキン</t>
    </rPh>
    <rPh sb="8" eb="10">
      <t>カンサン</t>
    </rPh>
    <rPh sb="11" eb="13">
      <t>キニュウ</t>
    </rPh>
    <rPh sb="14" eb="16">
      <t>ヒツヨウ</t>
    </rPh>
    <phoneticPr fontId="1"/>
  </si>
  <si>
    <t>健康型は、住宅型シートを使用してください。</t>
    <rPh sb="0" eb="2">
      <t>ケンコウ</t>
    </rPh>
    <rPh sb="2" eb="3">
      <t>ガタ</t>
    </rPh>
    <rPh sb="5" eb="7">
      <t>ジュウタク</t>
    </rPh>
    <rPh sb="7" eb="8">
      <t>ガタ</t>
    </rPh>
    <rPh sb="12" eb="14">
      <t>シヨウ</t>
    </rPh>
    <phoneticPr fontId="1"/>
  </si>
  <si>
    <t>当エクセルファイルは、「シフト計画原紙」と、「記入例」に分かれています。</t>
    <rPh sb="0" eb="1">
      <t>トウ</t>
    </rPh>
    <rPh sb="15" eb="17">
      <t>ケイカク</t>
    </rPh>
    <rPh sb="17" eb="19">
      <t>ゲンシ</t>
    </rPh>
    <rPh sb="23" eb="25">
      <t>キニュウ</t>
    </rPh>
    <rPh sb="25" eb="26">
      <t>レイ</t>
    </rPh>
    <rPh sb="28" eb="29">
      <t>ワ</t>
    </rPh>
    <phoneticPr fontId="1"/>
  </si>
  <si>
    <t>４．記入方法</t>
    <rPh sb="2" eb="4">
      <t>キニュウ</t>
    </rPh>
    <rPh sb="4" eb="6">
      <t>ホウホウ</t>
    </rPh>
    <phoneticPr fontId="1"/>
  </si>
  <si>
    <t>４－１．常勤職員の勤務時間の記入</t>
    <rPh sb="14" eb="16">
      <t>キニュウ</t>
    </rPh>
    <phoneticPr fontId="1"/>
  </si>
  <si>
    <t>記入は。12:00のように、hh:mm形式でお願いします。入力列を間違わないで記入してください（2列結合されています）</t>
    <rPh sb="0" eb="2">
      <t>キニュウ</t>
    </rPh>
    <rPh sb="19" eb="21">
      <t>ケイシキ</t>
    </rPh>
    <rPh sb="23" eb="24">
      <t>ネガ</t>
    </rPh>
    <rPh sb="29" eb="31">
      <t>ニュウリョク</t>
    </rPh>
    <rPh sb="31" eb="32">
      <t>レツ</t>
    </rPh>
    <rPh sb="33" eb="35">
      <t>マチガ</t>
    </rPh>
    <rPh sb="39" eb="41">
      <t>キニュウ</t>
    </rPh>
    <rPh sb="49" eb="50">
      <t>レツ</t>
    </rPh>
    <rPh sb="50" eb="52">
      <t>ケツゴウ</t>
    </rPh>
    <phoneticPr fontId="1"/>
  </si>
  <si>
    <t>4週合計（1ヵ月）勤務時間を記入してください。</t>
    <rPh sb="1" eb="2">
      <t>シュウ</t>
    </rPh>
    <rPh sb="2" eb="4">
      <t>ゴウケイ</t>
    </rPh>
    <phoneticPr fontId="1"/>
  </si>
  <si>
    <t>（1ヵ月を4週間にモデル化していますので、30日や31日に日を追加しないでください）</t>
    <rPh sb="3" eb="4">
      <t>ゲツ</t>
    </rPh>
    <rPh sb="6" eb="8">
      <t>シュウカン</t>
    </rPh>
    <rPh sb="12" eb="13">
      <t>カ</t>
    </rPh>
    <rPh sb="23" eb="24">
      <t>ニチ</t>
    </rPh>
    <rPh sb="27" eb="28">
      <t>ニチ</t>
    </rPh>
    <rPh sb="29" eb="30">
      <t>ヒ</t>
    </rPh>
    <rPh sb="31" eb="33">
      <t>ツイカ</t>
    </rPh>
    <phoneticPr fontId="1"/>
  </si>
  <si>
    <t>４－２．勤務時間表</t>
    <rPh sb="4" eb="6">
      <t>キンム</t>
    </rPh>
    <rPh sb="6" eb="8">
      <t>ジカン</t>
    </rPh>
    <rPh sb="8" eb="9">
      <t>オモテ</t>
    </rPh>
    <phoneticPr fontId="1"/>
  </si>
  <si>
    <t>勤務名称と記号、それぞれの開始、終了、休憩時間、勤務時間を入力してください。</t>
    <rPh sb="0" eb="2">
      <t>キンム</t>
    </rPh>
    <rPh sb="2" eb="4">
      <t>メイショウ</t>
    </rPh>
    <rPh sb="5" eb="7">
      <t>キゴウ</t>
    </rPh>
    <rPh sb="13" eb="15">
      <t>カイシ</t>
    </rPh>
    <rPh sb="16" eb="18">
      <t>シュウリョウ</t>
    </rPh>
    <rPh sb="19" eb="21">
      <t>キュウケイ</t>
    </rPh>
    <rPh sb="21" eb="23">
      <t>ジカン</t>
    </rPh>
    <rPh sb="24" eb="26">
      <t>キンム</t>
    </rPh>
    <rPh sb="26" eb="28">
      <t>ジカン</t>
    </rPh>
    <rPh sb="29" eb="31">
      <t>ニュウリョク</t>
    </rPh>
    <phoneticPr fontId="1"/>
  </si>
  <si>
    <t>記号は、勤務名称を示す分かり易い記号を定めてください。シフト表では、ここに入力した記号がプルダウンで選択できます。</t>
    <rPh sb="0" eb="2">
      <t>キゴウ</t>
    </rPh>
    <rPh sb="4" eb="6">
      <t>キンム</t>
    </rPh>
    <rPh sb="6" eb="8">
      <t>メイショウ</t>
    </rPh>
    <rPh sb="9" eb="10">
      <t>シメ</t>
    </rPh>
    <rPh sb="11" eb="12">
      <t>ワ</t>
    </rPh>
    <rPh sb="14" eb="15">
      <t>ヤス</t>
    </rPh>
    <rPh sb="16" eb="18">
      <t>キゴウ</t>
    </rPh>
    <rPh sb="19" eb="20">
      <t>サダ</t>
    </rPh>
    <rPh sb="30" eb="31">
      <t>ヒョウ</t>
    </rPh>
    <rPh sb="37" eb="39">
      <t>ニュウリョク</t>
    </rPh>
    <rPh sb="41" eb="43">
      <t>キゴウ</t>
    </rPh>
    <rPh sb="50" eb="52">
      <t>センタク</t>
    </rPh>
    <phoneticPr fontId="1"/>
  </si>
  <si>
    <t>ここで入力された勤務時間は、シフト表で記号を選択することにより、「4週の合計」に加算されます。</t>
    <rPh sb="3" eb="5">
      <t>ニュウリョク</t>
    </rPh>
    <rPh sb="8" eb="10">
      <t>キンム</t>
    </rPh>
    <rPh sb="10" eb="12">
      <t>ジカン</t>
    </rPh>
    <rPh sb="17" eb="18">
      <t>ヒョウ</t>
    </rPh>
    <rPh sb="19" eb="21">
      <t>キゴウ</t>
    </rPh>
    <rPh sb="22" eb="24">
      <t>センタク</t>
    </rPh>
    <rPh sb="34" eb="35">
      <t>シュウ</t>
    </rPh>
    <rPh sb="36" eb="38">
      <t>ゴウケイ</t>
    </rPh>
    <rPh sb="40" eb="42">
      <t>カサン</t>
    </rPh>
    <phoneticPr fontId="1"/>
  </si>
  <si>
    <t>４－３．職種、勤務形態、氏名の記入</t>
    <rPh sb="4" eb="6">
      <t>ショクシュ</t>
    </rPh>
    <rPh sb="7" eb="9">
      <t>キンム</t>
    </rPh>
    <rPh sb="9" eb="11">
      <t>ケイタイ</t>
    </rPh>
    <rPh sb="12" eb="14">
      <t>シメイ</t>
    </rPh>
    <rPh sb="15" eb="17">
      <t>キニュウ</t>
    </rPh>
    <phoneticPr fontId="1"/>
  </si>
  <si>
    <t>勤務形態は、以下からプルダウンで選択してください。介護付の場合は、ここでAを選択した場合には、該当月の勤務時間が</t>
    <rPh sb="0" eb="2">
      <t>キンム</t>
    </rPh>
    <rPh sb="2" eb="4">
      <t>ケイタイ</t>
    </rPh>
    <rPh sb="6" eb="8">
      <t>イカ</t>
    </rPh>
    <rPh sb="16" eb="18">
      <t>センタク</t>
    </rPh>
    <rPh sb="25" eb="27">
      <t>カイゴ</t>
    </rPh>
    <rPh sb="27" eb="28">
      <t>ツキ</t>
    </rPh>
    <rPh sb="29" eb="31">
      <t>バアイ</t>
    </rPh>
    <rPh sb="38" eb="40">
      <t>センタク</t>
    </rPh>
    <rPh sb="42" eb="44">
      <t>バアイ</t>
    </rPh>
    <rPh sb="47" eb="49">
      <t>ガイトウ</t>
    </rPh>
    <rPh sb="49" eb="50">
      <t>ツキ</t>
    </rPh>
    <rPh sb="51" eb="53">
      <t>キンム</t>
    </rPh>
    <rPh sb="53" eb="55">
      <t>ジカン</t>
    </rPh>
    <phoneticPr fontId="1"/>
  </si>
  <si>
    <t>新設施設で、職員募集中の場合は、氏名は仮名で記入してください。</t>
    <rPh sb="0" eb="2">
      <t>シンセツ</t>
    </rPh>
    <rPh sb="2" eb="4">
      <t>シセツ</t>
    </rPh>
    <rPh sb="6" eb="8">
      <t>ショクイン</t>
    </rPh>
    <rPh sb="8" eb="11">
      <t>ボシュウチュウ</t>
    </rPh>
    <rPh sb="12" eb="14">
      <t>バアイ</t>
    </rPh>
    <rPh sb="16" eb="18">
      <t>シメイ</t>
    </rPh>
    <rPh sb="19" eb="21">
      <t>カメイ</t>
    </rPh>
    <rPh sb="22" eb="24">
      <t>キニュウ</t>
    </rPh>
    <phoneticPr fontId="1"/>
  </si>
  <si>
    <t>４－４．勤務予定の記入</t>
    <rPh sb="4" eb="6">
      <t>キンム</t>
    </rPh>
    <rPh sb="6" eb="8">
      <t>ヨテイ</t>
    </rPh>
    <rPh sb="9" eb="11">
      <t>キニュウ</t>
    </rPh>
    <phoneticPr fontId="1"/>
  </si>
  <si>
    <t>４－２にて設定した記号を、シフト用の各日のセルに、プルダウンで選択します。</t>
    <rPh sb="5" eb="7">
      <t>セッテイ</t>
    </rPh>
    <rPh sb="9" eb="11">
      <t>キゴウ</t>
    </rPh>
    <rPh sb="16" eb="17">
      <t>ヨウ</t>
    </rPh>
    <rPh sb="18" eb="19">
      <t>カク</t>
    </rPh>
    <rPh sb="19" eb="20">
      <t>ヒ</t>
    </rPh>
    <rPh sb="31" eb="33">
      <t>センタク</t>
    </rPh>
    <phoneticPr fontId="1"/>
  </si>
  <si>
    <t>選択した記号に則した勤務時間が、「4週の合計」「週平均の勤務時間」に自動的に入ります。</t>
    <rPh sb="0" eb="2">
      <t>センタク</t>
    </rPh>
    <rPh sb="4" eb="6">
      <t>キゴウ</t>
    </rPh>
    <rPh sb="7" eb="8">
      <t>ソク</t>
    </rPh>
    <rPh sb="10" eb="12">
      <t>キンム</t>
    </rPh>
    <rPh sb="12" eb="14">
      <t>ジカン</t>
    </rPh>
    <rPh sb="18" eb="19">
      <t>シュウ</t>
    </rPh>
    <rPh sb="20" eb="22">
      <t>ゴウケイ</t>
    </rPh>
    <rPh sb="24" eb="27">
      <t>シュウヘイキン</t>
    </rPh>
    <rPh sb="28" eb="30">
      <t>キンム</t>
    </rPh>
    <rPh sb="30" eb="32">
      <t>ジカン</t>
    </rPh>
    <rPh sb="34" eb="37">
      <t>ジドウテキ</t>
    </rPh>
    <rPh sb="38" eb="39">
      <t>ハイ</t>
    </rPh>
    <phoneticPr fontId="1"/>
  </si>
  <si>
    <t>４－５．兼務の内容</t>
    <rPh sb="4" eb="6">
      <t>ケンム</t>
    </rPh>
    <rPh sb="7" eb="9">
      <t>ナイヨウ</t>
    </rPh>
    <phoneticPr fontId="1"/>
  </si>
  <si>
    <t>勤務形態が、Ｂ：常勤で兼務　Ｄ：常勤以外で兼務　の場合は、兼務先の名称と職務を記入してください。</t>
    <rPh sb="29" eb="31">
      <t>ケンム</t>
    </rPh>
    <rPh sb="31" eb="32">
      <t>サキ</t>
    </rPh>
    <rPh sb="33" eb="35">
      <t>メイショウ</t>
    </rPh>
    <rPh sb="36" eb="38">
      <t>ショクム</t>
    </rPh>
    <rPh sb="39" eb="41">
      <t>キニュウ</t>
    </rPh>
    <phoneticPr fontId="1"/>
  </si>
  <si>
    <t>各勤務形態別、日ごとの人数</t>
    <rPh sb="0" eb="1">
      <t>カク</t>
    </rPh>
    <rPh sb="1" eb="3">
      <t>キンム</t>
    </rPh>
    <rPh sb="3" eb="5">
      <t>ケイタイ</t>
    </rPh>
    <rPh sb="5" eb="6">
      <t>ベツ</t>
    </rPh>
    <rPh sb="7" eb="8">
      <t>ヒ</t>
    </rPh>
    <rPh sb="11" eb="13">
      <t>ニンズウ</t>
    </rPh>
    <phoneticPr fontId="1"/>
  </si>
  <si>
    <t>各勤務形態別、日ごとの人数</t>
    <phoneticPr fontId="1"/>
  </si>
  <si>
    <t>４－６．各勤務形態別、日ごとの人数</t>
    <phoneticPr fontId="1"/>
  </si>
  <si>
    <t>下部表中の記号をプルダウンで選択することにより、日ごとの勤務人数が集計できます。</t>
    <rPh sb="0" eb="2">
      <t>カブ</t>
    </rPh>
    <rPh sb="2" eb="4">
      <t>ヒョウチュウ</t>
    </rPh>
    <rPh sb="5" eb="7">
      <t>キゴウ</t>
    </rPh>
    <rPh sb="14" eb="16">
      <t>センタク</t>
    </rPh>
    <rPh sb="24" eb="25">
      <t>ヒ</t>
    </rPh>
    <rPh sb="28" eb="30">
      <t>キンム</t>
    </rPh>
    <rPh sb="30" eb="32">
      <t>ニンズウ</t>
    </rPh>
    <rPh sb="33" eb="35">
      <t>シュウケイ</t>
    </rPh>
    <phoneticPr fontId="1"/>
  </si>
  <si>
    <t>４－７．常勤換算後の人数</t>
    <rPh sb="4" eb="6">
      <t>ジョウキン</t>
    </rPh>
    <rPh sb="6" eb="8">
      <t>カンサン</t>
    </rPh>
    <rPh sb="8" eb="9">
      <t>ゴ</t>
    </rPh>
    <rPh sb="10" eb="12">
      <t>ニンズウ</t>
    </rPh>
    <phoneticPr fontId="1"/>
  </si>
  <si>
    <t>「介護付」シート使用の場合は、常勤換算計算が自動的に行われます。</t>
    <rPh sb="1" eb="3">
      <t>カイゴ</t>
    </rPh>
    <rPh sb="3" eb="4">
      <t>ツキ</t>
    </rPh>
    <rPh sb="8" eb="10">
      <t>シヨウ</t>
    </rPh>
    <rPh sb="11" eb="13">
      <t>バアイ</t>
    </rPh>
    <rPh sb="15" eb="17">
      <t>ジョウキン</t>
    </rPh>
    <rPh sb="17" eb="19">
      <t>カンサン</t>
    </rPh>
    <rPh sb="19" eb="21">
      <t>ケイサン</t>
    </rPh>
    <rPh sb="22" eb="25">
      <t>ジドウテキ</t>
    </rPh>
    <rPh sb="26" eb="27">
      <t>オコナ</t>
    </rPh>
    <phoneticPr fontId="1"/>
  </si>
  <si>
    <r>
      <t>「常勤勤職員の勤務時間（</t>
    </r>
    <r>
      <rPr>
        <sz val="10.5"/>
        <color rgb="FF000000"/>
        <rFont val="Calibri"/>
        <family val="2"/>
      </rPr>
      <t>4</t>
    </r>
    <r>
      <rPr>
        <sz val="10.5"/>
        <color rgb="FF000000"/>
        <rFont val="ＭＳ Ｐゴシック"/>
        <family val="3"/>
        <charset val="128"/>
      </rPr>
      <t>週合計）」と「勤務形態</t>
    </r>
    <r>
      <rPr>
        <sz val="10.5"/>
        <color rgb="FF000000"/>
        <rFont val="Calibri"/>
        <family val="2"/>
      </rPr>
      <t>(</t>
    </r>
    <r>
      <rPr>
        <sz val="10.5"/>
        <color rgb="FF000000"/>
        <rFont val="ＭＳ Ｐゴシック"/>
        <family val="3"/>
        <charset val="128"/>
      </rPr>
      <t>記号）を入力することで、自動的に計算されます。</t>
    </r>
  </si>
  <si>
    <t>表には、自動計算するための関数を組み込んでいますので、勤務者や、勤務形態の行を追加する場合は、</t>
    <rPh sb="0" eb="1">
      <t>ヒョウ</t>
    </rPh>
    <rPh sb="4" eb="6">
      <t>ジドウ</t>
    </rPh>
    <rPh sb="6" eb="8">
      <t>ケイサン</t>
    </rPh>
    <rPh sb="13" eb="15">
      <t>カンスウ</t>
    </rPh>
    <rPh sb="16" eb="17">
      <t>ク</t>
    </rPh>
    <rPh sb="18" eb="19">
      <t>コ</t>
    </rPh>
    <rPh sb="27" eb="30">
      <t>キンムシャ</t>
    </rPh>
    <rPh sb="32" eb="34">
      <t>キンム</t>
    </rPh>
    <rPh sb="34" eb="36">
      <t>ケイタイ</t>
    </rPh>
    <rPh sb="37" eb="38">
      <t>ギョウ</t>
    </rPh>
    <rPh sb="39" eb="41">
      <t>ツイカ</t>
    </rPh>
    <rPh sb="43" eb="45">
      <t>バアイ</t>
    </rPh>
    <phoneticPr fontId="1"/>
  </si>
  <si>
    <t>関数もコピーしてください。表の最初の行、最後の行から挿入すると、関数がコピーされないで、行だけ追加</t>
    <rPh sb="0" eb="2">
      <t>カンスウ</t>
    </rPh>
    <rPh sb="13" eb="14">
      <t>ヒョウ</t>
    </rPh>
    <rPh sb="15" eb="17">
      <t>サイショ</t>
    </rPh>
    <rPh sb="18" eb="19">
      <t>ギョウ</t>
    </rPh>
    <rPh sb="20" eb="22">
      <t>サイゴ</t>
    </rPh>
    <rPh sb="23" eb="24">
      <t>ギョウ</t>
    </rPh>
    <rPh sb="26" eb="28">
      <t>ソウニュウ</t>
    </rPh>
    <rPh sb="32" eb="34">
      <t>カンスウ</t>
    </rPh>
    <rPh sb="44" eb="45">
      <t>ギョウ</t>
    </rPh>
    <rPh sb="47" eb="49">
      <t>ツイカ</t>
    </rPh>
    <phoneticPr fontId="1"/>
  </si>
  <si>
    <t>される場合がありますので、表途中で行を挿入するか、行全体をコピーして、「コピーしたセルの挿入」を使用</t>
    <rPh sb="3" eb="5">
      <t>バアイ</t>
    </rPh>
    <rPh sb="13" eb="14">
      <t>ヒョウ</t>
    </rPh>
    <rPh sb="14" eb="16">
      <t>トチュウ</t>
    </rPh>
    <rPh sb="17" eb="18">
      <t>ギョウ</t>
    </rPh>
    <rPh sb="19" eb="21">
      <t>ソウニュウ</t>
    </rPh>
    <rPh sb="25" eb="26">
      <t>ギョウ</t>
    </rPh>
    <rPh sb="26" eb="28">
      <t>ゼンタイ</t>
    </rPh>
    <rPh sb="44" eb="46">
      <t>ソウニュウ</t>
    </rPh>
    <rPh sb="48" eb="50">
      <t>シヨウ</t>
    </rPh>
    <phoneticPr fontId="1"/>
  </si>
  <si>
    <t>して行を追加してください。</t>
    <rPh sb="2" eb="3">
      <t>ギョウ</t>
    </rPh>
    <rPh sb="4" eb="6">
      <t>ツイカ</t>
    </rPh>
    <phoneticPr fontId="1"/>
  </si>
  <si>
    <t>常勤者の勤務時間として勤務規程で定められた勤務時間を、F列には1日の勤務時間、J列には1週間の勤務時間、R列には</t>
    <rPh sb="4" eb="6">
      <t>キンム</t>
    </rPh>
    <rPh sb="11" eb="13">
      <t>キンム</t>
    </rPh>
    <rPh sb="13" eb="15">
      <t>キテイ</t>
    </rPh>
    <rPh sb="16" eb="17">
      <t>サダ</t>
    </rPh>
    <rPh sb="21" eb="23">
      <t>キンム</t>
    </rPh>
    <rPh sb="23" eb="25">
      <t>ジカン</t>
    </rPh>
    <phoneticPr fontId="1"/>
  </si>
  <si>
    <t>１０名未満で就業規則を作成していない場合は、常勤の勤務時間を定めて記入してください。</t>
    <phoneticPr fontId="1"/>
  </si>
  <si>
    <t>４－８．看護・介護職の合計</t>
    <rPh sb="4" eb="6">
      <t>カンゴ</t>
    </rPh>
    <rPh sb="7" eb="10">
      <t>カイゴショク</t>
    </rPh>
    <rPh sb="11" eb="13">
      <t>ゴウケイ</t>
    </rPh>
    <phoneticPr fontId="1"/>
  </si>
  <si>
    <t>介護付の場合は、看護・介護職の常勤換算人数の列を記入してください。</t>
    <rPh sb="0" eb="2">
      <t>カイゴ</t>
    </rPh>
    <rPh sb="2" eb="3">
      <t>ツキ</t>
    </rPh>
    <rPh sb="4" eb="6">
      <t>バアイ</t>
    </rPh>
    <rPh sb="8" eb="10">
      <t>カンゴ</t>
    </rPh>
    <rPh sb="11" eb="13">
      <t>カイゴ</t>
    </rPh>
    <rPh sb="13" eb="14">
      <t>ショク</t>
    </rPh>
    <rPh sb="15" eb="17">
      <t>ジョウキン</t>
    </rPh>
    <rPh sb="17" eb="19">
      <t>カンサン</t>
    </rPh>
    <rPh sb="19" eb="21">
      <t>ニンズウ</t>
    </rPh>
    <rPh sb="22" eb="23">
      <t>レツ</t>
    </rPh>
    <rPh sb="24" eb="26">
      <t>キニュウ</t>
    </rPh>
    <phoneticPr fontId="1"/>
  </si>
  <si>
    <t>当シート利用の場合は、自動計算されます。</t>
    <rPh sb="0" eb="1">
      <t>トウ</t>
    </rPh>
    <rPh sb="4" eb="6">
      <t>リヨウ</t>
    </rPh>
    <rPh sb="7" eb="9">
      <t>バアイ</t>
    </rPh>
    <rPh sb="11" eb="13">
      <t>ジドウ</t>
    </rPh>
    <rPh sb="13" eb="15">
      <t>ケイサン</t>
    </rPh>
    <phoneticPr fontId="1"/>
  </si>
  <si>
    <t>４－９．重要事項説明書との整合性</t>
    <rPh sb="4" eb="6">
      <t>ジュウヨウ</t>
    </rPh>
    <rPh sb="6" eb="8">
      <t>ジコウ</t>
    </rPh>
    <rPh sb="8" eb="11">
      <t>セツメイショ</t>
    </rPh>
    <rPh sb="13" eb="16">
      <t>セイゴウセイ</t>
    </rPh>
    <phoneticPr fontId="1"/>
  </si>
  <si>
    <t>重要事項説明書　５職員体制と、当シフト表の体制間で差異のない記載をお願いします。</t>
    <rPh sb="0" eb="2">
      <t>ジュウヨウ</t>
    </rPh>
    <rPh sb="2" eb="4">
      <t>ジコウ</t>
    </rPh>
    <rPh sb="4" eb="7">
      <t>セツメイショ</t>
    </rPh>
    <rPh sb="9" eb="11">
      <t>ショクイン</t>
    </rPh>
    <rPh sb="11" eb="13">
      <t>タイセイ</t>
    </rPh>
    <rPh sb="15" eb="16">
      <t>トウ</t>
    </rPh>
    <rPh sb="19" eb="20">
      <t>ヒョウ</t>
    </rPh>
    <rPh sb="21" eb="23">
      <t>タイセイ</t>
    </rPh>
    <rPh sb="23" eb="24">
      <t>カン</t>
    </rPh>
    <rPh sb="25" eb="27">
      <t>サイ</t>
    </rPh>
    <rPh sb="30" eb="32">
      <t>キサイ</t>
    </rPh>
    <rPh sb="34" eb="35">
      <t>ネガ</t>
    </rPh>
    <phoneticPr fontId="1"/>
  </si>
  <si>
    <t>　　　　２　職種ごとにまとめて記載してください。</t>
    <rPh sb="6" eb="8">
      <t>ショクシュ</t>
    </rPh>
    <rPh sb="15" eb="17">
      <t>キサイ</t>
    </rPh>
    <phoneticPr fontId="1"/>
  </si>
  <si>
    <t>（職種：施設長、事務員、介護職、看護職、栄養士、調理員、生活相談員等）</t>
    <rPh sb="1" eb="3">
      <t>ショクシュ</t>
    </rPh>
    <rPh sb="4" eb="7">
      <t>シセツチョウ</t>
    </rPh>
    <rPh sb="8" eb="11">
      <t>ジムイン</t>
    </rPh>
    <rPh sb="20" eb="23">
      <t>エイヨウシ</t>
    </rPh>
    <rPh sb="33" eb="34">
      <t>トウ</t>
    </rPh>
    <phoneticPr fontId="1"/>
  </si>
  <si>
    <t>　　　　３　勤務時間を定めて、「日」「早」「遅」「準」「深」等の印を各日のセルに記入してください。</t>
    <rPh sb="6" eb="8">
      <t>キンム</t>
    </rPh>
    <rPh sb="8" eb="10">
      <t>ジカン</t>
    </rPh>
    <rPh sb="11" eb="12">
      <t>サダ</t>
    </rPh>
    <rPh sb="16" eb="17">
      <t>ニチ</t>
    </rPh>
    <rPh sb="19" eb="20">
      <t>ハヤ</t>
    </rPh>
    <rPh sb="22" eb="23">
      <t>オソ</t>
    </rPh>
    <rPh sb="25" eb="26">
      <t>ジュン</t>
    </rPh>
    <rPh sb="28" eb="29">
      <t>フカ</t>
    </rPh>
    <rPh sb="30" eb="31">
      <t>トウ</t>
    </rPh>
    <rPh sb="32" eb="33">
      <t>シルシ</t>
    </rPh>
    <rPh sb="34" eb="35">
      <t>カク</t>
    </rPh>
    <rPh sb="35" eb="36">
      <t>ビ</t>
    </rPh>
    <rPh sb="40" eb="42">
      <t>キニュウ</t>
    </rPh>
    <phoneticPr fontId="1"/>
  </si>
  <si>
    <t>　　　　　　（特定施設入居者生活介護（介護付有料老人ホーム）を提供しない場合は記入不要（健康型、住宅型では常勤換算列の記入不要））</t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rPh sb="19" eb="21">
      <t>カイゴ</t>
    </rPh>
    <rPh sb="21" eb="22">
      <t>ツキ</t>
    </rPh>
    <rPh sb="22" eb="24">
      <t>ユウリョウ</t>
    </rPh>
    <rPh sb="24" eb="26">
      <t>ロウジン</t>
    </rPh>
    <rPh sb="31" eb="33">
      <t>テイキョウ</t>
    </rPh>
    <rPh sb="36" eb="38">
      <t>バアイ</t>
    </rPh>
    <rPh sb="39" eb="41">
      <t>キニュウ</t>
    </rPh>
    <rPh sb="41" eb="43">
      <t>フヨウ</t>
    </rPh>
    <rPh sb="44" eb="46">
      <t>ケンコウ</t>
    </rPh>
    <rPh sb="46" eb="47">
      <t>ガタ</t>
    </rPh>
    <rPh sb="48" eb="50">
      <t>ジュウタク</t>
    </rPh>
    <rPh sb="50" eb="51">
      <t>ガタ</t>
    </rPh>
    <rPh sb="53" eb="55">
      <t>ジョウキン</t>
    </rPh>
    <rPh sb="55" eb="57">
      <t>カンサン</t>
    </rPh>
    <rPh sb="57" eb="58">
      <t>レツ</t>
    </rPh>
    <rPh sb="59" eb="61">
      <t>キニュウ</t>
    </rPh>
    <rPh sb="61" eb="63">
      <t>フヨウ</t>
    </rPh>
    <phoneticPr fontId="1"/>
  </si>
  <si>
    <t>　　　　５　１０名未満で就業規則を作成していない場合は、常勤の勤務時間を定めて記入してください。</t>
    <rPh sb="8" eb="9">
      <t>メイ</t>
    </rPh>
    <rPh sb="9" eb="11">
      <t>ミマン</t>
    </rPh>
    <rPh sb="12" eb="14">
      <t>シュウギョウ</t>
    </rPh>
    <rPh sb="14" eb="16">
      <t>キソク</t>
    </rPh>
    <rPh sb="17" eb="19">
      <t>サクセイ</t>
    </rPh>
    <rPh sb="24" eb="26">
      <t>バアイ</t>
    </rPh>
    <rPh sb="28" eb="30">
      <t>ジョウキン</t>
    </rPh>
    <rPh sb="31" eb="33">
      <t>キンム</t>
    </rPh>
    <rPh sb="33" eb="35">
      <t>ジカン</t>
    </rPh>
    <rPh sb="36" eb="37">
      <t>サダ</t>
    </rPh>
    <rPh sb="39" eb="41">
      <t>キニュウ</t>
    </rPh>
    <phoneticPr fontId="1"/>
  </si>
  <si>
    <t>有料老人ホーム設置届の添付書類には、勤務形態一覧表（シフト表）が求められていますが、施設運営前のため、</t>
    <phoneticPr fontId="1"/>
  </si>
  <si>
    <t>１．当シートを使用する場合</t>
    <rPh sb="2" eb="3">
      <t>トウ</t>
    </rPh>
    <rPh sb="7" eb="9">
      <t>シヨウ</t>
    </rPh>
    <rPh sb="11" eb="13">
      <t>バアイ</t>
    </rPh>
    <phoneticPr fontId="1"/>
  </si>
  <si>
    <t>満室に近い状態）での想定体制を記入してください。</t>
    <rPh sb="0" eb="2">
      <t>マンシツ</t>
    </rPh>
    <rPh sb="3" eb="4">
      <t>チカ</t>
    </rPh>
    <rPh sb="5" eb="7">
      <t>ジョウタイ</t>
    </rPh>
    <rPh sb="10" eb="12">
      <t>ソウテイ</t>
    </rPh>
    <rPh sb="12" eb="14">
      <t>タイセイ</t>
    </rPh>
    <rPh sb="15" eb="17">
      <t>キニュウ</t>
    </rPh>
    <phoneticPr fontId="1"/>
  </si>
  <si>
    <t>それぞれの時間は、hh:mm形式で手入力してください。勤務時間は自動計算されませんので、手入力してください</t>
    <rPh sb="5" eb="7">
      <t>ジカン</t>
    </rPh>
    <rPh sb="14" eb="16">
      <t>ケイシキ</t>
    </rPh>
    <rPh sb="17" eb="20">
      <t>テニュウリョク</t>
    </rPh>
    <rPh sb="27" eb="29">
      <t>キンム</t>
    </rPh>
    <rPh sb="29" eb="31">
      <t>ジカン</t>
    </rPh>
    <rPh sb="32" eb="34">
      <t>ジドウ</t>
    </rPh>
    <rPh sb="34" eb="36">
      <t>ケイサン</t>
    </rPh>
    <rPh sb="44" eb="47">
      <t>テニュウリョク</t>
    </rPh>
    <phoneticPr fontId="1"/>
  </si>
  <si>
    <t>委託以外の職員を記入してください。派遣社員もいる場合は、派遣社員も記入してください。</t>
    <rPh sb="0" eb="2">
      <t>イタク</t>
    </rPh>
    <rPh sb="2" eb="4">
      <t>イガイ</t>
    </rPh>
    <rPh sb="5" eb="7">
      <t>ショクイン</t>
    </rPh>
    <rPh sb="8" eb="10">
      <t>キニュウ</t>
    </rPh>
    <rPh sb="17" eb="19">
      <t>ハケン</t>
    </rPh>
    <rPh sb="19" eb="21">
      <t>シャイン</t>
    </rPh>
    <rPh sb="24" eb="26">
      <t>バアイ</t>
    </rPh>
    <rPh sb="28" eb="30">
      <t>ハケン</t>
    </rPh>
    <rPh sb="30" eb="32">
      <t>シャイン</t>
    </rPh>
    <rPh sb="33" eb="35">
      <t>キニュウ</t>
    </rPh>
    <phoneticPr fontId="1"/>
  </si>
  <si>
    <t>標準時間との間に差異があった場合でも、一律1.00となります。</t>
    <rPh sb="0" eb="2">
      <t>ヒョウジュン</t>
    </rPh>
    <rPh sb="2" eb="4">
      <t>ジカン</t>
    </rPh>
    <rPh sb="6" eb="7">
      <t>アイダ</t>
    </rPh>
    <rPh sb="8" eb="10">
      <t>サイ</t>
    </rPh>
    <rPh sb="14" eb="16">
      <t>バアイ</t>
    </rPh>
    <rPh sb="19" eb="21">
      <t>イチリツ</t>
    </rPh>
    <phoneticPr fontId="1"/>
  </si>
  <si>
    <t>常勤換算は、介護付の場合のみ、自動的に入ります。</t>
    <rPh sb="0" eb="2">
      <t>ジョウキン</t>
    </rPh>
    <rPh sb="2" eb="4">
      <t>カンサン</t>
    </rPh>
    <rPh sb="6" eb="8">
      <t>カイゴ</t>
    </rPh>
    <rPh sb="8" eb="9">
      <t>ツキ</t>
    </rPh>
    <rPh sb="10" eb="12">
      <t>バアイ</t>
    </rPh>
    <rPh sb="15" eb="18">
      <t>ジドウテキ</t>
    </rPh>
    <rPh sb="19" eb="20">
      <t>ハイ</t>
    </rPh>
    <phoneticPr fontId="1"/>
  </si>
  <si>
    <r>
      <t>・勤務形態「</t>
    </r>
    <r>
      <rPr>
        <sz val="10.5"/>
        <color rgb="FF000000"/>
        <rFont val="Calibri"/>
        <family val="2"/>
      </rPr>
      <t>A</t>
    </r>
    <r>
      <rPr>
        <sz val="10.5"/>
        <color rgb="FF000000"/>
        <rFont val="ＭＳ Ｐゴシック"/>
        <family val="3"/>
        <charset val="128"/>
      </rPr>
      <t>：常勤で専従</t>
    </r>
    <r>
      <rPr>
        <sz val="10.5"/>
        <color rgb="FF000000"/>
        <rFont val="Calibri"/>
        <family val="2"/>
      </rPr>
      <t>]</t>
    </r>
    <r>
      <rPr>
        <sz val="10.5"/>
        <color rgb="FF000000"/>
        <rFont val="ＭＳ Ｐゴシック"/>
        <family val="3"/>
        <charset val="128"/>
      </rPr>
      <t>を入力した場合は、年休等により、</t>
    </r>
    <r>
      <rPr>
        <sz val="10.5"/>
        <color rgb="FF000000"/>
        <rFont val="Calibri"/>
        <family val="2"/>
      </rPr>
      <t>160</t>
    </r>
    <r>
      <rPr>
        <sz val="10.5"/>
        <color rgb="FF000000"/>
        <rFont val="ＭＳ Ｐゴシック"/>
        <family val="3"/>
        <charset val="128"/>
      </rPr>
      <t>時間（</t>
    </r>
    <r>
      <rPr>
        <sz val="10.5"/>
        <color rgb="FF000000"/>
        <rFont val="Calibri"/>
        <family val="2"/>
      </rPr>
      <t>4</t>
    </r>
    <r>
      <rPr>
        <sz val="10.5"/>
        <color rgb="FF000000"/>
        <rFont val="ＭＳ Ｐゴシック"/>
        <family val="3"/>
        <charset val="128"/>
      </rPr>
      <t>週合計が</t>
    </r>
    <r>
      <rPr>
        <sz val="10.5"/>
        <color rgb="FF000000"/>
        <rFont val="Calibri"/>
        <family val="2"/>
      </rPr>
      <t>160</t>
    </r>
    <r>
      <rPr>
        <sz val="10.5"/>
        <color rgb="FF000000"/>
        <rFont val="ＭＳ Ｐゴシック"/>
        <family val="3"/>
        <charset val="128"/>
      </rPr>
      <t>時間の場合）を下回った場合や、残業勤務等にて</t>
    </r>
    <phoneticPr fontId="1"/>
  </si>
  <si>
    <r>
      <t>　</t>
    </r>
    <r>
      <rPr>
        <sz val="10.5"/>
        <color rgb="FF000000"/>
        <rFont val="Calibri"/>
        <family val="2"/>
      </rPr>
      <t>160</t>
    </r>
    <r>
      <rPr>
        <sz val="10.5"/>
        <color rgb="FF000000"/>
        <rFont val="ＭＳ Ｐゴシック"/>
        <family val="3"/>
        <charset val="128"/>
      </rPr>
      <t>時間を超過した場合でも常勤換算人数は</t>
    </r>
    <r>
      <rPr>
        <sz val="10.5"/>
        <color rgb="FF000000"/>
        <rFont val="Calibri"/>
        <family val="2"/>
      </rPr>
      <t>1.00</t>
    </r>
    <r>
      <rPr>
        <sz val="10.5"/>
        <color rgb="FF000000"/>
        <rFont val="ＭＳ Ｐゴシック"/>
        <family val="3"/>
        <charset val="128"/>
      </rPr>
      <t>になります。勤務形態「</t>
    </r>
    <r>
      <rPr>
        <sz val="10.5"/>
        <color rgb="FF000000"/>
        <rFont val="Calibri"/>
        <family val="2"/>
      </rPr>
      <t>A]</t>
    </r>
    <r>
      <rPr>
        <sz val="10.5"/>
        <color rgb="FF000000"/>
        <rFont val="ＭＳ Ｐゴシック"/>
        <family val="3"/>
        <charset val="128"/>
      </rPr>
      <t>以外の場合は、常勤換算の計算をおこないます。</t>
    </r>
    <rPh sb="46" eb="48">
      <t>ジョウキン</t>
    </rPh>
    <rPh sb="48" eb="50">
      <t>カンサン</t>
    </rPh>
    <phoneticPr fontId="1"/>
  </si>
  <si>
    <t>４－10．その他の注意</t>
    <rPh sb="7" eb="8">
      <t>タ</t>
    </rPh>
    <rPh sb="9" eb="11">
      <t>チュウイ</t>
    </rPh>
    <phoneticPr fontId="1"/>
  </si>
  <si>
    <t>　　　</t>
  </si>
  <si>
    <t>日勤</t>
    <rPh sb="0" eb="2">
      <t>ニッキン</t>
    </rPh>
    <phoneticPr fontId="1"/>
  </si>
  <si>
    <t>日</t>
    <rPh sb="0" eb="1">
      <t>ニチ</t>
    </rPh>
    <phoneticPr fontId="1"/>
  </si>
  <si>
    <t>空白（ブランク）は記号と、して認識できない場合があります。シフトが無い場合は空白以外に「×」などの記号を入れても良いです。</t>
    <rPh sb="0" eb="2">
      <t>クウハク</t>
    </rPh>
    <rPh sb="9" eb="11">
      <t>キゴウ</t>
    </rPh>
    <rPh sb="15" eb="17">
      <t>ニンシキ</t>
    </rPh>
    <rPh sb="21" eb="23">
      <t>バアイ</t>
    </rPh>
    <rPh sb="33" eb="34">
      <t>ナ</t>
    </rPh>
    <rPh sb="35" eb="37">
      <t>バアイ</t>
    </rPh>
    <rPh sb="38" eb="40">
      <t>クウハク</t>
    </rPh>
    <rPh sb="40" eb="42">
      <t>イガイ</t>
    </rPh>
    <rPh sb="49" eb="51">
      <t>キゴウ</t>
    </rPh>
    <rPh sb="52" eb="53">
      <t>イ</t>
    </rPh>
    <rPh sb="56" eb="57">
      <t>ヨ</t>
    </rPh>
    <phoneticPr fontId="1"/>
  </si>
  <si>
    <t>×</t>
  </si>
  <si>
    <t>×</t>
    <phoneticPr fontId="1"/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</si>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</sst>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h:mm;@"/>
    <numFmt numFmtId="177" formatCode="[h]:mm"/>
    <numFmt numFmtId="178" formatCode="0.00_);[Red]\(0.0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3333FF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rgb="FF000000"/>
      <name val="Calibri"/>
      <family val="2"/>
    </font>
    <font>
      <sz val="10.5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22" xfId="0" applyBorder="1">
      <alignment vertical="center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29" xfId="0" applyBorder="1">
      <alignment vertical="center"/>
    </xf>
    <xf numFmtId="0" fontId="5" fillId="0" borderId="5" xfId="0" applyFont="1" applyBorder="1">
      <alignment vertical="center"/>
    </xf>
    <xf numFmtId="0" fontId="0" fillId="0" borderId="5" xfId="0" applyFill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7" fontId="0" fillId="0" borderId="15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0" borderId="17" xfId="0" applyNumberForma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4" fillId="3" borderId="5" xfId="0" applyFont="1" applyFill="1" applyBorder="1">
      <alignment vertical="center"/>
    </xf>
    <xf numFmtId="0" fontId="0" fillId="3" borderId="29" xfId="0" applyFill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>
      <alignment vertical="center"/>
    </xf>
    <xf numFmtId="177" fontId="0" fillId="2" borderId="16" xfId="0" applyNumberFormat="1" applyFill="1" applyBorder="1">
      <alignment vertical="center"/>
    </xf>
    <xf numFmtId="0" fontId="0" fillId="2" borderId="16" xfId="0" applyFill="1" applyBorder="1">
      <alignment vertical="center"/>
    </xf>
    <xf numFmtId="0" fontId="0" fillId="0" borderId="33" xfId="0" applyBorder="1" applyAlignment="1">
      <alignment vertical="center" shrinkToFit="1"/>
    </xf>
    <xf numFmtId="0" fontId="0" fillId="0" borderId="35" xfId="0" applyBorder="1" applyAlignment="1">
      <alignment horizontal="center" vertical="center"/>
    </xf>
    <xf numFmtId="0" fontId="0" fillId="0" borderId="36" xfId="0" applyBorder="1">
      <alignment vertical="center"/>
    </xf>
    <xf numFmtId="177" fontId="0" fillId="0" borderId="37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7" xfId="0" applyBorder="1" applyAlignment="1">
      <alignment vertical="center" shrinkToFit="1"/>
    </xf>
    <xf numFmtId="0" fontId="8" fillId="4" borderId="4" xfId="0" applyFont="1" applyFill="1" applyBorder="1" applyAlignment="1">
      <alignment vertical="center" shrinkToFit="1"/>
    </xf>
    <xf numFmtId="0" fontId="10" fillId="4" borderId="10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8" xfId="0" applyFont="1" applyBorder="1" applyAlignment="1">
      <alignment horizontal="centerContinuous" vertical="center"/>
    </xf>
    <xf numFmtId="0" fontId="0" fillId="0" borderId="39" xfId="0" applyFont="1" applyBorder="1" applyAlignment="1">
      <alignment horizontal="centerContinuous" vertical="center"/>
    </xf>
    <xf numFmtId="0" fontId="0" fillId="0" borderId="39" xfId="0" applyFont="1" applyBorder="1">
      <alignment vertical="center"/>
    </xf>
    <xf numFmtId="0" fontId="0" fillId="0" borderId="40" xfId="0" applyFont="1" applyBorder="1">
      <alignment vertical="center"/>
    </xf>
    <xf numFmtId="0" fontId="0" fillId="0" borderId="41" xfId="0" applyFont="1" applyBorder="1">
      <alignment vertical="center"/>
    </xf>
    <xf numFmtId="177" fontId="0" fillId="0" borderId="39" xfId="0" applyNumberFormat="1" applyFont="1" applyBorder="1" applyAlignment="1">
      <alignment horizontal="centerContinuous" vertical="center"/>
    </xf>
    <xf numFmtId="178" fontId="0" fillId="0" borderId="15" xfId="0" applyNumberFormat="1" applyBorder="1">
      <alignment vertical="center"/>
    </xf>
    <xf numFmtId="178" fontId="0" fillId="0" borderId="16" xfId="0" applyNumberFormat="1" applyBorder="1">
      <alignment vertical="center"/>
    </xf>
    <xf numFmtId="177" fontId="4" fillId="0" borderId="39" xfId="0" applyNumberFormat="1" applyFont="1" applyBorder="1" applyAlignment="1">
      <alignment horizontal="centerContinuous" vertical="center"/>
    </xf>
    <xf numFmtId="0" fontId="4" fillId="0" borderId="38" xfId="0" applyFont="1" applyBorder="1" applyAlignment="1">
      <alignment horizontal="centerContinuous" vertical="center"/>
    </xf>
    <xf numFmtId="0" fontId="4" fillId="0" borderId="39" xfId="0" applyFont="1" applyBorder="1" applyAlignment="1">
      <alignment horizontal="centerContinuous" vertical="center"/>
    </xf>
    <xf numFmtId="0" fontId="3" fillId="5" borderId="4" xfId="0" applyFont="1" applyFill="1" applyBorder="1" applyAlignment="1">
      <alignment horizontal="centerContinuous" vertical="center" shrinkToFit="1"/>
    </xf>
    <xf numFmtId="0" fontId="0" fillId="5" borderId="5" xfId="0" applyFill="1" applyBorder="1" applyAlignment="1">
      <alignment horizontal="centerContinuous" vertical="center"/>
    </xf>
    <xf numFmtId="0" fontId="0" fillId="5" borderId="10" xfId="0" applyFill="1" applyBorder="1" applyAlignment="1">
      <alignment horizontal="centerContinuous" vertical="center"/>
    </xf>
    <xf numFmtId="0" fontId="0" fillId="5" borderId="4" xfId="0" applyFill="1" applyBorder="1">
      <alignment vertical="center"/>
    </xf>
    <xf numFmtId="0" fontId="0" fillId="5" borderId="5" xfId="0" applyFill="1" applyBorder="1">
      <alignment vertical="center"/>
    </xf>
    <xf numFmtId="0" fontId="0" fillId="5" borderId="10" xfId="0" applyFill="1" applyBorder="1">
      <alignment vertical="center"/>
    </xf>
    <xf numFmtId="0" fontId="0" fillId="5" borderId="6" xfId="0" applyFill="1" applyBorder="1">
      <alignment vertical="center"/>
    </xf>
    <xf numFmtId="177" fontId="0" fillId="5" borderId="16" xfId="0" applyNumberFormat="1" applyFill="1" applyBorder="1">
      <alignment vertical="center"/>
    </xf>
    <xf numFmtId="178" fontId="0" fillId="5" borderId="16" xfId="0" applyNumberFormat="1" applyFill="1" applyBorder="1">
      <alignment vertical="center"/>
    </xf>
    <xf numFmtId="0" fontId="13" fillId="0" borderId="0" xfId="0" applyFont="1" applyAlignment="1">
      <alignment horizontal="left" vertical="center"/>
    </xf>
    <xf numFmtId="0" fontId="0" fillId="3" borderId="33" xfId="0" applyFill="1" applyBorder="1" applyAlignment="1">
      <alignment horizontal="center" vertical="center" wrapText="1" shrinkToFit="1"/>
    </xf>
    <xf numFmtId="0" fontId="0" fillId="3" borderId="19" xfId="0" applyFill="1" applyBorder="1" applyAlignment="1">
      <alignment horizontal="center" vertical="center" shrinkToFit="1"/>
    </xf>
    <xf numFmtId="0" fontId="0" fillId="3" borderId="34" xfId="0" applyFill="1" applyBorder="1" applyAlignment="1">
      <alignment horizontal="center" vertical="center" shrinkToFit="1"/>
    </xf>
    <xf numFmtId="0" fontId="11" fillId="4" borderId="29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200025</xdr:colOff>
      <xdr:row>50</xdr:row>
      <xdr:rowOff>28575</xdr:rowOff>
    </xdr:from>
    <xdr:to>
      <xdr:col>33</xdr:col>
      <xdr:colOff>19050</xdr:colOff>
      <xdr:row>53</xdr:row>
      <xdr:rowOff>57150</xdr:rowOff>
    </xdr:to>
    <xdr:sp macro="" textlink="">
      <xdr:nvSpPr>
        <xdr:cNvPr id="6" name="四角形吹き出し 5"/>
        <xdr:cNvSpPr/>
      </xdr:nvSpPr>
      <xdr:spPr>
        <a:xfrm>
          <a:off x="5682192" y="8029575"/>
          <a:ext cx="3819525" cy="504825"/>
        </a:xfrm>
        <a:prstGeom prst="wedgeRectCallout">
          <a:avLst>
            <a:gd name="adj1" fmla="val -77698"/>
            <a:gd name="adj2" fmla="val 13732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「勤務名称」と「記号」を記入してください。ここで記入した記号は、勤務日のセルでプルダウンで選択できます。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180975</xdr:colOff>
      <xdr:row>53</xdr:row>
      <xdr:rowOff>95251</xdr:rowOff>
    </xdr:from>
    <xdr:to>
      <xdr:col>33</xdr:col>
      <xdr:colOff>561975</xdr:colOff>
      <xdr:row>59</xdr:row>
      <xdr:rowOff>104775</xdr:rowOff>
    </xdr:to>
    <xdr:sp macro="" textlink="">
      <xdr:nvSpPr>
        <xdr:cNvPr id="7" name="四角形吹き出し 6"/>
        <xdr:cNvSpPr/>
      </xdr:nvSpPr>
      <xdr:spPr>
        <a:xfrm>
          <a:off x="6048375" y="6305551"/>
          <a:ext cx="3876675" cy="981074"/>
        </a:xfrm>
        <a:prstGeom prst="wedgeRectCallout">
          <a:avLst>
            <a:gd name="adj1" fmla="val -92333"/>
            <a:gd name="adj2" fmla="val -34975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各「勤務名称」に該当する勤務「開始」、「終了」、「休憩時間」と「勤務時間」を</a:t>
          </a:r>
          <a:r>
            <a:rPr kumimoji="1" lang="en-US" altLang="ja-JP" sz="1100">
              <a:solidFill>
                <a:sysClr val="windowText" lastClr="000000"/>
              </a:solidFill>
            </a:rPr>
            <a:t>hh:mm</a:t>
          </a:r>
          <a:r>
            <a:rPr kumimoji="1" lang="ja-JP" altLang="en-US" sz="1100">
              <a:solidFill>
                <a:sysClr val="windowText" lastClr="000000"/>
              </a:solidFill>
            </a:rPr>
            <a:t>の形式で記入してください。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記入いただいた、「勤務時間は、自動的に、「</a:t>
          </a:r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</a:rPr>
            <a:t>週の合計に集計されます。</a:t>
          </a:r>
        </a:p>
      </xdr:txBody>
    </xdr:sp>
    <xdr:clientData/>
  </xdr:twoCellAnchor>
  <xdr:twoCellAnchor>
    <xdr:from>
      <xdr:col>31</xdr:col>
      <xdr:colOff>304800</xdr:colOff>
      <xdr:row>40</xdr:row>
      <xdr:rowOff>104775</xdr:rowOff>
    </xdr:from>
    <xdr:to>
      <xdr:col>34</xdr:col>
      <xdr:colOff>657225</xdr:colOff>
      <xdr:row>44</xdr:row>
      <xdr:rowOff>57151</xdr:rowOff>
    </xdr:to>
    <xdr:sp macro="" textlink="">
      <xdr:nvSpPr>
        <xdr:cNvPr id="8" name="四角形吹き出し 7"/>
        <xdr:cNvSpPr/>
      </xdr:nvSpPr>
      <xdr:spPr>
        <a:xfrm>
          <a:off x="8458200" y="6638925"/>
          <a:ext cx="2133600" cy="600076"/>
        </a:xfrm>
        <a:prstGeom prst="wedgeRectCallout">
          <a:avLst>
            <a:gd name="adj1" fmla="val 38999"/>
            <a:gd name="adj2" fmla="val -101001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兼務者は、兼務の勤務先と職務を記入してください。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28575</xdr:colOff>
      <xdr:row>40</xdr:row>
      <xdr:rowOff>9525</xdr:rowOff>
    </xdr:from>
    <xdr:to>
      <xdr:col>17</xdr:col>
      <xdr:colOff>104775</xdr:colOff>
      <xdr:row>44</xdr:row>
      <xdr:rowOff>104775</xdr:rowOff>
    </xdr:to>
    <xdr:sp macro="" textlink="">
      <xdr:nvSpPr>
        <xdr:cNvPr id="10" name="四角形吹き出し 9"/>
        <xdr:cNvSpPr/>
      </xdr:nvSpPr>
      <xdr:spPr>
        <a:xfrm>
          <a:off x="2949575" y="6423025"/>
          <a:ext cx="2171700" cy="730250"/>
        </a:xfrm>
        <a:prstGeom prst="wedgeRectCallout">
          <a:avLst>
            <a:gd name="adj1" fmla="val -108306"/>
            <a:gd name="adj2" fmla="val -45629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次ページの勤務時間表に記入した内容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記号）がプルダウンで選択できます。</a:t>
          </a:r>
          <a:endParaRPr kumimoji="1" lang="ja-JP" altLang="en-US" sz="1100"/>
        </a:p>
      </xdr:txBody>
    </xdr:sp>
    <xdr:clientData/>
  </xdr:twoCellAnchor>
  <xdr:twoCellAnchor>
    <xdr:from>
      <xdr:col>0</xdr:col>
      <xdr:colOff>85725</xdr:colOff>
      <xdr:row>40</xdr:row>
      <xdr:rowOff>152400</xdr:rowOff>
    </xdr:from>
    <xdr:to>
      <xdr:col>6</xdr:col>
      <xdr:colOff>200025</xdr:colOff>
      <xdr:row>44</xdr:row>
      <xdr:rowOff>85726</xdr:rowOff>
    </xdr:to>
    <xdr:sp macro="" textlink="">
      <xdr:nvSpPr>
        <xdr:cNvPr id="11" name="四角形吹き出し 10"/>
        <xdr:cNvSpPr/>
      </xdr:nvSpPr>
      <xdr:spPr>
        <a:xfrm>
          <a:off x="85725" y="6565900"/>
          <a:ext cx="2569633" cy="568326"/>
        </a:xfrm>
        <a:prstGeom prst="wedgeRectCallout">
          <a:avLst>
            <a:gd name="adj1" fmla="val -32721"/>
            <a:gd name="adj2" fmla="val -65705"/>
          </a:avLst>
        </a:prstGeom>
        <a:solidFill>
          <a:schemeClr val="accent4">
            <a:lumMod val="20000"/>
            <a:lumOff val="80000"/>
            <a:alpha val="3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「勤務形態」列には、勤務時間表の記号をプルダウンから選択してください。</a:t>
          </a:r>
          <a:r>
            <a:rPr kumimoji="1" lang="en-US" altLang="ja-JP" sz="1100">
              <a:solidFill>
                <a:sysClr val="windowText" lastClr="000000"/>
              </a:solidFill>
            </a:rPr>
            <a:t> 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39159</xdr:colOff>
      <xdr:row>6</xdr:row>
      <xdr:rowOff>70909</xdr:rowOff>
    </xdr:from>
    <xdr:to>
      <xdr:col>34</xdr:col>
      <xdr:colOff>10583</xdr:colOff>
      <xdr:row>32</xdr:row>
      <xdr:rowOff>21167</xdr:rowOff>
    </xdr:to>
    <xdr:sp macro="" textlink="">
      <xdr:nvSpPr>
        <xdr:cNvPr id="12" name="円/楕円 11"/>
        <xdr:cNvSpPr/>
      </xdr:nvSpPr>
      <xdr:spPr>
        <a:xfrm>
          <a:off x="9521826" y="1086909"/>
          <a:ext cx="542924" cy="4077758"/>
        </a:xfrm>
        <a:prstGeom prst="ellipse">
          <a:avLst/>
        </a:prstGeom>
        <a:noFill/>
        <a:ln>
          <a:solidFill>
            <a:srgbClr val="33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23283</xdr:colOff>
      <xdr:row>32</xdr:row>
      <xdr:rowOff>77258</xdr:rowOff>
    </xdr:from>
    <xdr:to>
      <xdr:col>34</xdr:col>
      <xdr:colOff>1582208</xdr:colOff>
      <xdr:row>38</xdr:row>
      <xdr:rowOff>95250</xdr:rowOff>
    </xdr:to>
    <xdr:sp macro="" textlink="">
      <xdr:nvSpPr>
        <xdr:cNvPr id="13" name="四角形吹き出し 12"/>
        <xdr:cNvSpPr/>
      </xdr:nvSpPr>
      <xdr:spPr>
        <a:xfrm>
          <a:off x="9505950" y="5220758"/>
          <a:ext cx="2130425" cy="970492"/>
        </a:xfrm>
        <a:prstGeom prst="wedgeRectCallout">
          <a:avLst>
            <a:gd name="adj1" fmla="val -27568"/>
            <a:gd name="adj2" fmla="val -100149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住宅型、健康型は記入不要です。（介護付は入居者に対する介護・看護職員比を算出する情報になります）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63500</xdr:colOff>
      <xdr:row>1</xdr:row>
      <xdr:rowOff>84666</xdr:rowOff>
    </xdr:from>
    <xdr:to>
      <xdr:col>20</xdr:col>
      <xdr:colOff>179916</xdr:colOff>
      <xdr:row>3</xdr:row>
      <xdr:rowOff>81491</xdr:rowOff>
    </xdr:to>
    <xdr:sp macro="" textlink="">
      <xdr:nvSpPr>
        <xdr:cNvPr id="14" name="円/楕円 13"/>
        <xdr:cNvSpPr/>
      </xdr:nvSpPr>
      <xdr:spPr>
        <a:xfrm>
          <a:off x="1820333" y="306916"/>
          <a:ext cx="4074583" cy="314325"/>
        </a:xfrm>
        <a:prstGeom prst="ellipse">
          <a:avLst/>
        </a:prstGeom>
        <a:noFill/>
        <a:ln>
          <a:solidFill>
            <a:srgbClr val="33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84666</xdr:colOff>
      <xdr:row>0</xdr:row>
      <xdr:rowOff>190499</xdr:rowOff>
    </xdr:from>
    <xdr:to>
      <xdr:col>33</xdr:col>
      <xdr:colOff>129116</xdr:colOff>
      <xdr:row>4</xdr:row>
      <xdr:rowOff>53974</xdr:rowOff>
    </xdr:to>
    <xdr:sp macro="" textlink="">
      <xdr:nvSpPr>
        <xdr:cNvPr id="15" name="四角形吹き出し 14"/>
        <xdr:cNvSpPr/>
      </xdr:nvSpPr>
      <xdr:spPr>
        <a:xfrm>
          <a:off x="6963833" y="190499"/>
          <a:ext cx="2647950" cy="561975"/>
        </a:xfrm>
        <a:prstGeom prst="wedgeRectCallout">
          <a:avLst>
            <a:gd name="adj1" fmla="val -87070"/>
            <a:gd name="adj2" fmla="val -15745"/>
          </a:avLst>
        </a:prstGeom>
        <a:solidFill>
          <a:schemeClr val="accent2">
            <a:lumMod val="20000"/>
            <a:lumOff val="80000"/>
            <a:alpha val="36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F</a:t>
          </a:r>
          <a:r>
            <a:rPr kumimoji="1" lang="ja-JP" altLang="en-US" sz="1050">
              <a:solidFill>
                <a:sysClr val="windowText" lastClr="000000"/>
              </a:solidFill>
            </a:rPr>
            <a:t>列、</a:t>
          </a:r>
          <a:r>
            <a:rPr kumimoji="1" lang="en-US" altLang="ja-JP" sz="1050">
              <a:solidFill>
                <a:sysClr val="windowText" lastClr="000000"/>
              </a:solidFill>
            </a:rPr>
            <a:t>J</a:t>
          </a:r>
          <a:r>
            <a:rPr kumimoji="1" lang="ja-JP" altLang="en-US" sz="1050">
              <a:solidFill>
                <a:sysClr val="windowText" lastClr="000000"/>
              </a:solidFill>
            </a:rPr>
            <a:t>列、</a:t>
          </a:r>
          <a:r>
            <a:rPr kumimoji="1" lang="en-US" altLang="ja-JP" sz="1050">
              <a:solidFill>
                <a:sysClr val="windowText" lastClr="000000"/>
              </a:solidFill>
            </a:rPr>
            <a:t>R</a:t>
          </a:r>
          <a:r>
            <a:rPr kumimoji="1" lang="ja-JP" altLang="en-US" sz="1050">
              <a:solidFill>
                <a:sysClr val="windowText" lastClr="000000"/>
              </a:solidFill>
            </a:rPr>
            <a:t>列にそれぞれの時間を入力してください。</a:t>
          </a:r>
          <a:endParaRPr kumimoji="1" lang="ja-JP" altLang="en-US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200025</xdr:colOff>
      <xdr:row>51</xdr:row>
      <xdr:rowOff>28575</xdr:rowOff>
    </xdr:from>
    <xdr:to>
      <xdr:col>33</xdr:col>
      <xdr:colOff>19050</xdr:colOff>
      <xdr:row>54</xdr:row>
      <xdr:rowOff>57150</xdr:rowOff>
    </xdr:to>
    <xdr:sp macro="" textlink="">
      <xdr:nvSpPr>
        <xdr:cNvPr id="5" name="四角形吹き出し 4"/>
        <xdr:cNvSpPr/>
      </xdr:nvSpPr>
      <xdr:spPr>
        <a:xfrm>
          <a:off x="5610225" y="8343900"/>
          <a:ext cx="3771900" cy="514350"/>
        </a:xfrm>
        <a:prstGeom prst="wedgeRectCallout">
          <a:avLst>
            <a:gd name="adj1" fmla="val -77686"/>
            <a:gd name="adj2" fmla="val -1642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「勤務名称」と「記号」を記入してください。ここで記入した記号は、勤務日のセルでプルダウンで選択できます。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180975</xdr:colOff>
      <xdr:row>54</xdr:row>
      <xdr:rowOff>95251</xdr:rowOff>
    </xdr:from>
    <xdr:to>
      <xdr:col>33</xdr:col>
      <xdr:colOff>561975</xdr:colOff>
      <xdr:row>60</xdr:row>
      <xdr:rowOff>104775</xdr:rowOff>
    </xdr:to>
    <xdr:sp macro="" textlink="">
      <xdr:nvSpPr>
        <xdr:cNvPr id="6" name="四角形吹き出し 5"/>
        <xdr:cNvSpPr/>
      </xdr:nvSpPr>
      <xdr:spPr>
        <a:xfrm>
          <a:off x="6048375" y="9705976"/>
          <a:ext cx="3876675" cy="981074"/>
        </a:xfrm>
        <a:prstGeom prst="wedgeRectCallout">
          <a:avLst>
            <a:gd name="adj1" fmla="val -92333"/>
            <a:gd name="adj2" fmla="val -34975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各「勤務名称」に該当する勤務「開始」、「終了」、「休憩時間」と「勤務時間」を</a:t>
          </a:r>
          <a:r>
            <a:rPr kumimoji="1" lang="en-US" altLang="ja-JP" sz="1100">
              <a:solidFill>
                <a:sysClr val="windowText" lastClr="000000"/>
              </a:solidFill>
            </a:rPr>
            <a:t>hh:mm</a:t>
          </a:r>
          <a:r>
            <a:rPr kumimoji="1" lang="ja-JP" altLang="en-US" sz="1100">
              <a:solidFill>
                <a:sysClr val="windowText" lastClr="000000"/>
              </a:solidFill>
            </a:rPr>
            <a:t>の形式で記入してください。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記入いただいた、「勤務時間は、自動的に、「</a:t>
          </a:r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</a:rPr>
            <a:t>週の合計に集計されます。</a:t>
          </a:r>
        </a:p>
      </xdr:txBody>
    </xdr:sp>
    <xdr:clientData/>
  </xdr:twoCellAnchor>
  <xdr:twoCellAnchor>
    <xdr:from>
      <xdr:col>32</xdr:col>
      <xdr:colOff>542925</xdr:colOff>
      <xdr:row>39</xdr:row>
      <xdr:rowOff>19049</xdr:rowOff>
    </xdr:from>
    <xdr:to>
      <xdr:col>34</xdr:col>
      <xdr:colOff>1533525</xdr:colOff>
      <xdr:row>42</xdr:row>
      <xdr:rowOff>95249</xdr:rowOff>
    </xdr:to>
    <xdr:sp macro="" textlink="">
      <xdr:nvSpPr>
        <xdr:cNvPr id="7" name="四角形吹き出し 6"/>
        <xdr:cNvSpPr/>
      </xdr:nvSpPr>
      <xdr:spPr>
        <a:xfrm>
          <a:off x="9334500" y="6553199"/>
          <a:ext cx="2200275" cy="561975"/>
        </a:xfrm>
        <a:prstGeom prst="wedgeRectCallout">
          <a:avLst>
            <a:gd name="adj1" fmla="val -8282"/>
            <a:gd name="adj2" fmla="val -130999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兼務者は、兼務の勤務先と職務を記入してください。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38099</xdr:colOff>
      <xdr:row>1</xdr:row>
      <xdr:rowOff>85725</xdr:rowOff>
    </xdr:from>
    <xdr:to>
      <xdr:col>19</xdr:col>
      <xdr:colOff>123825</xdr:colOff>
      <xdr:row>3</xdr:row>
      <xdr:rowOff>76200</xdr:rowOff>
    </xdr:to>
    <xdr:sp macro="" textlink="">
      <xdr:nvSpPr>
        <xdr:cNvPr id="8" name="円/楕円 7"/>
        <xdr:cNvSpPr/>
      </xdr:nvSpPr>
      <xdr:spPr>
        <a:xfrm>
          <a:off x="2247899" y="304800"/>
          <a:ext cx="3286126" cy="314325"/>
        </a:xfrm>
        <a:prstGeom prst="ellipse">
          <a:avLst/>
        </a:prstGeom>
        <a:noFill/>
        <a:ln>
          <a:solidFill>
            <a:srgbClr val="33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161925</xdr:colOff>
      <xdr:row>1</xdr:row>
      <xdr:rowOff>19049</xdr:rowOff>
    </xdr:from>
    <xdr:to>
      <xdr:col>32</xdr:col>
      <xdr:colOff>114300</xdr:colOff>
      <xdr:row>4</xdr:row>
      <xdr:rowOff>95249</xdr:rowOff>
    </xdr:to>
    <xdr:sp macro="" textlink="">
      <xdr:nvSpPr>
        <xdr:cNvPr id="9" name="四角形吹き出し 8"/>
        <xdr:cNvSpPr/>
      </xdr:nvSpPr>
      <xdr:spPr>
        <a:xfrm>
          <a:off x="6257925" y="238124"/>
          <a:ext cx="2647950" cy="561975"/>
        </a:xfrm>
        <a:prstGeom prst="wedgeRectCallout">
          <a:avLst>
            <a:gd name="adj1" fmla="val -87070"/>
            <a:gd name="adj2" fmla="val -15745"/>
          </a:avLst>
        </a:prstGeom>
        <a:solidFill>
          <a:schemeClr val="accent2">
            <a:lumMod val="20000"/>
            <a:lumOff val="80000"/>
            <a:alpha val="36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F</a:t>
          </a:r>
          <a:r>
            <a:rPr kumimoji="1" lang="ja-JP" altLang="en-US" sz="1050">
              <a:solidFill>
                <a:sysClr val="windowText" lastClr="000000"/>
              </a:solidFill>
            </a:rPr>
            <a:t>列、</a:t>
          </a:r>
          <a:r>
            <a:rPr kumimoji="1" lang="en-US" altLang="ja-JP" sz="1050">
              <a:solidFill>
                <a:sysClr val="windowText" lastClr="000000"/>
              </a:solidFill>
            </a:rPr>
            <a:t>J</a:t>
          </a:r>
          <a:r>
            <a:rPr kumimoji="1" lang="ja-JP" altLang="en-US" sz="1050">
              <a:solidFill>
                <a:sysClr val="windowText" lastClr="000000"/>
              </a:solidFill>
            </a:rPr>
            <a:t>列、</a:t>
          </a:r>
          <a:r>
            <a:rPr kumimoji="1" lang="en-US" altLang="ja-JP" sz="1050">
              <a:solidFill>
                <a:sysClr val="windowText" lastClr="000000"/>
              </a:solidFill>
            </a:rPr>
            <a:t>R</a:t>
          </a:r>
          <a:r>
            <a:rPr kumimoji="1" lang="ja-JP" altLang="en-US" sz="1050">
              <a:solidFill>
                <a:sysClr val="windowText" lastClr="000000"/>
              </a:solidFill>
            </a:rPr>
            <a:t>列にそれぞれの時間を入力してください。常勤人数換算式の分母になります。</a:t>
          </a:r>
          <a:endParaRPr kumimoji="1" lang="ja-JP" altLang="en-US" sz="1050"/>
        </a:p>
      </xdr:txBody>
    </xdr:sp>
    <xdr:clientData/>
  </xdr:twoCellAnchor>
  <xdr:twoCellAnchor>
    <xdr:from>
      <xdr:col>32</xdr:col>
      <xdr:colOff>561975</xdr:colOff>
      <xdr:row>6</xdr:row>
      <xdr:rowOff>57150</xdr:rowOff>
    </xdr:from>
    <xdr:to>
      <xdr:col>34</xdr:col>
      <xdr:colOff>76200</xdr:colOff>
      <xdr:row>37</xdr:row>
      <xdr:rowOff>9525</xdr:rowOff>
    </xdr:to>
    <xdr:sp macro="" textlink="">
      <xdr:nvSpPr>
        <xdr:cNvPr id="10" name="円/楕円 9"/>
        <xdr:cNvSpPr/>
      </xdr:nvSpPr>
      <xdr:spPr>
        <a:xfrm>
          <a:off x="9353550" y="1085850"/>
          <a:ext cx="723900" cy="5133975"/>
        </a:xfrm>
        <a:prstGeom prst="ellipse">
          <a:avLst/>
        </a:prstGeom>
        <a:noFill/>
        <a:ln>
          <a:solidFill>
            <a:srgbClr val="33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247650</xdr:colOff>
      <xdr:row>13</xdr:row>
      <xdr:rowOff>123825</xdr:rowOff>
    </xdr:from>
    <xdr:to>
      <xdr:col>34</xdr:col>
      <xdr:colOff>1857375</xdr:colOff>
      <xdr:row>32</xdr:row>
      <xdr:rowOff>66675</xdr:rowOff>
    </xdr:to>
    <xdr:sp macro="" textlink="">
      <xdr:nvSpPr>
        <xdr:cNvPr id="11" name="四角形吹き出し 10"/>
        <xdr:cNvSpPr/>
      </xdr:nvSpPr>
      <xdr:spPr>
        <a:xfrm>
          <a:off x="10248900" y="2286000"/>
          <a:ext cx="1609725" cy="3019425"/>
        </a:xfrm>
        <a:prstGeom prst="wedgeRectCallout">
          <a:avLst>
            <a:gd name="adj1" fmla="val -65678"/>
            <a:gd name="adj2" fmla="val -66051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「常勤勤職員の勤務時間（</a:t>
          </a:r>
          <a:r>
            <a:rPr kumimoji="1" lang="en-US" altLang="ja-JP" sz="1050">
              <a:solidFill>
                <a:sysClr val="windowText" lastClr="000000"/>
              </a:solidFill>
            </a:rPr>
            <a:t>4</a:t>
          </a:r>
          <a:r>
            <a:rPr kumimoji="1" lang="ja-JP" altLang="en-US" sz="1050">
              <a:solidFill>
                <a:sysClr val="windowText" lastClr="000000"/>
              </a:solidFill>
            </a:rPr>
            <a:t>週合計）」と「勤務形態</a:t>
          </a:r>
          <a:r>
            <a:rPr kumimoji="1" lang="en-US" altLang="ja-JP" sz="1050">
              <a:solidFill>
                <a:sysClr val="windowText" lastClr="000000"/>
              </a:solidFill>
            </a:rPr>
            <a:t>(</a:t>
          </a:r>
          <a:r>
            <a:rPr kumimoji="1" lang="ja-JP" altLang="en-US" sz="1050">
              <a:solidFill>
                <a:sysClr val="windowText" lastClr="000000"/>
              </a:solidFill>
            </a:rPr>
            <a:t>記号）を入力することで、自動的に計算されます。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・勤務形態「</a:t>
          </a:r>
          <a:r>
            <a:rPr kumimoji="1" lang="en-US" altLang="ja-JP" sz="1050">
              <a:solidFill>
                <a:sysClr val="windowText" lastClr="000000"/>
              </a:solidFill>
            </a:rPr>
            <a:t>A</a:t>
          </a:r>
          <a:r>
            <a:rPr kumimoji="1" lang="ja-JP" altLang="en-US" sz="1050">
              <a:solidFill>
                <a:sysClr val="windowText" lastClr="000000"/>
              </a:solidFill>
            </a:rPr>
            <a:t>：常勤で専従</a:t>
          </a:r>
          <a:r>
            <a:rPr kumimoji="1" lang="en-US" altLang="ja-JP" sz="1050">
              <a:solidFill>
                <a:sysClr val="windowText" lastClr="000000"/>
              </a:solidFill>
            </a:rPr>
            <a:t>]</a:t>
          </a:r>
          <a:r>
            <a:rPr kumimoji="1" lang="ja-JP" altLang="en-US" sz="1050">
              <a:solidFill>
                <a:sysClr val="windowText" lastClr="000000"/>
              </a:solidFill>
            </a:rPr>
            <a:t>を入力した場合は、年休等びより、</a:t>
          </a:r>
          <a:r>
            <a:rPr kumimoji="1" lang="en-US" altLang="ja-JP" sz="1050">
              <a:solidFill>
                <a:sysClr val="windowText" lastClr="000000"/>
              </a:solidFill>
            </a:rPr>
            <a:t>160</a:t>
          </a:r>
          <a:r>
            <a:rPr kumimoji="1" lang="ja-JP" altLang="en-US" sz="1050">
              <a:solidFill>
                <a:sysClr val="windowText" lastClr="000000"/>
              </a:solidFill>
            </a:rPr>
            <a:t>時間（</a:t>
          </a:r>
          <a:r>
            <a:rPr kumimoji="1" lang="en-US" altLang="ja-JP" sz="1050">
              <a:solidFill>
                <a:sysClr val="windowText" lastClr="000000"/>
              </a:solidFill>
            </a:rPr>
            <a:t>4</a:t>
          </a:r>
          <a:r>
            <a:rPr kumimoji="1" lang="ja-JP" altLang="en-US" sz="1050">
              <a:solidFill>
                <a:sysClr val="windowText" lastClr="000000"/>
              </a:solidFill>
            </a:rPr>
            <a:t>週合計が</a:t>
          </a:r>
          <a:r>
            <a:rPr kumimoji="1" lang="en-US" altLang="ja-JP" sz="1050">
              <a:solidFill>
                <a:sysClr val="windowText" lastClr="000000"/>
              </a:solidFill>
            </a:rPr>
            <a:t>160</a:t>
          </a:r>
          <a:r>
            <a:rPr kumimoji="1" lang="ja-JP" altLang="en-US" sz="1050">
              <a:solidFill>
                <a:sysClr val="windowText" lastClr="000000"/>
              </a:solidFill>
            </a:rPr>
            <a:t>時間の場合）を下回った場合や、残業勤務等にて</a:t>
          </a:r>
          <a:r>
            <a:rPr kumimoji="1" lang="en-US" altLang="ja-JP" sz="1050">
              <a:solidFill>
                <a:sysClr val="windowText" lastClr="000000"/>
              </a:solidFill>
            </a:rPr>
            <a:t>160</a:t>
          </a:r>
          <a:r>
            <a:rPr kumimoji="1" lang="ja-JP" altLang="en-US" sz="1050">
              <a:solidFill>
                <a:sysClr val="windowText" lastClr="000000"/>
              </a:solidFill>
            </a:rPr>
            <a:t>時間を超過した場合でも常勤換算人数は</a:t>
          </a:r>
          <a:r>
            <a:rPr kumimoji="1" lang="en-US" altLang="ja-JP" sz="1050">
              <a:solidFill>
                <a:sysClr val="windowText" lastClr="000000"/>
              </a:solidFill>
            </a:rPr>
            <a:t>1.00</a:t>
          </a:r>
          <a:r>
            <a:rPr kumimoji="1" lang="ja-JP" altLang="en-US" sz="1050">
              <a:solidFill>
                <a:sysClr val="windowText" lastClr="000000"/>
              </a:solidFill>
            </a:rPr>
            <a:t>になります。勤務形態「</a:t>
          </a:r>
          <a:r>
            <a:rPr kumimoji="1" lang="en-US" altLang="ja-JP" sz="1050">
              <a:solidFill>
                <a:sysClr val="windowText" lastClr="000000"/>
              </a:solidFill>
            </a:rPr>
            <a:t>A]</a:t>
          </a:r>
          <a:r>
            <a:rPr kumimoji="1" lang="ja-JP" altLang="en-US" sz="1050">
              <a:solidFill>
                <a:sysClr val="windowText" lastClr="000000"/>
              </a:solidFill>
            </a:rPr>
            <a:t>以外の場合は、計算されます。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29</xdr:row>
      <xdr:rowOff>28575</xdr:rowOff>
    </xdr:from>
    <xdr:to>
      <xdr:col>20</xdr:col>
      <xdr:colOff>76200</xdr:colOff>
      <xdr:row>30</xdr:row>
      <xdr:rowOff>38100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4295775"/>
          <a:ext cx="41243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37</xdr:row>
      <xdr:rowOff>104775</xdr:rowOff>
    </xdr:from>
    <xdr:to>
      <xdr:col>22</xdr:col>
      <xdr:colOff>209550</xdr:colOff>
      <xdr:row>45</xdr:row>
      <xdr:rowOff>114300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5829300"/>
          <a:ext cx="450532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54</xdr:row>
      <xdr:rowOff>57150</xdr:rowOff>
    </xdr:from>
    <xdr:to>
      <xdr:col>10</xdr:col>
      <xdr:colOff>180975</xdr:colOff>
      <xdr:row>63</xdr:row>
      <xdr:rowOff>66675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8696325"/>
          <a:ext cx="176212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38101</xdr:colOff>
      <xdr:row>70</xdr:row>
      <xdr:rowOff>66675</xdr:rowOff>
    </xdr:from>
    <xdr:to>
      <xdr:col>22</xdr:col>
      <xdr:colOff>209551</xdr:colOff>
      <xdr:row>78</xdr:row>
      <xdr:rowOff>146965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11296650"/>
          <a:ext cx="4743450" cy="1375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38101</xdr:colOff>
      <xdr:row>79</xdr:row>
      <xdr:rowOff>104776</xdr:rowOff>
    </xdr:from>
    <xdr:to>
      <xdr:col>22</xdr:col>
      <xdr:colOff>209551</xdr:colOff>
      <xdr:row>89</xdr:row>
      <xdr:rowOff>33484</xdr:rowOff>
    </xdr:to>
    <xdr:pic>
      <xdr:nvPicPr>
        <xdr:cNvPr id="21" name="図 2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12792076"/>
          <a:ext cx="4743450" cy="1547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209550</xdr:colOff>
      <xdr:row>70</xdr:row>
      <xdr:rowOff>57150</xdr:rowOff>
    </xdr:from>
    <xdr:to>
      <xdr:col>25</xdr:col>
      <xdr:colOff>19050</xdr:colOff>
      <xdr:row>78</xdr:row>
      <xdr:rowOff>133350</xdr:rowOff>
    </xdr:to>
    <xdr:sp macro="" textlink="">
      <xdr:nvSpPr>
        <xdr:cNvPr id="22" name="右中かっこ 21"/>
        <xdr:cNvSpPr/>
      </xdr:nvSpPr>
      <xdr:spPr>
        <a:xfrm>
          <a:off x="5467350" y="11287125"/>
          <a:ext cx="266700" cy="13716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25</xdr:col>
      <xdr:colOff>109745</xdr:colOff>
      <xdr:row>72</xdr:row>
      <xdr:rowOff>76200</xdr:rowOff>
    </xdr:from>
    <xdr:ext cx="385555" cy="585930"/>
    <xdr:sp macro="" textlink="">
      <xdr:nvSpPr>
        <xdr:cNvPr id="24" name="テキスト ボックス 23"/>
        <xdr:cNvSpPr txBox="1"/>
      </xdr:nvSpPr>
      <xdr:spPr>
        <a:xfrm>
          <a:off x="5824745" y="11630025"/>
          <a:ext cx="385555" cy="58593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100"/>
            <a:t>介護付</a:t>
          </a:r>
        </a:p>
      </xdr:txBody>
    </xdr:sp>
    <xdr:clientData/>
  </xdr:oneCellAnchor>
  <xdr:oneCellAnchor>
    <xdr:from>
      <xdr:col>25</xdr:col>
      <xdr:colOff>147845</xdr:colOff>
      <xdr:row>82</xdr:row>
      <xdr:rowOff>76200</xdr:rowOff>
    </xdr:from>
    <xdr:ext cx="385555" cy="585930"/>
    <xdr:sp macro="" textlink="">
      <xdr:nvSpPr>
        <xdr:cNvPr id="25" name="テキスト ボックス 24"/>
        <xdr:cNvSpPr txBox="1"/>
      </xdr:nvSpPr>
      <xdr:spPr>
        <a:xfrm>
          <a:off x="5862845" y="13249275"/>
          <a:ext cx="385555" cy="58593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100"/>
            <a:t>住宅型</a:t>
          </a:r>
        </a:p>
      </xdr:txBody>
    </xdr:sp>
    <xdr:clientData/>
  </xdr:oneCellAnchor>
  <xdr:twoCellAnchor>
    <xdr:from>
      <xdr:col>23</xdr:col>
      <xdr:colOff>200025</xdr:colOff>
      <xdr:row>80</xdr:row>
      <xdr:rowOff>0</xdr:rowOff>
    </xdr:from>
    <xdr:to>
      <xdr:col>25</xdr:col>
      <xdr:colOff>9525</xdr:colOff>
      <xdr:row>88</xdr:row>
      <xdr:rowOff>76200</xdr:rowOff>
    </xdr:to>
    <xdr:sp macro="" textlink="">
      <xdr:nvSpPr>
        <xdr:cNvPr id="26" name="右中かっこ 25"/>
        <xdr:cNvSpPr/>
      </xdr:nvSpPr>
      <xdr:spPr>
        <a:xfrm>
          <a:off x="5457825" y="12849225"/>
          <a:ext cx="266700" cy="13716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0</xdr:colOff>
      <xdr:row>97</xdr:row>
      <xdr:rowOff>19050</xdr:rowOff>
    </xdr:from>
    <xdr:to>
      <xdr:col>11</xdr:col>
      <xdr:colOff>180975</xdr:colOff>
      <xdr:row>103</xdr:row>
      <xdr:rowOff>28575</xdr:rowOff>
    </xdr:to>
    <xdr:pic>
      <xdr:nvPicPr>
        <xdr:cNvPr id="27" name="図 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621000"/>
          <a:ext cx="20097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95251</xdr:colOff>
      <xdr:row>123</xdr:row>
      <xdr:rowOff>76200</xdr:rowOff>
    </xdr:from>
    <xdr:to>
      <xdr:col>23</xdr:col>
      <xdr:colOff>38101</xdr:colOff>
      <xdr:row>131</xdr:row>
      <xdr:rowOff>156490</xdr:rowOff>
    </xdr:to>
    <xdr:pic>
      <xdr:nvPicPr>
        <xdr:cNvPr id="30" name="図 2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1" y="19888200"/>
          <a:ext cx="4743450" cy="1375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38</xdr:col>
      <xdr:colOff>409575</xdr:colOff>
      <xdr:row>145</xdr:row>
      <xdr:rowOff>9525</xdr:rowOff>
    </xdr:to>
    <xdr:pic>
      <xdr:nvPicPr>
        <xdr:cNvPr id="31" name="図 3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3698200"/>
          <a:ext cx="100107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108</xdr:row>
      <xdr:rowOff>123825</xdr:rowOff>
    </xdr:from>
    <xdr:to>
      <xdr:col>35</xdr:col>
      <xdr:colOff>638175</xdr:colOff>
      <xdr:row>115</xdr:row>
      <xdr:rowOff>133350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7506950"/>
          <a:ext cx="816292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104775</xdr:colOff>
      <xdr:row>1</xdr:row>
      <xdr:rowOff>85725</xdr:rowOff>
    </xdr:from>
    <xdr:to>
      <xdr:col>34</xdr:col>
      <xdr:colOff>1771650</xdr:colOff>
      <xdr:row>4</xdr:row>
      <xdr:rowOff>133350</xdr:rowOff>
    </xdr:to>
    <xdr:sp macro="" textlink="">
      <xdr:nvSpPr>
        <xdr:cNvPr id="3" name="角丸四角形 2"/>
        <xdr:cNvSpPr/>
      </xdr:nvSpPr>
      <xdr:spPr>
        <a:xfrm>
          <a:off x="8258175" y="304800"/>
          <a:ext cx="4171950" cy="619125"/>
        </a:xfrm>
        <a:prstGeom prst="round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夜勤も８時間勤務（１時間休憩）と考えたシフト記入例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・栄養士、調理員、清掃は外部委託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419101</xdr:colOff>
      <xdr:row>41</xdr:row>
      <xdr:rowOff>38099</xdr:rowOff>
    </xdr:from>
    <xdr:to>
      <xdr:col>8</xdr:col>
      <xdr:colOff>76201</xdr:colOff>
      <xdr:row>44</xdr:row>
      <xdr:rowOff>133350</xdr:rowOff>
    </xdr:to>
    <xdr:sp macro="" textlink="">
      <xdr:nvSpPr>
        <xdr:cNvPr id="2" name="四角形吹き出し 1"/>
        <xdr:cNvSpPr/>
      </xdr:nvSpPr>
      <xdr:spPr>
        <a:xfrm>
          <a:off x="419101" y="6734174"/>
          <a:ext cx="2552700" cy="581026"/>
        </a:xfrm>
        <a:prstGeom prst="wedgeRectCallout">
          <a:avLst>
            <a:gd name="adj1" fmla="val -31611"/>
            <a:gd name="adj2" fmla="val -377439"/>
          </a:avLst>
        </a:prstGeom>
        <a:solidFill>
          <a:schemeClr val="accent4">
            <a:lumMod val="20000"/>
            <a:lumOff val="80000"/>
            <a:alpha val="3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「勤務形態」列には、</a:t>
          </a:r>
          <a:r>
            <a:rPr kumimoji="1" lang="en-US" altLang="ja-JP" sz="1100">
              <a:solidFill>
                <a:sysClr val="windowText" lastClr="000000"/>
              </a:solidFill>
            </a:rPr>
            <a:t>A,B,C,D</a:t>
          </a:r>
          <a:r>
            <a:rPr kumimoji="1" lang="ja-JP" altLang="en-US" sz="1100">
              <a:solidFill>
                <a:sysClr val="windowText" lastClr="000000"/>
              </a:solidFill>
            </a:rPr>
            <a:t>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プルダウンから選択してください。</a:t>
          </a:r>
          <a:r>
            <a:rPr kumimoji="1" lang="en-US" altLang="ja-JP" sz="1100">
              <a:solidFill>
                <a:sysClr val="windowText" lastClr="000000"/>
              </a:solidFill>
            </a:rPr>
            <a:t> 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590549</xdr:colOff>
      <xdr:row>50</xdr:row>
      <xdr:rowOff>123825</xdr:rowOff>
    </xdr:from>
    <xdr:to>
      <xdr:col>7</xdr:col>
      <xdr:colOff>57149</xdr:colOff>
      <xdr:row>60</xdr:row>
      <xdr:rowOff>95250</xdr:rowOff>
    </xdr:to>
    <xdr:sp macro="" textlink="">
      <xdr:nvSpPr>
        <xdr:cNvPr id="4" name="円/楕円 3"/>
        <xdr:cNvSpPr/>
      </xdr:nvSpPr>
      <xdr:spPr>
        <a:xfrm>
          <a:off x="1571624" y="8277225"/>
          <a:ext cx="1152525" cy="1590675"/>
        </a:xfrm>
        <a:prstGeom prst="ellipse">
          <a:avLst/>
        </a:prstGeom>
        <a:noFill/>
        <a:ln>
          <a:solidFill>
            <a:srgbClr val="33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28575</xdr:colOff>
      <xdr:row>51</xdr:row>
      <xdr:rowOff>95250</xdr:rowOff>
    </xdr:from>
    <xdr:to>
      <xdr:col>15</xdr:col>
      <xdr:colOff>9525</xdr:colOff>
      <xdr:row>61</xdr:row>
      <xdr:rowOff>9525</xdr:rowOff>
    </xdr:to>
    <xdr:sp macro="" textlink="">
      <xdr:nvSpPr>
        <xdr:cNvPr id="5" name="円/楕円 4"/>
        <xdr:cNvSpPr/>
      </xdr:nvSpPr>
      <xdr:spPr>
        <a:xfrm>
          <a:off x="1781175" y="5819775"/>
          <a:ext cx="2724150" cy="1533525"/>
        </a:xfrm>
        <a:prstGeom prst="ellipse">
          <a:avLst/>
        </a:prstGeom>
        <a:noFill/>
        <a:ln>
          <a:solidFill>
            <a:srgbClr val="33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200025</xdr:colOff>
      <xdr:row>51</xdr:row>
      <xdr:rowOff>28575</xdr:rowOff>
    </xdr:from>
    <xdr:to>
      <xdr:col>33</xdr:col>
      <xdr:colOff>19050</xdr:colOff>
      <xdr:row>54</xdr:row>
      <xdr:rowOff>57150</xdr:rowOff>
    </xdr:to>
    <xdr:sp macro="" textlink="">
      <xdr:nvSpPr>
        <xdr:cNvPr id="6" name="四角形吹き出し 5"/>
        <xdr:cNvSpPr/>
      </xdr:nvSpPr>
      <xdr:spPr>
        <a:xfrm>
          <a:off x="5610225" y="5753100"/>
          <a:ext cx="3771900" cy="514350"/>
        </a:xfrm>
        <a:prstGeom prst="wedgeRectCallout">
          <a:avLst>
            <a:gd name="adj1" fmla="val -163040"/>
            <a:gd name="adj2" fmla="val -38679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「勤務名称」と「記号」を記入してください。ここで記入した記号は、勤務日のセルでプルダウンで選択できます。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180975</xdr:colOff>
      <xdr:row>54</xdr:row>
      <xdr:rowOff>95251</xdr:rowOff>
    </xdr:from>
    <xdr:to>
      <xdr:col>33</xdr:col>
      <xdr:colOff>561975</xdr:colOff>
      <xdr:row>60</xdr:row>
      <xdr:rowOff>104775</xdr:rowOff>
    </xdr:to>
    <xdr:sp macro="" textlink="">
      <xdr:nvSpPr>
        <xdr:cNvPr id="7" name="四角形吹き出し 6"/>
        <xdr:cNvSpPr/>
      </xdr:nvSpPr>
      <xdr:spPr>
        <a:xfrm>
          <a:off x="6048375" y="6305551"/>
          <a:ext cx="3876675" cy="981074"/>
        </a:xfrm>
        <a:prstGeom prst="wedgeRectCallout">
          <a:avLst>
            <a:gd name="adj1" fmla="val -92333"/>
            <a:gd name="adj2" fmla="val -34975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各「勤務名称」に該当する勤務「開始」、「終了」、「休憩時間」と「勤務時間」を</a:t>
          </a:r>
          <a:r>
            <a:rPr kumimoji="1" lang="en-US" altLang="ja-JP" sz="1100">
              <a:solidFill>
                <a:sysClr val="windowText" lastClr="000000"/>
              </a:solidFill>
            </a:rPr>
            <a:t>hh:mm</a:t>
          </a:r>
          <a:r>
            <a:rPr kumimoji="1" lang="ja-JP" altLang="en-US" sz="1100">
              <a:solidFill>
                <a:sysClr val="windowText" lastClr="000000"/>
              </a:solidFill>
            </a:rPr>
            <a:t>の形式で記入してください。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記入いただいた、「勤務時間は、自動的に、「</a:t>
          </a:r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</a:rPr>
            <a:t>週の合計に集計されます。</a:t>
          </a:r>
        </a:p>
      </xdr:txBody>
    </xdr:sp>
    <xdr:clientData/>
  </xdr:twoCellAnchor>
  <xdr:twoCellAnchor>
    <xdr:from>
      <xdr:col>33</xdr:col>
      <xdr:colOff>57150</xdr:colOff>
      <xdr:row>40</xdr:row>
      <xdr:rowOff>76200</xdr:rowOff>
    </xdr:from>
    <xdr:to>
      <xdr:col>34</xdr:col>
      <xdr:colOff>1619250</xdr:colOff>
      <xdr:row>44</xdr:row>
      <xdr:rowOff>28576</xdr:rowOff>
    </xdr:to>
    <xdr:sp macro="" textlink="">
      <xdr:nvSpPr>
        <xdr:cNvPr id="8" name="四角形吹き出し 7"/>
        <xdr:cNvSpPr/>
      </xdr:nvSpPr>
      <xdr:spPr>
        <a:xfrm>
          <a:off x="9420225" y="6610350"/>
          <a:ext cx="2133600" cy="600076"/>
        </a:xfrm>
        <a:prstGeom prst="wedgeRectCallout">
          <a:avLst>
            <a:gd name="adj1" fmla="val -6983"/>
            <a:gd name="adj2" fmla="val -83541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兼務者は、兼務の勤務先と職務を記入してください。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571500</xdr:colOff>
      <xdr:row>33</xdr:row>
      <xdr:rowOff>95250</xdr:rowOff>
    </xdr:from>
    <xdr:to>
      <xdr:col>2</xdr:col>
      <xdr:colOff>57149</xdr:colOff>
      <xdr:row>40</xdr:row>
      <xdr:rowOff>47625</xdr:rowOff>
    </xdr:to>
    <xdr:sp macro="" textlink="">
      <xdr:nvSpPr>
        <xdr:cNvPr id="9" name="円/楕円 8"/>
        <xdr:cNvSpPr/>
      </xdr:nvSpPr>
      <xdr:spPr>
        <a:xfrm>
          <a:off x="571500" y="5495925"/>
          <a:ext cx="466724" cy="1085850"/>
        </a:xfrm>
        <a:prstGeom prst="ellipse">
          <a:avLst/>
        </a:prstGeom>
        <a:noFill/>
        <a:ln>
          <a:solidFill>
            <a:srgbClr val="33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190499</xdr:colOff>
      <xdr:row>40</xdr:row>
      <xdr:rowOff>152400</xdr:rowOff>
    </xdr:from>
    <xdr:to>
      <xdr:col>20</xdr:col>
      <xdr:colOff>66675</xdr:colOff>
      <xdr:row>44</xdr:row>
      <xdr:rowOff>38100</xdr:rowOff>
    </xdr:to>
    <xdr:sp macro="" textlink="">
      <xdr:nvSpPr>
        <xdr:cNvPr id="10" name="四角形吹き出し 9"/>
        <xdr:cNvSpPr/>
      </xdr:nvSpPr>
      <xdr:spPr>
        <a:xfrm>
          <a:off x="3086099" y="6686550"/>
          <a:ext cx="2619376" cy="533400"/>
        </a:xfrm>
        <a:prstGeom prst="wedgeRectCallout">
          <a:avLst>
            <a:gd name="adj1" fmla="val -128731"/>
            <a:gd name="adj2" fmla="val -106892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次ページの勤務時間表に記入した内容（記号）がプルダウンで選択できます。</a:t>
          </a:r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50</xdr:row>
      <xdr:rowOff>32808</xdr:rowOff>
    </xdr:from>
    <xdr:to>
      <xdr:col>4</xdr:col>
      <xdr:colOff>169333</xdr:colOff>
      <xdr:row>60</xdr:row>
      <xdr:rowOff>4233</xdr:rowOff>
    </xdr:to>
    <xdr:sp macro="" textlink="">
      <xdr:nvSpPr>
        <xdr:cNvPr id="4" name="円/楕円 3"/>
        <xdr:cNvSpPr/>
      </xdr:nvSpPr>
      <xdr:spPr>
        <a:xfrm>
          <a:off x="1003300" y="7716308"/>
          <a:ext cx="1155700" cy="1558925"/>
        </a:xfrm>
        <a:prstGeom prst="ellipse">
          <a:avLst/>
        </a:prstGeom>
        <a:noFill/>
        <a:ln>
          <a:solidFill>
            <a:srgbClr val="33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81492</xdr:colOff>
      <xdr:row>54</xdr:row>
      <xdr:rowOff>10583</xdr:rowOff>
    </xdr:from>
    <xdr:to>
      <xdr:col>11</xdr:col>
      <xdr:colOff>221192</xdr:colOff>
      <xdr:row>62</xdr:row>
      <xdr:rowOff>83608</xdr:rowOff>
    </xdr:to>
    <xdr:sp macro="" textlink="">
      <xdr:nvSpPr>
        <xdr:cNvPr id="5" name="円/楕円 4"/>
        <xdr:cNvSpPr/>
      </xdr:nvSpPr>
      <xdr:spPr>
        <a:xfrm>
          <a:off x="1065742" y="8646583"/>
          <a:ext cx="2774950" cy="1343025"/>
        </a:xfrm>
        <a:prstGeom prst="ellipse">
          <a:avLst/>
        </a:prstGeom>
        <a:noFill/>
        <a:ln>
          <a:solidFill>
            <a:srgbClr val="33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200025</xdr:colOff>
      <xdr:row>52</xdr:row>
      <xdr:rowOff>28575</xdr:rowOff>
    </xdr:from>
    <xdr:to>
      <xdr:col>33</xdr:col>
      <xdr:colOff>19050</xdr:colOff>
      <xdr:row>55</xdr:row>
      <xdr:rowOff>19050</xdr:rowOff>
    </xdr:to>
    <xdr:sp macro="" textlink="">
      <xdr:nvSpPr>
        <xdr:cNvPr id="6" name="四角形吹き出し 5"/>
        <xdr:cNvSpPr/>
      </xdr:nvSpPr>
      <xdr:spPr>
        <a:xfrm>
          <a:off x="5610225" y="5753100"/>
          <a:ext cx="3771900" cy="476250"/>
        </a:xfrm>
        <a:prstGeom prst="wedgeRectCallout">
          <a:avLst>
            <a:gd name="adj1" fmla="val -163040"/>
            <a:gd name="adj2" fmla="val -38679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「勤務名称」と「記号」を記入してください。ここで記入した記号は、勤務日のセルでプルダウンで選択できます。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28575</xdr:colOff>
      <xdr:row>55</xdr:row>
      <xdr:rowOff>85724</xdr:rowOff>
    </xdr:from>
    <xdr:to>
      <xdr:col>34</xdr:col>
      <xdr:colOff>66675</xdr:colOff>
      <xdr:row>60</xdr:row>
      <xdr:rowOff>161924</xdr:rowOff>
    </xdr:to>
    <xdr:sp macro="" textlink="">
      <xdr:nvSpPr>
        <xdr:cNvPr id="7" name="四角形吹き出し 6"/>
        <xdr:cNvSpPr/>
      </xdr:nvSpPr>
      <xdr:spPr>
        <a:xfrm>
          <a:off x="6124575" y="6296024"/>
          <a:ext cx="3876675" cy="885825"/>
        </a:xfrm>
        <a:prstGeom prst="wedgeRectCallout">
          <a:avLst>
            <a:gd name="adj1" fmla="val -92333"/>
            <a:gd name="adj2" fmla="val -34975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各「勤務名称」に該当する勤務「開始」、「終了」、「休憩時間」と「勤務時間」を</a:t>
          </a:r>
          <a:r>
            <a:rPr kumimoji="1" lang="en-US" altLang="ja-JP" sz="1050">
              <a:solidFill>
                <a:sysClr val="windowText" lastClr="000000"/>
              </a:solidFill>
            </a:rPr>
            <a:t>hh:mm</a:t>
          </a:r>
          <a:r>
            <a:rPr kumimoji="1" lang="ja-JP" altLang="en-US" sz="1050">
              <a:solidFill>
                <a:sysClr val="windowText" lastClr="000000"/>
              </a:solidFill>
            </a:rPr>
            <a:t>の形式で記入してください。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記入いただいた、「勤務時間は、自動的に、「</a:t>
          </a:r>
          <a:r>
            <a:rPr kumimoji="1" lang="en-US" altLang="ja-JP" sz="1050">
              <a:solidFill>
                <a:sysClr val="windowText" lastClr="000000"/>
              </a:solidFill>
            </a:rPr>
            <a:t>4</a:t>
          </a:r>
          <a:r>
            <a:rPr kumimoji="1" lang="ja-JP" altLang="en-US" sz="1050">
              <a:solidFill>
                <a:sysClr val="windowText" lastClr="000000"/>
              </a:solidFill>
            </a:rPr>
            <a:t>週の合計」に集計されます。</a:t>
          </a:r>
        </a:p>
      </xdr:txBody>
    </xdr:sp>
    <xdr:clientData/>
  </xdr:twoCellAnchor>
  <xdr:twoCellAnchor>
    <xdr:from>
      <xdr:col>33</xdr:col>
      <xdr:colOff>322791</xdr:colOff>
      <xdr:row>40</xdr:row>
      <xdr:rowOff>104775</xdr:rowOff>
    </xdr:from>
    <xdr:to>
      <xdr:col>34</xdr:col>
      <xdr:colOff>1884891</xdr:colOff>
      <xdr:row>44</xdr:row>
      <xdr:rowOff>57151</xdr:rowOff>
    </xdr:to>
    <xdr:sp macro="" textlink="">
      <xdr:nvSpPr>
        <xdr:cNvPr id="8" name="四角形吹き出し 7"/>
        <xdr:cNvSpPr/>
      </xdr:nvSpPr>
      <xdr:spPr>
        <a:xfrm>
          <a:off x="9805458" y="6518275"/>
          <a:ext cx="2133600" cy="587376"/>
        </a:xfrm>
        <a:prstGeom prst="wedgeRectCallout">
          <a:avLst>
            <a:gd name="adj1" fmla="val -6983"/>
            <a:gd name="adj2" fmla="val -83541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兼務者は、兼務の勤務先と職務を記入してください。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31750</xdr:colOff>
      <xdr:row>0</xdr:row>
      <xdr:rowOff>152400</xdr:rowOff>
    </xdr:from>
    <xdr:to>
      <xdr:col>34</xdr:col>
      <xdr:colOff>1552575</xdr:colOff>
      <xdr:row>4</xdr:row>
      <xdr:rowOff>66675</xdr:rowOff>
    </xdr:to>
    <xdr:sp macro="" textlink="">
      <xdr:nvSpPr>
        <xdr:cNvPr id="9" name="角丸四角形 8"/>
        <xdr:cNvSpPr/>
      </xdr:nvSpPr>
      <xdr:spPr>
        <a:xfrm>
          <a:off x="6910917" y="152400"/>
          <a:ext cx="4695825" cy="612775"/>
        </a:xfrm>
        <a:prstGeom prst="round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夜勤１７時間拘束（３時間休憩）と考えたシフト記入例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・栄養士、調理員、清掃は外部委託、変形労働制の労使協定あり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622300</xdr:colOff>
      <xdr:row>33</xdr:row>
      <xdr:rowOff>136526</xdr:rowOff>
    </xdr:from>
    <xdr:to>
      <xdr:col>2</xdr:col>
      <xdr:colOff>107949</xdr:colOff>
      <xdr:row>40</xdr:row>
      <xdr:rowOff>88901</xdr:rowOff>
    </xdr:to>
    <xdr:sp macro="" textlink="">
      <xdr:nvSpPr>
        <xdr:cNvPr id="13" name="円/楕円 12"/>
        <xdr:cNvSpPr/>
      </xdr:nvSpPr>
      <xdr:spPr>
        <a:xfrm>
          <a:off x="622300" y="5280026"/>
          <a:ext cx="469899" cy="1063625"/>
        </a:xfrm>
        <a:prstGeom prst="ellipse">
          <a:avLst/>
        </a:prstGeom>
        <a:noFill/>
        <a:ln>
          <a:solidFill>
            <a:srgbClr val="33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560915</xdr:colOff>
      <xdr:row>41</xdr:row>
      <xdr:rowOff>137583</xdr:rowOff>
    </xdr:from>
    <xdr:to>
      <xdr:col>8</xdr:col>
      <xdr:colOff>192615</xdr:colOff>
      <xdr:row>45</xdr:row>
      <xdr:rowOff>83609</xdr:rowOff>
    </xdr:to>
    <xdr:sp macro="" textlink="">
      <xdr:nvSpPr>
        <xdr:cNvPr id="10" name="四角形吹き出し 9"/>
        <xdr:cNvSpPr/>
      </xdr:nvSpPr>
      <xdr:spPr>
        <a:xfrm>
          <a:off x="560915" y="6551083"/>
          <a:ext cx="2552700" cy="581026"/>
        </a:xfrm>
        <a:prstGeom prst="wedgeRectCallout">
          <a:avLst>
            <a:gd name="adj1" fmla="val -36628"/>
            <a:gd name="adj2" fmla="val -393468"/>
          </a:avLst>
        </a:prstGeom>
        <a:solidFill>
          <a:schemeClr val="accent4">
            <a:lumMod val="20000"/>
            <a:lumOff val="80000"/>
            <a:alpha val="3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「勤務形態」列には、</a:t>
          </a:r>
          <a:r>
            <a:rPr kumimoji="1" lang="en-US" altLang="ja-JP" sz="1100">
              <a:solidFill>
                <a:sysClr val="windowText" lastClr="000000"/>
              </a:solidFill>
            </a:rPr>
            <a:t>A,B,C,D</a:t>
          </a:r>
          <a:r>
            <a:rPr kumimoji="1" lang="ja-JP" altLang="en-US" sz="1100">
              <a:solidFill>
                <a:sysClr val="windowText" lastClr="000000"/>
              </a:solidFill>
            </a:rPr>
            <a:t>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プルダウンから選択してください。</a:t>
          </a:r>
          <a:r>
            <a:rPr kumimoji="1" lang="en-US" altLang="ja-JP" sz="1100">
              <a:solidFill>
                <a:sysClr val="windowText" lastClr="000000"/>
              </a:solidFill>
            </a:rPr>
            <a:t> 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21166</xdr:colOff>
      <xdr:row>42</xdr:row>
      <xdr:rowOff>0</xdr:rowOff>
    </xdr:from>
    <xdr:to>
      <xdr:col>20</xdr:col>
      <xdr:colOff>84666</xdr:colOff>
      <xdr:row>45</xdr:row>
      <xdr:rowOff>74083</xdr:rowOff>
    </xdr:to>
    <xdr:sp macro="" textlink="">
      <xdr:nvSpPr>
        <xdr:cNvPr id="11" name="四角形吹き出し 10"/>
        <xdr:cNvSpPr/>
      </xdr:nvSpPr>
      <xdr:spPr>
        <a:xfrm>
          <a:off x="3174999" y="6572250"/>
          <a:ext cx="2624667" cy="550333"/>
        </a:xfrm>
        <a:prstGeom prst="wedgeRectCallout">
          <a:avLst>
            <a:gd name="adj1" fmla="val -129068"/>
            <a:gd name="adj2" fmla="val -124617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次ページの勤務時間表に記入した内容（記号）がプルダウンで選択できます。</a:t>
          </a:r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180975</xdr:colOff>
      <xdr:row>0</xdr:row>
      <xdr:rowOff>0</xdr:rowOff>
    </xdr:from>
    <xdr:to>
      <xdr:col>34</xdr:col>
      <xdr:colOff>1847850</xdr:colOff>
      <xdr:row>2</xdr:row>
      <xdr:rowOff>152400</xdr:rowOff>
    </xdr:to>
    <xdr:sp macro="" textlink="">
      <xdr:nvSpPr>
        <xdr:cNvPr id="2" name="角丸四角形 1"/>
        <xdr:cNvSpPr/>
      </xdr:nvSpPr>
      <xdr:spPr>
        <a:xfrm>
          <a:off x="7419975" y="0"/>
          <a:ext cx="4429125" cy="533400"/>
        </a:xfrm>
        <a:prstGeom prst="round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夜勤も８時間勤務（１時間休憩）と考えたシフト記入例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・栄養士、調理員、清掃は外部委託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590549</xdr:colOff>
      <xdr:row>56</xdr:row>
      <xdr:rowOff>85725</xdr:rowOff>
    </xdr:from>
    <xdr:to>
      <xdr:col>2</xdr:col>
      <xdr:colOff>761999</xdr:colOff>
      <xdr:row>66</xdr:row>
      <xdr:rowOff>57150</xdr:rowOff>
    </xdr:to>
    <xdr:sp macro="" textlink="">
      <xdr:nvSpPr>
        <xdr:cNvPr id="4" name="円/楕円 3"/>
        <xdr:cNvSpPr/>
      </xdr:nvSpPr>
      <xdr:spPr>
        <a:xfrm>
          <a:off x="590549" y="8401050"/>
          <a:ext cx="1152525" cy="1590675"/>
        </a:xfrm>
        <a:prstGeom prst="ellipse">
          <a:avLst/>
        </a:prstGeom>
        <a:noFill/>
        <a:ln>
          <a:solidFill>
            <a:srgbClr val="33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28575</xdr:colOff>
      <xdr:row>56</xdr:row>
      <xdr:rowOff>95250</xdr:rowOff>
    </xdr:from>
    <xdr:to>
      <xdr:col>15</xdr:col>
      <xdr:colOff>9525</xdr:colOff>
      <xdr:row>66</xdr:row>
      <xdr:rowOff>9525</xdr:rowOff>
    </xdr:to>
    <xdr:sp macro="" textlink="">
      <xdr:nvSpPr>
        <xdr:cNvPr id="5" name="円/楕円 4"/>
        <xdr:cNvSpPr/>
      </xdr:nvSpPr>
      <xdr:spPr>
        <a:xfrm>
          <a:off x="1781175" y="8410575"/>
          <a:ext cx="2724150" cy="1533525"/>
        </a:xfrm>
        <a:prstGeom prst="ellipse">
          <a:avLst/>
        </a:prstGeom>
        <a:noFill/>
        <a:ln>
          <a:solidFill>
            <a:srgbClr val="33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200025</xdr:colOff>
      <xdr:row>56</xdr:row>
      <xdr:rowOff>28575</xdr:rowOff>
    </xdr:from>
    <xdr:to>
      <xdr:col>33</xdr:col>
      <xdr:colOff>19050</xdr:colOff>
      <xdr:row>59</xdr:row>
      <xdr:rowOff>57150</xdr:rowOff>
    </xdr:to>
    <xdr:sp macro="" textlink="">
      <xdr:nvSpPr>
        <xdr:cNvPr id="6" name="四角形吹き出し 5"/>
        <xdr:cNvSpPr/>
      </xdr:nvSpPr>
      <xdr:spPr>
        <a:xfrm>
          <a:off x="5610225" y="8343900"/>
          <a:ext cx="3771900" cy="514350"/>
        </a:xfrm>
        <a:prstGeom prst="wedgeRectCallout">
          <a:avLst>
            <a:gd name="adj1" fmla="val -163040"/>
            <a:gd name="adj2" fmla="val -38679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「勤務名称」と「記号」を記入してください。ここで記入した記号は、勤務日のセルでプルダウンで選択できます。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180975</xdr:colOff>
      <xdr:row>59</xdr:row>
      <xdr:rowOff>95251</xdr:rowOff>
    </xdr:from>
    <xdr:to>
      <xdr:col>33</xdr:col>
      <xdr:colOff>561975</xdr:colOff>
      <xdr:row>65</xdr:row>
      <xdr:rowOff>104775</xdr:rowOff>
    </xdr:to>
    <xdr:sp macro="" textlink="">
      <xdr:nvSpPr>
        <xdr:cNvPr id="7" name="四角形吹き出し 6"/>
        <xdr:cNvSpPr/>
      </xdr:nvSpPr>
      <xdr:spPr>
        <a:xfrm>
          <a:off x="6048375" y="8896351"/>
          <a:ext cx="3876675" cy="981074"/>
        </a:xfrm>
        <a:prstGeom prst="wedgeRectCallout">
          <a:avLst>
            <a:gd name="adj1" fmla="val -92333"/>
            <a:gd name="adj2" fmla="val -34975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各「勤務名称」に該当する勤務「開始」、「終了」、「休憩時間」と「勤務時間」を</a:t>
          </a:r>
          <a:r>
            <a:rPr kumimoji="1" lang="en-US" altLang="ja-JP" sz="1100">
              <a:solidFill>
                <a:sysClr val="windowText" lastClr="000000"/>
              </a:solidFill>
            </a:rPr>
            <a:t>hh:mm</a:t>
          </a:r>
          <a:r>
            <a:rPr kumimoji="1" lang="ja-JP" altLang="en-US" sz="1100">
              <a:solidFill>
                <a:sysClr val="windowText" lastClr="000000"/>
              </a:solidFill>
            </a:rPr>
            <a:t>の形式で記入してください。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記入いただいた、「勤務時間は、自動的に、「</a:t>
          </a:r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</a:rPr>
            <a:t>週の合計に集計されます。</a:t>
          </a:r>
        </a:p>
      </xdr:txBody>
    </xdr:sp>
    <xdr:clientData/>
  </xdr:twoCellAnchor>
  <xdr:twoCellAnchor>
    <xdr:from>
      <xdr:col>33</xdr:col>
      <xdr:colOff>123825</xdr:colOff>
      <xdr:row>45</xdr:row>
      <xdr:rowOff>76200</xdr:rowOff>
    </xdr:from>
    <xdr:to>
      <xdr:col>34</xdr:col>
      <xdr:colOff>1685925</xdr:colOff>
      <xdr:row>49</xdr:row>
      <xdr:rowOff>28576</xdr:rowOff>
    </xdr:to>
    <xdr:sp macro="" textlink="">
      <xdr:nvSpPr>
        <xdr:cNvPr id="8" name="四角形吹き出し 7"/>
        <xdr:cNvSpPr/>
      </xdr:nvSpPr>
      <xdr:spPr>
        <a:xfrm>
          <a:off x="9486900" y="6772275"/>
          <a:ext cx="2200275" cy="600076"/>
        </a:xfrm>
        <a:prstGeom prst="wedgeRectCallout">
          <a:avLst>
            <a:gd name="adj1" fmla="val -6983"/>
            <a:gd name="adj2" fmla="val -83541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兼務者は、兼務の勤務先と職務を記入してください。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rgbClr val="3333FF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8"/>
  <sheetViews>
    <sheetView tabSelected="1" view="pageBreakPreview" topLeftCell="A22" zoomScale="90" zoomScaleNormal="100" zoomScaleSheetLayoutView="90" workbookViewId="0">
      <selection activeCell="AB39" sqref="AB39"/>
    </sheetView>
  </sheetViews>
  <sheetFormatPr defaultRowHeight="13.5" x14ac:dyDescent="0.15"/>
  <cols>
    <col min="1" max="1" width="9" customWidth="1"/>
    <col min="2" max="2" width="3.875" customWidth="1"/>
    <col min="3" max="3" width="10.125" customWidth="1"/>
    <col min="4" max="12" width="3" customWidth="1"/>
    <col min="13" max="31" width="3" bestFit="1" customWidth="1"/>
    <col min="32" max="32" width="8.375" bestFit="1" customWidth="1"/>
    <col min="33" max="34" width="7.5" bestFit="1" customWidth="1"/>
    <col min="35" max="35" width="26.25" customWidth="1"/>
  </cols>
  <sheetData>
    <row r="1" spans="1:35" ht="17.25" customHeight="1" x14ac:dyDescent="0.15">
      <c r="A1" s="1" t="s">
        <v>96</v>
      </c>
    </row>
    <row r="2" spans="1:35" ht="12.95" customHeight="1" thickBot="1" x14ac:dyDescent="0.2"/>
    <row r="3" spans="1:35" ht="12.95" customHeight="1" thickBot="1" x14ac:dyDescent="0.2">
      <c r="A3" s="27" t="s">
        <v>22</v>
      </c>
      <c r="B3" s="27"/>
      <c r="C3" s="27"/>
      <c r="D3" s="74" t="s">
        <v>13</v>
      </c>
      <c r="E3" s="75"/>
      <c r="F3" s="75">
        <v>8</v>
      </c>
      <c r="G3" s="75"/>
      <c r="H3" s="76" t="s">
        <v>111</v>
      </c>
      <c r="I3" s="78"/>
      <c r="J3" s="74" t="s">
        <v>113</v>
      </c>
      <c r="K3" s="75"/>
      <c r="L3" s="79">
        <v>1.6666666666666667</v>
      </c>
      <c r="M3" s="75"/>
      <c r="N3" s="76" t="s">
        <v>111</v>
      </c>
      <c r="O3" s="77"/>
      <c r="P3" s="83" t="s">
        <v>115</v>
      </c>
      <c r="Q3" s="84"/>
      <c r="R3" s="82">
        <v>6.666666666666667</v>
      </c>
      <c r="S3" s="75"/>
      <c r="T3" s="76" t="s">
        <v>111</v>
      </c>
      <c r="U3" s="77"/>
    </row>
    <row r="4" spans="1:35" ht="12.95" customHeight="1" x14ac:dyDescent="0.15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35" ht="12.95" customHeight="1" thickBot="1" x14ac:dyDescent="0.2"/>
    <row r="6" spans="1:35" ht="12.95" customHeight="1" x14ac:dyDescent="0.15">
      <c r="A6" s="105" t="s">
        <v>1</v>
      </c>
      <c r="B6" s="107" t="s">
        <v>2</v>
      </c>
      <c r="C6" s="110" t="s">
        <v>3</v>
      </c>
      <c r="D6" s="101" t="s">
        <v>4</v>
      </c>
      <c r="E6" s="102"/>
      <c r="F6" s="102"/>
      <c r="G6" s="102"/>
      <c r="H6" s="102"/>
      <c r="I6" s="102"/>
      <c r="J6" s="103"/>
      <c r="K6" s="102" t="s">
        <v>5</v>
      </c>
      <c r="L6" s="102"/>
      <c r="M6" s="102"/>
      <c r="N6" s="102"/>
      <c r="O6" s="102"/>
      <c r="P6" s="102"/>
      <c r="Q6" s="102"/>
      <c r="R6" s="101" t="s">
        <v>6</v>
      </c>
      <c r="S6" s="102"/>
      <c r="T6" s="102"/>
      <c r="U6" s="102"/>
      <c r="V6" s="102"/>
      <c r="W6" s="102"/>
      <c r="X6" s="103"/>
      <c r="Y6" s="102" t="s">
        <v>7</v>
      </c>
      <c r="Z6" s="102"/>
      <c r="AA6" s="102"/>
      <c r="AB6" s="102"/>
      <c r="AC6" s="102"/>
      <c r="AD6" s="102"/>
      <c r="AE6" s="102"/>
      <c r="AF6" s="112" t="s">
        <v>8</v>
      </c>
      <c r="AG6" s="114" t="s">
        <v>9</v>
      </c>
      <c r="AH6" s="114" t="s">
        <v>10</v>
      </c>
      <c r="AI6" s="114" t="s">
        <v>12</v>
      </c>
    </row>
    <row r="7" spans="1:35" ht="12.95" customHeight="1" x14ac:dyDescent="0.15">
      <c r="A7" s="106"/>
      <c r="B7" s="108"/>
      <c r="C7" s="111"/>
      <c r="D7" s="29" t="s">
        <v>13</v>
      </c>
      <c r="E7" s="28" t="s">
        <v>14</v>
      </c>
      <c r="F7" s="28" t="s">
        <v>15</v>
      </c>
      <c r="G7" s="28" t="s">
        <v>16</v>
      </c>
      <c r="H7" s="28" t="s">
        <v>17</v>
      </c>
      <c r="I7" s="28" t="s">
        <v>18</v>
      </c>
      <c r="J7" s="30" t="s">
        <v>19</v>
      </c>
      <c r="K7" s="29" t="s">
        <v>13</v>
      </c>
      <c r="L7" s="28" t="s">
        <v>14</v>
      </c>
      <c r="M7" s="28" t="s">
        <v>15</v>
      </c>
      <c r="N7" s="28" t="s">
        <v>16</v>
      </c>
      <c r="O7" s="28" t="s">
        <v>17</v>
      </c>
      <c r="P7" s="28" t="s">
        <v>18</v>
      </c>
      <c r="Q7" s="30" t="s">
        <v>19</v>
      </c>
      <c r="R7" s="29" t="s">
        <v>13</v>
      </c>
      <c r="S7" s="28" t="s">
        <v>14</v>
      </c>
      <c r="T7" s="28" t="s">
        <v>15</v>
      </c>
      <c r="U7" s="28" t="s">
        <v>16</v>
      </c>
      <c r="V7" s="28" t="s">
        <v>17</v>
      </c>
      <c r="W7" s="28" t="s">
        <v>18</v>
      </c>
      <c r="X7" s="30" t="s">
        <v>19</v>
      </c>
      <c r="Y7" s="29" t="s">
        <v>13</v>
      </c>
      <c r="Z7" s="28" t="s">
        <v>14</v>
      </c>
      <c r="AA7" s="28" t="s">
        <v>15</v>
      </c>
      <c r="AB7" s="28" t="s">
        <v>16</v>
      </c>
      <c r="AC7" s="28" t="s">
        <v>17</v>
      </c>
      <c r="AD7" s="28" t="s">
        <v>18</v>
      </c>
      <c r="AE7" s="30" t="s">
        <v>19</v>
      </c>
      <c r="AF7" s="113"/>
      <c r="AG7" s="115"/>
      <c r="AH7" s="115"/>
      <c r="AI7" s="115"/>
    </row>
    <row r="8" spans="1:35" ht="12.95" customHeight="1" thickBot="1" x14ac:dyDescent="0.2">
      <c r="A8" s="106"/>
      <c r="B8" s="109"/>
      <c r="C8" s="111"/>
      <c r="D8" s="22">
        <v>1</v>
      </c>
      <c r="E8" s="46">
        <v>2</v>
      </c>
      <c r="F8" s="46">
        <v>3</v>
      </c>
      <c r="G8" s="46">
        <v>4</v>
      </c>
      <c r="H8" s="46">
        <v>5</v>
      </c>
      <c r="I8" s="46">
        <v>6</v>
      </c>
      <c r="J8" s="24">
        <v>7</v>
      </c>
      <c r="K8" s="48">
        <v>8</v>
      </c>
      <c r="L8" s="46">
        <v>9</v>
      </c>
      <c r="M8" s="46">
        <v>10</v>
      </c>
      <c r="N8" s="46">
        <v>11</v>
      </c>
      <c r="O8" s="46">
        <v>12</v>
      </c>
      <c r="P8" s="46">
        <v>13</v>
      </c>
      <c r="Q8" s="47">
        <v>14</v>
      </c>
      <c r="R8" s="22">
        <v>15</v>
      </c>
      <c r="S8" s="46">
        <v>16</v>
      </c>
      <c r="T8" s="46">
        <v>17</v>
      </c>
      <c r="U8" s="46">
        <v>18</v>
      </c>
      <c r="V8" s="46">
        <v>19</v>
      </c>
      <c r="W8" s="46">
        <v>20</v>
      </c>
      <c r="X8" s="24">
        <v>21</v>
      </c>
      <c r="Y8" s="48">
        <v>22</v>
      </c>
      <c r="Z8" s="46">
        <v>23</v>
      </c>
      <c r="AA8" s="46">
        <v>24</v>
      </c>
      <c r="AB8" s="46">
        <v>25</v>
      </c>
      <c r="AC8" s="46">
        <v>26</v>
      </c>
      <c r="AD8" s="46">
        <v>27</v>
      </c>
      <c r="AE8" s="47">
        <v>28</v>
      </c>
      <c r="AF8" s="113"/>
      <c r="AG8" s="116"/>
      <c r="AH8" s="116"/>
      <c r="AI8" s="116"/>
    </row>
    <row r="9" spans="1:35" ht="12.95" customHeight="1" x14ac:dyDescent="0.15">
      <c r="A9" s="31" t="s">
        <v>23</v>
      </c>
      <c r="B9" s="44" t="s">
        <v>92</v>
      </c>
      <c r="C9" s="34" t="s">
        <v>26</v>
      </c>
      <c r="D9" s="5" t="s">
        <v>13</v>
      </c>
      <c r="E9" s="6" t="s">
        <v>13</v>
      </c>
      <c r="F9" s="11" t="s">
        <v>13</v>
      </c>
      <c r="G9" s="6" t="s">
        <v>92</v>
      </c>
      <c r="H9" s="6" t="s">
        <v>182</v>
      </c>
      <c r="I9" s="6" t="s">
        <v>13</v>
      </c>
      <c r="J9" s="7" t="s">
        <v>92</v>
      </c>
      <c r="K9" s="5" t="s">
        <v>13</v>
      </c>
      <c r="L9" s="6" t="s">
        <v>13</v>
      </c>
      <c r="M9" s="11" t="s">
        <v>13</v>
      </c>
      <c r="N9" s="6" t="s">
        <v>92</v>
      </c>
      <c r="O9" s="6" t="s">
        <v>182</v>
      </c>
      <c r="P9" s="6" t="s">
        <v>13</v>
      </c>
      <c r="Q9" s="7" t="s">
        <v>92</v>
      </c>
      <c r="R9" s="5" t="s">
        <v>13</v>
      </c>
      <c r="S9" s="6" t="s">
        <v>13</v>
      </c>
      <c r="T9" s="11" t="s">
        <v>13</v>
      </c>
      <c r="U9" s="6" t="s">
        <v>92</v>
      </c>
      <c r="V9" s="6" t="s">
        <v>182</v>
      </c>
      <c r="W9" s="6" t="s">
        <v>13</v>
      </c>
      <c r="X9" s="7" t="s">
        <v>92</v>
      </c>
      <c r="Y9" s="5" t="s">
        <v>13</v>
      </c>
      <c r="Z9" s="6" t="s">
        <v>13</v>
      </c>
      <c r="AA9" s="11" t="s">
        <v>13</v>
      </c>
      <c r="AB9" s="6" t="s">
        <v>92</v>
      </c>
      <c r="AC9" s="6" t="s">
        <v>182</v>
      </c>
      <c r="AD9" s="6" t="s">
        <v>13</v>
      </c>
      <c r="AE9" s="7" t="s">
        <v>92</v>
      </c>
      <c r="AF9" s="49">
        <f t="shared" ref="AF9:AF30" si="0">IF(D9="","",VLOOKUP(D9,$B$53:$O$60,12,FALSE))+IF(E9="","",VLOOKUP(E9,$B$53:$O$60,12,FALSE))+IF(F9="","",VLOOKUP(F9,$B$53:$O$60,12,FALSE))+IF(G9="","",VLOOKUP(G9,$B$53:$O$60,12,FALSE))+IF(H9="","",VLOOKUP(H9,$B$53:$O$60,12,FALSE))+IF(I9="","",VLOOKUP(I9,$B$53:$O$60,12,FALSE))+IF(J9="","",VLOOKUP(J9,$B$53:$O$60,12,FALSE))+IF(K9="","",VLOOKUP(K9,$B$53:$O$60,12,FALSE))+IF(L9="","",VLOOKUP(L9,$B$53:$O$60,12,FALSE))+IF(M9="","",VLOOKUP(M9,$B$53:$O$60,12,FALSE))+IF(N9="","",VLOOKUP(N9,$B$53:$O$60,12,FALSE))+IF(O9="","",VLOOKUP(O9,$B$53:$O$60,12,FALSE))+IF(P9="","",VLOOKUP(P9,$B$53:$O$60,12,FALSE))+IF(Q9="","",VLOOKUP(Q9,$B$53:$O$60,12,FALSE))+IF(R9="","",VLOOKUP(R9,$B$53:$O$60,12,FALSE))+IF(S9="","",VLOOKUP(S9,$B$53:$O$60,12,FALSE))+IF(T9="","",VLOOKUP(T9,$B$53:$O$60,12,FALSE))+IF(U9="","",VLOOKUP(U9,$B$53:$O$60,12,FALSE))+IF(V9="","",VLOOKUP(V9,$B$53:$O$60,12,FALSE))+IF(W9="","",VLOOKUP(W9,$B$53:$O$60,12,FALSE))+IF(X9="","",VLOOKUP(X9,$B$53:$O$60,12,FALSE))+IF(Y9="","",VLOOKUP(Y9,$B$53:$O$60,12,FALSE))+IF(Z9="","",VLOOKUP(Z9,$B$53:$O$60,12,FALSE))+IF(AA9="","",VLOOKUP(AA9,$B$53:$O$60,12,FALSE))+IF(AB9="","",VLOOKUP(AB9,$B$53:$O$60,12,FALSE))+IF(AC9="","",VLOOKUP(AC9,$B$53:$O$60,12,FALSE))+IF(AD9="","",VLOOKUP(AD9,$B$53:$O$60,12,FALSE))+IF(AE9="","",VLOOKUP(AE9,$B$53:$O$60,12,FALSE))</f>
        <v>5.8333333333333348</v>
      </c>
      <c r="AG9" s="49">
        <f>AF9/4</f>
        <v>1.4583333333333337</v>
      </c>
      <c r="AH9" s="16"/>
      <c r="AI9" s="35"/>
    </row>
    <row r="10" spans="1:35" ht="12.95" customHeight="1" x14ac:dyDescent="0.15">
      <c r="A10" s="32" t="s">
        <v>42</v>
      </c>
      <c r="B10" s="28" t="s">
        <v>92</v>
      </c>
      <c r="C10" s="7" t="s">
        <v>27</v>
      </c>
      <c r="D10" s="5" t="s">
        <v>92</v>
      </c>
      <c r="E10" s="6" t="s">
        <v>92</v>
      </c>
      <c r="F10" s="11" t="s">
        <v>92</v>
      </c>
      <c r="G10" s="6" t="s">
        <v>92</v>
      </c>
      <c r="H10" s="6" t="s">
        <v>92</v>
      </c>
      <c r="I10" s="6" t="s">
        <v>92</v>
      </c>
      <c r="J10" s="7" t="s">
        <v>92</v>
      </c>
      <c r="K10" s="5" t="s">
        <v>92</v>
      </c>
      <c r="L10" s="6" t="s">
        <v>92</v>
      </c>
      <c r="M10" s="11" t="s">
        <v>92</v>
      </c>
      <c r="N10" s="6" t="s">
        <v>92</v>
      </c>
      <c r="O10" s="6" t="s">
        <v>92</v>
      </c>
      <c r="P10" s="6" t="s">
        <v>92</v>
      </c>
      <c r="Q10" s="7" t="s">
        <v>92</v>
      </c>
      <c r="R10" s="5" t="s">
        <v>92</v>
      </c>
      <c r="S10" s="6" t="s">
        <v>92</v>
      </c>
      <c r="T10" s="11" t="s">
        <v>92</v>
      </c>
      <c r="U10" s="6" t="s">
        <v>92</v>
      </c>
      <c r="V10" s="6" t="s">
        <v>92</v>
      </c>
      <c r="W10" s="6" t="s">
        <v>92</v>
      </c>
      <c r="X10" s="7" t="s">
        <v>92</v>
      </c>
      <c r="Y10" s="5" t="s">
        <v>92</v>
      </c>
      <c r="Z10" s="6" t="s">
        <v>92</v>
      </c>
      <c r="AA10" s="11" t="s">
        <v>92</v>
      </c>
      <c r="AB10" s="6" t="s">
        <v>92</v>
      </c>
      <c r="AC10" s="6" t="s">
        <v>92</v>
      </c>
      <c r="AD10" s="6" t="s">
        <v>92</v>
      </c>
      <c r="AE10" s="7" t="s">
        <v>92</v>
      </c>
      <c r="AF10" s="50">
        <f t="shared" si="0"/>
        <v>0</v>
      </c>
      <c r="AG10" s="50">
        <f>AF10/4</f>
        <v>0</v>
      </c>
      <c r="AH10" s="17"/>
      <c r="AI10" s="36"/>
    </row>
    <row r="11" spans="1:35" ht="12.95" customHeight="1" x14ac:dyDescent="0.15">
      <c r="A11" s="32" t="s">
        <v>108</v>
      </c>
      <c r="B11" s="28" t="s">
        <v>92</v>
      </c>
      <c r="C11" s="11" t="s">
        <v>106</v>
      </c>
      <c r="D11" s="5" t="s">
        <v>92</v>
      </c>
      <c r="E11" s="6" t="s">
        <v>92</v>
      </c>
      <c r="F11" s="11" t="s">
        <v>92</v>
      </c>
      <c r="G11" s="6" t="s">
        <v>92</v>
      </c>
      <c r="H11" s="6" t="s">
        <v>92</v>
      </c>
      <c r="I11" s="6" t="s">
        <v>92</v>
      </c>
      <c r="J11" s="7" t="s">
        <v>92</v>
      </c>
      <c r="K11" s="5" t="s">
        <v>92</v>
      </c>
      <c r="L11" s="6" t="s">
        <v>92</v>
      </c>
      <c r="M11" s="11" t="s">
        <v>92</v>
      </c>
      <c r="N11" s="6" t="s">
        <v>92</v>
      </c>
      <c r="O11" s="6" t="s">
        <v>92</v>
      </c>
      <c r="P11" s="6" t="s">
        <v>92</v>
      </c>
      <c r="Q11" s="7" t="s">
        <v>92</v>
      </c>
      <c r="R11" s="5" t="s">
        <v>92</v>
      </c>
      <c r="S11" s="6" t="s">
        <v>92</v>
      </c>
      <c r="T11" s="11" t="s">
        <v>92</v>
      </c>
      <c r="U11" s="6" t="s">
        <v>92</v>
      </c>
      <c r="V11" s="6" t="s">
        <v>92</v>
      </c>
      <c r="W11" s="6" t="s">
        <v>92</v>
      </c>
      <c r="X11" s="7" t="s">
        <v>92</v>
      </c>
      <c r="Y11" s="5" t="s">
        <v>92</v>
      </c>
      <c r="Z11" s="6" t="s">
        <v>92</v>
      </c>
      <c r="AA11" s="11" t="s">
        <v>92</v>
      </c>
      <c r="AB11" s="6" t="s">
        <v>92</v>
      </c>
      <c r="AC11" s="6" t="s">
        <v>92</v>
      </c>
      <c r="AD11" s="6" t="s">
        <v>92</v>
      </c>
      <c r="AE11" s="7" t="s">
        <v>92</v>
      </c>
      <c r="AF11" s="50">
        <f t="shared" ref="AF11" si="1">IF(D11="","",VLOOKUP(D11,$B$53:$O$60,12,FALSE))+IF(E11="","",VLOOKUP(E11,$B$53:$O$60,12,FALSE))+IF(F11="","",VLOOKUP(F11,$B$53:$O$60,12,FALSE))+IF(G11="","",VLOOKUP(G11,$B$53:$O$60,12,FALSE))+IF(H11="","",VLOOKUP(H11,$B$53:$O$60,12,FALSE))+IF(I11="","",VLOOKUP(I11,$B$53:$O$60,12,FALSE))+IF(J11="","",VLOOKUP(J11,$B$53:$O$60,12,FALSE))+IF(K11="","",VLOOKUP(K11,$B$53:$O$60,12,FALSE))+IF(L11="","",VLOOKUP(L11,$B$53:$O$60,12,FALSE))+IF(M11="","",VLOOKUP(M11,$B$53:$O$60,12,FALSE))+IF(N11="","",VLOOKUP(N11,$B$53:$O$60,12,FALSE))+IF(O11="","",VLOOKUP(O11,$B$53:$O$60,12,FALSE))+IF(P11="","",VLOOKUP(P11,$B$53:$O$60,12,FALSE))+IF(Q11="","",VLOOKUP(Q11,$B$53:$O$60,12,FALSE))+IF(R11="","",VLOOKUP(R11,$B$53:$O$60,12,FALSE))+IF(S11="","",VLOOKUP(S11,$B$53:$O$60,12,FALSE))+IF(T11="","",VLOOKUP(T11,$B$53:$O$60,12,FALSE))+IF(U11="","",VLOOKUP(U11,$B$53:$O$60,12,FALSE))+IF(V11="","",VLOOKUP(V11,$B$53:$O$60,12,FALSE))+IF(W11="","",VLOOKUP(W11,$B$53:$O$60,12,FALSE))+IF(X11="","",VLOOKUP(X11,$B$53:$O$60,12,FALSE))+IF(Y11="","",VLOOKUP(Y11,$B$53:$O$60,12,FALSE))+IF(Z11="","",VLOOKUP(Z11,$B$53:$O$60,12,FALSE))+IF(AA11="","",VLOOKUP(AA11,$B$53:$O$60,12,FALSE))+IF(AB11="","",VLOOKUP(AB11,$B$53:$O$60,12,FALSE))+IF(AC11="","",VLOOKUP(AC11,$B$53:$O$60,12,FALSE))+IF(AD11="","",VLOOKUP(AD11,$B$53:$O$60,12,FALSE))+IF(AE11="","",VLOOKUP(AE11,$B$53:$O$60,12,FALSE))</f>
        <v>0</v>
      </c>
      <c r="AG11" s="50">
        <f>AF11/4</f>
        <v>0</v>
      </c>
      <c r="AH11" s="17"/>
      <c r="AI11" s="36"/>
    </row>
    <row r="12" spans="1:35" ht="12.95" customHeight="1" x14ac:dyDescent="0.15">
      <c r="A12" s="32"/>
      <c r="B12" s="28"/>
      <c r="C12" s="11"/>
      <c r="D12" s="5" t="s">
        <v>92</v>
      </c>
      <c r="E12" s="6" t="s">
        <v>92</v>
      </c>
      <c r="F12" s="11" t="s">
        <v>92</v>
      </c>
      <c r="G12" s="6" t="s">
        <v>92</v>
      </c>
      <c r="H12" s="6" t="s">
        <v>92</v>
      </c>
      <c r="I12" s="6" t="s">
        <v>92</v>
      </c>
      <c r="J12" s="7" t="s">
        <v>92</v>
      </c>
      <c r="K12" s="5" t="s">
        <v>92</v>
      </c>
      <c r="L12" s="6" t="s">
        <v>92</v>
      </c>
      <c r="M12" s="11" t="s">
        <v>92</v>
      </c>
      <c r="N12" s="6" t="s">
        <v>92</v>
      </c>
      <c r="O12" s="6" t="s">
        <v>92</v>
      </c>
      <c r="P12" s="6" t="s">
        <v>92</v>
      </c>
      <c r="Q12" s="7" t="s">
        <v>92</v>
      </c>
      <c r="R12" s="5" t="s">
        <v>92</v>
      </c>
      <c r="S12" s="6" t="s">
        <v>92</v>
      </c>
      <c r="T12" s="11" t="s">
        <v>92</v>
      </c>
      <c r="U12" s="6" t="s">
        <v>92</v>
      </c>
      <c r="V12" s="6" t="s">
        <v>92</v>
      </c>
      <c r="W12" s="6" t="s">
        <v>92</v>
      </c>
      <c r="X12" s="7" t="s">
        <v>92</v>
      </c>
      <c r="Y12" s="5" t="s">
        <v>92</v>
      </c>
      <c r="Z12" s="6" t="s">
        <v>92</v>
      </c>
      <c r="AA12" s="11" t="s">
        <v>92</v>
      </c>
      <c r="AB12" s="6" t="s">
        <v>92</v>
      </c>
      <c r="AC12" s="6" t="s">
        <v>92</v>
      </c>
      <c r="AD12" s="6" t="s">
        <v>92</v>
      </c>
      <c r="AE12" s="7" t="s">
        <v>92</v>
      </c>
      <c r="AF12" s="50">
        <f t="shared" si="0"/>
        <v>0</v>
      </c>
      <c r="AG12" s="50">
        <f t="shared" ref="AG12:AG30" si="2">AF12/4</f>
        <v>0</v>
      </c>
      <c r="AH12" s="17"/>
      <c r="AI12" s="36"/>
    </row>
    <row r="13" spans="1:35" ht="12.95" customHeight="1" x14ac:dyDescent="0.15">
      <c r="A13" s="32" t="s">
        <v>24</v>
      </c>
      <c r="B13" s="28" t="s">
        <v>92</v>
      </c>
      <c r="C13" s="11" t="s">
        <v>53</v>
      </c>
      <c r="D13" s="5" t="s">
        <v>92</v>
      </c>
      <c r="E13" s="6" t="s">
        <v>92</v>
      </c>
      <c r="F13" s="11" t="s">
        <v>92</v>
      </c>
      <c r="G13" s="6" t="s">
        <v>92</v>
      </c>
      <c r="H13" s="6" t="s">
        <v>92</v>
      </c>
      <c r="I13" s="6" t="s">
        <v>92</v>
      </c>
      <c r="J13" s="7" t="s">
        <v>92</v>
      </c>
      <c r="K13" s="5" t="s">
        <v>92</v>
      </c>
      <c r="L13" s="6" t="s">
        <v>92</v>
      </c>
      <c r="M13" s="11" t="s">
        <v>92</v>
      </c>
      <c r="N13" s="6" t="s">
        <v>92</v>
      </c>
      <c r="O13" s="6" t="s">
        <v>92</v>
      </c>
      <c r="P13" s="6" t="s">
        <v>92</v>
      </c>
      <c r="Q13" s="7" t="s">
        <v>92</v>
      </c>
      <c r="R13" s="5" t="s">
        <v>92</v>
      </c>
      <c r="S13" s="6" t="s">
        <v>92</v>
      </c>
      <c r="T13" s="11" t="s">
        <v>92</v>
      </c>
      <c r="U13" s="6" t="s">
        <v>92</v>
      </c>
      <c r="V13" s="6" t="s">
        <v>92</v>
      </c>
      <c r="W13" s="6" t="s">
        <v>92</v>
      </c>
      <c r="X13" s="7" t="s">
        <v>92</v>
      </c>
      <c r="Y13" s="5" t="s">
        <v>92</v>
      </c>
      <c r="Z13" s="6" t="s">
        <v>92</v>
      </c>
      <c r="AA13" s="11" t="s">
        <v>92</v>
      </c>
      <c r="AB13" s="6" t="s">
        <v>92</v>
      </c>
      <c r="AC13" s="6" t="s">
        <v>92</v>
      </c>
      <c r="AD13" s="6" t="s">
        <v>92</v>
      </c>
      <c r="AE13" s="7" t="s">
        <v>92</v>
      </c>
      <c r="AF13" s="50">
        <f t="shared" si="0"/>
        <v>0</v>
      </c>
      <c r="AG13" s="50">
        <f t="shared" si="2"/>
        <v>0</v>
      </c>
      <c r="AH13" s="17"/>
      <c r="AI13" s="36"/>
    </row>
    <row r="14" spans="1:35" ht="12.95" customHeight="1" x14ac:dyDescent="0.15">
      <c r="A14" s="32" t="s">
        <v>24</v>
      </c>
      <c r="B14" s="28" t="s">
        <v>92</v>
      </c>
      <c r="C14" s="11" t="s">
        <v>54</v>
      </c>
      <c r="D14" s="5" t="s">
        <v>92</v>
      </c>
      <c r="E14" s="6" t="s">
        <v>92</v>
      </c>
      <c r="F14" s="11" t="s">
        <v>92</v>
      </c>
      <c r="G14" s="6" t="s">
        <v>92</v>
      </c>
      <c r="H14" s="6" t="s">
        <v>92</v>
      </c>
      <c r="I14" s="6" t="s">
        <v>92</v>
      </c>
      <c r="J14" s="7" t="s">
        <v>92</v>
      </c>
      <c r="K14" s="5" t="s">
        <v>92</v>
      </c>
      <c r="L14" s="6" t="s">
        <v>92</v>
      </c>
      <c r="M14" s="11" t="s">
        <v>92</v>
      </c>
      <c r="N14" s="6" t="s">
        <v>92</v>
      </c>
      <c r="O14" s="6" t="s">
        <v>92</v>
      </c>
      <c r="P14" s="6" t="s">
        <v>92</v>
      </c>
      <c r="Q14" s="7" t="s">
        <v>92</v>
      </c>
      <c r="R14" s="5" t="s">
        <v>92</v>
      </c>
      <c r="S14" s="6" t="s">
        <v>92</v>
      </c>
      <c r="T14" s="11" t="s">
        <v>92</v>
      </c>
      <c r="U14" s="6" t="s">
        <v>92</v>
      </c>
      <c r="V14" s="6" t="s">
        <v>92</v>
      </c>
      <c r="W14" s="6" t="s">
        <v>92</v>
      </c>
      <c r="X14" s="7" t="s">
        <v>92</v>
      </c>
      <c r="Y14" s="5" t="s">
        <v>92</v>
      </c>
      <c r="Z14" s="6" t="s">
        <v>92</v>
      </c>
      <c r="AA14" s="11" t="s">
        <v>92</v>
      </c>
      <c r="AB14" s="6" t="s">
        <v>92</v>
      </c>
      <c r="AC14" s="6" t="s">
        <v>92</v>
      </c>
      <c r="AD14" s="6" t="s">
        <v>92</v>
      </c>
      <c r="AE14" s="7" t="s">
        <v>92</v>
      </c>
      <c r="AF14" s="50">
        <f t="shared" si="0"/>
        <v>0</v>
      </c>
      <c r="AG14" s="50">
        <f t="shared" si="2"/>
        <v>0</v>
      </c>
      <c r="AH14" s="17"/>
      <c r="AI14" s="36"/>
    </row>
    <row r="15" spans="1:35" ht="12.95" customHeight="1" x14ac:dyDescent="0.15">
      <c r="A15" s="32" t="s">
        <v>24</v>
      </c>
      <c r="B15" s="28" t="s">
        <v>92</v>
      </c>
      <c r="C15" s="11" t="s">
        <v>55</v>
      </c>
      <c r="D15" s="5" t="s">
        <v>92</v>
      </c>
      <c r="E15" s="6" t="s">
        <v>92</v>
      </c>
      <c r="F15" s="11" t="s">
        <v>92</v>
      </c>
      <c r="G15" s="6" t="s">
        <v>92</v>
      </c>
      <c r="H15" s="6" t="s">
        <v>92</v>
      </c>
      <c r="I15" s="6" t="s">
        <v>92</v>
      </c>
      <c r="J15" s="7" t="s">
        <v>92</v>
      </c>
      <c r="K15" s="5" t="s">
        <v>92</v>
      </c>
      <c r="L15" s="6" t="s">
        <v>92</v>
      </c>
      <c r="M15" s="11" t="s">
        <v>92</v>
      </c>
      <c r="N15" s="6" t="s">
        <v>92</v>
      </c>
      <c r="O15" s="6" t="s">
        <v>92</v>
      </c>
      <c r="P15" s="6" t="s">
        <v>92</v>
      </c>
      <c r="Q15" s="7" t="s">
        <v>92</v>
      </c>
      <c r="R15" s="5" t="s">
        <v>92</v>
      </c>
      <c r="S15" s="6" t="s">
        <v>92</v>
      </c>
      <c r="T15" s="11" t="s">
        <v>92</v>
      </c>
      <c r="U15" s="6" t="s">
        <v>92</v>
      </c>
      <c r="V15" s="6" t="s">
        <v>92</v>
      </c>
      <c r="W15" s="6" t="s">
        <v>92</v>
      </c>
      <c r="X15" s="7" t="s">
        <v>92</v>
      </c>
      <c r="Y15" s="5" t="s">
        <v>92</v>
      </c>
      <c r="Z15" s="6" t="s">
        <v>92</v>
      </c>
      <c r="AA15" s="11" t="s">
        <v>92</v>
      </c>
      <c r="AB15" s="6" t="s">
        <v>92</v>
      </c>
      <c r="AC15" s="6" t="s">
        <v>92</v>
      </c>
      <c r="AD15" s="6" t="s">
        <v>92</v>
      </c>
      <c r="AE15" s="7" t="s">
        <v>92</v>
      </c>
      <c r="AF15" s="50">
        <f t="shared" si="0"/>
        <v>0</v>
      </c>
      <c r="AG15" s="50">
        <f t="shared" si="2"/>
        <v>0</v>
      </c>
      <c r="AH15" s="17"/>
      <c r="AI15" s="36"/>
    </row>
    <row r="16" spans="1:35" ht="12.95" customHeight="1" x14ac:dyDescent="0.15">
      <c r="A16" s="32" t="s">
        <v>24</v>
      </c>
      <c r="B16" s="28" t="s">
        <v>92</v>
      </c>
      <c r="C16" s="11" t="s">
        <v>56</v>
      </c>
      <c r="D16" s="5" t="s">
        <v>92</v>
      </c>
      <c r="E16" s="6" t="s">
        <v>92</v>
      </c>
      <c r="F16" s="11" t="s">
        <v>92</v>
      </c>
      <c r="G16" s="6" t="s">
        <v>92</v>
      </c>
      <c r="H16" s="6" t="s">
        <v>92</v>
      </c>
      <c r="I16" s="6" t="s">
        <v>92</v>
      </c>
      <c r="J16" s="7" t="s">
        <v>92</v>
      </c>
      <c r="K16" s="5" t="s">
        <v>92</v>
      </c>
      <c r="L16" s="6" t="s">
        <v>92</v>
      </c>
      <c r="M16" s="11" t="s">
        <v>92</v>
      </c>
      <c r="N16" s="6" t="s">
        <v>92</v>
      </c>
      <c r="O16" s="6" t="s">
        <v>92</v>
      </c>
      <c r="P16" s="6" t="s">
        <v>92</v>
      </c>
      <c r="Q16" s="7" t="s">
        <v>92</v>
      </c>
      <c r="R16" s="5" t="s">
        <v>92</v>
      </c>
      <c r="S16" s="6" t="s">
        <v>92</v>
      </c>
      <c r="T16" s="11" t="s">
        <v>92</v>
      </c>
      <c r="U16" s="6" t="s">
        <v>92</v>
      </c>
      <c r="V16" s="6" t="s">
        <v>92</v>
      </c>
      <c r="W16" s="6" t="s">
        <v>92</v>
      </c>
      <c r="X16" s="7" t="s">
        <v>92</v>
      </c>
      <c r="Y16" s="5" t="s">
        <v>92</v>
      </c>
      <c r="Z16" s="6" t="s">
        <v>92</v>
      </c>
      <c r="AA16" s="11" t="s">
        <v>92</v>
      </c>
      <c r="AB16" s="6" t="s">
        <v>92</v>
      </c>
      <c r="AC16" s="6" t="s">
        <v>92</v>
      </c>
      <c r="AD16" s="6" t="s">
        <v>92</v>
      </c>
      <c r="AE16" s="7" t="s">
        <v>92</v>
      </c>
      <c r="AF16" s="50">
        <f t="shared" si="0"/>
        <v>0</v>
      </c>
      <c r="AG16" s="50">
        <f t="shared" si="2"/>
        <v>0</v>
      </c>
      <c r="AH16" s="17"/>
      <c r="AI16" s="36"/>
    </row>
    <row r="17" spans="1:35" ht="12.95" customHeight="1" x14ac:dyDescent="0.15">
      <c r="A17" s="32" t="s">
        <v>24</v>
      </c>
      <c r="B17" s="28" t="s">
        <v>92</v>
      </c>
      <c r="C17" s="11" t="s">
        <v>57</v>
      </c>
      <c r="D17" s="5" t="s">
        <v>92</v>
      </c>
      <c r="E17" s="6" t="s">
        <v>92</v>
      </c>
      <c r="F17" s="11" t="s">
        <v>92</v>
      </c>
      <c r="G17" s="6" t="s">
        <v>92</v>
      </c>
      <c r="H17" s="6" t="s">
        <v>92</v>
      </c>
      <c r="I17" s="6" t="s">
        <v>92</v>
      </c>
      <c r="J17" s="7" t="s">
        <v>92</v>
      </c>
      <c r="K17" s="5" t="s">
        <v>92</v>
      </c>
      <c r="L17" s="6" t="s">
        <v>92</v>
      </c>
      <c r="M17" s="11" t="s">
        <v>92</v>
      </c>
      <c r="N17" s="6" t="s">
        <v>92</v>
      </c>
      <c r="O17" s="6" t="s">
        <v>92</v>
      </c>
      <c r="P17" s="6" t="s">
        <v>92</v>
      </c>
      <c r="Q17" s="7" t="s">
        <v>92</v>
      </c>
      <c r="R17" s="5" t="s">
        <v>92</v>
      </c>
      <c r="S17" s="6" t="s">
        <v>92</v>
      </c>
      <c r="T17" s="11" t="s">
        <v>92</v>
      </c>
      <c r="U17" s="6" t="s">
        <v>92</v>
      </c>
      <c r="V17" s="6" t="s">
        <v>92</v>
      </c>
      <c r="W17" s="6" t="s">
        <v>92</v>
      </c>
      <c r="X17" s="7" t="s">
        <v>92</v>
      </c>
      <c r="Y17" s="5" t="s">
        <v>92</v>
      </c>
      <c r="Z17" s="6" t="s">
        <v>92</v>
      </c>
      <c r="AA17" s="11" t="s">
        <v>92</v>
      </c>
      <c r="AB17" s="6" t="s">
        <v>92</v>
      </c>
      <c r="AC17" s="6" t="s">
        <v>92</v>
      </c>
      <c r="AD17" s="6" t="s">
        <v>92</v>
      </c>
      <c r="AE17" s="7" t="s">
        <v>92</v>
      </c>
      <c r="AF17" s="50">
        <f t="shared" si="0"/>
        <v>0</v>
      </c>
      <c r="AG17" s="50">
        <f t="shared" si="2"/>
        <v>0</v>
      </c>
      <c r="AH17" s="17"/>
      <c r="AI17" s="36"/>
    </row>
    <row r="18" spans="1:35" ht="12.95" customHeight="1" x14ac:dyDescent="0.15">
      <c r="A18" s="32" t="s">
        <v>24</v>
      </c>
      <c r="B18" s="28" t="s">
        <v>92</v>
      </c>
      <c r="C18" s="11" t="s">
        <v>58</v>
      </c>
      <c r="D18" s="5" t="s">
        <v>92</v>
      </c>
      <c r="E18" s="6" t="s">
        <v>92</v>
      </c>
      <c r="F18" s="11" t="s">
        <v>92</v>
      </c>
      <c r="G18" s="6" t="s">
        <v>92</v>
      </c>
      <c r="H18" s="6" t="s">
        <v>92</v>
      </c>
      <c r="I18" s="6" t="s">
        <v>92</v>
      </c>
      <c r="J18" s="7" t="s">
        <v>92</v>
      </c>
      <c r="K18" s="5" t="s">
        <v>92</v>
      </c>
      <c r="L18" s="6" t="s">
        <v>92</v>
      </c>
      <c r="M18" s="11" t="s">
        <v>92</v>
      </c>
      <c r="N18" s="6" t="s">
        <v>92</v>
      </c>
      <c r="O18" s="6" t="s">
        <v>92</v>
      </c>
      <c r="P18" s="6" t="s">
        <v>92</v>
      </c>
      <c r="Q18" s="7" t="s">
        <v>92</v>
      </c>
      <c r="R18" s="5" t="s">
        <v>92</v>
      </c>
      <c r="S18" s="6" t="s">
        <v>92</v>
      </c>
      <c r="T18" s="11" t="s">
        <v>92</v>
      </c>
      <c r="U18" s="6" t="s">
        <v>92</v>
      </c>
      <c r="V18" s="6" t="s">
        <v>92</v>
      </c>
      <c r="W18" s="6" t="s">
        <v>92</v>
      </c>
      <c r="X18" s="7" t="s">
        <v>92</v>
      </c>
      <c r="Y18" s="5" t="s">
        <v>92</v>
      </c>
      <c r="Z18" s="6" t="s">
        <v>92</v>
      </c>
      <c r="AA18" s="11" t="s">
        <v>92</v>
      </c>
      <c r="AB18" s="6" t="s">
        <v>92</v>
      </c>
      <c r="AC18" s="6" t="s">
        <v>92</v>
      </c>
      <c r="AD18" s="6" t="s">
        <v>92</v>
      </c>
      <c r="AE18" s="7" t="s">
        <v>92</v>
      </c>
      <c r="AF18" s="50">
        <f t="shared" si="0"/>
        <v>0</v>
      </c>
      <c r="AG18" s="50">
        <f t="shared" si="2"/>
        <v>0</v>
      </c>
      <c r="AH18" s="17"/>
      <c r="AI18" s="36"/>
    </row>
    <row r="19" spans="1:35" ht="12.95" customHeight="1" x14ac:dyDescent="0.15">
      <c r="A19" s="32" t="s">
        <v>24</v>
      </c>
      <c r="B19" s="28" t="s">
        <v>92</v>
      </c>
      <c r="C19" s="11" t="s">
        <v>59</v>
      </c>
      <c r="D19" s="5" t="s">
        <v>92</v>
      </c>
      <c r="E19" s="6" t="s">
        <v>92</v>
      </c>
      <c r="F19" s="11" t="s">
        <v>92</v>
      </c>
      <c r="G19" s="6" t="s">
        <v>92</v>
      </c>
      <c r="H19" s="6" t="s">
        <v>92</v>
      </c>
      <c r="I19" s="6" t="s">
        <v>92</v>
      </c>
      <c r="J19" s="7" t="s">
        <v>92</v>
      </c>
      <c r="K19" s="5" t="s">
        <v>92</v>
      </c>
      <c r="L19" s="6" t="s">
        <v>92</v>
      </c>
      <c r="M19" s="11" t="s">
        <v>92</v>
      </c>
      <c r="N19" s="6" t="s">
        <v>92</v>
      </c>
      <c r="O19" s="6" t="s">
        <v>92</v>
      </c>
      <c r="P19" s="6" t="s">
        <v>92</v>
      </c>
      <c r="Q19" s="7" t="s">
        <v>92</v>
      </c>
      <c r="R19" s="5" t="s">
        <v>92</v>
      </c>
      <c r="S19" s="6" t="s">
        <v>92</v>
      </c>
      <c r="T19" s="11" t="s">
        <v>92</v>
      </c>
      <c r="U19" s="6" t="s">
        <v>92</v>
      </c>
      <c r="V19" s="6" t="s">
        <v>92</v>
      </c>
      <c r="W19" s="6" t="s">
        <v>92</v>
      </c>
      <c r="X19" s="7" t="s">
        <v>92</v>
      </c>
      <c r="Y19" s="5" t="s">
        <v>92</v>
      </c>
      <c r="Z19" s="6" t="s">
        <v>92</v>
      </c>
      <c r="AA19" s="11" t="s">
        <v>92</v>
      </c>
      <c r="AB19" s="6" t="s">
        <v>92</v>
      </c>
      <c r="AC19" s="6" t="s">
        <v>92</v>
      </c>
      <c r="AD19" s="6" t="s">
        <v>92</v>
      </c>
      <c r="AE19" s="7" t="s">
        <v>92</v>
      </c>
      <c r="AF19" s="50">
        <f t="shared" si="0"/>
        <v>0</v>
      </c>
      <c r="AG19" s="50">
        <f t="shared" si="2"/>
        <v>0</v>
      </c>
      <c r="AH19" s="17"/>
      <c r="AI19" s="36"/>
    </row>
    <row r="20" spans="1:35" ht="12.95" customHeight="1" x14ac:dyDescent="0.15">
      <c r="A20" s="32" t="s">
        <v>24</v>
      </c>
      <c r="B20" s="28" t="s">
        <v>92</v>
      </c>
      <c r="C20" s="11" t="s">
        <v>51</v>
      </c>
      <c r="D20" s="5" t="s">
        <v>92</v>
      </c>
      <c r="E20" s="6" t="s">
        <v>92</v>
      </c>
      <c r="F20" s="11" t="s">
        <v>92</v>
      </c>
      <c r="G20" s="6" t="s">
        <v>92</v>
      </c>
      <c r="H20" s="6" t="s">
        <v>92</v>
      </c>
      <c r="I20" s="6" t="s">
        <v>92</v>
      </c>
      <c r="J20" s="7" t="s">
        <v>92</v>
      </c>
      <c r="K20" s="5" t="s">
        <v>92</v>
      </c>
      <c r="L20" s="6" t="s">
        <v>92</v>
      </c>
      <c r="M20" s="11" t="s">
        <v>92</v>
      </c>
      <c r="N20" s="6" t="s">
        <v>92</v>
      </c>
      <c r="O20" s="6" t="s">
        <v>92</v>
      </c>
      <c r="P20" s="6" t="s">
        <v>92</v>
      </c>
      <c r="Q20" s="7" t="s">
        <v>92</v>
      </c>
      <c r="R20" s="5" t="s">
        <v>92</v>
      </c>
      <c r="S20" s="6" t="s">
        <v>92</v>
      </c>
      <c r="T20" s="11" t="s">
        <v>92</v>
      </c>
      <c r="U20" s="6" t="s">
        <v>92</v>
      </c>
      <c r="V20" s="6" t="s">
        <v>92</v>
      </c>
      <c r="W20" s="6" t="s">
        <v>92</v>
      </c>
      <c r="X20" s="7" t="s">
        <v>92</v>
      </c>
      <c r="Y20" s="5" t="s">
        <v>92</v>
      </c>
      <c r="Z20" s="6" t="s">
        <v>92</v>
      </c>
      <c r="AA20" s="11" t="s">
        <v>92</v>
      </c>
      <c r="AB20" s="6" t="s">
        <v>92</v>
      </c>
      <c r="AC20" s="6" t="s">
        <v>92</v>
      </c>
      <c r="AD20" s="6" t="s">
        <v>92</v>
      </c>
      <c r="AE20" s="7" t="s">
        <v>92</v>
      </c>
      <c r="AF20" s="50">
        <f t="shared" si="0"/>
        <v>0</v>
      </c>
      <c r="AG20" s="50">
        <f t="shared" si="2"/>
        <v>0</v>
      </c>
      <c r="AH20" s="17"/>
      <c r="AI20" s="36"/>
    </row>
    <row r="21" spans="1:35" ht="12.95" customHeight="1" x14ac:dyDescent="0.15">
      <c r="A21" s="32" t="s">
        <v>24</v>
      </c>
      <c r="B21" s="28" t="s">
        <v>92</v>
      </c>
      <c r="C21" s="11" t="s">
        <v>32</v>
      </c>
      <c r="D21" s="5" t="s">
        <v>92</v>
      </c>
      <c r="E21" s="6" t="s">
        <v>92</v>
      </c>
      <c r="F21" s="11" t="s">
        <v>92</v>
      </c>
      <c r="G21" s="6" t="s">
        <v>92</v>
      </c>
      <c r="H21" s="6" t="s">
        <v>92</v>
      </c>
      <c r="I21" s="6" t="s">
        <v>92</v>
      </c>
      <c r="J21" s="7" t="s">
        <v>92</v>
      </c>
      <c r="K21" s="5" t="s">
        <v>92</v>
      </c>
      <c r="L21" s="6" t="s">
        <v>92</v>
      </c>
      <c r="M21" s="11" t="s">
        <v>92</v>
      </c>
      <c r="N21" s="6" t="s">
        <v>92</v>
      </c>
      <c r="O21" s="6" t="s">
        <v>92</v>
      </c>
      <c r="P21" s="6" t="s">
        <v>92</v>
      </c>
      <c r="Q21" s="7" t="s">
        <v>92</v>
      </c>
      <c r="R21" s="5" t="s">
        <v>92</v>
      </c>
      <c r="S21" s="6" t="s">
        <v>92</v>
      </c>
      <c r="T21" s="11" t="s">
        <v>92</v>
      </c>
      <c r="U21" s="6" t="s">
        <v>92</v>
      </c>
      <c r="V21" s="6" t="s">
        <v>92</v>
      </c>
      <c r="W21" s="6" t="s">
        <v>92</v>
      </c>
      <c r="X21" s="7" t="s">
        <v>92</v>
      </c>
      <c r="Y21" s="5" t="s">
        <v>92</v>
      </c>
      <c r="Z21" s="6" t="s">
        <v>92</v>
      </c>
      <c r="AA21" s="11" t="s">
        <v>92</v>
      </c>
      <c r="AB21" s="6" t="s">
        <v>92</v>
      </c>
      <c r="AC21" s="6" t="s">
        <v>92</v>
      </c>
      <c r="AD21" s="6" t="s">
        <v>92</v>
      </c>
      <c r="AE21" s="7" t="s">
        <v>92</v>
      </c>
      <c r="AF21" s="50">
        <f t="shared" si="0"/>
        <v>0</v>
      </c>
      <c r="AG21" s="50">
        <f t="shared" si="2"/>
        <v>0</v>
      </c>
      <c r="AH21" s="17"/>
      <c r="AI21" s="36"/>
    </row>
    <row r="22" spans="1:35" ht="12.95" customHeight="1" x14ac:dyDescent="0.15">
      <c r="A22" s="32" t="s">
        <v>24</v>
      </c>
      <c r="B22" s="28" t="s">
        <v>92</v>
      </c>
      <c r="C22" s="11" t="s">
        <v>33</v>
      </c>
      <c r="D22" s="5" t="s">
        <v>92</v>
      </c>
      <c r="E22" s="6" t="s">
        <v>92</v>
      </c>
      <c r="F22" s="11" t="s">
        <v>92</v>
      </c>
      <c r="G22" s="6" t="s">
        <v>92</v>
      </c>
      <c r="H22" s="6" t="s">
        <v>92</v>
      </c>
      <c r="I22" s="6" t="s">
        <v>92</v>
      </c>
      <c r="J22" s="7" t="s">
        <v>92</v>
      </c>
      <c r="K22" s="5" t="s">
        <v>92</v>
      </c>
      <c r="L22" s="6" t="s">
        <v>92</v>
      </c>
      <c r="M22" s="11" t="s">
        <v>92</v>
      </c>
      <c r="N22" s="6" t="s">
        <v>92</v>
      </c>
      <c r="O22" s="6" t="s">
        <v>92</v>
      </c>
      <c r="P22" s="6" t="s">
        <v>92</v>
      </c>
      <c r="Q22" s="7" t="s">
        <v>92</v>
      </c>
      <c r="R22" s="5" t="s">
        <v>92</v>
      </c>
      <c r="S22" s="6" t="s">
        <v>92</v>
      </c>
      <c r="T22" s="11" t="s">
        <v>92</v>
      </c>
      <c r="U22" s="6" t="s">
        <v>92</v>
      </c>
      <c r="V22" s="6" t="s">
        <v>92</v>
      </c>
      <c r="W22" s="6" t="s">
        <v>92</v>
      </c>
      <c r="X22" s="7" t="s">
        <v>92</v>
      </c>
      <c r="Y22" s="5" t="s">
        <v>92</v>
      </c>
      <c r="Z22" s="6" t="s">
        <v>92</v>
      </c>
      <c r="AA22" s="11" t="s">
        <v>92</v>
      </c>
      <c r="AB22" s="6" t="s">
        <v>92</v>
      </c>
      <c r="AC22" s="6" t="s">
        <v>92</v>
      </c>
      <c r="AD22" s="6" t="s">
        <v>92</v>
      </c>
      <c r="AE22" s="7" t="s">
        <v>92</v>
      </c>
      <c r="AF22" s="50">
        <f t="shared" si="0"/>
        <v>0</v>
      </c>
      <c r="AG22" s="50">
        <f t="shared" si="2"/>
        <v>0</v>
      </c>
      <c r="AH22" s="17"/>
      <c r="AI22" s="36"/>
    </row>
    <row r="23" spans="1:35" ht="12.95" customHeight="1" x14ac:dyDescent="0.15">
      <c r="A23" s="32" t="s">
        <v>24</v>
      </c>
      <c r="B23" s="28" t="s">
        <v>92</v>
      </c>
      <c r="C23" s="11" t="s">
        <v>34</v>
      </c>
      <c r="D23" s="5" t="s">
        <v>92</v>
      </c>
      <c r="E23" s="6" t="s">
        <v>92</v>
      </c>
      <c r="F23" s="11" t="s">
        <v>92</v>
      </c>
      <c r="G23" s="6" t="s">
        <v>92</v>
      </c>
      <c r="H23" s="6" t="s">
        <v>92</v>
      </c>
      <c r="I23" s="6" t="s">
        <v>92</v>
      </c>
      <c r="J23" s="7" t="s">
        <v>92</v>
      </c>
      <c r="K23" s="5" t="s">
        <v>92</v>
      </c>
      <c r="L23" s="6" t="s">
        <v>92</v>
      </c>
      <c r="M23" s="11" t="s">
        <v>92</v>
      </c>
      <c r="N23" s="6" t="s">
        <v>92</v>
      </c>
      <c r="O23" s="6" t="s">
        <v>92</v>
      </c>
      <c r="P23" s="6" t="s">
        <v>92</v>
      </c>
      <c r="Q23" s="7" t="s">
        <v>92</v>
      </c>
      <c r="R23" s="5" t="s">
        <v>92</v>
      </c>
      <c r="S23" s="6" t="s">
        <v>92</v>
      </c>
      <c r="T23" s="11" t="s">
        <v>92</v>
      </c>
      <c r="U23" s="6" t="s">
        <v>92</v>
      </c>
      <c r="V23" s="6" t="s">
        <v>92</v>
      </c>
      <c r="W23" s="6" t="s">
        <v>92</v>
      </c>
      <c r="X23" s="7" t="s">
        <v>92</v>
      </c>
      <c r="Y23" s="5" t="s">
        <v>92</v>
      </c>
      <c r="Z23" s="6" t="s">
        <v>92</v>
      </c>
      <c r="AA23" s="11" t="s">
        <v>92</v>
      </c>
      <c r="AB23" s="6" t="s">
        <v>92</v>
      </c>
      <c r="AC23" s="6" t="s">
        <v>92</v>
      </c>
      <c r="AD23" s="6" t="s">
        <v>92</v>
      </c>
      <c r="AE23" s="7" t="s">
        <v>92</v>
      </c>
      <c r="AF23" s="50">
        <f t="shared" si="0"/>
        <v>0</v>
      </c>
      <c r="AG23" s="50">
        <f t="shared" si="2"/>
        <v>0</v>
      </c>
      <c r="AH23" s="17"/>
      <c r="AI23" s="36"/>
    </row>
    <row r="24" spans="1:35" ht="12.95" customHeight="1" x14ac:dyDescent="0.15">
      <c r="A24" s="32" t="s">
        <v>24</v>
      </c>
      <c r="B24" s="28" t="s">
        <v>92</v>
      </c>
      <c r="C24" s="11" t="s">
        <v>35</v>
      </c>
      <c r="D24" s="5" t="s">
        <v>92</v>
      </c>
      <c r="E24" s="6" t="s">
        <v>92</v>
      </c>
      <c r="F24" s="11" t="s">
        <v>92</v>
      </c>
      <c r="G24" s="6" t="s">
        <v>92</v>
      </c>
      <c r="H24" s="6" t="s">
        <v>92</v>
      </c>
      <c r="I24" s="6" t="s">
        <v>92</v>
      </c>
      <c r="J24" s="7" t="s">
        <v>92</v>
      </c>
      <c r="K24" s="5" t="s">
        <v>92</v>
      </c>
      <c r="L24" s="6" t="s">
        <v>92</v>
      </c>
      <c r="M24" s="11" t="s">
        <v>92</v>
      </c>
      <c r="N24" s="6" t="s">
        <v>92</v>
      </c>
      <c r="O24" s="6" t="s">
        <v>92</v>
      </c>
      <c r="P24" s="6" t="s">
        <v>92</v>
      </c>
      <c r="Q24" s="7" t="s">
        <v>92</v>
      </c>
      <c r="R24" s="5" t="s">
        <v>92</v>
      </c>
      <c r="S24" s="6" t="s">
        <v>92</v>
      </c>
      <c r="T24" s="11" t="s">
        <v>92</v>
      </c>
      <c r="U24" s="6" t="s">
        <v>92</v>
      </c>
      <c r="V24" s="6" t="s">
        <v>92</v>
      </c>
      <c r="W24" s="6" t="s">
        <v>92</v>
      </c>
      <c r="X24" s="7" t="s">
        <v>92</v>
      </c>
      <c r="Y24" s="5" t="s">
        <v>92</v>
      </c>
      <c r="Z24" s="6" t="s">
        <v>92</v>
      </c>
      <c r="AA24" s="11" t="s">
        <v>92</v>
      </c>
      <c r="AB24" s="6" t="s">
        <v>92</v>
      </c>
      <c r="AC24" s="6" t="s">
        <v>92</v>
      </c>
      <c r="AD24" s="6" t="s">
        <v>92</v>
      </c>
      <c r="AE24" s="7" t="s">
        <v>92</v>
      </c>
      <c r="AF24" s="50">
        <f t="shared" si="0"/>
        <v>0</v>
      </c>
      <c r="AG24" s="50">
        <f t="shared" si="2"/>
        <v>0</v>
      </c>
      <c r="AH24" s="17"/>
      <c r="AI24" s="36"/>
    </row>
    <row r="25" spans="1:35" ht="12.95" customHeight="1" x14ac:dyDescent="0.15">
      <c r="A25" s="32" t="s">
        <v>24</v>
      </c>
      <c r="B25" s="28" t="s">
        <v>92</v>
      </c>
      <c r="C25" s="11" t="s">
        <v>36</v>
      </c>
      <c r="D25" s="5" t="s">
        <v>92</v>
      </c>
      <c r="E25" s="6" t="s">
        <v>92</v>
      </c>
      <c r="F25" s="11" t="s">
        <v>92</v>
      </c>
      <c r="G25" s="6" t="s">
        <v>92</v>
      </c>
      <c r="H25" s="6" t="s">
        <v>92</v>
      </c>
      <c r="I25" s="6" t="s">
        <v>92</v>
      </c>
      <c r="J25" s="7" t="s">
        <v>92</v>
      </c>
      <c r="K25" s="5" t="s">
        <v>92</v>
      </c>
      <c r="L25" s="6" t="s">
        <v>92</v>
      </c>
      <c r="M25" s="11" t="s">
        <v>92</v>
      </c>
      <c r="N25" s="6" t="s">
        <v>92</v>
      </c>
      <c r="O25" s="6" t="s">
        <v>92</v>
      </c>
      <c r="P25" s="6" t="s">
        <v>92</v>
      </c>
      <c r="Q25" s="7" t="s">
        <v>92</v>
      </c>
      <c r="R25" s="5" t="s">
        <v>92</v>
      </c>
      <c r="S25" s="6" t="s">
        <v>92</v>
      </c>
      <c r="T25" s="11" t="s">
        <v>92</v>
      </c>
      <c r="U25" s="6" t="s">
        <v>92</v>
      </c>
      <c r="V25" s="6" t="s">
        <v>92</v>
      </c>
      <c r="W25" s="6" t="s">
        <v>92</v>
      </c>
      <c r="X25" s="7" t="s">
        <v>92</v>
      </c>
      <c r="Y25" s="5" t="s">
        <v>92</v>
      </c>
      <c r="Z25" s="6" t="s">
        <v>92</v>
      </c>
      <c r="AA25" s="11" t="s">
        <v>92</v>
      </c>
      <c r="AB25" s="6" t="s">
        <v>92</v>
      </c>
      <c r="AC25" s="6" t="s">
        <v>92</v>
      </c>
      <c r="AD25" s="6" t="s">
        <v>92</v>
      </c>
      <c r="AE25" s="7" t="s">
        <v>92</v>
      </c>
      <c r="AF25" s="50">
        <f t="shared" si="0"/>
        <v>0</v>
      </c>
      <c r="AG25" s="50">
        <f t="shared" si="2"/>
        <v>0</v>
      </c>
      <c r="AH25" s="17"/>
      <c r="AI25" s="36"/>
    </row>
    <row r="26" spans="1:35" ht="12.95" customHeight="1" x14ac:dyDescent="0.15">
      <c r="A26" s="32" t="s">
        <v>24</v>
      </c>
      <c r="B26" s="28" t="s">
        <v>92</v>
      </c>
      <c r="C26" s="11" t="s">
        <v>50</v>
      </c>
      <c r="D26" s="5" t="s">
        <v>92</v>
      </c>
      <c r="E26" s="6" t="s">
        <v>92</v>
      </c>
      <c r="F26" s="11" t="s">
        <v>92</v>
      </c>
      <c r="G26" s="6" t="s">
        <v>92</v>
      </c>
      <c r="H26" s="6" t="s">
        <v>92</v>
      </c>
      <c r="I26" s="6" t="s">
        <v>92</v>
      </c>
      <c r="J26" s="7" t="s">
        <v>92</v>
      </c>
      <c r="K26" s="5" t="s">
        <v>92</v>
      </c>
      <c r="L26" s="6" t="s">
        <v>92</v>
      </c>
      <c r="M26" s="11" t="s">
        <v>92</v>
      </c>
      <c r="N26" s="6" t="s">
        <v>92</v>
      </c>
      <c r="O26" s="6" t="s">
        <v>92</v>
      </c>
      <c r="P26" s="6" t="s">
        <v>92</v>
      </c>
      <c r="Q26" s="7" t="s">
        <v>92</v>
      </c>
      <c r="R26" s="5" t="s">
        <v>92</v>
      </c>
      <c r="S26" s="6" t="s">
        <v>92</v>
      </c>
      <c r="T26" s="11" t="s">
        <v>92</v>
      </c>
      <c r="U26" s="6" t="s">
        <v>92</v>
      </c>
      <c r="V26" s="6" t="s">
        <v>92</v>
      </c>
      <c r="W26" s="6" t="s">
        <v>92</v>
      </c>
      <c r="X26" s="7" t="s">
        <v>92</v>
      </c>
      <c r="Y26" s="5" t="s">
        <v>92</v>
      </c>
      <c r="Z26" s="6" t="s">
        <v>92</v>
      </c>
      <c r="AA26" s="11" t="s">
        <v>92</v>
      </c>
      <c r="AB26" s="6" t="s">
        <v>92</v>
      </c>
      <c r="AC26" s="6" t="s">
        <v>92</v>
      </c>
      <c r="AD26" s="6" t="s">
        <v>92</v>
      </c>
      <c r="AE26" s="7" t="s">
        <v>92</v>
      </c>
      <c r="AF26" s="50">
        <f t="shared" si="0"/>
        <v>0</v>
      </c>
      <c r="AG26" s="50">
        <f t="shared" si="2"/>
        <v>0</v>
      </c>
      <c r="AH26" s="17"/>
      <c r="AI26" s="36"/>
    </row>
    <row r="27" spans="1:35" ht="12.95" customHeight="1" x14ac:dyDescent="0.15">
      <c r="A27" s="32" t="s">
        <v>24</v>
      </c>
      <c r="B27" s="28" t="s">
        <v>92</v>
      </c>
      <c r="C27" s="11" t="s">
        <v>52</v>
      </c>
      <c r="D27" s="5" t="s">
        <v>92</v>
      </c>
      <c r="E27" s="6" t="s">
        <v>92</v>
      </c>
      <c r="F27" s="11" t="s">
        <v>92</v>
      </c>
      <c r="G27" s="6" t="s">
        <v>92</v>
      </c>
      <c r="H27" s="6" t="s">
        <v>92</v>
      </c>
      <c r="I27" s="6" t="s">
        <v>92</v>
      </c>
      <c r="J27" s="7" t="s">
        <v>92</v>
      </c>
      <c r="K27" s="5" t="s">
        <v>92</v>
      </c>
      <c r="L27" s="6" t="s">
        <v>92</v>
      </c>
      <c r="M27" s="11" t="s">
        <v>92</v>
      </c>
      <c r="N27" s="6" t="s">
        <v>92</v>
      </c>
      <c r="O27" s="6" t="s">
        <v>92</v>
      </c>
      <c r="P27" s="6" t="s">
        <v>92</v>
      </c>
      <c r="Q27" s="7" t="s">
        <v>92</v>
      </c>
      <c r="R27" s="5" t="s">
        <v>92</v>
      </c>
      <c r="S27" s="6" t="s">
        <v>92</v>
      </c>
      <c r="T27" s="11" t="s">
        <v>92</v>
      </c>
      <c r="U27" s="6" t="s">
        <v>92</v>
      </c>
      <c r="V27" s="6" t="s">
        <v>92</v>
      </c>
      <c r="W27" s="6" t="s">
        <v>92</v>
      </c>
      <c r="X27" s="7" t="s">
        <v>92</v>
      </c>
      <c r="Y27" s="5" t="s">
        <v>92</v>
      </c>
      <c r="Z27" s="6" t="s">
        <v>92</v>
      </c>
      <c r="AA27" s="11" t="s">
        <v>92</v>
      </c>
      <c r="AB27" s="6" t="s">
        <v>92</v>
      </c>
      <c r="AC27" s="6" t="s">
        <v>92</v>
      </c>
      <c r="AD27" s="6" t="s">
        <v>92</v>
      </c>
      <c r="AE27" s="7" t="s">
        <v>92</v>
      </c>
      <c r="AF27" s="50">
        <f t="shared" si="0"/>
        <v>0</v>
      </c>
      <c r="AG27" s="50">
        <f t="shared" si="2"/>
        <v>0</v>
      </c>
      <c r="AH27" s="17"/>
      <c r="AI27" s="36"/>
    </row>
    <row r="28" spans="1:35" ht="12.95" customHeight="1" x14ac:dyDescent="0.15">
      <c r="A28" s="32"/>
      <c r="B28" s="28" t="s">
        <v>92</v>
      </c>
      <c r="C28" s="11"/>
      <c r="D28" s="5" t="s">
        <v>92</v>
      </c>
      <c r="E28" s="6" t="s">
        <v>92</v>
      </c>
      <c r="F28" s="11" t="s">
        <v>92</v>
      </c>
      <c r="G28" s="6" t="s">
        <v>92</v>
      </c>
      <c r="H28" s="6" t="s">
        <v>92</v>
      </c>
      <c r="I28" s="6" t="s">
        <v>92</v>
      </c>
      <c r="J28" s="7" t="s">
        <v>92</v>
      </c>
      <c r="K28" s="5" t="s">
        <v>92</v>
      </c>
      <c r="L28" s="6" t="s">
        <v>92</v>
      </c>
      <c r="M28" s="11" t="s">
        <v>92</v>
      </c>
      <c r="N28" s="6" t="s">
        <v>92</v>
      </c>
      <c r="O28" s="6" t="s">
        <v>92</v>
      </c>
      <c r="P28" s="6" t="s">
        <v>92</v>
      </c>
      <c r="Q28" s="7" t="s">
        <v>92</v>
      </c>
      <c r="R28" s="5" t="s">
        <v>92</v>
      </c>
      <c r="S28" s="6" t="s">
        <v>92</v>
      </c>
      <c r="T28" s="11" t="s">
        <v>92</v>
      </c>
      <c r="U28" s="6" t="s">
        <v>92</v>
      </c>
      <c r="V28" s="6" t="s">
        <v>92</v>
      </c>
      <c r="W28" s="6" t="s">
        <v>92</v>
      </c>
      <c r="X28" s="7" t="s">
        <v>92</v>
      </c>
      <c r="Y28" s="5" t="s">
        <v>92</v>
      </c>
      <c r="Z28" s="6" t="s">
        <v>92</v>
      </c>
      <c r="AA28" s="11" t="s">
        <v>92</v>
      </c>
      <c r="AB28" s="6" t="s">
        <v>92</v>
      </c>
      <c r="AC28" s="6" t="s">
        <v>92</v>
      </c>
      <c r="AD28" s="6" t="s">
        <v>92</v>
      </c>
      <c r="AE28" s="7" t="s">
        <v>92</v>
      </c>
      <c r="AF28" s="50">
        <f t="shared" si="0"/>
        <v>0</v>
      </c>
      <c r="AG28" s="50">
        <f t="shared" si="2"/>
        <v>0</v>
      </c>
      <c r="AH28" s="17"/>
      <c r="AI28" s="36"/>
    </row>
    <row r="29" spans="1:35" ht="12.95" customHeight="1" x14ac:dyDescent="0.15">
      <c r="A29" s="32" t="s">
        <v>40</v>
      </c>
      <c r="B29" s="28" t="s">
        <v>92</v>
      </c>
      <c r="C29" s="11"/>
      <c r="D29" s="5" t="s">
        <v>92</v>
      </c>
      <c r="E29" s="6" t="s">
        <v>92</v>
      </c>
      <c r="F29" s="11" t="s">
        <v>92</v>
      </c>
      <c r="G29" s="6" t="s">
        <v>92</v>
      </c>
      <c r="H29" s="6" t="s">
        <v>92</v>
      </c>
      <c r="I29" s="6" t="s">
        <v>92</v>
      </c>
      <c r="J29" s="7" t="s">
        <v>92</v>
      </c>
      <c r="K29" s="5" t="s">
        <v>92</v>
      </c>
      <c r="L29" s="6" t="s">
        <v>92</v>
      </c>
      <c r="M29" s="11" t="s">
        <v>92</v>
      </c>
      <c r="N29" s="6" t="s">
        <v>92</v>
      </c>
      <c r="O29" s="6" t="s">
        <v>92</v>
      </c>
      <c r="P29" s="6" t="s">
        <v>92</v>
      </c>
      <c r="Q29" s="7" t="s">
        <v>92</v>
      </c>
      <c r="R29" s="5" t="s">
        <v>92</v>
      </c>
      <c r="S29" s="6" t="s">
        <v>92</v>
      </c>
      <c r="T29" s="11" t="s">
        <v>92</v>
      </c>
      <c r="U29" s="6" t="s">
        <v>92</v>
      </c>
      <c r="V29" s="6" t="s">
        <v>92</v>
      </c>
      <c r="W29" s="6" t="s">
        <v>92</v>
      </c>
      <c r="X29" s="7" t="s">
        <v>92</v>
      </c>
      <c r="Y29" s="5" t="s">
        <v>92</v>
      </c>
      <c r="Z29" s="6" t="s">
        <v>92</v>
      </c>
      <c r="AA29" s="11" t="s">
        <v>92</v>
      </c>
      <c r="AB29" s="6" t="s">
        <v>92</v>
      </c>
      <c r="AC29" s="6" t="s">
        <v>92</v>
      </c>
      <c r="AD29" s="6" t="s">
        <v>92</v>
      </c>
      <c r="AE29" s="7" t="s">
        <v>92</v>
      </c>
      <c r="AF29" s="50">
        <f t="shared" si="0"/>
        <v>0</v>
      </c>
      <c r="AG29" s="50">
        <f t="shared" si="2"/>
        <v>0</v>
      </c>
      <c r="AH29" s="17"/>
      <c r="AI29" s="36"/>
    </row>
    <row r="30" spans="1:35" ht="12.95" customHeight="1" x14ac:dyDescent="0.15">
      <c r="A30" s="32" t="s">
        <v>40</v>
      </c>
      <c r="B30" s="28" t="s">
        <v>92</v>
      </c>
      <c r="C30" s="11"/>
      <c r="D30" s="5" t="s">
        <v>92</v>
      </c>
      <c r="E30" s="6" t="s">
        <v>92</v>
      </c>
      <c r="F30" s="11" t="s">
        <v>92</v>
      </c>
      <c r="G30" s="6" t="s">
        <v>92</v>
      </c>
      <c r="H30" s="6" t="s">
        <v>92</v>
      </c>
      <c r="I30" s="6" t="s">
        <v>92</v>
      </c>
      <c r="J30" s="7" t="s">
        <v>92</v>
      </c>
      <c r="K30" s="5" t="s">
        <v>92</v>
      </c>
      <c r="L30" s="6" t="s">
        <v>92</v>
      </c>
      <c r="M30" s="11" t="s">
        <v>92</v>
      </c>
      <c r="N30" s="6" t="s">
        <v>92</v>
      </c>
      <c r="O30" s="6" t="s">
        <v>92</v>
      </c>
      <c r="P30" s="6" t="s">
        <v>92</v>
      </c>
      <c r="Q30" s="7" t="s">
        <v>92</v>
      </c>
      <c r="R30" s="5" t="s">
        <v>92</v>
      </c>
      <c r="S30" s="6" t="s">
        <v>92</v>
      </c>
      <c r="T30" s="11" t="s">
        <v>92</v>
      </c>
      <c r="U30" s="6" t="s">
        <v>92</v>
      </c>
      <c r="V30" s="6" t="s">
        <v>92</v>
      </c>
      <c r="W30" s="6" t="s">
        <v>92</v>
      </c>
      <c r="X30" s="7" t="s">
        <v>92</v>
      </c>
      <c r="Y30" s="5" t="s">
        <v>92</v>
      </c>
      <c r="Z30" s="6" t="s">
        <v>92</v>
      </c>
      <c r="AA30" s="11" t="s">
        <v>92</v>
      </c>
      <c r="AB30" s="6" t="s">
        <v>92</v>
      </c>
      <c r="AC30" s="6" t="s">
        <v>92</v>
      </c>
      <c r="AD30" s="6" t="s">
        <v>92</v>
      </c>
      <c r="AE30" s="7" t="s">
        <v>92</v>
      </c>
      <c r="AF30" s="50">
        <f t="shared" si="0"/>
        <v>0</v>
      </c>
      <c r="AG30" s="50">
        <f t="shared" si="2"/>
        <v>0</v>
      </c>
      <c r="AH30" s="17"/>
      <c r="AI30" s="36"/>
    </row>
    <row r="31" spans="1:35" ht="12.95" customHeight="1" x14ac:dyDescent="0.15">
      <c r="A31" s="32"/>
      <c r="B31" s="28"/>
      <c r="C31" s="11"/>
      <c r="D31" s="5"/>
      <c r="E31" s="6"/>
      <c r="F31" s="11"/>
      <c r="G31" s="6"/>
      <c r="H31" s="6"/>
      <c r="I31" s="6"/>
      <c r="J31" s="7"/>
      <c r="K31" s="5"/>
      <c r="L31" s="6"/>
      <c r="M31" s="11"/>
      <c r="N31" s="6"/>
      <c r="O31" s="6"/>
      <c r="P31" s="6"/>
      <c r="Q31" s="7"/>
      <c r="R31" s="5"/>
      <c r="S31" s="6"/>
      <c r="T31" s="11"/>
      <c r="U31" s="6"/>
      <c r="V31" s="6"/>
      <c r="W31" s="6"/>
      <c r="X31" s="7"/>
      <c r="Y31" s="5"/>
      <c r="Z31" s="6"/>
      <c r="AA31" s="11"/>
      <c r="AB31" s="6"/>
      <c r="AC31" s="6"/>
      <c r="AD31" s="6"/>
      <c r="AE31" s="7"/>
      <c r="AF31" s="50"/>
      <c r="AG31" s="50"/>
      <c r="AH31" s="17"/>
      <c r="AI31" s="36"/>
    </row>
    <row r="32" spans="1:35" ht="12.95" customHeight="1" x14ac:dyDescent="0.15">
      <c r="A32" s="32"/>
      <c r="B32" s="28"/>
      <c r="C32" s="11"/>
      <c r="D32" s="5"/>
      <c r="E32" s="6"/>
      <c r="F32" s="11"/>
      <c r="G32" s="6"/>
      <c r="H32" s="6"/>
      <c r="I32" s="6"/>
      <c r="J32" s="7"/>
      <c r="K32" s="5"/>
      <c r="L32" s="6"/>
      <c r="M32" s="11"/>
      <c r="N32" s="6"/>
      <c r="O32" s="6"/>
      <c r="P32" s="6"/>
      <c r="Q32" s="7"/>
      <c r="R32" s="5"/>
      <c r="S32" s="6"/>
      <c r="T32" s="11"/>
      <c r="U32" s="6"/>
      <c r="V32" s="6"/>
      <c r="W32" s="6"/>
      <c r="X32" s="7"/>
      <c r="Y32" s="5"/>
      <c r="Z32" s="6"/>
      <c r="AA32" s="11"/>
      <c r="AB32" s="6"/>
      <c r="AC32" s="6"/>
      <c r="AD32" s="6"/>
      <c r="AE32" s="7"/>
      <c r="AF32" s="50"/>
      <c r="AG32" s="50"/>
      <c r="AH32" s="17"/>
      <c r="AI32" s="36"/>
    </row>
    <row r="33" spans="1:35" ht="12.95" customHeight="1" x14ac:dyDescent="0.15">
      <c r="A33" s="69"/>
      <c r="B33" s="70" t="s">
        <v>101</v>
      </c>
      <c r="C33" s="71" t="s">
        <v>102</v>
      </c>
      <c r="D33" s="98" t="s">
        <v>148</v>
      </c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100"/>
      <c r="AF33" s="50" t="s">
        <v>100</v>
      </c>
      <c r="AG33" s="50"/>
      <c r="AH33" s="17"/>
      <c r="AI33" s="36"/>
    </row>
    <row r="34" spans="1:35" ht="12.95" customHeight="1" x14ac:dyDescent="0.15">
      <c r="A34" s="95" t="s">
        <v>99</v>
      </c>
      <c r="B34" s="55" t="s">
        <v>13</v>
      </c>
      <c r="C34" s="56" t="str">
        <f t="shared" ref="C34:C40" si="3">IF(B34="","",VLOOKUP(B34,$B$52:$O$60,2,FALSE))</f>
        <v>日勤</v>
      </c>
      <c r="D34" s="57">
        <f t="shared" ref="D34:M39" si="4">COUNTIF(D$9:D$33,$B$34)</f>
        <v>1</v>
      </c>
      <c r="E34" s="55">
        <f t="shared" si="4"/>
        <v>1</v>
      </c>
      <c r="F34" s="55">
        <f t="shared" si="4"/>
        <v>1</v>
      </c>
      <c r="G34" s="55">
        <f t="shared" si="4"/>
        <v>0</v>
      </c>
      <c r="H34" s="55">
        <f t="shared" si="4"/>
        <v>1</v>
      </c>
      <c r="I34" s="55">
        <f t="shared" si="4"/>
        <v>1</v>
      </c>
      <c r="J34" s="55">
        <f t="shared" si="4"/>
        <v>0</v>
      </c>
      <c r="K34" s="57">
        <f t="shared" si="4"/>
        <v>1</v>
      </c>
      <c r="L34" s="55">
        <f t="shared" si="4"/>
        <v>1</v>
      </c>
      <c r="M34" s="55">
        <f t="shared" si="4"/>
        <v>1</v>
      </c>
      <c r="N34" s="55">
        <f t="shared" ref="N34:W39" si="5">COUNTIF(N$9:N$33,$B$34)</f>
        <v>0</v>
      </c>
      <c r="O34" s="55">
        <f t="shared" si="5"/>
        <v>1</v>
      </c>
      <c r="P34" s="55">
        <f t="shared" si="5"/>
        <v>1</v>
      </c>
      <c r="Q34" s="55">
        <f t="shared" si="5"/>
        <v>0</v>
      </c>
      <c r="R34" s="57">
        <f t="shared" si="5"/>
        <v>1</v>
      </c>
      <c r="S34" s="55">
        <f t="shared" si="5"/>
        <v>1</v>
      </c>
      <c r="T34" s="55">
        <f t="shared" si="5"/>
        <v>1</v>
      </c>
      <c r="U34" s="55">
        <f t="shared" si="5"/>
        <v>0</v>
      </c>
      <c r="V34" s="55">
        <f t="shared" si="5"/>
        <v>1</v>
      </c>
      <c r="W34" s="55">
        <f t="shared" si="5"/>
        <v>1</v>
      </c>
      <c r="X34" s="55">
        <f t="shared" ref="X34:AE39" si="6">COUNTIF(X$9:X$33,$B$34)</f>
        <v>0</v>
      </c>
      <c r="Y34" s="57">
        <f t="shared" si="6"/>
        <v>1</v>
      </c>
      <c r="Z34" s="55">
        <f t="shared" si="6"/>
        <v>1</v>
      </c>
      <c r="AA34" s="55">
        <f t="shared" si="6"/>
        <v>1</v>
      </c>
      <c r="AB34" s="55">
        <f t="shared" si="6"/>
        <v>0</v>
      </c>
      <c r="AC34" s="55">
        <f t="shared" si="6"/>
        <v>1</v>
      </c>
      <c r="AD34" s="55">
        <f t="shared" si="6"/>
        <v>1</v>
      </c>
      <c r="AE34" s="55">
        <f t="shared" si="6"/>
        <v>0</v>
      </c>
      <c r="AF34" s="61"/>
      <c r="AG34" s="61"/>
      <c r="AH34" s="62"/>
      <c r="AI34" s="36"/>
    </row>
    <row r="35" spans="1:35" ht="12.95" customHeight="1" x14ac:dyDescent="0.15">
      <c r="A35" s="96"/>
      <c r="B35" s="55" t="s">
        <v>92</v>
      </c>
      <c r="C35" s="56">
        <f t="shared" si="3"/>
        <v>0</v>
      </c>
      <c r="D35" s="57">
        <f t="shared" si="4"/>
        <v>1</v>
      </c>
      <c r="E35" s="55">
        <f t="shared" si="4"/>
        <v>1</v>
      </c>
      <c r="F35" s="55">
        <f t="shared" si="4"/>
        <v>1</v>
      </c>
      <c r="G35" s="55">
        <f t="shared" si="4"/>
        <v>0</v>
      </c>
      <c r="H35" s="55">
        <f t="shared" si="4"/>
        <v>1</v>
      </c>
      <c r="I35" s="55">
        <f t="shared" si="4"/>
        <v>1</v>
      </c>
      <c r="J35" s="55">
        <f t="shared" si="4"/>
        <v>0</v>
      </c>
      <c r="K35" s="57">
        <f t="shared" si="4"/>
        <v>1</v>
      </c>
      <c r="L35" s="55">
        <f t="shared" si="4"/>
        <v>1</v>
      </c>
      <c r="M35" s="55">
        <f t="shared" si="4"/>
        <v>1</v>
      </c>
      <c r="N35" s="55">
        <f t="shared" si="5"/>
        <v>0</v>
      </c>
      <c r="O35" s="55">
        <f t="shared" si="5"/>
        <v>1</v>
      </c>
      <c r="P35" s="55">
        <f t="shared" si="5"/>
        <v>1</v>
      </c>
      <c r="Q35" s="55">
        <f t="shared" si="5"/>
        <v>0</v>
      </c>
      <c r="R35" s="57">
        <f t="shared" si="5"/>
        <v>1</v>
      </c>
      <c r="S35" s="55">
        <f t="shared" si="5"/>
        <v>1</v>
      </c>
      <c r="T35" s="55">
        <f t="shared" si="5"/>
        <v>1</v>
      </c>
      <c r="U35" s="55">
        <f t="shared" si="5"/>
        <v>0</v>
      </c>
      <c r="V35" s="55">
        <f t="shared" si="5"/>
        <v>1</v>
      </c>
      <c r="W35" s="55">
        <f t="shared" si="5"/>
        <v>1</v>
      </c>
      <c r="X35" s="55">
        <f t="shared" si="6"/>
        <v>0</v>
      </c>
      <c r="Y35" s="57">
        <f t="shared" si="6"/>
        <v>1</v>
      </c>
      <c r="Z35" s="55">
        <f t="shared" si="6"/>
        <v>1</v>
      </c>
      <c r="AA35" s="55">
        <f t="shared" si="6"/>
        <v>1</v>
      </c>
      <c r="AB35" s="55">
        <f t="shared" si="6"/>
        <v>0</v>
      </c>
      <c r="AC35" s="55">
        <f t="shared" si="6"/>
        <v>1</v>
      </c>
      <c r="AD35" s="55">
        <f t="shared" si="6"/>
        <v>1</v>
      </c>
      <c r="AE35" s="55">
        <f t="shared" si="6"/>
        <v>0</v>
      </c>
      <c r="AF35" s="61"/>
      <c r="AG35" s="61"/>
      <c r="AH35" s="62"/>
      <c r="AI35" s="36"/>
    </row>
    <row r="36" spans="1:35" ht="12.95" customHeight="1" x14ac:dyDescent="0.15">
      <c r="A36" s="96"/>
      <c r="B36" s="55" t="s">
        <v>92</v>
      </c>
      <c r="C36" s="56">
        <f t="shared" si="3"/>
        <v>0</v>
      </c>
      <c r="D36" s="57">
        <f t="shared" si="4"/>
        <v>1</v>
      </c>
      <c r="E36" s="55">
        <f t="shared" si="4"/>
        <v>1</v>
      </c>
      <c r="F36" s="55">
        <f t="shared" si="4"/>
        <v>1</v>
      </c>
      <c r="G36" s="55">
        <f t="shared" si="4"/>
        <v>0</v>
      </c>
      <c r="H36" s="55">
        <f t="shared" si="4"/>
        <v>1</v>
      </c>
      <c r="I36" s="55">
        <f t="shared" si="4"/>
        <v>1</v>
      </c>
      <c r="J36" s="55">
        <f t="shared" si="4"/>
        <v>0</v>
      </c>
      <c r="K36" s="57">
        <f t="shared" si="4"/>
        <v>1</v>
      </c>
      <c r="L36" s="55">
        <f t="shared" si="4"/>
        <v>1</v>
      </c>
      <c r="M36" s="55">
        <f t="shared" si="4"/>
        <v>1</v>
      </c>
      <c r="N36" s="55">
        <f t="shared" si="5"/>
        <v>0</v>
      </c>
      <c r="O36" s="55">
        <f t="shared" si="5"/>
        <v>1</v>
      </c>
      <c r="P36" s="55">
        <f t="shared" si="5"/>
        <v>1</v>
      </c>
      <c r="Q36" s="55">
        <f t="shared" si="5"/>
        <v>0</v>
      </c>
      <c r="R36" s="57">
        <f t="shared" si="5"/>
        <v>1</v>
      </c>
      <c r="S36" s="55">
        <f t="shared" si="5"/>
        <v>1</v>
      </c>
      <c r="T36" s="55">
        <f t="shared" si="5"/>
        <v>1</v>
      </c>
      <c r="U36" s="55">
        <f t="shared" si="5"/>
        <v>0</v>
      </c>
      <c r="V36" s="55">
        <f t="shared" si="5"/>
        <v>1</v>
      </c>
      <c r="W36" s="55">
        <f t="shared" si="5"/>
        <v>1</v>
      </c>
      <c r="X36" s="55">
        <f t="shared" si="6"/>
        <v>0</v>
      </c>
      <c r="Y36" s="57">
        <f t="shared" si="6"/>
        <v>1</v>
      </c>
      <c r="Z36" s="55">
        <f t="shared" si="6"/>
        <v>1</v>
      </c>
      <c r="AA36" s="55">
        <f t="shared" si="6"/>
        <v>1</v>
      </c>
      <c r="AB36" s="55">
        <f t="shared" si="6"/>
        <v>0</v>
      </c>
      <c r="AC36" s="55">
        <f t="shared" si="6"/>
        <v>1</v>
      </c>
      <c r="AD36" s="55">
        <f t="shared" si="6"/>
        <v>1</v>
      </c>
      <c r="AE36" s="55">
        <f t="shared" si="6"/>
        <v>0</v>
      </c>
      <c r="AF36" s="61"/>
      <c r="AG36" s="61"/>
      <c r="AH36" s="62"/>
      <c r="AI36" s="36"/>
    </row>
    <row r="37" spans="1:35" ht="12.95" customHeight="1" x14ac:dyDescent="0.15">
      <c r="A37" s="96"/>
      <c r="B37" s="55" t="s">
        <v>92</v>
      </c>
      <c r="C37" s="56">
        <f t="shared" si="3"/>
        <v>0</v>
      </c>
      <c r="D37" s="57">
        <f t="shared" si="4"/>
        <v>1</v>
      </c>
      <c r="E37" s="55">
        <f t="shared" si="4"/>
        <v>1</v>
      </c>
      <c r="F37" s="55">
        <f t="shared" si="4"/>
        <v>1</v>
      </c>
      <c r="G37" s="55">
        <f t="shared" si="4"/>
        <v>0</v>
      </c>
      <c r="H37" s="55">
        <f t="shared" si="4"/>
        <v>1</v>
      </c>
      <c r="I37" s="55">
        <f t="shared" si="4"/>
        <v>1</v>
      </c>
      <c r="J37" s="55">
        <f t="shared" si="4"/>
        <v>0</v>
      </c>
      <c r="K37" s="57">
        <f t="shared" si="4"/>
        <v>1</v>
      </c>
      <c r="L37" s="55">
        <f t="shared" si="4"/>
        <v>1</v>
      </c>
      <c r="M37" s="55">
        <f t="shared" si="4"/>
        <v>1</v>
      </c>
      <c r="N37" s="55">
        <f t="shared" si="5"/>
        <v>0</v>
      </c>
      <c r="O37" s="55">
        <f t="shared" si="5"/>
        <v>1</v>
      </c>
      <c r="P37" s="55">
        <f t="shared" si="5"/>
        <v>1</v>
      </c>
      <c r="Q37" s="55">
        <f t="shared" si="5"/>
        <v>0</v>
      </c>
      <c r="R37" s="57">
        <f t="shared" si="5"/>
        <v>1</v>
      </c>
      <c r="S37" s="55">
        <f t="shared" si="5"/>
        <v>1</v>
      </c>
      <c r="T37" s="55">
        <f t="shared" si="5"/>
        <v>1</v>
      </c>
      <c r="U37" s="55">
        <f t="shared" si="5"/>
        <v>0</v>
      </c>
      <c r="V37" s="55">
        <f t="shared" si="5"/>
        <v>1</v>
      </c>
      <c r="W37" s="55">
        <f t="shared" si="5"/>
        <v>1</v>
      </c>
      <c r="X37" s="55">
        <f t="shared" si="6"/>
        <v>0</v>
      </c>
      <c r="Y37" s="57">
        <f t="shared" si="6"/>
        <v>1</v>
      </c>
      <c r="Z37" s="55">
        <f t="shared" si="6"/>
        <v>1</v>
      </c>
      <c r="AA37" s="55">
        <f t="shared" si="6"/>
        <v>1</v>
      </c>
      <c r="AB37" s="55">
        <f t="shared" si="6"/>
        <v>0</v>
      </c>
      <c r="AC37" s="55">
        <f t="shared" si="6"/>
        <v>1</v>
      </c>
      <c r="AD37" s="55">
        <f t="shared" si="6"/>
        <v>1</v>
      </c>
      <c r="AE37" s="55">
        <f t="shared" si="6"/>
        <v>0</v>
      </c>
      <c r="AF37" s="61"/>
      <c r="AG37" s="61"/>
      <c r="AH37" s="62"/>
      <c r="AI37" s="36"/>
    </row>
    <row r="38" spans="1:35" ht="12.95" customHeight="1" x14ac:dyDescent="0.15">
      <c r="A38" s="96"/>
      <c r="B38" s="55" t="s">
        <v>92</v>
      </c>
      <c r="C38" s="56">
        <f t="shared" si="3"/>
        <v>0</v>
      </c>
      <c r="D38" s="57">
        <f t="shared" si="4"/>
        <v>1</v>
      </c>
      <c r="E38" s="55">
        <f t="shared" si="4"/>
        <v>1</v>
      </c>
      <c r="F38" s="55">
        <f t="shared" si="4"/>
        <v>1</v>
      </c>
      <c r="G38" s="55">
        <f t="shared" si="4"/>
        <v>0</v>
      </c>
      <c r="H38" s="55">
        <f t="shared" si="4"/>
        <v>1</v>
      </c>
      <c r="I38" s="55">
        <f t="shared" si="4"/>
        <v>1</v>
      </c>
      <c r="J38" s="55">
        <f t="shared" si="4"/>
        <v>0</v>
      </c>
      <c r="K38" s="57">
        <f t="shared" si="4"/>
        <v>1</v>
      </c>
      <c r="L38" s="55">
        <f t="shared" si="4"/>
        <v>1</v>
      </c>
      <c r="M38" s="55">
        <f t="shared" si="4"/>
        <v>1</v>
      </c>
      <c r="N38" s="55">
        <f t="shared" si="5"/>
        <v>0</v>
      </c>
      <c r="O38" s="55">
        <f t="shared" si="5"/>
        <v>1</v>
      </c>
      <c r="P38" s="55">
        <f t="shared" si="5"/>
        <v>1</v>
      </c>
      <c r="Q38" s="55">
        <f t="shared" si="5"/>
        <v>0</v>
      </c>
      <c r="R38" s="57">
        <f t="shared" si="5"/>
        <v>1</v>
      </c>
      <c r="S38" s="55">
        <f t="shared" si="5"/>
        <v>1</v>
      </c>
      <c r="T38" s="55">
        <f t="shared" si="5"/>
        <v>1</v>
      </c>
      <c r="U38" s="55">
        <f t="shared" si="5"/>
        <v>0</v>
      </c>
      <c r="V38" s="55">
        <f t="shared" si="5"/>
        <v>1</v>
      </c>
      <c r="W38" s="55">
        <f t="shared" si="5"/>
        <v>1</v>
      </c>
      <c r="X38" s="55">
        <f t="shared" si="6"/>
        <v>0</v>
      </c>
      <c r="Y38" s="57">
        <f t="shared" si="6"/>
        <v>1</v>
      </c>
      <c r="Z38" s="55">
        <f t="shared" si="6"/>
        <v>1</v>
      </c>
      <c r="AA38" s="55">
        <f t="shared" si="6"/>
        <v>1</v>
      </c>
      <c r="AB38" s="55">
        <f t="shared" si="6"/>
        <v>0</v>
      </c>
      <c r="AC38" s="55">
        <f t="shared" si="6"/>
        <v>1</v>
      </c>
      <c r="AD38" s="55">
        <f t="shared" si="6"/>
        <v>1</v>
      </c>
      <c r="AE38" s="55">
        <f t="shared" si="6"/>
        <v>0</v>
      </c>
      <c r="AF38" s="61"/>
      <c r="AG38" s="61"/>
      <c r="AH38" s="62"/>
      <c r="AI38" s="36"/>
    </row>
    <row r="39" spans="1:35" ht="12.95" customHeight="1" x14ac:dyDescent="0.15">
      <c r="A39" s="97"/>
      <c r="B39" s="55" t="s">
        <v>92</v>
      </c>
      <c r="C39" s="56">
        <f t="shared" si="3"/>
        <v>0</v>
      </c>
      <c r="D39" s="57">
        <f t="shared" si="4"/>
        <v>1</v>
      </c>
      <c r="E39" s="55">
        <f t="shared" si="4"/>
        <v>1</v>
      </c>
      <c r="F39" s="55">
        <f t="shared" si="4"/>
        <v>1</v>
      </c>
      <c r="G39" s="55">
        <f t="shared" si="4"/>
        <v>0</v>
      </c>
      <c r="H39" s="55">
        <f t="shared" si="4"/>
        <v>1</v>
      </c>
      <c r="I39" s="55">
        <f t="shared" si="4"/>
        <v>1</v>
      </c>
      <c r="J39" s="55">
        <f t="shared" si="4"/>
        <v>0</v>
      </c>
      <c r="K39" s="57">
        <f t="shared" si="4"/>
        <v>1</v>
      </c>
      <c r="L39" s="55">
        <f t="shared" si="4"/>
        <v>1</v>
      </c>
      <c r="M39" s="55">
        <f t="shared" si="4"/>
        <v>1</v>
      </c>
      <c r="N39" s="55">
        <f t="shared" si="5"/>
        <v>0</v>
      </c>
      <c r="O39" s="55">
        <f t="shared" si="5"/>
        <v>1</v>
      </c>
      <c r="P39" s="55">
        <f t="shared" si="5"/>
        <v>1</v>
      </c>
      <c r="Q39" s="55">
        <f t="shared" si="5"/>
        <v>0</v>
      </c>
      <c r="R39" s="57">
        <f t="shared" si="5"/>
        <v>1</v>
      </c>
      <c r="S39" s="55">
        <f t="shared" si="5"/>
        <v>1</v>
      </c>
      <c r="T39" s="55">
        <f t="shared" si="5"/>
        <v>1</v>
      </c>
      <c r="U39" s="55">
        <f t="shared" si="5"/>
        <v>0</v>
      </c>
      <c r="V39" s="55">
        <f t="shared" si="5"/>
        <v>1</v>
      </c>
      <c r="W39" s="55">
        <f t="shared" si="5"/>
        <v>1</v>
      </c>
      <c r="X39" s="55">
        <f t="shared" si="6"/>
        <v>0</v>
      </c>
      <c r="Y39" s="57">
        <f t="shared" si="6"/>
        <v>1</v>
      </c>
      <c r="Z39" s="55">
        <f t="shared" si="6"/>
        <v>1</v>
      </c>
      <c r="AA39" s="55">
        <f t="shared" si="6"/>
        <v>1</v>
      </c>
      <c r="AB39" s="55">
        <f t="shared" si="6"/>
        <v>0</v>
      </c>
      <c r="AC39" s="55">
        <f t="shared" si="6"/>
        <v>1</v>
      </c>
      <c r="AD39" s="55">
        <f t="shared" si="6"/>
        <v>1</v>
      </c>
      <c r="AE39" s="55">
        <f t="shared" si="6"/>
        <v>0</v>
      </c>
      <c r="AF39" s="61"/>
      <c r="AG39" s="61"/>
      <c r="AH39" s="62"/>
      <c r="AI39" s="36"/>
    </row>
    <row r="40" spans="1:35" ht="12.95" customHeight="1" thickBot="1" x14ac:dyDescent="0.2">
      <c r="A40" s="33"/>
      <c r="B40" s="55" t="s">
        <v>184</v>
      </c>
      <c r="C40" s="12">
        <f t="shared" si="3"/>
        <v>0</v>
      </c>
      <c r="D40" s="8"/>
      <c r="E40" s="9"/>
      <c r="F40" s="12"/>
      <c r="G40" s="9"/>
      <c r="H40" s="9"/>
      <c r="I40" s="9"/>
      <c r="J40" s="10"/>
      <c r="K40" s="8"/>
      <c r="L40" s="9"/>
      <c r="M40" s="12"/>
      <c r="N40" s="9"/>
      <c r="O40" s="9"/>
      <c r="P40" s="9"/>
      <c r="Q40" s="10"/>
      <c r="R40" s="8"/>
      <c r="S40" s="9"/>
      <c r="T40" s="12"/>
      <c r="U40" s="9"/>
      <c r="V40" s="9"/>
      <c r="W40" s="9"/>
      <c r="X40" s="10"/>
      <c r="Y40" s="8"/>
      <c r="Z40" s="9"/>
      <c r="AA40" s="12"/>
      <c r="AB40" s="9"/>
      <c r="AC40" s="9"/>
      <c r="AD40" s="9"/>
      <c r="AE40" s="10"/>
      <c r="AF40" s="51"/>
      <c r="AG40" s="51"/>
      <c r="AH40" s="18"/>
      <c r="AI40" s="37"/>
    </row>
    <row r="41" spans="1:35" ht="12.95" customHeight="1" x14ac:dyDescent="0.15">
      <c r="A41" s="58"/>
      <c r="B41" s="5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60"/>
      <c r="AG41" s="60"/>
      <c r="AH41" s="19"/>
      <c r="AI41" s="58"/>
    </row>
    <row r="42" spans="1:35" ht="12.95" customHeight="1" x14ac:dyDescent="0.15">
      <c r="A42" s="58"/>
      <c r="B42" s="5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60"/>
      <c r="AG42" s="60"/>
      <c r="AH42" s="19"/>
      <c r="AI42" s="58"/>
    </row>
    <row r="43" spans="1:35" ht="12.95" customHeight="1" x14ac:dyDescent="0.15">
      <c r="A43" s="58"/>
      <c r="B43" s="5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60"/>
      <c r="AG43" s="60"/>
      <c r="AH43" s="19"/>
      <c r="AI43" s="58"/>
    </row>
    <row r="44" spans="1:35" ht="12.95" customHeight="1" x14ac:dyDescent="0.15">
      <c r="A44" s="58"/>
      <c r="B44" s="5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60"/>
      <c r="AG44" s="60"/>
      <c r="AH44" s="19"/>
      <c r="AI44" s="58"/>
    </row>
    <row r="45" spans="1:35" ht="12.95" customHeight="1" x14ac:dyDescent="0.15">
      <c r="A45" s="58"/>
      <c r="B45" s="5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60"/>
      <c r="AG45" s="60"/>
      <c r="AH45" s="19"/>
      <c r="AI45" s="58"/>
    </row>
    <row r="46" spans="1:35" ht="12.95" customHeight="1" x14ac:dyDescent="0.15">
      <c r="A46" s="58"/>
      <c r="B46" s="5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60"/>
      <c r="AG46" s="60"/>
      <c r="AH46" s="19"/>
      <c r="AI46" s="58"/>
    </row>
    <row r="47" spans="1:35" ht="12.95" customHeight="1" x14ac:dyDescent="0.15">
      <c r="A47" s="19" t="s">
        <v>64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</row>
    <row r="48" spans="1:35" ht="12.95" customHeight="1" x14ac:dyDescent="0.1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</row>
    <row r="49" spans="1:35" ht="12.95" customHeight="1" x14ac:dyDescent="0.15">
      <c r="A49" s="19" t="s">
        <v>74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</row>
    <row r="50" spans="1:35" ht="12.95" customHeight="1" x14ac:dyDescent="0.15">
      <c r="A50" s="19" t="s">
        <v>65</v>
      </c>
      <c r="B50" s="20" t="s">
        <v>66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</row>
    <row r="51" spans="1:35" ht="12.95" customHeight="1" x14ac:dyDescent="0.15">
      <c r="A51" s="72" t="s">
        <v>103</v>
      </c>
      <c r="B51" s="19"/>
      <c r="C51" s="20" t="s">
        <v>38</v>
      </c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</row>
    <row r="52" spans="1:35" ht="12.95" customHeight="1" x14ac:dyDescent="0.15">
      <c r="A52" s="19"/>
      <c r="B52" s="39" t="s">
        <v>77</v>
      </c>
      <c r="C52" s="39" t="s">
        <v>78</v>
      </c>
      <c r="D52" s="104" t="s">
        <v>79</v>
      </c>
      <c r="E52" s="104"/>
      <c r="F52" s="104"/>
      <c r="G52" s="104" t="s">
        <v>80</v>
      </c>
      <c r="H52" s="104"/>
      <c r="I52" s="104"/>
      <c r="J52" s="104" t="s">
        <v>81</v>
      </c>
      <c r="K52" s="104"/>
      <c r="L52" s="104"/>
      <c r="M52" s="104" t="s">
        <v>67</v>
      </c>
      <c r="N52" s="104"/>
      <c r="O52" s="104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</row>
    <row r="53" spans="1:35" ht="12.95" customHeight="1" x14ac:dyDescent="0.15">
      <c r="A53" s="19"/>
      <c r="B53" s="6" t="s">
        <v>13</v>
      </c>
      <c r="C53" s="41" t="s">
        <v>181</v>
      </c>
      <c r="D53" s="117">
        <v>0.375</v>
      </c>
      <c r="E53" s="117"/>
      <c r="F53" s="117"/>
      <c r="G53" s="117">
        <v>0.70833333333333337</v>
      </c>
      <c r="H53" s="117"/>
      <c r="I53" s="117"/>
      <c r="J53" s="117">
        <v>4.1666666666666664E-2</v>
      </c>
      <c r="K53" s="117"/>
      <c r="L53" s="117"/>
      <c r="M53" s="118">
        <v>0.29166666666666669</v>
      </c>
      <c r="N53" s="119"/>
      <c r="O53" s="120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35" ht="12.95" customHeight="1" x14ac:dyDescent="0.15">
      <c r="A54" s="19"/>
      <c r="B54" s="6" t="s">
        <v>38</v>
      </c>
      <c r="C54" s="41"/>
      <c r="D54" s="117">
        <v>0</v>
      </c>
      <c r="E54" s="117"/>
      <c r="F54" s="117"/>
      <c r="G54" s="117">
        <v>0</v>
      </c>
      <c r="H54" s="117"/>
      <c r="I54" s="117"/>
      <c r="J54" s="117">
        <v>0</v>
      </c>
      <c r="K54" s="117"/>
      <c r="L54" s="117"/>
      <c r="M54" s="118">
        <v>0</v>
      </c>
      <c r="N54" s="119"/>
      <c r="O54" s="120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</row>
    <row r="55" spans="1:35" ht="12.95" customHeight="1" x14ac:dyDescent="0.15">
      <c r="A55" s="19"/>
      <c r="B55" s="6" t="s">
        <v>38</v>
      </c>
      <c r="C55" s="41"/>
      <c r="D55" s="117">
        <v>0</v>
      </c>
      <c r="E55" s="117"/>
      <c r="F55" s="117"/>
      <c r="G55" s="117">
        <v>0</v>
      </c>
      <c r="H55" s="117"/>
      <c r="I55" s="117"/>
      <c r="J55" s="117">
        <v>0</v>
      </c>
      <c r="K55" s="117"/>
      <c r="L55" s="117"/>
      <c r="M55" s="118">
        <v>0</v>
      </c>
      <c r="N55" s="119"/>
      <c r="O55" s="120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</row>
    <row r="56" spans="1:35" ht="12.95" customHeight="1" x14ac:dyDescent="0.15">
      <c r="A56" s="19"/>
      <c r="B56" s="6" t="s">
        <v>38</v>
      </c>
      <c r="C56" s="42"/>
      <c r="D56" s="117">
        <v>0</v>
      </c>
      <c r="E56" s="117"/>
      <c r="F56" s="117"/>
      <c r="G56" s="117">
        <v>0</v>
      </c>
      <c r="H56" s="117"/>
      <c r="I56" s="117"/>
      <c r="J56" s="117">
        <v>0</v>
      </c>
      <c r="K56" s="117"/>
      <c r="L56" s="117"/>
      <c r="M56" s="118">
        <v>0</v>
      </c>
      <c r="N56" s="119"/>
      <c r="O56" s="120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</row>
    <row r="57" spans="1:35" ht="12.95" customHeight="1" x14ac:dyDescent="0.15">
      <c r="A57" s="19"/>
      <c r="B57" s="6" t="s">
        <v>38</v>
      </c>
      <c r="C57" s="42"/>
      <c r="D57" s="117">
        <v>0</v>
      </c>
      <c r="E57" s="117"/>
      <c r="F57" s="117"/>
      <c r="G57" s="117">
        <v>0</v>
      </c>
      <c r="H57" s="117"/>
      <c r="I57" s="117"/>
      <c r="J57" s="117">
        <v>0</v>
      </c>
      <c r="K57" s="117"/>
      <c r="L57" s="117"/>
      <c r="M57" s="118">
        <v>0</v>
      </c>
      <c r="N57" s="119"/>
      <c r="O57" s="120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</row>
    <row r="58" spans="1:35" ht="12.95" customHeight="1" x14ac:dyDescent="0.15">
      <c r="A58" s="19"/>
      <c r="B58" s="6" t="s">
        <v>38</v>
      </c>
      <c r="C58" s="42"/>
      <c r="D58" s="118" t="s">
        <v>38</v>
      </c>
      <c r="E58" s="119"/>
      <c r="F58" s="120"/>
      <c r="G58" s="118" t="s">
        <v>38</v>
      </c>
      <c r="H58" s="119"/>
      <c r="I58" s="120"/>
      <c r="J58" s="118" t="s">
        <v>38</v>
      </c>
      <c r="K58" s="119"/>
      <c r="L58" s="120"/>
      <c r="M58" s="118">
        <v>0</v>
      </c>
      <c r="N58" s="119"/>
      <c r="O58" s="120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</row>
    <row r="59" spans="1:35" ht="12.95" customHeight="1" x14ac:dyDescent="0.15">
      <c r="A59" s="19"/>
      <c r="B59" s="6" t="s">
        <v>38</v>
      </c>
      <c r="C59" s="42"/>
      <c r="D59" s="118" t="s">
        <v>38</v>
      </c>
      <c r="E59" s="119"/>
      <c r="F59" s="120"/>
      <c r="G59" s="118" t="s">
        <v>38</v>
      </c>
      <c r="H59" s="119"/>
      <c r="I59" s="120"/>
      <c r="J59" s="118" t="s">
        <v>38</v>
      </c>
      <c r="K59" s="119"/>
      <c r="L59" s="120"/>
      <c r="M59" s="118">
        <v>0</v>
      </c>
      <c r="N59" s="119"/>
      <c r="O59" s="120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</row>
    <row r="60" spans="1:35" ht="12.95" customHeight="1" x14ac:dyDescent="0.15">
      <c r="A60" s="19"/>
      <c r="B60" s="6" t="s">
        <v>185</v>
      </c>
      <c r="C60" s="42"/>
      <c r="D60" s="118" t="s">
        <v>38</v>
      </c>
      <c r="E60" s="119"/>
      <c r="F60" s="120"/>
      <c r="G60" s="118" t="s">
        <v>38</v>
      </c>
      <c r="H60" s="119"/>
      <c r="I60" s="120"/>
      <c r="J60" s="118" t="s">
        <v>38</v>
      </c>
      <c r="K60" s="119"/>
      <c r="L60" s="120"/>
      <c r="M60" s="118">
        <v>0</v>
      </c>
      <c r="N60" s="119"/>
      <c r="O60" s="120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</row>
    <row r="61" spans="1:35" ht="12.95" customHeight="1" x14ac:dyDescent="0.15">
      <c r="A61" s="19" t="s">
        <v>20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</row>
    <row r="62" spans="1:35" ht="12.95" customHeight="1" x14ac:dyDescent="0.15">
      <c r="A62" s="20" t="s">
        <v>21</v>
      </c>
      <c r="B62" s="20"/>
      <c r="C62" s="20"/>
    </row>
    <row r="63" spans="1:35" ht="12.95" customHeight="1" x14ac:dyDescent="0.15">
      <c r="A63" s="20" t="s">
        <v>165</v>
      </c>
      <c r="B63" s="20"/>
      <c r="C63" s="20"/>
    </row>
    <row r="64" spans="1:35" ht="12.95" customHeight="1" x14ac:dyDescent="0.15">
      <c r="A64" s="20"/>
      <c r="B64" s="20"/>
      <c r="C64" s="20" t="s">
        <v>166</v>
      </c>
    </row>
    <row r="65" spans="1:3" ht="12.95" customHeight="1" x14ac:dyDescent="0.15">
      <c r="A65" s="20" t="s">
        <v>167</v>
      </c>
      <c r="B65" s="20"/>
      <c r="C65" s="21"/>
    </row>
    <row r="66" spans="1:3" ht="12.95" customHeight="1" x14ac:dyDescent="0.15">
      <c r="A66" s="20" t="s">
        <v>11</v>
      </c>
      <c r="B66" s="20"/>
      <c r="C66" s="20"/>
    </row>
    <row r="67" spans="1:3" ht="12.95" customHeight="1" x14ac:dyDescent="0.15">
      <c r="A67" s="20" t="s">
        <v>168</v>
      </c>
      <c r="B67" s="20"/>
      <c r="C67" s="20"/>
    </row>
    <row r="68" spans="1:3" ht="12.95" customHeight="1" x14ac:dyDescent="0.15">
      <c r="A68" s="20" t="s">
        <v>169</v>
      </c>
      <c r="B68" s="20"/>
      <c r="C68" s="20"/>
    </row>
  </sheetData>
  <mergeCells count="49">
    <mergeCell ref="D60:F60"/>
    <mergeCell ref="G60:I60"/>
    <mergeCell ref="J60:L60"/>
    <mergeCell ref="M60:O60"/>
    <mergeCell ref="D58:F58"/>
    <mergeCell ref="G58:I58"/>
    <mergeCell ref="J58:L58"/>
    <mergeCell ref="M58:O58"/>
    <mergeCell ref="D59:F59"/>
    <mergeCell ref="G59:I59"/>
    <mergeCell ref="J59:L59"/>
    <mergeCell ref="M59:O59"/>
    <mergeCell ref="D56:F56"/>
    <mergeCell ref="G56:I56"/>
    <mergeCell ref="J56:L56"/>
    <mergeCell ref="M56:O56"/>
    <mergeCell ref="D57:F57"/>
    <mergeCell ref="G57:I57"/>
    <mergeCell ref="J57:L57"/>
    <mergeCell ref="M57:O57"/>
    <mergeCell ref="D54:F54"/>
    <mergeCell ref="G54:I54"/>
    <mergeCell ref="J54:L54"/>
    <mergeCell ref="M54:O54"/>
    <mergeCell ref="D55:F55"/>
    <mergeCell ref="G55:I55"/>
    <mergeCell ref="J55:L55"/>
    <mergeCell ref="M55:O55"/>
    <mergeCell ref="AF6:AF8"/>
    <mergeCell ref="AG6:AG8"/>
    <mergeCell ref="AH6:AH8"/>
    <mergeCell ref="AI6:AI8"/>
    <mergeCell ref="D53:F53"/>
    <mergeCell ref="G53:I53"/>
    <mergeCell ref="J53:L53"/>
    <mergeCell ref="M53:O53"/>
    <mergeCell ref="A34:A39"/>
    <mergeCell ref="D33:AE33"/>
    <mergeCell ref="R6:X6"/>
    <mergeCell ref="D52:F52"/>
    <mergeCell ref="G52:I52"/>
    <mergeCell ref="J52:L52"/>
    <mergeCell ref="M52:O52"/>
    <mergeCell ref="A6:A8"/>
    <mergeCell ref="B6:B8"/>
    <mergeCell ref="C6:C8"/>
    <mergeCell ref="D6:J6"/>
    <mergeCell ref="K6:Q6"/>
    <mergeCell ref="Y6:AE6"/>
  </mergeCells>
  <phoneticPr fontId="1"/>
  <dataValidations count="4">
    <dataValidation type="list" allowBlank="1" showInputMessage="1" showErrorMessage="1" sqref="B9:B32">
      <formula1>",　,A,B,C,D"</formula1>
    </dataValidation>
    <dataValidation type="list" allowBlank="1" showInputMessage="1" showErrorMessage="1" sqref="D40:AE40 D9:AE32">
      <formula1>$B$53:$B$60</formula1>
    </dataValidation>
    <dataValidation type="list" allowBlank="1" showInputMessage="1" showErrorMessage="1" sqref="B41">
      <formula1>$B$54:$B$60</formula1>
    </dataValidation>
    <dataValidation type="list" allowBlank="1" showInputMessage="1" showErrorMessage="1" sqref="B34:B40">
      <formula1>$B$53:$B$60</formula1>
    </dataValidation>
  </dataValidations>
  <pageMargins left="0.43" right="0.2" top="0.6" bottom="1" header="0.51200000000000001" footer="0.51200000000000001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9"/>
  <sheetViews>
    <sheetView view="pageBreakPreview" topLeftCell="A61" zoomScaleNormal="100" workbookViewId="0">
      <selection activeCell="B39" sqref="B39"/>
    </sheetView>
  </sheetViews>
  <sheetFormatPr defaultRowHeight="13.5" x14ac:dyDescent="0.15"/>
  <cols>
    <col min="1" max="1" width="9" customWidth="1"/>
    <col min="2" max="2" width="3.875" customWidth="1"/>
    <col min="3" max="3" width="10.125" customWidth="1"/>
    <col min="4" max="12" width="3" customWidth="1"/>
    <col min="13" max="31" width="3" bestFit="1" customWidth="1"/>
    <col min="32" max="32" width="8.375" bestFit="1" customWidth="1"/>
    <col min="33" max="33" width="7.5" bestFit="1" customWidth="1"/>
    <col min="34" max="34" width="8.375" bestFit="1" customWidth="1"/>
    <col min="35" max="35" width="26.25" customWidth="1"/>
  </cols>
  <sheetData>
    <row r="1" spans="1:35" ht="17.25" customHeight="1" x14ac:dyDescent="0.15">
      <c r="A1" s="1" t="s">
        <v>110</v>
      </c>
    </row>
    <row r="2" spans="1:35" ht="12.95" customHeight="1" thickBot="1" x14ac:dyDescent="0.2"/>
    <row r="3" spans="1:35" ht="12.95" customHeight="1" thickBot="1" x14ac:dyDescent="0.2">
      <c r="A3" s="27" t="s">
        <v>112</v>
      </c>
      <c r="B3" s="27"/>
      <c r="C3" s="27"/>
      <c r="D3" s="74" t="s">
        <v>13</v>
      </c>
      <c r="E3" s="75"/>
      <c r="F3" s="75">
        <v>8</v>
      </c>
      <c r="G3" s="75"/>
      <c r="H3" s="76" t="s">
        <v>111</v>
      </c>
      <c r="I3" s="78"/>
      <c r="J3" s="74" t="s">
        <v>113</v>
      </c>
      <c r="K3" s="75"/>
      <c r="L3" s="79">
        <v>1.6666666666666667</v>
      </c>
      <c r="M3" s="75"/>
      <c r="N3" s="76" t="s">
        <v>111</v>
      </c>
      <c r="O3" s="77"/>
      <c r="P3" s="74" t="s">
        <v>115</v>
      </c>
      <c r="Q3" s="75"/>
      <c r="R3" s="82">
        <v>6.666666666666667</v>
      </c>
      <c r="S3" s="75"/>
      <c r="T3" s="76" t="s">
        <v>111</v>
      </c>
      <c r="U3" s="77"/>
    </row>
    <row r="4" spans="1:35" ht="12.95" customHeight="1" thickBot="1" x14ac:dyDescent="0.2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35" ht="12.95" customHeight="1" x14ac:dyDescent="0.15">
      <c r="A5" s="105" t="s">
        <v>1</v>
      </c>
      <c r="B5" s="107" t="s">
        <v>2</v>
      </c>
      <c r="C5" s="110" t="s">
        <v>3</v>
      </c>
      <c r="D5" s="101" t="s">
        <v>4</v>
      </c>
      <c r="E5" s="102"/>
      <c r="F5" s="102"/>
      <c r="G5" s="102"/>
      <c r="H5" s="102"/>
      <c r="I5" s="102"/>
      <c r="J5" s="103"/>
      <c r="K5" s="102" t="s">
        <v>5</v>
      </c>
      <c r="L5" s="102"/>
      <c r="M5" s="102"/>
      <c r="N5" s="102"/>
      <c r="O5" s="102"/>
      <c r="P5" s="102"/>
      <c r="Q5" s="102"/>
      <c r="R5" s="101" t="s">
        <v>6</v>
      </c>
      <c r="S5" s="102"/>
      <c r="T5" s="102"/>
      <c r="U5" s="102"/>
      <c r="V5" s="102"/>
      <c r="W5" s="102"/>
      <c r="X5" s="103"/>
      <c r="Y5" s="102" t="s">
        <v>7</v>
      </c>
      <c r="Z5" s="102"/>
      <c r="AA5" s="102"/>
      <c r="AB5" s="102"/>
      <c r="AC5" s="102"/>
      <c r="AD5" s="102"/>
      <c r="AE5" s="102"/>
      <c r="AF5" s="112" t="s">
        <v>8</v>
      </c>
      <c r="AG5" s="114" t="s">
        <v>9</v>
      </c>
      <c r="AH5" s="114" t="s">
        <v>10</v>
      </c>
      <c r="AI5" s="114" t="s">
        <v>12</v>
      </c>
    </row>
    <row r="6" spans="1:35" ht="12.95" customHeight="1" x14ac:dyDescent="0.15">
      <c r="A6" s="106"/>
      <c r="B6" s="108"/>
      <c r="C6" s="111"/>
      <c r="D6" s="29" t="s">
        <v>13</v>
      </c>
      <c r="E6" s="28" t="s">
        <v>14</v>
      </c>
      <c r="F6" s="28" t="s">
        <v>15</v>
      </c>
      <c r="G6" s="28" t="s">
        <v>16</v>
      </c>
      <c r="H6" s="28" t="s">
        <v>17</v>
      </c>
      <c r="I6" s="28" t="s">
        <v>18</v>
      </c>
      <c r="J6" s="30" t="s">
        <v>19</v>
      </c>
      <c r="K6" s="29" t="s">
        <v>13</v>
      </c>
      <c r="L6" s="28" t="s">
        <v>14</v>
      </c>
      <c r="M6" s="28" t="s">
        <v>15</v>
      </c>
      <c r="N6" s="28" t="s">
        <v>16</v>
      </c>
      <c r="O6" s="28" t="s">
        <v>17</v>
      </c>
      <c r="P6" s="28" t="s">
        <v>18</v>
      </c>
      <c r="Q6" s="30" t="s">
        <v>19</v>
      </c>
      <c r="R6" s="29" t="s">
        <v>13</v>
      </c>
      <c r="S6" s="28" t="s">
        <v>14</v>
      </c>
      <c r="T6" s="28" t="s">
        <v>15</v>
      </c>
      <c r="U6" s="28" t="s">
        <v>16</v>
      </c>
      <c r="V6" s="28" t="s">
        <v>17</v>
      </c>
      <c r="W6" s="28" t="s">
        <v>18</v>
      </c>
      <c r="X6" s="30" t="s">
        <v>19</v>
      </c>
      <c r="Y6" s="29" t="s">
        <v>13</v>
      </c>
      <c r="Z6" s="28" t="s">
        <v>14</v>
      </c>
      <c r="AA6" s="28" t="s">
        <v>15</v>
      </c>
      <c r="AB6" s="28" t="s">
        <v>16</v>
      </c>
      <c r="AC6" s="28" t="s">
        <v>17</v>
      </c>
      <c r="AD6" s="28" t="s">
        <v>18</v>
      </c>
      <c r="AE6" s="30" t="s">
        <v>19</v>
      </c>
      <c r="AF6" s="113"/>
      <c r="AG6" s="115"/>
      <c r="AH6" s="115"/>
      <c r="AI6" s="115"/>
    </row>
    <row r="7" spans="1:35" ht="12.95" customHeight="1" thickBot="1" x14ac:dyDescent="0.2">
      <c r="A7" s="106"/>
      <c r="B7" s="109"/>
      <c r="C7" s="111"/>
      <c r="D7" s="22">
        <v>1</v>
      </c>
      <c r="E7" s="52">
        <v>2</v>
      </c>
      <c r="F7" s="52">
        <v>3</v>
      </c>
      <c r="G7" s="52">
        <v>4</v>
      </c>
      <c r="H7" s="52">
        <v>5</v>
      </c>
      <c r="I7" s="52">
        <v>6</v>
      </c>
      <c r="J7" s="24">
        <v>7</v>
      </c>
      <c r="K7" s="54">
        <v>8</v>
      </c>
      <c r="L7" s="52">
        <v>9</v>
      </c>
      <c r="M7" s="52">
        <v>10</v>
      </c>
      <c r="N7" s="52">
        <v>11</v>
      </c>
      <c r="O7" s="52">
        <v>12</v>
      </c>
      <c r="P7" s="52">
        <v>13</v>
      </c>
      <c r="Q7" s="53">
        <v>14</v>
      </c>
      <c r="R7" s="22">
        <v>15</v>
      </c>
      <c r="S7" s="52">
        <v>16</v>
      </c>
      <c r="T7" s="52">
        <v>17</v>
      </c>
      <c r="U7" s="52">
        <v>18</v>
      </c>
      <c r="V7" s="52">
        <v>19</v>
      </c>
      <c r="W7" s="52">
        <v>20</v>
      </c>
      <c r="X7" s="24">
        <v>21</v>
      </c>
      <c r="Y7" s="54">
        <v>22</v>
      </c>
      <c r="Z7" s="52">
        <v>23</v>
      </c>
      <c r="AA7" s="52">
        <v>24</v>
      </c>
      <c r="AB7" s="52">
        <v>25</v>
      </c>
      <c r="AC7" s="52">
        <v>26</v>
      </c>
      <c r="AD7" s="52">
        <v>27</v>
      </c>
      <c r="AE7" s="53">
        <v>28</v>
      </c>
      <c r="AF7" s="113"/>
      <c r="AG7" s="116"/>
      <c r="AH7" s="116"/>
      <c r="AI7" s="116"/>
    </row>
    <row r="8" spans="1:35" ht="12.95" customHeight="1" x14ac:dyDescent="0.15">
      <c r="A8" s="31" t="s">
        <v>23</v>
      </c>
      <c r="B8" s="44" t="s">
        <v>92</v>
      </c>
      <c r="C8" s="34" t="s">
        <v>26</v>
      </c>
      <c r="D8" s="2" t="s">
        <v>92</v>
      </c>
      <c r="E8" s="3" t="s">
        <v>92</v>
      </c>
      <c r="F8" s="3" t="s">
        <v>92</v>
      </c>
      <c r="G8" s="3" t="s">
        <v>92</v>
      </c>
      <c r="H8" s="3" t="s">
        <v>92</v>
      </c>
      <c r="I8" s="3" t="s">
        <v>92</v>
      </c>
      <c r="J8" s="4" t="s">
        <v>92</v>
      </c>
      <c r="K8" s="2" t="s">
        <v>92</v>
      </c>
      <c r="L8" s="3" t="s">
        <v>92</v>
      </c>
      <c r="M8" s="3" t="s">
        <v>92</v>
      </c>
      <c r="N8" s="3" t="s">
        <v>92</v>
      </c>
      <c r="O8" s="3" t="s">
        <v>92</v>
      </c>
      <c r="P8" s="3" t="s">
        <v>92</v>
      </c>
      <c r="Q8" s="4" t="s">
        <v>92</v>
      </c>
      <c r="R8" s="2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92</v>
      </c>
      <c r="X8" s="4" t="s">
        <v>92</v>
      </c>
      <c r="Y8" s="2" t="s">
        <v>92</v>
      </c>
      <c r="Z8" s="3" t="s">
        <v>92</v>
      </c>
      <c r="AA8" s="3" t="s">
        <v>92</v>
      </c>
      <c r="AB8" s="3" t="s">
        <v>92</v>
      </c>
      <c r="AC8" s="3" t="s">
        <v>92</v>
      </c>
      <c r="AD8" s="3" t="s">
        <v>92</v>
      </c>
      <c r="AE8" s="4" t="s">
        <v>92</v>
      </c>
      <c r="AF8" s="49">
        <f>IF(D8="","",VLOOKUP(D8,$B$54:$O$61,12,FALSE))+IF(E8="","",VLOOKUP(E8,$B$54:$O$61,12,FALSE))+IF(F8="","",VLOOKUP(F8,$B$54:$O$61,12,FALSE))+IF(G8="","",VLOOKUP(G8,$B$54:$O$61,12,FALSE))+IF(H8="","",VLOOKUP(H8,$B$54:$O$61,12,FALSE))+IF(I8="","",VLOOKUP(I8,$B$54:$O$61,12,FALSE))+IF(J8="","",VLOOKUP(J8,$B$54:$O$61,12,FALSE))+IF(K8="","",VLOOKUP(K8,$B$54:$O$61,12,FALSE))+IF(L8="","",VLOOKUP(L8,$B$54:$O$61,12,FALSE))+IF(M8="","",VLOOKUP(M8,$B$54:$O$61,12,FALSE))+IF(N8="","",VLOOKUP(N8,$B$54:$O$61,12,FALSE))+IF(O8="","",VLOOKUP(O8,$B$54:$O$61,12,FALSE))+IF(P8="","",VLOOKUP(P8,$B$54:$O$61,12,FALSE))+IF(Q8="","",VLOOKUP(Q8,$B$54:$O$61,12,FALSE))+IF(R8="","",VLOOKUP(R8,$B$54:$O$61,12,FALSE))+IF(S8="","",VLOOKUP(S8,$B$54:$O$61,12,FALSE))+IF(T8="","",VLOOKUP(T8,$B$54:$O$61,12,FALSE))+IF(U8="","",VLOOKUP(U8,$B$54:$O$61,12,FALSE))+IF(V8="","",VLOOKUP(V8,$B$54:$O$61,12,FALSE))+IF(W8="","",VLOOKUP(W8,$B$54:$O$61,12,FALSE))+IF(X8="","",VLOOKUP(X8,$B$54:$O$61,12,FALSE))+IF(Y8="","",VLOOKUP(Y8,$B$54:$O$61,12,FALSE))+IF(Z8="","",VLOOKUP(Z8,$B$54:$O$61,12,FALSE))+IF(AA8="","",VLOOKUP(AA8,$B$54:$O$61,12,FALSE))+IF(AB8="","",VLOOKUP(AB8,$B$54:$O$61,12,FALSE))+IF(AC8="","",VLOOKUP(AC8,$B$54:$O$61,12,FALSE))+IF(AD8="","",VLOOKUP(AD8,$B$54:$O$61,12,FALSE))+IF(AE8="","",VLOOKUP(AE8,$B$54:$O$61,12,FALSE))</f>
        <v>0</v>
      </c>
      <c r="AG8" s="49">
        <f>AF8/4</f>
        <v>0</v>
      </c>
      <c r="AH8" s="80">
        <f>IF(B8="A",1,AF8/$R$3)</f>
        <v>0</v>
      </c>
      <c r="AI8" s="35"/>
    </row>
    <row r="9" spans="1:35" ht="12.95" customHeight="1" x14ac:dyDescent="0.15">
      <c r="A9" s="32" t="s">
        <v>42</v>
      </c>
      <c r="B9" s="28" t="s">
        <v>92</v>
      </c>
      <c r="C9" s="7" t="s">
        <v>27</v>
      </c>
      <c r="D9" s="5" t="s">
        <v>92</v>
      </c>
      <c r="E9" s="6" t="s">
        <v>92</v>
      </c>
      <c r="F9" s="6" t="s">
        <v>92</v>
      </c>
      <c r="G9" s="6" t="s">
        <v>92</v>
      </c>
      <c r="H9" s="6" t="s">
        <v>92</v>
      </c>
      <c r="I9" s="6" t="s">
        <v>92</v>
      </c>
      <c r="J9" s="7" t="s">
        <v>92</v>
      </c>
      <c r="K9" s="13" t="s">
        <v>92</v>
      </c>
      <c r="L9" s="6" t="s">
        <v>92</v>
      </c>
      <c r="M9" s="6" t="s">
        <v>92</v>
      </c>
      <c r="N9" s="6" t="s">
        <v>92</v>
      </c>
      <c r="O9" s="6" t="s">
        <v>92</v>
      </c>
      <c r="P9" s="6" t="s">
        <v>92</v>
      </c>
      <c r="Q9" s="6" t="s">
        <v>92</v>
      </c>
      <c r="R9" s="5" t="s">
        <v>92</v>
      </c>
      <c r="S9" s="6" t="s">
        <v>92</v>
      </c>
      <c r="T9" s="6" t="s">
        <v>92</v>
      </c>
      <c r="U9" s="6" t="s">
        <v>92</v>
      </c>
      <c r="V9" s="6" t="s">
        <v>92</v>
      </c>
      <c r="W9" s="6" t="s">
        <v>92</v>
      </c>
      <c r="X9" s="7" t="s">
        <v>92</v>
      </c>
      <c r="Y9" s="5" t="s">
        <v>92</v>
      </c>
      <c r="Z9" s="6" t="s">
        <v>92</v>
      </c>
      <c r="AA9" s="6" t="s">
        <v>92</v>
      </c>
      <c r="AB9" s="6" t="s">
        <v>92</v>
      </c>
      <c r="AC9" s="6" t="s">
        <v>92</v>
      </c>
      <c r="AD9" s="6" t="s">
        <v>92</v>
      </c>
      <c r="AE9" s="11" t="s">
        <v>92</v>
      </c>
      <c r="AF9" s="50">
        <f>IF(D9="","",VLOOKUP(D9,$B$54:$O$61,12,FALSE))+IF(E9="","",VLOOKUP(E9,$B$54:$O$61,12,FALSE))+IF(F9="","",VLOOKUP(F9,$B$54:$O$61,12,FALSE))+IF(G9="","",VLOOKUP(G9,$B$54:$O$61,12,FALSE))+IF(H9="","",VLOOKUP(H9,$B$54:$O$61,12,FALSE))+IF(I9="","",VLOOKUP(I9,$B$54:$O$61,12,FALSE))+IF(J9="","",VLOOKUP(J9,$B$54:$O$61,12,FALSE))+IF(K9="","",VLOOKUP(K9,$B$54:$O$61,12,FALSE))+IF(L9="","",VLOOKUP(L9,$B$54:$O$61,12,FALSE))+IF(M9="","",VLOOKUP(M9,$B$54:$O$61,12,FALSE))+IF(N9="","",VLOOKUP(N9,$B$54:$O$61,12,FALSE))+IF(O9="","",VLOOKUP(O9,$B$54:$O$61,12,FALSE))+IF(P9="","",VLOOKUP(P9,$B$54:$O$61,12,FALSE))+IF(Q9="","",VLOOKUP(Q9,$B$54:$O$61,12,FALSE))+IF(R9="","",VLOOKUP(R9,$B$54:$O$61,12,FALSE))+IF(S9="","",VLOOKUP(S9,$B$54:$O$61,12,FALSE))+IF(T9="","",VLOOKUP(T9,$B$54:$O$61,12,FALSE))+IF(U9="","",VLOOKUP(U9,$B$54:$O$61,12,FALSE))+IF(V9="","",VLOOKUP(V9,$B$54:$O$61,12,FALSE))+IF(W9="","",VLOOKUP(W9,$B$54:$O$61,12,FALSE))+IF(X9="","",VLOOKUP(X9,$B$54:$O$61,12,FALSE))+IF(Y9="","",VLOOKUP(Y9,$B$54:$O$61,12,FALSE))+IF(Z9="","",VLOOKUP(Z9,$B$54:$O$61,12,FALSE))+IF(AA9="","",VLOOKUP(AA9,$B$54:$O$61,12,FALSE))+IF(AB9="","",VLOOKUP(AB9,$B$54:$O$61,12,FALSE))+IF(AC9="","",VLOOKUP(AC9,$B$54:$O$61,12,FALSE))+IF(AD9="","",VLOOKUP(AD9,$B$54:$O$61,12,FALSE))+IF(AE9="","",VLOOKUP(AE9,$B$54:$O$61,12,FALSE))</f>
        <v>0</v>
      </c>
      <c r="AG9" s="50">
        <f>AF9/4</f>
        <v>0</v>
      </c>
      <c r="AH9" s="81">
        <f t="shared" ref="AH9:AH36" si="0">IF(B9="A",1,AF9/$R$3)</f>
        <v>0</v>
      </c>
      <c r="AI9" s="36"/>
    </row>
    <row r="10" spans="1:35" ht="12.95" customHeight="1" x14ac:dyDescent="0.15">
      <c r="A10" s="32" t="s">
        <v>105</v>
      </c>
      <c r="B10" s="28" t="s">
        <v>92</v>
      </c>
      <c r="C10" s="11" t="s">
        <v>106</v>
      </c>
      <c r="D10" s="5" t="s">
        <v>92</v>
      </c>
      <c r="E10" s="6" t="s">
        <v>92</v>
      </c>
      <c r="F10" s="6" t="s">
        <v>92</v>
      </c>
      <c r="G10" s="6" t="s">
        <v>92</v>
      </c>
      <c r="H10" s="6" t="s">
        <v>92</v>
      </c>
      <c r="I10" s="6" t="s">
        <v>92</v>
      </c>
      <c r="J10" s="7" t="s">
        <v>92</v>
      </c>
      <c r="K10" s="13" t="s">
        <v>92</v>
      </c>
      <c r="L10" s="6" t="s">
        <v>92</v>
      </c>
      <c r="M10" s="6" t="s">
        <v>92</v>
      </c>
      <c r="N10" s="6" t="s">
        <v>92</v>
      </c>
      <c r="O10" s="6" t="s">
        <v>92</v>
      </c>
      <c r="P10" s="6" t="s">
        <v>92</v>
      </c>
      <c r="Q10" s="6" t="s">
        <v>92</v>
      </c>
      <c r="R10" s="5" t="s">
        <v>92</v>
      </c>
      <c r="S10" s="6" t="s">
        <v>92</v>
      </c>
      <c r="T10" s="6" t="s">
        <v>92</v>
      </c>
      <c r="U10" s="6" t="s">
        <v>92</v>
      </c>
      <c r="V10" s="6" t="s">
        <v>92</v>
      </c>
      <c r="W10" s="6" t="s">
        <v>92</v>
      </c>
      <c r="X10" s="7" t="s">
        <v>92</v>
      </c>
      <c r="Y10" s="5" t="s">
        <v>92</v>
      </c>
      <c r="Z10" s="6" t="s">
        <v>92</v>
      </c>
      <c r="AA10" s="6" t="s">
        <v>92</v>
      </c>
      <c r="AB10" s="6" t="s">
        <v>92</v>
      </c>
      <c r="AC10" s="6" t="s">
        <v>92</v>
      </c>
      <c r="AD10" s="6" t="s">
        <v>92</v>
      </c>
      <c r="AE10" s="11" t="s">
        <v>92</v>
      </c>
      <c r="AF10" s="50">
        <f>IF(D10="","",VLOOKUP(D10,$B$54:$O$61,12,FALSE))+IF(E10="","",VLOOKUP(E10,$B$54:$O$61,12,FALSE))+IF(F10="","",VLOOKUP(F10,$B$54:$O$61,12,FALSE))+IF(G10="","",VLOOKUP(G10,$B$54:$O$61,12,FALSE))+IF(H10="","",VLOOKUP(H10,$B$54:$O$61,12,FALSE))+IF(I10="","",VLOOKUP(I10,$B$54:$O$61,12,FALSE))+IF(J10="","",VLOOKUP(J10,$B$54:$O$61,12,FALSE))+IF(K10="","",VLOOKUP(K10,$B$54:$O$61,12,FALSE))+IF(L10="","",VLOOKUP(L10,$B$54:$O$61,12,FALSE))+IF(M10="","",VLOOKUP(M10,$B$54:$O$61,12,FALSE))+IF(N10="","",VLOOKUP(N10,$B$54:$O$61,12,FALSE))+IF(O10="","",VLOOKUP(O10,$B$54:$O$61,12,FALSE))+IF(P10="","",VLOOKUP(P10,$B$54:$O$61,12,FALSE))+IF(Q10="","",VLOOKUP(Q10,$B$54:$O$61,12,FALSE))+IF(R10="","",VLOOKUP(R10,$B$54:$O$61,12,FALSE))+IF(S10="","",VLOOKUP(S10,$B$54:$O$61,12,FALSE))+IF(T10="","",VLOOKUP(T10,$B$54:$O$61,12,FALSE))+IF(U10="","",VLOOKUP(U10,$B$54:$O$61,12,FALSE))+IF(V10="","",VLOOKUP(V10,$B$54:$O$61,12,FALSE))+IF(W10="","",VLOOKUP(W10,$B$54:$O$61,12,FALSE))+IF(X10="","",VLOOKUP(X10,$B$54:$O$61,12,FALSE))+IF(Y10="","",VLOOKUP(Y10,$B$54:$O$61,12,FALSE))+IF(Z10="","",VLOOKUP(Z10,$B$54:$O$61,12,FALSE))+IF(AA10="","",VLOOKUP(AA10,$B$54:$O$61,12,FALSE))+IF(AB10="","",VLOOKUP(AB10,$B$54:$O$61,12,FALSE))+IF(AC10="","",VLOOKUP(AC10,$B$54:$O$61,12,FALSE))+IF(AD10="","",VLOOKUP(AD10,$B$54:$O$61,12,FALSE))+IF(AE10="","",VLOOKUP(AE10,$B$54:$O$61,12,FALSE))</f>
        <v>0</v>
      </c>
      <c r="AG10" s="50">
        <f>AF10/4</f>
        <v>0</v>
      </c>
      <c r="AH10" s="81">
        <f t="shared" si="0"/>
        <v>0</v>
      </c>
      <c r="AI10" s="36"/>
    </row>
    <row r="11" spans="1:35" ht="12.95" customHeight="1" x14ac:dyDescent="0.15">
      <c r="A11" s="32"/>
      <c r="B11" s="28"/>
      <c r="C11" s="11"/>
      <c r="D11" s="5" t="s">
        <v>92</v>
      </c>
      <c r="E11" s="6" t="s">
        <v>92</v>
      </c>
      <c r="F11" s="11" t="s">
        <v>92</v>
      </c>
      <c r="G11" s="6" t="s">
        <v>92</v>
      </c>
      <c r="H11" s="6" t="s">
        <v>92</v>
      </c>
      <c r="I11" s="6" t="s">
        <v>92</v>
      </c>
      <c r="J11" s="7" t="s">
        <v>92</v>
      </c>
      <c r="K11" s="5" t="s">
        <v>92</v>
      </c>
      <c r="L11" s="6" t="s">
        <v>92</v>
      </c>
      <c r="M11" s="11" t="s">
        <v>92</v>
      </c>
      <c r="N11" s="6" t="s">
        <v>92</v>
      </c>
      <c r="O11" s="6" t="s">
        <v>92</v>
      </c>
      <c r="P11" s="6" t="s">
        <v>92</v>
      </c>
      <c r="Q11" s="7" t="s">
        <v>92</v>
      </c>
      <c r="R11" s="5" t="s">
        <v>92</v>
      </c>
      <c r="S11" s="6" t="s">
        <v>92</v>
      </c>
      <c r="T11" s="11" t="s">
        <v>92</v>
      </c>
      <c r="U11" s="6" t="s">
        <v>92</v>
      </c>
      <c r="V11" s="6" t="s">
        <v>92</v>
      </c>
      <c r="W11" s="6" t="s">
        <v>92</v>
      </c>
      <c r="X11" s="7" t="s">
        <v>92</v>
      </c>
      <c r="Y11" s="5" t="s">
        <v>92</v>
      </c>
      <c r="Z11" s="6" t="s">
        <v>92</v>
      </c>
      <c r="AA11" s="11" t="s">
        <v>92</v>
      </c>
      <c r="AB11" s="6" t="s">
        <v>92</v>
      </c>
      <c r="AC11" s="6" t="s">
        <v>92</v>
      </c>
      <c r="AD11" s="6" t="s">
        <v>92</v>
      </c>
      <c r="AE11" s="7" t="s">
        <v>92</v>
      </c>
      <c r="AF11" s="50"/>
      <c r="AG11" s="50"/>
      <c r="AH11" s="81">
        <f t="shared" si="0"/>
        <v>0</v>
      </c>
      <c r="AI11" s="36"/>
    </row>
    <row r="12" spans="1:35" ht="12.95" customHeight="1" x14ac:dyDescent="0.15">
      <c r="A12" s="32" t="s">
        <v>24</v>
      </c>
      <c r="B12" s="28" t="s">
        <v>92</v>
      </c>
      <c r="C12" s="11" t="s">
        <v>53</v>
      </c>
      <c r="D12" s="5" t="s">
        <v>92</v>
      </c>
      <c r="E12" s="6" t="s">
        <v>92</v>
      </c>
      <c r="F12" s="6" t="s">
        <v>92</v>
      </c>
      <c r="G12" s="6" t="s">
        <v>92</v>
      </c>
      <c r="H12" s="6" t="s">
        <v>92</v>
      </c>
      <c r="I12" s="6" t="s">
        <v>92</v>
      </c>
      <c r="J12" s="7" t="s">
        <v>92</v>
      </c>
      <c r="K12" s="5" t="s">
        <v>92</v>
      </c>
      <c r="L12" s="6" t="s">
        <v>92</v>
      </c>
      <c r="M12" s="6" t="s">
        <v>92</v>
      </c>
      <c r="N12" s="6" t="s">
        <v>92</v>
      </c>
      <c r="O12" s="6" t="s">
        <v>92</v>
      </c>
      <c r="P12" s="6" t="s">
        <v>92</v>
      </c>
      <c r="Q12" s="7" t="s">
        <v>92</v>
      </c>
      <c r="R12" s="5" t="s">
        <v>92</v>
      </c>
      <c r="S12" s="6" t="s">
        <v>92</v>
      </c>
      <c r="T12" s="6" t="s">
        <v>92</v>
      </c>
      <c r="U12" s="6" t="s">
        <v>92</v>
      </c>
      <c r="V12" s="6" t="s">
        <v>92</v>
      </c>
      <c r="W12" s="6" t="s">
        <v>92</v>
      </c>
      <c r="X12" s="7" t="s">
        <v>92</v>
      </c>
      <c r="Y12" s="5" t="s">
        <v>92</v>
      </c>
      <c r="Z12" s="6" t="s">
        <v>92</v>
      </c>
      <c r="AA12" s="6" t="s">
        <v>92</v>
      </c>
      <c r="AB12" s="6" t="s">
        <v>92</v>
      </c>
      <c r="AC12" s="6" t="s">
        <v>92</v>
      </c>
      <c r="AD12" s="6" t="s">
        <v>92</v>
      </c>
      <c r="AE12" s="7" t="s">
        <v>92</v>
      </c>
      <c r="AF12" s="50">
        <f>IF(D12="","",VLOOKUP(D12,$B$54:$O$61,12,FALSE))+IF(E12="","",VLOOKUP(E12,$B$54:$O$61,12,FALSE))+IF(F12="","",VLOOKUP(F12,$B$54:$O$61,12,FALSE))+IF(G12="","",VLOOKUP(G12,$B$54:$O$61,12,FALSE))+IF(H12="","",VLOOKUP(H12,$B$54:$O$61,12,FALSE))+IF(I12="","",VLOOKUP(I12,$B$54:$O$61,12,FALSE))+IF(J12="","",VLOOKUP(J12,$B$54:$O$61,12,FALSE))+IF(K12="","",VLOOKUP(K12,$B$54:$O$61,12,FALSE))+IF(L12="","",VLOOKUP(L12,$B$54:$O$61,12,FALSE))+IF(M12="","",VLOOKUP(M12,$B$54:$O$61,12,FALSE))+IF(N12="","",VLOOKUP(N12,$B$54:$O$61,12,FALSE))+IF(O12="","",VLOOKUP(O12,$B$54:$O$61,12,FALSE))+IF(P12="","",VLOOKUP(P12,$B$54:$O$61,12,FALSE))+IF(Q12="","",VLOOKUP(Q12,$B$54:$O$61,12,FALSE))+IF(R12="","",VLOOKUP(R12,$B$54:$O$61,12,FALSE))+IF(S12="","",VLOOKUP(S12,$B$54:$O$61,12,FALSE))+IF(T12="","",VLOOKUP(T12,$B$54:$O$61,12,FALSE))+IF(U12="","",VLOOKUP(U12,$B$54:$O$61,12,FALSE))+IF(V12="","",VLOOKUP(V12,$B$54:$O$61,12,FALSE))+IF(W12="","",VLOOKUP(W12,$B$54:$O$61,12,FALSE))+IF(X12="","",VLOOKUP(X12,$B$54:$O$61,12,FALSE))+IF(Y12="","",VLOOKUP(Y12,$B$54:$O$61,12,FALSE))+IF(Z12="","",VLOOKUP(Z12,$B$54:$O$61,12,FALSE))+IF(AA12="","",VLOOKUP(AA12,$B$54:$O$61,12,FALSE))+IF(AB12="","",VLOOKUP(AB12,$B$54:$O$61,12,FALSE))+IF(AC12="","",VLOOKUP(AC12,$B$54:$O$61,12,FALSE))+IF(AD12="","",VLOOKUP(AD12,$B$54:$O$61,12,FALSE))+IF(AE12="","",VLOOKUP(AE12,$B$54:$O$61,12,FALSE))</f>
        <v>0</v>
      </c>
      <c r="AG12" s="50">
        <f t="shared" ref="AG12:AG36" si="1">AF12/4</f>
        <v>0</v>
      </c>
      <c r="AH12" s="81">
        <f t="shared" si="0"/>
        <v>0</v>
      </c>
      <c r="AI12" s="36"/>
    </row>
    <row r="13" spans="1:35" ht="12.95" customHeight="1" x14ac:dyDescent="0.15">
      <c r="A13" s="32" t="s">
        <v>24</v>
      </c>
      <c r="B13" s="28" t="s">
        <v>92</v>
      </c>
      <c r="C13" s="11" t="s">
        <v>54</v>
      </c>
      <c r="D13" s="5" t="s">
        <v>92</v>
      </c>
      <c r="E13" s="6" t="s">
        <v>92</v>
      </c>
      <c r="F13" s="6" t="s">
        <v>92</v>
      </c>
      <c r="G13" s="6" t="s">
        <v>92</v>
      </c>
      <c r="H13" s="6" t="s">
        <v>92</v>
      </c>
      <c r="I13" s="6" t="s">
        <v>92</v>
      </c>
      <c r="J13" s="7" t="s">
        <v>92</v>
      </c>
      <c r="K13" s="5" t="s">
        <v>92</v>
      </c>
      <c r="L13" s="6" t="s">
        <v>92</v>
      </c>
      <c r="M13" s="6" t="s">
        <v>92</v>
      </c>
      <c r="N13" s="6" t="s">
        <v>92</v>
      </c>
      <c r="O13" s="6" t="s">
        <v>92</v>
      </c>
      <c r="P13" s="6" t="s">
        <v>92</v>
      </c>
      <c r="Q13" s="7" t="s">
        <v>92</v>
      </c>
      <c r="R13" s="5" t="s">
        <v>92</v>
      </c>
      <c r="S13" s="6" t="s">
        <v>92</v>
      </c>
      <c r="T13" s="6" t="s">
        <v>92</v>
      </c>
      <c r="U13" s="6" t="s">
        <v>92</v>
      </c>
      <c r="V13" s="6" t="s">
        <v>92</v>
      </c>
      <c r="W13" s="6" t="s">
        <v>92</v>
      </c>
      <c r="X13" s="7" t="s">
        <v>92</v>
      </c>
      <c r="Y13" s="5" t="s">
        <v>92</v>
      </c>
      <c r="Z13" s="6" t="s">
        <v>92</v>
      </c>
      <c r="AA13" s="6" t="s">
        <v>92</v>
      </c>
      <c r="AB13" s="6" t="s">
        <v>92</v>
      </c>
      <c r="AC13" s="6" t="s">
        <v>92</v>
      </c>
      <c r="AD13" s="6" t="s">
        <v>92</v>
      </c>
      <c r="AE13" s="7" t="s">
        <v>92</v>
      </c>
      <c r="AF13" s="50">
        <f>IF(D13="","",VLOOKUP(D13,$B$54:$O$61,12,FALSE))+IF(E13="","",VLOOKUP(E13,$B$54:$O$61,12,FALSE))+IF(F13="","",VLOOKUP(F13,$B$54:$O$61,12,FALSE))+IF(G13="","",VLOOKUP(G13,$B$54:$O$61,12,FALSE))+IF(H13="","",VLOOKUP(H13,$B$54:$O$61,12,FALSE))+IF(I13="","",VLOOKUP(I13,$B$54:$O$61,12,FALSE))+IF(J13="","",VLOOKUP(J13,$B$54:$O$61,12,FALSE))+IF(K13="","",VLOOKUP(K13,$B$54:$O$61,12,FALSE))+IF(L13="","",VLOOKUP(L13,$B$54:$O$61,12,FALSE))+IF(M13="","",VLOOKUP(M13,$B$54:$O$61,12,FALSE))+IF(N13="","",VLOOKUP(N13,$B$54:$O$61,12,FALSE))+IF(O13="","",VLOOKUP(O13,$B$54:$O$61,12,FALSE))+IF(P13="","",VLOOKUP(P13,$B$54:$O$61,12,FALSE))+IF(Q13="","",VLOOKUP(Q13,$B$54:$O$61,12,FALSE))+IF(R13="","",VLOOKUP(R13,$B$54:$O$61,12,FALSE))+IF(S13="","",VLOOKUP(S13,$B$54:$O$61,12,FALSE))+IF(T13="","",VLOOKUP(T13,$B$54:$O$61,12,FALSE))+IF(U13="","",VLOOKUP(U13,$B$54:$O$61,12,FALSE))+IF(V13="","",VLOOKUP(V13,$B$54:$O$61,12,FALSE))+IF(W13="","",VLOOKUP(W13,$B$54:$O$61,12,FALSE))+IF(X13="","",VLOOKUP(X13,$B$54:$O$61,12,FALSE))+IF(Y13="","",VLOOKUP(Y13,$B$54:$O$61,12,FALSE))+IF(Z13="","",VLOOKUP(Z13,$B$54:$O$61,12,FALSE))+IF(AA13="","",VLOOKUP(AA13,$B$54:$O$61,12,FALSE))+IF(AB13="","",VLOOKUP(AB13,$B$54:$O$61,12,FALSE))+IF(AC13="","",VLOOKUP(AC13,$B$54:$O$61,12,FALSE))+IF(AD13="","",VLOOKUP(AD13,$B$54:$O$61,12,FALSE))+IF(AE13="","",VLOOKUP(AE13,$B$54:$O$61,12,FALSE))</f>
        <v>0</v>
      </c>
      <c r="AG13" s="50">
        <f t="shared" si="1"/>
        <v>0</v>
      </c>
      <c r="AH13" s="81">
        <f t="shared" si="0"/>
        <v>0</v>
      </c>
      <c r="AI13" s="36"/>
    </row>
    <row r="14" spans="1:35" ht="12.95" customHeight="1" x14ac:dyDescent="0.15">
      <c r="A14" s="32" t="s">
        <v>24</v>
      </c>
      <c r="B14" s="28" t="s">
        <v>92</v>
      </c>
      <c r="C14" s="11" t="s">
        <v>55</v>
      </c>
      <c r="D14" s="38" t="s">
        <v>92</v>
      </c>
      <c r="E14" s="6" t="s">
        <v>92</v>
      </c>
      <c r="F14" s="6" t="s">
        <v>92</v>
      </c>
      <c r="G14" s="6" t="s">
        <v>92</v>
      </c>
      <c r="H14" s="6" t="s">
        <v>92</v>
      </c>
      <c r="I14" s="6" t="s">
        <v>92</v>
      </c>
      <c r="J14" s="7" t="s">
        <v>92</v>
      </c>
      <c r="K14" s="38" t="s">
        <v>92</v>
      </c>
      <c r="L14" s="6" t="s">
        <v>92</v>
      </c>
      <c r="M14" s="6" t="s">
        <v>92</v>
      </c>
      <c r="N14" s="6" t="s">
        <v>92</v>
      </c>
      <c r="O14" s="6" t="s">
        <v>92</v>
      </c>
      <c r="P14" s="6" t="s">
        <v>92</v>
      </c>
      <c r="Q14" s="7" t="s">
        <v>92</v>
      </c>
      <c r="R14" s="38" t="s">
        <v>92</v>
      </c>
      <c r="S14" s="6" t="s">
        <v>92</v>
      </c>
      <c r="T14" s="6" t="s">
        <v>92</v>
      </c>
      <c r="U14" s="6" t="s">
        <v>92</v>
      </c>
      <c r="V14" s="6" t="s">
        <v>92</v>
      </c>
      <c r="W14" s="6" t="s">
        <v>92</v>
      </c>
      <c r="X14" s="7" t="s">
        <v>92</v>
      </c>
      <c r="Y14" s="38" t="s">
        <v>92</v>
      </c>
      <c r="Z14" s="6" t="s">
        <v>92</v>
      </c>
      <c r="AA14" s="6" t="s">
        <v>92</v>
      </c>
      <c r="AB14" s="6" t="s">
        <v>92</v>
      </c>
      <c r="AC14" s="6" t="s">
        <v>92</v>
      </c>
      <c r="AD14" s="6" t="s">
        <v>92</v>
      </c>
      <c r="AE14" s="7" t="s">
        <v>92</v>
      </c>
      <c r="AF14" s="50">
        <f>IF(D14="","",VLOOKUP(D14,$B$54:$O$61,12,FALSE))+IF(E14="","",VLOOKUP(E14,$B$54:$O$61,12,FALSE))+IF(F14="","",VLOOKUP(F14,$B$54:$O$61,12,FALSE))+IF(G14="","",VLOOKUP(G14,$B$54:$O$61,12,FALSE))+IF(H14="","",VLOOKUP(H14,$B$54:$O$61,12,FALSE))+IF(I14="","",VLOOKUP(I14,$B$54:$O$61,12,FALSE))+IF(J14="","",VLOOKUP(J14,$B$54:$O$61,12,FALSE))+IF(K14="","",VLOOKUP(K14,$B$54:$O$61,12,FALSE))+IF(L14="","",VLOOKUP(L14,$B$54:$O$61,12,FALSE))+IF(M14="","",VLOOKUP(M14,$B$54:$O$61,12,FALSE))+IF(N14="","",VLOOKUP(N14,$B$54:$O$61,12,FALSE))+IF(O14="","",VLOOKUP(O14,$B$54:$O$61,12,FALSE))+IF(P14="","",VLOOKUP(P14,$B$54:$O$61,12,FALSE))+IF(Q14="","",VLOOKUP(Q14,$B$54:$O$61,12,FALSE))+IF(R14="","",VLOOKUP(R14,$B$54:$O$61,12,FALSE))+IF(S14="","",VLOOKUP(S14,$B$54:$O$61,12,FALSE))+IF(T14="","",VLOOKUP(T14,$B$54:$O$61,12,FALSE))+IF(U14="","",VLOOKUP(U14,$B$54:$O$61,12,FALSE))+IF(V14="","",VLOOKUP(V14,$B$54:$O$61,12,FALSE))+IF(W14="","",VLOOKUP(W14,$B$54:$O$61,12,FALSE))+IF(X14="","",VLOOKUP(X14,$B$54:$O$61,12,FALSE))+IF(Y14="","",VLOOKUP(Y14,$B$54:$O$61,12,FALSE))+IF(Z14="","",VLOOKUP(Z14,$B$54:$O$61,12,FALSE))+IF(AA14="","",VLOOKUP(AA14,$B$54:$O$61,12,FALSE))+IF(AB14="","",VLOOKUP(AB14,$B$54:$O$61,12,FALSE))+IF(AC14="","",VLOOKUP(AC14,$B$54:$O$61,12,FALSE))+IF(AD14="","",VLOOKUP(AD14,$B$54:$O$61,12,FALSE))+IF(AE14="","",VLOOKUP(AE14,$B$54:$O$61,12,FALSE))</f>
        <v>0</v>
      </c>
      <c r="AG14" s="50">
        <f t="shared" si="1"/>
        <v>0</v>
      </c>
      <c r="AH14" s="81">
        <f t="shared" si="0"/>
        <v>0</v>
      </c>
      <c r="AI14" s="36"/>
    </row>
    <row r="15" spans="1:35" ht="12.95" customHeight="1" x14ac:dyDescent="0.15">
      <c r="A15" s="32" t="s">
        <v>24</v>
      </c>
      <c r="B15" s="28" t="s">
        <v>92</v>
      </c>
      <c r="C15" s="11" t="s">
        <v>56</v>
      </c>
      <c r="D15" s="38" t="s">
        <v>92</v>
      </c>
      <c r="E15" s="6" t="s">
        <v>92</v>
      </c>
      <c r="F15" s="6" t="s">
        <v>92</v>
      </c>
      <c r="G15" s="6" t="s">
        <v>92</v>
      </c>
      <c r="H15" s="6" t="s">
        <v>92</v>
      </c>
      <c r="I15" s="6" t="s">
        <v>92</v>
      </c>
      <c r="J15" s="7" t="s">
        <v>92</v>
      </c>
      <c r="K15" s="38" t="s">
        <v>92</v>
      </c>
      <c r="L15" s="6" t="s">
        <v>92</v>
      </c>
      <c r="M15" s="6" t="s">
        <v>92</v>
      </c>
      <c r="N15" s="6" t="s">
        <v>92</v>
      </c>
      <c r="O15" s="6" t="s">
        <v>92</v>
      </c>
      <c r="P15" s="6" t="s">
        <v>92</v>
      </c>
      <c r="Q15" s="7" t="s">
        <v>92</v>
      </c>
      <c r="R15" s="38" t="s">
        <v>92</v>
      </c>
      <c r="S15" s="6" t="s">
        <v>92</v>
      </c>
      <c r="T15" s="6" t="s">
        <v>92</v>
      </c>
      <c r="U15" s="6" t="s">
        <v>92</v>
      </c>
      <c r="V15" s="6" t="s">
        <v>92</v>
      </c>
      <c r="W15" s="6" t="s">
        <v>92</v>
      </c>
      <c r="X15" s="7" t="s">
        <v>92</v>
      </c>
      <c r="Y15" s="38" t="s">
        <v>92</v>
      </c>
      <c r="Z15" s="6" t="s">
        <v>92</v>
      </c>
      <c r="AA15" s="6" t="s">
        <v>92</v>
      </c>
      <c r="AB15" s="6" t="s">
        <v>92</v>
      </c>
      <c r="AC15" s="6" t="s">
        <v>92</v>
      </c>
      <c r="AD15" s="6" t="s">
        <v>92</v>
      </c>
      <c r="AE15" s="7" t="s">
        <v>92</v>
      </c>
      <c r="AF15" s="50">
        <f>IF(D15="","",VLOOKUP(D15,$B$54:$O$61,12,FALSE))+IF(E15="","",VLOOKUP(E15,$B$54:$O$61,12,FALSE))+IF(F15="","",VLOOKUP(F15,$B$54:$O$61,12,FALSE))+IF(G15="","",VLOOKUP(G15,$B$54:$O$61,12,FALSE))+IF(H15="","",VLOOKUP(H15,$B$54:$O$61,12,FALSE))+IF(I15="","",VLOOKUP(I15,$B$54:$O$61,12,FALSE))+IF(J15="","",VLOOKUP(J15,$B$54:$O$61,12,FALSE))+IF(K15="","",VLOOKUP(K15,$B$54:$O$61,12,FALSE))+IF(L15="","",VLOOKUP(L15,$B$54:$O$61,12,FALSE))+IF(M15="","",VLOOKUP(M15,$B$54:$O$61,12,FALSE))+IF(N15="","",VLOOKUP(N15,$B$54:$O$61,12,FALSE))+IF(O15="","",VLOOKUP(O15,$B$54:$O$61,12,FALSE))+IF(P15="","",VLOOKUP(P15,$B$54:$O$61,12,FALSE))+IF(Q15="","",VLOOKUP(Q15,$B$54:$O$61,12,FALSE))+IF(R15="","",VLOOKUP(R15,$B$54:$O$61,12,FALSE))+IF(S15="","",VLOOKUP(S15,$B$54:$O$61,12,FALSE))+IF(T15="","",VLOOKUP(T15,$B$54:$O$61,12,FALSE))+IF(U15="","",VLOOKUP(U15,$B$54:$O$61,12,FALSE))+IF(V15="","",VLOOKUP(V15,$B$54:$O$61,12,FALSE))+IF(W15="","",VLOOKUP(W15,$B$54:$O$61,12,FALSE))+IF(X15="","",VLOOKUP(X15,$B$54:$O$61,12,FALSE))+IF(Y15="","",VLOOKUP(Y15,$B$54:$O$61,12,FALSE))+IF(Z15="","",VLOOKUP(Z15,$B$54:$O$61,12,FALSE))+IF(AA15="","",VLOOKUP(AA15,$B$54:$O$61,12,FALSE))+IF(AB15="","",VLOOKUP(AB15,$B$54:$O$61,12,FALSE))+IF(AC15="","",VLOOKUP(AC15,$B$54:$O$61,12,FALSE))+IF(AD15="","",VLOOKUP(AD15,$B$54:$O$61,12,FALSE))+IF(AE15="","",VLOOKUP(AE15,$B$54:$O$61,12,FALSE))</f>
        <v>0</v>
      </c>
      <c r="AG15" s="50">
        <f t="shared" si="1"/>
        <v>0</v>
      </c>
      <c r="AH15" s="81">
        <f t="shared" si="0"/>
        <v>0</v>
      </c>
      <c r="AI15" s="36"/>
    </row>
    <row r="16" spans="1:35" ht="12.95" customHeight="1" x14ac:dyDescent="0.15">
      <c r="A16" s="32" t="s">
        <v>24</v>
      </c>
      <c r="B16" s="28" t="s">
        <v>92</v>
      </c>
      <c r="C16" s="11" t="s">
        <v>57</v>
      </c>
      <c r="D16" s="38" t="s">
        <v>92</v>
      </c>
      <c r="E16" s="6" t="s">
        <v>92</v>
      </c>
      <c r="F16" s="6" t="s">
        <v>92</v>
      </c>
      <c r="G16" s="6" t="s">
        <v>92</v>
      </c>
      <c r="H16" s="6" t="s">
        <v>92</v>
      </c>
      <c r="I16" s="6" t="s">
        <v>92</v>
      </c>
      <c r="J16" s="7" t="s">
        <v>92</v>
      </c>
      <c r="K16" s="38" t="s">
        <v>92</v>
      </c>
      <c r="L16" s="6" t="s">
        <v>92</v>
      </c>
      <c r="M16" s="6" t="s">
        <v>92</v>
      </c>
      <c r="N16" s="6" t="s">
        <v>92</v>
      </c>
      <c r="O16" s="6" t="s">
        <v>92</v>
      </c>
      <c r="P16" s="6" t="s">
        <v>92</v>
      </c>
      <c r="Q16" s="7" t="s">
        <v>92</v>
      </c>
      <c r="R16" s="38" t="s">
        <v>92</v>
      </c>
      <c r="S16" s="6" t="s">
        <v>92</v>
      </c>
      <c r="T16" s="6" t="s">
        <v>92</v>
      </c>
      <c r="U16" s="6" t="s">
        <v>92</v>
      </c>
      <c r="V16" s="6" t="s">
        <v>92</v>
      </c>
      <c r="W16" s="6" t="s">
        <v>92</v>
      </c>
      <c r="X16" s="7" t="s">
        <v>92</v>
      </c>
      <c r="Y16" s="38" t="s">
        <v>92</v>
      </c>
      <c r="Z16" s="6" t="s">
        <v>92</v>
      </c>
      <c r="AA16" s="6" t="s">
        <v>92</v>
      </c>
      <c r="AB16" s="6" t="s">
        <v>92</v>
      </c>
      <c r="AC16" s="6" t="s">
        <v>92</v>
      </c>
      <c r="AD16" s="6" t="s">
        <v>92</v>
      </c>
      <c r="AE16" s="7" t="s">
        <v>92</v>
      </c>
      <c r="AF16" s="50">
        <f>IF(D16="","",VLOOKUP(D16,$B$54:$O$61,12,FALSE))+IF(E16="","",VLOOKUP(E16,$B$54:$O$61,12,FALSE))+IF(F16="","",VLOOKUP(F16,$B$54:$O$61,12,FALSE))+IF(G16="","",VLOOKUP(G16,$B$54:$O$61,12,FALSE))+IF(H16="","",VLOOKUP(H16,$B$54:$O$61,12,FALSE))+IF(I16="","",VLOOKUP(I16,$B$54:$O$61,12,FALSE))+IF(J16="","",VLOOKUP(J16,$B$54:$O$61,12,FALSE))+IF(K16="","",VLOOKUP(K16,$B$54:$O$61,12,FALSE))+IF(L16="","",VLOOKUP(L16,$B$54:$O$61,12,FALSE))+IF(M16="","",VLOOKUP(M16,$B$54:$O$61,12,FALSE))+IF(N16="","",VLOOKUP(N16,$B$54:$O$61,12,FALSE))+IF(O16="","",VLOOKUP(O16,$B$54:$O$61,12,FALSE))+IF(P16="","",VLOOKUP(P16,$B$54:$O$61,12,FALSE))+IF(Q16="","",VLOOKUP(Q16,$B$54:$O$61,12,FALSE))+IF(R16="","",VLOOKUP(R16,$B$54:$O$61,12,FALSE))+IF(S16="","",VLOOKUP(S16,$B$54:$O$61,12,FALSE))+IF(T16="","",VLOOKUP(T16,$B$54:$O$61,12,FALSE))+IF(U16="","",VLOOKUP(U16,$B$54:$O$61,12,FALSE))+IF(V16="","",VLOOKUP(V16,$B$54:$O$61,12,FALSE))+IF(W16="","",VLOOKUP(W16,$B$54:$O$61,12,FALSE))+IF(X16="","",VLOOKUP(X16,$B$54:$O$61,12,FALSE))+IF(Y16="","",VLOOKUP(Y16,$B$54:$O$61,12,FALSE))+IF(Z16="","",VLOOKUP(Z16,$B$54:$O$61,12,FALSE))+IF(AA16="","",VLOOKUP(AA16,$B$54:$O$61,12,FALSE))+IF(AB16="","",VLOOKUP(AB16,$B$54:$O$61,12,FALSE))+IF(AC16="","",VLOOKUP(AC16,$B$54:$O$61,12,FALSE))+IF(AD16="","",VLOOKUP(AD16,$B$54:$O$61,12,FALSE))+IF(AE16="","",VLOOKUP(AE16,$B$54:$O$61,12,FALSE))</f>
        <v>0</v>
      </c>
      <c r="AG16" s="50">
        <f t="shared" si="1"/>
        <v>0</v>
      </c>
      <c r="AH16" s="81">
        <f t="shared" si="0"/>
        <v>0</v>
      </c>
      <c r="AI16" s="36"/>
    </row>
    <row r="17" spans="1:35" ht="12.95" customHeight="1" x14ac:dyDescent="0.15">
      <c r="A17" s="32" t="s">
        <v>24</v>
      </c>
      <c r="B17" s="28" t="s">
        <v>92</v>
      </c>
      <c r="C17" s="11" t="s">
        <v>58</v>
      </c>
      <c r="D17" s="38" t="s">
        <v>92</v>
      </c>
      <c r="E17" s="6" t="s">
        <v>92</v>
      </c>
      <c r="F17" s="6" t="s">
        <v>92</v>
      </c>
      <c r="G17" s="6" t="s">
        <v>92</v>
      </c>
      <c r="H17" s="6" t="s">
        <v>92</v>
      </c>
      <c r="I17" s="6" t="s">
        <v>92</v>
      </c>
      <c r="J17" s="7" t="s">
        <v>92</v>
      </c>
      <c r="K17" s="38" t="s">
        <v>92</v>
      </c>
      <c r="L17" s="6" t="s">
        <v>92</v>
      </c>
      <c r="M17" s="6" t="s">
        <v>92</v>
      </c>
      <c r="N17" s="6" t="s">
        <v>92</v>
      </c>
      <c r="O17" s="6" t="s">
        <v>92</v>
      </c>
      <c r="P17" s="6" t="s">
        <v>92</v>
      </c>
      <c r="Q17" s="7" t="s">
        <v>92</v>
      </c>
      <c r="R17" s="38" t="s">
        <v>92</v>
      </c>
      <c r="S17" s="6" t="s">
        <v>92</v>
      </c>
      <c r="T17" s="6" t="s">
        <v>92</v>
      </c>
      <c r="U17" s="6" t="s">
        <v>92</v>
      </c>
      <c r="V17" s="6" t="s">
        <v>92</v>
      </c>
      <c r="W17" s="6" t="s">
        <v>92</v>
      </c>
      <c r="X17" s="7" t="s">
        <v>92</v>
      </c>
      <c r="Y17" s="38" t="s">
        <v>92</v>
      </c>
      <c r="Z17" s="6" t="s">
        <v>92</v>
      </c>
      <c r="AA17" s="6" t="s">
        <v>92</v>
      </c>
      <c r="AB17" s="6" t="s">
        <v>92</v>
      </c>
      <c r="AC17" s="6" t="s">
        <v>92</v>
      </c>
      <c r="AD17" s="6" t="s">
        <v>92</v>
      </c>
      <c r="AE17" s="7" t="s">
        <v>92</v>
      </c>
      <c r="AF17" s="50">
        <f>IF(D17="","",VLOOKUP(D17,$B$54:$O$61,12,FALSE))+IF(E17="","",VLOOKUP(E17,$B$54:$O$61,12,FALSE))+IF(F17="","",VLOOKUP(F17,$B$54:$O$61,12,FALSE))+IF(G17="","",VLOOKUP(G17,$B$54:$O$61,12,FALSE))+IF(H17="","",VLOOKUP(H17,$B$54:$O$61,12,FALSE))+IF(I17="","",VLOOKUP(I17,$B$54:$O$61,12,FALSE))+IF(J17="","",VLOOKUP(J17,$B$54:$O$61,12,FALSE))+IF(K17="","",VLOOKUP(K17,$B$54:$O$61,12,FALSE))+IF(L17="","",VLOOKUP(L17,$B$54:$O$61,12,FALSE))+IF(M17="","",VLOOKUP(M17,$B$54:$O$61,12,FALSE))+IF(N17="","",VLOOKUP(N17,$B$54:$O$61,12,FALSE))+IF(O17="","",VLOOKUP(O17,$B$54:$O$61,12,FALSE))+IF(P17="","",VLOOKUP(P17,$B$54:$O$61,12,FALSE))+IF(Q17="","",VLOOKUP(Q17,$B$54:$O$61,12,FALSE))+IF(R17="","",VLOOKUP(R17,$B$54:$O$61,12,FALSE))+IF(S17="","",VLOOKUP(S17,$B$54:$O$61,12,FALSE))+IF(T17="","",VLOOKUP(T17,$B$54:$O$61,12,FALSE))+IF(U17="","",VLOOKUP(U17,$B$54:$O$61,12,FALSE))+IF(V17="","",VLOOKUP(V17,$B$54:$O$61,12,FALSE))+IF(W17="","",VLOOKUP(W17,$B$54:$O$61,12,FALSE))+IF(X17="","",VLOOKUP(X17,$B$54:$O$61,12,FALSE))+IF(Y17="","",VLOOKUP(Y17,$B$54:$O$61,12,FALSE))+IF(Z17="","",VLOOKUP(Z17,$B$54:$O$61,12,FALSE))+IF(AA17="","",VLOOKUP(AA17,$B$54:$O$61,12,FALSE))+IF(AB17="","",VLOOKUP(AB17,$B$54:$O$61,12,FALSE))+IF(AC17="","",VLOOKUP(AC17,$B$54:$O$61,12,FALSE))+IF(AD17="","",VLOOKUP(AD17,$B$54:$O$61,12,FALSE))+IF(AE17="","",VLOOKUP(AE17,$B$54:$O$61,12,FALSE))</f>
        <v>0</v>
      </c>
      <c r="AG17" s="50">
        <f t="shared" si="1"/>
        <v>0</v>
      </c>
      <c r="AH17" s="81">
        <f t="shared" si="0"/>
        <v>0</v>
      </c>
      <c r="AI17" s="36"/>
    </row>
    <row r="18" spans="1:35" ht="12.95" customHeight="1" x14ac:dyDescent="0.15">
      <c r="A18" s="32" t="s">
        <v>24</v>
      </c>
      <c r="B18" s="28" t="s">
        <v>92</v>
      </c>
      <c r="C18" s="11" t="s">
        <v>59</v>
      </c>
      <c r="D18" s="5" t="s">
        <v>92</v>
      </c>
      <c r="E18" s="13" t="s">
        <v>92</v>
      </c>
      <c r="F18" s="6" t="s">
        <v>92</v>
      </c>
      <c r="G18" s="6" t="s">
        <v>92</v>
      </c>
      <c r="H18" s="6" t="s">
        <v>92</v>
      </c>
      <c r="I18" s="6" t="s">
        <v>92</v>
      </c>
      <c r="J18" s="7" t="s">
        <v>92</v>
      </c>
      <c r="K18" s="5" t="s">
        <v>92</v>
      </c>
      <c r="L18" s="13" t="s">
        <v>92</v>
      </c>
      <c r="M18" s="6" t="s">
        <v>92</v>
      </c>
      <c r="N18" s="6" t="s">
        <v>92</v>
      </c>
      <c r="O18" s="6" t="s">
        <v>92</v>
      </c>
      <c r="P18" s="6" t="s">
        <v>92</v>
      </c>
      <c r="Q18" s="7" t="s">
        <v>92</v>
      </c>
      <c r="R18" s="5" t="s">
        <v>92</v>
      </c>
      <c r="S18" s="13" t="s">
        <v>92</v>
      </c>
      <c r="T18" s="6" t="s">
        <v>92</v>
      </c>
      <c r="U18" s="6" t="s">
        <v>92</v>
      </c>
      <c r="V18" s="6" t="s">
        <v>92</v>
      </c>
      <c r="W18" s="6" t="s">
        <v>92</v>
      </c>
      <c r="X18" s="7" t="s">
        <v>92</v>
      </c>
      <c r="Y18" s="5" t="s">
        <v>92</v>
      </c>
      <c r="Z18" s="13" t="s">
        <v>92</v>
      </c>
      <c r="AA18" s="6" t="s">
        <v>92</v>
      </c>
      <c r="AB18" s="6" t="s">
        <v>92</v>
      </c>
      <c r="AC18" s="6" t="s">
        <v>92</v>
      </c>
      <c r="AD18" s="6" t="s">
        <v>92</v>
      </c>
      <c r="AE18" s="7" t="s">
        <v>92</v>
      </c>
      <c r="AF18" s="50">
        <f>IF(D18="","",VLOOKUP(D18,$B$54:$O$61,12,FALSE))+IF(E18="","",VLOOKUP(E18,$B$54:$O$61,12,FALSE))+IF(F18="","",VLOOKUP(F18,$B$54:$O$61,12,FALSE))+IF(G18="","",VLOOKUP(G18,$B$54:$O$61,12,FALSE))+IF(H18="","",VLOOKUP(H18,$B$54:$O$61,12,FALSE))+IF(I18="","",VLOOKUP(I18,$B$54:$O$61,12,FALSE))+IF(J18="","",VLOOKUP(J18,$B$54:$O$61,12,FALSE))+IF(K18="","",VLOOKUP(K18,$B$54:$O$61,12,FALSE))+IF(L18="","",VLOOKUP(L18,$B$54:$O$61,12,FALSE))+IF(M18="","",VLOOKUP(M18,$B$54:$O$61,12,FALSE))+IF(N18="","",VLOOKUP(N18,$B$54:$O$61,12,FALSE))+IF(O18="","",VLOOKUP(O18,$B$54:$O$61,12,FALSE))+IF(P18="","",VLOOKUP(P18,$B$54:$O$61,12,FALSE))+IF(Q18="","",VLOOKUP(Q18,$B$54:$O$61,12,FALSE))+IF(R18="","",VLOOKUP(R18,$B$54:$O$61,12,FALSE))+IF(S18="","",VLOOKUP(S18,$B$54:$O$61,12,FALSE))+IF(T18="","",VLOOKUP(T18,$B$54:$O$61,12,FALSE))+IF(U18="","",VLOOKUP(U18,$B$54:$O$61,12,FALSE))+IF(V18="","",VLOOKUP(V18,$B$54:$O$61,12,FALSE))+IF(W18="","",VLOOKUP(W18,$B$54:$O$61,12,FALSE))+IF(X18="","",VLOOKUP(X18,$B$54:$O$61,12,FALSE))+IF(Y18="","",VLOOKUP(Y18,$B$54:$O$61,12,FALSE))+IF(Z18="","",VLOOKUP(Z18,$B$54:$O$61,12,FALSE))+IF(AA18="","",VLOOKUP(AA18,$B$54:$O$61,12,FALSE))+IF(AB18="","",VLOOKUP(AB18,$B$54:$O$61,12,FALSE))+IF(AC18="","",VLOOKUP(AC18,$B$54:$O$61,12,FALSE))+IF(AD18="","",VLOOKUP(AD18,$B$54:$O$61,12,FALSE))+IF(AE18="","",VLOOKUP(AE18,$B$54:$O$61,12,FALSE))</f>
        <v>0</v>
      </c>
      <c r="AG18" s="50">
        <f t="shared" si="1"/>
        <v>0</v>
      </c>
      <c r="AH18" s="81">
        <f t="shared" si="0"/>
        <v>0</v>
      </c>
      <c r="AI18" s="36" t="s">
        <v>95</v>
      </c>
    </row>
    <row r="19" spans="1:35" ht="12.95" customHeight="1" x14ac:dyDescent="0.15">
      <c r="A19" s="32" t="s">
        <v>24</v>
      </c>
      <c r="B19" s="28" t="s">
        <v>92</v>
      </c>
      <c r="C19" s="11" t="s">
        <v>51</v>
      </c>
      <c r="D19" s="5" t="s">
        <v>92</v>
      </c>
      <c r="E19" s="6" t="s">
        <v>92</v>
      </c>
      <c r="F19" s="6" t="s">
        <v>92</v>
      </c>
      <c r="G19" s="6" t="s">
        <v>92</v>
      </c>
      <c r="H19" s="6" t="s">
        <v>92</v>
      </c>
      <c r="I19" s="6" t="s">
        <v>92</v>
      </c>
      <c r="J19" s="7" t="s">
        <v>92</v>
      </c>
      <c r="K19" s="5" t="s">
        <v>92</v>
      </c>
      <c r="L19" s="6" t="s">
        <v>92</v>
      </c>
      <c r="M19" s="6" t="s">
        <v>92</v>
      </c>
      <c r="N19" s="6" t="s">
        <v>92</v>
      </c>
      <c r="O19" s="6" t="s">
        <v>92</v>
      </c>
      <c r="P19" s="6" t="s">
        <v>92</v>
      </c>
      <c r="Q19" s="7" t="s">
        <v>92</v>
      </c>
      <c r="R19" s="5" t="s">
        <v>92</v>
      </c>
      <c r="S19" s="6" t="s">
        <v>92</v>
      </c>
      <c r="T19" s="6" t="s">
        <v>92</v>
      </c>
      <c r="U19" s="6" t="s">
        <v>92</v>
      </c>
      <c r="V19" s="6" t="s">
        <v>92</v>
      </c>
      <c r="W19" s="6" t="s">
        <v>92</v>
      </c>
      <c r="X19" s="7" t="s">
        <v>92</v>
      </c>
      <c r="Y19" s="5" t="s">
        <v>92</v>
      </c>
      <c r="Z19" s="6" t="s">
        <v>92</v>
      </c>
      <c r="AA19" s="6" t="s">
        <v>92</v>
      </c>
      <c r="AB19" s="6" t="s">
        <v>92</v>
      </c>
      <c r="AC19" s="6" t="s">
        <v>92</v>
      </c>
      <c r="AD19" s="6" t="s">
        <v>92</v>
      </c>
      <c r="AE19" s="7" t="s">
        <v>92</v>
      </c>
      <c r="AF19" s="50">
        <f>IF(D19="","",VLOOKUP(D19,$B$54:$O$61,12,FALSE))+IF(E19="","",VLOOKUP(E19,$B$54:$O$61,12,FALSE))+IF(F19="","",VLOOKUP(F19,$B$54:$O$61,12,FALSE))+IF(G19="","",VLOOKUP(G19,$B$54:$O$61,12,FALSE))+IF(H19="","",VLOOKUP(H19,$B$54:$O$61,12,FALSE))+IF(I19="","",VLOOKUP(I19,$B$54:$O$61,12,FALSE))+IF(J19="","",VLOOKUP(J19,$B$54:$O$61,12,FALSE))+IF(K19="","",VLOOKUP(K19,$B$54:$O$61,12,FALSE))+IF(L19="","",VLOOKUP(L19,$B$54:$O$61,12,FALSE))+IF(M19="","",VLOOKUP(M19,$B$54:$O$61,12,FALSE))+IF(N19="","",VLOOKUP(N19,$B$54:$O$61,12,FALSE))+IF(O19="","",VLOOKUP(O19,$B$54:$O$61,12,FALSE))+IF(P19="","",VLOOKUP(P19,$B$54:$O$61,12,FALSE))+IF(Q19="","",VLOOKUP(Q19,$B$54:$O$61,12,FALSE))+IF(R19="","",VLOOKUP(R19,$B$54:$O$61,12,FALSE))+IF(S19="","",VLOOKUP(S19,$B$54:$O$61,12,FALSE))+IF(T19="","",VLOOKUP(T19,$B$54:$O$61,12,FALSE))+IF(U19="","",VLOOKUP(U19,$B$54:$O$61,12,FALSE))+IF(V19="","",VLOOKUP(V19,$B$54:$O$61,12,FALSE))+IF(W19="","",VLOOKUP(W19,$B$54:$O$61,12,FALSE))+IF(X19="","",VLOOKUP(X19,$B$54:$O$61,12,FALSE))+IF(Y19="","",VLOOKUP(Y19,$B$54:$O$61,12,FALSE))+IF(Z19="","",VLOOKUP(Z19,$B$54:$O$61,12,FALSE))+IF(AA19="","",VLOOKUP(AA19,$B$54:$O$61,12,FALSE))+IF(AB19="","",VLOOKUP(AB19,$B$54:$O$61,12,FALSE))+IF(AC19="","",VLOOKUP(AC19,$B$54:$O$61,12,FALSE))+IF(AD19="","",VLOOKUP(AD19,$B$54:$O$61,12,FALSE))+IF(AE19="","",VLOOKUP(AE19,$B$54:$O$61,12,FALSE))</f>
        <v>0</v>
      </c>
      <c r="AG19" s="50">
        <f t="shared" si="1"/>
        <v>0</v>
      </c>
      <c r="AH19" s="81">
        <f t="shared" si="0"/>
        <v>0</v>
      </c>
      <c r="AI19" s="36" t="s">
        <v>38</v>
      </c>
    </row>
    <row r="20" spans="1:35" ht="12.95" customHeight="1" x14ac:dyDescent="0.15">
      <c r="A20" s="32" t="s">
        <v>24</v>
      </c>
      <c r="B20" s="28" t="s">
        <v>92</v>
      </c>
      <c r="C20" s="11" t="s">
        <v>97</v>
      </c>
      <c r="D20" s="5" t="s">
        <v>92</v>
      </c>
      <c r="E20" s="6" t="s">
        <v>92</v>
      </c>
      <c r="F20" s="6" t="s">
        <v>92</v>
      </c>
      <c r="G20" s="6" t="s">
        <v>92</v>
      </c>
      <c r="H20" s="6" t="s">
        <v>92</v>
      </c>
      <c r="I20" s="6" t="s">
        <v>92</v>
      </c>
      <c r="J20" s="7" t="s">
        <v>92</v>
      </c>
      <c r="K20" s="5" t="s">
        <v>92</v>
      </c>
      <c r="L20" s="6" t="s">
        <v>92</v>
      </c>
      <c r="M20" s="6" t="s">
        <v>92</v>
      </c>
      <c r="N20" s="6" t="s">
        <v>92</v>
      </c>
      <c r="O20" s="6" t="s">
        <v>92</v>
      </c>
      <c r="P20" s="6" t="s">
        <v>92</v>
      </c>
      <c r="Q20" s="7" t="s">
        <v>92</v>
      </c>
      <c r="R20" s="5" t="s">
        <v>92</v>
      </c>
      <c r="S20" s="6" t="s">
        <v>92</v>
      </c>
      <c r="T20" s="6" t="s">
        <v>92</v>
      </c>
      <c r="U20" s="6" t="s">
        <v>92</v>
      </c>
      <c r="V20" s="6" t="s">
        <v>92</v>
      </c>
      <c r="W20" s="6" t="s">
        <v>92</v>
      </c>
      <c r="X20" s="7" t="s">
        <v>92</v>
      </c>
      <c r="Y20" s="5" t="s">
        <v>92</v>
      </c>
      <c r="Z20" s="6" t="s">
        <v>92</v>
      </c>
      <c r="AA20" s="6" t="s">
        <v>92</v>
      </c>
      <c r="AB20" s="6" t="s">
        <v>92</v>
      </c>
      <c r="AC20" s="6" t="s">
        <v>92</v>
      </c>
      <c r="AD20" s="6" t="s">
        <v>92</v>
      </c>
      <c r="AE20" s="7" t="s">
        <v>92</v>
      </c>
      <c r="AF20" s="50">
        <f>IF(D20="","",VLOOKUP(D20,$B$54:$O$61,12,FALSE))+IF(E20="","",VLOOKUP(E20,$B$54:$O$61,12,FALSE))+IF(F20="","",VLOOKUP(F20,$B$54:$O$61,12,FALSE))+IF(G20="","",VLOOKUP(G20,$B$54:$O$61,12,FALSE))+IF(H20="","",VLOOKUP(H20,$B$54:$O$61,12,FALSE))+IF(I20="","",VLOOKUP(I20,$B$54:$O$61,12,FALSE))+IF(J20="","",VLOOKUP(J20,$B$54:$O$61,12,FALSE))+IF(K20="","",VLOOKUP(K20,$B$54:$O$61,12,FALSE))+IF(L20="","",VLOOKUP(L20,$B$54:$O$61,12,FALSE))+IF(M20="","",VLOOKUP(M20,$B$54:$O$61,12,FALSE))+IF(N20="","",VLOOKUP(N20,$B$54:$O$61,12,FALSE))+IF(O20="","",VLOOKUP(O20,$B$54:$O$61,12,FALSE))+IF(P20="","",VLOOKUP(P20,$B$54:$O$61,12,FALSE))+IF(Q20="","",VLOOKUP(Q20,$B$54:$O$61,12,FALSE))+IF(R20="","",VLOOKUP(R20,$B$54:$O$61,12,FALSE))+IF(S20="","",VLOOKUP(S20,$B$54:$O$61,12,FALSE))+IF(T20="","",VLOOKUP(T20,$B$54:$O$61,12,FALSE))+IF(U20="","",VLOOKUP(U20,$B$54:$O$61,12,FALSE))+IF(V20="","",VLOOKUP(V20,$B$54:$O$61,12,FALSE))+IF(W20="","",VLOOKUP(W20,$B$54:$O$61,12,FALSE))+IF(X20="","",VLOOKUP(X20,$B$54:$O$61,12,FALSE))+IF(Y20="","",VLOOKUP(Y20,$B$54:$O$61,12,FALSE))+IF(Z20="","",VLOOKUP(Z20,$B$54:$O$61,12,FALSE))+IF(AA20="","",VLOOKUP(AA20,$B$54:$O$61,12,FALSE))+IF(AB20="","",VLOOKUP(AB20,$B$54:$O$61,12,FALSE))+IF(AC20="","",VLOOKUP(AC20,$B$54:$O$61,12,FALSE))+IF(AD20="","",VLOOKUP(AD20,$B$54:$O$61,12,FALSE))+IF(AE20="","",VLOOKUP(AE20,$B$54:$O$61,12,FALSE))</f>
        <v>0</v>
      </c>
      <c r="AG20" s="50">
        <f t="shared" si="1"/>
        <v>0</v>
      </c>
      <c r="AH20" s="81">
        <f t="shared" si="0"/>
        <v>0</v>
      </c>
      <c r="AI20" s="36"/>
    </row>
    <row r="21" spans="1:35" ht="12.95" customHeight="1" x14ac:dyDescent="0.15">
      <c r="A21" s="32" t="s">
        <v>24</v>
      </c>
      <c r="B21" s="28" t="s">
        <v>92</v>
      </c>
      <c r="C21" s="11" t="s">
        <v>98</v>
      </c>
      <c r="D21" s="38" t="s">
        <v>92</v>
      </c>
      <c r="E21" s="6" t="s">
        <v>92</v>
      </c>
      <c r="F21" s="6" t="s">
        <v>92</v>
      </c>
      <c r="G21" s="6" t="s">
        <v>92</v>
      </c>
      <c r="H21" s="6" t="s">
        <v>92</v>
      </c>
      <c r="I21" s="6" t="s">
        <v>92</v>
      </c>
      <c r="J21" s="7" t="s">
        <v>92</v>
      </c>
      <c r="K21" s="38" t="s">
        <v>92</v>
      </c>
      <c r="L21" s="6" t="s">
        <v>92</v>
      </c>
      <c r="M21" s="6" t="s">
        <v>92</v>
      </c>
      <c r="N21" s="6" t="s">
        <v>92</v>
      </c>
      <c r="O21" s="6" t="s">
        <v>92</v>
      </c>
      <c r="P21" s="6" t="s">
        <v>92</v>
      </c>
      <c r="Q21" s="7" t="s">
        <v>92</v>
      </c>
      <c r="R21" s="38" t="s">
        <v>92</v>
      </c>
      <c r="S21" s="6" t="s">
        <v>92</v>
      </c>
      <c r="T21" s="6" t="s">
        <v>92</v>
      </c>
      <c r="U21" s="6" t="s">
        <v>92</v>
      </c>
      <c r="V21" s="6" t="s">
        <v>92</v>
      </c>
      <c r="W21" s="6" t="s">
        <v>92</v>
      </c>
      <c r="X21" s="7" t="s">
        <v>92</v>
      </c>
      <c r="Y21" s="38" t="s">
        <v>92</v>
      </c>
      <c r="Z21" s="6" t="s">
        <v>92</v>
      </c>
      <c r="AA21" s="6" t="s">
        <v>92</v>
      </c>
      <c r="AB21" s="6" t="s">
        <v>92</v>
      </c>
      <c r="AC21" s="6" t="s">
        <v>92</v>
      </c>
      <c r="AD21" s="6" t="s">
        <v>92</v>
      </c>
      <c r="AE21" s="7" t="s">
        <v>92</v>
      </c>
      <c r="AF21" s="50">
        <f>IF(D21="","",VLOOKUP(D21,$B$54:$O$61,12,FALSE))+IF(E21="","",VLOOKUP(E21,$B$54:$O$61,12,FALSE))+IF(F21="","",VLOOKUP(F21,$B$54:$O$61,12,FALSE))+IF(G21="","",VLOOKUP(G21,$B$54:$O$61,12,FALSE))+IF(H21="","",VLOOKUP(H21,$B$54:$O$61,12,FALSE))+IF(I21="","",VLOOKUP(I21,$B$54:$O$61,12,FALSE))+IF(J21="","",VLOOKUP(J21,$B$54:$O$61,12,FALSE))+IF(K21="","",VLOOKUP(K21,$B$54:$O$61,12,FALSE))+IF(L21="","",VLOOKUP(L21,$B$54:$O$61,12,FALSE))+IF(M21="","",VLOOKUP(M21,$B$54:$O$61,12,FALSE))+IF(N21="","",VLOOKUP(N21,$B$54:$O$61,12,FALSE))+IF(O21="","",VLOOKUP(O21,$B$54:$O$61,12,FALSE))+IF(P21="","",VLOOKUP(P21,$B$54:$O$61,12,FALSE))+IF(Q21="","",VLOOKUP(Q21,$B$54:$O$61,12,FALSE))+IF(R21="","",VLOOKUP(R21,$B$54:$O$61,12,FALSE))+IF(S21="","",VLOOKUP(S21,$B$54:$O$61,12,FALSE))+IF(T21="","",VLOOKUP(T21,$B$54:$O$61,12,FALSE))+IF(U21="","",VLOOKUP(U21,$B$54:$O$61,12,FALSE))+IF(V21="","",VLOOKUP(V21,$B$54:$O$61,12,FALSE))+IF(W21="","",VLOOKUP(W21,$B$54:$O$61,12,FALSE))+IF(X21="","",VLOOKUP(X21,$B$54:$O$61,12,FALSE))+IF(Y21="","",VLOOKUP(Y21,$B$54:$O$61,12,FALSE))+IF(Z21="","",VLOOKUP(Z21,$B$54:$O$61,12,FALSE))+IF(AA21="","",VLOOKUP(AA21,$B$54:$O$61,12,FALSE))+IF(AB21="","",VLOOKUP(AB21,$B$54:$O$61,12,FALSE))+IF(AC21="","",VLOOKUP(AC21,$B$54:$O$61,12,FALSE))+IF(AD21="","",VLOOKUP(AD21,$B$54:$O$61,12,FALSE))+IF(AE21="","",VLOOKUP(AE21,$B$54:$O$61,12,FALSE))</f>
        <v>0</v>
      </c>
      <c r="AG21" s="50">
        <f t="shared" si="1"/>
        <v>0</v>
      </c>
      <c r="AH21" s="81">
        <f t="shared" si="0"/>
        <v>0</v>
      </c>
      <c r="AI21" s="36"/>
    </row>
    <row r="22" spans="1:35" ht="12.95" customHeight="1" x14ac:dyDescent="0.15">
      <c r="A22" s="32" t="s">
        <v>24</v>
      </c>
      <c r="B22" s="28" t="s">
        <v>92</v>
      </c>
      <c r="C22" s="11" t="s">
        <v>32</v>
      </c>
      <c r="D22" s="5" t="s">
        <v>92</v>
      </c>
      <c r="E22" s="6" t="s">
        <v>92</v>
      </c>
      <c r="F22" s="6" t="s">
        <v>92</v>
      </c>
      <c r="G22" s="6" t="s">
        <v>92</v>
      </c>
      <c r="H22" s="6" t="s">
        <v>92</v>
      </c>
      <c r="I22" s="6" t="s">
        <v>92</v>
      </c>
      <c r="J22" s="7" t="s">
        <v>92</v>
      </c>
      <c r="K22" s="5" t="s">
        <v>92</v>
      </c>
      <c r="L22" s="6" t="s">
        <v>92</v>
      </c>
      <c r="M22" s="6" t="s">
        <v>92</v>
      </c>
      <c r="N22" s="6" t="s">
        <v>92</v>
      </c>
      <c r="O22" s="6" t="s">
        <v>92</v>
      </c>
      <c r="P22" s="6" t="s">
        <v>92</v>
      </c>
      <c r="Q22" s="7" t="s">
        <v>92</v>
      </c>
      <c r="R22" s="5" t="s">
        <v>92</v>
      </c>
      <c r="S22" s="6" t="s">
        <v>92</v>
      </c>
      <c r="T22" s="6" t="s">
        <v>92</v>
      </c>
      <c r="U22" s="6" t="s">
        <v>92</v>
      </c>
      <c r="V22" s="6" t="s">
        <v>92</v>
      </c>
      <c r="W22" s="6" t="s">
        <v>92</v>
      </c>
      <c r="X22" s="7" t="s">
        <v>92</v>
      </c>
      <c r="Y22" s="5" t="s">
        <v>92</v>
      </c>
      <c r="Z22" s="6" t="s">
        <v>92</v>
      </c>
      <c r="AA22" s="6" t="s">
        <v>92</v>
      </c>
      <c r="AB22" s="6" t="s">
        <v>92</v>
      </c>
      <c r="AC22" s="6" t="s">
        <v>92</v>
      </c>
      <c r="AD22" s="6" t="s">
        <v>92</v>
      </c>
      <c r="AE22" s="7" t="s">
        <v>92</v>
      </c>
      <c r="AF22" s="50">
        <f>IF(D22="","",VLOOKUP(D22,$B$54:$O$61,12,FALSE))+IF(E22="","",VLOOKUP(E22,$B$54:$O$61,12,FALSE))+IF(F22="","",VLOOKUP(F22,$B$54:$O$61,12,FALSE))+IF(G22="","",VLOOKUP(G22,$B$54:$O$61,12,FALSE))+IF(H22="","",VLOOKUP(H22,$B$54:$O$61,12,FALSE))+IF(I22="","",VLOOKUP(I22,$B$54:$O$61,12,FALSE))+IF(J22="","",VLOOKUP(J22,$B$54:$O$61,12,FALSE))+IF(K22="","",VLOOKUP(K22,$B$54:$O$61,12,FALSE))+IF(L22="","",VLOOKUP(L22,$B$54:$O$61,12,FALSE))+IF(M22="","",VLOOKUP(M22,$B$54:$O$61,12,FALSE))+IF(N22="","",VLOOKUP(N22,$B$54:$O$61,12,FALSE))+IF(O22="","",VLOOKUP(O22,$B$54:$O$61,12,FALSE))+IF(P22="","",VLOOKUP(P22,$B$54:$O$61,12,FALSE))+IF(Q22="","",VLOOKUP(Q22,$B$54:$O$61,12,FALSE))+IF(R22="","",VLOOKUP(R22,$B$54:$O$61,12,FALSE))+IF(S22="","",VLOOKUP(S22,$B$54:$O$61,12,FALSE))+IF(T22="","",VLOOKUP(T22,$B$54:$O$61,12,FALSE))+IF(U22="","",VLOOKUP(U22,$B$54:$O$61,12,FALSE))+IF(V22="","",VLOOKUP(V22,$B$54:$O$61,12,FALSE))+IF(W22="","",VLOOKUP(W22,$B$54:$O$61,12,FALSE))+IF(X22="","",VLOOKUP(X22,$B$54:$O$61,12,FALSE))+IF(Y22="","",VLOOKUP(Y22,$B$54:$O$61,12,FALSE))+IF(Z22="","",VLOOKUP(Z22,$B$54:$O$61,12,FALSE))+IF(AA22="","",VLOOKUP(AA22,$B$54:$O$61,12,FALSE))+IF(AB22="","",VLOOKUP(AB22,$B$54:$O$61,12,FALSE))+IF(AC22="","",VLOOKUP(AC22,$B$54:$O$61,12,FALSE))+IF(AD22="","",VLOOKUP(AD22,$B$54:$O$61,12,FALSE))+IF(AE22="","",VLOOKUP(AE22,$B$54:$O$61,12,FALSE))</f>
        <v>0</v>
      </c>
      <c r="AG22" s="50">
        <f t="shared" si="1"/>
        <v>0</v>
      </c>
      <c r="AH22" s="81">
        <f t="shared" si="0"/>
        <v>0</v>
      </c>
      <c r="AI22" s="36"/>
    </row>
    <row r="23" spans="1:35" ht="12.95" customHeight="1" x14ac:dyDescent="0.15">
      <c r="A23" s="32" t="s">
        <v>24</v>
      </c>
      <c r="B23" s="28" t="s">
        <v>92</v>
      </c>
      <c r="C23" s="11" t="s">
        <v>33</v>
      </c>
      <c r="D23" s="5" t="s">
        <v>92</v>
      </c>
      <c r="E23" s="6" t="s">
        <v>92</v>
      </c>
      <c r="F23" s="6" t="s">
        <v>92</v>
      </c>
      <c r="G23" s="6" t="s">
        <v>92</v>
      </c>
      <c r="H23" s="6" t="s">
        <v>92</v>
      </c>
      <c r="I23" s="6" t="s">
        <v>92</v>
      </c>
      <c r="J23" s="7" t="s">
        <v>92</v>
      </c>
      <c r="K23" s="5" t="s">
        <v>92</v>
      </c>
      <c r="L23" s="6" t="s">
        <v>92</v>
      </c>
      <c r="M23" s="6" t="s">
        <v>92</v>
      </c>
      <c r="N23" s="6" t="s">
        <v>92</v>
      </c>
      <c r="O23" s="6" t="s">
        <v>92</v>
      </c>
      <c r="P23" s="6" t="s">
        <v>92</v>
      </c>
      <c r="Q23" s="7" t="s">
        <v>92</v>
      </c>
      <c r="R23" s="5" t="s">
        <v>92</v>
      </c>
      <c r="S23" s="6" t="s">
        <v>92</v>
      </c>
      <c r="T23" s="6" t="s">
        <v>92</v>
      </c>
      <c r="U23" s="6" t="s">
        <v>92</v>
      </c>
      <c r="V23" s="6" t="s">
        <v>92</v>
      </c>
      <c r="W23" s="6" t="s">
        <v>92</v>
      </c>
      <c r="X23" s="7" t="s">
        <v>92</v>
      </c>
      <c r="Y23" s="5" t="s">
        <v>92</v>
      </c>
      <c r="Z23" s="6" t="s">
        <v>92</v>
      </c>
      <c r="AA23" s="6" t="s">
        <v>92</v>
      </c>
      <c r="AB23" s="6" t="s">
        <v>92</v>
      </c>
      <c r="AC23" s="6" t="s">
        <v>92</v>
      </c>
      <c r="AD23" s="6" t="s">
        <v>92</v>
      </c>
      <c r="AE23" s="7" t="s">
        <v>92</v>
      </c>
      <c r="AF23" s="50">
        <f>IF(D23="","",VLOOKUP(D23,$B$54:$O$61,12,FALSE))+IF(E23="","",VLOOKUP(E23,$B$54:$O$61,12,FALSE))+IF(F23="","",VLOOKUP(F23,$B$54:$O$61,12,FALSE))+IF(G23="","",VLOOKUP(G23,$B$54:$O$61,12,FALSE))+IF(H23="","",VLOOKUP(H23,$B$54:$O$61,12,FALSE))+IF(I23="","",VLOOKUP(I23,$B$54:$O$61,12,FALSE))+IF(J23="","",VLOOKUP(J23,$B$54:$O$61,12,FALSE))+IF(K23="","",VLOOKUP(K23,$B$54:$O$61,12,FALSE))+IF(L23="","",VLOOKUP(L23,$B$54:$O$61,12,FALSE))+IF(M23="","",VLOOKUP(M23,$B$54:$O$61,12,FALSE))+IF(N23="","",VLOOKUP(N23,$B$54:$O$61,12,FALSE))+IF(O23="","",VLOOKUP(O23,$B$54:$O$61,12,FALSE))+IF(P23="","",VLOOKUP(P23,$B$54:$O$61,12,FALSE))+IF(Q23="","",VLOOKUP(Q23,$B$54:$O$61,12,FALSE))+IF(R23="","",VLOOKUP(R23,$B$54:$O$61,12,FALSE))+IF(S23="","",VLOOKUP(S23,$B$54:$O$61,12,FALSE))+IF(T23="","",VLOOKUP(T23,$B$54:$O$61,12,FALSE))+IF(U23="","",VLOOKUP(U23,$B$54:$O$61,12,FALSE))+IF(V23="","",VLOOKUP(V23,$B$54:$O$61,12,FALSE))+IF(W23="","",VLOOKUP(W23,$B$54:$O$61,12,FALSE))+IF(X23="","",VLOOKUP(X23,$B$54:$O$61,12,FALSE))+IF(Y23="","",VLOOKUP(Y23,$B$54:$O$61,12,FALSE))+IF(Z23="","",VLOOKUP(Z23,$B$54:$O$61,12,FALSE))+IF(AA23="","",VLOOKUP(AA23,$B$54:$O$61,12,FALSE))+IF(AB23="","",VLOOKUP(AB23,$B$54:$O$61,12,FALSE))+IF(AC23="","",VLOOKUP(AC23,$B$54:$O$61,12,FALSE))+IF(AD23="","",VLOOKUP(AD23,$B$54:$O$61,12,FALSE))+IF(AE23="","",VLOOKUP(AE23,$B$54:$O$61,12,FALSE))</f>
        <v>0</v>
      </c>
      <c r="AG23" s="50">
        <f t="shared" si="1"/>
        <v>0</v>
      </c>
      <c r="AH23" s="81">
        <f t="shared" si="0"/>
        <v>0</v>
      </c>
      <c r="AI23" s="36"/>
    </row>
    <row r="24" spans="1:35" ht="12.95" customHeight="1" x14ac:dyDescent="0.15">
      <c r="A24" s="32" t="s">
        <v>24</v>
      </c>
      <c r="B24" s="28" t="s">
        <v>92</v>
      </c>
      <c r="C24" s="11" t="s">
        <v>34</v>
      </c>
      <c r="D24" s="5" t="s">
        <v>92</v>
      </c>
      <c r="E24" s="6" t="s">
        <v>92</v>
      </c>
      <c r="F24" s="6" t="s">
        <v>92</v>
      </c>
      <c r="G24" s="6" t="s">
        <v>92</v>
      </c>
      <c r="H24" s="6" t="s">
        <v>92</v>
      </c>
      <c r="I24" s="6" t="s">
        <v>92</v>
      </c>
      <c r="J24" s="7" t="s">
        <v>92</v>
      </c>
      <c r="K24" s="6" t="s">
        <v>92</v>
      </c>
      <c r="L24" s="6" t="s">
        <v>92</v>
      </c>
      <c r="M24" s="6" t="s">
        <v>92</v>
      </c>
      <c r="N24" s="6" t="s">
        <v>92</v>
      </c>
      <c r="O24" s="6" t="s">
        <v>92</v>
      </c>
      <c r="P24" s="6" t="s">
        <v>92</v>
      </c>
      <c r="Q24" s="11" t="s">
        <v>92</v>
      </c>
      <c r="R24" s="5" t="s">
        <v>92</v>
      </c>
      <c r="S24" s="6" t="s">
        <v>92</v>
      </c>
      <c r="T24" s="6" t="s">
        <v>92</v>
      </c>
      <c r="U24" s="6" t="s">
        <v>92</v>
      </c>
      <c r="V24" s="6" t="s">
        <v>92</v>
      </c>
      <c r="W24" s="6" t="s">
        <v>92</v>
      </c>
      <c r="X24" s="7" t="s">
        <v>92</v>
      </c>
      <c r="Y24" s="5" t="s">
        <v>92</v>
      </c>
      <c r="Z24" s="6" t="s">
        <v>92</v>
      </c>
      <c r="AA24" s="6" t="s">
        <v>92</v>
      </c>
      <c r="AB24" s="6" t="s">
        <v>92</v>
      </c>
      <c r="AC24" s="6" t="s">
        <v>92</v>
      </c>
      <c r="AD24" s="6" t="s">
        <v>92</v>
      </c>
      <c r="AE24" s="7" t="s">
        <v>92</v>
      </c>
      <c r="AF24" s="50">
        <f>IF(D24="","",VLOOKUP(D24,$B$54:$O$61,12,FALSE))+IF(E24="","",VLOOKUP(E24,$B$54:$O$61,12,FALSE))+IF(F24="","",VLOOKUP(F24,$B$54:$O$61,12,FALSE))+IF(G24="","",VLOOKUP(G24,$B$54:$O$61,12,FALSE))+IF(H24="","",VLOOKUP(H24,$B$54:$O$61,12,FALSE))+IF(I24="","",VLOOKUP(I24,$B$54:$O$61,12,FALSE))+IF(J24="","",VLOOKUP(J24,$B$54:$O$61,12,FALSE))+IF(K24="","",VLOOKUP(K24,$B$54:$O$61,12,FALSE))+IF(L24="","",VLOOKUP(L24,$B$54:$O$61,12,FALSE))+IF(M24="","",VLOOKUP(M24,$B$54:$O$61,12,FALSE))+IF(N24="","",VLOOKUP(N24,$B$54:$O$61,12,FALSE))+IF(O24="","",VLOOKUP(O24,$B$54:$O$61,12,FALSE))+IF(P24="","",VLOOKUP(P24,$B$54:$O$61,12,FALSE))+IF(Q24="","",VLOOKUP(Q24,$B$54:$O$61,12,FALSE))+IF(R24="","",VLOOKUP(R24,$B$54:$O$61,12,FALSE))+IF(S24="","",VLOOKUP(S24,$B$54:$O$61,12,FALSE))+IF(T24="","",VLOOKUP(T24,$B$54:$O$61,12,FALSE))+IF(U24="","",VLOOKUP(U24,$B$54:$O$61,12,FALSE))+IF(V24="","",VLOOKUP(V24,$B$54:$O$61,12,FALSE))+IF(W24="","",VLOOKUP(W24,$B$54:$O$61,12,FALSE))+IF(X24="","",VLOOKUP(X24,$B$54:$O$61,12,FALSE))+IF(Y24="","",VLOOKUP(Y24,$B$54:$O$61,12,FALSE))+IF(Z24="","",VLOOKUP(Z24,$B$54:$O$61,12,FALSE))+IF(AA24="","",VLOOKUP(AA24,$B$54:$O$61,12,FALSE))+IF(AB24="","",VLOOKUP(AB24,$B$54:$O$61,12,FALSE))+IF(AC24="","",VLOOKUP(AC24,$B$54:$O$61,12,FALSE))+IF(AD24="","",VLOOKUP(AD24,$B$54:$O$61,12,FALSE))+IF(AE24="","",VLOOKUP(AE24,$B$54:$O$61,12,FALSE))</f>
        <v>0</v>
      </c>
      <c r="AG24" s="50">
        <f t="shared" si="1"/>
        <v>0</v>
      </c>
      <c r="AH24" s="81">
        <f t="shared" si="0"/>
        <v>0</v>
      </c>
      <c r="AI24" s="36"/>
    </row>
    <row r="25" spans="1:35" ht="12.75" customHeight="1" x14ac:dyDescent="0.15">
      <c r="A25" s="32" t="s">
        <v>24</v>
      </c>
      <c r="B25" s="28" t="s">
        <v>92</v>
      </c>
      <c r="C25" s="11" t="s">
        <v>35</v>
      </c>
      <c r="D25" s="5" t="s">
        <v>92</v>
      </c>
      <c r="E25" s="6" t="s">
        <v>92</v>
      </c>
      <c r="F25" s="6" t="s">
        <v>92</v>
      </c>
      <c r="G25" s="6" t="s">
        <v>92</v>
      </c>
      <c r="H25" s="6" t="s">
        <v>92</v>
      </c>
      <c r="I25" s="6" t="s">
        <v>92</v>
      </c>
      <c r="J25" s="7" t="s">
        <v>92</v>
      </c>
      <c r="K25" s="5" t="s">
        <v>92</v>
      </c>
      <c r="L25" s="6" t="s">
        <v>92</v>
      </c>
      <c r="M25" s="6" t="s">
        <v>92</v>
      </c>
      <c r="N25" s="6" t="s">
        <v>92</v>
      </c>
      <c r="O25" s="6" t="s">
        <v>92</v>
      </c>
      <c r="P25" s="6" t="s">
        <v>92</v>
      </c>
      <c r="Q25" s="7" t="s">
        <v>92</v>
      </c>
      <c r="R25" s="5" t="s">
        <v>92</v>
      </c>
      <c r="S25" s="6" t="s">
        <v>92</v>
      </c>
      <c r="T25" s="6" t="s">
        <v>92</v>
      </c>
      <c r="U25" s="6" t="s">
        <v>92</v>
      </c>
      <c r="V25" s="6" t="s">
        <v>92</v>
      </c>
      <c r="W25" s="6" t="s">
        <v>92</v>
      </c>
      <c r="X25" s="7" t="s">
        <v>92</v>
      </c>
      <c r="Y25" s="5" t="s">
        <v>92</v>
      </c>
      <c r="Z25" s="6" t="s">
        <v>92</v>
      </c>
      <c r="AA25" s="6" t="s">
        <v>92</v>
      </c>
      <c r="AB25" s="6" t="s">
        <v>92</v>
      </c>
      <c r="AC25" s="6" t="s">
        <v>92</v>
      </c>
      <c r="AD25" s="6" t="s">
        <v>92</v>
      </c>
      <c r="AE25" s="7" t="s">
        <v>92</v>
      </c>
      <c r="AF25" s="50">
        <f>IF(D25="","",VLOOKUP(D25,$B$54:$O$61,12,FALSE))+IF(E25="","",VLOOKUP(E25,$B$54:$O$61,12,FALSE))+IF(F25="","",VLOOKUP(F25,$B$54:$O$61,12,FALSE))+IF(G25="","",VLOOKUP(G25,$B$54:$O$61,12,FALSE))+IF(H25="","",VLOOKUP(H25,$B$54:$O$61,12,FALSE))+IF(I25="","",VLOOKUP(I25,$B$54:$O$61,12,FALSE))+IF(J25="","",VLOOKUP(J25,$B$54:$O$61,12,FALSE))+IF(K25="","",VLOOKUP(K25,$B$54:$O$61,12,FALSE))+IF(L25="","",VLOOKUP(L25,$B$54:$O$61,12,FALSE))+IF(M25="","",VLOOKUP(M25,$B$54:$O$61,12,FALSE))+IF(N25="","",VLOOKUP(N25,$B$54:$O$61,12,FALSE))+IF(O25="","",VLOOKUP(O25,$B$54:$O$61,12,FALSE))+IF(P25="","",VLOOKUP(P25,$B$54:$O$61,12,FALSE))+IF(Q25="","",VLOOKUP(Q25,$B$54:$O$61,12,FALSE))+IF(R25="","",VLOOKUP(R25,$B$54:$O$61,12,FALSE))+IF(S25="","",VLOOKUP(S25,$B$54:$O$61,12,FALSE))+IF(T25="","",VLOOKUP(T25,$B$54:$O$61,12,FALSE))+IF(U25="","",VLOOKUP(U25,$B$54:$O$61,12,FALSE))+IF(V25="","",VLOOKUP(V25,$B$54:$O$61,12,FALSE))+IF(W25="","",VLOOKUP(W25,$B$54:$O$61,12,FALSE))+IF(X25="","",VLOOKUP(X25,$B$54:$O$61,12,FALSE))+IF(Y25="","",VLOOKUP(Y25,$B$54:$O$61,12,FALSE))+IF(Z25="","",VLOOKUP(Z25,$B$54:$O$61,12,FALSE))+IF(AA25="","",VLOOKUP(AA25,$B$54:$O$61,12,FALSE))+IF(AB25="","",VLOOKUP(AB25,$B$54:$O$61,12,FALSE))+IF(AC25="","",VLOOKUP(AC25,$B$54:$O$61,12,FALSE))+IF(AD25="","",VLOOKUP(AD25,$B$54:$O$61,12,FALSE))+IF(AE25="","",VLOOKUP(AE25,$B$54:$O$61,12,FALSE))</f>
        <v>0</v>
      </c>
      <c r="AG25" s="50">
        <f t="shared" si="1"/>
        <v>0</v>
      </c>
      <c r="AH25" s="81">
        <f t="shared" si="0"/>
        <v>0</v>
      </c>
      <c r="AI25" s="36"/>
    </row>
    <row r="26" spans="1:35" ht="12.75" customHeight="1" x14ac:dyDescent="0.15">
      <c r="A26" s="32" t="s">
        <v>24</v>
      </c>
      <c r="B26" s="28" t="s">
        <v>92</v>
      </c>
      <c r="C26" s="11" t="s">
        <v>36</v>
      </c>
      <c r="D26" s="5" t="s">
        <v>92</v>
      </c>
      <c r="E26" s="6" t="s">
        <v>92</v>
      </c>
      <c r="F26" s="6" t="s">
        <v>92</v>
      </c>
      <c r="G26" s="6" t="s">
        <v>92</v>
      </c>
      <c r="H26" s="6" t="s">
        <v>92</v>
      </c>
      <c r="I26" s="6" t="s">
        <v>92</v>
      </c>
      <c r="J26" s="7" t="s">
        <v>92</v>
      </c>
      <c r="K26" s="5" t="s">
        <v>92</v>
      </c>
      <c r="L26" s="6" t="s">
        <v>92</v>
      </c>
      <c r="M26" s="6" t="s">
        <v>92</v>
      </c>
      <c r="N26" s="6" t="s">
        <v>92</v>
      </c>
      <c r="O26" s="6" t="s">
        <v>92</v>
      </c>
      <c r="P26" s="6" t="s">
        <v>92</v>
      </c>
      <c r="Q26" s="7" t="s">
        <v>92</v>
      </c>
      <c r="R26" s="5" t="s">
        <v>92</v>
      </c>
      <c r="S26" s="6" t="s">
        <v>92</v>
      </c>
      <c r="T26" s="6" t="s">
        <v>92</v>
      </c>
      <c r="U26" s="6" t="s">
        <v>92</v>
      </c>
      <c r="V26" s="6" t="s">
        <v>92</v>
      </c>
      <c r="W26" s="6" t="s">
        <v>92</v>
      </c>
      <c r="X26" s="7" t="s">
        <v>92</v>
      </c>
      <c r="Y26" s="5" t="s">
        <v>92</v>
      </c>
      <c r="Z26" s="6" t="s">
        <v>92</v>
      </c>
      <c r="AA26" s="6" t="s">
        <v>92</v>
      </c>
      <c r="AB26" s="6" t="s">
        <v>92</v>
      </c>
      <c r="AC26" s="6" t="s">
        <v>92</v>
      </c>
      <c r="AD26" s="6" t="s">
        <v>92</v>
      </c>
      <c r="AE26" s="7" t="s">
        <v>92</v>
      </c>
      <c r="AF26" s="50">
        <f>IF(D26="","",VLOOKUP(D26,$B$54:$O$61,12,FALSE))+IF(E26="","",VLOOKUP(E26,$B$54:$O$61,12,FALSE))+IF(F26="","",VLOOKUP(F26,$B$54:$O$61,12,FALSE))+IF(G26="","",VLOOKUP(G26,$B$54:$O$61,12,FALSE))+IF(H26="","",VLOOKUP(H26,$B$54:$O$61,12,FALSE))+IF(I26="","",VLOOKUP(I26,$B$54:$O$61,12,FALSE))+IF(J26="","",VLOOKUP(J26,$B$54:$O$61,12,FALSE))+IF(K26="","",VLOOKUP(K26,$B$54:$O$61,12,FALSE))+IF(L26="","",VLOOKUP(L26,$B$54:$O$61,12,FALSE))+IF(M26="","",VLOOKUP(M26,$B$54:$O$61,12,FALSE))+IF(N26="","",VLOOKUP(N26,$B$54:$O$61,12,FALSE))+IF(O26="","",VLOOKUP(O26,$B$54:$O$61,12,FALSE))+IF(P26="","",VLOOKUP(P26,$B$54:$O$61,12,FALSE))+IF(Q26="","",VLOOKUP(Q26,$B$54:$O$61,12,FALSE))+IF(R26="","",VLOOKUP(R26,$B$54:$O$61,12,FALSE))+IF(S26="","",VLOOKUP(S26,$B$54:$O$61,12,FALSE))+IF(T26="","",VLOOKUP(T26,$B$54:$O$61,12,FALSE))+IF(U26="","",VLOOKUP(U26,$B$54:$O$61,12,FALSE))+IF(V26="","",VLOOKUP(V26,$B$54:$O$61,12,FALSE))+IF(W26="","",VLOOKUP(W26,$B$54:$O$61,12,FALSE))+IF(X26="","",VLOOKUP(X26,$B$54:$O$61,12,FALSE))+IF(Y26="","",VLOOKUP(Y26,$B$54:$O$61,12,FALSE))+IF(Z26="","",VLOOKUP(Z26,$B$54:$O$61,12,FALSE))+IF(AA26="","",VLOOKUP(AA26,$B$54:$O$61,12,FALSE))+IF(AB26="","",VLOOKUP(AB26,$B$54:$O$61,12,FALSE))+IF(AC26="","",VLOOKUP(AC26,$B$54:$O$61,12,FALSE))+IF(AD26="","",VLOOKUP(AD26,$B$54:$O$61,12,FALSE))+IF(AE26="","",VLOOKUP(AE26,$B$54:$O$61,12,FALSE))</f>
        <v>0</v>
      </c>
      <c r="AG26" s="50">
        <f t="shared" si="1"/>
        <v>0</v>
      </c>
      <c r="AH26" s="81">
        <f t="shared" si="0"/>
        <v>0</v>
      </c>
      <c r="AI26" s="36"/>
    </row>
    <row r="27" spans="1:35" ht="12.95" customHeight="1" x14ac:dyDescent="0.15">
      <c r="A27" s="32" t="s">
        <v>24</v>
      </c>
      <c r="B27" s="28" t="s">
        <v>92</v>
      </c>
      <c r="C27" s="11" t="s">
        <v>35</v>
      </c>
      <c r="D27" s="5" t="s">
        <v>92</v>
      </c>
      <c r="E27" s="6" t="s">
        <v>92</v>
      </c>
      <c r="F27" s="6" t="s">
        <v>92</v>
      </c>
      <c r="G27" s="6" t="s">
        <v>92</v>
      </c>
      <c r="H27" s="6" t="s">
        <v>92</v>
      </c>
      <c r="I27" s="6" t="s">
        <v>92</v>
      </c>
      <c r="J27" s="7" t="s">
        <v>92</v>
      </c>
      <c r="K27" s="5" t="s">
        <v>92</v>
      </c>
      <c r="L27" s="6" t="s">
        <v>92</v>
      </c>
      <c r="M27" s="6" t="s">
        <v>92</v>
      </c>
      <c r="N27" s="6" t="s">
        <v>92</v>
      </c>
      <c r="O27" s="6" t="s">
        <v>92</v>
      </c>
      <c r="P27" s="6" t="s">
        <v>92</v>
      </c>
      <c r="Q27" s="7" t="s">
        <v>92</v>
      </c>
      <c r="R27" s="5" t="s">
        <v>92</v>
      </c>
      <c r="S27" s="6" t="s">
        <v>92</v>
      </c>
      <c r="T27" s="6" t="s">
        <v>92</v>
      </c>
      <c r="U27" s="6" t="s">
        <v>92</v>
      </c>
      <c r="V27" s="6" t="s">
        <v>92</v>
      </c>
      <c r="W27" s="6" t="s">
        <v>92</v>
      </c>
      <c r="X27" s="7" t="s">
        <v>92</v>
      </c>
      <c r="Y27" s="5" t="s">
        <v>92</v>
      </c>
      <c r="Z27" s="6" t="s">
        <v>92</v>
      </c>
      <c r="AA27" s="6" t="s">
        <v>92</v>
      </c>
      <c r="AB27" s="6" t="s">
        <v>92</v>
      </c>
      <c r="AC27" s="6" t="s">
        <v>92</v>
      </c>
      <c r="AD27" s="6" t="s">
        <v>92</v>
      </c>
      <c r="AE27" s="7" t="s">
        <v>92</v>
      </c>
      <c r="AF27" s="50">
        <f>IF(D27="","",VLOOKUP(D27,$B$54:$O$61,12,FALSE))+IF(E27="","",VLOOKUP(E27,$B$54:$O$61,12,FALSE))+IF(F27="","",VLOOKUP(F27,$B$54:$O$61,12,FALSE))+IF(G27="","",VLOOKUP(G27,$B$54:$O$61,12,FALSE))+IF(H27="","",VLOOKUP(H27,$B$54:$O$61,12,FALSE))+IF(I27="","",VLOOKUP(I27,$B$54:$O$61,12,FALSE))+IF(J27="","",VLOOKUP(J27,$B$54:$O$61,12,FALSE))+IF(K27="","",VLOOKUP(K27,$B$54:$O$61,12,FALSE))+IF(L27="","",VLOOKUP(L27,$B$54:$O$61,12,FALSE))+IF(M27="","",VLOOKUP(M27,$B$54:$O$61,12,FALSE))+IF(N27="","",VLOOKUP(N27,$B$54:$O$61,12,FALSE))+IF(O27="","",VLOOKUP(O27,$B$54:$O$61,12,FALSE))+IF(P27="","",VLOOKUP(P27,$B$54:$O$61,12,FALSE))+IF(Q27="","",VLOOKUP(Q27,$B$54:$O$61,12,FALSE))+IF(R27="","",VLOOKUP(R27,$B$54:$O$61,12,FALSE))+IF(S27="","",VLOOKUP(S27,$B$54:$O$61,12,FALSE))+IF(T27="","",VLOOKUP(T27,$B$54:$O$61,12,FALSE))+IF(U27="","",VLOOKUP(U27,$B$54:$O$61,12,FALSE))+IF(V27="","",VLOOKUP(V27,$B$54:$O$61,12,FALSE))+IF(W27="","",VLOOKUP(W27,$B$54:$O$61,12,FALSE))+IF(X27="","",VLOOKUP(X27,$B$54:$O$61,12,FALSE))+IF(Y27="","",VLOOKUP(Y27,$B$54:$O$61,12,FALSE))+IF(Z27="","",VLOOKUP(Z27,$B$54:$O$61,12,FALSE))+IF(AA27="","",VLOOKUP(AA27,$B$54:$O$61,12,FALSE))+IF(AB27="","",VLOOKUP(AB27,$B$54:$O$61,12,FALSE))+IF(AC27="","",VLOOKUP(AC27,$B$54:$O$61,12,FALSE))+IF(AD27="","",VLOOKUP(AD27,$B$54:$O$61,12,FALSE))+IF(AE27="","",VLOOKUP(AE27,$B$54:$O$61,12,FALSE))</f>
        <v>0</v>
      </c>
      <c r="AG27" s="50">
        <f t="shared" si="1"/>
        <v>0</v>
      </c>
      <c r="AH27" s="81">
        <f t="shared" si="0"/>
        <v>0</v>
      </c>
      <c r="AI27" s="36" t="s">
        <v>38</v>
      </c>
    </row>
    <row r="28" spans="1:35" ht="12.95" customHeight="1" x14ac:dyDescent="0.15">
      <c r="A28" s="32" t="s">
        <v>24</v>
      </c>
      <c r="B28" s="28" t="s">
        <v>92</v>
      </c>
      <c r="C28" s="11" t="s">
        <v>36</v>
      </c>
      <c r="D28" s="5" t="s">
        <v>92</v>
      </c>
      <c r="E28" s="6" t="s">
        <v>92</v>
      </c>
      <c r="F28" s="6" t="s">
        <v>92</v>
      </c>
      <c r="G28" s="6" t="s">
        <v>92</v>
      </c>
      <c r="H28" s="6" t="s">
        <v>92</v>
      </c>
      <c r="I28" s="6" t="s">
        <v>92</v>
      </c>
      <c r="J28" s="7" t="s">
        <v>92</v>
      </c>
      <c r="K28" s="5" t="s">
        <v>92</v>
      </c>
      <c r="L28" s="6" t="s">
        <v>92</v>
      </c>
      <c r="M28" s="6" t="s">
        <v>92</v>
      </c>
      <c r="N28" s="6" t="s">
        <v>92</v>
      </c>
      <c r="O28" s="6" t="s">
        <v>92</v>
      </c>
      <c r="P28" s="6" t="s">
        <v>92</v>
      </c>
      <c r="Q28" s="7" t="s">
        <v>92</v>
      </c>
      <c r="R28" s="5" t="s">
        <v>92</v>
      </c>
      <c r="S28" s="6" t="s">
        <v>92</v>
      </c>
      <c r="T28" s="6" t="s">
        <v>92</v>
      </c>
      <c r="U28" s="6" t="s">
        <v>92</v>
      </c>
      <c r="V28" s="6" t="s">
        <v>92</v>
      </c>
      <c r="W28" s="6" t="s">
        <v>92</v>
      </c>
      <c r="X28" s="7" t="s">
        <v>92</v>
      </c>
      <c r="Y28" s="5" t="s">
        <v>92</v>
      </c>
      <c r="Z28" s="6" t="s">
        <v>92</v>
      </c>
      <c r="AA28" s="6" t="s">
        <v>92</v>
      </c>
      <c r="AB28" s="6" t="s">
        <v>92</v>
      </c>
      <c r="AC28" s="6" t="s">
        <v>92</v>
      </c>
      <c r="AD28" s="6" t="s">
        <v>92</v>
      </c>
      <c r="AE28" s="7" t="s">
        <v>92</v>
      </c>
      <c r="AF28" s="50">
        <f>IF(D28="","",VLOOKUP(D28,$B$54:$O$61,12,FALSE))+IF(E28="","",VLOOKUP(E28,$B$54:$O$61,12,FALSE))+IF(F28="","",VLOOKUP(F28,$B$54:$O$61,12,FALSE))+IF(G28="","",VLOOKUP(G28,$B$54:$O$61,12,FALSE))+IF(H28="","",VLOOKUP(H28,$B$54:$O$61,12,FALSE))+IF(I28="","",VLOOKUP(I28,$B$54:$O$61,12,FALSE))+IF(J28="","",VLOOKUP(J28,$B$54:$O$61,12,FALSE))+IF(K28="","",VLOOKUP(K28,$B$54:$O$61,12,FALSE))+IF(L28="","",VLOOKUP(L28,$B$54:$O$61,12,FALSE))+IF(M28="","",VLOOKUP(M28,$B$54:$O$61,12,FALSE))+IF(N28="","",VLOOKUP(N28,$B$54:$O$61,12,FALSE))+IF(O28="","",VLOOKUP(O28,$B$54:$O$61,12,FALSE))+IF(P28="","",VLOOKUP(P28,$B$54:$O$61,12,FALSE))+IF(Q28="","",VLOOKUP(Q28,$B$54:$O$61,12,FALSE))+IF(R28="","",VLOOKUP(R28,$B$54:$O$61,12,FALSE))+IF(S28="","",VLOOKUP(S28,$B$54:$O$61,12,FALSE))+IF(T28="","",VLOOKUP(T28,$B$54:$O$61,12,FALSE))+IF(U28="","",VLOOKUP(U28,$B$54:$O$61,12,FALSE))+IF(V28="","",VLOOKUP(V28,$B$54:$O$61,12,FALSE))+IF(W28="","",VLOOKUP(W28,$B$54:$O$61,12,FALSE))+IF(X28="","",VLOOKUP(X28,$B$54:$O$61,12,FALSE))+IF(Y28="","",VLOOKUP(Y28,$B$54:$O$61,12,FALSE))+IF(Z28="","",VLOOKUP(Z28,$B$54:$O$61,12,FALSE))+IF(AA28="","",VLOOKUP(AA28,$B$54:$O$61,12,FALSE))+IF(AB28="","",VLOOKUP(AB28,$B$54:$O$61,12,FALSE))+IF(AC28="","",VLOOKUP(AC28,$B$54:$O$61,12,FALSE))+IF(AD28="","",VLOOKUP(AD28,$B$54:$O$61,12,FALSE))+IF(AE28="","",VLOOKUP(AE28,$B$54:$O$61,12,FALSE))</f>
        <v>0</v>
      </c>
      <c r="AG28" s="50">
        <f t="shared" si="1"/>
        <v>0</v>
      </c>
      <c r="AH28" s="81">
        <f t="shared" si="0"/>
        <v>0</v>
      </c>
      <c r="AI28" s="36" t="s">
        <v>38</v>
      </c>
    </row>
    <row r="29" spans="1:35" ht="12.95" customHeight="1" x14ac:dyDescent="0.15">
      <c r="A29" s="32" t="s">
        <v>24</v>
      </c>
      <c r="B29" s="28" t="s">
        <v>92</v>
      </c>
      <c r="C29" s="11" t="s">
        <v>50</v>
      </c>
      <c r="D29" s="5" t="s">
        <v>92</v>
      </c>
      <c r="E29" s="6" t="s">
        <v>92</v>
      </c>
      <c r="F29" s="6" t="s">
        <v>92</v>
      </c>
      <c r="G29" s="6" t="s">
        <v>92</v>
      </c>
      <c r="H29" s="6" t="s">
        <v>92</v>
      </c>
      <c r="I29" s="6" t="s">
        <v>92</v>
      </c>
      <c r="J29" s="7" t="s">
        <v>92</v>
      </c>
      <c r="K29" s="5" t="s">
        <v>92</v>
      </c>
      <c r="L29" s="6" t="s">
        <v>92</v>
      </c>
      <c r="M29" s="6" t="s">
        <v>92</v>
      </c>
      <c r="N29" s="6" t="s">
        <v>92</v>
      </c>
      <c r="O29" s="6" t="s">
        <v>92</v>
      </c>
      <c r="P29" s="6" t="s">
        <v>92</v>
      </c>
      <c r="Q29" s="7" t="s">
        <v>92</v>
      </c>
      <c r="R29" s="5" t="s">
        <v>92</v>
      </c>
      <c r="S29" s="6" t="s">
        <v>92</v>
      </c>
      <c r="T29" s="6" t="s">
        <v>92</v>
      </c>
      <c r="U29" s="6" t="s">
        <v>92</v>
      </c>
      <c r="V29" s="6" t="s">
        <v>92</v>
      </c>
      <c r="W29" s="6" t="s">
        <v>92</v>
      </c>
      <c r="X29" s="7" t="s">
        <v>92</v>
      </c>
      <c r="Y29" s="5" t="s">
        <v>92</v>
      </c>
      <c r="Z29" s="6" t="s">
        <v>92</v>
      </c>
      <c r="AA29" s="6" t="s">
        <v>92</v>
      </c>
      <c r="AB29" s="6" t="s">
        <v>92</v>
      </c>
      <c r="AC29" s="6" t="s">
        <v>92</v>
      </c>
      <c r="AD29" s="6" t="s">
        <v>92</v>
      </c>
      <c r="AE29" s="7" t="s">
        <v>92</v>
      </c>
      <c r="AF29" s="50">
        <f>IF(D29="","",VLOOKUP(D29,$B$54:$O$61,12,FALSE))+IF(E29="","",VLOOKUP(E29,$B$54:$O$61,12,FALSE))+IF(F29="","",VLOOKUP(F29,$B$54:$O$61,12,FALSE))+IF(G29="","",VLOOKUP(G29,$B$54:$O$61,12,FALSE))+IF(H29="","",VLOOKUP(H29,$B$54:$O$61,12,FALSE))+IF(I29="","",VLOOKUP(I29,$B$54:$O$61,12,FALSE))+IF(J29="","",VLOOKUP(J29,$B$54:$O$61,12,FALSE))+IF(K29="","",VLOOKUP(K29,$B$54:$O$61,12,FALSE))+IF(L29="","",VLOOKUP(L29,$B$54:$O$61,12,FALSE))+IF(M29="","",VLOOKUP(M29,$B$54:$O$61,12,FALSE))+IF(N29="","",VLOOKUP(N29,$B$54:$O$61,12,FALSE))+IF(O29="","",VLOOKUP(O29,$B$54:$O$61,12,FALSE))+IF(P29="","",VLOOKUP(P29,$B$54:$O$61,12,FALSE))+IF(Q29="","",VLOOKUP(Q29,$B$54:$O$61,12,FALSE))+IF(R29="","",VLOOKUP(R29,$B$54:$O$61,12,FALSE))+IF(S29="","",VLOOKUP(S29,$B$54:$O$61,12,FALSE))+IF(T29="","",VLOOKUP(T29,$B$54:$O$61,12,FALSE))+IF(U29="","",VLOOKUP(U29,$B$54:$O$61,12,FALSE))+IF(V29="","",VLOOKUP(V29,$B$54:$O$61,12,FALSE))+IF(W29="","",VLOOKUP(W29,$B$54:$O$61,12,FALSE))+IF(X29="","",VLOOKUP(X29,$B$54:$O$61,12,FALSE))+IF(Y29="","",VLOOKUP(Y29,$B$54:$O$61,12,FALSE))+IF(Z29="","",VLOOKUP(Z29,$B$54:$O$61,12,FALSE))+IF(AA29="","",VLOOKUP(AA29,$B$54:$O$61,12,FALSE))+IF(AB29="","",VLOOKUP(AB29,$B$54:$O$61,12,FALSE))+IF(AC29="","",VLOOKUP(AC29,$B$54:$O$61,12,FALSE))+IF(AD29="","",VLOOKUP(AD29,$B$54:$O$61,12,FALSE))+IF(AE29="","",VLOOKUP(AE29,$B$54:$O$61,12,FALSE))</f>
        <v>0</v>
      </c>
      <c r="AG29" s="50">
        <f t="shared" si="1"/>
        <v>0</v>
      </c>
      <c r="AH29" s="81">
        <f t="shared" si="0"/>
        <v>0</v>
      </c>
      <c r="AI29" s="36"/>
    </row>
    <row r="30" spans="1:35" ht="12.95" customHeight="1" x14ac:dyDescent="0.15">
      <c r="A30" s="32" t="s">
        <v>24</v>
      </c>
      <c r="B30" s="28" t="s">
        <v>92</v>
      </c>
      <c r="C30" s="11" t="s">
        <v>52</v>
      </c>
      <c r="D30" s="5" t="s">
        <v>92</v>
      </c>
      <c r="E30" s="6" t="s">
        <v>92</v>
      </c>
      <c r="F30" s="6" t="s">
        <v>92</v>
      </c>
      <c r="G30" s="6" t="s">
        <v>92</v>
      </c>
      <c r="H30" s="6" t="s">
        <v>92</v>
      </c>
      <c r="I30" s="6" t="s">
        <v>92</v>
      </c>
      <c r="J30" s="7" t="s">
        <v>92</v>
      </c>
      <c r="K30" s="5" t="s">
        <v>92</v>
      </c>
      <c r="L30" s="6" t="s">
        <v>92</v>
      </c>
      <c r="M30" s="6" t="s">
        <v>92</v>
      </c>
      <c r="N30" s="6" t="s">
        <v>92</v>
      </c>
      <c r="O30" s="6" t="s">
        <v>92</v>
      </c>
      <c r="P30" s="6" t="s">
        <v>92</v>
      </c>
      <c r="Q30" s="7" t="s">
        <v>92</v>
      </c>
      <c r="R30" s="5" t="s">
        <v>92</v>
      </c>
      <c r="S30" s="6" t="s">
        <v>92</v>
      </c>
      <c r="T30" s="6" t="s">
        <v>92</v>
      </c>
      <c r="U30" s="6" t="s">
        <v>92</v>
      </c>
      <c r="V30" s="6" t="s">
        <v>92</v>
      </c>
      <c r="W30" s="6" t="s">
        <v>92</v>
      </c>
      <c r="X30" s="7" t="s">
        <v>92</v>
      </c>
      <c r="Y30" s="5" t="s">
        <v>92</v>
      </c>
      <c r="Z30" s="6" t="s">
        <v>92</v>
      </c>
      <c r="AA30" s="6" t="s">
        <v>92</v>
      </c>
      <c r="AB30" s="6" t="s">
        <v>92</v>
      </c>
      <c r="AC30" s="6" t="s">
        <v>92</v>
      </c>
      <c r="AD30" s="6" t="s">
        <v>92</v>
      </c>
      <c r="AE30" s="7" t="s">
        <v>92</v>
      </c>
      <c r="AF30" s="50">
        <f>IF(D30="","",VLOOKUP(D30,$B$54:$O$61,12,FALSE))+IF(E30="","",VLOOKUP(E30,$B$54:$O$61,12,FALSE))+IF(F30="","",VLOOKUP(F30,$B$54:$O$61,12,FALSE))+IF(G30="","",VLOOKUP(G30,$B$54:$O$61,12,FALSE))+IF(H30="","",VLOOKUP(H30,$B$54:$O$61,12,FALSE))+IF(I30="","",VLOOKUP(I30,$B$54:$O$61,12,FALSE))+IF(J30="","",VLOOKUP(J30,$B$54:$O$61,12,FALSE))+IF(K30="","",VLOOKUP(K30,$B$54:$O$61,12,FALSE))+IF(L30="","",VLOOKUP(L30,$B$54:$O$61,12,FALSE))+IF(M30="","",VLOOKUP(M30,$B$54:$O$61,12,FALSE))+IF(N30="","",VLOOKUP(N30,$B$54:$O$61,12,FALSE))+IF(O30="","",VLOOKUP(O30,$B$54:$O$61,12,FALSE))+IF(P30="","",VLOOKUP(P30,$B$54:$O$61,12,FALSE))+IF(Q30="","",VLOOKUP(Q30,$B$54:$O$61,12,FALSE))+IF(R30="","",VLOOKUP(R30,$B$54:$O$61,12,FALSE))+IF(S30="","",VLOOKUP(S30,$B$54:$O$61,12,FALSE))+IF(T30="","",VLOOKUP(T30,$B$54:$O$61,12,FALSE))+IF(U30="","",VLOOKUP(U30,$B$54:$O$61,12,FALSE))+IF(V30="","",VLOOKUP(V30,$B$54:$O$61,12,FALSE))+IF(W30="","",VLOOKUP(W30,$B$54:$O$61,12,FALSE))+IF(X30="","",VLOOKUP(X30,$B$54:$O$61,12,FALSE))+IF(Y30="","",VLOOKUP(Y30,$B$54:$O$61,12,FALSE))+IF(Z30="","",VLOOKUP(Z30,$B$54:$O$61,12,FALSE))+IF(AA30="","",VLOOKUP(AA30,$B$54:$O$61,12,FALSE))+IF(AB30="","",VLOOKUP(AB30,$B$54:$O$61,12,FALSE))+IF(AC30="","",VLOOKUP(AC30,$B$54:$O$61,12,FALSE))+IF(AD30="","",VLOOKUP(AD30,$B$54:$O$61,12,FALSE))+IF(AE30="","",VLOOKUP(AE30,$B$54:$O$61,12,FALSE))</f>
        <v>0</v>
      </c>
      <c r="AG30" s="50">
        <f t="shared" si="1"/>
        <v>0</v>
      </c>
      <c r="AH30" s="81">
        <f t="shared" si="0"/>
        <v>0</v>
      </c>
      <c r="AI30" s="36"/>
    </row>
    <row r="31" spans="1:35" ht="12.95" customHeight="1" x14ac:dyDescent="0.15">
      <c r="A31" s="32" t="s">
        <v>24</v>
      </c>
      <c r="B31" s="28" t="s">
        <v>92</v>
      </c>
      <c r="C31" s="11" t="s">
        <v>52</v>
      </c>
      <c r="D31" s="5" t="s">
        <v>92</v>
      </c>
      <c r="E31" s="6" t="s">
        <v>92</v>
      </c>
      <c r="F31" s="6" t="s">
        <v>92</v>
      </c>
      <c r="G31" s="6" t="s">
        <v>92</v>
      </c>
      <c r="H31" s="6" t="s">
        <v>92</v>
      </c>
      <c r="I31" s="6" t="s">
        <v>92</v>
      </c>
      <c r="J31" s="7" t="s">
        <v>92</v>
      </c>
      <c r="K31" s="5" t="s">
        <v>92</v>
      </c>
      <c r="L31" s="6" t="s">
        <v>92</v>
      </c>
      <c r="M31" s="6" t="s">
        <v>92</v>
      </c>
      <c r="N31" s="6" t="s">
        <v>92</v>
      </c>
      <c r="O31" s="6" t="s">
        <v>92</v>
      </c>
      <c r="P31" s="6" t="s">
        <v>92</v>
      </c>
      <c r="Q31" s="7" t="s">
        <v>92</v>
      </c>
      <c r="R31" s="5" t="s">
        <v>92</v>
      </c>
      <c r="S31" s="6" t="s">
        <v>92</v>
      </c>
      <c r="T31" s="6" t="s">
        <v>92</v>
      </c>
      <c r="U31" s="6" t="s">
        <v>92</v>
      </c>
      <c r="V31" s="6" t="s">
        <v>92</v>
      </c>
      <c r="W31" s="6" t="s">
        <v>92</v>
      </c>
      <c r="X31" s="7" t="s">
        <v>92</v>
      </c>
      <c r="Y31" s="5" t="s">
        <v>92</v>
      </c>
      <c r="Z31" s="6" t="s">
        <v>92</v>
      </c>
      <c r="AA31" s="6" t="s">
        <v>92</v>
      </c>
      <c r="AB31" s="6" t="s">
        <v>92</v>
      </c>
      <c r="AC31" s="6" t="s">
        <v>92</v>
      </c>
      <c r="AD31" s="6" t="s">
        <v>92</v>
      </c>
      <c r="AE31" s="7" t="s">
        <v>92</v>
      </c>
      <c r="AF31" s="50">
        <f>IF(D31="","",VLOOKUP(D31,$B$54:$O$61,12,FALSE))+IF(E31="","",VLOOKUP(E31,$B$54:$O$61,12,FALSE))+IF(F31="","",VLOOKUP(F31,$B$54:$O$61,12,FALSE))+IF(G31="","",VLOOKUP(G31,$B$54:$O$61,12,FALSE))+IF(H31="","",VLOOKUP(H31,$B$54:$O$61,12,FALSE))+IF(I31="","",VLOOKUP(I31,$B$54:$O$61,12,FALSE))+IF(J31="","",VLOOKUP(J31,$B$54:$O$61,12,FALSE))+IF(K31="","",VLOOKUP(K31,$B$54:$O$61,12,FALSE))+IF(L31="","",VLOOKUP(L31,$B$54:$O$61,12,FALSE))+IF(M31="","",VLOOKUP(M31,$B$54:$O$61,12,FALSE))+IF(N31="","",VLOOKUP(N31,$B$54:$O$61,12,FALSE))+IF(O31="","",VLOOKUP(O31,$B$54:$O$61,12,FALSE))+IF(P31="","",VLOOKUP(P31,$B$54:$O$61,12,FALSE))+IF(Q31="","",VLOOKUP(Q31,$B$54:$O$61,12,FALSE))+IF(R31="","",VLOOKUP(R31,$B$54:$O$61,12,FALSE))+IF(S31="","",VLOOKUP(S31,$B$54:$O$61,12,FALSE))+IF(T31="","",VLOOKUP(T31,$B$54:$O$61,12,FALSE))+IF(U31="","",VLOOKUP(U31,$B$54:$O$61,12,FALSE))+IF(V31="","",VLOOKUP(V31,$B$54:$O$61,12,FALSE))+IF(W31="","",VLOOKUP(W31,$B$54:$O$61,12,FALSE))+IF(X31="","",VLOOKUP(X31,$B$54:$O$61,12,FALSE))+IF(Y31="","",VLOOKUP(Y31,$B$54:$O$61,12,FALSE))+IF(Z31="","",VLOOKUP(Z31,$B$54:$O$61,12,FALSE))+IF(AA31="","",VLOOKUP(AA31,$B$54:$O$61,12,FALSE))+IF(AB31="","",VLOOKUP(AB31,$B$54:$O$61,12,FALSE))+IF(AC31="","",VLOOKUP(AC31,$B$54:$O$61,12,FALSE))+IF(AD31="","",VLOOKUP(AD31,$B$54:$O$61,12,FALSE))+IF(AE31="","",VLOOKUP(AE31,$B$54:$O$61,12,FALSE))</f>
        <v>0</v>
      </c>
      <c r="AG31" s="50">
        <f t="shared" si="1"/>
        <v>0</v>
      </c>
      <c r="AH31" s="81">
        <f t="shared" si="0"/>
        <v>0</v>
      </c>
      <c r="AI31" s="36"/>
    </row>
    <row r="32" spans="1:35" ht="12.95" customHeight="1" x14ac:dyDescent="0.15">
      <c r="A32" s="32" t="s">
        <v>24</v>
      </c>
      <c r="B32" s="28" t="s">
        <v>92</v>
      </c>
      <c r="C32" s="11" t="s">
        <v>52</v>
      </c>
      <c r="D32" s="5" t="s">
        <v>92</v>
      </c>
      <c r="E32" s="6" t="s">
        <v>92</v>
      </c>
      <c r="F32" s="6" t="s">
        <v>92</v>
      </c>
      <c r="G32" s="6" t="s">
        <v>92</v>
      </c>
      <c r="H32" s="6" t="s">
        <v>92</v>
      </c>
      <c r="I32" s="6" t="s">
        <v>92</v>
      </c>
      <c r="J32" s="7" t="s">
        <v>92</v>
      </c>
      <c r="K32" s="5" t="s">
        <v>92</v>
      </c>
      <c r="L32" s="6" t="s">
        <v>92</v>
      </c>
      <c r="M32" s="6" t="s">
        <v>92</v>
      </c>
      <c r="N32" s="6" t="s">
        <v>92</v>
      </c>
      <c r="O32" s="6" t="s">
        <v>92</v>
      </c>
      <c r="P32" s="6" t="s">
        <v>92</v>
      </c>
      <c r="Q32" s="7" t="s">
        <v>92</v>
      </c>
      <c r="R32" s="5" t="s">
        <v>92</v>
      </c>
      <c r="S32" s="6" t="s">
        <v>92</v>
      </c>
      <c r="T32" s="6" t="s">
        <v>92</v>
      </c>
      <c r="U32" s="6" t="s">
        <v>92</v>
      </c>
      <c r="V32" s="6" t="s">
        <v>92</v>
      </c>
      <c r="W32" s="6" t="s">
        <v>92</v>
      </c>
      <c r="X32" s="7" t="s">
        <v>92</v>
      </c>
      <c r="Y32" s="5" t="s">
        <v>92</v>
      </c>
      <c r="Z32" s="6" t="s">
        <v>92</v>
      </c>
      <c r="AA32" s="6" t="s">
        <v>92</v>
      </c>
      <c r="AB32" s="6" t="s">
        <v>92</v>
      </c>
      <c r="AC32" s="6" t="s">
        <v>92</v>
      </c>
      <c r="AD32" s="6" t="s">
        <v>92</v>
      </c>
      <c r="AE32" s="7" t="s">
        <v>92</v>
      </c>
      <c r="AF32" s="50">
        <f>IF(D32="","",VLOOKUP(D32,$B$54:$O$61,12,FALSE))+IF(E32="","",VLOOKUP(E32,$B$54:$O$61,12,FALSE))+IF(F32="","",VLOOKUP(F32,$B$54:$O$61,12,FALSE))+IF(G32="","",VLOOKUP(G32,$B$54:$O$61,12,FALSE))+IF(H32="","",VLOOKUP(H32,$B$54:$O$61,12,FALSE))+IF(I32="","",VLOOKUP(I32,$B$54:$O$61,12,FALSE))+IF(J32="","",VLOOKUP(J32,$B$54:$O$61,12,FALSE))+IF(K32="","",VLOOKUP(K32,$B$54:$O$61,12,FALSE))+IF(L32="","",VLOOKUP(L32,$B$54:$O$61,12,FALSE))+IF(M32="","",VLOOKUP(M32,$B$54:$O$61,12,FALSE))+IF(N32="","",VLOOKUP(N32,$B$54:$O$61,12,FALSE))+IF(O32="","",VLOOKUP(O32,$B$54:$O$61,12,FALSE))+IF(P32="","",VLOOKUP(P32,$B$54:$O$61,12,FALSE))+IF(Q32="","",VLOOKUP(Q32,$B$54:$O$61,12,FALSE))+IF(R32="","",VLOOKUP(R32,$B$54:$O$61,12,FALSE))+IF(S32="","",VLOOKUP(S32,$B$54:$O$61,12,FALSE))+IF(T32="","",VLOOKUP(T32,$B$54:$O$61,12,FALSE))+IF(U32="","",VLOOKUP(U32,$B$54:$O$61,12,FALSE))+IF(V32="","",VLOOKUP(V32,$B$54:$O$61,12,FALSE))+IF(W32="","",VLOOKUP(W32,$B$54:$O$61,12,FALSE))+IF(X32="","",VLOOKUP(X32,$B$54:$O$61,12,FALSE))+IF(Y32="","",VLOOKUP(Y32,$B$54:$O$61,12,FALSE))+IF(Z32="","",VLOOKUP(Z32,$B$54:$O$61,12,FALSE))+IF(AA32="","",VLOOKUP(AA32,$B$54:$O$61,12,FALSE))+IF(AB32="","",VLOOKUP(AB32,$B$54:$O$61,12,FALSE))+IF(AC32="","",VLOOKUP(AC32,$B$54:$O$61,12,FALSE))+IF(AD32="","",VLOOKUP(AD32,$B$54:$O$61,12,FALSE))+IF(AE32="","",VLOOKUP(AE32,$B$54:$O$61,12,FALSE))</f>
        <v>0</v>
      </c>
      <c r="AG32" s="50">
        <f t="shared" si="1"/>
        <v>0</v>
      </c>
      <c r="AH32" s="81">
        <f t="shared" si="0"/>
        <v>0</v>
      </c>
      <c r="AI32" s="36"/>
    </row>
    <row r="33" spans="1:35" ht="12.95" customHeight="1" x14ac:dyDescent="0.15">
      <c r="A33" s="32" t="s">
        <v>24</v>
      </c>
      <c r="B33" s="28" t="s">
        <v>92</v>
      </c>
      <c r="C33" s="11" t="s">
        <v>52</v>
      </c>
      <c r="D33" s="5" t="s">
        <v>92</v>
      </c>
      <c r="E33" s="6" t="s">
        <v>92</v>
      </c>
      <c r="F33" s="6" t="s">
        <v>92</v>
      </c>
      <c r="G33" s="6" t="s">
        <v>92</v>
      </c>
      <c r="H33" s="6" t="s">
        <v>92</v>
      </c>
      <c r="I33" s="6" t="s">
        <v>92</v>
      </c>
      <c r="J33" s="7" t="s">
        <v>92</v>
      </c>
      <c r="K33" s="5" t="s">
        <v>92</v>
      </c>
      <c r="L33" s="6" t="s">
        <v>92</v>
      </c>
      <c r="M33" s="6" t="s">
        <v>92</v>
      </c>
      <c r="N33" s="6" t="s">
        <v>92</v>
      </c>
      <c r="O33" s="6" t="s">
        <v>92</v>
      </c>
      <c r="P33" s="6" t="s">
        <v>92</v>
      </c>
      <c r="Q33" s="7" t="s">
        <v>92</v>
      </c>
      <c r="R33" s="5" t="s">
        <v>92</v>
      </c>
      <c r="S33" s="6" t="s">
        <v>92</v>
      </c>
      <c r="T33" s="6" t="s">
        <v>92</v>
      </c>
      <c r="U33" s="6" t="s">
        <v>92</v>
      </c>
      <c r="V33" s="6" t="s">
        <v>92</v>
      </c>
      <c r="W33" s="6" t="s">
        <v>92</v>
      </c>
      <c r="X33" s="7" t="s">
        <v>92</v>
      </c>
      <c r="Y33" s="5" t="s">
        <v>92</v>
      </c>
      <c r="Z33" s="6" t="s">
        <v>92</v>
      </c>
      <c r="AA33" s="6" t="s">
        <v>92</v>
      </c>
      <c r="AB33" s="6" t="s">
        <v>92</v>
      </c>
      <c r="AC33" s="6" t="s">
        <v>92</v>
      </c>
      <c r="AD33" s="6" t="s">
        <v>92</v>
      </c>
      <c r="AE33" s="7" t="s">
        <v>92</v>
      </c>
      <c r="AF33" s="50">
        <f>IF(D33="","",VLOOKUP(D33,$B$54:$O$61,12,FALSE))+IF(E33="","",VLOOKUP(E33,$B$54:$O$61,12,FALSE))+IF(F33="","",VLOOKUP(F33,$B$54:$O$61,12,FALSE))+IF(G33="","",VLOOKUP(G33,$B$54:$O$61,12,FALSE))+IF(H33="","",VLOOKUP(H33,$B$54:$O$61,12,FALSE))+IF(I33="","",VLOOKUP(I33,$B$54:$O$61,12,FALSE))+IF(J33="","",VLOOKUP(J33,$B$54:$O$61,12,FALSE))+IF(K33="","",VLOOKUP(K33,$B$54:$O$61,12,FALSE))+IF(L33="","",VLOOKUP(L33,$B$54:$O$61,12,FALSE))+IF(M33="","",VLOOKUP(M33,$B$54:$O$61,12,FALSE))+IF(N33="","",VLOOKUP(N33,$B$54:$O$61,12,FALSE))+IF(O33="","",VLOOKUP(O33,$B$54:$O$61,12,FALSE))+IF(P33="","",VLOOKUP(P33,$B$54:$O$61,12,FALSE))+IF(Q33="","",VLOOKUP(Q33,$B$54:$O$61,12,FALSE))+IF(R33="","",VLOOKUP(R33,$B$54:$O$61,12,FALSE))+IF(S33="","",VLOOKUP(S33,$B$54:$O$61,12,FALSE))+IF(T33="","",VLOOKUP(T33,$B$54:$O$61,12,FALSE))+IF(U33="","",VLOOKUP(U33,$B$54:$O$61,12,FALSE))+IF(V33="","",VLOOKUP(V33,$B$54:$O$61,12,FALSE))+IF(W33="","",VLOOKUP(W33,$B$54:$O$61,12,FALSE))+IF(X33="","",VLOOKUP(X33,$B$54:$O$61,12,FALSE))+IF(Y33="","",VLOOKUP(Y33,$B$54:$O$61,12,FALSE))+IF(Z33="","",VLOOKUP(Z33,$B$54:$O$61,12,FALSE))+IF(AA33="","",VLOOKUP(AA33,$B$54:$O$61,12,FALSE))+IF(AB33="","",VLOOKUP(AB33,$B$54:$O$61,12,FALSE))+IF(AC33="","",VLOOKUP(AC33,$B$54:$O$61,12,FALSE))+IF(AD33="","",VLOOKUP(AD33,$B$54:$O$61,12,FALSE))+IF(AE33="","",VLOOKUP(AE33,$B$54:$O$61,12,FALSE))</f>
        <v>0</v>
      </c>
      <c r="AG33" s="50">
        <f t="shared" si="1"/>
        <v>0</v>
      </c>
      <c r="AH33" s="81">
        <f t="shared" si="0"/>
        <v>0</v>
      </c>
      <c r="AI33" s="36"/>
    </row>
    <row r="34" spans="1:35" ht="12.95" customHeight="1" x14ac:dyDescent="0.15">
      <c r="A34" s="32" t="s">
        <v>24</v>
      </c>
      <c r="B34" s="28" t="s">
        <v>92</v>
      </c>
      <c r="C34" s="11" t="s">
        <v>52</v>
      </c>
      <c r="D34" s="5" t="s">
        <v>92</v>
      </c>
      <c r="E34" s="6" t="s">
        <v>92</v>
      </c>
      <c r="F34" s="6" t="s">
        <v>92</v>
      </c>
      <c r="G34" s="6" t="s">
        <v>92</v>
      </c>
      <c r="H34" s="6" t="s">
        <v>92</v>
      </c>
      <c r="I34" s="6" t="s">
        <v>92</v>
      </c>
      <c r="J34" s="7" t="s">
        <v>92</v>
      </c>
      <c r="K34" s="5" t="s">
        <v>92</v>
      </c>
      <c r="L34" s="6" t="s">
        <v>92</v>
      </c>
      <c r="M34" s="6" t="s">
        <v>92</v>
      </c>
      <c r="N34" s="6" t="s">
        <v>92</v>
      </c>
      <c r="O34" s="6" t="s">
        <v>92</v>
      </c>
      <c r="P34" s="6" t="s">
        <v>92</v>
      </c>
      <c r="Q34" s="7" t="s">
        <v>92</v>
      </c>
      <c r="R34" s="5" t="s">
        <v>92</v>
      </c>
      <c r="S34" s="6" t="s">
        <v>92</v>
      </c>
      <c r="T34" s="6" t="s">
        <v>92</v>
      </c>
      <c r="U34" s="6" t="s">
        <v>92</v>
      </c>
      <c r="V34" s="6" t="s">
        <v>92</v>
      </c>
      <c r="W34" s="6" t="s">
        <v>92</v>
      </c>
      <c r="X34" s="7" t="s">
        <v>92</v>
      </c>
      <c r="Y34" s="5" t="s">
        <v>92</v>
      </c>
      <c r="Z34" s="6" t="s">
        <v>92</v>
      </c>
      <c r="AA34" s="6" t="s">
        <v>92</v>
      </c>
      <c r="AB34" s="6" t="s">
        <v>92</v>
      </c>
      <c r="AC34" s="6" t="s">
        <v>92</v>
      </c>
      <c r="AD34" s="6" t="s">
        <v>92</v>
      </c>
      <c r="AE34" s="7" t="s">
        <v>92</v>
      </c>
      <c r="AF34" s="50">
        <f>IF(D34="","",VLOOKUP(D34,$B$54:$O$61,12,FALSE))+IF(E34="","",VLOOKUP(E34,$B$54:$O$61,12,FALSE))+IF(F34="","",VLOOKUP(F34,$B$54:$O$61,12,FALSE))+IF(G34="","",VLOOKUP(G34,$B$54:$O$61,12,FALSE))+IF(H34="","",VLOOKUP(H34,$B$54:$O$61,12,FALSE))+IF(I34="","",VLOOKUP(I34,$B$54:$O$61,12,FALSE))+IF(J34="","",VLOOKUP(J34,$B$54:$O$61,12,FALSE))+IF(K34="","",VLOOKUP(K34,$B$54:$O$61,12,FALSE))+IF(L34="","",VLOOKUP(L34,$B$54:$O$61,12,FALSE))+IF(M34="","",VLOOKUP(M34,$B$54:$O$61,12,FALSE))+IF(N34="","",VLOOKUP(N34,$B$54:$O$61,12,FALSE))+IF(O34="","",VLOOKUP(O34,$B$54:$O$61,12,FALSE))+IF(P34="","",VLOOKUP(P34,$B$54:$O$61,12,FALSE))+IF(Q34="","",VLOOKUP(Q34,$B$54:$O$61,12,FALSE))+IF(R34="","",VLOOKUP(R34,$B$54:$O$61,12,FALSE))+IF(S34="","",VLOOKUP(S34,$B$54:$O$61,12,FALSE))+IF(T34="","",VLOOKUP(T34,$B$54:$O$61,12,FALSE))+IF(U34="","",VLOOKUP(U34,$B$54:$O$61,12,FALSE))+IF(V34="","",VLOOKUP(V34,$B$54:$O$61,12,FALSE))+IF(W34="","",VLOOKUP(W34,$B$54:$O$61,12,FALSE))+IF(X34="","",VLOOKUP(X34,$B$54:$O$61,12,FALSE))+IF(Y34="","",VLOOKUP(Y34,$B$54:$O$61,12,FALSE))+IF(Z34="","",VLOOKUP(Z34,$B$54:$O$61,12,FALSE))+IF(AA34="","",VLOOKUP(AA34,$B$54:$O$61,12,FALSE))+IF(AB34="","",VLOOKUP(AB34,$B$54:$O$61,12,FALSE))+IF(AC34="","",VLOOKUP(AC34,$B$54:$O$61,12,FALSE))+IF(AD34="","",VLOOKUP(AD34,$B$54:$O$61,12,FALSE))+IF(AE34="","",VLOOKUP(AE34,$B$54:$O$61,12,FALSE))</f>
        <v>0</v>
      </c>
      <c r="AG34" s="50">
        <f t="shared" si="1"/>
        <v>0</v>
      </c>
      <c r="AH34" s="81">
        <f t="shared" si="0"/>
        <v>0</v>
      </c>
      <c r="AI34" s="36"/>
    </row>
    <row r="35" spans="1:35" ht="12.95" customHeight="1" x14ac:dyDescent="0.15">
      <c r="A35" s="32" t="s">
        <v>24</v>
      </c>
      <c r="B35" s="28" t="s">
        <v>92</v>
      </c>
      <c r="C35" s="11" t="s">
        <v>52</v>
      </c>
      <c r="D35" s="5" t="s">
        <v>92</v>
      </c>
      <c r="E35" s="6" t="s">
        <v>92</v>
      </c>
      <c r="F35" s="6" t="s">
        <v>92</v>
      </c>
      <c r="G35" s="6" t="s">
        <v>92</v>
      </c>
      <c r="H35" s="6" t="s">
        <v>92</v>
      </c>
      <c r="I35" s="6" t="s">
        <v>92</v>
      </c>
      <c r="J35" s="7" t="s">
        <v>92</v>
      </c>
      <c r="K35" s="5" t="s">
        <v>92</v>
      </c>
      <c r="L35" s="6" t="s">
        <v>92</v>
      </c>
      <c r="M35" s="6" t="s">
        <v>92</v>
      </c>
      <c r="N35" s="6" t="s">
        <v>92</v>
      </c>
      <c r="O35" s="6" t="s">
        <v>92</v>
      </c>
      <c r="P35" s="6" t="s">
        <v>92</v>
      </c>
      <c r="Q35" s="7" t="s">
        <v>92</v>
      </c>
      <c r="R35" s="5" t="s">
        <v>92</v>
      </c>
      <c r="S35" s="6" t="s">
        <v>92</v>
      </c>
      <c r="T35" s="6" t="s">
        <v>92</v>
      </c>
      <c r="U35" s="6" t="s">
        <v>92</v>
      </c>
      <c r="V35" s="6" t="s">
        <v>92</v>
      </c>
      <c r="W35" s="6" t="s">
        <v>92</v>
      </c>
      <c r="X35" s="7" t="s">
        <v>92</v>
      </c>
      <c r="Y35" s="5" t="s">
        <v>92</v>
      </c>
      <c r="Z35" s="6" t="s">
        <v>92</v>
      </c>
      <c r="AA35" s="6" t="s">
        <v>92</v>
      </c>
      <c r="AB35" s="6" t="s">
        <v>92</v>
      </c>
      <c r="AC35" s="6" t="s">
        <v>92</v>
      </c>
      <c r="AD35" s="6" t="s">
        <v>92</v>
      </c>
      <c r="AE35" s="7" t="s">
        <v>92</v>
      </c>
      <c r="AF35" s="50">
        <f>IF(D35="","",VLOOKUP(D35,$B$54:$O$61,12,FALSE))+IF(E35="","",VLOOKUP(E35,$B$54:$O$61,12,FALSE))+IF(F35="","",VLOOKUP(F35,$B$54:$O$61,12,FALSE))+IF(G35="","",VLOOKUP(G35,$B$54:$O$61,12,FALSE))+IF(H35="","",VLOOKUP(H35,$B$54:$O$61,12,FALSE))+IF(I35="","",VLOOKUP(I35,$B$54:$O$61,12,FALSE))+IF(J35="","",VLOOKUP(J35,$B$54:$O$61,12,FALSE))+IF(K35="","",VLOOKUP(K35,$B$54:$O$61,12,FALSE))+IF(L35="","",VLOOKUP(L35,$B$54:$O$61,12,FALSE))+IF(M35="","",VLOOKUP(M35,$B$54:$O$61,12,FALSE))+IF(N35="","",VLOOKUP(N35,$B$54:$O$61,12,FALSE))+IF(O35="","",VLOOKUP(O35,$B$54:$O$61,12,FALSE))+IF(P35="","",VLOOKUP(P35,$B$54:$O$61,12,FALSE))+IF(Q35="","",VLOOKUP(Q35,$B$54:$O$61,12,FALSE))+IF(R35="","",VLOOKUP(R35,$B$54:$O$61,12,FALSE))+IF(S35="","",VLOOKUP(S35,$B$54:$O$61,12,FALSE))+IF(T35="","",VLOOKUP(T35,$B$54:$O$61,12,FALSE))+IF(U35="","",VLOOKUP(U35,$B$54:$O$61,12,FALSE))+IF(V35="","",VLOOKUP(V35,$B$54:$O$61,12,FALSE))+IF(W35="","",VLOOKUP(W35,$B$54:$O$61,12,FALSE))+IF(X35="","",VLOOKUP(X35,$B$54:$O$61,12,FALSE))+IF(Y35="","",VLOOKUP(Y35,$B$54:$O$61,12,FALSE))+IF(Z35="","",VLOOKUP(Z35,$B$54:$O$61,12,FALSE))+IF(AA35="","",VLOOKUP(AA35,$B$54:$O$61,12,FALSE))+IF(AB35="","",VLOOKUP(AB35,$B$54:$O$61,12,FALSE))+IF(AC35="","",VLOOKUP(AC35,$B$54:$O$61,12,FALSE))+IF(AD35="","",VLOOKUP(AD35,$B$54:$O$61,12,FALSE))+IF(AE35="","",VLOOKUP(AE35,$B$54:$O$61,12,FALSE))</f>
        <v>0</v>
      </c>
      <c r="AG35" s="50">
        <f t="shared" si="1"/>
        <v>0</v>
      </c>
      <c r="AH35" s="81">
        <f t="shared" si="0"/>
        <v>0</v>
      </c>
      <c r="AI35" s="36"/>
    </row>
    <row r="36" spans="1:35" ht="12.95" customHeight="1" x14ac:dyDescent="0.15">
      <c r="A36" s="32" t="s">
        <v>40</v>
      </c>
      <c r="B36" s="28" t="s">
        <v>92</v>
      </c>
      <c r="C36" s="11"/>
      <c r="D36" s="5" t="s">
        <v>92</v>
      </c>
      <c r="E36" s="6" t="s">
        <v>92</v>
      </c>
      <c r="F36" s="6" t="s">
        <v>92</v>
      </c>
      <c r="G36" s="6" t="s">
        <v>92</v>
      </c>
      <c r="H36" s="6" t="s">
        <v>92</v>
      </c>
      <c r="I36" s="6" t="s">
        <v>92</v>
      </c>
      <c r="J36" s="7" t="s">
        <v>92</v>
      </c>
      <c r="K36" s="5" t="s">
        <v>92</v>
      </c>
      <c r="L36" s="6" t="s">
        <v>92</v>
      </c>
      <c r="M36" s="6" t="s">
        <v>92</v>
      </c>
      <c r="N36" s="6" t="s">
        <v>92</v>
      </c>
      <c r="O36" s="6" t="s">
        <v>92</v>
      </c>
      <c r="P36" s="6" t="s">
        <v>92</v>
      </c>
      <c r="Q36" s="7" t="s">
        <v>92</v>
      </c>
      <c r="R36" s="5" t="s">
        <v>92</v>
      </c>
      <c r="S36" s="6" t="s">
        <v>92</v>
      </c>
      <c r="T36" s="6" t="s">
        <v>92</v>
      </c>
      <c r="U36" s="6" t="s">
        <v>92</v>
      </c>
      <c r="V36" s="6" t="s">
        <v>92</v>
      </c>
      <c r="W36" s="6" t="s">
        <v>92</v>
      </c>
      <c r="X36" s="7" t="s">
        <v>92</v>
      </c>
      <c r="Y36" s="5" t="s">
        <v>92</v>
      </c>
      <c r="Z36" s="6" t="s">
        <v>92</v>
      </c>
      <c r="AA36" s="6" t="s">
        <v>92</v>
      </c>
      <c r="AB36" s="6" t="s">
        <v>92</v>
      </c>
      <c r="AC36" s="6" t="s">
        <v>92</v>
      </c>
      <c r="AD36" s="6" t="s">
        <v>92</v>
      </c>
      <c r="AE36" s="7" t="s">
        <v>92</v>
      </c>
      <c r="AF36" s="50">
        <f>IF(D36="","",VLOOKUP(D36,$B$54:$O$61,12,FALSE))+IF(E36="","",VLOOKUP(E36,$B$54:$O$61,12,FALSE))+IF(F36="","",VLOOKUP(F36,$B$54:$O$61,12,FALSE))+IF(G36="","",VLOOKUP(G36,$B$54:$O$61,12,FALSE))+IF(H36="","",VLOOKUP(H36,$B$54:$O$61,12,FALSE))+IF(I36="","",VLOOKUP(I36,$B$54:$O$61,12,FALSE))+IF(J36="","",VLOOKUP(J36,$B$54:$O$61,12,FALSE))+IF(K36="","",VLOOKUP(K36,$B$54:$O$61,12,FALSE))+IF(L36="","",VLOOKUP(L36,$B$54:$O$61,12,FALSE))+IF(M36="","",VLOOKUP(M36,$B$54:$O$61,12,FALSE))+IF(N36="","",VLOOKUP(N36,$B$54:$O$61,12,FALSE))+IF(O36="","",VLOOKUP(O36,$B$54:$O$61,12,FALSE))+IF(P36="","",VLOOKUP(P36,$B$54:$O$61,12,FALSE))+IF(Q36="","",VLOOKUP(Q36,$B$54:$O$61,12,FALSE))+IF(R36="","",VLOOKUP(R36,$B$54:$O$61,12,FALSE))+IF(S36="","",VLOOKUP(S36,$B$54:$O$61,12,FALSE))+IF(T36="","",VLOOKUP(T36,$B$54:$O$61,12,FALSE))+IF(U36="","",VLOOKUP(U36,$B$54:$O$61,12,FALSE))+IF(V36="","",VLOOKUP(V36,$B$54:$O$61,12,FALSE))+IF(W36="","",VLOOKUP(W36,$B$54:$O$61,12,FALSE))+IF(X36="","",VLOOKUP(X36,$B$54:$O$61,12,FALSE))+IF(Y36="","",VLOOKUP(Y36,$B$54:$O$61,12,FALSE))+IF(Z36="","",VLOOKUP(Z36,$B$54:$O$61,12,FALSE))+IF(AA36="","",VLOOKUP(AA36,$B$54:$O$61,12,FALSE))+IF(AB36="","",VLOOKUP(AB36,$B$54:$O$61,12,FALSE))+IF(AC36="","",VLOOKUP(AC36,$B$54:$O$61,12,FALSE))+IF(AD36="","",VLOOKUP(AD36,$B$54:$O$61,12,FALSE))+IF(AE36="","",VLOOKUP(AE36,$B$54:$O$61,12,FALSE))</f>
        <v>0</v>
      </c>
      <c r="AG36" s="50">
        <f t="shared" si="1"/>
        <v>0</v>
      </c>
      <c r="AH36" s="81">
        <f t="shared" si="0"/>
        <v>0</v>
      </c>
      <c r="AI36" s="36"/>
    </row>
    <row r="37" spans="1:35" ht="12.95" customHeight="1" x14ac:dyDescent="0.15">
      <c r="A37" s="85" t="s">
        <v>114</v>
      </c>
      <c r="B37" s="86"/>
      <c r="C37" s="87"/>
      <c r="D37" s="88"/>
      <c r="E37" s="89"/>
      <c r="F37" s="90"/>
      <c r="G37" s="89"/>
      <c r="H37" s="89"/>
      <c r="I37" s="89"/>
      <c r="J37" s="91"/>
      <c r="K37" s="88"/>
      <c r="L37" s="89"/>
      <c r="M37" s="90"/>
      <c r="N37" s="89"/>
      <c r="O37" s="89"/>
      <c r="P37" s="89"/>
      <c r="Q37" s="91"/>
      <c r="R37" s="88"/>
      <c r="S37" s="89"/>
      <c r="T37" s="90"/>
      <c r="U37" s="89"/>
      <c r="V37" s="89"/>
      <c r="W37" s="89"/>
      <c r="X37" s="91"/>
      <c r="Y37" s="88"/>
      <c r="Z37" s="89"/>
      <c r="AA37" s="90"/>
      <c r="AB37" s="89"/>
      <c r="AC37" s="89"/>
      <c r="AD37" s="89"/>
      <c r="AE37" s="91"/>
      <c r="AF37" s="92">
        <f>SUM(AF12:AF36)</f>
        <v>0</v>
      </c>
      <c r="AG37" s="92"/>
      <c r="AH37" s="93">
        <f t="shared" ref="AH37" si="2">AF37/$R$3</f>
        <v>0</v>
      </c>
      <c r="AI37" s="36"/>
    </row>
    <row r="38" spans="1:35" ht="12.95" customHeight="1" x14ac:dyDescent="0.15">
      <c r="A38" s="69"/>
      <c r="B38" s="70" t="s">
        <v>77</v>
      </c>
      <c r="C38" s="71" t="s">
        <v>78</v>
      </c>
      <c r="D38" s="98" t="s">
        <v>148</v>
      </c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100"/>
      <c r="AF38" s="50" t="s">
        <v>95</v>
      </c>
      <c r="AG38" s="50"/>
      <c r="AH38" s="17"/>
      <c r="AI38" s="36"/>
    </row>
    <row r="39" spans="1:35" ht="12.95" customHeight="1" x14ac:dyDescent="0.15">
      <c r="A39" s="95" t="s">
        <v>99</v>
      </c>
      <c r="B39" s="55" t="s">
        <v>13</v>
      </c>
      <c r="C39" s="56" t="str">
        <f t="shared" ref="C39:C45" si="3">IF(B39="","",VLOOKUP(B39,$B$54:$O$61,2,FALSE))</f>
        <v>日勤</v>
      </c>
      <c r="D39" s="57">
        <f>COUNTIF(D$8:D$37,$B$39)</f>
        <v>0</v>
      </c>
      <c r="E39" s="55">
        <f>COUNTIF(E$8:E$37,$B$39)</f>
        <v>0</v>
      </c>
      <c r="F39" s="55">
        <f>COUNTIF(F$8:F$37,$B$39)</f>
        <v>0</v>
      </c>
      <c r="G39" s="55">
        <f>COUNTIF(G$8:G$37,$B$39)</f>
        <v>0</v>
      </c>
      <c r="H39" s="55">
        <f>COUNTIF(H$8:H$37,$B$39)</f>
        <v>0</v>
      </c>
      <c r="I39" s="55">
        <f>COUNTIF(I$8:I$37,$B$39)</f>
        <v>0</v>
      </c>
      <c r="J39" s="55">
        <f>COUNTIF(J$8:J$37,$B$39)</f>
        <v>0</v>
      </c>
      <c r="K39" s="57">
        <f>COUNTIF(K$8:K$37,$B$39)</f>
        <v>0</v>
      </c>
      <c r="L39" s="55">
        <f>COUNTIF(L$8:L$37,$B$39)</f>
        <v>0</v>
      </c>
      <c r="M39" s="55">
        <f>COUNTIF(M$8:M$37,$B$39)</f>
        <v>0</v>
      </c>
      <c r="N39" s="55">
        <f>COUNTIF(N$8:N$37,$B$39)</f>
        <v>0</v>
      </c>
      <c r="O39" s="55">
        <f>COUNTIF(O$8:O$37,$B$39)</f>
        <v>0</v>
      </c>
      <c r="P39" s="55">
        <f>COUNTIF(P$8:P$37,$B$39)</f>
        <v>0</v>
      </c>
      <c r="Q39" s="55">
        <f>COUNTIF(Q$8:Q$37,$B$39)</f>
        <v>0</v>
      </c>
      <c r="R39" s="57">
        <f>COUNTIF(R$8:R$37,$B$39)</f>
        <v>0</v>
      </c>
      <c r="S39" s="55">
        <f>COUNTIF(S$8:S$37,$B$39)</f>
        <v>0</v>
      </c>
      <c r="T39" s="55">
        <f>COUNTIF(T$8:T$37,$B$39)</f>
        <v>0</v>
      </c>
      <c r="U39" s="55">
        <f>COUNTIF(U$8:U$37,$B$39)</f>
        <v>0</v>
      </c>
      <c r="V39" s="55">
        <f>COUNTIF(V$8:V$37,$B$39)</f>
        <v>0</v>
      </c>
      <c r="W39" s="55">
        <f>COUNTIF(W$8:W$37,$B$39)</f>
        <v>0</v>
      </c>
      <c r="X39" s="55">
        <f>COUNTIF(X$8:X$37,$B$39)</f>
        <v>0</v>
      </c>
      <c r="Y39" s="57">
        <f>COUNTIF(Y$8:Y$37,$B$39)</f>
        <v>0</v>
      </c>
      <c r="Z39" s="55">
        <f>COUNTIF(Z$8:Z$37,$B$39)</f>
        <v>0</v>
      </c>
      <c r="AA39" s="55">
        <f>COUNTIF(AA$8:AA$37,$B$39)</f>
        <v>0</v>
      </c>
      <c r="AB39" s="55">
        <f>COUNTIF(AB$8:AB$37,$B$39)</f>
        <v>0</v>
      </c>
      <c r="AC39" s="55">
        <f>COUNTIF(AC$8:AC$37,$B$39)</f>
        <v>0</v>
      </c>
      <c r="AD39" s="55">
        <f>COUNTIF(AD$8:AD$37,$B$39)</f>
        <v>0</v>
      </c>
      <c r="AE39" s="55">
        <f>COUNTIF(AE$8:AE$37,$B$39)</f>
        <v>0</v>
      </c>
      <c r="AF39" s="61"/>
      <c r="AG39" s="61"/>
      <c r="AH39" s="62"/>
      <c r="AI39" s="36"/>
    </row>
    <row r="40" spans="1:35" ht="12.95" customHeight="1" x14ac:dyDescent="0.15">
      <c r="A40" s="96"/>
      <c r="B40" s="55" t="s">
        <v>45</v>
      </c>
      <c r="C40" s="56" t="str">
        <f t="shared" si="3"/>
        <v>早出勤務</v>
      </c>
      <c r="D40" s="57">
        <f>COUNTIF(D$8:D$37,$B$40)</f>
        <v>0</v>
      </c>
      <c r="E40" s="55">
        <f>COUNTIF(E$8:E$37,$B$40)</f>
        <v>0</v>
      </c>
      <c r="F40" s="55">
        <f>COUNTIF(F$8:F$37,$B$40)</f>
        <v>0</v>
      </c>
      <c r="G40" s="55">
        <f>COUNTIF(G$8:G$37,$B$40)</f>
        <v>0</v>
      </c>
      <c r="H40" s="55">
        <f>COUNTIF(H$8:H$37,$B$40)</f>
        <v>0</v>
      </c>
      <c r="I40" s="55">
        <f>COUNTIF(I$8:I$37,$B$40)</f>
        <v>0</v>
      </c>
      <c r="J40" s="55">
        <f>COUNTIF(J$8:J$37,$B$40)</f>
        <v>0</v>
      </c>
      <c r="K40" s="57">
        <f>COUNTIF(K$8:K$37,$B$40)</f>
        <v>0</v>
      </c>
      <c r="L40" s="55">
        <f>COUNTIF(L$8:L$37,$B$40)</f>
        <v>0</v>
      </c>
      <c r="M40" s="55">
        <f>COUNTIF(M$8:M$37,$B$40)</f>
        <v>0</v>
      </c>
      <c r="N40" s="55">
        <f>COUNTIF(N$8:N$37,$B$40)</f>
        <v>0</v>
      </c>
      <c r="O40" s="55">
        <f>COUNTIF(O$8:O$37,$B$40)</f>
        <v>0</v>
      </c>
      <c r="P40" s="55">
        <f>COUNTIF(P$8:P$37,$B$40)</f>
        <v>0</v>
      </c>
      <c r="Q40" s="55">
        <f>COUNTIF(Q$8:Q$37,$B$40)</f>
        <v>0</v>
      </c>
      <c r="R40" s="57">
        <f>COUNTIF(R$8:R$37,$B$40)</f>
        <v>0</v>
      </c>
      <c r="S40" s="55">
        <f>COUNTIF(S$8:S$37,$B$40)</f>
        <v>0</v>
      </c>
      <c r="T40" s="55">
        <f>COUNTIF(T$8:T$37,$B$40)</f>
        <v>0</v>
      </c>
      <c r="U40" s="55">
        <f>COUNTIF(U$8:U$37,$B$40)</f>
        <v>0</v>
      </c>
      <c r="V40" s="55">
        <f>COUNTIF(V$8:V$37,$B$40)</f>
        <v>0</v>
      </c>
      <c r="W40" s="55">
        <f>COUNTIF(W$8:W$37,$B$40)</f>
        <v>0</v>
      </c>
      <c r="X40" s="55">
        <f>COUNTIF(X$8:X$37,$B$40)</f>
        <v>0</v>
      </c>
      <c r="Y40" s="57">
        <f>COUNTIF(Y$8:Y$37,$B$40)</f>
        <v>0</v>
      </c>
      <c r="Z40" s="55">
        <f>COUNTIF(Z$8:Z$37,$B$40)</f>
        <v>0</v>
      </c>
      <c r="AA40" s="55">
        <f>COUNTIF(AA$8:AA$37,$B$40)</f>
        <v>0</v>
      </c>
      <c r="AB40" s="55">
        <f>COUNTIF(AB$8:AB$37,$B$40)</f>
        <v>0</v>
      </c>
      <c r="AC40" s="55">
        <f>COUNTIF(AC$8:AC$37,$B$40)</f>
        <v>0</v>
      </c>
      <c r="AD40" s="55">
        <f>COUNTIF(AD$8:AD$37,$B$40)</f>
        <v>0</v>
      </c>
      <c r="AE40" s="55">
        <f>COUNTIF(AE$8:AE$37,$B$40)</f>
        <v>0</v>
      </c>
      <c r="AF40" s="61"/>
      <c r="AG40" s="61"/>
      <c r="AH40" s="62"/>
      <c r="AI40" s="36"/>
    </row>
    <row r="41" spans="1:35" ht="12.95" customHeight="1" x14ac:dyDescent="0.15">
      <c r="A41" s="96"/>
      <c r="B41" s="55" t="s">
        <v>46</v>
      </c>
      <c r="C41" s="56" t="str">
        <f t="shared" si="3"/>
        <v>遅出勤務</v>
      </c>
      <c r="D41" s="57">
        <f>COUNTIF(D$8:D$37,$B$41)</f>
        <v>0</v>
      </c>
      <c r="E41" s="55">
        <f>COUNTIF(E$8:E$37,$B$41)</f>
        <v>0</v>
      </c>
      <c r="F41" s="55">
        <f>COUNTIF(F$8:F$37,$B$41)</f>
        <v>0</v>
      </c>
      <c r="G41" s="55">
        <f>COUNTIF(G$8:G$37,$B$41)</f>
        <v>0</v>
      </c>
      <c r="H41" s="55">
        <f>COUNTIF(H$8:H$37,$B$41)</f>
        <v>0</v>
      </c>
      <c r="I41" s="55">
        <f>COUNTIF(I$8:I$37,$B$41)</f>
        <v>0</v>
      </c>
      <c r="J41" s="55">
        <f>COUNTIF(J$8:J$37,$B$41)</f>
        <v>0</v>
      </c>
      <c r="K41" s="57">
        <f>COUNTIF(K$8:K$37,$B$41)</f>
        <v>0</v>
      </c>
      <c r="L41" s="55">
        <f>COUNTIF(L$8:L$37,$B$41)</f>
        <v>0</v>
      </c>
      <c r="M41" s="55">
        <f>COUNTIF(M$8:M$37,$B$41)</f>
        <v>0</v>
      </c>
      <c r="N41" s="55">
        <f>COUNTIF(N$8:N$37,$B$41)</f>
        <v>0</v>
      </c>
      <c r="O41" s="55">
        <f>COUNTIF(O$8:O$37,$B$41)</f>
        <v>0</v>
      </c>
      <c r="P41" s="55">
        <f>COUNTIF(P$8:P$37,$B$41)</f>
        <v>0</v>
      </c>
      <c r="Q41" s="55">
        <f>COUNTIF(Q$8:Q$37,$B$41)</f>
        <v>0</v>
      </c>
      <c r="R41" s="57">
        <f>COUNTIF(R$8:R$37,$B$41)</f>
        <v>0</v>
      </c>
      <c r="S41" s="55">
        <f>COUNTIF(S$8:S$37,$B$41)</f>
        <v>0</v>
      </c>
      <c r="T41" s="55">
        <f>COUNTIF(T$8:T$37,$B$41)</f>
        <v>0</v>
      </c>
      <c r="U41" s="55">
        <f>COUNTIF(U$8:U$37,$B$41)</f>
        <v>0</v>
      </c>
      <c r="V41" s="55">
        <f>COUNTIF(V$8:V$37,$B$41)</f>
        <v>0</v>
      </c>
      <c r="W41" s="55">
        <f>COUNTIF(W$8:W$37,$B$41)</f>
        <v>0</v>
      </c>
      <c r="X41" s="55">
        <f>COUNTIF(X$8:X$37,$B$41)</f>
        <v>0</v>
      </c>
      <c r="Y41" s="57">
        <f>COUNTIF(Y$8:Y$37,$B$41)</f>
        <v>0</v>
      </c>
      <c r="Z41" s="55">
        <f>COUNTIF(Z$8:Z$37,$B$41)</f>
        <v>0</v>
      </c>
      <c r="AA41" s="55">
        <f>COUNTIF(AA$8:AA$37,$B$41)</f>
        <v>0</v>
      </c>
      <c r="AB41" s="55">
        <f>COUNTIF(AB$8:AB$37,$B$41)</f>
        <v>0</v>
      </c>
      <c r="AC41" s="55">
        <f>COUNTIF(AC$8:AC$37,$B$41)</f>
        <v>0</v>
      </c>
      <c r="AD41" s="55">
        <f>COUNTIF(AD$8:AD$37,$B$41)</f>
        <v>0</v>
      </c>
      <c r="AE41" s="55">
        <f>COUNTIF(AE$8:AE$37,$B$41)</f>
        <v>0</v>
      </c>
      <c r="AF41" s="61"/>
      <c r="AG41" s="61"/>
      <c r="AH41" s="62"/>
      <c r="AI41" s="36"/>
    </row>
    <row r="42" spans="1:35" ht="12.95" customHeight="1" x14ac:dyDescent="0.15">
      <c r="A42" s="96"/>
      <c r="B42" s="55" t="s">
        <v>43</v>
      </c>
      <c r="C42" s="56" t="str">
        <f t="shared" si="3"/>
        <v>準夜勤</v>
      </c>
      <c r="D42" s="57">
        <f>COUNTIF(D$8:D$37,$B$42)</f>
        <v>0</v>
      </c>
      <c r="E42" s="55">
        <f>COUNTIF(E$8:E$37,$B$42)</f>
        <v>0</v>
      </c>
      <c r="F42" s="55">
        <f>COUNTIF(F$8:F$37,$B$42)</f>
        <v>0</v>
      </c>
      <c r="G42" s="55">
        <f>COUNTIF(G$8:G$37,$B$42)</f>
        <v>0</v>
      </c>
      <c r="H42" s="55">
        <f>COUNTIF(H$8:H$37,$B$42)</f>
        <v>0</v>
      </c>
      <c r="I42" s="55">
        <f>COUNTIF(I$8:I$37,$B$42)</f>
        <v>0</v>
      </c>
      <c r="J42" s="55">
        <f>COUNTIF(J$8:J$37,$B$42)</f>
        <v>0</v>
      </c>
      <c r="K42" s="57">
        <f>COUNTIF(K$8:K$37,$B$42)</f>
        <v>0</v>
      </c>
      <c r="L42" s="55">
        <f>COUNTIF(L$8:L$37,$B$42)</f>
        <v>0</v>
      </c>
      <c r="M42" s="55">
        <f>COUNTIF(M$8:M$37,$B$42)</f>
        <v>0</v>
      </c>
      <c r="N42" s="55">
        <f>COUNTIF(N$8:N$37,$B$42)</f>
        <v>0</v>
      </c>
      <c r="O42" s="55">
        <f>COUNTIF(O$8:O$37,$B$42)</f>
        <v>0</v>
      </c>
      <c r="P42" s="55">
        <f>COUNTIF(P$8:P$37,$B$42)</f>
        <v>0</v>
      </c>
      <c r="Q42" s="55">
        <f>COUNTIF(Q$8:Q$37,$B$42)</f>
        <v>0</v>
      </c>
      <c r="R42" s="57">
        <f>COUNTIF(R$8:R$37,$B$42)</f>
        <v>0</v>
      </c>
      <c r="S42" s="55">
        <f>COUNTIF(S$8:S$37,$B$42)</f>
        <v>0</v>
      </c>
      <c r="T42" s="55">
        <f>COUNTIF(T$8:T$37,$B$42)</f>
        <v>0</v>
      </c>
      <c r="U42" s="55">
        <f>COUNTIF(U$8:U$37,$B$42)</f>
        <v>0</v>
      </c>
      <c r="V42" s="55">
        <f>COUNTIF(V$8:V$37,$B$42)</f>
        <v>0</v>
      </c>
      <c r="W42" s="55">
        <f>COUNTIF(W$8:W$37,$B$42)</f>
        <v>0</v>
      </c>
      <c r="X42" s="55">
        <f>COUNTIF(X$8:X$37,$B$42)</f>
        <v>0</v>
      </c>
      <c r="Y42" s="57">
        <f>COUNTIF(Y$8:Y$37,$B$42)</f>
        <v>0</v>
      </c>
      <c r="Z42" s="55">
        <f>COUNTIF(Z$8:Z$37,$B$42)</f>
        <v>0</v>
      </c>
      <c r="AA42" s="55">
        <f>COUNTIF(AA$8:AA$37,$B$42)</f>
        <v>0</v>
      </c>
      <c r="AB42" s="55">
        <f>COUNTIF(AB$8:AB$37,$B$42)</f>
        <v>0</v>
      </c>
      <c r="AC42" s="55">
        <f>COUNTIF(AC$8:AC$37,$B$42)</f>
        <v>0</v>
      </c>
      <c r="AD42" s="55">
        <f>COUNTIF(AD$8:AD$37,$B$42)</f>
        <v>0</v>
      </c>
      <c r="AE42" s="55">
        <f>COUNTIF(AE$8:AE$37,$B$42)</f>
        <v>0</v>
      </c>
      <c r="AF42" s="61"/>
      <c r="AG42" s="61"/>
      <c r="AH42" s="62"/>
      <c r="AI42" s="36"/>
    </row>
    <row r="43" spans="1:35" ht="12.95" customHeight="1" x14ac:dyDescent="0.15">
      <c r="A43" s="96"/>
      <c r="B43" s="55" t="s">
        <v>44</v>
      </c>
      <c r="C43" s="56" t="str">
        <f t="shared" si="3"/>
        <v>夜勤</v>
      </c>
      <c r="D43" s="57">
        <f>COUNTIF(D$8:D$37,$B$43)</f>
        <v>0</v>
      </c>
      <c r="E43" s="55">
        <f>COUNTIF(E$8:E$37,$B$43)</f>
        <v>0</v>
      </c>
      <c r="F43" s="55">
        <f>COUNTIF(F$8:F$37,$B$43)</f>
        <v>0</v>
      </c>
      <c r="G43" s="55">
        <f>COUNTIF(G$8:G$37,$B$43)</f>
        <v>0</v>
      </c>
      <c r="H43" s="55">
        <f>COUNTIF(H$8:H$37,$B$43)</f>
        <v>0</v>
      </c>
      <c r="I43" s="55">
        <f>COUNTIF(I$8:I$37,$B$43)</f>
        <v>0</v>
      </c>
      <c r="J43" s="55">
        <f>COUNTIF(J$8:J$37,$B$43)</f>
        <v>0</v>
      </c>
      <c r="K43" s="57">
        <f>COUNTIF(K$8:K$37,$B$43)</f>
        <v>0</v>
      </c>
      <c r="L43" s="55">
        <f>COUNTIF(L$8:L$37,$B$43)</f>
        <v>0</v>
      </c>
      <c r="M43" s="55">
        <f>COUNTIF(M$8:M$37,$B$43)</f>
        <v>0</v>
      </c>
      <c r="N43" s="55">
        <f>COUNTIF(N$8:N$37,$B$43)</f>
        <v>0</v>
      </c>
      <c r="O43" s="55">
        <f>COUNTIF(O$8:O$37,$B$43)</f>
        <v>0</v>
      </c>
      <c r="P43" s="55">
        <f>COUNTIF(P$8:P$37,$B$43)</f>
        <v>0</v>
      </c>
      <c r="Q43" s="55">
        <f>COUNTIF(Q$8:Q$37,$B$43)</f>
        <v>0</v>
      </c>
      <c r="R43" s="57">
        <f>COUNTIF(R$8:R$37,$B$43)</f>
        <v>0</v>
      </c>
      <c r="S43" s="55">
        <f>COUNTIF(S$8:S$37,$B$43)</f>
        <v>0</v>
      </c>
      <c r="T43" s="55">
        <f>COUNTIF(T$8:T$37,$B$43)</f>
        <v>0</v>
      </c>
      <c r="U43" s="55">
        <f>COUNTIF(U$8:U$37,$B$43)</f>
        <v>0</v>
      </c>
      <c r="V43" s="55">
        <f>COUNTIF(V$8:V$37,$B$43)</f>
        <v>0</v>
      </c>
      <c r="W43" s="55">
        <f>COUNTIF(W$8:W$37,$B$43)</f>
        <v>0</v>
      </c>
      <c r="X43" s="55">
        <f>COUNTIF(X$8:X$37,$B$43)</f>
        <v>0</v>
      </c>
      <c r="Y43" s="57">
        <f>COUNTIF(Y$8:Y$37,$B$43)</f>
        <v>0</v>
      </c>
      <c r="Z43" s="55">
        <f>COUNTIF(Z$8:Z$37,$B$43)</f>
        <v>0</v>
      </c>
      <c r="AA43" s="55">
        <f>COUNTIF(AA$8:AA$37,$B$43)</f>
        <v>0</v>
      </c>
      <c r="AB43" s="55">
        <f>COUNTIF(AB$8:AB$37,$B$43)</f>
        <v>0</v>
      </c>
      <c r="AC43" s="55">
        <f>COUNTIF(AC$8:AC$37,$B$43)</f>
        <v>0</v>
      </c>
      <c r="AD43" s="55">
        <f>COUNTIF(AD$8:AD$37,$B$43)</f>
        <v>0</v>
      </c>
      <c r="AE43" s="55">
        <f>COUNTIF(AE$8:AE$37,$B$43)</f>
        <v>0</v>
      </c>
      <c r="AF43" s="61"/>
      <c r="AG43" s="61"/>
      <c r="AH43" s="62"/>
      <c r="AI43" s="36"/>
    </row>
    <row r="44" spans="1:35" ht="12.95" customHeight="1" x14ac:dyDescent="0.15">
      <c r="A44" s="97"/>
      <c r="B44" s="55" t="s">
        <v>39</v>
      </c>
      <c r="C44" s="56" t="str">
        <f t="shared" si="3"/>
        <v>年休</v>
      </c>
      <c r="D44" s="57">
        <f>COUNTIF(D$8:D$37,$B$44)</f>
        <v>0</v>
      </c>
      <c r="E44" s="55">
        <f>COUNTIF(E$8:E$37,$B$44)</f>
        <v>0</v>
      </c>
      <c r="F44" s="55">
        <f>COUNTIF(F$8:F$37,$B$44)</f>
        <v>0</v>
      </c>
      <c r="G44" s="55">
        <f>COUNTIF(G$8:G$37,$B$44)</f>
        <v>0</v>
      </c>
      <c r="H44" s="55">
        <f>COUNTIF(H$8:H$37,$B$44)</f>
        <v>0</v>
      </c>
      <c r="I44" s="55">
        <f>COUNTIF(I$8:I$37,$B$44)</f>
        <v>0</v>
      </c>
      <c r="J44" s="55">
        <f>COUNTIF(J$8:J$37,$B$44)</f>
        <v>0</v>
      </c>
      <c r="K44" s="57">
        <f>COUNTIF(K$8:K$37,$B$44)</f>
        <v>0</v>
      </c>
      <c r="L44" s="55">
        <f>COUNTIF(L$8:L$37,$B$44)</f>
        <v>0</v>
      </c>
      <c r="M44" s="55">
        <f>COUNTIF(M$8:M$37,$B$44)</f>
        <v>0</v>
      </c>
      <c r="N44" s="55">
        <f>COUNTIF(N$8:N$37,$B$44)</f>
        <v>0</v>
      </c>
      <c r="O44" s="55">
        <f>COUNTIF(O$8:O$37,$B$44)</f>
        <v>0</v>
      </c>
      <c r="P44" s="55">
        <f>COUNTIF(P$8:P$37,$B$44)</f>
        <v>0</v>
      </c>
      <c r="Q44" s="55">
        <f>COUNTIF(Q$8:Q$37,$B$44)</f>
        <v>0</v>
      </c>
      <c r="R44" s="57">
        <f>COUNTIF(R$8:R$37,$B$44)</f>
        <v>0</v>
      </c>
      <c r="S44" s="55">
        <f>COUNTIF(S$8:S$37,$B$44)</f>
        <v>0</v>
      </c>
      <c r="T44" s="55">
        <f>COUNTIF(T$8:T$37,$B$44)</f>
        <v>0</v>
      </c>
      <c r="U44" s="55">
        <f>COUNTIF(U$8:U$37,$B$44)</f>
        <v>0</v>
      </c>
      <c r="V44" s="55">
        <f>COUNTIF(V$8:V$37,$B$44)</f>
        <v>0</v>
      </c>
      <c r="W44" s="55">
        <f>COUNTIF(W$8:W$37,$B$44)</f>
        <v>0</v>
      </c>
      <c r="X44" s="55">
        <f>COUNTIF(X$8:X$37,$B$44)</f>
        <v>0</v>
      </c>
      <c r="Y44" s="57">
        <f>COUNTIF(Y$8:Y$37,$B$44)</f>
        <v>0</v>
      </c>
      <c r="Z44" s="55">
        <f>COUNTIF(Z$8:Z$37,$B$44)</f>
        <v>0</v>
      </c>
      <c r="AA44" s="55">
        <f>COUNTIF(AA$8:AA$37,$B$44)</f>
        <v>0</v>
      </c>
      <c r="AB44" s="55">
        <f>COUNTIF(AB$8:AB$37,$B$44)</f>
        <v>0</v>
      </c>
      <c r="AC44" s="55">
        <f>COUNTIF(AC$8:AC$37,$B$44)</f>
        <v>0</v>
      </c>
      <c r="AD44" s="55">
        <f>COUNTIF(AD$8:AD$37,$B$44)</f>
        <v>0</v>
      </c>
      <c r="AE44" s="55">
        <f>COUNTIF(AE$8:AE$37,$B$44)</f>
        <v>0</v>
      </c>
      <c r="AF44" s="61"/>
      <c r="AG44" s="61"/>
      <c r="AH44" s="62"/>
      <c r="AI44" s="36"/>
    </row>
    <row r="45" spans="1:35" ht="12.95" customHeight="1" thickBot="1" x14ac:dyDescent="0.2">
      <c r="A45" s="33"/>
      <c r="B45" s="45" t="s">
        <v>186</v>
      </c>
      <c r="C45" s="12">
        <f t="shared" si="3"/>
        <v>0</v>
      </c>
      <c r="D45" s="8"/>
      <c r="E45" s="9"/>
      <c r="F45" s="9"/>
      <c r="G45" s="9"/>
      <c r="H45" s="9"/>
      <c r="I45" s="9"/>
      <c r="J45" s="10"/>
      <c r="K45" s="8"/>
      <c r="L45" s="9"/>
      <c r="M45" s="9"/>
      <c r="N45" s="9"/>
      <c r="O45" s="9"/>
      <c r="P45" s="9"/>
      <c r="Q45" s="10"/>
      <c r="R45" s="8"/>
      <c r="S45" s="9"/>
      <c r="T45" s="9"/>
      <c r="U45" s="9"/>
      <c r="V45" s="9"/>
      <c r="W45" s="9"/>
      <c r="X45" s="10"/>
      <c r="Y45" s="8"/>
      <c r="Z45" s="9"/>
      <c r="AA45" s="9"/>
      <c r="AB45" s="9"/>
      <c r="AC45" s="9"/>
      <c r="AD45" s="9"/>
      <c r="AE45" s="10"/>
      <c r="AF45" s="51"/>
      <c r="AG45" s="51"/>
      <c r="AH45" s="18"/>
      <c r="AI45" s="37"/>
    </row>
    <row r="46" spans="1:35" ht="12.95" customHeight="1" x14ac:dyDescent="0.15">
      <c r="A46" s="58"/>
      <c r="B46" s="5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60"/>
      <c r="AG46" s="60"/>
      <c r="AH46" s="19"/>
      <c r="AI46" s="58"/>
    </row>
    <row r="47" spans="1:35" ht="12.95" customHeight="1" x14ac:dyDescent="0.15">
      <c r="A47" s="58"/>
      <c r="B47" s="5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60"/>
      <c r="AG47" s="60"/>
      <c r="AH47" s="19"/>
      <c r="AI47" s="58"/>
    </row>
    <row r="48" spans="1:35" ht="12.95" customHeight="1" x14ac:dyDescent="0.15">
      <c r="A48" s="19" t="s">
        <v>64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</row>
    <row r="49" spans="1:35" ht="12.95" customHeight="1" x14ac:dyDescent="0.1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</row>
    <row r="50" spans="1:35" ht="12.95" customHeight="1" x14ac:dyDescent="0.15">
      <c r="A50" s="19" t="s">
        <v>74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</row>
    <row r="51" spans="1:35" ht="12.95" customHeight="1" x14ac:dyDescent="0.15">
      <c r="A51" s="19" t="s">
        <v>65</v>
      </c>
      <c r="B51" s="20" t="s">
        <v>66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</row>
    <row r="52" spans="1:35" ht="12.95" customHeight="1" x14ac:dyDescent="0.15">
      <c r="A52" s="72" t="s">
        <v>103</v>
      </c>
      <c r="B52" s="19"/>
      <c r="C52" s="20" t="s">
        <v>38</v>
      </c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</row>
    <row r="53" spans="1:35" ht="12.95" customHeight="1" x14ac:dyDescent="0.15">
      <c r="A53" s="19"/>
      <c r="B53" s="39" t="s">
        <v>77</v>
      </c>
      <c r="C53" s="39" t="s">
        <v>78</v>
      </c>
      <c r="D53" s="104" t="s">
        <v>79</v>
      </c>
      <c r="E53" s="104"/>
      <c r="F53" s="104"/>
      <c r="G53" s="104" t="s">
        <v>80</v>
      </c>
      <c r="H53" s="104"/>
      <c r="I53" s="104"/>
      <c r="J53" s="104" t="s">
        <v>81</v>
      </c>
      <c r="K53" s="104"/>
      <c r="L53" s="104"/>
      <c r="M53" s="104" t="s">
        <v>67</v>
      </c>
      <c r="N53" s="104"/>
      <c r="O53" s="104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35" ht="12.95" customHeight="1" x14ac:dyDescent="0.15">
      <c r="A54" s="19"/>
      <c r="B54" s="6" t="s">
        <v>13</v>
      </c>
      <c r="C54" s="41" t="s">
        <v>82</v>
      </c>
      <c r="D54" s="117">
        <v>0.33333333333333331</v>
      </c>
      <c r="E54" s="117"/>
      <c r="F54" s="117"/>
      <c r="G54" s="117">
        <v>0.70833333333333337</v>
      </c>
      <c r="H54" s="117"/>
      <c r="I54" s="117"/>
      <c r="J54" s="117">
        <v>4.1666666666666664E-2</v>
      </c>
      <c r="K54" s="117"/>
      <c r="L54" s="117"/>
      <c r="M54" s="118">
        <v>0.33333333333333331</v>
      </c>
      <c r="N54" s="119"/>
      <c r="O54" s="120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</row>
    <row r="55" spans="1:35" ht="12.95" customHeight="1" x14ac:dyDescent="0.15">
      <c r="A55" s="19"/>
      <c r="B55" s="6" t="s">
        <v>45</v>
      </c>
      <c r="C55" s="41" t="s">
        <v>83</v>
      </c>
      <c r="D55" s="117">
        <v>0.25</v>
      </c>
      <c r="E55" s="117"/>
      <c r="F55" s="117"/>
      <c r="G55" s="117">
        <v>0.41666666666666669</v>
      </c>
      <c r="H55" s="117"/>
      <c r="I55" s="117"/>
      <c r="J55" s="117">
        <v>0</v>
      </c>
      <c r="K55" s="117"/>
      <c r="L55" s="117"/>
      <c r="M55" s="118">
        <v>0.16666666666666666</v>
      </c>
      <c r="N55" s="119"/>
      <c r="O55" s="120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</row>
    <row r="56" spans="1:35" ht="12.95" customHeight="1" x14ac:dyDescent="0.15">
      <c r="A56" s="19"/>
      <c r="B56" s="40" t="s">
        <v>46</v>
      </c>
      <c r="C56" s="41" t="s">
        <v>84</v>
      </c>
      <c r="D56" s="117">
        <v>0.66666666666666663</v>
      </c>
      <c r="E56" s="117"/>
      <c r="F56" s="117"/>
      <c r="G56" s="117">
        <v>0.83333333333333337</v>
      </c>
      <c r="H56" s="117"/>
      <c r="I56" s="117"/>
      <c r="J56" s="117">
        <v>0</v>
      </c>
      <c r="K56" s="117"/>
      <c r="L56" s="117"/>
      <c r="M56" s="118">
        <v>0.16666666666666666</v>
      </c>
      <c r="N56" s="119"/>
      <c r="O56" s="120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</row>
    <row r="57" spans="1:35" ht="12.95" customHeight="1" x14ac:dyDescent="0.15">
      <c r="A57" s="19"/>
      <c r="B57" s="40" t="s">
        <v>43</v>
      </c>
      <c r="C57" s="42" t="s">
        <v>85</v>
      </c>
      <c r="D57" s="117">
        <v>0.625</v>
      </c>
      <c r="E57" s="117"/>
      <c r="F57" s="117"/>
      <c r="G57" s="117">
        <v>1</v>
      </c>
      <c r="H57" s="117"/>
      <c r="I57" s="117"/>
      <c r="J57" s="117">
        <v>4.1666666666666664E-2</v>
      </c>
      <c r="K57" s="117"/>
      <c r="L57" s="117"/>
      <c r="M57" s="118">
        <v>0.33333333333333331</v>
      </c>
      <c r="N57" s="119"/>
      <c r="O57" s="120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</row>
    <row r="58" spans="1:35" ht="12.95" customHeight="1" x14ac:dyDescent="0.15">
      <c r="A58" s="19"/>
      <c r="B58" s="40" t="s">
        <v>44</v>
      </c>
      <c r="C58" s="42" t="s">
        <v>86</v>
      </c>
      <c r="D58" s="118">
        <v>0</v>
      </c>
      <c r="E58" s="119"/>
      <c r="F58" s="120"/>
      <c r="G58" s="118">
        <v>0.375</v>
      </c>
      <c r="H58" s="119"/>
      <c r="I58" s="120"/>
      <c r="J58" s="118">
        <v>4.1666666666666664E-2</v>
      </c>
      <c r="K58" s="119"/>
      <c r="L58" s="120"/>
      <c r="M58" s="118">
        <v>0.33333333333333331</v>
      </c>
      <c r="N58" s="119"/>
      <c r="O58" s="120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</row>
    <row r="59" spans="1:35" ht="12.95" customHeight="1" x14ac:dyDescent="0.15">
      <c r="A59" s="19"/>
      <c r="B59" s="40" t="s">
        <v>39</v>
      </c>
      <c r="C59" s="42" t="s">
        <v>87</v>
      </c>
      <c r="D59" s="118" t="s">
        <v>38</v>
      </c>
      <c r="E59" s="119"/>
      <c r="F59" s="120"/>
      <c r="G59" s="118" t="s">
        <v>38</v>
      </c>
      <c r="H59" s="119"/>
      <c r="I59" s="120"/>
      <c r="J59" s="118" t="s">
        <v>38</v>
      </c>
      <c r="K59" s="119"/>
      <c r="L59" s="120"/>
      <c r="M59" s="118">
        <v>0</v>
      </c>
      <c r="N59" s="119"/>
      <c r="O59" s="120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</row>
    <row r="60" spans="1:35" ht="12.95" customHeight="1" x14ac:dyDescent="0.15">
      <c r="A60" s="19"/>
      <c r="B60" s="6" t="s">
        <v>185</v>
      </c>
      <c r="C60" s="42"/>
      <c r="D60" s="118" t="s">
        <v>38</v>
      </c>
      <c r="E60" s="119"/>
      <c r="F60" s="120"/>
      <c r="G60" s="118" t="s">
        <v>38</v>
      </c>
      <c r="H60" s="119"/>
      <c r="I60" s="120"/>
      <c r="J60" s="118" t="s">
        <v>38</v>
      </c>
      <c r="K60" s="119"/>
      <c r="L60" s="120"/>
      <c r="M60" s="118">
        <v>0</v>
      </c>
      <c r="N60" s="119"/>
      <c r="O60" s="120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</row>
    <row r="61" spans="1:35" ht="12.95" customHeight="1" x14ac:dyDescent="0.15">
      <c r="A61" s="19"/>
      <c r="B61" s="6" t="s">
        <v>38</v>
      </c>
      <c r="C61" s="42"/>
      <c r="D61" s="118" t="s">
        <v>38</v>
      </c>
      <c r="E61" s="119"/>
      <c r="F61" s="120"/>
      <c r="G61" s="118" t="s">
        <v>38</v>
      </c>
      <c r="H61" s="119"/>
      <c r="I61" s="120"/>
      <c r="J61" s="118" t="s">
        <v>38</v>
      </c>
      <c r="K61" s="119"/>
      <c r="L61" s="120"/>
      <c r="M61" s="118">
        <v>0</v>
      </c>
      <c r="N61" s="119"/>
      <c r="O61" s="120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</row>
    <row r="62" spans="1:35" ht="12.95" customHeight="1" x14ac:dyDescent="0.15">
      <c r="A62" s="19" t="s">
        <v>20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</row>
    <row r="63" spans="1:35" ht="12.95" customHeight="1" x14ac:dyDescent="0.15">
      <c r="A63" s="20" t="s">
        <v>21</v>
      </c>
      <c r="B63" s="20"/>
      <c r="C63" s="20"/>
    </row>
    <row r="64" spans="1:35" ht="12.95" customHeight="1" x14ac:dyDescent="0.15">
      <c r="A64" s="20" t="s">
        <v>165</v>
      </c>
      <c r="B64" s="20"/>
      <c r="C64" s="20"/>
    </row>
    <row r="65" spans="1:3" ht="12.95" customHeight="1" x14ac:dyDescent="0.15">
      <c r="A65" s="20"/>
      <c r="B65" s="20"/>
      <c r="C65" s="20" t="s">
        <v>166</v>
      </c>
    </row>
    <row r="66" spans="1:3" ht="12.95" customHeight="1" x14ac:dyDescent="0.15">
      <c r="A66" s="20" t="s">
        <v>167</v>
      </c>
      <c r="B66" s="20"/>
      <c r="C66" s="21"/>
    </row>
    <row r="67" spans="1:3" ht="12.95" customHeight="1" x14ac:dyDescent="0.15">
      <c r="A67" s="20" t="s">
        <v>11</v>
      </c>
      <c r="B67" s="20"/>
      <c r="C67" s="20"/>
    </row>
    <row r="68" spans="1:3" ht="12.95" customHeight="1" x14ac:dyDescent="0.15">
      <c r="A68" s="20" t="s">
        <v>168</v>
      </c>
      <c r="B68" s="20"/>
      <c r="C68" s="20"/>
    </row>
    <row r="69" spans="1:3" ht="12.95" customHeight="1" x14ac:dyDescent="0.15">
      <c r="A69" s="20" t="s">
        <v>169</v>
      </c>
      <c r="B69" s="20"/>
      <c r="C69" s="20"/>
    </row>
  </sheetData>
  <mergeCells count="49">
    <mergeCell ref="D61:F61"/>
    <mergeCell ref="G61:I61"/>
    <mergeCell ref="J61:L61"/>
    <mergeCell ref="M61:O61"/>
    <mergeCell ref="D59:F59"/>
    <mergeCell ref="G59:I59"/>
    <mergeCell ref="J59:L59"/>
    <mergeCell ref="M59:O59"/>
    <mergeCell ref="D60:F60"/>
    <mergeCell ref="G60:I60"/>
    <mergeCell ref="J60:L60"/>
    <mergeCell ref="M60:O60"/>
    <mergeCell ref="D57:F57"/>
    <mergeCell ref="G57:I57"/>
    <mergeCell ref="J57:L57"/>
    <mergeCell ref="M57:O57"/>
    <mergeCell ref="D58:F58"/>
    <mergeCell ref="G58:I58"/>
    <mergeCell ref="J58:L58"/>
    <mergeCell ref="M58:O58"/>
    <mergeCell ref="D55:F55"/>
    <mergeCell ref="G55:I55"/>
    <mergeCell ref="J55:L55"/>
    <mergeCell ref="M55:O55"/>
    <mergeCell ref="D56:F56"/>
    <mergeCell ref="G56:I56"/>
    <mergeCell ref="J56:L56"/>
    <mergeCell ref="M56:O56"/>
    <mergeCell ref="A39:A44"/>
    <mergeCell ref="D53:F53"/>
    <mergeCell ref="G53:I53"/>
    <mergeCell ref="J53:L53"/>
    <mergeCell ref="M53:O53"/>
    <mergeCell ref="D54:F54"/>
    <mergeCell ref="G54:I54"/>
    <mergeCell ref="J54:L54"/>
    <mergeCell ref="M54:O54"/>
    <mergeCell ref="Y5:AE5"/>
    <mergeCell ref="AF5:AF7"/>
    <mergeCell ref="AG5:AG7"/>
    <mergeCell ref="AH5:AH7"/>
    <mergeCell ref="AI5:AI7"/>
    <mergeCell ref="D38:AE38"/>
    <mergeCell ref="R5:X5"/>
    <mergeCell ref="A5:A7"/>
    <mergeCell ref="B5:B7"/>
    <mergeCell ref="C5:C7"/>
    <mergeCell ref="D5:J5"/>
    <mergeCell ref="K5:Q5"/>
  </mergeCells>
  <phoneticPr fontId="1"/>
  <dataValidations count="2">
    <dataValidation type="list" allowBlank="1" showInputMessage="1" showErrorMessage="1" sqref="D45:AE47 D8:AE37 B39:B45">
      <formula1>$B$54:$B$61</formula1>
    </dataValidation>
    <dataValidation type="list" allowBlank="1" showInputMessage="1" showErrorMessage="1" sqref="B8:B37 B46:B47">
      <formula1>",　,A,B,C,D"</formula1>
    </dataValidation>
  </dataValidations>
  <pageMargins left="0.25" right="0.25" top="0.75" bottom="0.75" header="0.3" footer="0.3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8"/>
  <sheetViews>
    <sheetView view="pageBreakPreview" topLeftCell="A49" zoomScaleNormal="100" workbookViewId="0">
      <selection activeCell="C38" sqref="C38"/>
    </sheetView>
  </sheetViews>
  <sheetFormatPr defaultRowHeight="13.5" x14ac:dyDescent="0.15"/>
  <cols>
    <col min="1" max="35" width="3" customWidth="1"/>
  </cols>
  <sheetData>
    <row r="1" spans="1:3" ht="17.25" customHeight="1" x14ac:dyDescent="0.15">
      <c r="A1" s="1" t="s">
        <v>117</v>
      </c>
    </row>
    <row r="2" spans="1:3" ht="12.75" customHeight="1" x14ac:dyDescent="0.15">
      <c r="A2" s="1"/>
    </row>
    <row r="3" spans="1:3" ht="12.75" customHeight="1" x14ac:dyDescent="0.15">
      <c r="A3" s="1"/>
      <c r="B3" t="s">
        <v>171</v>
      </c>
    </row>
    <row r="4" spans="1:3" ht="12.75" customHeight="1" x14ac:dyDescent="0.15">
      <c r="A4" s="1"/>
      <c r="C4" t="s">
        <v>170</v>
      </c>
    </row>
    <row r="5" spans="1:3" ht="12.75" customHeight="1" x14ac:dyDescent="0.15">
      <c r="A5" s="1"/>
      <c r="C5" t="s">
        <v>119</v>
      </c>
    </row>
    <row r="6" spans="1:3" ht="12.75" customHeight="1" x14ac:dyDescent="0.15">
      <c r="A6" s="1"/>
      <c r="C6" t="s">
        <v>121</v>
      </c>
    </row>
    <row r="7" spans="1:3" ht="12.75" customHeight="1" x14ac:dyDescent="0.15">
      <c r="A7" s="1"/>
      <c r="C7" t="s">
        <v>122</v>
      </c>
    </row>
    <row r="8" spans="1:3" ht="12.75" customHeight="1" x14ac:dyDescent="0.15">
      <c r="A8" s="1"/>
    </row>
    <row r="9" spans="1:3" ht="12.75" customHeight="1" x14ac:dyDescent="0.15">
      <c r="A9" s="1"/>
      <c r="B9" t="s">
        <v>120</v>
      </c>
    </row>
    <row r="10" spans="1:3" ht="12.75" customHeight="1" x14ac:dyDescent="0.15">
      <c r="A10" s="1"/>
      <c r="C10" t="s">
        <v>123</v>
      </c>
    </row>
    <row r="11" spans="1:3" ht="12.75" customHeight="1" x14ac:dyDescent="0.15">
      <c r="A11" s="1"/>
      <c r="C11" t="s">
        <v>172</v>
      </c>
    </row>
    <row r="12" spans="1:3" ht="12.75" customHeight="1" x14ac:dyDescent="0.15">
      <c r="A12" s="1"/>
      <c r="C12" t="s">
        <v>124</v>
      </c>
    </row>
    <row r="13" spans="1:3" ht="12.75" customHeight="1" x14ac:dyDescent="0.15">
      <c r="A13" s="1"/>
    </row>
    <row r="14" spans="1:3" ht="12.75" customHeight="1" x14ac:dyDescent="0.15">
      <c r="A14" s="1"/>
      <c r="B14" t="s">
        <v>125</v>
      </c>
    </row>
    <row r="15" spans="1:3" ht="12.75" customHeight="1" x14ac:dyDescent="0.15">
      <c r="A15" s="1"/>
      <c r="C15" t="s">
        <v>129</v>
      </c>
    </row>
    <row r="16" spans="1:3" ht="12.75" customHeight="1" x14ac:dyDescent="0.15">
      <c r="A16" s="1"/>
      <c r="B16" t="s">
        <v>38</v>
      </c>
      <c r="C16" t="s">
        <v>118</v>
      </c>
    </row>
    <row r="17" spans="1:3" ht="12.75" customHeight="1" x14ac:dyDescent="0.15">
      <c r="A17" s="1"/>
      <c r="C17" t="s">
        <v>126</v>
      </c>
    </row>
    <row r="18" spans="1:3" ht="12.75" customHeight="1" x14ac:dyDescent="0.15">
      <c r="A18" s="1"/>
      <c r="C18" t="s">
        <v>127</v>
      </c>
    </row>
    <row r="19" spans="1:3" ht="12.75" customHeight="1" x14ac:dyDescent="0.15">
      <c r="A19" s="1"/>
      <c r="C19" t="s">
        <v>128</v>
      </c>
    </row>
    <row r="20" spans="1:3" ht="12.75" customHeight="1" x14ac:dyDescent="0.15">
      <c r="A20" s="1"/>
    </row>
    <row r="21" spans="1:3" ht="12.75" customHeight="1" x14ac:dyDescent="0.15">
      <c r="A21" s="1"/>
      <c r="B21" t="s">
        <v>130</v>
      </c>
    </row>
    <row r="22" spans="1:3" ht="12.75" customHeight="1" x14ac:dyDescent="0.15">
      <c r="A22" s="1"/>
    </row>
    <row r="23" spans="1:3" ht="12.75" customHeight="1" x14ac:dyDescent="0.15">
      <c r="A23" s="1"/>
      <c r="B23" t="s">
        <v>131</v>
      </c>
    </row>
    <row r="24" spans="1:3" ht="12.75" customHeight="1" x14ac:dyDescent="0.15">
      <c r="A24" s="1"/>
      <c r="C24" t="s">
        <v>158</v>
      </c>
    </row>
    <row r="25" spans="1:3" ht="12.75" customHeight="1" x14ac:dyDescent="0.15">
      <c r="A25" s="1"/>
      <c r="C25" t="s">
        <v>133</v>
      </c>
    </row>
    <row r="26" spans="1:3" ht="12.75" customHeight="1" x14ac:dyDescent="0.15">
      <c r="A26" s="1"/>
      <c r="C26" t="s">
        <v>159</v>
      </c>
    </row>
    <row r="27" spans="1:3" ht="12.75" customHeight="1" x14ac:dyDescent="0.15">
      <c r="A27" s="1"/>
      <c r="C27" t="s">
        <v>134</v>
      </c>
    </row>
    <row r="28" spans="1:3" ht="12.75" customHeight="1" x14ac:dyDescent="0.15">
      <c r="A28" s="1"/>
      <c r="C28" t="s">
        <v>132</v>
      </c>
    </row>
    <row r="29" spans="1:3" ht="12.75" customHeight="1" x14ac:dyDescent="0.15">
      <c r="A29" s="1"/>
    </row>
    <row r="30" spans="1:3" ht="12.75" customHeight="1" x14ac:dyDescent="0.15">
      <c r="A30" s="1"/>
    </row>
    <row r="31" spans="1:3" ht="12.75" customHeight="1" x14ac:dyDescent="0.15">
      <c r="A31" s="1"/>
    </row>
    <row r="32" spans="1:3" ht="12.75" customHeight="1" x14ac:dyDescent="0.15">
      <c r="A32" s="1"/>
      <c r="B32" t="s">
        <v>135</v>
      </c>
    </row>
    <row r="33" spans="1:3" ht="12.75" customHeight="1" x14ac:dyDescent="0.15">
      <c r="A33" s="1"/>
      <c r="C33" t="s">
        <v>136</v>
      </c>
    </row>
    <row r="34" spans="1:3" ht="12.75" customHeight="1" x14ac:dyDescent="0.15">
      <c r="A34" s="1"/>
      <c r="C34" t="s">
        <v>137</v>
      </c>
    </row>
    <row r="35" spans="1:3" ht="12.75" customHeight="1" x14ac:dyDescent="0.15">
      <c r="A35" s="1"/>
      <c r="C35" t="s">
        <v>173</v>
      </c>
    </row>
    <row r="36" spans="1:3" ht="12.75" customHeight="1" x14ac:dyDescent="0.15">
      <c r="A36" s="1"/>
      <c r="C36" t="s">
        <v>138</v>
      </c>
    </row>
    <row r="37" spans="1:3" ht="12.75" customHeight="1" x14ac:dyDescent="0.15">
      <c r="A37" s="1"/>
      <c r="C37" t="s">
        <v>183</v>
      </c>
    </row>
    <row r="38" spans="1:3" ht="12.75" customHeight="1" x14ac:dyDescent="0.15">
      <c r="A38" s="1"/>
    </row>
    <row r="39" spans="1:3" ht="12.75" customHeight="1" x14ac:dyDescent="0.15">
      <c r="A39" s="1"/>
    </row>
    <row r="40" spans="1:3" ht="12.75" customHeight="1" x14ac:dyDescent="0.15">
      <c r="A40" s="1"/>
    </row>
    <row r="41" spans="1:3" ht="12.75" customHeight="1" x14ac:dyDescent="0.15">
      <c r="A41" s="1"/>
    </row>
    <row r="42" spans="1:3" ht="12.75" customHeight="1" x14ac:dyDescent="0.15">
      <c r="A42" s="1"/>
    </row>
    <row r="43" spans="1:3" ht="12.75" customHeight="1" x14ac:dyDescent="0.15">
      <c r="A43" s="1"/>
    </row>
    <row r="44" spans="1:3" ht="12.75" customHeight="1" x14ac:dyDescent="0.15">
      <c r="A44" s="1"/>
    </row>
    <row r="45" spans="1:3" ht="12.75" customHeight="1" x14ac:dyDescent="0.15">
      <c r="A45" s="1"/>
    </row>
    <row r="46" spans="1:3" ht="12.75" customHeight="1" x14ac:dyDescent="0.15">
      <c r="A46" s="1"/>
    </row>
    <row r="47" spans="1:3" ht="12.75" customHeight="1" x14ac:dyDescent="0.15">
      <c r="A47" s="1"/>
    </row>
    <row r="48" spans="1:3" ht="12.75" customHeight="1" x14ac:dyDescent="0.15">
      <c r="A48" s="1"/>
    </row>
    <row r="49" spans="1:22" ht="12.75" customHeight="1" x14ac:dyDescent="0.15">
      <c r="A49" s="1"/>
      <c r="B49" t="s">
        <v>139</v>
      </c>
    </row>
    <row r="50" spans="1:22" ht="12.75" customHeight="1" x14ac:dyDescent="0.15">
      <c r="A50" s="1"/>
      <c r="C50" t="s">
        <v>174</v>
      </c>
    </row>
    <row r="51" spans="1:22" ht="12.75" customHeight="1" x14ac:dyDescent="0.15">
      <c r="A51" s="1"/>
      <c r="C51" t="s">
        <v>140</v>
      </c>
    </row>
    <row r="52" spans="1:22" ht="12.75" customHeight="1" x14ac:dyDescent="0.15">
      <c r="A52" s="1"/>
      <c r="C52" t="s">
        <v>175</v>
      </c>
    </row>
    <row r="53" spans="1:22" ht="12.75" customHeight="1" x14ac:dyDescent="0.15">
      <c r="A53" s="1"/>
      <c r="D53" s="20" t="s">
        <v>66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22" ht="12.75" customHeight="1" x14ac:dyDescent="0.15">
      <c r="A54" s="1"/>
      <c r="C54" t="s">
        <v>141</v>
      </c>
    </row>
    <row r="55" spans="1:22" ht="12.75" customHeight="1" x14ac:dyDescent="0.15">
      <c r="A55" s="1"/>
    </row>
    <row r="56" spans="1:22" ht="12.75" customHeight="1" x14ac:dyDescent="0.15">
      <c r="A56" s="1"/>
    </row>
    <row r="57" spans="1:22" ht="12.75" customHeight="1" x14ac:dyDescent="0.15">
      <c r="A57" s="1"/>
    </row>
    <row r="58" spans="1:22" ht="12.75" customHeight="1" x14ac:dyDescent="0.15">
      <c r="A58" s="1"/>
    </row>
    <row r="59" spans="1:22" ht="12.75" customHeight="1" x14ac:dyDescent="0.15">
      <c r="A59" s="1"/>
    </row>
    <row r="60" spans="1:22" ht="12.75" customHeight="1" x14ac:dyDescent="0.15">
      <c r="A60" s="1"/>
    </row>
    <row r="61" spans="1:22" ht="12.75" customHeight="1" x14ac:dyDescent="0.15">
      <c r="A61" s="1"/>
    </row>
    <row r="62" spans="1:22" ht="12.75" customHeight="1" x14ac:dyDescent="0.15">
      <c r="A62" s="1"/>
    </row>
    <row r="63" spans="1:22" ht="12.75" customHeight="1" x14ac:dyDescent="0.15">
      <c r="A63" s="1"/>
    </row>
    <row r="64" spans="1:22" ht="12.75" customHeight="1" x14ac:dyDescent="0.15">
      <c r="A64" s="1"/>
    </row>
    <row r="65" spans="1:3" ht="12.75" customHeight="1" x14ac:dyDescent="0.15">
      <c r="A65" s="1"/>
    </row>
    <row r="66" spans="1:3" ht="12.75" customHeight="1" x14ac:dyDescent="0.15">
      <c r="A66" s="1"/>
      <c r="B66" t="s">
        <v>142</v>
      </c>
    </row>
    <row r="67" spans="1:3" ht="12.75" customHeight="1" x14ac:dyDescent="0.15">
      <c r="A67" s="1"/>
      <c r="C67" t="s">
        <v>143</v>
      </c>
    </row>
    <row r="68" spans="1:3" ht="12.75" customHeight="1" x14ac:dyDescent="0.15">
      <c r="A68" s="1"/>
      <c r="C68" t="s">
        <v>144</v>
      </c>
    </row>
    <row r="69" spans="1:3" ht="12.75" customHeight="1" x14ac:dyDescent="0.15">
      <c r="A69" s="1"/>
      <c r="C69" t="s">
        <v>176</v>
      </c>
    </row>
    <row r="70" spans="1:3" ht="12.75" customHeight="1" x14ac:dyDescent="0.15">
      <c r="A70" s="1"/>
    </row>
    <row r="71" spans="1:3" ht="12.75" customHeight="1" x14ac:dyDescent="0.15">
      <c r="A71" s="1"/>
    </row>
    <row r="72" spans="1:3" ht="12.75" customHeight="1" x14ac:dyDescent="0.15">
      <c r="A72" s="1"/>
    </row>
    <row r="73" spans="1:3" ht="12.75" customHeight="1" x14ac:dyDescent="0.15">
      <c r="A73" s="1"/>
    </row>
    <row r="74" spans="1:3" ht="12.75" customHeight="1" x14ac:dyDescent="0.15">
      <c r="A74" s="1"/>
    </row>
    <row r="75" spans="1:3" ht="12.75" customHeight="1" x14ac:dyDescent="0.15">
      <c r="A75" s="1"/>
    </row>
    <row r="76" spans="1:3" ht="12.75" customHeight="1" x14ac:dyDescent="0.15">
      <c r="A76" s="1"/>
    </row>
    <row r="77" spans="1:3" ht="12.75" customHeight="1" x14ac:dyDescent="0.15">
      <c r="A77" s="1"/>
    </row>
    <row r="78" spans="1:3" ht="12.75" customHeight="1" x14ac:dyDescent="0.15">
      <c r="A78" s="1"/>
    </row>
    <row r="79" spans="1:3" ht="12.75" customHeight="1" x14ac:dyDescent="0.15">
      <c r="A79" s="1"/>
    </row>
    <row r="80" spans="1:3" ht="12.75" customHeight="1" x14ac:dyDescent="0.15">
      <c r="A80" s="1"/>
    </row>
    <row r="81" spans="1:3" ht="12.75" customHeight="1" x14ac:dyDescent="0.15">
      <c r="A81" s="1"/>
    </row>
    <row r="82" spans="1:3" ht="12.75" customHeight="1" x14ac:dyDescent="0.15">
      <c r="A82" s="1"/>
    </row>
    <row r="83" spans="1:3" ht="12.75" customHeight="1" x14ac:dyDescent="0.15">
      <c r="A83" s="1"/>
    </row>
    <row r="84" spans="1:3" ht="12.75" customHeight="1" x14ac:dyDescent="0.15">
      <c r="A84" s="1"/>
    </row>
    <row r="85" spans="1:3" ht="12.75" customHeight="1" x14ac:dyDescent="0.15">
      <c r="A85" s="1"/>
    </row>
    <row r="86" spans="1:3" ht="12.75" customHeight="1" x14ac:dyDescent="0.15">
      <c r="A86" s="1"/>
    </row>
    <row r="87" spans="1:3" ht="12.75" customHeight="1" x14ac:dyDescent="0.15">
      <c r="A87" s="1"/>
    </row>
    <row r="88" spans="1:3" ht="12.75" customHeight="1" x14ac:dyDescent="0.15">
      <c r="A88" s="1"/>
    </row>
    <row r="89" spans="1:3" ht="12.75" customHeight="1" x14ac:dyDescent="0.15">
      <c r="A89" s="1"/>
    </row>
    <row r="90" spans="1:3" ht="12.75" customHeight="1" x14ac:dyDescent="0.15">
      <c r="A90" s="1"/>
    </row>
    <row r="91" spans="1:3" ht="12.75" customHeight="1" x14ac:dyDescent="0.15">
      <c r="A91" s="1"/>
    </row>
    <row r="92" spans="1:3" ht="12.75" customHeight="1" x14ac:dyDescent="0.15">
      <c r="A92" s="1"/>
    </row>
    <row r="93" spans="1:3" ht="12.75" customHeight="1" x14ac:dyDescent="0.15">
      <c r="A93" s="1"/>
    </row>
    <row r="94" spans="1:3" ht="12.75" customHeight="1" x14ac:dyDescent="0.15">
      <c r="A94" s="1"/>
    </row>
    <row r="95" spans="1:3" ht="12.75" customHeight="1" x14ac:dyDescent="0.15">
      <c r="A95" s="1"/>
      <c r="B95" t="s">
        <v>145</v>
      </c>
    </row>
    <row r="96" spans="1:3" ht="12.75" customHeight="1" x14ac:dyDescent="0.15">
      <c r="A96" s="1"/>
      <c r="C96" t="s">
        <v>146</v>
      </c>
    </row>
    <row r="97" spans="1:3" ht="12.75" customHeight="1" x14ac:dyDescent="0.15">
      <c r="A97" s="1"/>
    </row>
    <row r="98" spans="1:3" ht="12.75" customHeight="1" x14ac:dyDescent="0.15">
      <c r="A98" s="1"/>
    </row>
    <row r="99" spans="1:3" ht="12.75" customHeight="1" x14ac:dyDescent="0.15">
      <c r="A99" s="1"/>
    </row>
    <row r="100" spans="1:3" ht="12.75" customHeight="1" x14ac:dyDescent="0.15">
      <c r="A100" s="1"/>
    </row>
    <row r="101" spans="1:3" ht="12.75" customHeight="1" x14ac:dyDescent="0.15">
      <c r="A101" s="1"/>
    </row>
    <row r="102" spans="1:3" ht="12.75" customHeight="1" x14ac:dyDescent="0.15">
      <c r="A102" s="1"/>
    </row>
    <row r="103" spans="1:3" ht="12.75" customHeight="1" x14ac:dyDescent="0.15">
      <c r="A103" s="1"/>
    </row>
    <row r="104" spans="1:3" ht="12.75" customHeight="1" x14ac:dyDescent="0.15">
      <c r="A104" s="1"/>
    </row>
    <row r="105" spans="1:3" ht="12.75" customHeight="1" x14ac:dyDescent="0.15">
      <c r="A105" s="1"/>
    </row>
    <row r="106" spans="1:3" ht="12.75" customHeight="1" x14ac:dyDescent="0.15">
      <c r="A106" s="1"/>
      <c r="B106" t="s">
        <v>149</v>
      </c>
    </row>
    <row r="107" spans="1:3" ht="12.75" customHeight="1" x14ac:dyDescent="0.15">
      <c r="A107" s="1"/>
      <c r="C107" t="s">
        <v>150</v>
      </c>
    </row>
    <row r="108" spans="1:3" ht="12.75" customHeight="1" x14ac:dyDescent="0.15">
      <c r="A108" s="1"/>
    </row>
    <row r="109" spans="1:3" ht="12.75" customHeight="1" x14ac:dyDescent="0.15">
      <c r="A109" s="1"/>
    </row>
    <row r="110" spans="1:3" ht="12.75" customHeight="1" x14ac:dyDescent="0.15">
      <c r="A110" s="1"/>
    </row>
    <row r="111" spans="1:3" ht="12.75" customHeight="1" x14ac:dyDescent="0.15">
      <c r="A111" s="1"/>
    </row>
    <row r="112" spans="1:3" ht="12.75" customHeight="1" x14ac:dyDescent="0.15">
      <c r="A112" s="1"/>
    </row>
    <row r="113" spans="1:3" ht="12.75" customHeight="1" x14ac:dyDescent="0.15">
      <c r="A113" s="1"/>
    </row>
    <row r="114" spans="1:3" ht="12.75" customHeight="1" x14ac:dyDescent="0.15">
      <c r="A114" s="1"/>
    </row>
    <row r="115" spans="1:3" ht="12.75" customHeight="1" x14ac:dyDescent="0.15">
      <c r="A115" s="1"/>
    </row>
    <row r="116" spans="1:3" ht="12.75" customHeight="1" x14ac:dyDescent="0.15">
      <c r="A116" s="1"/>
    </row>
    <row r="117" spans="1:3" ht="12.75" customHeight="1" x14ac:dyDescent="0.15">
      <c r="A117" s="1"/>
    </row>
    <row r="118" spans="1:3" ht="12.75" customHeight="1" x14ac:dyDescent="0.15">
      <c r="A118" s="1"/>
      <c r="B118" t="s">
        <v>151</v>
      </c>
    </row>
    <row r="119" spans="1:3" ht="12.75" customHeight="1" x14ac:dyDescent="0.15">
      <c r="A119" s="1"/>
      <c r="C119" t="s">
        <v>152</v>
      </c>
    </row>
    <row r="120" spans="1:3" ht="12.75" customHeight="1" x14ac:dyDescent="0.15">
      <c r="A120" s="1"/>
      <c r="C120" s="94" t="s">
        <v>153</v>
      </c>
    </row>
    <row r="121" spans="1:3" ht="12.75" customHeight="1" x14ac:dyDescent="0.15">
      <c r="A121" s="1"/>
      <c r="C121" s="94" t="s">
        <v>177</v>
      </c>
    </row>
    <row r="122" spans="1:3" ht="12.75" customHeight="1" x14ac:dyDescent="0.15">
      <c r="A122" s="1"/>
      <c r="C122" s="94" t="s">
        <v>178</v>
      </c>
    </row>
    <row r="123" spans="1:3" ht="12.75" customHeight="1" x14ac:dyDescent="0.15">
      <c r="A123" s="1"/>
    </row>
    <row r="124" spans="1:3" ht="12.75" customHeight="1" x14ac:dyDescent="0.15">
      <c r="A124" s="1"/>
    </row>
    <row r="125" spans="1:3" ht="12.75" customHeight="1" x14ac:dyDescent="0.15">
      <c r="A125" s="1"/>
    </row>
    <row r="126" spans="1:3" ht="12.75" customHeight="1" x14ac:dyDescent="0.15">
      <c r="A126" s="1"/>
    </row>
    <row r="127" spans="1:3" ht="12.75" customHeight="1" x14ac:dyDescent="0.15">
      <c r="A127" s="1"/>
    </row>
    <row r="128" spans="1:3" ht="12.75" customHeight="1" x14ac:dyDescent="0.15">
      <c r="A128" s="1"/>
    </row>
    <row r="129" spans="1:3" ht="12.75" customHeight="1" x14ac:dyDescent="0.15">
      <c r="A129" s="1"/>
    </row>
    <row r="130" spans="1:3" ht="12.75" customHeight="1" x14ac:dyDescent="0.15">
      <c r="A130" s="1"/>
    </row>
    <row r="131" spans="1:3" ht="12.75" customHeight="1" x14ac:dyDescent="0.15">
      <c r="A131" s="1"/>
    </row>
    <row r="132" spans="1:3" ht="12.75" customHeight="1" x14ac:dyDescent="0.15">
      <c r="A132" s="1"/>
    </row>
    <row r="133" spans="1:3" ht="12.75" customHeight="1" x14ac:dyDescent="0.15">
      <c r="A133" s="1"/>
    </row>
    <row r="134" spans="1:3" ht="12.75" customHeight="1" x14ac:dyDescent="0.15">
      <c r="A134" s="1"/>
    </row>
    <row r="135" spans="1:3" ht="12.75" customHeight="1" x14ac:dyDescent="0.15">
      <c r="A135" s="1"/>
    </row>
    <row r="136" spans="1:3" ht="12.75" customHeight="1" x14ac:dyDescent="0.15">
      <c r="A136" s="1"/>
    </row>
    <row r="137" spans="1:3" ht="12.75" customHeight="1" x14ac:dyDescent="0.15">
      <c r="A137" s="1"/>
    </row>
    <row r="138" spans="1:3" ht="12.75" customHeight="1" x14ac:dyDescent="0.15">
      <c r="A138" s="1"/>
    </row>
    <row r="139" spans="1:3" ht="12.75" customHeight="1" x14ac:dyDescent="0.15">
      <c r="A139" s="1"/>
    </row>
    <row r="140" spans="1:3" ht="12.75" customHeight="1" x14ac:dyDescent="0.15">
      <c r="A140" s="1"/>
    </row>
    <row r="141" spans="1:3" ht="12.75" customHeight="1" x14ac:dyDescent="0.15">
      <c r="A141" s="1"/>
      <c r="B141" t="s">
        <v>160</v>
      </c>
    </row>
    <row r="142" spans="1:3" ht="12.75" customHeight="1" x14ac:dyDescent="0.15">
      <c r="A142" s="1"/>
      <c r="C142" t="s">
        <v>161</v>
      </c>
    </row>
    <row r="143" spans="1:3" ht="12.75" customHeight="1" x14ac:dyDescent="0.15">
      <c r="A143" s="1"/>
      <c r="C143" t="s">
        <v>162</v>
      </c>
    </row>
    <row r="144" spans="1:3" ht="12.75" customHeight="1" x14ac:dyDescent="0.15">
      <c r="A144" s="1"/>
    </row>
    <row r="145" spans="1:3" ht="12.75" customHeight="1" x14ac:dyDescent="0.15">
      <c r="A145" s="1"/>
    </row>
    <row r="146" spans="1:3" ht="12.75" customHeight="1" x14ac:dyDescent="0.15">
      <c r="A146" s="1"/>
    </row>
    <row r="147" spans="1:3" ht="12.75" customHeight="1" x14ac:dyDescent="0.15">
      <c r="A147" s="1"/>
      <c r="B147" t="s">
        <v>163</v>
      </c>
    </row>
    <row r="148" spans="1:3" ht="12.75" customHeight="1" x14ac:dyDescent="0.15">
      <c r="A148" s="1"/>
      <c r="C148" t="s">
        <v>164</v>
      </c>
    </row>
    <row r="149" spans="1:3" ht="12.75" customHeight="1" x14ac:dyDescent="0.15">
      <c r="A149" s="1"/>
    </row>
    <row r="150" spans="1:3" ht="12.75" customHeight="1" x14ac:dyDescent="0.15">
      <c r="A150" s="1"/>
      <c r="B150" t="s">
        <v>179</v>
      </c>
    </row>
    <row r="151" spans="1:3" ht="12.75" customHeight="1" x14ac:dyDescent="0.15">
      <c r="A151" s="1"/>
      <c r="C151" t="s">
        <v>154</v>
      </c>
    </row>
    <row r="152" spans="1:3" ht="12.75" customHeight="1" x14ac:dyDescent="0.15">
      <c r="A152" s="1"/>
      <c r="C152" t="s">
        <v>155</v>
      </c>
    </row>
    <row r="153" spans="1:3" ht="12.75" customHeight="1" x14ac:dyDescent="0.15">
      <c r="A153" s="1"/>
      <c r="C153" t="s">
        <v>156</v>
      </c>
    </row>
    <row r="154" spans="1:3" ht="12.75" customHeight="1" x14ac:dyDescent="0.15">
      <c r="A154" s="1"/>
      <c r="C154" t="s">
        <v>157</v>
      </c>
    </row>
    <row r="155" spans="1:3" ht="12.75" customHeight="1" x14ac:dyDescent="0.15">
      <c r="A155" s="1"/>
    </row>
    <row r="156" spans="1:3" ht="12.75" customHeight="1" x14ac:dyDescent="0.15">
      <c r="A156" s="1"/>
    </row>
    <row r="157" spans="1:3" ht="12.75" customHeight="1" x14ac:dyDescent="0.15">
      <c r="A157" s="1"/>
    </row>
    <row r="158" spans="1:3" ht="12.75" customHeight="1" x14ac:dyDescent="0.15">
      <c r="A158" s="1"/>
    </row>
    <row r="159" spans="1:3" ht="12.75" customHeight="1" x14ac:dyDescent="0.15">
      <c r="A159" s="1"/>
      <c r="B159" t="s">
        <v>38</v>
      </c>
    </row>
    <row r="160" spans="1:3" ht="12.75" customHeight="1" x14ac:dyDescent="0.15">
      <c r="A160" s="1"/>
    </row>
    <row r="161" spans="1:1" ht="12.75" customHeight="1" x14ac:dyDescent="0.15">
      <c r="A161" s="1"/>
    </row>
    <row r="162" spans="1:1" ht="12.75" customHeight="1" x14ac:dyDescent="0.15">
      <c r="A162" s="1"/>
    </row>
    <row r="163" spans="1:1" ht="12.75" customHeight="1" x14ac:dyDescent="0.15">
      <c r="A163" s="1"/>
    </row>
    <row r="164" spans="1:1" ht="12.75" customHeight="1" x14ac:dyDescent="0.15">
      <c r="A164" s="1"/>
    </row>
    <row r="165" spans="1:1" ht="12.75" customHeight="1" x14ac:dyDescent="0.15">
      <c r="A165" s="1"/>
    </row>
    <row r="166" spans="1:1" ht="12.75" customHeight="1" x14ac:dyDescent="0.15">
      <c r="A166" s="1"/>
    </row>
    <row r="167" spans="1:1" ht="12.75" customHeight="1" x14ac:dyDescent="0.15">
      <c r="A167" s="1"/>
    </row>
    <row r="168" spans="1:1" ht="12.75" customHeight="1" x14ac:dyDescent="0.15">
      <c r="A168" s="1"/>
    </row>
  </sheetData>
  <phoneticPr fontId="1"/>
  <pageMargins left="0.25" right="0.25" top="0.75" bottom="0.75" header="0.3" footer="0.3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9"/>
  <sheetViews>
    <sheetView view="pageBreakPreview" topLeftCell="A7" zoomScaleNormal="100" workbookViewId="0">
      <selection activeCell="B61" sqref="B61"/>
    </sheetView>
  </sheetViews>
  <sheetFormatPr defaultRowHeight="13.5" x14ac:dyDescent="0.15"/>
  <cols>
    <col min="1" max="1" width="9" customWidth="1"/>
    <col min="2" max="2" width="3.875" customWidth="1"/>
    <col min="3" max="3" width="10.125" customWidth="1"/>
    <col min="4" max="12" width="3" customWidth="1"/>
    <col min="13" max="31" width="3" bestFit="1" customWidth="1"/>
    <col min="32" max="32" width="8.375" bestFit="1" customWidth="1"/>
    <col min="33" max="34" width="7.5" bestFit="1" customWidth="1"/>
    <col min="35" max="35" width="26.25" customWidth="1"/>
  </cols>
  <sheetData>
    <row r="1" spans="1:35" ht="17.25" customHeight="1" x14ac:dyDescent="0.15">
      <c r="A1" s="1" t="s">
        <v>25</v>
      </c>
    </row>
    <row r="2" spans="1:35" ht="12.95" customHeight="1" thickBot="1" x14ac:dyDescent="0.2"/>
    <row r="3" spans="1:35" ht="12.95" customHeight="1" thickBot="1" x14ac:dyDescent="0.2">
      <c r="A3" s="27" t="s">
        <v>112</v>
      </c>
      <c r="B3" s="27"/>
      <c r="C3" s="27"/>
      <c r="D3" s="74" t="s">
        <v>13</v>
      </c>
      <c r="E3" s="75"/>
      <c r="F3" s="75">
        <v>8</v>
      </c>
      <c r="G3" s="75"/>
      <c r="H3" s="76" t="s">
        <v>111</v>
      </c>
      <c r="I3" s="78"/>
      <c r="J3" s="74" t="s">
        <v>113</v>
      </c>
      <c r="K3" s="75"/>
      <c r="L3" s="79">
        <v>1.6666666666666667</v>
      </c>
      <c r="M3" s="75"/>
      <c r="N3" s="76" t="s">
        <v>111</v>
      </c>
      <c r="O3" s="77"/>
      <c r="P3" s="83" t="s">
        <v>115</v>
      </c>
      <c r="Q3" s="75"/>
      <c r="R3" s="82">
        <v>6.666666666666667</v>
      </c>
      <c r="S3" s="75"/>
      <c r="T3" s="76" t="s">
        <v>111</v>
      </c>
      <c r="U3" s="77"/>
    </row>
    <row r="4" spans="1:35" ht="12.95" customHeight="1" x14ac:dyDescent="0.15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35" ht="12.95" customHeight="1" thickBot="1" x14ac:dyDescent="0.2"/>
    <row r="6" spans="1:35" ht="12.95" customHeight="1" x14ac:dyDescent="0.15">
      <c r="A6" s="105" t="s">
        <v>1</v>
      </c>
      <c r="B6" s="107" t="s">
        <v>2</v>
      </c>
      <c r="C6" s="110" t="s">
        <v>3</v>
      </c>
      <c r="D6" s="101" t="s">
        <v>4</v>
      </c>
      <c r="E6" s="102"/>
      <c r="F6" s="102"/>
      <c r="G6" s="102"/>
      <c r="H6" s="102"/>
      <c r="I6" s="102"/>
      <c r="J6" s="103"/>
      <c r="K6" s="102" t="s">
        <v>5</v>
      </c>
      <c r="L6" s="102"/>
      <c r="M6" s="102"/>
      <c r="N6" s="102"/>
      <c r="O6" s="102"/>
      <c r="P6" s="102"/>
      <c r="Q6" s="102"/>
      <c r="R6" s="101" t="s">
        <v>6</v>
      </c>
      <c r="S6" s="102"/>
      <c r="T6" s="102"/>
      <c r="U6" s="102"/>
      <c r="V6" s="102"/>
      <c r="W6" s="102"/>
      <c r="X6" s="103"/>
      <c r="Y6" s="102" t="s">
        <v>7</v>
      </c>
      <c r="Z6" s="102"/>
      <c r="AA6" s="102"/>
      <c r="AB6" s="102"/>
      <c r="AC6" s="102"/>
      <c r="AD6" s="102"/>
      <c r="AE6" s="102"/>
      <c r="AF6" s="112" t="s">
        <v>8</v>
      </c>
      <c r="AG6" s="114" t="s">
        <v>9</v>
      </c>
      <c r="AH6" s="114" t="s">
        <v>10</v>
      </c>
      <c r="AI6" s="114" t="s">
        <v>12</v>
      </c>
    </row>
    <row r="7" spans="1:35" ht="12.95" customHeight="1" x14ac:dyDescent="0.15">
      <c r="A7" s="106"/>
      <c r="B7" s="108"/>
      <c r="C7" s="111"/>
      <c r="D7" s="29" t="s">
        <v>13</v>
      </c>
      <c r="E7" s="28" t="s">
        <v>14</v>
      </c>
      <c r="F7" s="28" t="s">
        <v>15</v>
      </c>
      <c r="G7" s="28" t="s">
        <v>16</v>
      </c>
      <c r="H7" s="28" t="s">
        <v>17</v>
      </c>
      <c r="I7" s="28" t="s">
        <v>18</v>
      </c>
      <c r="J7" s="30" t="s">
        <v>19</v>
      </c>
      <c r="K7" s="29" t="s">
        <v>13</v>
      </c>
      <c r="L7" s="28" t="s">
        <v>14</v>
      </c>
      <c r="M7" s="28" t="s">
        <v>15</v>
      </c>
      <c r="N7" s="28" t="s">
        <v>16</v>
      </c>
      <c r="O7" s="28" t="s">
        <v>17</v>
      </c>
      <c r="P7" s="28" t="s">
        <v>18</v>
      </c>
      <c r="Q7" s="30" t="s">
        <v>19</v>
      </c>
      <c r="R7" s="29" t="s">
        <v>13</v>
      </c>
      <c r="S7" s="28" t="s">
        <v>14</v>
      </c>
      <c r="T7" s="28" t="s">
        <v>15</v>
      </c>
      <c r="U7" s="28" t="s">
        <v>16</v>
      </c>
      <c r="V7" s="28" t="s">
        <v>17</v>
      </c>
      <c r="W7" s="28" t="s">
        <v>18</v>
      </c>
      <c r="X7" s="30" t="s">
        <v>19</v>
      </c>
      <c r="Y7" s="29" t="s">
        <v>13</v>
      </c>
      <c r="Z7" s="28" t="s">
        <v>14</v>
      </c>
      <c r="AA7" s="28" t="s">
        <v>15</v>
      </c>
      <c r="AB7" s="28" t="s">
        <v>16</v>
      </c>
      <c r="AC7" s="28" t="s">
        <v>17</v>
      </c>
      <c r="AD7" s="28" t="s">
        <v>18</v>
      </c>
      <c r="AE7" s="30" t="s">
        <v>19</v>
      </c>
      <c r="AF7" s="113"/>
      <c r="AG7" s="115"/>
      <c r="AH7" s="115"/>
      <c r="AI7" s="115"/>
    </row>
    <row r="8" spans="1:35" ht="12.95" customHeight="1" thickBot="1" x14ac:dyDescent="0.2">
      <c r="A8" s="106"/>
      <c r="B8" s="109"/>
      <c r="C8" s="111"/>
      <c r="D8" s="22">
        <v>1</v>
      </c>
      <c r="E8" s="23">
        <v>2</v>
      </c>
      <c r="F8" s="23">
        <v>3</v>
      </c>
      <c r="G8" s="23">
        <v>4</v>
      </c>
      <c r="H8" s="23">
        <v>5</v>
      </c>
      <c r="I8" s="23">
        <v>6</v>
      </c>
      <c r="J8" s="24">
        <v>7</v>
      </c>
      <c r="K8" s="25">
        <v>8</v>
      </c>
      <c r="L8" s="23">
        <v>9</v>
      </c>
      <c r="M8" s="23">
        <v>10</v>
      </c>
      <c r="N8" s="23">
        <v>11</v>
      </c>
      <c r="O8" s="23">
        <v>12</v>
      </c>
      <c r="P8" s="23">
        <v>13</v>
      </c>
      <c r="Q8" s="26">
        <v>14</v>
      </c>
      <c r="R8" s="22">
        <v>15</v>
      </c>
      <c r="S8" s="23">
        <v>16</v>
      </c>
      <c r="T8" s="23">
        <v>17</v>
      </c>
      <c r="U8" s="23">
        <v>18</v>
      </c>
      <c r="V8" s="23">
        <v>19</v>
      </c>
      <c r="W8" s="23">
        <v>20</v>
      </c>
      <c r="X8" s="24">
        <v>21</v>
      </c>
      <c r="Y8" s="25">
        <v>22</v>
      </c>
      <c r="Z8" s="23">
        <v>23</v>
      </c>
      <c r="AA8" s="23">
        <v>24</v>
      </c>
      <c r="AB8" s="23">
        <v>25</v>
      </c>
      <c r="AC8" s="23">
        <v>26</v>
      </c>
      <c r="AD8" s="23">
        <v>27</v>
      </c>
      <c r="AE8" s="26">
        <v>28</v>
      </c>
      <c r="AF8" s="113"/>
      <c r="AG8" s="116"/>
      <c r="AH8" s="116"/>
      <c r="AI8" s="116"/>
    </row>
    <row r="9" spans="1:35" ht="12.95" customHeight="1" x14ac:dyDescent="0.15">
      <c r="A9" s="31" t="s">
        <v>23</v>
      </c>
      <c r="B9" s="44" t="s">
        <v>88</v>
      </c>
      <c r="C9" s="34" t="s">
        <v>26</v>
      </c>
      <c r="D9" s="2" t="s">
        <v>37</v>
      </c>
      <c r="E9" s="3" t="s">
        <v>37</v>
      </c>
      <c r="F9" s="3" t="s">
        <v>37</v>
      </c>
      <c r="G9" s="3" t="s">
        <v>92</v>
      </c>
      <c r="H9" s="3" t="s">
        <v>13</v>
      </c>
      <c r="I9" s="3" t="s">
        <v>37</v>
      </c>
      <c r="J9" s="4" t="s">
        <v>92</v>
      </c>
      <c r="K9" s="15" t="s">
        <v>92</v>
      </c>
      <c r="L9" s="3" t="s">
        <v>37</v>
      </c>
      <c r="M9" s="3" t="s">
        <v>37</v>
      </c>
      <c r="N9" s="3" t="s">
        <v>92</v>
      </c>
      <c r="O9" s="3" t="s">
        <v>37</v>
      </c>
      <c r="P9" s="3" t="s">
        <v>37</v>
      </c>
      <c r="Q9" s="14" t="s">
        <v>37</v>
      </c>
      <c r="R9" s="2" t="s">
        <v>92</v>
      </c>
      <c r="S9" s="3" t="s">
        <v>37</v>
      </c>
      <c r="T9" s="3" t="s">
        <v>39</v>
      </c>
      <c r="U9" s="3" t="s">
        <v>92</v>
      </c>
      <c r="V9" s="3" t="s">
        <v>37</v>
      </c>
      <c r="W9" s="3" t="s">
        <v>37</v>
      </c>
      <c r="X9" s="4" t="s">
        <v>37</v>
      </c>
      <c r="Y9" s="15" t="s">
        <v>92</v>
      </c>
      <c r="Z9" s="3" t="s">
        <v>37</v>
      </c>
      <c r="AA9" s="3" t="s">
        <v>37</v>
      </c>
      <c r="AB9" s="3" t="s">
        <v>92</v>
      </c>
      <c r="AC9" s="3" t="s">
        <v>37</v>
      </c>
      <c r="AD9" s="3" t="s">
        <v>37</v>
      </c>
      <c r="AE9" s="14" t="s">
        <v>37</v>
      </c>
      <c r="AF9" s="49">
        <f>IF(D9="","",VLOOKUP(D9,$B$54:$O$61,12,FALSE))+IF(E9="","",VLOOKUP(E9,$B$54:$O$61,12,FALSE))+IF(F9="","",VLOOKUP(F9,$B$54:$O$61,12,FALSE))+IF(G9="","",VLOOKUP(G9,$B$54:$O$61,12,FALSE))+IF(H9="","",VLOOKUP(H9,$B$54:$O$61,12,FALSE))+IF(I9="","",VLOOKUP(I9,$B$54:$O$61,12,FALSE))+IF(J9="","",VLOOKUP(J9,$B$54:$O$61,12,FALSE))+IF(K9="","",VLOOKUP(K9,$B$54:$O$61,12,FALSE))+IF(L9="","",VLOOKUP(L9,$B$54:$O$61,12,FALSE))+IF(M9="","",VLOOKUP(M9,$B$54:$O$61,12,FALSE))+IF(N9="","",VLOOKUP(N9,$B$54:$O$61,12,FALSE))+IF(O9="","",VLOOKUP(O9,$B$54:$O$61,12,FALSE))+IF(P9="","",VLOOKUP(P9,$B$54:$O$61,12,FALSE))+IF(Q9="","",VLOOKUP(Q9,$B$54:$O$61,12,FALSE))+IF(R9="","",VLOOKUP(R9,$B$54:$O$61,12,FALSE))+IF(S9="","",VLOOKUP(S9,$B$54:$O$61,12,FALSE))+IF(T9="","",VLOOKUP(T9,$B$54:$O$61,12,FALSE))+IF(U9="","",VLOOKUP(U9,$B$54:$O$61,12,FALSE))+IF(V9="","",VLOOKUP(V9,$B$54:$O$61,12,FALSE))+IF(W9="","",VLOOKUP(W9,$B$54:$O$61,12,FALSE))+IF(X9="","",VLOOKUP(X9,$B$54:$O$61,12,FALSE))+IF(Y9="","",VLOOKUP(Y9,$B$54:$O$61,12,FALSE))+IF(Z9="","",VLOOKUP(Z9,$B$54:$O$61,12,FALSE))+IF(AA9="","",VLOOKUP(AA9,$B$54:$O$61,12,FALSE))+IF(AB9="","",VLOOKUP(AB9,$B$54:$O$61,12,FALSE))+IF(AC9="","",VLOOKUP(AC9,$B$54:$O$61,12,FALSE))+IF(AD9="","",VLOOKUP(AD9,$B$54:$O$61,12,FALSE))+IF(AE9="","",VLOOKUP(AE9,$B$54:$O$61,12,FALSE))</f>
        <v>6.3333333333333313</v>
      </c>
      <c r="AG9" s="49">
        <f>AF9/4</f>
        <v>1.5833333333333328</v>
      </c>
      <c r="AH9" s="16"/>
      <c r="AI9" s="35"/>
    </row>
    <row r="10" spans="1:35" ht="12.95" customHeight="1" x14ac:dyDescent="0.15">
      <c r="A10" s="32" t="s">
        <v>42</v>
      </c>
      <c r="B10" s="28" t="s">
        <v>89</v>
      </c>
      <c r="C10" s="7" t="s">
        <v>27</v>
      </c>
      <c r="D10" s="5" t="s">
        <v>92</v>
      </c>
      <c r="E10" s="6" t="s">
        <v>92</v>
      </c>
      <c r="F10" s="6" t="s">
        <v>92</v>
      </c>
      <c r="G10" s="6" t="s">
        <v>13</v>
      </c>
      <c r="H10" s="6" t="s">
        <v>92</v>
      </c>
      <c r="I10" s="6" t="s">
        <v>92</v>
      </c>
      <c r="J10" s="7" t="s">
        <v>37</v>
      </c>
      <c r="K10" s="13" t="s">
        <v>37</v>
      </c>
      <c r="L10" s="6" t="s">
        <v>92</v>
      </c>
      <c r="M10" s="6" t="s">
        <v>92</v>
      </c>
      <c r="N10" s="6" t="s">
        <v>37</v>
      </c>
      <c r="O10" s="6" t="s">
        <v>92</v>
      </c>
      <c r="P10" s="6" t="s">
        <v>92</v>
      </c>
      <c r="Q10" s="6" t="s">
        <v>92</v>
      </c>
      <c r="R10" s="5" t="s">
        <v>37</v>
      </c>
      <c r="S10" s="6" t="s">
        <v>92</v>
      </c>
      <c r="T10" s="6" t="s">
        <v>13</v>
      </c>
      <c r="U10" s="6" t="s">
        <v>37</v>
      </c>
      <c r="V10" s="6" t="s">
        <v>92</v>
      </c>
      <c r="W10" s="6" t="s">
        <v>92</v>
      </c>
      <c r="X10" s="7" t="s">
        <v>92</v>
      </c>
      <c r="Y10" s="5" t="s">
        <v>37</v>
      </c>
      <c r="Z10" s="6" t="s">
        <v>39</v>
      </c>
      <c r="AA10" s="6" t="s">
        <v>92</v>
      </c>
      <c r="AB10" s="6" t="s">
        <v>37</v>
      </c>
      <c r="AC10" s="6" t="s">
        <v>92</v>
      </c>
      <c r="AD10" s="6" t="s">
        <v>92</v>
      </c>
      <c r="AE10" s="11" t="s">
        <v>92</v>
      </c>
      <c r="AF10" s="50">
        <f>IF(D10="","",VLOOKUP(D10,$B$54:$O$61,12,FALSE))+IF(E10="","",VLOOKUP(E10,$B$54:$O$61,12,FALSE))+IF(F10="","",VLOOKUP(F10,$B$54:$O$61,12,FALSE))+IF(G10="","",VLOOKUP(G10,$B$54:$O$61,12,FALSE))+IF(H10="","",VLOOKUP(H10,$B$54:$O$61,12,FALSE))+IF(I10="","",VLOOKUP(I10,$B$54:$O$61,12,FALSE))+IF(J10="","",VLOOKUP(J10,$B$54:$O$61,12,FALSE))+IF(K10="","",VLOOKUP(K10,$B$54:$O$61,12,FALSE))+IF(L10="","",VLOOKUP(L10,$B$54:$O$61,12,FALSE))+IF(M10="","",VLOOKUP(M10,$B$54:$O$61,12,FALSE))+IF(N10="","",VLOOKUP(N10,$B$54:$O$61,12,FALSE))+IF(O10="","",VLOOKUP(O10,$B$54:$O$61,12,FALSE))+IF(P10="","",VLOOKUP(P10,$B$54:$O$61,12,FALSE))+IF(Q10="","",VLOOKUP(Q10,$B$54:$O$61,12,FALSE))+IF(R10="","",VLOOKUP(R10,$B$54:$O$61,12,FALSE))+IF(S10="","",VLOOKUP(S10,$B$54:$O$61,12,FALSE))+IF(T10="","",VLOOKUP(T10,$B$54:$O$61,12,FALSE))+IF(U10="","",VLOOKUP(U10,$B$54:$O$61,12,FALSE))+IF(V10="","",VLOOKUP(V10,$B$54:$O$61,12,FALSE))+IF(W10="","",VLOOKUP(W10,$B$54:$O$61,12,FALSE))+IF(X10="","",VLOOKUP(X10,$B$54:$O$61,12,FALSE))+IF(Y10="","",VLOOKUP(Y10,$B$54:$O$61,12,FALSE))+IF(Z10="","",VLOOKUP(Z10,$B$54:$O$61,12,FALSE))+IF(AA10="","",VLOOKUP(AA10,$B$54:$O$61,12,FALSE))+IF(AB10="","",VLOOKUP(AB10,$B$54:$O$61,12,FALSE))+IF(AC10="","",VLOOKUP(AC10,$B$54:$O$61,12,FALSE))+IF(AD10="","",VLOOKUP(AD10,$B$54:$O$61,12,FALSE))+IF(AE10="","",VLOOKUP(AE10,$B$54:$O$61,12,FALSE))</f>
        <v>3</v>
      </c>
      <c r="AG10" s="50">
        <f>AF10/4</f>
        <v>0.75</v>
      </c>
      <c r="AH10" s="17"/>
      <c r="AI10" s="36" t="s">
        <v>47</v>
      </c>
    </row>
    <row r="11" spans="1:35" ht="12.95" customHeight="1" x14ac:dyDescent="0.15">
      <c r="A11" s="32" t="s">
        <v>105</v>
      </c>
      <c r="B11" s="28" t="s">
        <v>89</v>
      </c>
      <c r="C11" s="11" t="s">
        <v>106</v>
      </c>
      <c r="D11" s="5" t="s">
        <v>92</v>
      </c>
      <c r="E11" s="6" t="s">
        <v>13</v>
      </c>
      <c r="F11" s="6" t="s">
        <v>92</v>
      </c>
      <c r="G11" s="6" t="s">
        <v>13</v>
      </c>
      <c r="H11" s="6" t="s">
        <v>92</v>
      </c>
      <c r="I11" s="6" t="s">
        <v>92</v>
      </c>
      <c r="J11" s="7" t="s">
        <v>92</v>
      </c>
      <c r="K11" s="13" t="s">
        <v>92</v>
      </c>
      <c r="L11" s="6" t="s">
        <v>13</v>
      </c>
      <c r="M11" s="6" t="s">
        <v>92</v>
      </c>
      <c r="N11" s="6" t="s">
        <v>13</v>
      </c>
      <c r="O11" s="6" t="s">
        <v>92</v>
      </c>
      <c r="P11" s="6" t="s">
        <v>13</v>
      </c>
      <c r="Q11" s="6" t="s">
        <v>92</v>
      </c>
      <c r="R11" s="5" t="s">
        <v>92</v>
      </c>
      <c r="S11" s="6" t="s">
        <v>13</v>
      </c>
      <c r="T11" s="6" t="s">
        <v>92</v>
      </c>
      <c r="U11" s="6" t="s">
        <v>13</v>
      </c>
      <c r="V11" s="6" t="s">
        <v>92</v>
      </c>
      <c r="W11" s="6" t="s">
        <v>92</v>
      </c>
      <c r="X11" s="7" t="s">
        <v>92</v>
      </c>
      <c r="Y11" s="5" t="s">
        <v>92</v>
      </c>
      <c r="Z11" s="6" t="s">
        <v>13</v>
      </c>
      <c r="AA11" s="6" t="s">
        <v>92</v>
      </c>
      <c r="AB11" s="6" t="s">
        <v>13</v>
      </c>
      <c r="AC11" s="6" t="s">
        <v>92</v>
      </c>
      <c r="AD11" s="6" t="s">
        <v>13</v>
      </c>
      <c r="AE11" s="11" t="s">
        <v>92</v>
      </c>
      <c r="AF11" s="50">
        <f>IF(D11="","",VLOOKUP(D11,$B$54:$O$61,12,FALSE))+IF(E11="","",VLOOKUP(E11,$B$54:$O$61,12,FALSE))+IF(F11="","",VLOOKUP(F11,$B$54:$O$61,12,FALSE))+IF(G11="","",VLOOKUP(G11,$B$54:$O$61,12,FALSE))+IF(H11="","",VLOOKUP(H11,$B$54:$O$61,12,FALSE))+IF(I11="","",VLOOKUP(I11,$B$54:$O$61,12,FALSE))+IF(J11="","",VLOOKUP(J11,$B$54:$O$61,12,FALSE))+IF(K11="","",VLOOKUP(K11,$B$54:$O$61,12,FALSE))+IF(L11="","",VLOOKUP(L11,$B$54:$O$61,12,FALSE))+IF(M11="","",VLOOKUP(M11,$B$54:$O$61,12,FALSE))+IF(N11="","",VLOOKUP(N11,$B$54:$O$61,12,FALSE))+IF(O11="","",VLOOKUP(O11,$B$54:$O$61,12,FALSE))+IF(P11="","",VLOOKUP(P11,$B$54:$O$61,12,FALSE))+IF(Q11="","",VLOOKUP(Q11,$B$54:$O$61,12,FALSE))+IF(R11="","",VLOOKUP(R11,$B$54:$O$61,12,FALSE))+IF(S11="","",VLOOKUP(S11,$B$54:$O$61,12,FALSE))+IF(T11="","",VLOOKUP(T11,$B$54:$O$61,12,FALSE))+IF(U11="","",VLOOKUP(U11,$B$54:$O$61,12,FALSE))+IF(V11="","",VLOOKUP(V11,$B$54:$O$61,12,FALSE))+IF(W11="","",VLOOKUP(W11,$B$54:$O$61,12,FALSE))+IF(X11="","",VLOOKUP(X11,$B$54:$O$61,12,FALSE))+IF(Y11="","",VLOOKUP(Y11,$B$54:$O$61,12,FALSE))+IF(Z11="","",VLOOKUP(Z11,$B$54:$O$61,12,FALSE))+IF(AA11="","",VLOOKUP(AA11,$B$54:$O$61,12,FALSE))+IF(AB11="","",VLOOKUP(AB11,$B$54:$O$61,12,FALSE))+IF(AC11="","",VLOOKUP(AC11,$B$54:$O$61,12,FALSE))+IF(AD11="","",VLOOKUP(AD11,$B$54:$O$61,12,FALSE))+IF(AE11="","",VLOOKUP(AE11,$B$54:$O$61,12,FALSE))</f>
        <v>3.3333333333333335</v>
      </c>
      <c r="AG11" s="50">
        <f>AF11/4</f>
        <v>0.83333333333333337</v>
      </c>
      <c r="AH11" s="17"/>
      <c r="AI11" s="36" t="s">
        <v>107</v>
      </c>
    </row>
    <row r="12" spans="1:35" ht="12.95" customHeight="1" x14ac:dyDescent="0.15">
      <c r="A12" s="32"/>
      <c r="B12" s="28"/>
      <c r="C12" s="11"/>
      <c r="D12" s="5" t="s">
        <v>92</v>
      </c>
      <c r="E12" s="6" t="s">
        <v>92</v>
      </c>
      <c r="F12" s="11" t="s">
        <v>92</v>
      </c>
      <c r="G12" s="6" t="s">
        <v>92</v>
      </c>
      <c r="H12" s="6" t="s">
        <v>92</v>
      </c>
      <c r="I12" s="6" t="s">
        <v>92</v>
      </c>
      <c r="J12" s="7" t="s">
        <v>92</v>
      </c>
      <c r="K12" s="5" t="s">
        <v>92</v>
      </c>
      <c r="L12" s="6" t="s">
        <v>92</v>
      </c>
      <c r="M12" s="11" t="s">
        <v>92</v>
      </c>
      <c r="N12" s="6" t="s">
        <v>92</v>
      </c>
      <c r="O12" s="6" t="s">
        <v>92</v>
      </c>
      <c r="P12" s="6" t="s">
        <v>92</v>
      </c>
      <c r="Q12" s="7" t="s">
        <v>92</v>
      </c>
      <c r="R12" s="5" t="s">
        <v>92</v>
      </c>
      <c r="S12" s="6" t="s">
        <v>92</v>
      </c>
      <c r="T12" s="11" t="s">
        <v>92</v>
      </c>
      <c r="U12" s="6" t="s">
        <v>92</v>
      </c>
      <c r="V12" s="6" t="s">
        <v>92</v>
      </c>
      <c r="W12" s="6" t="s">
        <v>92</v>
      </c>
      <c r="X12" s="7" t="s">
        <v>92</v>
      </c>
      <c r="Y12" s="5" t="s">
        <v>92</v>
      </c>
      <c r="Z12" s="6" t="s">
        <v>92</v>
      </c>
      <c r="AA12" s="11" t="s">
        <v>92</v>
      </c>
      <c r="AB12" s="6" t="s">
        <v>92</v>
      </c>
      <c r="AC12" s="6" t="s">
        <v>92</v>
      </c>
      <c r="AD12" s="6" t="s">
        <v>92</v>
      </c>
      <c r="AE12" s="7" t="s">
        <v>92</v>
      </c>
      <c r="AF12" s="50"/>
      <c r="AG12" s="50"/>
      <c r="AH12" s="17"/>
      <c r="AI12" s="36"/>
    </row>
    <row r="13" spans="1:35" ht="12.95" customHeight="1" x14ac:dyDescent="0.15">
      <c r="A13" s="32" t="s">
        <v>24</v>
      </c>
      <c r="B13" s="28" t="s">
        <v>28</v>
      </c>
      <c r="C13" s="11" t="s">
        <v>53</v>
      </c>
      <c r="D13" s="5" t="s">
        <v>37</v>
      </c>
      <c r="E13" s="6" t="s">
        <v>43</v>
      </c>
      <c r="F13" s="6" t="s">
        <v>39</v>
      </c>
      <c r="G13" s="6" t="s">
        <v>44</v>
      </c>
      <c r="H13" s="6" t="s">
        <v>44</v>
      </c>
      <c r="I13" s="6" t="s">
        <v>92</v>
      </c>
      <c r="J13" s="7" t="s">
        <v>92</v>
      </c>
      <c r="K13" s="5" t="s">
        <v>13</v>
      </c>
      <c r="L13" s="6" t="s">
        <v>43</v>
      </c>
      <c r="M13" s="6" t="s">
        <v>43</v>
      </c>
      <c r="N13" s="6" t="s">
        <v>44</v>
      </c>
      <c r="O13" s="6" t="s">
        <v>44</v>
      </c>
      <c r="P13" s="6" t="s">
        <v>92</v>
      </c>
      <c r="Q13" s="7" t="s">
        <v>92</v>
      </c>
      <c r="R13" s="5" t="s">
        <v>13</v>
      </c>
      <c r="S13" s="6" t="s">
        <v>43</v>
      </c>
      <c r="T13" s="6" t="s">
        <v>43</v>
      </c>
      <c r="U13" s="6" t="s">
        <v>44</v>
      </c>
      <c r="V13" s="6" t="s">
        <v>44</v>
      </c>
      <c r="W13" s="6" t="s">
        <v>92</v>
      </c>
      <c r="X13" s="7" t="s">
        <v>92</v>
      </c>
      <c r="Y13" s="5" t="s">
        <v>13</v>
      </c>
      <c r="Z13" s="6" t="s">
        <v>43</v>
      </c>
      <c r="AA13" s="6" t="s">
        <v>44</v>
      </c>
      <c r="AB13" s="6" t="s">
        <v>44</v>
      </c>
      <c r="AC13" s="6" t="s">
        <v>44</v>
      </c>
      <c r="AD13" s="6" t="s">
        <v>92</v>
      </c>
      <c r="AE13" s="7" t="s">
        <v>92</v>
      </c>
      <c r="AF13" s="50">
        <f>IF(D13="","",VLOOKUP(D13,$B$54:$O$61,12,FALSE))+IF(E13="","",VLOOKUP(E13,$B$54:$O$61,12,FALSE))+IF(F13="","",VLOOKUP(F13,$B$54:$O$61,12,FALSE))+IF(G13="","",VLOOKUP(G13,$B$54:$O$61,12,FALSE))+IF(H13="","",VLOOKUP(H13,$B$54:$O$61,12,FALSE))+IF(I13="","",VLOOKUP(I13,$B$54:$O$61,12,FALSE))+IF(J13="","",VLOOKUP(J13,$B$54:$O$61,12,FALSE))+IF(K13="","",VLOOKUP(K13,$B$54:$O$61,12,FALSE))+IF(L13="","",VLOOKUP(L13,$B$54:$O$61,12,FALSE))+IF(M13="","",VLOOKUP(M13,$B$54:$O$61,12,FALSE))+IF(N13="","",VLOOKUP(N13,$B$54:$O$61,12,FALSE))+IF(O13="","",VLOOKUP(O13,$B$54:$O$61,12,FALSE))+IF(P13="","",VLOOKUP(P13,$B$54:$O$61,12,FALSE))+IF(Q13="","",VLOOKUP(Q13,$B$54:$O$61,12,FALSE))+IF(R13="","",VLOOKUP(R13,$B$54:$O$61,12,FALSE))+IF(S13="","",VLOOKUP(S13,$B$54:$O$61,12,FALSE))+IF(T13="","",VLOOKUP(T13,$B$54:$O$61,12,FALSE))+IF(U13="","",VLOOKUP(U13,$B$54:$O$61,12,FALSE))+IF(V13="","",VLOOKUP(V13,$B$54:$O$61,12,FALSE))+IF(W13="","",VLOOKUP(W13,$B$54:$O$61,12,FALSE))+IF(X13="","",VLOOKUP(X13,$B$54:$O$61,12,FALSE))+IF(Y13="","",VLOOKUP(Y13,$B$54:$O$61,12,FALSE))+IF(Z13="","",VLOOKUP(Z13,$B$54:$O$61,12,FALSE))+IF(AA13="","",VLOOKUP(AA13,$B$54:$O$61,12,FALSE))+IF(AB13="","",VLOOKUP(AB13,$B$54:$O$61,12,FALSE))+IF(AC13="","",VLOOKUP(AC13,$B$54:$O$61,12,FALSE))+IF(AD13="","",VLOOKUP(AD13,$B$54:$O$61,12,FALSE))+IF(AE13="","",VLOOKUP(AE13,$B$54:$O$61,12,FALSE))</f>
        <v>6.3333333333333313</v>
      </c>
      <c r="AG13" s="50">
        <f t="shared" ref="AG13:AG32" si="0">AF13/4</f>
        <v>1.5833333333333328</v>
      </c>
      <c r="AH13" s="17"/>
      <c r="AI13" s="36"/>
    </row>
    <row r="14" spans="1:35" ht="12.95" customHeight="1" x14ac:dyDescent="0.15">
      <c r="A14" s="32" t="s">
        <v>24</v>
      </c>
      <c r="B14" s="28" t="s">
        <v>28</v>
      </c>
      <c r="C14" s="11" t="s">
        <v>54</v>
      </c>
      <c r="D14" s="5" t="s">
        <v>92</v>
      </c>
      <c r="E14" s="6" t="s">
        <v>13</v>
      </c>
      <c r="F14" s="6" t="s">
        <v>43</v>
      </c>
      <c r="G14" s="6" t="s">
        <v>39</v>
      </c>
      <c r="H14" s="6" t="s">
        <v>44</v>
      </c>
      <c r="I14" s="6" t="s">
        <v>44</v>
      </c>
      <c r="J14" s="7" t="s">
        <v>92</v>
      </c>
      <c r="K14" s="5" t="s">
        <v>92</v>
      </c>
      <c r="L14" s="6" t="s">
        <v>13</v>
      </c>
      <c r="M14" s="6" t="s">
        <v>43</v>
      </c>
      <c r="N14" s="6" t="s">
        <v>43</v>
      </c>
      <c r="O14" s="6" t="s">
        <v>44</v>
      </c>
      <c r="P14" s="6" t="s">
        <v>44</v>
      </c>
      <c r="Q14" s="7" t="s">
        <v>92</v>
      </c>
      <c r="R14" s="5" t="s">
        <v>92</v>
      </c>
      <c r="S14" s="6" t="s">
        <v>13</v>
      </c>
      <c r="T14" s="6" t="s">
        <v>43</v>
      </c>
      <c r="U14" s="6" t="s">
        <v>43</v>
      </c>
      <c r="V14" s="6" t="s">
        <v>44</v>
      </c>
      <c r="W14" s="6" t="s">
        <v>44</v>
      </c>
      <c r="X14" s="7" t="s">
        <v>92</v>
      </c>
      <c r="Y14" s="5" t="s">
        <v>92</v>
      </c>
      <c r="Z14" s="6" t="s">
        <v>13</v>
      </c>
      <c r="AA14" s="6" t="s">
        <v>43</v>
      </c>
      <c r="AB14" s="6" t="s">
        <v>44</v>
      </c>
      <c r="AC14" s="6" t="s">
        <v>44</v>
      </c>
      <c r="AD14" s="6" t="s">
        <v>44</v>
      </c>
      <c r="AE14" s="7" t="s">
        <v>92</v>
      </c>
      <c r="AF14" s="50">
        <f t="shared" ref="AF14" si="1">IF(D14="","",VLOOKUP(D14,$B$54:$O$61,12,FALSE))+IF(E14="","",VLOOKUP(E14,$B$54:$O$61,12,FALSE))+IF(F14="","",VLOOKUP(F14,$B$54:$O$61,12,FALSE))+IF(G14="","",VLOOKUP(G14,$B$54:$O$61,12,FALSE))+IF(H14="","",VLOOKUP(H14,$B$54:$O$61,12,FALSE))+IF(I14="","",VLOOKUP(I14,$B$54:$O$61,12,FALSE))+IF(J14="","",VLOOKUP(J14,$B$54:$O$61,12,FALSE))+IF(K14="","",VLOOKUP(K14,$B$54:$O$61,12,FALSE))+IF(L14="","",VLOOKUP(L14,$B$54:$O$61,12,FALSE))+IF(M14="","",VLOOKUP(M14,$B$54:$O$61,12,FALSE))+IF(N14="","",VLOOKUP(N14,$B$54:$O$61,12,FALSE))+IF(O14="","",VLOOKUP(O14,$B$54:$O$61,12,FALSE))+IF(P14="","",VLOOKUP(P14,$B$54:$O$61,12,FALSE))+IF(Q14="","",VLOOKUP(Q14,$B$54:$O$61,12,FALSE))+IF(R14="","",VLOOKUP(R14,$B$54:$O$61,12,FALSE))+IF(S14="","",VLOOKUP(S14,$B$54:$O$61,12,FALSE))+IF(T14="","",VLOOKUP(T14,$B$54:$O$61,12,FALSE))+IF(U14="","",VLOOKUP(U14,$B$54:$O$61,12,FALSE))+IF(V14="","",VLOOKUP(V14,$B$54:$O$61,12,FALSE))+IF(W14="","",VLOOKUP(W14,$B$54:$O$61,12,FALSE))+IF(X14="","",VLOOKUP(X14,$B$54:$O$61,12,FALSE))+IF(Y14="","",VLOOKUP(Y14,$B$54:$O$61,12,FALSE))+IF(Z14="","",VLOOKUP(Z14,$B$54:$O$61,12,FALSE))+IF(AA14="","",VLOOKUP(AA14,$B$54:$O$61,12,FALSE))+IF(AB14="","",VLOOKUP(AB14,$B$54:$O$61,12,FALSE))+IF(AC14="","",VLOOKUP(AC14,$B$54:$O$61,12,FALSE))+IF(AD14="","",VLOOKUP(AD14,$B$54:$O$61,12,FALSE))+IF(AE14="","",VLOOKUP(AE14,$B$54:$O$61,12,FALSE))</f>
        <v>6.3333333333333313</v>
      </c>
      <c r="AG14" s="50">
        <f t="shared" si="0"/>
        <v>1.5833333333333328</v>
      </c>
      <c r="AH14" s="17"/>
      <c r="AI14" s="36"/>
    </row>
    <row r="15" spans="1:35" ht="12.95" customHeight="1" x14ac:dyDescent="0.15">
      <c r="A15" s="32" t="s">
        <v>24</v>
      </c>
      <c r="B15" s="28" t="s">
        <v>28</v>
      </c>
      <c r="C15" s="11" t="s">
        <v>55</v>
      </c>
      <c r="D15" s="38" t="s">
        <v>92</v>
      </c>
      <c r="E15" s="6" t="s">
        <v>92</v>
      </c>
      <c r="F15" s="6" t="s">
        <v>13</v>
      </c>
      <c r="G15" s="6" t="s">
        <v>43</v>
      </c>
      <c r="H15" s="6" t="s">
        <v>43</v>
      </c>
      <c r="I15" s="6" t="s">
        <v>44</v>
      </c>
      <c r="J15" s="7" t="s">
        <v>44</v>
      </c>
      <c r="K15" s="38" t="s">
        <v>92</v>
      </c>
      <c r="L15" s="6" t="s">
        <v>92</v>
      </c>
      <c r="M15" s="6" t="s">
        <v>13</v>
      </c>
      <c r="N15" s="6" t="s">
        <v>39</v>
      </c>
      <c r="O15" s="6" t="s">
        <v>43</v>
      </c>
      <c r="P15" s="6" t="s">
        <v>44</v>
      </c>
      <c r="Q15" s="7" t="s">
        <v>44</v>
      </c>
      <c r="R15" s="38" t="s">
        <v>92</v>
      </c>
      <c r="S15" s="6" t="s">
        <v>92</v>
      </c>
      <c r="T15" s="6" t="s">
        <v>13</v>
      </c>
      <c r="U15" s="6" t="s">
        <v>43</v>
      </c>
      <c r="V15" s="6" t="s">
        <v>43</v>
      </c>
      <c r="W15" s="6" t="s">
        <v>44</v>
      </c>
      <c r="X15" s="7" t="s">
        <v>44</v>
      </c>
      <c r="Y15" s="38" t="s">
        <v>92</v>
      </c>
      <c r="Z15" s="6" t="s">
        <v>92</v>
      </c>
      <c r="AA15" s="6" t="s">
        <v>13</v>
      </c>
      <c r="AB15" s="6" t="s">
        <v>43</v>
      </c>
      <c r="AC15" s="6" t="s">
        <v>43</v>
      </c>
      <c r="AD15" s="6" t="s">
        <v>43</v>
      </c>
      <c r="AE15" s="7" t="s">
        <v>44</v>
      </c>
      <c r="AF15" s="50">
        <f t="shared" ref="AF15:AF32" si="2">IF(D15="","",VLOOKUP(D15,$B$54:$O$61,12,FALSE))+IF(E15="","",VLOOKUP(E15,$B$54:$O$61,12,FALSE))+IF(F15="","",VLOOKUP(F15,$B$54:$O$61,12,FALSE))+IF(G15="","",VLOOKUP(G15,$B$54:$O$61,12,FALSE))+IF(H15="","",VLOOKUP(H15,$B$54:$O$61,12,FALSE))+IF(I15="","",VLOOKUP(I15,$B$54:$O$61,12,FALSE))+IF(J15="","",VLOOKUP(J15,$B$54:$O$61,12,FALSE))+IF(K15="","",VLOOKUP(K15,$B$54:$O$61,12,FALSE))+IF(L15="","",VLOOKUP(L15,$B$54:$O$61,12,FALSE))+IF(M15="","",VLOOKUP(M15,$B$54:$O$61,12,FALSE))+IF(N15="","",VLOOKUP(N15,$B$54:$O$61,12,FALSE))+IF(O15="","",VLOOKUP(O15,$B$54:$O$61,12,FALSE))+IF(P15="","",VLOOKUP(P15,$B$54:$O$61,12,FALSE))+IF(Q15="","",VLOOKUP(Q15,$B$54:$O$61,12,FALSE))+IF(R15="","",VLOOKUP(R15,$B$54:$O$61,12,FALSE))+IF(S15="","",VLOOKUP(S15,$B$54:$O$61,12,FALSE))+IF(T15="","",VLOOKUP(T15,$B$54:$O$61,12,FALSE))+IF(U15="","",VLOOKUP(U15,$B$54:$O$61,12,FALSE))+IF(V15="","",VLOOKUP(V15,$B$54:$O$61,12,FALSE))+IF(W15="","",VLOOKUP(W15,$B$54:$O$61,12,FALSE))+IF(X15="","",VLOOKUP(X15,$B$54:$O$61,12,FALSE))+IF(Y15="","",VLOOKUP(Y15,$B$54:$O$61,12,FALSE))+IF(Z15="","",VLOOKUP(Z15,$B$54:$O$61,12,FALSE))+IF(AA15="","",VLOOKUP(AA15,$B$54:$O$61,12,FALSE))+IF(AB15="","",VLOOKUP(AB15,$B$54:$O$61,12,FALSE))+IF(AC15="","",VLOOKUP(AC15,$B$54:$O$61,12,FALSE))+IF(AD15="","",VLOOKUP(AD15,$B$54:$O$61,12,FALSE))+IF(AE15="","",VLOOKUP(AE15,$B$54:$O$61,12,FALSE))</f>
        <v>6.3333333333333313</v>
      </c>
      <c r="AG15" s="50">
        <f t="shared" si="0"/>
        <v>1.5833333333333328</v>
      </c>
      <c r="AH15" s="17"/>
      <c r="AI15" s="36"/>
    </row>
    <row r="16" spans="1:35" ht="12.95" customHeight="1" x14ac:dyDescent="0.15">
      <c r="A16" s="32" t="s">
        <v>24</v>
      </c>
      <c r="B16" s="28" t="s">
        <v>28</v>
      </c>
      <c r="C16" s="11" t="s">
        <v>56</v>
      </c>
      <c r="D16" s="38" t="s">
        <v>44</v>
      </c>
      <c r="E16" s="6" t="s">
        <v>92</v>
      </c>
      <c r="F16" s="6" t="s">
        <v>92</v>
      </c>
      <c r="G16" s="6" t="s">
        <v>13</v>
      </c>
      <c r="H16" s="6" t="s">
        <v>43</v>
      </c>
      <c r="I16" s="6" t="s">
        <v>43</v>
      </c>
      <c r="J16" s="7" t="s">
        <v>44</v>
      </c>
      <c r="K16" s="38" t="s">
        <v>44</v>
      </c>
      <c r="L16" s="6" t="s">
        <v>92</v>
      </c>
      <c r="M16" s="6" t="s">
        <v>92</v>
      </c>
      <c r="N16" s="6" t="s">
        <v>13</v>
      </c>
      <c r="O16" s="6" t="s">
        <v>43</v>
      </c>
      <c r="P16" s="6" t="s">
        <v>43</v>
      </c>
      <c r="Q16" s="7" t="s">
        <v>44</v>
      </c>
      <c r="R16" s="38" t="s">
        <v>44</v>
      </c>
      <c r="S16" s="6" t="s">
        <v>92</v>
      </c>
      <c r="T16" s="6" t="s">
        <v>92</v>
      </c>
      <c r="U16" s="6" t="s">
        <v>13</v>
      </c>
      <c r="V16" s="6" t="s">
        <v>39</v>
      </c>
      <c r="W16" s="6" t="s">
        <v>43</v>
      </c>
      <c r="X16" s="7" t="s">
        <v>44</v>
      </c>
      <c r="Y16" s="38" t="s">
        <v>44</v>
      </c>
      <c r="Z16" s="6" t="s">
        <v>92</v>
      </c>
      <c r="AA16" s="6" t="s">
        <v>92</v>
      </c>
      <c r="AB16" s="6" t="s">
        <v>13</v>
      </c>
      <c r="AC16" s="6" t="s">
        <v>43</v>
      </c>
      <c r="AD16" s="6" t="s">
        <v>43</v>
      </c>
      <c r="AE16" s="7" t="s">
        <v>44</v>
      </c>
      <c r="AF16" s="50">
        <f t="shared" si="2"/>
        <v>6.3333333333333313</v>
      </c>
      <c r="AG16" s="50">
        <f t="shared" si="0"/>
        <v>1.5833333333333328</v>
      </c>
      <c r="AH16" s="17"/>
      <c r="AI16" s="36"/>
    </row>
    <row r="17" spans="1:35" ht="12.95" customHeight="1" x14ac:dyDescent="0.15">
      <c r="A17" s="32" t="s">
        <v>24</v>
      </c>
      <c r="B17" s="28" t="s">
        <v>28</v>
      </c>
      <c r="C17" s="11" t="s">
        <v>57</v>
      </c>
      <c r="D17" s="38" t="s">
        <v>44</v>
      </c>
      <c r="E17" s="6" t="s">
        <v>44</v>
      </c>
      <c r="F17" s="6" t="s">
        <v>92</v>
      </c>
      <c r="G17" s="6" t="s">
        <v>92</v>
      </c>
      <c r="H17" s="6" t="s">
        <v>13</v>
      </c>
      <c r="I17" s="6" t="s">
        <v>43</v>
      </c>
      <c r="J17" s="7" t="s">
        <v>43</v>
      </c>
      <c r="K17" s="38" t="s">
        <v>44</v>
      </c>
      <c r="L17" s="6" t="s">
        <v>44</v>
      </c>
      <c r="M17" s="6" t="s">
        <v>92</v>
      </c>
      <c r="N17" s="6" t="s">
        <v>92</v>
      </c>
      <c r="O17" s="6" t="s">
        <v>39</v>
      </c>
      <c r="P17" s="6" t="s">
        <v>43</v>
      </c>
      <c r="Q17" s="7" t="s">
        <v>43</v>
      </c>
      <c r="R17" s="38" t="s">
        <v>44</v>
      </c>
      <c r="S17" s="6" t="s">
        <v>44</v>
      </c>
      <c r="T17" s="6" t="s">
        <v>92</v>
      </c>
      <c r="U17" s="6" t="s">
        <v>92</v>
      </c>
      <c r="V17" s="6" t="s">
        <v>13</v>
      </c>
      <c r="W17" s="6" t="s">
        <v>43</v>
      </c>
      <c r="X17" s="7" t="s">
        <v>43</v>
      </c>
      <c r="Y17" s="38" t="s">
        <v>44</v>
      </c>
      <c r="Z17" s="6" t="s">
        <v>44</v>
      </c>
      <c r="AA17" s="6" t="s">
        <v>92</v>
      </c>
      <c r="AB17" s="6" t="s">
        <v>92</v>
      </c>
      <c r="AC17" s="6" t="s">
        <v>13</v>
      </c>
      <c r="AD17" s="6" t="s">
        <v>43</v>
      </c>
      <c r="AE17" s="7" t="s">
        <v>43</v>
      </c>
      <c r="AF17" s="50">
        <f t="shared" si="2"/>
        <v>6.3333333333333313</v>
      </c>
      <c r="AG17" s="50">
        <f t="shared" si="0"/>
        <v>1.5833333333333328</v>
      </c>
      <c r="AH17" s="17"/>
      <c r="AI17" s="36"/>
    </row>
    <row r="18" spans="1:35" ht="12.95" customHeight="1" x14ac:dyDescent="0.15">
      <c r="A18" s="32" t="s">
        <v>24</v>
      </c>
      <c r="B18" s="28" t="s">
        <v>28</v>
      </c>
      <c r="C18" s="11" t="s">
        <v>58</v>
      </c>
      <c r="D18" s="38" t="s">
        <v>43</v>
      </c>
      <c r="E18" s="6" t="s">
        <v>44</v>
      </c>
      <c r="F18" s="6" t="s">
        <v>44</v>
      </c>
      <c r="G18" s="6" t="s">
        <v>92</v>
      </c>
      <c r="H18" s="6" t="s">
        <v>92</v>
      </c>
      <c r="I18" s="6" t="s">
        <v>13</v>
      </c>
      <c r="J18" s="7" t="s">
        <v>43</v>
      </c>
      <c r="K18" s="38" t="s">
        <v>43</v>
      </c>
      <c r="L18" s="6" t="s">
        <v>44</v>
      </c>
      <c r="M18" s="6" t="s">
        <v>44</v>
      </c>
      <c r="N18" s="6" t="s">
        <v>92</v>
      </c>
      <c r="O18" s="6" t="s">
        <v>92</v>
      </c>
      <c r="P18" s="6" t="s">
        <v>13</v>
      </c>
      <c r="Q18" s="7" t="s">
        <v>43</v>
      </c>
      <c r="R18" s="38" t="s">
        <v>43</v>
      </c>
      <c r="S18" s="6" t="s">
        <v>44</v>
      </c>
      <c r="T18" s="6" t="s">
        <v>44</v>
      </c>
      <c r="U18" s="6" t="s">
        <v>92</v>
      </c>
      <c r="V18" s="6" t="s">
        <v>92</v>
      </c>
      <c r="W18" s="6" t="s">
        <v>13</v>
      </c>
      <c r="X18" s="7" t="s">
        <v>13</v>
      </c>
      <c r="Y18" s="38" t="s">
        <v>43</v>
      </c>
      <c r="Z18" s="6" t="s">
        <v>44</v>
      </c>
      <c r="AA18" s="6" t="s">
        <v>44</v>
      </c>
      <c r="AB18" s="6" t="s">
        <v>92</v>
      </c>
      <c r="AC18" s="6" t="s">
        <v>92</v>
      </c>
      <c r="AD18" s="6" t="s">
        <v>13</v>
      </c>
      <c r="AE18" s="7" t="s">
        <v>13</v>
      </c>
      <c r="AF18" s="50">
        <f t="shared" si="2"/>
        <v>6.6666666666666643</v>
      </c>
      <c r="AG18" s="50">
        <f t="shared" si="0"/>
        <v>1.6666666666666661</v>
      </c>
      <c r="AH18" s="17"/>
      <c r="AI18" s="36"/>
    </row>
    <row r="19" spans="1:35" ht="12.95" customHeight="1" x14ac:dyDescent="0.15">
      <c r="A19" s="32" t="s">
        <v>24</v>
      </c>
      <c r="B19" s="28" t="s">
        <v>88</v>
      </c>
      <c r="C19" s="11" t="s">
        <v>59</v>
      </c>
      <c r="D19" s="5" t="s">
        <v>43</v>
      </c>
      <c r="E19" s="13" t="s">
        <v>43</v>
      </c>
      <c r="F19" s="6" t="s">
        <v>44</v>
      </c>
      <c r="G19" s="6" t="s">
        <v>44</v>
      </c>
      <c r="H19" s="6" t="s">
        <v>92</v>
      </c>
      <c r="I19" s="6" t="s">
        <v>92</v>
      </c>
      <c r="J19" s="7" t="s">
        <v>13</v>
      </c>
      <c r="K19" s="5" t="s">
        <v>43</v>
      </c>
      <c r="L19" s="13" t="s">
        <v>43</v>
      </c>
      <c r="M19" s="6" t="s">
        <v>44</v>
      </c>
      <c r="N19" s="6" t="s">
        <v>44</v>
      </c>
      <c r="O19" s="6" t="s">
        <v>92</v>
      </c>
      <c r="P19" s="6" t="s">
        <v>92</v>
      </c>
      <c r="Q19" s="7" t="s">
        <v>13</v>
      </c>
      <c r="R19" s="5" t="s">
        <v>43</v>
      </c>
      <c r="S19" s="13" t="s">
        <v>43</v>
      </c>
      <c r="T19" s="6" t="s">
        <v>44</v>
      </c>
      <c r="U19" s="6" t="s">
        <v>44</v>
      </c>
      <c r="V19" s="6" t="s">
        <v>92</v>
      </c>
      <c r="W19" s="6" t="s">
        <v>92</v>
      </c>
      <c r="X19" s="7" t="s">
        <v>43</v>
      </c>
      <c r="Y19" s="5" t="s">
        <v>43</v>
      </c>
      <c r="Z19" s="13" t="s">
        <v>44</v>
      </c>
      <c r="AA19" s="6" t="s">
        <v>44</v>
      </c>
      <c r="AB19" s="6" t="s">
        <v>39</v>
      </c>
      <c r="AC19" s="6" t="s">
        <v>92</v>
      </c>
      <c r="AD19" s="6" t="s">
        <v>92</v>
      </c>
      <c r="AE19" s="7" t="s">
        <v>43</v>
      </c>
      <c r="AF19" s="50">
        <f t="shared" si="2"/>
        <v>6.3333333333333313</v>
      </c>
      <c r="AG19" s="50">
        <f t="shared" si="0"/>
        <v>1.5833333333333328</v>
      </c>
      <c r="AH19" s="17"/>
      <c r="AI19" s="36" t="s">
        <v>95</v>
      </c>
    </row>
    <row r="20" spans="1:35" ht="12.95" customHeight="1" x14ac:dyDescent="0.15">
      <c r="A20" s="32" t="s">
        <v>24</v>
      </c>
      <c r="B20" s="28" t="s">
        <v>88</v>
      </c>
      <c r="C20" s="11" t="s">
        <v>51</v>
      </c>
      <c r="D20" s="5" t="s">
        <v>43</v>
      </c>
      <c r="E20" s="6" t="s">
        <v>43</v>
      </c>
      <c r="F20" s="6" t="s">
        <v>43</v>
      </c>
      <c r="G20" s="6" t="s">
        <v>44</v>
      </c>
      <c r="H20" s="6" t="s">
        <v>39</v>
      </c>
      <c r="I20" s="6" t="s">
        <v>92</v>
      </c>
      <c r="J20" s="7" t="s">
        <v>92</v>
      </c>
      <c r="K20" s="5" t="s">
        <v>43</v>
      </c>
      <c r="L20" s="6" t="s">
        <v>43</v>
      </c>
      <c r="M20" s="6" t="s">
        <v>43</v>
      </c>
      <c r="N20" s="6" t="s">
        <v>44</v>
      </c>
      <c r="O20" s="6" t="s">
        <v>44</v>
      </c>
      <c r="P20" s="6" t="s">
        <v>92</v>
      </c>
      <c r="Q20" s="7" t="s">
        <v>92</v>
      </c>
      <c r="R20" s="5" t="s">
        <v>13</v>
      </c>
      <c r="S20" s="6" t="s">
        <v>43</v>
      </c>
      <c r="T20" s="6" t="s">
        <v>44</v>
      </c>
      <c r="U20" s="6" t="s">
        <v>44</v>
      </c>
      <c r="V20" s="6" t="s">
        <v>43</v>
      </c>
      <c r="W20" s="6" t="s">
        <v>92</v>
      </c>
      <c r="X20" s="7" t="s">
        <v>92</v>
      </c>
      <c r="Y20" s="5" t="s">
        <v>13</v>
      </c>
      <c r="Z20" s="6" t="s">
        <v>43</v>
      </c>
      <c r="AA20" s="6" t="s">
        <v>43</v>
      </c>
      <c r="AB20" s="6" t="s">
        <v>44</v>
      </c>
      <c r="AC20" s="6" t="s">
        <v>39</v>
      </c>
      <c r="AD20" s="6" t="s">
        <v>92</v>
      </c>
      <c r="AE20" s="7" t="s">
        <v>92</v>
      </c>
      <c r="AF20" s="50">
        <f t="shared" si="2"/>
        <v>5.9999999999999982</v>
      </c>
      <c r="AG20" s="50">
        <f t="shared" si="0"/>
        <v>1.4999999999999996</v>
      </c>
      <c r="AH20" s="17"/>
      <c r="AI20" s="36" t="s">
        <v>38</v>
      </c>
    </row>
    <row r="21" spans="1:35" ht="12.95" customHeight="1" x14ac:dyDescent="0.15">
      <c r="A21" s="32" t="s">
        <v>24</v>
      </c>
      <c r="B21" s="28" t="s">
        <v>88</v>
      </c>
      <c r="C21" s="11" t="s">
        <v>97</v>
      </c>
      <c r="D21" s="5" t="s">
        <v>92</v>
      </c>
      <c r="E21" s="6" t="s">
        <v>44</v>
      </c>
      <c r="F21" s="6" t="s">
        <v>43</v>
      </c>
      <c r="G21" s="6" t="s">
        <v>43</v>
      </c>
      <c r="H21" s="6" t="s">
        <v>44</v>
      </c>
      <c r="I21" s="6" t="s">
        <v>44</v>
      </c>
      <c r="J21" s="7" t="s">
        <v>92</v>
      </c>
      <c r="K21" s="5" t="s">
        <v>92</v>
      </c>
      <c r="L21" s="6" t="s">
        <v>39</v>
      </c>
      <c r="M21" s="6" t="s">
        <v>44</v>
      </c>
      <c r="N21" s="6" t="s">
        <v>43</v>
      </c>
      <c r="O21" s="6" t="s">
        <v>13</v>
      </c>
      <c r="P21" s="6" t="s">
        <v>44</v>
      </c>
      <c r="Q21" s="7" t="s">
        <v>92</v>
      </c>
      <c r="R21" s="5" t="s">
        <v>92</v>
      </c>
      <c r="S21" s="6" t="s">
        <v>44</v>
      </c>
      <c r="T21" s="6" t="s">
        <v>43</v>
      </c>
      <c r="U21" s="6" t="s">
        <v>43</v>
      </c>
      <c r="V21" s="6" t="s">
        <v>44</v>
      </c>
      <c r="W21" s="6" t="s">
        <v>44</v>
      </c>
      <c r="X21" s="7" t="s">
        <v>92</v>
      </c>
      <c r="Y21" s="5" t="s">
        <v>92</v>
      </c>
      <c r="Z21" s="6" t="s">
        <v>43</v>
      </c>
      <c r="AA21" s="6" t="s">
        <v>43</v>
      </c>
      <c r="AB21" s="6" t="s">
        <v>43</v>
      </c>
      <c r="AC21" s="6" t="s">
        <v>44</v>
      </c>
      <c r="AD21" s="6" t="s">
        <v>44</v>
      </c>
      <c r="AE21" s="7" t="s">
        <v>92</v>
      </c>
      <c r="AF21" s="50">
        <f t="shared" si="2"/>
        <v>6.3333333333333313</v>
      </c>
      <c r="AG21" s="50">
        <f t="shared" si="0"/>
        <v>1.5833333333333328</v>
      </c>
      <c r="AH21" s="17"/>
      <c r="AI21" s="36"/>
    </row>
    <row r="22" spans="1:35" ht="12.95" customHeight="1" x14ac:dyDescent="0.15">
      <c r="A22" s="32" t="s">
        <v>24</v>
      </c>
      <c r="B22" s="28" t="s">
        <v>88</v>
      </c>
      <c r="C22" s="11" t="s">
        <v>98</v>
      </c>
      <c r="D22" s="38" t="s">
        <v>92</v>
      </c>
      <c r="E22" s="6" t="s">
        <v>92</v>
      </c>
      <c r="F22" s="6" t="s">
        <v>44</v>
      </c>
      <c r="G22" s="6" t="s">
        <v>43</v>
      </c>
      <c r="H22" s="6" t="s">
        <v>43</v>
      </c>
      <c r="I22" s="6" t="s">
        <v>43</v>
      </c>
      <c r="J22" s="7" t="s">
        <v>44</v>
      </c>
      <c r="K22" s="38" t="s">
        <v>92</v>
      </c>
      <c r="L22" s="6" t="s">
        <v>92</v>
      </c>
      <c r="M22" s="6" t="s">
        <v>39</v>
      </c>
      <c r="N22" s="6" t="s">
        <v>43</v>
      </c>
      <c r="O22" s="6" t="s">
        <v>43</v>
      </c>
      <c r="P22" s="6" t="s">
        <v>43</v>
      </c>
      <c r="Q22" s="7" t="s">
        <v>44</v>
      </c>
      <c r="R22" s="38" t="s">
        <v>92</v>
      </c>
      <c r="S22" s="6" t="s">
        <v>92</v>
      </c>
      <c r="T22" s="6" t="s">
        <v>13</v>
      </c>
      <c r="U22" s="6" t="s">
        <v>43</v>
      </c>
      <c r="V22" s="6" t="s">
        <v>43</v>
      </c>
      <c r="W22" s="6" t="s">
        <v>43</v>
      </c>
      <c r="X22" s="7" t="s">
        <v>44</v>
      </c>
      <c r="Y22" s="38" t="s">
        <v>92</v>
      </c>
      <c r="Z22" s="6" t="s">
        <v>92</v>
      </c>
      <c r="AA22" s="6" t="s">
        <v>39</v>
      </c>
      <c r="AB22" s="6" t="s">
        <v>43</v>
      </c>
      <c r="AC22" s="6" t="s">
        <v>43</v>
      </c>
      <c r="AD22" s="6" t="s">
        <v>44</v>
      </c>
      <c r="AE22" s="7" t="s">
        <v>44</v>
      </c>
      <c r="AF22" s="50">
        <f t="shared" si="2"/>
        <v>5.9999999999999982</v>
      </c>
      <c r="AG22" s="50">
        <f t="shared" si="0"/>
        <v>1.4999999999999996</v>
      </c>
      <c r="AH22" s="17"/>
      <c r="AI22" s="36"/>
    </row>
    <row r="23" spans="1:35" ht="12.95" customHeight="1" x14ac:dyDescent="0.15">
      <c r="A23" s="32" t="s">
        <v>24</v>
      </c>
      <c r="B23" s="28" t="s">
        <v>90</v>
      </c>
      <c r="C23" s="11" t="s">
        <v>32</v>
      </c>
      <c r="D23" s="5" t="s">
        <v>44</v>
      </c>
      <c r="E23" s="6" t="s">
        <v>92</v>
      </c>
      <c r="F23" s="6" t="s">
        <v>92</v>
      </c>
      <c r="G23" s="6" t="s">
        <v>92</v>
      </c>
      <c r="H23" s="6" t="s">
        <v>92</v>
      </c>
      <c r="I23" s="6" t="s">
        <v>92</v>
      </c>
      <c r="J23" s="7" t="s">
        <v>92</v>
      </c>
      <c r="K23" s="5" t="s">
        <v>44</v>
      </c>
      <c r="L23" s="6" t="s">
        <v>44</v>
      </c>
      <c r="M23" s="6" t="s">
        <v>92</v>
      </c>
      <c r="N23" s="6" t="s">
        <v>92</v>
      </c>
      <c r="O23" s="6" t="s">
        <v>92</v>
      </c>
      <c r="P23" s="6" t="s">
        <v>92</v>
      </c>
      <c r="Q23" s="7" t="s">
        <v>92</v>
      </c>
      <c r="R23" s="5" t="s">
        <v>44</v>
      </c>
      <c r="S23" s="6" t="s">
        <v>92</v>
      </c>
      <c r="T23" s="6" t="s">
        <v>92</v>
      </c>
      <c r="U23" s="6" t="s">
        <v>92</v>
      </c>
      <c r="V23" s="6" t="s">
        <v>92</v>
      </c>
      <c r="W23" s="6" t="s">
        <v>92</v>
      </c>
      <c r="X23" s="7" t="s">
        <v>92</v>
      </c>
      <c r="Y23" s="5" t="s">
        <v>44</v>
      </c>
      <c r="Z23" s="6" t="s">
        <v>92</v>
      </c>
      <c r="AA23" s="6" t="s">
        <v>92</v>
      </c>
      <c r="AB23" s="6" t="s">
        <v>92</v>
      </c>
      <c r="AC23" s="6" t="s">
        <v>92</v>
      </c>
      <c r="AD23" s="6" t="s">
        <v>92</v>
      </c>
      <c r="AE23" s="7" t="s">
        <v>92</v>
      </c>
      <c r="AF23" s="50">
        <f t="shared" si="2"/>
        <v>1.6666666666666665</v>
      </c>
      <c r="AG23" s="50">
        <f t="shared" si="0"/>
        <v>0.41666666666666663</v>
      </c>
      <c r="AH23" s="17"/>
      <c r="AI23" s="36" t="s">
        <v>49</v>
      </c>
    </row>
    <row r="24" spans="1:35" ht="12.95" customHeight="1" x14ac:dyDescent="0.15">
      <c r="A24" s="32" t="s">
        <v>24</v>
      </c>
      <c r="B24" s="28" t="s">
        <v>90</v>
      </c>
      <c r="C24" s="11" t="s">
        <v>33</v>
      </c>
      <c r="D24" s="5" t="s">
        <v>92</v>
      </c>
      <c r="E24" s="6" t="s">
        <v>92</v>
      </c>
      <c r="F24" s="6" t="s">
        <v>92</v>
      </c>
      <c r="G24" s="6" t="s">
        <v>92</v>
      </c>
      <c r="H24" s="6" t="s">
        <v>92</v>
      </c>
      <c r="I24" s="6" t="s">
        <v>92</v>
      </c>
      <c r="J24" s="7" t="s">
        <v>43</v>
      </c>
      <c r="K24" s="5" t="s">
        <v>92</v>
      </c>
      <c r="L24" s="6" t="s">
        <v>92</v>
      </c>
      <c r="M24" s="6" t="s">
        <v>92</v>
      </c>
      <c r="N24" s="6" t="s">
        <v>92</v>
      </c>
      <c r="O24" s="6" t="s">
        <v>92</v>
      </c>
      <c r="P24" s="6" t="s">
        <v>92</v>
      </c>
      <c r="Q24" s="7" t="s">
        <v>43</v>
      </c>
      <c r="R24" s="5" t="s">
        <v>43</v>
      </c>
      <c r="S24" s="6" t="s">
        <v>92</v>
      </c>
      <c r="T24" s="6" t="s">
        <v>92</v>
      </c>
      <c r="U24" s="6" t="s">
        <v>92</v>
      </c>
      <c r="V24" s="6" t="s">
        <v>92</v>
      </c>
      <c r="W24" s="6" t="s">
        <v>92</v>
      </c>
      <c r="X24" s="7" t="s">
        <v>43</v>
      </c>
      <c r="Y24" s="5" t="s">
        <v>43</v>
      </c>
      <c r="Z24" s="6" t="s">
        <v>92</v>
      </c>
      <c r="AA24" s="6" t="s">
        <v>92</v>
      </c>
      <c r="AB24" s="6" t="s">
        <v>92</v>
      </c>
      <c r="AC24" s="6" t="s">
        <v>92</v>
      </c>
      <c r="AD24" s="6" t="s">
        <v>92</v>
      </c>
      <c r="AE24" s="7" t="s">
        <v>43</v>
      </c>
      <c r="AF24" s="50">
        <f t="shared" si="2"/>
        <v>1.9999999999999998</v>
      </c>
      <c r="AG24" s="50">
        <f t="shared" si="0"/>
        <v>0.49999999999999994</v>
      </c>
      <c r="AH24" s="17"/>
      <c r="AI24" s="36" t="s">
        <v>49</v>
      </c>
    </row>
    <row r="25" spans="1:35" ht="12.95" customHeight="1" x14ac:dyDescent="0.15">
      <c r="A25" s="32" t="s">
        <v>24</v>
      </c>
      <c r="B25" s="28" t="s">
        <v>31</v>
      </c>
      <c r="C25" s="11" t="s">
        <v>34</v>
      </c>
      <c r="D25" s="5" t="s">
        <v>13</v>
      </c>
      <c r="E25" s="6" t="s">
        <v>92</v>
      </c>
      <c r="F25" s="6" t="s">
        <v>92</v>
      </c>
      <c r="G25" s="6" t="s">
        <v>92</v>
      </c>
      <c r="H25" s="6" t="s">
        <v>92</v>
      </c>
      <c r="I25" s="6" t="s">
        <v>92</v>
      </c>
      <c r="J25" s="7" t="s">
        <v>13</v>
      </c>
      <c r="K25" s="6" t="s">
        <v>13</v>
      </c>
      <c r="L25" s="6" t="s">
        <v>92</v>
      </c>
      <c r="M25" s="6" t="s">
        <v>92</v>
      </c>
      <c r="N25" s="6" t="s">
        <v>92</v>
      </c>
      <c r="O25" s="6" t="s">
        <v>92</v>
      </c>
      <c r="P25" s="6" t="s">
        <v>92</v>
      </c>
      <c r="Q25" s="11" t="s">
        <v>13</v>
      </c>
      <c r="R25" s="5" t="s">
        <v>92</v>
      </c>
      <c r="S25" s="6" t="s">
        <v>92</v>
      </c>
      <c r="T25" s="6" t="s">
        <v>92</v>
      </c>
      <c r="U25" s="6" t="s">
        <v>92</v>
      </c>
      <c r="V25" s="6" t="s">
        <v>92</v>
      </c>
      <c r="W25" s="6" t="s">
        <v>92</v>
      </c>
      <c r="X25" s="7" t="s">
        <v>13</v>
      </c>
      <c r="Y25" s="13" t="s">
        <v>92</v>
      </c>
      <c r="Z25" s="6" t="s">
        <v>92</v>
      </c>
      <c r="AA25" s="6" t="s">
        <v>92</v>
      </c>
      <c r="AB25" s="6" t="s">
        <v>92</v>
      </c>
      <c r="AC25" s="6" t="s">
        <v>92</v>
      </c>
      <c r="AD25" s="6" t="s">
        <v>92</v>
      </c>
      <c r="AE25" s="11" t="s">
        <v>13</v>
      </c>
      <c r="AF25" s="50">
        <f t="shared" si="2"/>
        <v>1.9999999999999998</v>
      </c>
      <c r="AG25" s="50">
        <f t="shared" si="0"/>
        <v>0.49999999999999994</v>
      </c>
      <c r="AH25" s="17"/>
      <c r="AI25" s="36" t="s">
        <v>60</v>
      </c>
    </row>
    <row r="26" spans="1:35" ht="12.95" customHeight="1" x14ac:dyDescent="0.15">
      <c r="A26" s="32" t="s">
        <v>24</v>
      </c>
      <c r="B26" s="28" t="s">
        <v>91</v>
      </c>
      <c r="C26" s="11" t="s">
        <v>35</v>
      </c>
      <c r="D26" s="5" t="s">
        <v>45</v>
      </c>
      <c r="E26" s="6" t="s">
        <v>92</v>
      </c>
      <c r="F26" s="6" t="s">
        <v>45</v>
      </c>
      <c r="G26" s="6" t="s">
        <v>92</v>
      </c>
      <c r="H26" s="6" t="s">
        <v>45</v>
      </c>
      <c r="I26" s="6" t="s">
        <v>92</v>
      </c>
      <c r="J26" s="7" t="s">
        <v>92</v>
      </c>
      <c r="K26" s="5" t="s">
        <v>45</v>
      </c>
      <c r="L26" s="6" t="s">
        <v>92</v>
      </c>
      <c r="M26" s="6" t="s">
        <v>45</v>
      </c>
      <c r="N26" s="6" t="s">
        <v>92</v>
      </c>
      <c r="O26" s="6" t="s">
        <v>45</v>
      </c>
      <c r="P26" s="6" t="s">
        <v>92</v>
      </c>
      <c r="Q26" s="7" t="s">
        <v>92</v>
      </c>
      <c r="R26" s="5" t="s">
        <v>45</v>
      </c>
      <c r="S26" s="6" t="s">
        <v>92</v>
      </c>
      <c r="T26" s="6" t="s">
        <v>45</v>
      </c>
      <c r="U26" s="6" t="s">
        <v>92</v>
      </c>
      <c r="V26" s="6" t="s">
        <v>45</v>
      </c>
      <c r="W26" s="6" t="s">
        <v>92</v>
      </c>
      <c r="X26" s="7" t="s">
        <v>92</v>
      </c>
      <c r="Y26" s="5" t="s">
        <v>45</v>
      </c>
      <c r="Z26" s="6" t="s">
        <v>92</v>
      </c>
      <c r="AA26" s="6" t="s">
        <v>45</v>
      </c>
      <c r="AB26" s="6" t="s">
        <v>92</v>
      </c>
      <c r="AC26" s="6" t="s">
        <v>45</v>
      </c>
      <c r="AD26" s="6" t="s">
        <v>92</v>
      </c>
      <c r="AE26" s="7" t="s">
        <v>92</v>
      </c>
      <c r="AF26" s="50">
        <f t="shared" si="2"/>
        <v>2</v>
      </c>
      <c r="AG26" s="50">
        <f t="shared" si="0"/>
        <v>0.5</v>
      </c>
      <c r="AH26" s="17"/>
      <c r="AI26" s="36" t="s">
        <v>38</v>
      </c>
    </row>
    <row r="27" spans="1:35" ht="12.95" customHeight="1" x14ac:dyDescent="0.15">
      <c r="A27" s="32" t="s">
        <v>24</v>
      </c>
      <c r="B27" s="28" t="s">
        <v>91</v>
      </c>
      <c r="C27" s="11" t="s">
        <v>36</v>
      </c>
      <c r="D27" s="5" t="s">
        <v>92</v>
      </c>
      <c r="E27" s="6" t="s">
        <v>45</v>
      </c>
      <c r="F27" s="6" t="s">
        <v>92</v>
      </c>
      <c r="G27" s="6" t="s">
        <v>45</v>
      </c>
      <c r="H27" s="6" t="s">
        <v>92</v>
      </c>
      <c r="I27" s="6" t="s">
        <v>45</v>
      </c>
      <c r="J27" s="7" t="s">
        <v>45</v>
      </c>
      <c r="K27" s="5" t="s">
        <v>92</v>
      </c>
      <c r="L27" s="6" t="s">
        <v>45</v>
      </c>
      <c r="M27" s="6" t="s">
        <v>92</v>
      </c>
      <c r="N27" s="6" t="s">
        <v>45</v>
      </c>
      <c r="O27" s="6" t="s">
        <v>92</v>
      </c>
      <c r="P27" s="6" t="s">
        <v>45</v>
      </c>
      <c r="Q27" s="7" t="s">
        <v>45</v>
      </c>
      <c r="R27" s="5" t="s">
        <v>92</v>
      </c>
      <c r="S27" s="6" t="s">
        <v>45</v>
      </c>
      <c r="T27" s="6" t="s">
        <v>92</v>
      </c>
      <c r="U27" s="6" t="s">
        <v>45</v>
      </c>
      <c r="V27" s="6" t="s">
        <v>92</v>
      </c>
      <c r="W27" s="6" t="s">
        <v>45</v>
      </c>
      <c r="X27" s="7" t="s">
        <v>45</v>
      </c>
      <c r="Y27" s="5" t="s">
        <v>92</v>
      </c>
      <c r="Z27" s="6" t="s">
        <v>45</v>
      </c>
      <c r="AA27" s="6" t="s">
        <v>92</v>
      </c>
      <c r="AB27" s="6" t="s">
        <v>45</v>
      </c>
      <c r="AC27" s="6" t="s">
        <v>92</v>
      </c>
      <c r="AD27" s="6" t="s">
        <v>45</v>
      </c>
      <c r="AE27" s="7" t="s">
        <v>45</v>
      </c>
      <c r="AF27" s="50">
        <f t="shared" si="2"/>
        <v>2.6666666666666661</v>
      </c>
      <c r="AG27" s="50">
        <f t="shared" si="0"/>
        <v>0.66666666666666652</v>
      </c>
      <c r="AH27" s="17"/>
      <c r="AI27" s="36" t="s">
        <v>38</v>
      </c>
    </row>
    <row r="28" spans="1:35" ht="12.95" customHeight="1" x14ac:dyDescent="0.15">
      <c r="A28" s="32" t="s">
        <v>24</v>
      </c>
      <c r="B28" s="28" t="s">
        <v>31</v>
      </c>
      <c r="C28" s="11" t="s">
        <v>50</v>
      </c>
      <c r="D28" s="5" t="s">
        <v>46</v>
      </c>
      <c r="E28" s="6" t="s">
        <v>92</v>
      </c>
      <c r="F28" s="6" t="s">
        <v>46</v>
      </c>
      <c r="G28" s="6" t="s">
        <v>92</v>
      </c>
      <c r="H28" s="6" t="s">
        <v>46</v>
      </c>
      <c r="I28" s="6" t="s">
        <v>92</v>
      </c>
      <c r="J28" s="7" t="s">
        <v>46</v>
      </c>
      <c r="K28" s="5" t="s">
        <v>46</v>
      </c>
      <c r="L28" s="6" t="s">
        <v>92</v>
      </c>
      <c r="M28" s="6" t="s">
        <v>46</v>
      </c>
      <c r="N28" s="6" t="s">
        <v>92</v>
      </c>
      <c r="O28" s="6" t="s">
        <v>46</v>
      </c>
      <c r="P28" s="6" t="s">
        <v>92</v>
      </c>
      <c r="Q28" s="7" t="s">
        <v>46</v>
      </c>
      <c r="R28" s="5" t="s">
        <v>46</v>
      </c>
      <c r="S28" s="6" t="s">
        <v>92</v>
      </c>
      <c r="T28" s="6" t="s">
        <v>46</v>
      </c>
      <c r="U28" s="6" t="s">
        <v>92</v>
      </c>
      <c r="V28" s="6" t="s">
        <v>46</v>
      </c>
      <c r="W28" s="6" t="s">
        <v>92</v>
      </c>
      <c r="X28" s="7" t="s">
        <v>46</v>
      </c>
      <c r="Y28" s="5" t="s">
        <v>46</v>
      </c>
      <c r="Z28" s="6" t="s">
        <v>92</v>
      </c>
      <c r="AA28" s="6" t="s">
        <v>46</v>
      </c>
      <c r="AB28" s="6" t="s">
        <v>92</v>
      </c>
      <c r="AC28" s="6" t="s">
        <v>46</v>
      </c>
      <c r="AD28" s="6" t="s">
        <v>92</v>
      </c>
      <c r="AE28" s="7" t="s">
        <v>46</v>
      </c>
      <c r="AF28" s="50">
        <f t="shared" si="2"/>
        <v>2.6666666666666661</v>
      </c>
      <c r="AG28" s="50">
        <f t="shared" ref="AG28" si="3">AF28/4</f>
        <v>0.66666666666666652</v>
      </c>
      <c r="AH28" s="17"/>
      <c r="AI28" s="36" t="s">
        <v>49</v>
      </c>
    </row>
    <row r="29" spans="1:35" ht="12.95" customHeight="1" x14ac:dyDescent="0.15">
      <c r="A29" s="32" t="s">
        <v>24</v>
      </c>
      <c r="B29" s="28" t="s">
        <v>31</v>
      </c>
      <c r="C29" s="11" t="s">
        <v>52</v>
      </c>
      <c r="D29" s="5" t="s">
        <v>92</v>
      </c>
      <c r="E29" s="6" t="s">
        <v>46</v>
      </c>
      <c r="F29" s="6" t="s">
        <v>92</v>
      </c>
      <c r="G29" s="6" t="s">
        <v>46</v>
      </c>
      <c r="H29" s="6" t="s">
        <v>92</v>
      </c>
      <c r="I29" s="6" t="s">
        <v>46</v>
      </c>
      <c r="J29" s="7" t="s">
        <v>92</v>
      </c>
      <c r="K29" s="5" t="s">
        <v>92</v>
      </c>
      <c r="L29" s="6" t="s">
        <v>46</v>
      </c>
      <c r="M29" s="6" t="s">
        <v>92</v>
      </c>
      <c r="N29" s="6" t="s">
        <v>46</v>
      </c>
      <c r="O29" s="6" t="s">
        <v>92</v>
      </c>
      <c r="P29" s="6" t="s">
        <v>46</v>
      </c>
      <c r="Q29" s="7" t="s">
        <v>92</v>
      </c>
      <c r="R29" s="5" t="s">
        <v>92</v>
      </c>
      <c r="S29" s="6" t="s">
        <v>46</v>
      </c>
      <c r="T29" s="6" t="s">
        <v>92</v>
      </c>
      <c r="U29" s="6" t="s">
        <v>46</v>
      </c>
      <c r="V29" s="6" t="s">
        <v>92</v>
      </c>
      <c r="W29" s="6" t="s">
        <v>46</v>
      </c>
      <c r="X29" s="7" t="s">
        <v>92</v>
      </c>
      <c r="Y29" s="5" t="s">
        <v>92</v>
      </c>
      <c r="Z29" s="6" t="s">
        <v>46</v>
      </c>
      <c r="AA29" s="6" t="s">
        <v>92</v>
      </c>
      <c r="AB29" s="6" t="s">
        <v>46</v>
      </c>
      <c r="AC29" s="6" t="s">
        <v>92</v>
      </c>
      <c r="AD29" s="6" t="s">
        <v>46</v>
      </c>
      <c r="AE29" s="7" t="s">
        <v>92</v>
      </c>
      <c r="AF29" s="50">
        <f t="shared" si="2"/>
        <v>2</v>
      </c>
      <c r="AG29" s="50">
        <f t="shared" ref="AG29" si="4">AF29/4</f>
        <v>0.5</v>
      </c>
      <c r="AH29" s="17"/>
      <c r="AI29" s="36" t="s">
        <v>49</v>
      </c>
    </row>
    <row r="30" spans="1:35" ht="12.95" customHeight="1" x14ac:dyDescent="0.15">
      <c r="A30" s="32"/>
      <c r="B30" s="28"/>
      <c r="C30" s="11"/>
      <c r="D30" s="5" t="s">
        <v>92</v>
      </c>
      <c r="E30" s="6" t="s">
        <v>92</v>
      </c>
      <c r="F30" s="11" t="s">
        <v>92</v>
      </c>
      <c r="G30" s="6" t="s">
        <v>92</v>
      </c>
      <c r="H30" s="6" t="s">
        <v>92</v>
      </c>
      <c r="I30" s="6" t="s">
        <v>92</v>
      </c>
      <c r="J30" s="7" t="s">
        <v>92</v>
      </c>
      <c r="K30" s="5" t="s">
        <v>92</v>
      </c>
      <c r="L30" s="6" t="s">
        <v>92</v>
      </c>
      <c r="M30" s="11" t="s">
        <v>92</v>
      </c>
      <c r="N30" s="6" t="s">
        <v>92</v>
      </c>
      <c r="O30" s="6" t="s">
        <v>92</v>
      </c>
      <c r="P30" s="6" t="s">
        <v>92</v>
      </c>
      <c r="Q30" s="7" t="s">
        <v>92</v>
      </c>
      <c r="R30" s="5" t="s">
        <v>92</v>
      </c>
      <c r="S30" s="6" t="s">
        <v>92</v>
      </c>
      <c r="T30" s="11" t="s">
        <v>92</v>
      </c>
      <c r="U30" s="6" t="s">
        <v>92</v>
      </c>
      <c r="V30" s="6" t="s">
        <v>92</v>
      </c>
      <c r="W30" s="6" t="s">
        <v>92</v>
      </c>
      <c r="X30" s="7" t="s">
        <v>92</v>
      </c>
      <c r="Y30" s="5" t="s">
        <v>92</v>
      </c>
      <c r="Z30" s="6" t="s">
        <v>92</v>
      </c>
      <c r="AA30" s="11" t="s">
        <v>92</v>
      </c>
      <c r="AB30" s="6" t="s">
        <v>92</v>
      </c>
      <c r="AC30" s="6" t="s">
        <v>92</v>
      </c>
      <c r="AD30" s="6" t="s">
        <v>92</v>
      </c>
      <c r="AE30" s="7" t="s">
        <v>92</v>
      </c>
      <c r="AF30" s="50">
        <f t="shared" si="2"/>
        <v>0</v>
      </c>
      <c r="AG30" s="50">
        <f t="shared" si="0"/>
        <v>0</v>
      </c>
      <c r="AH30" s="17"/>
      <c r="AI30" s="36"/>
    </row>
    <row r="31" spans="1:35" ht="12.95" customHeight="1" x14ac:dyDescent="0.15">
      <c r="A31" s="32" t="s">
        <v>40</v>
      </c>
      <c r="B31" s="28" t="s">
        <v>29</v>
      </c>
      <c r="C31" s="11"/>
      <c r="D31" s="5" t="s">
        <v>37</v>
      </c>
      <c r="E31" s="6" t="s">
        <v>37</v>
      </c>
      <c r="F31" s="6" t="s">
        <v>92</v>
      </c>
      <c r="G31" s="6" t="s">
        <v>38</v>
      </c>
      <c r="H31" s="6" t="s">
        <v>37</v>
      </c>
      <c r="I31" s="6" t="s">
        <v>37</v>
      </c>
      <c r="J31" s="7" t="s">
        <v>38</v>
      </c>
      <c r="K31" s="5" t="s">
        <v>37</v>
      </c>
      <c r="L31" s="6" t="s">
        <v>37</v>
      </c>
      <c r="M31" s="6" t="s">
        <v>92</v>
      </c>
      <c r="N31" s="6" t="s">
        <v>38</v>
      </c>
      <c r="O31" s="6" t="s">
        <v>37</v>
      </c>
      <c r="P31" s="6" t="s">
        <v>37</v>
      </c>
      <c r="Q31" s="7" t="s">
        <v>38</v>
      </c>
      <c r="R31" s="5" t="s">
        <v>37</v>
      </c>
      <c r="S31" s="6" t="s">
        <v>37</v>
      </c>
      <c r="T31" s="6" t="s">
        <v>92</v>
      </c>
      <c r="U31" s="6" t="s">
        <v>38</v>
      </c>
      <c r="V31" s="6" t="s">
        <v>37</v>
      </c>
      <c r="W31" s="6" t="s">
        <v>37</v>
      </c>
      <c r="X31" s="7" t="s">
        <v>38</v>
      </c>
      <c r="Y31" s="5" t="s">
        <v>39</v>
      </c>
      <c r="Z31" s="6" t="s">
        <v>37</v>
      </c>
      <c r="AA31" s="6" t="s">
        <v>92</v>
      </c>
      <c r="AB31" s="6" t="s">
        <v>38</v>
      </c>
      <c r="AC31" s="6" t="s">
        <v>37</v>
      </c>
      <c r="AD31" s="6" t="s">
        <v>37</v>
      </c>
      <c r="AE31" s="7" t="s">
        <v>38</v>
      </c>
      <c r="AF31" s="50">
        <f t="shared" si="2"/>
        <v>4.9999999999999991</v>
      </c>
      <c r="AG31" s="50">
        <f t="shared" si="0"/>
        <v>1.2499999999999998</v>
      </c>
      <c r="AH31" s="17"/>
      <c r="AI31" s="36" t="s">
        <v>48</v>
      </c>
    </row>
    <row r="32" spans="1:35" ht="12.95" customHeight="1" x14ac:dyDescent="0.15">
      <c r="A32" s="32" t="s">
        <v>40</v>
      </c>
      <c r="B32" s="28" t="s">
        <v>31</v>
      </c>
      <c r="C32" s="11"/>
      <c r="D32" s="5" t="s">
        <v>92</v>
      </c>
      <c r="E32" s="6" t="s">
        <v>92</v>
      </c>
      <c r="F32" s="6" t="s">
        <v>13</v>
      </c>
      <c r="G32" s="6" t="s">
        <v>37</v>
      </c>
      <c r="H32" s="6" t="s">
        <v>92</v>
      </c>
      <c r="I32" s="6" t="s">
        <v>92</v>
      </c>
      <c r="J32" s="7" t="s">
        <v>37</v>
      </c>
      <c r="K32" s="5" t="s">
        <v>92</v>
      </c>
      <c r="L32" s="6" t="s">
        <v>92</v>
      </c>
      <c r="M32" s="6" t="s">
        <v>13</v>
      </c>
      <c r="N32" s="6" t="s">
        <v>37</v>
      </c>
      <c r="O32" s="6" t="s">
        <v>92</v>
      </c>
      <c r="P32" s="6" t="s">
        <v>92</v>
      </c>
      <c r="Q32" s="7" t="s">
        <v>37</v>
      </c>
      <c r="R32" s="5" t="s">
        <v>92</v>
      </c>
      <c r="S32" s="6" t="s">
        <v>92</v>
      </c>
      <c r="T32" s="6" t="s">
        <v>13</v>
      </c>
      <c r="U32" s="6" t="s">
        <v>37</v>
      </c>
      <c r="V32" s="6" t="s">
        <v>92</v>
      </c>
      <c r="W32" s="6" t="s">
        <v>92</v>
      </c>
      <c r="X32" s="7" t="s">
        <v>37</v>
      </c>
      <c r="Y32" s="5" t="s">
        <v>37</v>
      </c>
      <c r="Z32" s="6" t="s">
        <v>92</v>
      </c>
      <c r="AA32" s="6" t="s">
        <v>13</v>
      </c>
      <c r="AB32" s="6" t="s">
        <v>37</v>
      </c>
      <c r="AC32" s="6" t="s">
        <v>92</v>
      </c>
      <c r="AD32" s="6" t="s">
        <v>92</v>
      </c>
      <c r="AE32" s="7" t="s">
        <v>37</v>
      </c>
      <c r="AF32" s="50">
        <f t="shared" si="2"/>
        <v>4.333333333333333</v>
      </c>
      <c r="AG32" s="50">
        <f t="shared" si="0"/>
        <v>1.0833333333333333</v>
      </c>
      <c r="AH32" s="17"/>
      <c r="AI32" s="36" t="s">
        <v>41</v>
      </c>
    </row>
    <row r="33" spans="1:35" ht="12.75" customHeight="1" x14ac:dyDescent="0.15">
      <c r="A33" s="32"/>
      <c r="B33" s="28"/>
      <c r="C33" s="11"/>
      <c r="D33" s="5"/>
      <c r="E33" s="6"/>
      <c r="F33" s="11"/>
      <c r="G33" s="6"/>
      <c r="H33" s="6"/>
      <c r="I33" s="6"/>
      <c r="J33" s="7"/>
      <c r="K33" s="5"/>
      <c r="L33" s="6"/>
      <c r="M33" s="11"/>
      <c r="N33" s="6"/>
      <c r="O33" s="6"/>
      <c r="P33" s="6"/>
      <c r="Q33" s="7"/>
      <c r="R33" s="5"/>
      <c r="S33" s="6"/>
      <c r="T33" s="11"/>
      <c r="U33" s="6"/>
      <c r="V33" s="6"/>
      <c r="W33" s="6"/>
      <c r="X33" s="7"/>
      <c r="Y33" s="5"/>
      <c r="Z33" s="6"/>
      <c r="AA33" s="11"/>
      <c r="AB33" s="6"/>
      <c r="AC33" s="6"/>
      <c r="AD33" s="6"/>
      <c r="AE33" s="7"/>
      <c r="AF33" s="50"/>
      <c r="AG33" s="50"/>
      <c r="AH33" s="17"/>
      <c r="AI33" s="36"/>
    </row>
    <row r="34" spans="1:35" ht="12.95" customHeight="1" x14ac:dyDescent="0.15">
      <c r="A34" s="69"/>
      <c r="B34" s="70" t="s">
        <v>101</v>
      </c>
      <c r="C34" s="71" t="s">
        <v>102</v>
      </c>
      <c r="D34" s="98" t="s">
        <v>147</v>
      </c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100"/>
      <c r="AF34" s="50" t="s">
        <v>100</v>
      </c>
      <c r="AG34" s="50"/>
      <c r="AH34" s="17"/>
      <c r="AI34" s="36"/>
    </row>
    <row r="35" spans="1:35" ht="12.95" customHeight="1" x14ac:dyDescent="0.15">
      <c r="A35" s="95" t="s">
        <v>99</v>
      </c>
      <c r="B35" s="55" t="s">
        <v>13</v>
      </c>
      <c r="C35" s="56" t="str">
        <f t="shared" ref="C35:C40" si="5">IF(B35="","",VLOOKUP(B35,$B$54:$O$61,2,FALSE))</f>
        <v>日勤</v>
      </c>
      <c r="D35" s="57">
        <f t="shared" ref="D35:AE35" si="6">COUNTIF(D$9:D$33,$B$35)</f>
        <v>4</v>
      </c>
      <c r="E35" s="55">
        <f t="shared" si="6"/>
        <v>4</v>
      </c>
      <c r="F35" s="55">
        <f t="shared" si="6"/>
        <v>3</v>
      </c>
      <c r="G35" s="55">
        <f t="shared" si="6"/>
        <v>4</v>
      </c>
      <c r="H35" s="55">
        <f t="shared" si="6"/>
        <v>3</v>
      </c>
      <c r="I35" s="55">
        <f t="shared" si="6"/>
        <v>3</v>
      </c>
      <c r="J35" s="55">
        <f t="shared" si="6"/>
        <v>4</v>
      </c>
      <c r="K35" s="57">
        <f t="shared" si="6"/>
        <v>4</v>
      </c>
      <c r="L35" s="55">
        <f t="shared" si="6"/>
        <v>4</v>
      </c>
      <c r="M35" s="55">
        <f t="shared" si="6"/>
        <v>3</v>
      </c>
      <c r="N35" s="55">
        <f t="shared" si="6"/>
        <v>4</v>
      </c>
      <c r="O35" s="55">
        <f t="shared" si="6"/>
        <v>3</v>
      </c>
      <c r="P35" s="55">
        <f t="shared" si="6"/>
        <v>4</v>
      </c>
      <c r="Q35" s="55">
        <f t="shared" si="6"/>
        <v>4</v>
      </c>
      <c r="R35" s="57">
        <f t="shared" si="6"/>
        <v>4</v>
      </c>
      <c r="S35" s="55">
        <f t="shared" si="6"/>
        <v>4</v>
      </c>
      <c r="T35" s="55">
        <f t="shared" si="6"/>
        <v>4</v>
      </c>
      <c r="U35" s="55">
        <f t="shared" si="6"/>
        <v>4</v>
      </c>
      <c r="V35" s="55">
        <f t="shared" si="6"/>
        <v>3</v>
      </c>
      <c r="W35" s="55">
        <f t="shared" si="6"/>
        <v>3</v>
      </c>
      <c r="X35" s="55">
        <f t="shared" si="6"/>
        <v>4</v>
      </c>
      <c r="Y35" s="57">
        <f t="shared" si="6"/>
        <v>4</v>
      </c>
      <c r="Z35" s="55">
        <f t="shared" si="6"/>
        <v>4</v>
      </c>
      <c r="AA35" s="55">
        <f t="shared" si="6"/>
        <v>3</v>
      </c>
      <c r="AB35" s="55">
        <f t="shared" si="6"/>
        <v>4</v>
      </c>
      <c r="AC35" s="55">
        <f t="shared" si="6"/>
        <v>3</v>
      </c>
      <c r="AD35" s="55">
        <f t="shared" si="6"/>
        <v>4</v>
      </c>
      <c r="AE35" s="55">
        <f t="shared" si="6"/>
        <v>4</v>
      </c>
      <c r="AF35" s="61"/>
      <c r="AG35" s="61"/>
      <c r="AH35" s="62"/>
      <c r="AI35" s="36"/>
    </row>
    <row r="36" spans="1:35" ht="12.95" customHeight="1" x14ac:dyDescent="0.15">
      <c r="A36" s="96"/>
      <c r="B36" s="55" t="s">
        <v>45</v>
      </c>
      <c r="C36" s="56" t="str">
        <f t="shared" si="5"/>
        <v>早出勤務</v>
      </c>
      <c r="D36" s="57">
        <f t="shared" ref="D36:AE36" si="7">COUNTIF(D$9:D$33,$B$36)</f>
        <v>1</v>
      </c>
      <c r="E36" s="55">
        <f t="shared" si="7"/>
        <v>1</v>
      </c>
      <c r="F36" s="55">
        <f t="shared" si="7"/>
        <v>1</v>
      </c>
      <c r="G36" s="55">
        <f t="shared" si="7"/>
        <v>1</v>
      </c>
      <c r="H36" s="55">
        <f t="shared" si="7"/>
        <v>1</v>
      </c>
      <c r="I36" s="55">
        <f t="shared" si="7"/>
        <v>1</v>
      </c>
      <c r="J36" s="55">
        <f t="shared" si="7"/>
        <v>1</v>
      </c>
      <c r="K36" s="57">
        <f t="shared" si="7"/>
        <v>1</v>
      </c>
      <c r="L36" s="55">
        <f t="shared" si="7"/>
        <v>1</v>
      </c>
      <c r="M36" s="55">
        <f t="shared" si="7"/>
        <v>1</v>
      </c>
      <c r="N36" s="55">
        <f t="shared" si="7"/>
        <v>1</v>
      </c>
      <c r="O36" s="55">
        <f t="shared" si="7"/>
        <v>1</v>
      </c>
      <c r="P36" s="55">
        <f t="shared" si="7"/>
        <v>1</v>
      </c>
      <c r="Q36" s="55">
        <f t="shared" si="7"/>
        <v>1</v>
      </c>
      <c r="R36" s="57">
        <f t="shared" si="7"/>
        <v>1</v>
      </c>
      <c r="S36" s="55">
        <f t="shared" si="7"/>
        <v>1</v>
      </c>
      <c r="T36" s="55">
        <f t="shared" si="7"/>
        <v>1</v>
      </c>
      <c r="U36" s="55">
        <f t="shared" si="7"/>
        <v>1</v>
      </c>
      <c r="V36" s="55">
        <f t="shared" si="7"/>
        <v>1</v>
      </c>
      <c r="W36" s="55">
        <f t="shared" si="7"/>
        <v>1</v>
      </c>
      <c r="X36" s="55">
        <f t="shared" si="7"/>
        <v>1</v>
      </c>
      <c r="Y36" s="57">
        <f t="shared" si="7"/>
        <v>1</v>
      </c>
      <c r="Z36" s="55">
        <f t="shared" si="7"/>
        <v>1</v>
      </c>
      <c r="AA36" s="55">
        <f t="shared" si="7"/>
        <v>1</v>
      </c>
      <c r="AB36" s="55">
        <f t="shared" si="7"/>
        <v>1</v>
      </c>
      <c r="AC36" s="55">
        <f t="shared" si="7"/>
        <v>1</v>
      </c>
      <c r="AD36" s="55">
        <f t="shared" si="7"/>
        <v>1</v>
      </c>
      <c r="AE36" s="55">
        <f t="shared" si="7"/>
        <v>1</v>
      </c>
      <c r="AF36" s="61"/>
      <c r="AG36" s="61"/>
      <c r="AH36" s="62"/>
      <c r="AI36" s="36"/>
    </row>
    <row r="37" spans="1:35" ht="12.95" customHeight="1" x14ac:dyDescent="0.15">
      <c r="A37" s="96"/>
      <c r="B37" s="55" t="s">
        <v>46</v>
      </c>
      <c r="C37" s="56" t="str">
        <f t="shared" si="5"/>
        <v>遅出勤務</v>
      </c>
      <c r="D37" s="57">
        <f t="shared" ref="D37:AE37" si="8">COUNTIF(D$9:D$33,$B$37)</f>
        <v>1</v>
      </c>
      <c r="E37" s="55">
        <f t="shared" si="8"/>
        <v>1</v>
      </c>
      <c r="F37" s="55">
        <f t="shared" si="8"/>
        <v>1</v>
      </c>
      <c r="G37" s="55">
        <f t="shared" si="8"/>
        <v>1</v>
      </c>
      <c r="H37" s="55">
        <f t="shared" si="8"/>
        <v>1</v>
      </c>
      <c r="I37" s="55">
        <f t="shared" si="8"/>
        <v>1</v>
      </c>
      <c r="J37" s="55">
        <f t="shared" si="8"/>
        <v>1</v>
      </c>
      <c r="K37" s="57">
        <f t="shared" si="8"/>
        <v>1</v>
      </c>
      <c r="L37" s="55">
        <f t="shared" si="8"/>
        <v>1</v>
      </c>
      <c r="M37" s="55">
        <f t="shared" si="8"/>
        <v>1</v>
      </c>
      <c r="N37" s="55">
        <f t="shared" si="8"/>
        <v>1</v>
      </c>
      <c r="O37" s="55">
        <f t="shared" si="8"/>
        <v>1</v>
      </c>
      <c r="P37" s="55">
        <f t="shared" si="8"/>
        <v>1</v>
      </c>
      <c r="Q37" s="55">
        <f t="shared" si="8"/>
        <v>1</v>
      </c>
      <c r="R37" s="57">
        <f t="shared" si="8"/>
        <v>1</v>
      </c>
      <c r="S37" s="55">
        <f t="shared" si="8"/>
        <v>1</v>
      </c>
      <c r="T37" s="55">
        <f t="shared" si="8"/>
        <v>1</v>
      </c>
      <c r="U37" s="55">
        <f t="shared" si="8"/>
        <v>1</v>
      </c>
      <c r="V37" s="55">
        <f t="shared" si="8"/>
        <v>1</v>
      </c>
      <c r="W37" s="55">
        <f t="shared" si="8"/>
        <v>1</v>
      </c>
      <c r="X37" s="55">
        <f t="shared" si="8"/>
        <v>1</v>
      </c>
      <c r="Y37" s="57">
        <f t="shared" si="8"/>
        <v>1</v>
      </c>
      <c r="Z37" s="55">
        <f t="shared" si="8"/>
        <v>1</v>
      </c>
      <c r="AA37" s="55">
        <f t="shared" si="8"/>
        <v>1</v>
      </c>
      <c r="AB37" s="55">
        <f t="shared" si="8"/>
        <v>1</v>
      </c>
      <c r="AC37" s="55">
        <f t="shared" si="8"/>
        <v>1</v>
      </c>
      <c r="AD37" s="55">
        <f t="shared" si="8"/>
        <v>1</v>
      </c>
      <c r="AE37" s="55">
        <f t="shared" si="8"/>
        <v>1</v>
      </c>
      <c r="AF37" s="61"/>
      <c r="AG37" s="61"/>
      <c r="AH37" s="62"/>
      <c r="AI37" s="36"/>
    </row>
    <row r="38" spans="1:35" ht="12.95" customHeight="1" x14ac:dyDescent="0.15">
      <c r="A38" s="96"/>
      <c r="B38" s="55" t="s">
        <v>43</v>
      </c>
      <c r="C38" s="56" t="str">
        <f t="shared" si="5"/>
        <v>準夜勤</v>
      </c>
      <c r="D38" s="57">
        <f t="shared" ref="D38:AE38" si="9">COUNTIF(D$9:D$33,$B$38)</f>
        <v>3</v>
      </c>
      <c r="E38" s="55">
        <f t="shared" si="9"/>
        <v>3</v>
      </c>
      <c r="F38" s="55">
        <f t="shared" si="9"/>
        <v>3</v>
      </c>
      <c r="G38" s="55">
        <f t="shared" si="9"/>
        <v>3</v>
      </c>
      <c r="H38" s="55">
        <f t="shared" si="9"/>
        <v>3</v>
      </c>
      <c r="I38" s="55">
        <f t="shared" si="9"/>
        <v>3</v>
      </c>
      <c r="J38" s="55">
        <f t="shared" si="9"/>
        <v>3</v>
      </c>
      <c r="K38" s="57">
        <f t="shared" si="9"/>
        <v>3</v>
      </c>
      <c r="L38" s="55">
        <f t="shared" si="9"/>
        <v>3</v>
      </c>
      <c r="M38" s="55">
        <f t="shared" si="9"/>
        <v>3</v>
      </c>
      <c r="N38" s="55">
        <f t="shared" si="9"/>
        <v>3</v>
      </c>
      <c r="O38" s="55">
        <f t="shared" si="9"/>
        <v>3</v>
      </c>
      <c r="P38" s="55">
        <f t="shared" si="9"/>
        <v>3</v>
      </c>
      <c r="Q38" s="55">
        <f t="shared" si="9"/>
        <v>3</v>
      </c>
      <c r="R38" s="57">
        <f t="shared" si="9"/>
        <v>3</v>
      </c>
      <c r="S38" s="55">
        <f t="shared" si="9"/>
        <v>3</v>
      </c>
      <c r="T38" s="55">
        <f t="shared" si="9"/>
        <v>3</v>
      </c>
      <c r="U38" s="55">
        <f t="shared" si="9"/>
        <v>4</v>
      </c>
      <c r="V38" s="55">
        <f t="shared" si="9"/>
        <v>3</v>
      </c>
      <c r="W38" s="55">
        <f t="shared" si="9"/>
        <v>3</v>
      </c>
      <c r="X38" s="55">
        <f t="shared" si="9"/>
        <v>3</v>
      </c>
      <c r="Y38" s="57">
        <f t="shared" si="9"/>
        <v>3</v>
      </c>
      <c r="Z38" s="55">
        <f t="shared" si="9"/>
        <v>3</v>
      </c>
      <c r="AA38" s="55">
        <f t="shared" si="9"/>
        <v>3</v>
      </c>
      <c r="AB38" s="55">
        <f t="shared" si="9"/>
        <v>3</v>
      </c>
      <c r="AC38" s="55">
        <f t="shared" si="9"/>
        <v>3</v>
      </c>
      <c r="AD38" s="55">
        <f t="shared" si="9"/>
        <v>3</v>
      </c>
      <c r="AE38" s="55">
        <f t="shared" si="9"/>
        <v>3</v>
      </c>
      <c r="AF38" s="61"/>
      <c r="AG38" s="61"/>
      <c r="AH38" s="62"/>
      <c r="AI38" s="36"/>
    </row>
    <row r="39" spans="1:35" ht="12.95" customHeight="1" x14ac:dyDescent="0.15">
      <c r="A39" s="96"/>
      <c r="B39" s="55" t="s">
        <v>44</v>
      </c>
      <c r="C39" s="56" t="str">
        <f t="shared" si="5"/>
        <v>夜勤</v>
      </c>
      <c r="D39" s="57">
        <f t="shared" ref="D39:AE39" si="10">COUNTIF(D$9:D$33,$B$39)</f>
        <v>3</v>
      </c>
      <c r="E39" s="55">
        <f t="shared" si="10"/>
        <v>3</v>
      </c>
      <c r="F39" s="55">
        <f t="shared" si="10"/>
        <v>3</v>
      </c>
      <c r="G39" s="55">
        <f t="shared" si="10"/>
        <v>3</v>
      </c>
      <c r="H39" s="55">
        <f t="shared" si="10"/>
        <v>3</v>
      </c>
      <c r="I39" s="55">
        <f t="shared" si="10"/>
        <v>3</v>
      </c>
      <c r="J39" s="55">
        <f t="shared" si="10"/>
        <v>3</v>
      </c>
      <c r="K39" s="57">
        <f t="shared" si="10"/>
        <v>3</v>
      </c>
      <c r="L39" s="55">
        <f t="shared" si="10"/>
        <v>3</v>
      </c>
      <c r="M39" s="55">
        <f t="shared" si="10"/>
        <v>3</v>
      </c>
      <c r="N39" s="55">
        <f t="shared" si="10"/>
        <v>3</v>
      </c>
      <c r="O39" s="55">
        <f t="shared" si="10"/>
        <v>3</v>
      </c>
      <c r="P39" s="55">
        <f t="shared" si="10"/>
        <v>3</v>
      </c>
      <c r="Q39" s="55">
        <f t="shared" si="10"/>
        <v>3</v>
      </c>
      <c r="R39" s="57">
        <f t="shared" si="10"/>
        <v>3</v>
      </c>
      <c r="S39" s="55">
        <f t="shared" si="10"/>
        <v>3</v>
      </c>
      <c r="T39" s="55">
        <f t="shared" si="10"/>
        <v>3</v>
      </c>
      <c r="U39" s="55">
        <f t="shared" si="10"/>
        <v>3</v>
      </c>
      <c r="V39" s="55">
        <f t="shared" si="10"/>
        <v>3</v>
      </c>
      <c r="W39" s="55">
        <f t="shared" si="10"/>
        <v>3</v>
      </c>
      <c r="X39" s="55">
        <f t="shared" si="10"/>
        <v>3</v>
      </c>
      <c r="Y39" s="57">
        <f t="shared" si="10"/>
        <v>3</v>
      </c>
      <c r="Z39" s="55">
        <f t="shared" si="10"/>
        <v>3</v>
      </c>
      <c r="AA39" s="55">
        <f t="shared" si="10"/>
        <v>3</v>
      </c>
      <c r="AB39" s="55">
        <f t="shared" si="10"/>
        <v>3</v>
      </c>
      <c r="AC39" s="55">
        <f t="shared" si="10"/>
        <v>3</v>
      </c>
      <c r="AD39" s="55">
        <f t="shared" si="10"/>
        <v>3</v>
      </c>
      <c r="AE39" s="55">
        <f t="shared" si="10"/>
        <v>3</v>
      </c>
      <c r="AF39" s="61"/>
      <c r="AG39" s="61"/>
      <c r="AH39" s="62"/>
      <c r="AI39" s="36"/>
    </row>
    <row r="40" spans="1:35" ht="12.95" customHeight="1" x14ac:dyDescent="0.15">
      <c r="A40" s="97"/>
      <c r="B40" s="55" t="s">
        <v>39</v>
      </c>
      <c r="C40" s="56" t="str">
        <f t="shared" si="5"/>
        <v>年休</v>
      </c>
      <c r="D40" s="57">
        <f t="shared" ref="D40:AE40" si="11">COUNTIF(D$9:D$33,$B$40)</f>
        <v>0</v>
      </c>
      <c r="E40" s="55">
        <f t="shared" si="11"/>
        <v>0</v>
      </c>
      <c r="F40" s="55">
        <f t="shared" si="11"/>
        <v>1</v>
      </c>
      <c r="G40" s="55">
        <f t="shared" si="11"/>
        <v>1</v>
      </c>
      <c r="H40" s="55">
        <f t="shared" si="11"/>
        <v>1</v>
      </c>
      <c r="I40" s="55">
        <f t="shared" si="11"/>
        <v>0</v>
      </c>
      <c r="J40" s="55">
        <f t="shared" si="11"/>
        <v>0</v>
      </c>
      <c r="K40" s="57">
        <f t="shared" si="11"/>
        <v>0</v>
      </c>
      <c r="L40" s="55">
        <f t="shared" si="11"/>
        <v>1</v>
      </c>
      <c r="M40" s="55">
        <f t="shared" si="11"/>
        <v>1</v>
      </c>
      <c r="N40" s="55">
        <f t="shared" si="11"/>
        <v>1</v>
      </c>
      <c r="O40" s="55">
        <f t="shared" si="11"/>
        <v>1</v>
      </c>
      <c r="P40" s="55">
        <f t="shared" si="11"/>
        <v>0</v>
      </c>
      <c r="Q40" s="55">
        <f t="shared" si="11"/>
        <v>0</v>
      </c>
      <c r="R40" s="57">
        <f t="shared" si="11"/>
        <v>0</v>
      </c>
      <c r="S40" s="55">
        <f t="shared" si="11"/>
        <v>0</v>
      </c>
      <c r="T40" s="55">
        <f t="shared" si="11"/>
        <v>1</v>
      </c>
      <c r="U40" s="55">
        <f t="shared" si="11"/>
        <v>0</v>
      </c>
      <c r="V40" s="55">
        <f t="shared" si="11"/>
        <v>1</v>
      </c>
      <c r="W40" s="55">
        <f t="shared" si="11"/>
        <v>0</v>
      </c>
      <c r="X40" s="55">
        <f t="shared" si="11"/>
        <v>0</v>
      </c>
      <c r="Y40" s="57">
        <f t="shared" si="11"/>
        <v>1</v>
      </c>
      <c r="Z40" s="55">
        <f t="shared" si="11"/>
        <v>1</v>
      </c>
      <c r="AA40" s="55">
        <f t="shared" si="11"/>
        <v>1</v>
      </c>
      <c r="AB40" s="55">
        <f t="shared" si="11"/>
        <v>1</v>
      </c>
      <c r="AC40" s="55">
        <f t="shared" si="11"/>
        <v>1</v>
      </c>
      <c r="AD40" s="55">
        <f t="shared" si="11"/>
        <v>0</v>
      </c>
      <c r="AE40" s="55">
        <f t="shared" si="11"/>
        <v>0</v>
      </c>
      <c r="AF40" s="61"/>
      <c r="AG40" s="61"/>
      <c r="AH40" s="62"/>
      <c r="AI40" s="36"/>
    </row>
    <row r="41" spans="1:35" ht="12.95" customHeight="1" thickBot="1" x14ac:dyDescent="0.2">
      <c r="A41" s="33"/>
      <c r="B41" s="45"/>
      <c r="C41" s="12"/>
      <c r="D41" s="8"/>
      <c r="E41" s="9"/>
      <c r="F41" s="9"/>
      <c r="G41" s="9"/>
      <c r="H41" s="9"/>
      <c r="I41" s="9"/>
      <c r="J41" s="10"/>
      <c r="K41" s="8"/>
      <c r="L41" s="9"/>
      <c r="M41" s="9"/>
      <c r="N41" s="9"/>
      <c r="O41" s="9"/>
      <c r="P41" s="9"/>
      <c r="Q41" s="10"/>
      <c r="R41" s="8"/>
      <c r="S41" s="9"/>
      <c r="T41" s="9"/>
      <c r="U41" s="9"/>
      <c r="V41" s="9"/>
      <c r="W41" s="9"/>
      <c r="X41" s="10"/>
      <c r="Y41" s="8"/>
      <c r="Z41" s="9"/>
      <c r="AA41" s="9"/>
      <c r="AB41" s="9"/>
      <c r="AC41" s="9"/>
      <c r="AD41" s="9"/>
      <c r="AE41" s="10"/>
      <c r="AF41" s="51"/>
      <c r="AG41" s="51"/>
      <c r="AH41" s="18"/>
      <c r="AI41" s="37"/>
    </row>
    <row r="42" spans="1:35" ht="12.95" customHeight="1" x14ac:dyDescent="0.15">
      <c r="A42" s="58"/>
      <c r="B42" s="5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60"/>
      <c r="AG42" s="60"/>
      <c r="AH42" s="19"/>
      <c r="AI42" s="58"/>
    </row>
    <row r="43" spans="1:35" ht="12.95" customHeight="1" x14ac:dyDescent="0.15">
      <c r="A43" s="58"/>
      <c r="B43" s="5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60"/>
      <c r="AG43" s="60"/>
      <c r="AH43" s="19"/>
      <c r="AI43" s="58"/>
    </row>
    <row r="44" spans="1:35" ht="12.95" customHeight="1" x14ac:dyDescent="0.15">
      <c r="A44" s="58"/>
      <c r="B44" s="5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60"/>
      <c r="AG44" s="60"/>
      <c r="AH44" s="19"/>
      <c r="AI44" s="58"/>
    </row>
    <row r="45" spans="1:35" ht="12.95" customHeight="1" x14ac:dyDescent="0.15">
      <c r="A45" s="58"/>
      <c r="B45" s="5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60"/>
      <c r="AG45" s="60"/>
      <c r="AH45" s="19"/>
      <c r="AI45" s="58"/>
    </row>
    <row r="46" spans="1:35" ht="12.95" customHeight="1" x14ac:dyDescent="0.15">
      <c r="A46" s="58"/>
      <c r="B46" s="5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60"/>
      <c r="AG46" s="60"/>
      <c r="AH46" s="19"/>
      <c r="AI46" s="58"/>
    </row>
    <row r="47" spans="1:35" ht="12.95" customHeight="1" x14ac:dyDescent="0.15">
      <c r="A47" s="58"/>
      <c r="B47" s="5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60"/>
      <c r="AG47" s="60"/>
      <c r="AH47" s="19"/>
      <c r="AI47" s="58"/>
    </row>
    <row r="48" spans="1:35" ht="12.95" customHeight="1" x14ac:dyDescent="0.15">
      <c r="A48" s="19" t="s">
        <v>64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</row>
    <row r="49" spans="1:35" ht="12.95" customHeight="1" x14ac:dyDescent="0.1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</row>
    <row r="50" spans="1:35" ht="12.95" customHeight="1" x14ac:dyDescent="0.15">
      <c r="A50" s="19" t="s">
        <v>74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</row>
    <row r="51" spans="1:35" ht="12.95" customHeight="1" x14ac:dyDescent="0.15">
      <c r="A51" s="19" t="s">
        <v>65</v>
      </c>
      <c r="B51" s="20" t="s">
        <v>66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</row>
    <row r="52" spans="1:35" ht="12.95" customHeight="1" x14ac:dyDescent="0.15">
      <c r="A52" s="72" t="s">
        <v>103</v>
      </c>
      <c r="B52" s="19"/>
      <c r="C52" s="20" t="s">
        <v>38</v>
      </c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</row>
    <row r="53" spans="1:35" ht="12.95" customHeight="1" x14ac:dyDescent="0.15">
      <c r="A53" s="19"/>
      <c r="B53" s="39" t="s">
        <v>77</v>
      </c>
      <c r="C53" s="39" t="s">
        <v>78</v>
      </c>
      <c r="D53" s="104" t="s">
        <v>79</v>
      </c>
      <c r="E53" s="104"/>
      <c r="F53" s="104"/>
      <c r="G53" s="104" t="s">
        <v>80</v>
      </c>
      <c r="H53" s="104"/>
      <c r="I53" s="104"/>
      <c r="J53" s="104" t="s">
        <v>81</v>
      </c>
      <c r="K53" s="104"/>
      <c r="L53" s="104"/>
      <c r="M53" s="104" t="s">
        <v>67</v>
      </c>
      <c r="N53" s="104"/>
      <c r="O53" s="104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35" ht="12.95" customHeight="1" x14ac:dyDescent="0.15">
      <c r="A54" s="19"/>
      <c r="B54" s="6" t="s">
        <v>68</v>
      </c>
      <c r="C54" s="41" t="s">
        <v>82</v>
      </c>
      <c r="D54" s="117">
        <v>0.33333333333333331</v>
      </c>
      <c r="E54" s="117"/>
      <c r="F54" s="117"/>
      <c r="G54" s="117">
        <v>0.70833333333333337</v>
      </c>
      <c r="H54" s="117"/>
      <c r="I54" s="117"/>
      <c r="J54" s="117">
        <v>4.1666666666666664E-2</v>
      </c>
      <c r="K54" s="117"/>
      <c r="L54" s="117"/>
      <c r="M54" s="118">
        <v>0.33333333333333331</v>
      </c>
      <c r="N54" s="119"/>
      <c r="O54" s="120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</row>
    <row r="55" spans="1:35" ht="12.95" customHeight="1" x14ac:dyDescent="0.15">
      <c r="A55" s="19"/>
      <c r="B55" s="6" t="s">
        <v>69</v>
      </c>
      <c r="C55" s="41" t="s">
        <v>83</v>
      </c>
      <c r="D55" s="117">
        <v>0.25</v>
      </c>
      <c r="E55" s="117"/>
      <c r="F55" s="117"/>
      <c r="G55" s="117">
        <v>0.41666666666666669</v>
      </c>
      <c r="H55" s="117"/>
      <c r="I55" s="117"/>
      <c r="J55" s="117">
        <v>0</v>
      </c>
      <c r="K55" s="117"/>
      <c r="L55" s="117"/>
      <c r="M55" s="118">
        <v>0.16666666666666666</v>
      </c>
      <c r="N55" s="119"/>
      <c r="O55" s="120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</row>
    <row r="56" spans="1:35" ht="12.95" customHeight="1" x14ac:dyDescent="0.15">
      <c r="A56" s="19"/>
      <c r="B56" s="40" t="s">
        <v>70</v>
      </c>
      <c r="C56" s="41" t="s">
        <v>84</v>
      </c>
      <c r="D56" s="117">
        <v>0.66666666666666663</v>
      </c>
      <c r="E56" s="117"/>
      <c r="F56" s="117"/>
      <c r="G56" s="117">
        <v>0.83333333333333337</v>
      </c>
      <c r="H56" s="117"/>
      <c r="I56" s="117"/>
      <c r="J56" s="117">
        <v>0</v>
      </c>
      <c r="K56" s="117"/>
      <c r="L56" s="117"/>
      <c r="M56" s="118">
        <v>0.16666666666666666</v>
      </c>
      <c r="N56" s="119"/>
      <c r="O56" s="120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</row>
    <row r="57" spans="1:35" ht="12.95" customHeight="1" x14ac:dyDescent="0.15">
      <c r="A57" s="19"/>
      <c r="B57" s="40" t="s">
        <v>71</v>
      </c>
      <c r="C57" s="42" t="s">
        <v>85</v>
      </c>
      <c r="D57" s="117">
        <v>0.625</v>
      </c>
      <c r="E57" s="117"/>
      <c r="F57" s="117"/>
      <c r="G57" s="117">
        <v>1</v>
      </c>
      <c r="H57" s="117"/>
      <c r="I57" s="117"/>
      <c r="J57" s="117">
        <v>4.1666666666666664E-2</v>
      </c>
      <c r="K57" s="117"/>
      <c r="L57" s="117"/>
      <c r="M57" s="118">
        <v>0.33333333333333331</v>
      </c>
      <c r="N57" s="119"/>
      <c r="O57" s="120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</row>
    <row r="58" spans="1:35" ht="12.95" customHeight="1" x14ac:dyDescent="0.15">
      <c r="A58" s="19"/>
      <c r="B58" s="40" t="s">
        <v>72</v>
      </c>
      <c r="C58" s="42" t="s">
        <v>86</v>
      </c>
      <c r="D58" s="118">
        <v>0</v>
      </c>
      <c r="E58" s="119"/>
      <c r="F58" s="120"/>
      <c r="G58" s="118">
        <v>0.375</v>
      </c>
      <c r="H58" s="119"/>
      <c r="I58" s="120"/>
      <c r="J58" s="118">
        <v>4.1666666666666664E-2</v>
      </c>
      <c r="K58" s="119"/>
      <c r="L58" s="120"/>
      <c r="M58" s="118">
        <v>0.33333333333333331</v>
      </c>
      <c r="N58" s="119"/>
      <c r="O58" s="120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</row>
    <row r="59" spans="1:35" ht="12.95" customHeight="1" x14ac:dyDescent="0.15">
      <c r="A59" s="19"/>
      <c r="B59" s="40" t="s">
        <v>73</v>
      </c>
      <c r="C59" s="42" t="s">
        <v>87</v>
      </c>
      <c r="D59" s="118" t="s">
        <v>75</v>
      </c>
      <c r="E59" s="119"/>
      <c r="F59" s="120"/>
      <c r="G59" s="118" t="s">
        <v>75</v>
      </c>
      <c r="H59" s="119"/>
      <c r="I59" s="120"/>
      <c r="J59" s="118" t="s">
        <v>75</v>
      </c>
      <c r="K59" s="119"/>
      <c r="L59" s="120"/>
      <c r="M59" s="118">
        <v>0</v>
      </c>
      <c r="N59" s="119"/>
      <c r="O59" s="120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</row>
    <row r="60" spans="1:35" ht="12.95" customHeight="1" x14ac:dyDescent="0.15">
      <c r="A60" s="19"/>
      <c r="B60" s="6" t="s">
        <v>38</v>
      </c>
      <c r="C60" s="42"/>
      <c r="D60" s="118" t="s">
        <v>75</v>
      </c>
      <c r="E60" s="119"/>
      <c r="F60" s="120"/>
      <c r="G60" s="118" t="s">
        <v>75</v>
      </c>
      <c r="H60" s="119"/>
      <c r="I60" s="120"/>
      <c r="J60" s="118" t="s">
        <v>75</v>
      </c>
      <c r="K60" s="119"/>
      <c r="L60" s="120"/>
      <c r="M60" s="118">
        <v>0</v>
      </c>
      <c r="N60" s="119"/>
      <c r="O60" s="120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</row>
    <row r="61" spans="1:35" ht="12.95" customHeight="1" x14ac:dyDescent="0.15">
      <c r="A61" s="19"/>
      <c r="B61" s="6" t="s">
        <v>38</v>
      </c>
      <c r="C61" s="42"/>
      <c r="D61" s="118" t="s">
        <v>75</v>
      </c>
      <c r="E61" s="119"/>
      <c r="F61" s="120"/>
      <c r="G61" s="118" t="s">
        <v>75</v>
      </c>
      <c r="H61" s="119"/>
      <c r="I61" s="120"/>
      <c r="J61" s="118" t="s">
        <v>75</v>
      </c>
      <c r="K61" s="119"/>
      <c r="L61" s="120"/>
      <c r="M61" s="118">
        <v>0</v>
      </c>
      <c r="N61" s="119"/>
      <c r="O61" s="120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</row>
    <row r="62" spans="1:35" ht="12.95" customHeight="1" x14ac:dyDescent="0.15">
      <c r="A62" s="19" t="s">
        <v>20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</row>
    <row r="63" spans="1:35" ht="12.95" customHeight="1" x14ac:dyDescent="0.15">
      <c r="A63" s="20" t="s">
        <v>21</v>
      </c>
      <c r="B63" s="20"/>
      <c r="C63" s="20"/>
    </row>
    <row r="64" spans="1:35" ht="12.95" customHeight="1" x14ac:dyDescent="0.15">
      <c r="A64" s="20" t="s">
        <v>165</v>
      </c>
      <c r="B64" s="20"/>
      <c r="C64" s="20"/>
    </row>
    <row r="65" spans="1:3" ht="12.95" customHeight="1" x14ac:dyDescent="0.15">
      <c r="A65" s="20"/>
      <c r="B65" s="20"/>
      <c r="C65" s="20" t="s">
        <v>166</v>
      </c>
    </row>
    <row r="66" spans="1:3" ht="12.95" customHeight="1" x14ac:dyDescent="0.15">
      <c r="A66" s="20" t="s">
        <v>167</v>
      </c>
      <c r="B66" s="20"/>
      <c r="C66" s="21"/>
    </row>
    <row r="67" spans="1:3" ht="12.95" customHeight="1" x14ac:dyDescent="0.15">
      <c r="A67" s="20" t="s">
        <v>11</v>
      </c>
      <c r="B67" s="20"/>
      <c r="C67" s="20"/>
    </row>
    <row r="68" spans="1:3" ht="12.95" customHeight="1" x14ac:dyDescent="0.15">
      <c r="A68" s="20" t="s">
        <v>168</v>
      </c>
      <c r="B68" s="20"/>
      <c r="C68" s="20"/>
    </row>
    <row r="69" spans="1:3" ht="12.95" customHeight="1" x14ac:dyDescent="0.15">
      <c r="A69" s="20" t="s">
        <v>169</v>
      </c>
      <c r="B69" s="20"/>
      <c r="C69" s="20"/>
    </row>
  </sheetData>
  <mergeCells count="49">
    <mergeCell ref="J58:L58"/>
    <mergeCell ref="J59:L59"/>
    <mergeCell ref="J60:L60"/>
    <mergeCell ref="J61:L61"/>
    <mergeCell ref="M54:O54"/>
    <mergeCell ref="M55:O55"/>
    <mergeCell ref="M59:O59"/>
    <mergeCell ref="M60:O60"/>
    <mergeCell ref="M61:O61"/>
    <mergeCell ref="M58:O58"/>
    <mergeCell ref="D58:F58"/>
    <mergeCell ref="D59:F59"/>
    <mergeCell ref="D60:F60"/>
    <mergeCell ref="D61:F61"/>
    <mergeCell ref="G58:I58"/>
    <mergeCell ref="G59:I59"/>
    <mergeCell ref="G60:I60"/>
    <mergeCell ref="G61:I61"/>
    <mergeCell ref="AG6:AG8"/>
    <mergeCell ref="AH6:AH8"/>
    <mergeCell ref="AI6:AI8"/>
    <mergeCell ref="K6:Q6"/>
    <mergeCell ref="R6:X6"/>
    <mergeCell ref="Y6:AE6"/>
    <mergeCell ref="AF6:AF8"/>
    <mergeCell ref="A6:A8"/>
    <mergeCell ref="B6:B8"/>
    <mergeCell ref="C6:C8"/>
    <mergeCell ref="D6:J6"/>
    <mergeCell ref="D53:F53"/>
    <mergeCell ref="G53:I53"/>
    <mergeCell ref="J53:L53"/>
    <mergeCell ref="A35:A40"/>
    <mergeCell ref="D34:AE34"/>
    <mergeCell ref="M53:O53"/>
    <mergeCell ref="D56:F56"/>
    <mergeCell ref="G56:I56"/>
    <mergeCell ref="J56:L56"/>
    <mergeCell ref="M56:O56"/>
    <mergeCell ref="D57:F57"/>
    <mergeCell ref="G57:I57"/>
    <mergeCell ref="J57:L57"/>
    <mergeCell ref="M57:O57"/>
    <mergeCell ref="D54:F54"/>
    <mergeCell ref="G54:I54"/>
    <mergeCell ref="J54:L54"/>
    <mergeCell ref="D55:F55"/>
    <mergeCell ref="G55:I55"/>
    <mergeCell ref="J55:L55"/>
  </mergeCells>
  <phoneticPr fontId="1"/>
  <dataValidations count="2">
    <dataValidation type="list" allowBlank="1" showInputMessage="1" showErrorMessage="1" sqref="D41:AE47 B35:B40 D9:AE33">
      <formula1>$B$54:$B$61</formula1>
    </dataValidation>
    <dataValidation type="list" allowBlank="1" showInputMessage="1" showErrorMessage="1" sqref="B41:B47 B9:B33">
      <formula1>",　,A,B,C,D"</formula1>
    </dataValidation>
  </dataValidations>
  <pageMargins left="0.43" right="0.2" top="0.6" bottom="1" header="0.51200000000000001" footer="0.51200000000000001"/>
  <pageSetup paperSize="9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9"/>
  <sheetViews>
    <sheetView view="pageBreakPreview" zoomScale="90" zoomScaleNormal="100" zoomScaleSheetLayoutView="90" workbookViewId="0">
      <selection activeCell="E24" sqref="E24"/>
    </sheetView>
  </sheetViews>
  <sheetFormatPr defaultRowHeight="13.5" x14ac:dyDescent="0.15"/>
  <cols>
    <col min="1" max="1" width="9" customWidth="1"/>
    <col min="2" max="2" width="3.875" customWidth="1"/>
    <col min="3" max="3" width="10.125" customWidth="1"/>
    <col min="4" max="12" width="3" customWidth="1"/>
    <col min="13" max="31" width="3" bestFit="1" customWidth="1"/>
    <col min="32" max="32" width="8.375" bestFit="1" customWidth="1"/>
    <col min="33" max="34" width="7.5" bestFit="1" customWidth="1"/>
    <col min="35" max="35" width="26.25" customWidth="1"/>
  </cols>
  <sheetData>
    <row r="1" spans="1:35" ht="17.25" customHeight="1" x14ac:dyDescent="0.15">
      <c r="A1" s="1" t="s">
        <v>25</v>
      </c>
    </row>
    <row r="2" spans="1:35" ht="12.95" customHeight="1" thickBot="1" x14ac:dyDescent="0.2"/>
    <row r="3" spans="1:35" ht="12.95" customHeight="1" thickBot="1" x14ac:dyDescent="0.2">
      <c r="A3" s="27" t="s">
        <v>112</v>
      </c>
      <c r="B3" s="27"/>
      <c r="C3" s="27"/>
      <c r="D3" s="74" t="s">
        <v>13</v>
      </c>
      <c r="E3" s="75"/>
      <c r="F3" s="75">
        <v>8</v>
      </c>
      <c r="G3" s="75"/>
      <c r="H3" s="76" t="s">
        <v>111</v>
      </c>
      <c r="I3" s="78"/>
      <c r="J3" s="74" t="s">
        <v>113</v>
      </c>
      <c r="K3" s="75"/>
      <c r="L3" s="79">
        <v>1.6666666666666667</v>
      </c>
      <c r="M3" s="75"/>
      <c r="N3" s="76" t="s">
        <v>111</v>
      </c>
      <c r="O3" s="77"/>
      <c r="P3" s="83" t="s">
        <v>115</v>
      </c>
      <c r="Q3" s="75"/>
      <c r="R3" s="82">
        <v>6.666666666666667</v>
      </c>
      <c r="S3" s="75"/>
      <c r="T3" s="76" t="s">
        <v>111</v>
      </c>
      <c r="U3" s="77"/>
      <c r="X3" t="s">
        <v>116</v>
      </c>
    </row>
    <row r="4" spans="1:35" ht="12.95" customHeight="1" x14ac:dyDescent="0.15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35" ht="12.95" customHeight="1" thickBot="1" x14ac:dyDescent="0.2"/>
    <row r="6" spans="1:35" ht="12.95" customHeight="1" x14ac:dyDescent="0.15">
      <c r="A6" s="105" t="s">
        <v>1</v>
      </c>
      <c r="B6" s="107" t="s">
        <v>2</v>
      </c>
      <c r="C6" s="110" t="s">
        <v>3</v>
      </c>
      <c r="D6" s="101" t="s">
        <v>4</v>
      </c>
      <c r="E6" s="102"/>
      <c r="F6" s="102"/>
      <c r="G6" s="102"/>
      <c r="H6" s="102"/>
      <c r="I6" s="102"/>
      <c r="J6" s="103"/>
      <c r="K6" s="102" t="s">
        <v>5</v>
      </c>
      <c r="L6" s="102"/>
      <c r="M6" s="102"/>
      <c r="N6" s="102"/>
      <c r="O6" s="102"/>
      <c r="P6" s="102"/>
      <c r="Q6" s="102"/>
      <c r="R6" s="101" t="s">
        <v>6</v>
      </c>
      <c r="S6" s="102"/>
      <c r="T6" s="102"/>
      <c r="U6" s="102"/>
      <c r="V6" s="102"/>
      <c r="W6" s="102"/>
      <c r="X6" s="103"/>
      <c r="Y6" s="102" t="s">
        <v>7</v>
      </c>
      <c r="Z6" s="102"/>
      <c r="AA6" s="102"/>
      <c r="AB6" s="102"/>
      <c r="AC6" s="102"/>
      <c r="AD6" s="102"/>
      <c r="AE6" s="102"/>
      <c r="AF6" s="112" t="s">
        <v>8</v>
      </c>
      <c r="AG6" s="114" t="s">
        <v>9</v>
      </c>
      <c r="AH6" s="114" t="s">
        <v>10</v>
      </c>
      <c r="AI6" s="114" t="s">
        <v>12</v>
      </c>
    </row>
    <row r="7" spans="1:35" ht="12.95" customHeight="1" x14ac:dyDescent="0.15">
      <c r="A7" s="106"/>
      <c r="B7" s="108"/>
      <c r="C7" s="111"/>
      <c r="D7" s="29" t="s">
        <v>13</v>
      </c>
      <c r="E7" s="28" t="s">
        <v>14</v>
      </c>
      <c r="F7" s="28" t="s">
        <v>15</v>
      </c>
      <c r="G7" s="28" t="s">
        <v>16</v>
      </c>
      <c r="H7" s="28" t="s">
        <v>17</v>
      </c>
      <c r="I7" s="28" t="s">
        <v>18</v>
      </c>
      <c r="J7" s="30" t="s">
        <v>19</v>
      </c>
      <c r="K7" s="29" t="s">
        <v>13</v>
      </c>
      <c r="L7" s="28" t="s">
        <v>14</v>
      </c>
      <c r="M7" s="28" t="s">
        <v>15</v>
      </c>
      <c r="N7" s="28" t="s">
        <v>16</v>
      </c>
      <c r="O7" s="28" t="s">
        <v>17</v>
      </c>
      <c r="P7" s="28" t="s">
        <v>18</v>
      </c>
      <c r="Q7" s="30" t="s">
        <v>19</v>
      </c>
      <c r="R7" s="29" t="s">
        <v>13</v>
      </c>
      <c r="S7" s="28" t="s">
        <v>14</v>
      </c>
      <c r="T7" s="28" t="s">
        <v>15</v>
      </c>
      <c r="U7" s="28" t="s">
        <v>16</v>
      </c>
      <c r="V7" s="28" t="s">
        <v>17</v>
      </c>
      <c r="W7" s="28" t="s">
        <v>18</v>
      </c>
      <c r="X7" s="30" t="s">
        <v>19</v>
      </c>
      <c r="Y7" s="29" t="s">
        <v>13</v>
      </c>
      <c r="Z7" s="28" t="s">
        <v>14</v>
      </c>
      <c r="AA7" s="28" t="s">
        <v>15</v>
      </c>
      <c r="AB7" s="28" t="s">
        <v>16</v>
      </c>
      <c r="AC7" s="28" t="s">
        <v>17</v>
      </c>
      <c r="AD7" s="28" t="s">
        <v>18</v>
      </c>
      <c r="AE7" s="30" t="s">
        <v>19</v>
      </c>
      <c r="AF7" s="113"/>
      <c r="AG7" s="115"/>
      <c r="AH7" s="115"/>
      <c r="AI7" s="115"/>
    </row>
    <row r="8" spans="1:35" ht="12.95" customHeight="1" thickBot="1" x14ac:dyDescent="0.2">
      <c r="A8" s="106"/>
      <c r="B8" s="109"/>
      <c r="C8" s="111"/>
      <c r="D8" s="22">
        <v>1</v>
      </c>
      <c r="E8" s="43">
        <v>2</v>
      </c>
      <c r="F8" s="43">
        <v>3</v>
      </c>
      <c r="G8" s="43">
        <v>4</v>
      </c>
      <c r="H8" s="43">
        <v>5</v>
      </c>
      <c r="I8" s="43">
        <v>6</v>
      </c>
      <c r="J8" s="24">
        <v>7</v>
      </c>
      <c r="K8" s="25">
        <v>8</v>
      </c>
      <c r="L8" s="43">
        <v>9</v>
      </c>
      <c r="M8" s="43">
        <v>10</v>
      </c>
      <c r="N8" s="43">
        <v>11</v>
      </c>
      <c r="O8" s="43">
        <v>12</v>
      </c>
      <c r="P8" s="43">
        <v>13</v>
      </c>
      <c r="Q8" s="26">
        <v>14</v>
      </c>
      <c r="R8" s="22">
        <v>15</v>
      </c>
      <c r="S8" s="43">
        <v>16</v>
      </c>
      <c r="T8" s="43">
        <v>17</v>
      </c>
      <c r="U8" s="43">
        <v>18</v>
      </c>
      <c r="V8" s="43">
        <v>19</v>
      </c>
      <c r="W8" s="43">
        <v>20</v>
      </c>
      <c r="X8" s="24">
        <v>21</v>
      </c>
      <c r="Y8" s="25">
        <v>22</v>
      </c>
      <c r="Z8" s="43">
        <v>23</v>
      </c>
      <c r="AA8" s="43">
        <v>24</v>
      </c>
      <c r="AB8" s="43">
        <v>25</v>
      </c>
      <c r="AC8" s="43">
        <v>26</v>
      </c>
      <c r="AD8" s="43">
        <v>27</v>
      </c>
      <c r="AE8" s="26">
        <v>28</v>
      </c>
      <c r="AF8" s="113"/>
      <c r="AG8" s="116"/>
      <c r="AH8" s="116"/>
      <c r="AI8" s="116"/>
    </row>
    <row r="9" spans="1:35" ht="12.95" customHeight="1" x14ac:dyDescent="0.15">
      <c r="A9" s="31" t="s">
        <v>23</v>
      </c>
      <c r="B9" s="44" t="s">
        <v>88</v>
      </c>
      <c r="C9" s="34" t="s">
        <v>26</v>
      </c>
      <c r="D9" s="2" t="s">
        <v>13</v>
      </c>
      <c r="E9" s="3" t="s">
        <v>13</v>
      </c>
      <c r="F9" s="3" t="s">
        <v>13</v>
      </c>
      <c r="G9" s="3" t="s">
        <v>92</v>
      </c>
      <c r="H9" s="3" t="s">
        <v>13</v>
      </c>
      <c r="I9" s="3" t="s">
        <v>13</v>
      </c>
      <c r="J9" s="4" t="s">
        <v>92</v>
      </c>
      <c r="K9" s="15" t="s">
        <v>92</v>
      </c>
      <c r="L9" s="3" t="s">
        <v>13</v>
      </c>
      <c r="M9" s="3" t="s">
        <v>13</v>
      </c>
      <c r="N9" s="3" t="s">
        <v>92</v>
      </c>
      <c r="O9" s="3" t="s">
        <v>13</v>
      </c>
      <c r="P9" s="3" t="s">
        <v>13</v>
      </c>
      <c r="Q9" s="14" t="s">
        <v>13</v>
      </c>
      <c r="R9" s="2" t="s">
        <v>92</v>
      </c>
      <c r="S9" s="3" t="s">
        <v>13</v>
      </c>
      <c r="T9" s="3" t="s">
        <v>39</v>
      </c>
      <c r="U9" s="3" t="s">
        <v>92</v>
      </c>
      <c r="V9" s="3" t="s">
        <v>13</v>
      </c>
      <c r="W9" s="3" t="s">
        <v>13</v>
      </c>
      <c r="X9" s="4" t="s">
        <v>13</v>
      </c>
      <c r="Y9" s="15" t="s">
        <v>92</v>
      </c>
      <c r="Z9" s="3" t="s">
        <v>13</v>
      </c>
      <c r="AA9" s="3" t="s">
        <v>13</v>
      </c>
      <c r="AB9" s="3" t="s">
        <v>92</v>
      </c>
      <c r="AC9" s="3" t="s">
        <v>13</v>
      </c>
      <c r="AD9" s="3" t="s">
        <v>13</v>
      </c>
      <c r="AE9" s="14" t="s">
        <v>13</v>
      </c>
      <c r="AF9" s="50">
        <f>IF(D9="","",VLOOKUP(D9,$B$55:$O$61,12,FALSE))+IF(E9="","",VLOOKUP(E9,$B$55:$O$61,12,FALSE))+IF(F9="","",VLOOKUP(F9,$B$55:$O$61,12,FALSE))+IF(G9="","",VLOOKUP(G9,$B$55:$O$61,12,FALSE))+IF(H9="","",VLOOKUP(H9,$B$55:$O$61,12,FALSE))+IF(I9="","",VLOOKUP(I9,$B$55:$O$61,12,FALSE))+IF(J9="","",VLOOKUP(J9,$B$55:$O$61,12,FALSE))+IF(K9="","",VLOOKUP(K9,$B$55:$O$61,12,FALSE))+IF(L9="","",VLOOKUP(L9,$B$55:$O$61,12,FALSE))+IF(M9="","",VLOOKUP(M9,$B$55:$O$61,12,FALSE))+IF(N9="","",VLOOKUP(N9,$B$55:$O$61,12,FALSE))+IF(O9="","",VLOOKUP(O9,$B$55:$O$61,12,FALSE))+IF(P9="","",VLOOKUP(P9,$B$55:$O$61,12,FALSE))+IF(Q9="","",VLOOKUP(Q9,$B$55:$O$61,12,FALSE))+IF(R9="","",VLOOKUP(R9,$B$55:$O$61,12,FALSE))+IF(S9="","",VLOOKUP(S9,$B$55:$O$61,12,FALSE))+IF(T9="","",VLOOKUP(T9,$B$55:$O$61,12,FALSE))+IF(U9="","",VLOOKUP(U9,$B$55:$O$61,12,FALSE))+IF(V9="","",VLOOKUP(V9,$B$55:$O$61,12,FALSE))+IF(W9="","",VLOOKUP(W9,$B$55:$O$61,12,FALSE))+IF(X9="","",VLOOKUP(X9,$B$55:$O$61,12,FALSE))+IF(Y9="","",VLOOKUP(Y9,$B$55:$O$61,12,FALSE))+IF(Z9="","",VLOOKUP(Z9,$B$55:$O$61,12,FALSE))+IF(AA9="","",VLOOKUP(AA9,$B$55:$O$61,12,FALSE))+IF(AB9="","",VLOOKUP(AB9,$B$55:$O$61,12,FALSE))+IF(AC9="","",VLOOKUP(AC9,$B$55:$O$61,12,FALSE))+IF(AD9="","",VLOOKUP(AD9,$B$55:$O$61,12,FALSE))+IF(AE9="","",VLOOKUP(AE9,$B$55:$O$61,12,FALSE))</f>
        <v>6.3333333333333313</v>
      </c>
      <c r="AG9" s="49">
        <f>AF9/4</f>
        <v>1.5833333333333328</v>
      </c>
      <c r="AH9" s="16"/>
      <c r="AI9" s="35"/>
    </row>
    <row r="10" spans="1:35" ht="12.95" customHeight="1" x14ac:dyDescent="0.15">
      <c r="A10" s="32" t="s">
        <v>42</v>
      </c>
      <c r="B10" s="28" t="s">
        <v>89</v>
      </c>
      <c r="C10" s="11" t="s">
        <v>27</v>
      </c>
      <c r="D10" s="5" t="s">
        <v>92</v>
      </c>
      <c r="E10" s="6" t="s">
        <v>92</v>
      </c>
      <c r="F10" s="6" t="s">
        <v>92</v>
      </c>
      <c r="G10" s="6" t="s">
        <v>13</v>
      </c>
      <c r="H10" s="6" t="s">
        <v>92</v>
      </c>
      <c r="I10" s="6" t="s">
        <v>92</v>
      </c>
      <c r="J10" s="7" t="s">
        <v>13</v>
      </c>
      <c r="K10" s="5" t="s">
        <v>13</v>
      </c>
      <c r="L10" s="6" t="s">
        <v>92</v>
      </c>
      <c r="M10" s="6" t="s">
        <v>92</v>
      </c>
      <c r="N10" s="6" t="s">
        <v>13</v>
      </c>
      <c r="O10" s="6" t="s">
        <v>92</v>
      </c>
      <c r="P10" s="6" t="s">
        <v>92</v>
      </c>
      <c r="Q10" s="7" t="s">
        <v>92</v>
      </c>
      <c r="R10" s="5" t="s">
        <v>13</v>
      </c>
      <c r="S10" s="6" t="s">
        <v>92</v>
      </c>
      <c r="T10" s="6" t="s">
        <v>92</v>
      </c>
      <c r="U10" s="6" t="s">
        <v>13</v>
      </c>
      <c r="V10" s="6" t="s">
        <v>92</v>
      </c>
      <c r="W10" s="6" t="s">
        <v>92</v>
      </c>
      <c r="X10" s="7" t="s">
        <v>92</v>
      </c>
      <c r="Y10" s="5" t="s">
        <v>13</v>
      </c>
      <c r="Z10" s="6" t="s">
        <v>39</v>
      </c>
      <c r="AA10" s="6" t="s">
        <v>92</v>
      </c>
      <c r="AB10" s="6" t="s">
        <v>13</v>
      </c>
      <c r="AC10" s="6" t="s">
        <v>92</v>
      </c>
      <c r="AD10" s="6" t="s">
        <v>92</v>
      </c>
      <c r="AE10" s="7" t="s">
        <v>92</v>
      </c>
      <c r="AF10" s="50">
        <f>IF(D10="","",VLOOKUP(D10,$B$55:$O$61,12,FALSE))+IF(E10="","",VLOOKUP(E10,$B$55:$O$61,12,FALSE))+IF(F10="","",VLOOKUP(F10,$B$55:$O$61,12,FALSE))+IF(G10="","",VLOOKUP(G10,$B$55:$O$61,12,FALSE))+IF(H10="","",VLOOKUP(H10,$B$55:$O$61,12,FALSE))+IF(I10="","",VLOOKUP(I10,$B$55:$O$61,12,FALSE))+IF(J10="","",VLOOKUP(J10,$B$55:$O$61,12,FALSE))+IF(K10="","",VLOOKUP(K10,$B$55:$O$61,12,FALSE))+IF(L10="","",VLOOKUP(L10,$B$55:$O$61,12,FALSE))+IF(M10="","",VLOOKUP(M10,$B$55:$O$61,12,FALSE))+IF(N10="","",VLOOKUP(N10,$B$55:$O$61,12,FALSE))+IF(O10="","",VLOOKUP(O10,$B$55:$O$61,12,FALSE))+IF(P10="","",VLOOKUP(P10,$B$55:$O$61,12,FALSE))+IF(Q10="","",VLOOKUP(Q10,$B$55:$O$61,12,FALSE))+IF(R10="","",VLOOKUP(R10,$B$55:$O$61,12,FALSE))+IF(S10="","",VLOOKUP(S10,$B$55:$O$61,12,FALSE))+IF(T10="","",VLOOKUP(T10,$B$55:$O$61,12,FALSE))+IF(U10="","",VLOOKUP(U10,$B$55:$O$61,12,FALSE))+IF(V10="","",VLOOKUP(V10,$B$55:$O$61,12,FALSE))+IF(W10="","",VLOOKUP(W10,$B$55:$O$61,12,FALSE))+IF(X10="","",VLOOKUP(X10,$B$55:$O$61,12,FALSE))+IF(Y10="","",VLOOKUP(Y10,$B$55:$O$61,12,FALSE))+IF(Z10="","",VLOOKUP(Z10,$B$55:$O$61,12,FALSE))+IF(AA10="","",VLOOKUP(AA10,$B$55:$O$61,12,FALSE))+IF(AB10="","",VLOOKUP(AB10,$B$55:$O$61,12,FALSE))+IF(AC10="","",VLOOKUP(AC10,$B$55:$O$61,12,FALSE))+IF(AD10="","",VLOOKUP(AD10,$B$55:$O$61,12,FALSE))+IF(AE10="","",VLOOKUP(AE10,$B$55:$O$61,12,FALSE))</f>
        <v>2.6666666666666665</v>
      </c>
      <c r="AG10" s="50">
        <f>AF10/4</f>
        <v>0.66666666666666663</v>
      </c>
      <c r="AH10" s="17"/>
      <c r="AI10" s="36" t="s">
        <v>47</v>
      </c>
    </row>
    <row r="11" spans="1:35" ht="12.95" customHeight="1" x14ac:dyDescent="0.15">
      <c r="A11" s="32" t="s">
        <v>108</v>
      </c>
      <c r="B11" s="28" t="s">
        <v>89</v>
      </c>
      <c r="C11" s="11" t="s">
        <v>109</v>
      </c>
      <c r="D11" s="5" t="s">
        <v>92</v>
      </c>
      <c r="E11" s="6" t="s">
        <v>13</v>
      </c>
      <c r="F11" s="6" t="s">
        <v>92</v>
      </c>
      <c r="G11" s="6" t="s">
        <v>13</v>
      </c>
      <c r="H11" s="6" t="s">
        <v>92</v>
      </c>
      <c r="I11" s="6" t="s">
        <v>92</v>
      </c>
      <c r="J11" s="7" t="s">
        <v>92</v>
      </c>
      <c r="K11" s="13" t="s">
        <v>92</v>
      </c>
      <c r="L11" s="6" t="s">
        <v>13</v>
      </c>
      <c r="M11" s="6" t="s">
        <v>92</v>
      </c>
      <c r="N11" s="6" t="s">
        <v>13</v>
      </c>
      <c r="O11" s="6" t="s">
        <v>92</v>
      </c>
      <c r="P11" s="6" t="s">
        <v>13</v>
      </c>
      <c r="Q11" s="6" t="s">
        <v>92</v>
      </c>
      <c r="R11" s="5" t="s">
        <v>92</v>
      </c>
      <c r="S11" s="6" t="s">
        <v>13</v>
      </c>
      <c r="T11" s="6" t="s">
        <v>92</v>
      </c>
      <c r="U11" s="6" t="s">
        <v>13</v>
      </c>
      <c r="V11" s="6" t="s">
        <v>92</v>
      </c>
      <c r="W11" s="6" t="s">
        <v>92</v>
      </c>
      <c r="X11" s="7" t="s">
        <v>92</v>
      </c>
      <c r="Y11" s="5" t="s">
        <v>92</v>
      </c>
      <c r="Z11" s="6" t="s">
        <v>13</v>
      </c>
      <c r="AA11" s="6" t="s">
        <v>92</v>
      </c>
      <c r="AB11" s="6" t="s">
        <v>13</v>
      </c>
      <c r="AC11" s="6" t="s">
        <v>92</v>
      </c>
      <c r="AD11" s="6" t="s">
        <v>13</v>
      </c>
      <c r="AE11" s="11" t="s">
        <v>92</v>
      </c>
      <c r="AF11" s="50">
        <f>IF(D11="","",VLOOKUP(D11,$B$55:$O$61,12,FALSE))+IF(E11="","",VLOOKUP(E11,$B$55:$O$61,12,FALSE))+IF(F11="","",VLOOKUP(F11,$B$55:$O$61,12,FALSE))+IF(G11="","",VLOOKUP(G11,$B$55:$O$61,12,FALSE))+IF(H11="","",VLOOKUP(H11,$B$55:$O$61,12,FALSE))+IF(I11="","",VLOOKUP(I11,$B$55:$O$61,12,FALSE))+IF(J11="","",VLOOKUP(J11,$B$55:$O$61,12,FALSE))+IF(K11="","",VLOOKUP(K11,$B$55:$O$61,12,FALSE))</f>
        <v>0.66666666666666663</v>
      </c>
      <c r="AG11" s="50">
        <f>AF11/4</f>
        <v>0.16666666666666666</v>
      </c>
      <c r="AH11" s="17"/>
      <c r="AI11" s="36" t="s">
        <v>107</v>
      </c>
    </row>
    <row r="12" spans="1:35" ht="12.95" customHeight="1" x14ac:dyDescent="0.15">
      <c r="A12" s="32"/>
      <c r="B12" s="28"/>
      <c r="C12" s="11"/>
      <c r="D12" s="5" t="s">
        <v>92</v>
      </c>
      <c r="E12" s="6" t="s">
        <v>92</v>
      </c>
      <c r="F12" s="6" t="s">
        <v>92</v>
      </c>
      <c r="G12" s="6" t="s">
        <v>92</v>
      </c>
      <c r="H12" s="6" t="s">
        <v>92</v>
      </c>
      <c r="I12" s="6" t="s">
        <v>92</v>
      </c>
      <c r="J12" s="7" t="s">
        <v>92</v>
      </c>
      <c r="K12" s="5" t="s">
        <v>92</v>
      </c>
      <c r="L12" s="6" t="s">
        <v>92</v>
      </c>
      <c r="M12" s="6" t="s">
        <v>92</v>
      </c>
      <c r="N12" s="6" t="s">
        <v>92</v>
      </c>
      <c r="O12" s="6" t="s">
        <v>92</v>
      </c>
      <c r="P12" s="6" t="s">
        <v>92</v>
      </c>
      <c r="Q12" s="7" t="s">
        <v>92</v>
      </c>
      <c r="R12" s="5" t="s">
        <v>92</v>
      </c>
      <c r="S12" s="6" t="s">
        <v>92</v>
      </c>
      <c r="T12" s="6" t="s">
        <v>92</v>
      </c>
      <c r="U12" s="6" t="s">
        <v>92</v>
      </c>
      <c r="V12" s="6" t="s">
        <v>92</v>
      </c>
      <c r="W12" s="6" t="s">
        <v>92</v>
      </c>
      <c r="X12" s="7" t="s">
        <v>92</v>
      </c>
      <c r="Y12" s="5" t="s">
        <v>92</v>
      </c>
      <c r="Z12" s="6" t="s">
        <v>92</v>
      </c>
      <c r="AA12" s="6" t="s">
        <v>92</v>
      </c>
      <c r="AB12" s="6" t="s">
        <v>92</v>
      </c>
      <c r="AC12" s="6" t="s">
        <v>92</v>
      </c>
      <c r="AD12" s="6" t="s">
        <v>92</v>
      </c>
      <c r="AE12" s="7" t="s">
        <v>92</v>
      </c>
      <c r="AF12" s="50">
        <f>IF(D12="","",VLOOKUP(D12,$B$55:$O$61,12,FALSE))+IF(E12="","",VLOOKUP(E12,$B$55:$O$61,12,FALSE))+IF(F12="","",VLOOKUP(F12,$B$55:$O$61,12,FALSE))+IF(G12="","",VLOOKUP(G12,$B$55:$O$61,12,FALSE))+IF(H12="","",VLOOKUP(H12,$B$55:$O$61,12,FALSE))+IF(I12="","",VLOOKUP(I12,$B$55:$O$61,12,FALSE))+IF(J12="","",VLOOKUP(J12,$B$55:$O$61,12,FALSE))</f>
        <v>0</v>
      </c>
      <c r="AG12" s="50">
        <f t="shared" ref="AG12:AG32" si="0">AF12/4</f>
        <v>0</v>
      </c>
      <c r="AH12" s="17"/>
      <c r="AI12" s="36"/>
    </row>
    <row r="13" spans="1:35" ht="12.95" customHeight="1" x14ac:dyDescent="0.15">
      <c r="A13" s="32" t="s">
        <v>24</v>
      </c>
      <c r="B13" s="28" t="s">
        <v>28</v>
      </c>
      <c r="C13" s="11" t="s">
        <v>53</v>
      </c>
      <c r="D13" s="5" t="s">
        <v>62</v>
      </c>
      <c r="E13" s="6" t="s">
        <v>63</v>
      </c>
      <c r="F13" s="6" t="s">
        <v>13</v>
      </c>
      <c r="G13" s="6" t="s">
        <v>62</v>
      </c>
      <c r="H13" s="6" t="s">
        <v>63</v>
      </c>
      <c r="I13" s="6" t="s">
        <v>13</v>
      </c>
      <c r="J13" s="7" t="s">
        <v>92</v>
      </c>
      <c r="K13" s="5" t="s">
        <v>62</v>
      </c>
      <c r="L13" s="6" t="s">
        <v>63</v>
      </c>
      <c r="M13" s="6" t="s">
        <v>45</v>
      </c>
      <c r="N13" s="6" t="s">
        <v>46</v>
      </c>
      <c r="O13" s="6" t="s">
        <v>13</v>
      </c>
      <c r="P13" s="6"/>
      <c r="Q13" s="7"/>
      <c r="R13" s="5" t="s">
        <v>46</v>
      </c>
      <c r="S13" s="6" t="s">
        <v>46</v>
      </c>
      <c r="T13" s="6" t="s">
        <v>39</v>
      </c>
      <c r="U13" s="6" t="s">
        <v>62</v>
      </c>
      <c r="V13" s="6" t="s">
        <v>63</v>
      </c>
      <c r="W13" s="6" t="s">
        <v>46</v>
      </c>
      <c r="X13" s="7"/>
      <c r="Y13" s="5" t="s">
        <v>62</v>
      </c>
      <c r="Z13" s="6" t="s">
        <v>63</v>
      </c>
      <c r="AA13" s="6" t="s">
        <v>46</v>
      </c>
      <c r="AB13" s="6" t="s">
        <v>62</v>
      </c>
      <c r="AC13" s="6" t="s">
        <v>63</v>
      </c>
      <c r="AD13" s="6"/>
      <c r="AE13" s="7"/>
      <c r="AF13" s="50">
        <f>IF(D13="","",VLOOKUP(D13,$B$55:$O$61,12,FALSE))+IF(E13="","",VLOOKUP(E13,$B$55:$O$61,12,FALSE))+IF(F13="","",VLOOKUP(F13,$B$55:$O$61,12,FALSE))+IF(G13="","",VLOOKUP(G13,$B$55:$O$61,12,FALSE))+IF(H13="","",VLOOKUP(H13,$B$55:$O$61,12,FALSE))+IF(I13="","",VLOOKUP(I13,$B$55:$O$61,12,FALSE))+IF(J13="","",VLOOKUP(J13,$B$55:$O$61,12,FALSE))</f>
        <v>1.8333333333333333</v>
      </c>
      <c r="AG13" s="50">
        <f t="shared" si="0"/>
        <v>0.45833333333333331</v>
      </c>
      <c r="AH13" s="17"/>
      <c r="AI13" s="36"/>
    </row>
    <row r="14" spans="1:35" ht="12.95" customHeight="1" x14ac:dyDescent="0.15">
      <c r="A14" s="32" t="s">
        <v>24</v>
      </c>
      <c r="B14" s="28" t="s">
        <v>28</v>
      </c>
      <c r="C14" s="11" t="s">
        <v>54</v>
      </c>
      <c r="D14" s="5" t="s">
        <v>92</v>
      </c>
      <c r="E14" s="6" t="s">
        <v>62</v>
      </c>
      <c r="F14" s="6" t="s">
        <v>63</v>
      </c>
      <c r="G14" s="6" t="s">
        <v>46</v>
      </c>
      <c r="H14" s="6" t="s">
        <v>62</v>
      </c>
      <c r="I14" s="6" t="s">
        <v>63</v>
      </c>
      <c r="J14" s="7" t="s">
        <v>92</v>
      </c>
      <c r="K14" s="5" t="s">
        <v>92</v>
      </c>
      <c r="L14" s="6" t="s">
        <v>62</v>
      </c>
      <c r="M14" s="6" t="s">
        <v>63</v>
      </c>
      <c r="N14" s="6" t="s">
        <v>13</v>
      </c>
      <c r="O14" s="6" t="s">
        <v>62</v>
      </c>
      <c r="P14" s="6" t="s">
        <v>63</v>
      </c>
      <c r="Q14" s="7" t="s">
        <v>45</v>
      </c>
      <c r="R14" s="5" t="s">
        <v>92</v>
      </c>
      <c r="S14" s="6" t="s">
        <v>62</v>
      </c>
      <c r="T14" s="6" t="s">
        <v>63</v>
      </c>
      <c r="U14" s="6" t="s">
        <v>46</v>
      </c>
      <c r="V14" s="6" t="s">
        <v>62</v>
      </c>
      <c r="W14" s="6" t="s">
        <v>63</v>
      </c>
      <c r="X14" s="7" t="s">
        <v>92</v>
      </c>
      <c r="Y14" s="5" t="s">
        <v>92</v>
      </c>
      <c r="Z14" s="6" t="s">
        <v>45</v>
      </c>
      <c r="AA14" s="6" t="s">
        <v>45</v>
      </c>
      <c r="AB14" s="6" t="s">
        <v>39</v>
      </c>
      <c r="AC14" s="6" t="s">
        <v>62</v>
      </c>
      <c r="AD14" s="6" t="s">
        <v>63</v>
      </c>
      <c r="AE14" s="7" t="s">
        <v>46</v>
      </c>
      <c r="AF14" s="50">
        <f>IF(D14="","",VLOOKUP(D14,$B$55:$O$61,12,FALSE))+IF(E14="","",VLOOKUP(E14,$B$55:$O$61,12,FALSE))+IF(F14="","",VLOOKUP(F14,$B$55:$O$61,12,FALSE))+IF(G14="","",VLOOKUP(G14,$B$55:$O$61,12,FALSE))+IF(H14="","",VLOOKUP(H14,$B$55:$O$61,12,FALSE))+IF(I14="","",VLOOKUP(I14,$B$55:$O$61,12,FALSE))+IF(J14="","",VLOOKUP(J14,$B$55:$O$61,12,FALSE))+IF(K14="","",VLOOKUP(K14,$B$55:$O$61,12,FALSE))+IF(L14="","",VLOOKUP(L14,$B$55:$O$61,12,FALSE))+IF(M14="","",VLOOKUP(M14,$B$55:$O$61,12,FALSE))+IF(N14="","",VLOOKUP(N14,$B$55:$O$61,12,FALSE))+IF(O14="","",VLOOKUP(O14,$B$55:$O$61,12,FALSE))+IF(P14="","",VLOOKUP(P14,$B$55:$O$61,12,FALSE))+IF(Q14="","",VLOOKUP(Q14,$B$55:$O$61,12,FALSE))+IF(R14="","",VLOOKUP(R14,$B$55:$O$61,12,FALSE))+IF(S14="","",VLOOKUP(S14,$B$55:$O$61,12,FALSE))+IF(T14="","",VLOOKUP(T14,$B$55:$O$61,12,FALSE))+IF(U14="","",VLOOKUP(U14,$B$55:$O$61,12,FALSE))+IF(V14="","",VLOOKUP(V14,$B$55:$O$61,12,FALSE))+IF(W14="","",VLOOKUP(W14,$B$55:$O$61,12,FALSE))+IF(X14="","",VLOOKUP(X14,$B$55:$O$61,12,FALSE))+IF(Y14="","",VLOOKUP(Y14,$B$55:$O$61,12,FALSE))+IF(Z14="","",VLOOKUP(Z14,$B$55:$O$61,12,FALSE))+IF(AA14="","",VLOOKUP(AA14,$B$55:$O$61,12,FALSE))+IF(AB14="","",VLOOKUP(AB14,$B$55:$O$61,12,FALSE))+IF(AC14="","",VLOOKUP(AC14,$B$55:$O$61,12,FALSE))+IF(AD14="","",VLOOKUP(AD14,$B$55:$O$61,12,FALSE))+IF(AE14="","",VLOOKUP(AE14,$B$55:$O$61,12,FALSE))</f>
        <v>6.4166666666666661</v>
      </c>
      <c r="AG14" s="50">
        <f t="shared" si="0"/>
        <v>1.6041666666666665</v>
      </c>
      <c r="AH14" s="17"/>
      <c r="AI14" s="36"/>
    </row>
    <row r="15" spans="1:35" ht="12.95" customHeight="1" x14ac:dyDescent="0.15">
      <c r="A15" s="32" t="s">
        <v>24</v>
      </c>
      <c r="B15" s="28" t="s">
        <v>28</v>
      </c>
      <c r="C15" s="11" t="s">
        <v>55</v>
      </c>
      <c r="D15" s="5" t="s">
        <v>92</v>
      </c>
      <c r="E15" s="6" t="s">
        <v>92</v>
      </c>
      <c r="F15" s="6" t="s">
        <v>45</v>
      </c>
      <c r="G15" s="6" t="s">
        <v>45</v>
      </c>
      <c r="H15" s="6" t="s">
        <v>46</v>
      </c>
      <c r="I15" s="6" t="s">
        <v>62</v>
      </c>
      <c r="J15" s="7" t="s">
        <v>63</v>
      </c>
      <c r="K15" s="5" t="s">
        <v>46</v>
      </c>
      <c r="L15" s="6" t="s">
        <v>92</v>
      </c>
      <c r="M15" s="6" t="s">
        <v>62</v>
      </c>
      <c r="N15" s="6" t="s">
        <v>63</v>
      </c>
      <c r="O15" s="6" t="s">
        <v>46</v>
      </c>
      <c r="P15" s="6" t="s">
        <v>62</v>
      </c>
      <c r="Q15" s="7" t="s">
        <v>63</v>
      </c>
      <c r="R15" s="5" t="s">
        <v>92</v>
      </c>
      <c r="S15" s="6" t="s">
        <v>92</v>
      </c>
      <c r="T15" s="6" t="s">
        <v>62</v>
      </c>
      <c r="U15" s="6" t="s">
        <v>63</v>
      </c>
      <c r="V15" s="6" t="s">
        <v>13</v>
      </c>
      <c r="W15" s="6" t="s">
        <v>62</v>
      </c>
      <c r="X15" s="7" t="s">
        <v>63</v>
      </c>
      <c r="Y15" s="5" t="s">
        <v>46</v>
      </c>
      <c r="Z15" s="6" t="s">
        <v>92</v>
      </c>
      <c r="AA15" s="6" t="s">
        <v>62</v>
      </c>
      <c r="AB15" s="6" t="s">
        <v>63</v>
      </c>
      <c r="AC15" s="6" t="s">
        <v>39</v>
      </c>
      <c r="AD15" s="6" t="s">
        <v>62</v>
      </c>
      <c r="AE15" s="7" t="s">
        <v>63</v>
      </c>
      <c r="AF15" s="50">
        <f>IF(D15="","",VLOOKUP(D15,$B$55:$O$61,12,FALSE))+IF(E15="","",VLOOKUP(E15,$B$55:$O$61,12,FALSE))+IF(F15="","",VLOOKUP(F15,$B$55:$O$61,12,FALSE))+IF(G15="","",VLOOKUP(G15,$B$55:$O$61,12,FALSE))+IF(H15="","",VLOOKUP(H15,$B$55:$O$61,12,FALSE))+IF(I15="","",VLOOKUP(I15,$B$55:$O$61,12,FALSE))+IF(J15="","",VLOOKUP(J15,$B$55:$O$61,12,FALSE))+IF(K15="","",VLOOKUP(K15,$B$55:$O$61,12,FALSE))+IF(L15="","",VLOOKUP(L15,$B$55:$O$61,12,FALSE))+IF(M15="","",VLOOKUP(M15,$B$55:$O$61,12,FALSE))+IF(N15="","",VLOOKUP(N15,$B$55:$O$61,12,FALSE))+IF(O15="","",VLOOKUP(O15,$B$55:$O$61,12,FALSE))+IF(P15="","",VLOOKUP(P15,$B$55:$O$61,12,FALSE))+IF(Q15="","",VLOOKUP(Q15,$B$55:$O$61,12,FALSE))+IF(R15="","",VLOOKUP(R15,$B$55:$O$61,12,FALSE))+IF(S15="","",VLOOKUP(S15,$B$55:$O$61,12,FALSE))+IF(T15="","",VLOOKUP(T15,$B$55:$O$61,12,FALSE))+IF(U15="","",VLOOKUP(U15,$B$55:$O$61,12,FALSE))+IF(V15="","",VLOOKUP(V15,$B$55:$O$61,12,FALSE))+IF(W15="","",VLOOKUP(W15,$B$55:$O$61,12,FALSE))+IF(X15="","",VLOOKUP(X15,$B$55:$O$61,12,FALSE))+IF(Y15="","",VLOOKUP(Y15,$B$55:$O$61,12,FALSE))+IF(Z15="","",VLOOKUP(Z15,$B$55:$O$61,12,FALSE))+IF(AA15="","",VLOOKUP(AA15,$B$55:$O$61,12,FALSE))+IF(AB15="","",VLOOKUP(AB15,$B$55:$O$61,12,FALSE))+IF(AC15="","",VLOOKUP(AC15,$B$55:$O$61,12,FALSE))+IF(AD15="","",VLOOKUP(AD15,$B$55:$O$61,12,FALSE))+IF(AE15="","",VLOOKUP(AE15,$B$55:$O$61,12,FALSE))</f>
        <v>6.4166666666666652</v>
      </c>
      <c r="AG15" s="50">
        <f t="shared" si="0"/>
        <v>1.6041666666666663</v>
      </c>
      <c r="AH15" s="17"/>
      <c r="AI15" s="36"/>
    </row>
    <row r="16" spans="1:35" ht="12.95" customHeight="1" x14ac:dyDescent="0.15">
      <c r="A16" s="32" t="s">
        <v>24</v>
      </c>
      <c r="B16" s="28" t="s">
        <v>28</v>
      </c>
      <c r="C16" s="11" t="s">
        <v>56</v>
      </c>
      <c r="D16" s="5" t="s">
        <v>63</v>
      </c>
      <c r="E16" s="6" t="s">
        <v>46</v>
      </c>
      <c r="F16" s="6" t="s">
        <v>92</v>
      </c>
      <c r="G16" s="6" t="s">
        <v>62</v>
      </c>
      <c r="H16" s="6" t="s">
        <v>63</v>
      </c>
      <c r="I16" s="6" t="s">
        <v>46</v>
      </c>
      <c r="J16" s="7" t="s">
        <v>62</v>
      </c>
      <c r="K16" s="5" t="s">
        <v>63</v>
      </c>
      <c r="L16" s="6" t="s">
        <v>92</v>
      </c>
      <c r="M16" s="6" t="s">
        <v>92</v>
      </c>
      <c r="N16" s="6" t="s">
        <v>62</v>
      </c>
      <c r="O16" s="6" t="s">
        <v>63</v>
      </c>
      <c r="P16" s="6" t="s">
        <v>45</v>
      </c>
      <c r="Q16" s="7" t="s">
        <v>62</v>
      </c>
      <c r="R16" s="5" t="s">
        <v>63</v>
      </c>
      <c r="S16" s="6" t="s">
        <v>39</v>
      </c>
      <c r="T16" s="6" t="s">
        <v>92</v>
      </c>
      <c r="U16" s="6" t="s">
        <v>62</v>
      </c>
      <c r="V16" s="6" t="s">
        <v>63</v>
      </c>
      <c r="W16" s="6" t="s">
        <v>45</v>
      </c>
      <c r="X16" s="7" t="s">
        <v>62</v>
      </c>
      <c r="Y16" s="5" t="s">
        <v>63</v>
      </c>
      <c r="Z16" s="6" t="s">
        <v>92</v>
      </c>
      <c r="AA16" s="6" t="s">
        <v>92</v>
      </c>
      <c r="AB16" s="6" t="s">
        <v>13</v>
      </c>
      <c r="AC16" s="6" t="s">
        <v>39</v>
      </c>
      <c r="AD16" s="6" t="s">
        <v>46</v>
      </c>
      <c r="AE16" s="7" t="s">
        <v>62</v>
      </c>
      <c r="AF16" s="50">
        <f>IF(D16="","",VLOOKUP(D16,$B$55:$O$61,12,FALSE))+IF(E16="","",VLOOKUP(E16,$B$55:$O$61,12,FALSE))+IF(F16="","",VLOOKUP(F16,$B$55:$O$61,12,FALSE))+IF(G16="","",VLOOKUP(G16,$B$55:$O$61,12,FALSE))+IF(H16="","",VLOOKUP(H16,$B$55:$O$61,12,FALSE))+IF(I16="","",VLOOKUP(I16,$B$55:$O$61,12,FALSE))+IF(J16="","",VLOOKUP(J16,$B$55:$O$61,12,FALSE))+IF(K16="","",VLOOKUP(K16,$B$55:$O$61,12,FALSE))+IF(L16="","",VLOOKUP(L16,$B$55:$O$61,12,FALSE))+IF(M16="","",VLOOKUP(M16,$B$55:$O$61,12,FALSE))+IF(N16="","",VLOOKUP(N16,$B$55:$O$61,12,FALSE))+IF(O16="","",VLOOKUP(O16,$B$55:$O$61,12,FALSE))+IF(P16="","",VLOOKUP(P16,$B$55:$O$61,12,FALSE))+IF(Q16="","",VLOOKUP(Q16,$B$55:$O$61,12,FALSE))+IF(R16="","",VLOOKUP(R16,$B$55:$O$61,12,FALSE))+IF(S16="","",VLOOKUP(S16,$B$55:$O$61,12,FALSE))+IF(T16="","",VLOOKUP(T16,$B$55:$O$61,12,FALSE))+IF(U16="","",VLOOKUP(U16,$B$55:$O$61,12,FALSE))+IF(V16="","",VLOOKUP(V16,$B$55:$O$61,12,FALSE))+IF(W16="","",VLOOKUP(W16,$B$55:$O$61,12,FALSE))+IF(X16="","",VLOOKUP(X16,$B$55:$O$61,12,FALSE))+IF(Y16="","",VLOOKUP(Y16,$B$55:$O$61,12,FALSE))+IF(Z16="","",VLOOKUP(Z16,$B$55:$O$61,12,FALSE))+IF(AA16="","",VLOOKUP(AA16,$B$55:$O$61,12,FALSE))+IF(AB16="","",VLOOKUP(AB16,$B$55:$O$61,12,FALSE))+IF(AC16="","",VLOOKUP(AC16,$B$55:$O$61,12,FALSE))+IF(AD16="","",VLOOKUP(AD16,$B$55:$O$61,12,FALSE))+IF(AE16="","",VLOOKUP(AE16,$B$55:$O$61,12,FALSE))</f>
        <v>6.083333333333333</v>
      </c>
      <c r="AG16" s="50">
        <f t="shared" si="0"/>
        <v>1.5208333333333333</v>
      </c>
      <c r="AH16" s="17"/>
      <c r="AI16" s="36"/>
    </row>
    <row r="17" spans="1:35" ht="12.95" customHeight="1" x14ac:dyDescent="0.15">
      <c r="A17" s="32" t="s">
        <v>24</v>
      </c>
      <c r="B17" s="28" t="s">
        <v>28</v>
      </c>
      <c r="C17" s="11" t="s">
        <v>57</v>
      </c>
      <c r="D17" s="5" t="s">
        <v>92</v>
      </c>
      <c r="E17" s="6" t="s">
        <v>62</v>
      </c>
      <c r="F17" s="6" t="s">
        <v>63</v>
      </c>
      <c r="G17" s="6" t="s">
        <v>39</v>
      </c>
      <c r="H17" s="6" t="s">
        <v>62</v>
      </c>
      <c r="I17" s="6" t="s">
        <v>63</v>
      </c>
      <c r="J17" s="7" t="s">
        <v>45</v>
      </c>
      <c r="K17" s="5" t="s">
        <v>92</v>
      </c>
      <c r="L17" s="6" t="s">
        <v>62</v>
      </c>
      <c r="M17" s="6" t="s">
        <v>63</v>
      </c>
      <c r="N17" s="6" t="s">
        <v>45</v>
      </c>
      <c r="O17" s="6" t="s">
        <v>62</v>
      </c>
      <c r="P17" s="6" t="s">
        <v>63</v>
      </c>
      <c r="Q17" s="7" t="s">
        <v>92</v>
      </c>
      <c r="R17" s="5" t="s">
        <v>92</v>
      </c>
      <c r="S17" s="6" t="s">
        <v>45</v>
      </c>
      <c r="T17" s="6" t="s">
        <v>45</v>
      </c>
      <c r="U17" s="6" t="s">
        <v>45</v>
      </c>
      <c r="V17" s="6" t="s">
        <v>62</v>
      </c>
      <c r="W17" s="6" t="s">
        <v>63</v>
      </c>
      <c r="X17" s="7" t="s">
        <v>46</v>
      </c>
      <c r="Y17" s="5" t="s">
        <v>92</v>
      </c>
      <c r="Z17" s="6" t="s">
        <v>62</v>
      </c>
      <c r="AA17" s="6" t="s">
        <v>63</v>
      </c>
      <c r="AB17" s="6" t="s">
        <v>46</v>
      </c>
      <c r="AC17" s="6" t="s">
        <v>62</v>
      </c>
      <c r="AD17" s="6" t="s">
        <v>63</v>
      </c>
      <c r="AE17" s="7" t="s">
        <v>92</v>
      </c>
      <c r="AF17" s="50">
        <f>IF(D17="","",VLOOKUP(D17,$B$55:$O$61,12,FALSE))+IF(E17="","",VLOOKUP(E17,$B$55:$O$61,12,FALSE))+IF(F17="","",VLOOKUP(F17,$B$55:$O$61,12,FALSE))+IF(G17="","",VLOOKUP(G17,$B$55:$O$61,12,FALSE))+IF(H17="","",VLOOKUP(H17,$B$55:$O$61,12,FALSE))+IF(I17="","",VLOOKUP(I17,$B$55:$O$61,12,FALSE))+IF(J17="","",VLOOKUP(J17,$B$55:$O$61,12,FALSE))+IF(K17="","",VLOOKUP(K17,$B$55:$O$61,12,FALSE))+IF(L17="","",VLOOKUP(L17,$B$55:$O$61,12,FALSE))+IF(M17="","",VLOOKUP(M17,$B$55:$O$61,12,FALSE))+IF(N17="","",VLOOKUP(N17,$B$55:$O$61,12,FALSE))+IF(O17="","",VLOOKUP(O17,$B$55:$O$61,12,FALSE))+IF(P17="","",VLOOKUP(P17,$B$55:$O$61,12,FALSE))+IF(Q17="","",VLOOKUP(Q17,$B$55:$O$61,12,FALSE))+IF(R17="","",VLOOKUP(R17,$B$55:$O$61,12,FALSE))+IF(S17="","",VLOOKUP(S17,$B$55:$O$61,12,FALSE))+IF(T17="","",VLOOKUP(T17,$B$55:$O$61,12,FALSE))+IF(U17="","",VLOOKUP(U17,$B$55:$O$61,12,FALSE))+IF(V17="","",VLOOKUP(V17,$B$55:$O$61,12,FALSE))+IF(W17="","",VLOOKUP(W17,$B$55:$O$61,12,FALSE))+IF(X17="","",VLOOKUP(X17,$B$55:$O$61,12,FALSE))+IF(Y17="","",VLOOKUP(Y17,$B$55:$O$61,12,FALSE))+IF(Z17="","",VLOOKUP(Z17,$B$55:$O$61,12,FALSE))+IF(AA17="","",VLOOKUP(AA17,$B$55:$O$61,12,FALSE))+IF(AB17="","",VLOOKUP(AB17,$B$55:$O$61,12,FALSE))+IF(AC17="","",VLOOKUP(AC17,$B$55:$O$61,12,FALSE))+IF(AD17="","",VLOOKUP(AD17,$B$55:$O$61,12,FALSE))+IF(AE17="","",VLOOKUP(AE17,$B$55:$O$61,12,FALSE))</f>
        <v>6.4166666666666661</v>
      </c>
      <c r="AG17" s="50">
        <f t="shared" si="0"/>
        <v>1.6041666666666665</v>
      </c>
      <c r="AH17" s="17"/>
      <c r="AI17" s="36"/>
    </row>
    <row r="18" spans="1:35" ht="12.95" customHeight="1" x14ac:dyDescent="0.15">
      <c r="A18" s="32" t="s">
        <v>24</v>
      </c>
      <c r="B18" s="28" t="s">
        <v>88</v>
      </c>
      <c r="C18" s="11" t="s">
        <v>58</v>
      </c>
      <c r="D18" s="5" t="s">
        <v>45</v>
      </c>
      <c r="E18" s="6" t="s">
        <v>92</v>
      </c>
      <c r="F18" s="6" t="s">
        <v>62</v>
      </c>
      <c r="G18" s="6" t="s">
        <v>63</v>
      </c>
      <c r="H18" s="6" t="s">
        <v>39</v>
      </c>
      <c r="I18" s="6" t="s">
        <v>62</v>
      </c>
      <c r="J18" s="7" t="s">
        <v>63</v>
      </c>
      <c r="K18" s="5" t="s">
        <v>92</v>
      </c>
      <c r="L18" s="6" t="s">
        <v>92</v>
      </c>
      <c r="M18" s="6" t="s">
        <v>62</v>
      </c>
      <c r="N18" s="6" t="s">
        <v>63</v>
      </c>
      <c r="O18" s="6" t="s">
        <v>13</v>
      </c>
      <c r="P18" s="6" t="s">
        <v>62</v>
      </c>
      <c r="Q18" s="7" t="s">
        <v>63</v>
      </c>
      <c r="R18" s="5" t="s">
        <v>45</v>
      </c>
      <c r="S18" s="6" t="s">
        <v>92</v>
      </c>
      <c r="T18" s="6" t="s">
        <v>62</v>
      </c>
      <c r="U18" s="6" t="s">
        <v>63</v>
      </c>
      <c r="V18" s="6" t="s">
        <v>45</v>
      </c>
      <c r="W18" s="6" t="s">
        <v>62</v>
      </c>
      <c r="X18" s="7" t="s">
        <v>63</v>
      </c>
      <c r="Y18" s="5" t="s">
        <v>92</v>
      </c>
      <c r="Z18" s="6" t="s">
        <v>92</v>
      </c>
      <c r="AA18" s="6" t="s">
        <v>13</v>
      </c>
      <c r="AB18" s="6" t="s">
        <v>45</v>
      </c>
      <c r="AC18" s="6" t="s">
        <v>46</v>
      </c>
      <c r="AD18" s="6" t="s">
        <v>62</v>
      </c>
      <c r="AE18" s="7" t="s">
        <v>63</v>
      </c>
      <c r="AF18" s="50">
        <f>IF(D18="","",VLOOKUP(D18,$B$55:$O$61,12,FALSE))+IF(E18="","",VLOOKUP(E18,$B$55:$O$61,12,FALSE))+IF(F18="","",VLOOKUP(F18,$B$55:$O$61,12,FALSE))+IF(G18="","",VLOOKUP(G18,$B$55:$O$61,12,FALSE))+IF(H18="","",VLOOKUP(H18,$B$55:$O$61,12,FALSE))+IF(I18="","",VLOOKUP(I18,$B$55:$O$61,12,FALSE))+IF(J18="","",VLOOKUP(J18,$B$55:$O$61,12,FALSE))+IF(K18="","",VLOOKUP(K18,$B$55:$O$61,12,FALSE))+IF(L18="","",VLOOKUP(L18,$B$55:$O$61,12,FALSE))+IF(M18="","",VLOOKUP(M18,$B$55:$O$61,12,FALSE))+IF(N18="","",VLOOKUP(N18,$B$55:$O$61,12,FALSE))+IF(O18="","",VLOOKUP(O18,$B$55:$O$61,12,FALSE))+IF(P18="","",VLOOKUP(P18,$B$55:$O$61,12,FALSE))+IF(Q18="","",VLOOKUP(Q18,$B$55:$O$61,12,FALSE))+IF(R18="","",VLOOKUP(R18,$B$55:$O$61,12,FALSE))+IF(S18="","",VLOOKUP(S18,$B$55:$O$61,12,FALSE))+IF(T18="","",VLOOKUP(T18,$B$55:$O$61,12,FALSE))+IF(U18="","",VLOOKUP(U18,$B$55:$O$61,12,FALSE))+IF(V18="","",VLOOKUP(V18,$B$55:$O$61,12,FALSE))+IF(W18="","",VLOOKUP(W18,$B$55:$O$61,12,FALSE))+IF(X18="","",VLOOKUP(X18,$B$55:$O$61,12,FALSE))+IF(Y18="","",VLOOKUP(Y18,$B$55:$O$61,12,FALSE))+IF(Z18="","",VLOOKUP(Z18,$B$55:$O$61,12,FALSE))+IF(AA18="","",VLOOKUP(AA18,$B$55:$O$61,12,FALSE))+IF(AB18="","",VLOOKUP(AB18,$B$55:$O$61,12,FALSE))+IF(AC18="","",VLOOKUP(AC18,$B$55:$O$61,12,FALSE))+IF(AD18="","",VLOOKUP(AD18,$B$55:$O$61,12,FALSE))+IF(AE18="","",VLOOKUP(AE18,$B$55:$O$61,12,FALSE))</f>
        <v>6.4166666666666661</v>
      </c>
      <c r="AG18" s="50">
        <f t="shared" si="0"/>
        <v>1.6041666666666665</v>
      </c>
      <c r="AH18" s="17"/>
      <c r="AI18" s="36"/>
    </row>
    <row r="19" spans="1:35" ht="12.95" customHeight="1" x14ac:dyDescent="0.15">
      <c r="A19" s="32" t="s">
        <v>24</v>
      </c>
      <c r="B19" s="28" t="s">
        <v>88</v>
      </c>
      <c r="C19" s="11" t="s">
        <v>59</v>
      </c>
      <c r="D19" s="5" t="s">
        <v>63</v>
      </c>
      <c r="E19" s="6" t="s">
        <v>92</v>
      </c>
      <c r="F19" s="6" t="s">
        <v>92</v>
      </c>
      <c r="G19" s="6" t="s">
        <v>13</v>
      </c>
      <c r="H19" s="6" t="s">
        <v>45</v>
      </c>
      <c r="I19" s="6" t="s">
        <v>45</v>
      </c>
      <c r="J19" s="7" t="s">
        <v>62</v>
      </c>
      <c r="K19" s="5" t="s">
        <v>63</v>
      </c>
      <c r="L19" s="6" t="s">
        <v>45</v>
      </c>
      <c r="M19" s="6" t="s">
        <v>92</v>
      </c>
      <c r="N19" s="6" t="s">
        <v>62</v>
      </c>
      <c r="O19" s="6" t="s">
        <v>63</v>
      </c>
      <c r="P19" s="6" t="s">
        <v>46</v>
      </c>
      <c r="Q19" s="7" t="s">
        <v>62</v>
      </c>
      <c r="R19" s="5" t="s">
        <v>63</v>
      </c>
      <c r="S19" s="6" t="s">
        <v>92</v>
      </c>
      <c r="T19" s="6" t="s">
        <v>92</v>
      </c>
      <c r="U19" s="6" t="s">
        <v>62</v>
      </c>
      <c r="V19" s="6" t="s">
        <v>63</v>
      </c>
      <c r="W19" s="6" t="s">
        <v>13</v>
      </c>
      <c r="X19" s="7" t="s">
        <v>62</v>
      </c>
      <c r="Y19" s="5" t="s">
        <v>63</v>
      </c>
      <c r="Z19" s="6" t="s">
        <v>46</v>
      </c>
      <c r="AA19" s="6" t="s">
        <v>92</v>
      </c>
      <c r="AB19" s="6" t="s">
        <v>62</v>
      </c>
      <c r="AC19" s="6" t="s">
        <v>63</v>
      </c>
      <c r="AD19" s="6" t="s">
        <v>39</v>
      </c>
      <c r="AE19" s="7" t="s">
        <v>62</v>
      </c>
      <c r="AF19" s="50">
        <f>IF(D19="","",VLOOKUP(D19,$B$55:$O$61,12,FALSE))+IF(E19="","",VLOOKUP(E19,$B$55:$O$61,12,FALSE))+IF(F19="","",VLOOKUP(F19,$B$55:$O$61,12,FALSE))+IF(G19="","",VLOOKUP(G19,$B$55:$O$61,12,FALSE))+IF(H19="","",VLOOKUP(H19,$B$55:$O$61,12,FALSE))+IF(I19="","",VLOOKUP(I19,$B$55:$O$61,12,FALSE))+IF(J19="","",VLOOKUP(J19,$B$55:$O$61,12,FALSE))+IF(K19="","",VLOOKUP(K19,$B$55:$O$61,12,FALSE))+IF(L19="","",VLOOKUP(L19,$B$55:$O$61,12,FALSE))+IF(M19="","",VLOOKUP(M19,$B$55:$O$61,12,FALSE))+IF(N19="","",VLOOKUP(N19,$B$55:$O$61,12,FALSE))+IF(O19="","",VLOOKUP(O19,$B$55:$O$61,12,FALSE))+IF(P19="","",VLOOKUP(P19,$B$55:$O$61,12,FALSE))+IF(Q19="","",VLOOKUP(Q19,$B$55:$O$61,12,FALSE))+IF(R19="","",VLOOKUP(R19,$B$55:$O$61,12,FALSE))+IF(S19="","",VLOOKUP(S19,$B$55:$O$61,12,FALSE))+IF(T19="","",VLOOKUP(T19,$B$55:$O$61,12,FALSE))+IF(U19="","",VLOOKUP(U19,$B$55:$O$61,12,FALSE))+IF(V19="","",VLOOKUP(V19,$B$55:$O$61,12,FALSE))+IF(W19="","",VLOOKUP(W19,$B$55:$O$61,12,FALSE))+IF(X19="","",VLOOKUP(X19,$B$55:$O$61,12,FALSE))+IF(Y19="","",VLOOKUP(Y19,$B$55:$O$61,12,FALSE))+IF(Z19="","",VLOOKUP(Z19,$B$55:$O$61,12,FALSE))+IF(AA19="","",VLOOKUP(AA19,$B$55:$O$61,12,FALSE))+IF(AB19="","",VLOOKUP(AB19,$B$55:$O$61,12,FALSE))+IF(AC19="","",VLOOKUP(AC19,$B$55:$O$61,12,FALSE))+IF(AD19="","",VLOOKUP(AD19,$B$55:$O$61,12,FALSE))+IF(AE19="","",VLOOKUP(AE19,$B$55:$O$61,12,FALSE))</f>
        <v>6.4166666666666652</v>
      </c>
      <c r="AG19" s="50">
        <f t="shared" si="0"/>
        <v>1.6041666666666663</v>
      </c>
      <c r="AH19" s="17"/>
      <c r="AI19" s="36"/>
    </row>
    <row r="20" spans="1:35" ht="12.95" customHeight="1" x14ac:dyDescent="0.15">
      <c r="A20" s="32" t="s">
        <v>24</v>
      </c>
      <c r="B20" s="28" t="s">
        <v>88</v>
      </c>
      <c r="C20" s="11" t="s">
        <v>51</v>
      </c>
      <c r="D20" s="5" t="s">
        <v>62</v>
      </c>
      <c r="E20" s="6" t="s">
        <v>63</v>
      </c>
      <c r="F20" s="6" t="s">
        <v>46</v>
      </c>
      <c r="G20" s="6" t="s">
        <v>92</v>
      </c>
      <c r="H20" s="6" t="s">
        <v>62</v>
      </c>
      <c r="I20" s="6" t="s">
        <v>63</v>
      </c>
      <c r="J20" s="7" t="s">
        <v>46</v>
      </c>
      <c r="K20" s="5" t="s">
        <v>62</v>
      </c>
      <c r="L20" s="6" t="s">
        <v>63</v>
      </c>
      <c r="M20" s="6" t="s">
        <v>92</v>
      </c>
      <c r="N20" s="6" t="s">
        <v>92</v>
      </c>
      <c r="O20" s="6" t="s">
        <v>39</v>
      </c>
      <c r="P20" s="6" t="s">
        <v>63</v>
      </c>
      <c r="Q20" s="7" t="s">
        <v>13</v>
      </c>
      <c r="R20" s="5" t="s">
        <v>62</v>
      </c>
      <c r="S20" s="6" t="s">
        <v>63</v>
      </c>
      <c r="T20" s="6" t="s">
        <v>46</v>
      </c>
      <c r="U20" s="6" t="s">
        <v>92</v>
      </c>
      <c r="V20" s="6" t="s">
        <v>62</v>
      </c>
      <c r="W20" s="6" t="s">
        <v>63</v>
      </c>
      <c r="X20" s="7" t="s">
        <v>45</v>
      </c>
      <c r="Y20" s="5" t="s">
        <v>62</v>
      </c>
      <c r="Z20" s="6" t="s">
        <v>63</v>
      </c>
      <c r="AA20" s="6" t="s">
        <v>92</v>
      </c>
      <c r="AB20" s="6" t="s">
        <v>92</v>
      </c>
      <c r="AC20" s="6" t="s">
        <v>45</v>
      </c>
      <c r="AD20" s="6" t="s">
        <v>45</v>
      </c>
      <c r="AE20" s="7" t="s">
        <v>45</v>
      </c>
      <c r="AF20" s="50">
        <f>IF(D20="","",VLOOKUP(D20,$B$55:$O$61,12,FALSE))+IF(E20="","",VLOOKUP(E20,$B$55:$O$61,12,FALSE))+IF(F20="","",VLOOKUP(F20,$B$55:$O$61,12,FALSE))+IF(G20="","",VLOOKUP(G20,$B$55:$O$61,12,FALSE))+IF(H20="","",VLOOKUP(H20,$B$55:$O$61,12,FALSE))+IF(I20="","",VLOOKUP(I20,$B$55:$O$61,12,FALSE))+IF(J20="","",VLOOKUP(J20,$B$55:$O$61,12,FALSE))+IF(K20="","",VLOOKUP(K20,$B$55:$O$61,12,FALSE))+IF(L20="","",VLOOKUP(L20,$B$55:$O$61,12,FALSE))+IF(M20="","",VLOOKUP(M20,$B$55:$O$61,12,FALSE))+IF(N20="","",VLOOKUP(N20,$B$55:$O$61,12,FALSE))+IF(O20="","",VLOOKUP(O20,$B$55:$O$61,12,FALSE))+IF(P20="","",VLOOKUP(P20,$B$55:$O$61,12,FALSE))+IF(Q20="","",VLOOKUP(Q20,$B$55:$O$61,12,FALSE))+IF(R20="","",VLOOKUP(R20,$B$55:$O$61,12,FALSE))+IF(S20="","",VLOOKUP(S20,$B$55:$O$61,12,FALSE))+IF(T20="","",VLOOKUP(T20,$B$55:$O$61,12,FALSE))+IF(U20="","",VLOOKUP(U20,$B$55:$O$61,12,FALSE))+IF(V20="","",VLOOKUP(V20,$B$55:$O$61,12,FALSE))+IF(W20="","",VLOOKUP(W20,$B$55:$O$61,12,FALSE))+IF(X20="","",VLOOKUP(X20,$B$55:$O$61,12,FALSE))+IF(Y20="","",VLOOKUP(Y20,$B$55:$O$61,12,FALSE))+IF(Z20="","",VLOOKUP(Z20,$B$55:$O$61,12,FALSE))+IF(AA20="","",VLOOKUP(AA20,$B$55:$O$61,12,FALSE))+IF(AB20="","",VLOOKUP(AB20,$B$55:$O$61,12,FALSE))+IF(AC20="","",VLOOKUP(AC20,$B$55:$O$61,12,FALSE))+IF(AD20="","",VLOOKUP(AD20,$B$55:$O$61,12,FALSE))+IF(AE20="","",VLOOKUP(AE20,$B$55:$O$61,12,FALSE))</f>
        <v>6.1666666666666652</v>
      </c>
      <c r="AG20" s="50">
        <f t="shared" ref="AG20:AG21" si="1">AF20/4</f>
        <v>1.5416666666666663</v>
      </c>
      <c r="AH20" s="17"/>
      <c r="AI20" s="36"/>
    </row>
    <row r="21" spans="1:35" ht="12.95" customHeight="1" x14ac:dyDescent="0.15">
      <c r="A21" s="32" t="s">
        <v>24</v>
      </c>
      <c r="B21" s="28" t="s">
        <v>88</v>
      </c>
      <c r="C21" s="11" t="s">
        <v>104</v>
      </c>
      <c r="D21" s="5" t="s">
        <v>92</v>
      </c>
      <c r="E21" s="6" t="s">
        <v>92</v>
      </c>
      <c r="F21" s="6" t="s">
        <v>62</v>
      </c>
      <c r="G21" s="6" t="s">
        <v>63</v>
      </c>
      <c r="H21" s="6" t="s">
        <v>13</v>
      </c>
      <c r="I21" s="6" t="s">
        <v>62</v>
      </c>
      <c r="J21" s="7" t="s">
        <v>63</v>
      </c>
      <c r="K21" s="5" t="s">
        <v>45</v>
      </c>
      <c r="L21" s="6" t="s">
        <v>92</v>
      </c>
      <c r="M21" s="6" t="s">
        <v>62</v>
      </c>
      <c r="N21" s="6" t="s">
        <v>63</v>
      </c>
      <c r="O21" s="6" t="s">
        <v>45</v>
      </c>
      <c r="P21" s="6" t="s">
        <v>62</v>
      </c>
      <c r="Q21" s="7" t="s">
        <v>63</v>
      </c>
      <c r="R21" s="5" t="s">
        <v>92</v>
      </c>
      <c r="S21" s="6" t="s">
        <v>92</v>
      </c>
      <c r="T21" s="6" t="s">
        <v>62</v>
      </c>
      <c r="U21" s="6" t="s">
        <v>63</v>
      </c>
      <c r="V21" s="6" t="s">
        <v>39</v>
      </c>
      <c r="W21" s="6" t="s">
        <v>62</v>
      </c>
      <c r="X21" s="7" t="s">
        <v>63</v>
      </c>
      <c r="Y21" s="5" t="s">
        <v>45</v>
      </c>
      <c r="Z21" s="6" t="s">
        <v>92</v>
      </c>
      <c r="AA21" s="6" t="s">
        <v>62</v>
      </c>
      <c r="AB21" s="6" t="s">
        <v>63</v>
      </c>
      <c r="AC21" s="6" t="s">
        <v>13</v>
      </c>
      <c r="AD21" s="6" t="s">
        <v>62</v>
      </c>
      <c r="AE21" s="7" t="s">
        <v>63</v>
      </c>
      <c r="AF21" s="50">
        <f>IF(D21="","",VLOOKUP(D21,$B$55:$O$61,12,FALSE))+IF(E21="","",VLOOKUP(E21,$B$55:$O$61,12,FALSE))+IF(F21="","",VLOOKUP(F21,$B$55:$O$61,12,FALSE))+IF(G21="","",VLOOKUP(G21,$B$55:$O$61,12,FALSE))+IF(H21="","",VLOOKUP(H21,$B$55:$O$61,12,FALSE))+IF(I21="","",VLOOKUP(I21,$B$55:$O$61,12,FALSE))+IF(J21="","",VLOOKUP(J21,$B$55:$O$61,12,FALSE))+IF(K21="","",VLOOKUP(K21,$B$55:$O$61,12,FALSE))+IF(L21="","",VLOOKUP(L21,$B$55:$O$61,12,FALSE))+IF(M21="","",VLOOKUP(M21,$B$55:$O$61,12,FALSE))+IF(N21="","",VLOOKUP(N21,$B$55:$O$61,12,FALSE))+IF(O21="","",VLOOKUP(O21,$B$55:$O$61,12,FALSE))+IF(P21="","",VLOOKUP(P21,$B$55:$O$61,12,FALSE))+IF(Q21="","",VLOOKUP(Q21,$B$55:$O$61,12,FALSE))+IF(R21="","",VLOOKUP(R21,$B$55:$O$61,12,FALSE))+IF(S21="","",VLOOKUP(S21,$B$55:$O$61,12,FALSE))+IF(T21="","",VLOOKUP(T21,$B$55:$O$61,12,FALSE))+IF(U21="","",VLOOKUP(U21,$B$55:$O$61,12,FALSE))+IF(V21="","",VLOOKUP(V21,$B$55:$O$61,12,FALSE))+IF(W21="","",VLOOKUP(W21,$B$55:$O$61,12,FALSE))+IF(X21="","",VLOOKUP(X21,$B$55:$O$61,12,FALSE))+IF(Y21="","",VLOOKUP(Y21,$B$55:$O$61,12,FALSE))+IF(Z21="","",VLOOKUP(Z21,$B$55:$O$61,12,FALSE))+IF(AA21="","",VLOOKUP(AA21,$B$55:$O$61,12,FALSE))+IF(AB21="","",VLOOKUP(AB21,$B$55:$O$61,12,FALSE))+IF(AC21="","",VLOOKUP(AC21,$B$55:$O$61,12,FALSE))+IF(AD21="","",VLOOKUP(AD21,$B$55:$O$61,12,FALSE))+IF(AE21="","",VLOOKUP(AE21,$B$55:$O$61,12,FALSE))</f>
        <v>6.3333333333333321</v>
      </c>
      <c r="AG21" s="50">
        <f t="shared" si="1"/>
        <v>1.583333333333333</v>
      </c>
      <c r="AH21" s="17"/>
      <c r="AI21" s="36"/>
    </row>
    <row r="22" spans="1:35" ht="12.95" customHeight="1" x14ac:dyDescent="0.15">
      <c r="A22" s="32"/>
      <c r="B22" s="28"/>
      <c r="C22" s="11"/>
      <c r="D22" s="5" t="s">
        <v>92</v>
      </c>
      <c r="E22" s="6" t="s">
        <v>92</v>
      </c>
      <c r="F22" s="6" t="s">
        <v>92</v>
      </c>
      <c r="G22" s="6" t="s">
        <v>92</v>
      </c>
      <c r="H22" s="6" t="s">
        <v>92</v>
      </c>
      <c r="I22" s="6" t="s">
        <v>92</v>
      </c>
      <c r="J22" s="7" t="s">
        <v>92</v>
      </c>
      <c r="K22" s="5" t="s">
        <v>92</v>
      </c>
      <c r="L22" s="6" t="s">
        <v>92</v>
      </c>
      <c r="M22" s="6" t="s">
        <v>92</v>
      </c>
      <c r="N22" s="6" t="s">
        <v>92</v>
      </c>
      <c r="O22" s="6" t="s">
        <v>92</v>
      </c>
      <c r="P22" s="6" t="s">
        <v>92</v>
      </c>
      <c r="Q22" s="7" t="s">
        <v>92</v>
      </c>
      <c r="R22" s="5" t="s">
        <v>92</v>
      </c>
      <c r="S22" s="6" t="s">
        <v>92</v>
      </c>
      <c r="T22" s="6" t="s">
        <v>92</v>
      </c>
      <c r="U22" s="6" t="s">
        <v>92</v>
      </c>
      <c r="V22" s="6" t="s">
        <v>92</v>
      </c>
      <c r="W22" s="6" t="s">
        <v>92</v>
      </c>
      <c r="X22" s="7" t="s">
        <v>92</v>
      </c>
      <c r="Y22" s="5" t="s">
        <v>92</v>
      </c>
      <c r="Z22" s="6" t="s">
        <v>92</v>
      </c>
      <c r="AA22" s="6" t="s">
        <v>92</v>
      </c>
      <c r="AB22" s="6" t="s">
        <v>92</v>
      </c>
      <c r="AC22" s="6" t="s">
        <v>92</v>
      </c>
      <c r="AD22" s="6" t="s">
        <v>92</v>
      </c>
      <c r="AE22" s="7" t="s">
        <v>92</v>
      </c>
      <c r="AF22" s="50">
        <f>IF(D22="","",VLOOKUP(D22,$B$55:$O$61,12,FALSE))+IF(E22="","",VLOOKUP(E22,$B$55:$O$61,12,FALSE))+IF(F22="","",VLOOKUP(F22,$B$55:$O$61,12,FALSE))+IF(G22="","",VLOOKUP(G22,$B$55:$O$61,12,FALSE))+IF(H22="","",VLOOKUP(H22,$B$55:$O$61,12,FALSE))+IF(I22="","",VLOOKUP(I22,$B$55:$O$61,12,FALSE))+IF(J22="","",VLOOKUP(J22,$B$55:$O$61,12,FALSE))+IF(K22="","",VLOOKUP(K22,$B$55:$O$61,12,FALSE))+IF(L22="","",VLOOKUP(L22,$B$55:$O$61,12,FALSE))+IF(M22="","",VLOOKUP(M22,$B$55:$O$61,12,FALSE))+IF(N22="","",VLOOKUP(N22,$B$55:$O$61,12,FALSE))+IF(O22="","",VLOOKUP(O22,$B$55:$O$61,12,FALSE))+IF(P22="","",VLOOKUP(P22,$B$55:$O$61,12,FALSE))+IF(Q22="","",VLOOKUP(Q22,$B$55:$O$61,12,FALSE))+IF(R22="","",VLOOKUP(R22,$B$55:$O$61,12,FALSE))+IF(S22="","",VLOOKUP(S22,$B$55:$O$61,12,FALSE))+IF(T22="","",VLOOKUP(T22,$B$55:$O$61,12,FALSE))+IF(U22="","",VLOOKUP(U22,$B$55:$O$61,12,FALSE))+IF(V22="","",VLOOKUP(V22,$B$55:$O$61,12,FALSE))+IF(W22="","",VLOOKUP(W22,$B$55:$O$61,12,FALSE))+IF(X22="","",VLOOKUP(X22,$B$55:$O$61,12,FALSE))+IF(Y22="","",VLOOKUP(Y22,$B$55:$O$61,12,FALSE))+IF(Z22="","",VLOOKUP(Z22,$B$55:$O$61,12,FALSE))+IF(AA22="","",VLOOKUP(AA22,$B$55:$O$61,12,FALSE))+IF(AB22="","",VLOOKUP(AB22,$B$55:$O$61,12,FALSE))+IF(AC22="","",VLOOKUP(AC22,$B$55:$O$61,12,FALSE))+IF(AD22="","",VLOOKUP(AD22,$B$55:$O$61,12,FALSE))+IF(AE22="","",VLOOKUP(AE22,$B$55:$O$61,12,FALSE))</f>
        <v>0</v>
      </c>
      <c r="AG22" s="50">
        <f t="shared" si="0"/>
        <v>0</v>
      </c>
      <c r="AH22" s="17"/>
      <c r="AI22" s="36"/>
    </row>
    <row r="23" spans="1:35" ht="12.95" customHeight="1" x14ac:dyDescent="0.15">
      <c r="A23" s="32" t="s">
        <v>24</v>
      </c>
      <c r="B23" s="28" t="s">
        <v>90</v>
      </c>
      <c r="C23" s="11" t="s">
        <v>32</v>
      </c>
      <c r="D23" s="5" t="s">
        <v>13</v>
      </c>
      <c r="E23" s="6" t="s">
        <v>13</v>
      </c>
      <c r="F23" s="6" t="s">
        <v>92</v>
      </c>
      <c r="G23" s="6" t="s">
        <v>92</v>
      </c>
      <c r="H23" s="6" t="s">
        <v>92</v>
      </c>
      <c r="I23" s="6" t="s">
        <v>92</v>
      </c>
      <c r="J23" s="7" t="s">
        <v>13</v>
      </c>
      <c r="K23" s="5" t="s">
        <v>13</v>
      </c>
      <c r="L23" s="6" t="s">
        <v>13</v>
      </c>
      <c r="M23" s="6" t="s">
        <v>92</v>
      </c>
      <c r="N23" s="6" t="s">
        <v>92</v>
      </c>
      <c r="O23" s="6" t="s">
        <v>92</v>
      </c>
      <c r="P23" s="6" t="s">
        <v>92</v>
      </c>
      <c r="Q23" s="7" t="s">
        <v>13</v>
      </c>
      <c r="R23" s="5" t="s">
        <v>13</v>
      </c>
      <c r="S23" s="6" t="s">
        <v>92</v>
      </c>
      <c r="T23" s="6" t="s">
        <v>92</v>
      </c>
      <c r="U23" s="6" t="s">
        <v>13</v>
      </c>
      <c r="V23" s="6" t="s">
        <v>92</v>
      </c>
      <c r="W23" s="6" t="s">
        <v>92</v>
      </c>
      <c r="X23" s="7" t="s">
        <v>13</v>
      </c>
      <c r="Y23" s="5" t="s">
        <v>13</v>
      </c>
      <c r="Z23" s="6" t="s">
        <v>13</v>
      </c>
      <c r="AA23" s="6" t="s">
        <v>92</v>
      </c>
      <c r="AB23" s="6" t="s">
        <v>92</v>
      </c>
      <c r="AC23" s="6" t="s">
        <v>92</v>
      </c>
      <c r="AD23" s="6" t="s">
        <v>92</v>
      </c>
      <c r="AE23" s="7" t="s">
        <v>13</v>
      </c>
      <c r="AF23" s="50">
        <f>IF(D23="","",VLOOKUP(D23,$B$55:$O$61,12,FALSE))+IF(E23="","",VLOOKUP(E23,$B$55:$O$61,12,FALSE))+IF(F23="","",VLOOKUP(F23,$B$55:$O$61,12,FALSE))+IF(G23="","",VLOOKUP(G23,$B$55:$O$61,12,FALSE))+IF(H23="","",VLOOKUP(H23,$B$55:$O$61,12,FALSE))+IF(I23="","",VLOOKUP(I23,$B$55:$O$61,12,FALSE))+IF(J23="","",VLOOKUP(J23,$B$55:$O$61,12,FALSE))+IF(K23="","",VLOOKUP(K23,$B$55:$O$61,12,FALSE))+IF(L23="","",VLOOKUP(L23,$B$55:$O$61,12,FALSE))+IF(M23="","",VLOOKUP(M23,$B$55:$O$61,12,FALSE))+IF(N23="","",VLOOKUP(N23,$B$55:$O$61,12,FALSE))+IF(O23="","",VLOOKUP(O23,$B$55:$O$61,12,FALSE))+IF(P23="","",VLOOKUP(P23,$B$55:$O$61,12,FALSE))+IF(Q23="","",VLOOKUP(Q23,$B$55:$O$61,12,FALSE))+IF(R23="","",VLOOKUP(R23,$B$55:$O$61,12,FALSE))+IF(S23="","",VLOOKUP(S23,$B$55:$O$61,12,FALSE))+IF(T23="","",VLOOKUP(T23,$B$55:$O$61,12,FALSE))+IF(U23="","",VLOOKUP(U23,$B$55:$O$61,12,FALSE))+IF(V23="","",VLOOKUP(V23,$B$55:$O$61,12,FALSE))+IF(W23="","",VLOOKUP(W23,$B$55:$O$61,12,FALSE))+IF(X23="","",VLOOKUP(X23,$B$55:$O$61,12,FALSE))+IF(Y23="","",VLOOKUP(Y23,$B$55:$O$61,12,FALSE))+IF(Z23="","",VLOOKUP(Z23,$B$55:$O$61,12,FALSE))+IF(AA23="","",VLOOKUP(AA23,$B$55:$O$61,12,FALSE))+IF(AB23="","",VLOOKUP(AB23,$B$55:$O$61,12,FALSE))+IF(AC23="","",VLOOKUP(AC23,$B$55:$O$61,12,FALSE))+IF(AD23="","",VLOOKUP(AD23,$B$55:$O$61,12,FALSE))+IF(AE23="","",VLOOKUP(AE23,$B$55:$O$61,12,FALSE))</f>
        <v>4</v>
      </c>
      <c r="AG23" s="50">
        <f t="shared" si="0"/>
        <v>1</v>
      </c>
      <c r="AH23" s="17"/>
      <c r="AI23" s="36" t="s">
        <v>60</v>
      </c>
    </row>
    <row r="24" spans="1:35" ht="12.95" customHeight="1" x14ac:dyDescent="0.15">
      <c r="A24" s="32" t="s">
        <v>24</v>
      </c>
      <c r="B24" s="28" t="s">
        <v>90</v>
      </c>
      <c r="C24" s="11" t="s">
        <v>33</v>
      </c>
      <c r="D24" s="5" t="s">
        <v>13</v>
      </c>
      <c r="E24" s="6" t="s">
        <v>92</v>
      </c>
      <c r="F24" s="6" t="s">
        <v>92</v>
      </c>
      <c r="G24" s="6" t="s">
        <v>92</v>
      </c>
      <c r="H24" s="6" t="s">
        <v>92</v>
      </c>
      <c r="I24" s="6" t="s">
        <v>92</v>
      </c>
      <c r="J24" s="7" t="s">
        <v>13</v>
      </c>
      <c r="K24" s="5" t="s">
        <v>13</v>
      </c>
      <c r="L24" s="6" t="s">
        <v>13</v>
      </c>
      <c r="M24" s="6" t="s">
        <v>92</v>
      </c>
      <c r="N24" s="6" t="s">
        <v>92</v>
      </c>
      <c r="O24" s="6" t="s">
        <v>92</v>
      </c>
      <c r="P24" s="6" t="s">
        <v>92</v>
      </c>
      <c r="Q24" s="7" t="s">
        <v>13</v>
      </c>
      <c r="R24" s="5" t="s">
        <v>13</v>
      </c>
      <c r="S24" s="6" t="s">
        <v>92</v>
      </c>
      <c r="T24" s="6" t="s">
        <v>92</v>
      </c>
      <c r="U24" s="6" t="s">
        <v>13</v>
      </c>
      <c r="V24" s="6" t="s">
        <v>92</v>
      </c>
      <c r="W24" s="6" t="s">
        <v>92</v>
      </c>
      <c r="X24" s="7" t="s">
        <v>13</v>
      </c>
      <c r="Y24" s="5" t="s">
        <v>13</v>
      </c>
      <c r="Z24" s="6" t="s">
        <v>13</v>
      </c>
      <c r="AA24" s="6" t="s">
        <v>92</v>
      </c>
      <c r="AB24" s="6" t="s">
        <v>92</v>
      </c>
      <c r="AC24" s="6" t="s">
        <v>92</v>
      </c>
      <c r="AD24" s="6" t="s">
        <v>92</v>
      </c>
      <c r="AE24" s="7" t="s">
        <v>13</v>
      </c>
      <c r="AF24" s="50">
        <f>IF(D24="","",VLOOKUP(D24,$B$55:$O$61,12,FALSE))+IF(E24="","",VLOOKUP(E24,$B$55:$O$61,12,FALSE))+IF(F24="","",VLOOKUP(F24,$B$55:$O$61,12,FALSE))+IF(G24="","",VLOOKUP(G24,$B$55:$O$61,12,FALSE))+IF(H24="","",VLOOKUP(H24,$B$55:$O$61,12,FALSE))+IF(I24="","",VLOOKUP(I24,$B$55:$O$61,12,FALSE))+IF(J24="","",VLOOKUP(J24,$B$55:$O$61,12,FALSE))+IF(K24="","",VLOOKUP(K24,$B$55:$O$61,12,FALSE))+IF(L24="","",VLOOKUP(L24,$B$55:$O$61,12,FALSE))+IF(M24="","",VLOOKUP(M24,$B$55:$O$61,12,FALSE))+IF(N24="","",VLOOKUP(N24,$B$55:$O$61,12,FALSE))+IF(O24="","",VLOOKUP(O24,$B$55:$O$61,12,FALSE))+IF(P24="","",VLOOKUP(P24,$B$55:$O$61,12,FALSE))+IF(Q24="","",VLOOKUP(Q24,$B$55:$O$61,12,FALSE))+IF(R24="","",VLOOKUP(R24,$B$55:$O$61,12,FALSE))+IF(S24="","",VLOOKUP(S24,$B$55:$O$61,12,FALSE))+IF(T24="","",VLOOKUP(T24,$B$55:$O$61,12,FALSE))+IF(U24="","",VLOOKUP(U24,$B$55:$O$61,12,FALSE))+IF(V24="","",VLOOKUP(V24,$B$55:$O$61,12,FALSE))+IF(W24="","",VLOOKUP(W24,$B$55:$O$61,12,FALSE))+IF(X24="","",VLOOKUP(X24,$B$55:$O$61,12,FALSE))+IF(Y24="","",VLOOKUP(Y24,$B$55:$O$61,12,FALSE))+IF(Z24="","",VLOOKUP(Z24,$B$55:$O$61,12,FALSE))+IF(AA24="","",VLOOKUP(AA24,$B$55:$O$61,12,FALSE))+IF(AB24="","",VLOOKUP(AB24,$B$55:$O$61,12,FALSE))+IF(AC24="","",VLOOKUP(AC24,$B$55:$O$61,12,FALSE))+IF(AD24="","",VLOOKUP(AD24,$B$55:$O$61,12,FALSE))+IF(AE24="","",VLOOKUP(AE24,$B$55:$O$61,12,FALSE))</f>
        <v>3.666666666666667</v>
      </c>
      <c r="AG24" s="50">
        <f t="shared" si="0"/>
        <v>0.91666666666666674</v>
      </c>
      <c r="AH24" s="17"/>
      <c r="AI24" s="36" t="s">
        <v>61</v>
      </c>
    </row>
    <row r="25" spans="1:35" ht="12.95" customHeight="1" x14ac:dyDescent="0.15">
      <c r="A25" s="32" t="s">
        <v>24</v>
      </c>
      <c r="B25" s="28" t="s">
        <v>30</v>
      </c>
      <c r="C25" s="11" t="s">
        <v>34</v>
      </c>
      <c r="D25" s="5" t="s">
        <v>46</v>
      </c>
      <c r="E25" s="6" t="s">
        <v>92</v>
      </c>
      <c r="F25" s="6" t="s">
        <v>62</v>
      </c>
      <c r="G25" s="6" t="s">
        <v>63</v>
      </c>
      <c r="H25" s="6" t="s">
        <v>92</v>
      </c>
      <c r="I25" s="6" t="s">
        <v>92</v>
      </c>
      <c r="J25" s="7" t="s">
        <v>92</v>
      </c>
      <c r="K25" s="5" t="s">
        <v>92</v>
      </c>
      <c r="L25" s="6" t="s">
        <v>46</v>
      </c>
      <c r="M25" s="6" t="s">
        <v>46</v>
      </c>
      <c r="N25" s="6" t="s">
        <v>92</v>
      </c>
      <c r="O25" s="6" t="s">
        <v>62</v>
      </c>
      <c r="P25" s="6" t="s">
        <v>63</v>
      </c>
      <c r="Q25" s="7" t="s">
        <v>92</v>
      </c>
      <c r="R25" s="5" t="s">
        <v>62</v>
      </c>
      <c r="S25" s="6" t="s">
        <v>63</v>
      </c>
      <c r="T25" s="6" t="s">
        <v>92</v>
      </c>
      <c r="U25" s="6" t="s">
        <v>92</v>
      </c>
      <c r="V25" s="6" t="s">
        <v>92</v>
      </c>
      <c r="W25" s="6" t="s">
        <v>92</v>
      </c>
      <c r="X25" s="7" t="s">
        <v>92</v>
      </c>
      <c r="Y25" s="5" t="s">
        <v>62</v>
      </c>
      <c r="Z25" s="6" t="s">
        <v>63</v>
      </c>
      <c r="AA25" s="6" t="s">
        <v>92</v>
      </c>
      <c r="AB25" s="6" t="s">
        <v>92</v>
      </c>
      <c r="AC25" s="6" t="s">
        <v>62</v>
      </c>
      <c r="AD25" s="6" t="s">
        <v>63</v>
      </c>
      <c r="AE25" s="7" t="s">
        <v>92</v>
      </c>
      <c r="AF25" s="50">
        <f>IF(D25="","",VLOOKUP(D25,$B$55:$O$61,12,FALSE))+IF(E25="","",VLOOKUP(E25,$B$55:$O$61,12,FALSE))+IF(F25="","",VLOOKUP(F25,$B$55:$O$61,12,FALSE))+IF(G25="","",VLOOKUP(G25,$B$55:$O$61,12,FALSE))+IF(H25="","",VLOOKUP(H25,$B$55:$O$61,12,FALSE))+IF(I25="","",VLOOKUP(I25,$B$55:$O$61,12,FALSE))+IF(J25="","",VLOOKUP(J25,$B$55:$O$61,12,FALSE))+IF(K25="","",VLOOKUP(K25,$B$55:$O$61,12,FALSE))+IF(L25="","",VLOOKUP(L25,$B$55:$O$61,12,FALSE))+IF(M25="","",VLOOKUP(M25,$B$55:$O$61,12,FALSE))+IF(N25="","",VLOOKUP(N25,$B$55:$O$61,12,FALSE))+IF(O25="","",VLOOKUP(O25,$B$55:$O$61,12,FALSE))+IF(P25="","",VLOOKUP(P25,$B$55:$O$61,12,FALSE))+IF(Q25="","",VLOOKUP(Q25,$B$55:$O$61,12,FALSE))+IF(R25="","",VLOOKUP(R25,$B$55:$O$61,12,FALSE))+IF(S25="","",VLOOKUP(S25,$B$55:$O$61,12,FALSE))+IF(T25="","",VLOOKUP(T25,$B$55:$O$61,12,FALSE))+IF(U25="","",VLOOKUP(U25,$B$55:$O$61,12,FALSE))+IF(V25="","",VLOOKUP(V25,$B$55:$O$61,12,FALSE))+IF(W25="","",VLOOKUP(W25,$B$55:$O$61,12,FALSE))+IF(X25="","",VLOOKUP(X25,$B$55:$O$61,12,FALSE))+IF(Y25="","",VLOOKUP(Y25,$B$55:$O$61,12,FALSE))+IF(Z25="","",VLOOKUP(Z25,$B$55:$O$61,12,FALSE))+IF(AA25="","",VLOOKUP(AA25,$B$55:$O$61,12,FALSE))+IF(AB25="","",VLOOKUP(AB25,$B$55:$O$61,12,FALSE))+IF(AC25="","",VLOOKUP(AC25,$B$55:$O$61,12,FALSE))+IF(AD25="","",VLOOKUP(AD25,$B$55:$O$61,12,FALSE))+IF(AE25="","",VLOOKUP(AE25,$B$55:$O$61,12,FALSE))</f>
        <v>3.916666666666667</v>
      </c>
      <c r="AG25" s="50">
        <f t="shared" si="0"/>
        <v>0.97916666666666674</v>
      </c>
      <c r="AH25" s="17"/>
      <c r="AI25" s="36"/>
    </row>
    <row r="26" spans="1:35" ht="12.95" customHeight="1" x14ac:dyDescent="0.15">
      <c r="A26" s="32" t="s">
        <v>24</v>
      </c>
      <c r="B26" s="28" t="s">
        <v>91</v>
      </c>
      <c r="C26" s="11" t="s">
        <v>35</v>
      </c>
      <c r="D26" s="5" t="s">
        <v>62</v>
      </c>
      <c r="E26" s="6" t="s">
        <v>63</v>
      </c>
      <c r="F26" s="6" t="s">
        <v>92</v>
      </c>
      <c r="G26" s="6" t="s">
        <v>92</v>
      </c>
      <c r="H26" s="6" t="s">
        <v>92</v>
      </c>
      <c r="I26" s="6" t="s">
        <v>92</v>
      </c>
      <c r="J26" s="7" t="s">
        <v>92</v>
      </c>
      <c r="K26" s="5" t="s">
        <v>62</v>
      </c>
      <c r="L26" s="6" t="s">
        <v>63</v>
      </c>
      <c r="M26" s="6" t="s">
        <v>92</v>
      </c>
      <c r="N26" s="6" t="s">
        <v>92</v>
      </c>
      <c r="O26" s="6" t="s">
        <v>92</v>
      </c>
      <c r="P26" s="6" t="s">
        <v>92</v>
      </c>
      <c r="Q26" s="7" t="s">
        <v>92</v>
      </c>
      <c r="R26" s="5" t="s">
        <v>62</v>
      </c>
      <c r="S26" s="6" t="s">
        <v>63</v>
      </c>
      <c r="T26" s="6" t="s">
        <v>92</v>
      </c>
      <c r="U26" s="6" t="s">
        <v>92</v>
      </c>
      <c r="V26" s="6" t="s">
        <v>46</v>
      </c>
      <c r="W26" s="6" t="s">
        <v>92</v>
      </c>
      <c r="X26" s="7" t="s">
        <v>92</v>
      </c>
      <c r="Y26" s="5" t="s">
        <v>92</v>
      </c>
      <c r="Z26" s="6" t="s">
        <v>62</v>
      </c>
      <c r="AA26" s="6" t="s">
        <v>63</v>
      </c>
      <c r="AB26" s="6" t="s">
        <v>62</v>
      </c>
      <c r="AC26" s="6" t="s">
        <v>63</v>
      </c>
      <c r="AD26" s="6" t="s">
        <v>92</v>
      </c>
      <c r="AE26" s="7" t="s">
        <v>92</v>
      </c>
      <c r="AF26" s="50">
        <f>IF(D26="","",VLOOKUP(D26,$B$55:$O$61,12,FALSE))+IF(E26="","",VLOOKUP(E26,$B$55:$O$61,12,FALSE))+IF(F26="","",VLOOKUP(F26,$B$55:$O$61,12,FALSE))+IF(G26="","",VLOOKUP(G26,$B$55:$O$61,12,FALSE))+IF(H26="","",VLOOKUP(H26,$B$55:$O$61,12,FALSE))+IF(I26="","",VLOOKUP(I26,$B$55:$O$61,12,FALSE))+IF(J26="","",VLOOKUP(J26,$B$55:$O$61,12,FALSE))+IF(K26="","",VLOOKUP(K26,$B$55:$O$61,12,FALSE))+IF(L26="","",VLOOKUP(L26,$B$55:$O$61,12,FALSE))+IF(M26="","",VLOOKUP(M26,$B$55:$O$61,12,FALSE))+IF(N26="","",VLOOKUP(N26,$B$55:$O$61,12,FALSE))+IF(O26="","",VLOOKUP(O26,$B$55:$O$61,12,FALSE))+IF(P26="","",VLOOKUP(P26,$B$55:$O$61,12,FALSE))+IF(Q26="","",VLOOKUP(Q26,$B$55:$O$61,12,FALSE))+IF(R26="","",VLOOKUP(R26,$B$55:$O$61,12,FALSE))+IF(S26="","",VLOOKUP(S26,$B$55:$O$61,12,FALSE))+IF(T26="","",VLOOKUP(T26,$B$55:$O$61,12,FALSE))+IF(U26="","",VLOOKUP(U26,$B$55:$O$61,12,FALSE))+IF(V26="","",VLOOKUP(V26,$B$55:$O$61,12,FALSE))+IF(W26="","",VLOOKUP(W26,$B$55:$O$61,12,FALSE))+IF(X26="","",VLOOKUP(X26,$B$55:$O$61,12,FALSE))+IF(Y26="","",VLOOKUP(Y26,$B$55:$O$61,12,FALSE))+IF(Z26="","",VLOOKUP(Z26,$B$55:$O$61,12,FALSE))+IF(AA26="","",VLOOKUP(AA26,$B$55:$O$61,12,FALSE))+IF(AB26="","",VLOOKUP(AB26,$B$55:$O$61,12,FALSE))+IF(AC26="","",VLOOKUP(AC26,$B$55:$O$61,12,FALSE))+IF(AD26="","",VLOOKUP(AD26,$B$55:$O$61,12,FALSE))+IF(AE26="","",VLOOKUP(AE26,$B$55:$O$61,12,FALSE))</f>
        <v>3.2500000000000004</v>
      </c>
      <c r="AG26" s="50">
        <f t="shared" si="0"/>
        <v>0.81250000000000011</v>
      </c>
      <c r="AH26" s="17"/>
      <c r="AI26" s="36" t="s">
        <v>38</v>
      </c>
    </row>
    <row r="27" spans="1:35" ht="12.95" customHeight="1" x14ac:dyDescent="0.15">
      <c r="A27" s="32" t="s">
        <v>24</v>
      </c>
      <c r="B27" s="28" t="s">
        <v>91</v>
      </c>
      <c r="C27" s="11" t="s">
        <v>36</v>
      </c>
      <c r="D27" s="5" t="s">
        <v>92</v>
      </c>
      <c r="E27" s="6" t="s">
        <v>92</v>
      </c>
      <c r="F27" s="6" t="s">
        <v>92</v>
      </c>
      <c r="G27" s="6" t="s">
        <v>92</v>
      </c>
      <c r="H27" s="6" t="s">
        <v>92</v>
      </c>
      <c r="I27" s="6" t="s">
        <v>92</v>
      </c>
      <c r="J27" s="7" t="s">
        <v>62</v>
      </c>
      <c r="K27" s="5" t="s">
        <v>63</v>
      </c>
      <c r="L27" s="6" t="s">
        <v>62</v>
      </c>
      <c r="M27" s="6" t="s">
        <v>63</v>
      </c>
      <c r="N27" s="6" t="s">
        <v>92</v>
      </c>
      <c r="O27" s="6" t="s">
        <v>92</v>
      </c>
      <c r="P27" s="6" t="s">
        <v>92</v>
      </c>
      <c r="Q27" s="7" t="s">
        <v>62</v>
      </c>
      <c r="R27" s="5" t="s">
        <v>63</v>
      </c>
      <c r="S27" s="6" t="s">
        <v>62</v>
      </c>
      <c r="T27" s="6" t="s">
        <v>63</v>
      </c>
      <c r="U27" s="6" t="s">
        <v>92</v>
      </c>
      <c r="V27" s="6" t="s">
        <v>92</v>
      </c>
      <c r="W27" s="6" t="s">
        <v>92</v>
      </c>
      <c r="X27" s="7" t="s">
        <v>62</v>
      </c>
      <c r="Y27" s="5" t="s">
        <v>63</v>
      </c>
      <c r="Z27" s="6" t="s">
        <v>92</v>
      </c>
      <c r="AA27" s="6" t="s">
        <v>62</v>
      </c>
      <c r="AB27" s="6" t="s">
        <v>63</v>
      </c>
      <c r="AC27" s="6" t="s">
        <v>92</v>
      </c>
      <c r="AD27" s="6" t="s">
        <v>92</v>
      </c>
      <c r="AE27" s="7" t="s">
        <v>62</v>
      </c>
      <c r="AF27" s="50">
        <f>IF(D27="","",VLOOKUP(D27,$B$55:$O$61,12,FALSE))+IF(E27="","",VLOOKUP(E27,$B$55:$O$61,12,FALSE))+IF(F27="","",VLOOKUP(F27,$B$55:$O$61,12,FALSE))+IF(G27="","",VLOOKUP(G27,$B$55:$O$61,12,FALSE))+IF(H27="","",VLOOKUP(H27,$B$55:$O$61,12,FALSE))+IF(I27="","",VLOOKUP(I27,$B$55:$O$61,12,FALSE))+IF(J27="","",VLOOKUP(J27,$B$55:$O$61,12,FALSE))+IF(K27="","",VLOOKUP(K27,$B$55:$O$61,12,FALSE))+IF(L27="","",VLOOKUP(L27,$B$55:$O$61,12,FALSE))+IF(M27="","",VLOOKUP(M27,$B$55:$O$61,12,FALSE))+IF(N27="","",VLOOKUP(N27,$B$55:$O$61,12,FALSE))+IF(O27="","",VLOOKUP(O27,$B$55:$O$61,12,FALSE))+IF(P27="","",VLOOKUP(P27,$B$55:$O$61,12,FALSE))+IF(Q27="","",VLOOKUP(Q27,$B$55:$O$61,12,FALSE))+IF(R27="","",VLOOKUP(R27,$B$55:$O$61,12,FALSE))+IF(S27="","",VLOOKUP(S27,$B$55:$O$61,12,FALSE))+IF(T27="","",VLOOKUP(T27,$B$55:$O$61,12,FALSE))+IF(U27="","",VLOOKUP(U27,$B$55:$O$61,12,FALSE))+IF(V27="","",VLOOKUP(V27,$B$55:$O$61,12,FALSE))+IF(W27="","",VLOOKUP(W27,$B$55:$O$61,12,FALSE))+IF(X27="","",VLOOKUP(X27,$B$55:$O$61,12,FALSE))+IF(Y27="","",VLOOKUP(Y27,$B$55:$O$61,12,FALSE))+IF(Z27="","",VLOOKUP(Z27,$B$55:$O$61,12,FALSE))+IF(AA27="","",VLOOKUP(AA27,$B$55:$O$61,12,FALSE))+IF(AB27="","",VLOOKUP(AB27,$B$55:$O$61,12,FALSE))+IF(AC27="","",VLOOKUP(AC27,$B$55:$O$61,12,FALSE))+IF(AD27="","",VLOOKUP(AD27,$B$55:$O$61,12,FALSE))+IF(AE27="","",VLOOKUP(AE27,$B$55:$O$61,12,FALSE))</f>
        <v>4.0833333333333339</v>
      </c>
      <c r="AG27" s="50">
        <f t="shared" si="0"/>
        <v>1.0208333333333335</v>
      </c>
      <c r="AH27" s="17"/>
      <c r="AI27" s="36"/>
    </row>
    <row r="28" spans="1:35" ht="12.95" customHeight="1" x14ac:dyDescent="0.15">
      <c r="A28" s="32" t="s">
        <v>24</v>
      </c>
      <c r="B28" s="28" t="s">
        <v>91</v>
      </c>
      <c r="C28" s="11" t="s">
        <v>50</v>
      </c>
      <c r="D28" s="5" t="s">
        <v>92</v>
      </c>
      <c r="E28" s="6" t="s">
        <v>62</v>
      </c>
      <c r="F28" s="6" t="s">
        <v>63</v>
      </c>
      <c r="G28" s="6" t="s">
        <v>62</v>
      </c>
      <c r="H28" s="6" t="s">
        <v>63</v>
      </c>
      <c r="I28" s="6" t="s">
        <v>92</v>
      </c>
      <c r="J28" s="7" t="s">
        <v>92</v>
      </c>
      <c r="K28" s="5" t="s">
        <v>92</v>
      </c>
      <c r="L28" s="6" t="s">
        <v>92</v>
      </c>
      <c r="M28" s="6" t="s">
        <v>92</v>
      </c>
      <c r="N28" s="6" t="s">
        <v>62</v>
      </c>
      <c r="O28" s="6" t="s">
        <v>63</v>
      </c>
      <c r="P28" s="6" t="s">
        <v>92</v>
      </c>
      <c r="Q28" s="7" t="s">
        <v>46</v>
      </c>
      <c r="R28" s="5" t="s">
        <v>92</v>
      </c>
      <c r="S28" s="6" t="s">
        <v>62</v>
      </c>
      <c r="T28" s="6" t="s">
        <v>63</v>
      </c>
      <c r="U28" s="6" t="s">
        <v>92</v>
      </c>
      <c r="V28" s="6" t="s">
        <v>92</v>
      </c>
      <c r="W28" s="6" t="s">
        <v>92</v>
      </c>
      <c r="X28" s="7" t="s">
        <v>92</v>
      </c>
      <c r="Y28" s="5" t="s">
        <v>92</v>
      </c>
      <c r="Z28" s="6" t="s">
        <v>62</v>
      </c>
      <c r="AA28" s="6" t="s">
        <v>63</v>
      </c>
      <c r="AB28" s="6" t="s">
        <v>92</v>
      </c>
      <c r="AC28" s="6" t="s">
        <v>92</v>
      </c>
      <c r="AD28" s="6" t="s">
        <v>92</v>
      </c>
      <c r="AE28" s="7" t="s">
        <v>92</v>
      </c>
      <c r="AF28" s="50">
        <f>IF(D28="","",VLOOKUP(D28,$B$55:$O$61,12,FALSE))+IF(E28="","",VLOOKUP(E28,$B$55:$O$61,12,FALSE))+IF(F28="","",VLOOKUP(F28,$B$55:$O$61,12,FALSE))+IF(G28="","",VLOOKUP(G28,$B$55:$O$61,12,FALSE))+IF(H28="","",VLOOKUP(H28,$B$55:$O$61,12,FALSE))+IF(I28="","",VLOOKUP(I28,$B$55:$O$61,12,FALSE))+IF(J28="","",VLOOKUP(J28,$B$55:$O$61,12,FALSE))+IF(K28="","",VLOOKUP(K28,$B$55:$O$61,12,FALSE))+IF(L28="","",VLOOKUP(L28,$B$55:$O$61,12,FALSE))+IF(M28="","",VLOOKUP(M28,$B$55:$O$61,12,FALSE))+IF(N28="","",VLOOKUP(N28,$B$55:$O$61,12,FALSE))+IF(O28="","",VLOOKUP(O28,$B$55:$O$61,12,FALSE))+IF(P28="","",VLOOKUP(P28,$B$55:$O$61,12,FALSE))+IF(Q28="","",VLOOKUP(Q28,$B$55:$O$61,12,FALSE))+IF(R28="","",VLOOKUP(R28,$B$55:$O$61,12,FALSE))+IF(S28="","",VLOOKUP(S28,$B$55:$O$61,12,FALSE))+IF(T28="","",VLOOKUP(T28,$B$55:$O$61,12,FALSE))+IF(U28="","",VLOOKUP(U28,$B$55:$O$61,12,FALSE))+IF(V28="","",VLOOKUP(V28,$B$55:$O$61,12,FALSE))+IF(W28="","",VLOOKUP(W28,$B$55:$O$61,12,FALSE))+IF(X28="","",VLOOKUP(X28,$B$55:$O$61,12,FALSE))+IF(Y28="","",VLOOKUP(Y28,$B$55:$O$61,12,FALSE))+IF(Z28="","",VLOOKUP(Z28,$B$55:$O$61,12,FALSE))+IF(AA28="","",VLOOKUP(AA28,$B$55:$O$61,12,FALSE))+IF(AB28="","",VLOOKUP(AB28,$B$55:$O$61,12,FALSE))+IF(AC28="","",VLOOKUP(AC28,$B$55:$O$61,12,FALSE))+IF(AD28="","",VLOOKUP(AD28,$B$55:$O$61,12,FALSE))+IF(AE28="","",VLOOKUP(AE28,$B$55:$O$61,12,FALSE))</f>
        <v>3.2500000000000004</v>
      </c>
      <c r="AG28" s="50">
        <f t="shared" si="0"/>
        <v>0.81250000000000011</v>
      </c>
      <c r="AH28" s="17"/>
      <c r="AI28" s="36" t="s">
        <v>38</v>
      </c>
    </row>
    <row r="29" spans="1:35" ht="12.95" customHeight="1" x14ac:dyDescent="0.15">
      <c r="A29" s="32" t="s">
        <v>24</v>
      </c>
      <c r="B29" s="28" t="s">
        <v>91</v>
      </c>
      <c r="C29" s="11" t="s">
        <v>50</v>
      </c>
      <c r="D29" s="5" t="s">
        <v>92</v>
      </c>
      <c r="E29" s="6" t="s">
        <v>62</v>
      </c>
      <c r="F29" s="6" t="s">
        <v>63</v>
      </c>
      <c r="G29" s="6" t="s">
        <v>62</v>
      </c>
      <c r="H29" s="6" t="s">
        <v>63</v>
      </c>
      <c r="I29" s="6" t="s">
        <v>92</v>
      </c>
      <c r="J29" s="7" t="s">
        <v>92</v>
      </c>
      <c r="K29" s="5" t="s">
        <v>92</v>
      </c>
      <c r="L29" s="6" t="s">
        <v>92</v>
      </c>
      <c r="M29" s="6" t="s">
        <v>92</v>
      </c>
      <c r="N29" s="6" t="s">
        <v>62</v>
      </c>
      <c r="O29" s="6" t="s">
        <v>63</v>
      </c>
      <c r="P29" s="6" t="s">
        <v>92</v>
      </c>
      <c r="Q29" s="7" t="s">
        <v>46</v>
      </c>
      <c r="R29" s="5" t="s">
        <v>92</v>
      </c>
      <c r="S29" s="6" t="s">
        <v>62</v>
      </c>
      <c r="T29" s="6" t="s">
        <v>63</v>
      </c>
      <c r="U29" s="6" t="s">
        <v>92</v>
      </c>
      <c r="V29" s="6" t="s">
        <v>92</v>
      </c>
      <c r="W29" s="6" t="s">
        <v>92</v>
      </c>
      <c r="X29" s="7" t="s">
        <v>92</v>
      </c>
      <c r="Y29" s="5" t="s">
        <v>92</v>
      </c>
      <c r="Z29" s="6" t="s">
        <v>62</v>
      </c>
      <c r="AA29" s="6" t="s">
        <v>63</v>
      </c>
      <c r="AB29" s="6" t="s">
        <v>92</v>
      </c>
      <c r="AC29" s="6" t="s">
        <v>92</v>
      </c>
      <c r="AD29" s="6" t="s">
        <v>92</v>
      </c>
      <c r="AE29" s="7" t="s">
        <v>92</v>
      </c>
      <c r="AF29" s="50">
        <f>IF(D29="","",VLOOKUP(D29,$B$55:$O$61,12,FALSE))+IF(E29="","",VLOOKUP(E29,$B$55:$O$61,12,FALSE))+IF(F29="","",VLOOKUP(F29,$B$55:$O$61,12,FALSE))+IF(G29="","",VLOOKUP(G29,$B$55:$O$61,12,FALSE))+IF(H29="","",VLOOKUP(H29,$B$55:$O$61,12,FALSE))+IF(I29="","",VLOOKUP(I29,$B$55:$O$61,12,FALSE))+IF(J29="","",VLOOKUP(J29,$B$55:$O$61,12,FALSE))+IF(K29="","",VLOOKUP(K29,$B$55:$O$61,12,FALSE))+IF(L29="","",VLOOKUP(L29,$B$55:$O$61,12,FALSE))+IF(M29="","",VLOOKUP(M29,$B$55:$O$61,12,FALSE))+IF(N29="","",VLOOKUP(N29,$B$55:$O$61,12,FALSE))+IF(O29="","",VLOOKUP(O29,$B$55:$O$61,12,FALSE))+IF(P29="","",VLOOKUP(P29,$B$55:$O$61,12,FALSE))+IF(Q29="","",VLOOKUP(Q29,$B$55:$O$61,12,FALSE))+IF(R29="","",VLOOKUP(R29,$B$55:$O$61,12,FALSE))+IF(S29="","",VLOOKUP(S29,$B$55:$O$61,12,FALSE))+IF(T29="","",VLOOKUP(T29,$B$55:$O$61,12,FALSE))+IF(U29="","",VLOOKUP(U29,$B$55:$O$61,12,FALSE))+IF(V29="","",VLOOKUP(V29,$B$55:$O$61,12,FALSE))+IF(W29="","",VLOOKUP(W29,$B$55:$O$61,12,FALSE))+IF(X29="","",VLOOKUP(X29,$B$55:$O$61,12,FALSE))+IF(Y29="","",VLOOKUP(Y29,$B$55:$O$61,12,FALSE))+IF(Z29="","",VLOOKUP(Z29,$B$55:$O$61,12,FALSE))+IF(AA29="","",VLOOKUP(AA29,$B$55:$O$61,12,FALSE))+IF(AB29="","",VLOOKUP(AB29,$B$55:$O$61,12,FALSE))+IF(AC29="","",VLOOKUP(AC29,$B$55:$O$61,12,FALSE))+IF(AD29="","",VLOOKUP(AD29,$B$55:$O$61,12,FALSE))+IF(AE29="","",VLOOKUP(AE29,$B$55:$O$61,12,FALSE))</f>
        <v>3.2500000000000004</v>
      </c>
      <c r="AG29" s="50">
        <f t="shared" ref="AG29" si="2">AF29/4</f>
        <v>0.81250000000000011</v>
      </c>
      <c r="AH29" s="17"/>
      <c r="AI29" s="36" t="s">
        <v>38</v>
      </c>
    </row>
    <row r="30" spans="1:35" ht="12.95" customHeight="1" x14ac:dyDescent="0.15">
      <c r="A30" s="32"/>
      <c r="B30" s="28"/>
      <c r="C30" s="11"/>
      <c r="D30" s="5" t="s">
        <v>92</v>
      </c>
      <c r="E30" s="6" t="s">
        <v>92</v>
      </c>
      <c r="F30" s="6" t="s">
        <v>92</v>
      </c>
      <c r="G30" s="6" t="s">
        <v>92</v>
      </c>
      <c r="H30" s="6" t="s">
        <v>92</v>
      </c>
      <c r="I30" s="6" t="s">
        <v>92</v>
      </c>
      <c r="J30" s="7" t="s">
        <v>92</v>
      </c>
      <c r="K30" s="5" t="s">
        <v>92</v>
      </c>
      <c r="L30" s="6" t="s">
        <v>92</v>
      </c>
      <c r="M30" s="6" t="s">
        <v>92</v>
      </c>
      <c r="N30" s="6" t="s">
        <v>92</v>
      </c>
      <c r="O30" s="6" t="s">
        <v>92</v>
      </c>
      <c r="P30" s="6" t="s">
        <v>92</v>
      </c>
      <c r="Q30" s="7" t="s">
        <v>92</v>
      </c>
      <c r="R30" s="5" t="s">
        <v>92</v>
      </c>
      <c r="S30" s="6" t="s">
        <v>92</v>
      </c>
      <c r="T30" s="6" t="s">
        <v>92</v>
      </c>
      <c r="U30" s="6" t="s">
        <v>92</v>
      </c>
      <c r="V30" s="6" t="s">
        <v>92</v>
      </c>
      <c r="W30" s="6" t="s">
        <v>92</v>
      </c>
      <c r="X30" s="7" t="s">
        <v>92</v>
      </c>
      <c r="Y30" s="5" t="s">
        <v>92</v>
      </c>
      <c r="Z30" s="6" t="s">
        <v>92</v>
      </c>
      <c r="AA30" s="6" t="s">
        <v>92</v>
      </c>
      <c r="AB30" s="6" t="s">
        <v>92</v>
      </c>
      <c r="AC30" s="6" t="s">
        <v>92</v>
      </c>
      <c r="AD30" s="6" t="s">
        <v>92</v>
      </c>
      <c r="AE30" s="7" t="s">
        <v>92</v>
      </c>
      <c r="AF30" s="50">
        <f>IF(D30="","",VLOOKUP(D30,$B$55:$O$61,12,FALSE))+IF(E30="","",VLOOKUP(E30,$B$55:$O$61,12,FALSE))+IF(F30="","",VLOOKUP(F30,$B$55:$O$61,12,FALSE))+IF(G30="","",VLOOKUP(G30,$B$55:$O$61,12,FALSE))+IF(H30="","",VLOOKUP(H30,$B$55:$O$61,12,FALSE))+IF(I30="","",VLOOKUP(I30,$B$55:$O$61,12,FALSE))+IF(J30="","",VLOOKUP(J30,$B$55:$O$61,12,FALSE))+IF(K30="","",VLOOKUP(K30,$B$55:$O$61,12,FALSE))+IF(L30="","",VLOOKUP(L30,$B$55:$O$61,12,FALSE))+IF(M30="","",VLOOKUP(M30,$B$55:$O$61,12,FALSE))+IF(N30="","",VLOOKUP(N30,$B$55:$O$61,12,FALSE))+IF(O30="","",VLOOKUP(O30,$B$55:$O$61,12,FALSE))+IF(P30="","",VLOOKUP(P30,$B$55:$O$61,12,FALSE))+IF(Q30="","",VLOOKUP(Q30,$B$55:$O$61,12,FALSE))+IF(R30="","",VLOOKUP(R30,$B$55:$O$61,12,FALSE))+IF(S30="","",VLOOKUP(S30,$B$55:$O$61,12,FALSE))+IF(T30="","",VLOOKUP(T30,$B$55:$O$61,12,FALSE))+IF(U30="","",VLOOKUP(U30,$B$55:$O$61,12,FALSE))+IF(V30="","",VLOOKUP(V30,$B$55:$O$61,12,FALSE))+IF(W30="","",VLOOKUP(W30,$B$55:$O$61,12,FALSE))+IF(X30="","",VLOOKUP(X30,$B$55:$O$61,12,FALSE))+IF(Y30="","",VLOOKUP(Y30,$B$55:$O$61,12,FALSE))+IF(Z30="","",VLOOKUP(Z30,$B$55:$O$61,12,FALSE))+IF(AA30="","",VLOOKUP(AA30,$B$55:$O$61,12,FALSE))+IF(AB30="","",VLOOKUP(AB30,$B$55:$O$61,12,FALSE))+IF(AC30="","",VLOOKUP(AC30,$B$55:$O$61,12,FALSE))+IF(AD30="","",VLOOKUP(AD30,$B$55:$O$61,12,FALSE))+IF(AE30="","",VLOOKUP(AE30,$B$55:$O$61,12,FALSE))</f>
        <v>0</v>
      </c>
      <c r="AG30" s="50">
        <f t="shared" si="0"/>
        <v>0</v>
      </c>
      <c r="AH30" s="17"/>
      <c r="AI30" s="36"/>
    </row>
    <row r="31" spans="1:35" ht="12.95" customHeight="1" x14ac:dyDescent="0.15">
      <c r="A31" s="32" t="s">
        <v>40</v>
      </c>
      <c r="B31" s="28" t="s">
        <v>29</v>
      </c>
      <c r="C31" s="11"/>
      <c r="D31" s="5" t="s">
        <v>13</v>
      </c>
      <c r="E31" s="6" t="s">
        <v>13</v>
      </c>
      <c r="F31" s="6" t="s">
        <v>92</v>
      </c>
      <c r="G31" s="6" t="s">
        <v>38</v>
      </c>
      <c r="H31" s="6" t="s">
        <v>13</v>
      </c>
      <c r="I31" s="6" t="s">
        <v>13</v>
      </c>
      <c r="J31" s="7" t="s">
        <v>38</v>
      </c>
      <c r="K31" s="5" t="s">
        <v>13</v>
      </c>
      <c r="L31" s="6" t="s">
        <v>13</v>
      </c>
      <c r="M31" s="6" t="s">
        <v>92</v>
      </c>
      <c r="N31" s="6" t="s">
        <v>38</v>
      </c>
      <c r="O31" s="6" t="s">
        <v>13</v>
      </c>
      <c r="P31" s="6" t="s">
        <v>13</v>
      </c>
      <c r="Q31" s="7" t="s">
        <v>38</v>
      </c>
      <c r="R31" s="5" t="s">
        <v>13</v>
      </c>
      <c r="S31" s="6" t="s">
        <v>13</v>
      </c>
      <c r="T31" s="6" t="s">
        <v>92</v>
      </c>
      <c r="U31" s="6" t="s">
        <v>38</v>
      </c>
      <c r="V31" s="6" t="s">
        <v>13</v>
      </c>
      <c r="W31" s="6" t="s">
        <v>13</v>
      </c>
      <c r="X31" s="7" t="s">
        <v>38</v>
      </c>
      <c r="Y31" s="5" t="s">
        <v>39</v>
      </c>
      <c r="Z31" s="6" t="s">
        <v>13</v>
      </c>
      <c r="AA31" s="6" t="s">
        <v>92</v>
      </c>
      <c r="AB31" s="6" t="s">
        <v>38</v>
      </c>
      <c r="AC31" s="6" t="s">
        <v>13</v>
      </c>
      <c r="AD31" s="6" t="s">
        <v>13</v>
      </c>
      <c r="AE31" s="7" t="s">
        <v>38</v>
      </c>
      <c r="AF31" s="50">
        <f>IF(D31="","",VLOOKUP(D31,$B$55:$O$61,12,FALSE))+IF(E31="","",VLOOKUP(E31,$B$55:$O$61,12,FALSE))+IF(F31="","",VLOOKUP(F31,$B$55:$O$61,12,FALSE))+IF(G31="","",VLOOKUP(G31,$B$55:$O$61,12,FALSE))+IF(H31="","",VLOOKUP(H31,$B$55:$O$61,12,FALSE))+IF(I31="","",VLOOKUP(I31,$B$55:$O$61,12,FALSE))+IF(J31="","",VLOOKUP(J31,$B$55:$O$61,12,FALSE))+IF(K31="","",VLOOKUP(K31,$B$55:$O$61,12,FALSE))+IF(L31="","",VLOOKUP(L31,$B$55:$O$61,12,FALSE))+IF(M31="","",VLOOKUP(M31,$B$55:$O$61,12,FALSE))+IF(N31="","",VLOOKUP(N31,$B$55:$O$61,12,FALSE))+IF(O31="","",VLOOKUP(O31,$B$55:$O$61,12,FALSE))+IF(P31="","",VLOOKUP(P31,$B$55:$O$61,12,FALSE))+IF(Q31="","",VLOOKUP(Q31,$B$55:$O$61,12,FALSE))+IF(R31="","",VLOOKUP(R31,$B$55:$O$61,12,FALSE))+IF(S31="","",VLOOKUP(S31,$B$55:$O$61,12,FALSE))+IF(T31="","",VLOOKUP(T31,$B$55:$O$61,12,FALSE))+IF(U31="","",VLOOKUP(U31,$B$55:$O$61,12,FALSE))+IF(V31="","",VLOOKUP(V31,$B$55:$O$61,12,FALSE))+IF(W31="","",VLOOKUP(W31,$B$55:$O$61,12,FALSE))+IF(X31="","",VLOOKUP(X31,$B$55:$O$61,12,FALSE))+IF(Y31="","",VLOOKUP(Y31,$B$55:$O$61,12,FALSE))+IF(Z31="","",VLOOKUP(Z31,$B$55:$O$61,12,FALSE))+IF(AA31="","",VLOOKUP(AA31,$B$55:$O$61,12,FALSE))+IF(AB31="","",VLOOKUP(AB31,$B$55:$O$61,12,FALSE))+IF(AC31="","",VLOOKUP(AC31,$B$55:$O$61,12,FALSE))+IF(AD31="","",VLOOKUP(AD31,$B$55:$O$61,12,FALSE))+IF(AE31="","",VLOOKUP(AE31,$B$55:$O$61,12,FALSE))</f>
        <v>4.9999999999999991</v>
      </c>
      <c r="AG31" s="50">
        <f t="shared" si="0"/>
        <v>1.2499999999999998</v>
      </c>
      <c r="AH31" s="17"/>
      <c r="AI31" s="36" t="s">
        <v>48</v>
      </c>
    </row>
    <row r="32" spans="1:35" ht="12.95" customHeight="1" x14ac:dyDescent="0.15">
      <c r="A32" s="32" t="s">
        <v>40</v>
      </c>
      <c r="B32" s="28" t="s">
        <v>31</v>
      </c>
      <c r="C32" s="11"/>
      <c r="D32" s="5" t="s">
        <v>92</v>
      </c>
      <c r="E32" s="6" t="s">
        <v>92</v>
      </c>
      <c r="F32" s="6" t="s">
        <v>13</v>
      </c>
      <c r="G32" s="6" t="s">
        <v>13</v>
      </c>
      <c r="H32" s="6" t="s">
        <v>92</v>
      </c>
      <c r="I32" s="6" t="s">
        <v>92</v>
      </c>
      <c r="J32" s="7" t="s">
        <v>13</v>
      </c>
      <c r="K32" s="5" t="s">
        <v>92</v>
      </c>
      <c r="L32" s="6" t="s">
        <v>92</v>
      </c>
      <c r="M32" s="6" t="s">
        <v>13</v>
      </c>
      <c r="N32" s="6" t="s">
        <v>13</v>
      </c>
      <c r="O32" s="6" t="s">
        <v>92</v>
      </c>
      <c r="P32" s="6" t="s">
        <v>92</v>
      </c>
      <c r="Q32" s="7" t="s">
        <v>13</v>
      </c>
      <c r="R32" s="5" t="s">
        <v>92</v>
      </c>
      <c r="S32" s="6" t="s">
        <v>92</v>
      </c>
      <c r="T32" s="6" t="s">
        <v>13</v>
      </c>
      <c r="U32" s="6" t="s">
        <v>13</v>
      </c>
      <c r="V32" s="6" t="s">
        <v>92</v>
      </c>
      <c r="W32" s="6" t="s">
        <v>92</v>
      </c>
      <c r="X32" s="7" t="s">
        <v>13</v>
      </c>
      <c r="Y32" s="5" t="s">
        <v>13</v>
      </c>
      <c r="Z32" s="6" t="s">
        <v>92</v>
      </c>
      <c r="AA32" s="6" t="s">
        <v>13</v>
      </c>
      <c r="AB32" s="6" t="s">
        <v>13</v>
      </c>
      <c r="AC32" s="6" t="s">
        <v>92</v>
      </c>
      <c r="AD32" s="6" t="s">
        <v>92</v>
      </c>
      <c r="AE32" s="7" t="s">
        <v>13</v>
      </c>
      <c r="AF32" s="50">
        <f>IF(D32="","",VLOOKUP(D32,$B$55:$O$61,12,FALSE))+IF(E32="","",VLOOKUP(E32,$B$55:$O$61,12,FALSE))+IF(F32="","",VLOOKUP(F32,$B$55:$O$61,12,FALSE))+IF(G32="","",VLOOKUP(G32,$B$55:$O$61,12,FALSE))+IF(H32="","",VLOOKUP(H32,$B$55:$O$61,12,FALSE))+IF(I32="","",VLOOKUP(I32,$B$55:$O$61,12,FALSE))+IF(J32="","",VLOOKUP(J32,$B$55:$O$61,12,FALSE))+IF(K32="","",VLOOKUP(K32,$B$55:$O$61,12,FALSE))+IF(L32="","",VLOOKUP(L32,$B$55:$O$61,12,FALSE))+IF(M32="","",VLOOKUP(M32,$B$55:$O$61,12,FALSE))+IF(N32="","",VLOOKUP(N32,$B$55:$O$61,12,FALSE))+IF(O32="","",VLOOKUP(O32,$B$55:$O$61,12,FALSE))+IF(P32="","",VLOOKUP(P32,$B$55:$O$61,12,FALSE))+IF(Q32="","",VLOOKUP(Q32,$B$55:$O$61,12,FALSE))+IF(R32="","",VLOOKUP(R32,$B$55:$O$61,12,FALSE))+IF(S32="","",VLOOKUP(S32,$B$55:$O$61,12,FALSE))+IF(T32="","",VLOOKUP(T32,$B$55:$O$61,12,FALSE))+IF(U32="","",VLOOKUP(U32,$B$55:$O$61,12,FALSE))+IF(V32="","",VLOOKUP(V32,$B$55:$O$61,12,FALSE))+IF(W32="","",VLOOKUP(W32,$B$55:$O$61,12,FALSE))+IF(X32="","",VLOOKUP(X32,$B$55:$O$61,12,FALSE))+IF(Y32="","",VLOOKUP(Y32,$B$55:$O$61,12,FALSE))+IF(Z32="","",VLOOKUP(Z32,$B$55:$O$61,12,FALSE))+IF(AA32="","",VLOOKUP(AA32,$B$55:$O$61,12,FALSE))+IF(AB32="","",VLOOKUP(AB32,$B$55:$O$61,12,FALSE))+IF(AC32="","",VLOOKUP(AC32,$B$55:$O$61,12,FALSE))+IF(AD32="","",VLOOKUP(AD32,$B$55:$O$61,12,FALSE))+IF(AE32="","",VLOOKUP(AE32,$B$55:$O$61,12,FALSE))</f>
        <v>4.333333333333333</v>
      </c>
      <c r="AG32" s="50">
        <f t="shared" si="0"/>
        <v>1.0833333333333333</v>
      </c>
      <c r="AH32" s="17"/>
      <c r="AI32" s="36" t="s">
        <v>41</v>
      </c>
    </row>
    <row r="33" spans="1:35" ht="12.95" customHeight="1" x14ac:dyDescent="0.15">
      <c r="A33" s="63"/>
      <c r="B33" s="64"/>
      <c r="C33" s="65"/>
      <c r="D33" s="5"/>
      <c r="E33" s="6"/>
      <c r="F33" s="6"/>
      <c r="G33" s="6"/>
      <c r="H33" s="6"/>
      <c r="I33" s="6"/>
      <c r="J33" s="7"/>
      <c r="K33" s="5"/>
      <c r="L33" s="6"/>
      <c r="M33" s="6"/>
      <c r="N33" s="6"/>
      <c r="O33" s="6"/>
      <c r="P33" s="6"/>
      <c r="Q33" s="7"/>
      <c r="R33" s="5"/>
      <c r="S33" s="6"/>
      <c r="T33" s="6"/>
      <c r="U33" s="6"/>
      <c r="V33" s="6"/>
      <c r="W33" s="6"/>
      <c r="X33" s="7"/>
      <c r="Y33" s="5"/>
      <c r="Z33" s="6"/>
      <c r="AA33" s="6"/>
      <c r="AB33" s="6"/>
      <c r="AC33" s="6"/>
      <c r="AD33" s="6"/>
      <c r="AE33" s="7"/>
      <c r="AF33" s="66"/>
      <c r="AG33" s="66"/>
      <c r="AH33" s="67"/>
      <c r="AI33" s="68"/>
    </row>
    <row r="34" spans="1:35" ht="12.95" customHeight="1" x14ac:dyDescent="0.15">
      <c r="A34" s="69"/>
      <c r="B34" s="70" t="s">
        <v>101</v>
      </c>
      <c r="C34" s="71" t="s">
        <v>102</v>
      </c>
      <c r="D34" s="98" t="s">
        <v>148</v>
      </c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100"/>
      <c r="AF34" s="50" t="s">
        <v>100</v>
      </c>
      <c r="AG34" s="50"/>
      <c r="AH34" s="17"/>
      <c r="AI34" s="36"/>
    </row>
    <row r="35" spans="1:35" ht="12.95" customHeight="1" x14ac:dyDescent="0.15">
      <c r="A35" s="95" t="s">
        <v>99</v>
      </c>
      <c r="B35" s="55" t="s">
        <v>13</v>
      </c>
      <c r="C35" s="56" t="str">
        <f>IF(B35="","",VLOOKUP(B35,$B$54:$O$61,2,FALSE))</f>
        <v>日勤</v>
      </c>
      <c r="D35" s="57">
        <f t="shared" ref="D35:AE35" si="3">COUNTIF(D$9:D$33,$B$35)</f>
        <v>4</v>
      </c>
      <c r="E35" s="55">
        <f t="shared" si="3"/>
        <v>4</v>
      </c>
      <c r="F35" s="55">
        <f t="shared" si="3"/>
        <v>3</v>
      </c>
      <c r="G35" s="55">
        <f t="shared" si="3"/>
        <v>4</v>
      </c>
      <c r="H35" s="55">
        <f t="shared" si="3"/>
        <v>3</v>
      </c>
      <c r="I35" s="55">
        <f t="shared" si="3"/>
        <v>3</v>
      </c>
      <c r="J35" s="55">
        <f t="shared" si="3"/>
        <v>4</v>
      </c>
      <c r="K35" s="57">
        <f t="shared" si="3"/>
        <v>4</v>
      </c>
      <c r="L35" s="55">
        <f t="shared" si="3"/>
        <v>5</v>
      </c>
      <c r="M35" s="55">
        <f t="shared" si="3"/>
        <v>2</v>
      </c>
      <c r="N35" s="55">
        <f t="shared" si="3"/>
        <v>4</v>
      </c>
      <c r="O35" s="55">
        <f t="shared" si="3"/>
        <v>4</v>
      </c>
      <c r="P35" s="55">
        <f t="shared" si="3"/>
        <v>3</v>
      </c>
      <c r="Q35" s="55">
        <f t="shared" si="3"/>
        <v>5</v>
      </c>
      <c r="R35" s="57">
        <f t="shared" si="3"/>
        <v>4</v>
      </c>
      <c r="S35" s="55">
        <f t="shared" si="3"/>
        <v>3</v>
      </c>
      <c r="T35" s="55">
        <f t="shared" si="3"/>
        <v>1</v>
      </c>
      <c r="U35" s="55">
        <f t="shared" si="3"/>
        <v>5</v>
      </c>
      <c r="V35" s="55">
        <f t="shared" si="3"/>
        <v>3</v>
      </c>
      <c r="W35" s="55">
        <f t="shared" si="3"/>
        <v>3</v>
      </c>
      <c r="X35" s="55">
        <f t="shared" si="3"/>
        <v>4</v>
      </c>
      <c r="Y35" s="57">
        <f t="shared" si="3"/>
        <v>4</v>
      </c>
      <c r="Z35" s="55">
        <f t="shared" si="3"/>
        <v>5</v>
      </c>
      <c r="AA35" s="55">
        <f t="shared" si="3"/>
        <v>3</v>
      </c>
      <c r="AB35" s="55">
        <f t="shared" si="3"/>
        <v>4</v>
      </c>
      <c r="AC35" s="55">
        <f t="shared" si="3"/>
        <v>3</v>
      </c>
      <c r="AD35" s="55">
        <f t="shared" si="3"/>
        <v>3</v>
      </c>
      <c r="AE35" s="55">
        <f t="shared" si="3"/>
        <v>4</v>
      </c>
      <c r="AF35" s="61"/>
      <c r="AG35" s="61"/>
      <c r="AH35" s="62"/>
      <c r="AI35" s="36"/>
    </row>
    <row r="36" spans="1:35" ht="12.95" customHeight="1" x14ac:dyDescent="0.15">
      <c r="A36" s="96"/>
      <c r="B36" s="55" t="s">
        <v>45</v>
      </c>
      <c r="C36" s="56" t="str">
        <f>IF(B36="","",VLOOKUP(B36,$B$54:$O$61,2,FALSE))</f>
        <v>早出勤務</v>
      </c>
      <c r="D36" s="57">
        <f t="shared" ref="D36:AE36" si="4">COUNTIF(D$9:D$33,$B$36)</f>
        <v>1</v>
      </c>
      <c r="E36" s="55">
        <f t="shared" si="4"/>
        <v>0</v>
      </c>
      <c r="F36" s="55">
        <f t="shared" si="4"/>
        <v>1</v>
      </c>
      <c r="G36" s="55">
        <f t="shared" si="4"/>
        <v>1</v>
      </c>
      <c r="H36" s="55">
        <f t="shared" si="4"/>
        <v>1</v>
      </c>
      <c r="I36" s="55">
        <f t="shared" si="4"/>
        <v>1</v>
      </c>
      <c r="J36" s="55">
        <f t="shared" si="4"/>
        <v>1</v>
      </c>
      <c r="K36" s="57">
        <f t="shared" si="4"/>
        <v>1</v>
      </c>
      <c r="L36" s="55">
        <f t="shared" si="4"/>
        <v>1</v>
      </c>
      <c r="M36" s="55">
        <f t="shared" si="4"/>
        <v>1</v>
      </c>
      <c r="N36" s="55">
        <f t="shared" si="4"/>
        <v>1</v>
      </c>
      <c r="O36" s="55">
        <f t="shared" si="4"/>
        <v>1</v>
      </c>
      <c r="P36" s="55">
        <f t="shared" si="4"/>
        <v>1</v>
      </c>
      <c r="Q36" s="55">
        <f t="shared" si="4"/>
        <v>1</v>
      </c>
      <c r="R36" s="57">
        <f t="shared" si="4"/>
        <v>1</v>
      </c>
      <c r="S36" s="55">
        <f t="shared" si="4"/>
        <v>1</v>
      </c>
      <c r="T36" s="55">
        <f t="shared" si="4"/>
        <v>1</v>
      </c>
      <c r="U36" s="55">
        <f t="shared" si="4"/>
        <v>1</v>
      </c>
      <c r="V36" s="55">
        <f t="shared" si="4"/>
        <v>1</v>
      </c>
      <c r="W36" s="55">
        <f t="shared" si="4"/>
        <v>1</v>
      </c>
      <c r="X36" s="55">
        <f t="shared" si="4"/>
        <v>1</v>
      </c>
      <c r="Y36" s="57">
        <f t="shared" si="4"/>
        <v>1</v>
      </c>
      <c r="Z36" s="55">
        <f t="shared" si="4"/>
        <v>1</v>
      </c>
      <c r="AA36" s="55">
        <f t="shared" si="4"/>
        <v>1</v>
      </c>
      <c r="AB36" s="55">
        <f t="shared" si="4"/>
        <v>1</v>
      </c>
      <c r="AC36" s="55">
        <f t="shared" si="4"/>
        <v>1</v>
      </c>
      <c r="AD36" s="55">
        <f t="shared" si="4"/>
        <v>1</v>
      </c>
      <c r="AE36" s="55">
        <f t="shared" si="4"/>
        <v>1</v>
      </c>
      <c r="AF36" s="61"/>
      <c r="AG36" s="61"/>
      <c r="AH36" s="62"/>
      <c r="AI36" s="36"/>
    </row>
    <row r="37" spans="1:35" ht="12.95" customHeight="1" x14ac:dyDescent="0.15">
      <c r="A37" s="96"/>
      <c r="B37" s="55" t="s">
        <v>46</v>
      </c>
      <c r="C37" s="56" t="str">
        <f>IF(B37="","",VLOOKUP(B37,$B$54:$O$61,2,FALSE))</f>
        <v>遅出勤務</v>
      </c>
      <c r="D37" s="57">
        <f t="shared" ref="D37:AE37" si="5">COUNTIF(D$9:D$33,$B$37)</f>
        <v>1</v>
      </c>
      <c r="E37" s="55">
        <f t="shared" si="5"/>
        <v>1</v>
      </c>
      <c r="F37" s="55">
        <f t="shared" si="5"/>
        <v>1</v>
      </c>
      <c r="G37" s="55">
        <f t="shared" si="5"/>
        <v>1</v>
      </c>
      <c r="H37" s="55">
        <f t="shared" si="5"/>
        <v>1</v>
      </c>
      <c r="I37" s="55">
        <f t="shared" si="5"/>
        <v>1</v>
      </c>
      <c r="J37" s="55">
        <f t="shared" si="5"/>
        <v>1</v>
      </c>
      <c r="K37" s="57">
        <f t="shared" si="5"/>
        <v>1</v>
      </c>
      <c r="L37" s="55">
        <f t="shared" si="5"/>
        <v>1</v>
      </c>
      <c r="M37" s="55">
        <f t="shared" si="5"/>
        <v>1</v>
      </c>
      <c r="N37" s="55">
        <f t="shared" si="5"/>
        <v>1</v>
      </c>
      <c r="O37" s="55">
        <f t="shared" si="5"/>
        <v>1</v>
      </c>
      <c r="P37" s="55">
        <f t="shared" si="5"/>
        <v>1</v>
      </c>
      <c r="Q37" s="55">
        <f t="shared" si="5"/>
        <v>2</v>
      </c>
      <c r="R37" s="57">
        <f t="shared" si="5"/>
        <v>1</v>
      </c>
      <c r="S37" s="55">
        <f t="shared" si="5"/>
        <v>1</v>
      </c>
      <c r="T37" s="55">
        <f t="shared" si="5"/>
        <v>1</v>
      </c>
      <c r="U37" s="55">
        <f t="shared" si="5"/>
        <v>1</v>
      </c>
      <c r="V37" s="55">
        <f t="shared" si="5"/>
        <v>1</v>
      </c>
      <c r="W37" s="55">
        <f t="shared" si="5"/>
        <v>1</v>
      </c>
      <c r="X37" s="55">
        <f t="shared" si="5"/>
        <v>1</v>
      </c>
      <c r="Y37" s="57">
        <f t="shared" si="5"/>
        <v>1</v>
      </c>
      <c r="Z37" s="55">
        <f t="shared" si="5"/>
        <v>1</v>
      </c>
      <c r="AA37" s="55">
        <f t="shared" si="5"/>
        <v>1</v>
      </c>
      <c r="AB37" s="55">
        <f t="shared" si="5"/>
        <v>1</v>
      </c>
      <c r="AC37" s="55">
        <f t="shared" si="5"/>
        <v>1</v>
      </c>
      <c r="AD37" s="55">
        <f t="shared" si="5"/>
        <v>1</v>
      </c>
      <c r="AE37" s="55">
        <f t="shared" si="5"/>
        <v>1</v>
      </c>
      <c r="AF37" s="61"/>
      <c r="AG37" s="61"/>
      <c r="AH37" s="62"/>
      <c r="AI37" s="36"/>
    </row>
    <row r="38" spans="1:35" ht="12.95" customHeight="1" x14ac:dyDescent="0.15">
      <c r="A38" s="96"/>
      <c r="B38" s="55" t="s">
        <v>62</v>
      </c>
      <c r="C38" s="56" t="str">
        <f>IF(B38="","",VLOOKUP(B38,$B$54:$O$61,2,FALSE))</f>
        <v>夜勤</v>
      </c>
      <c r="D38" s="57">
        <f t="shared" ref="D38:AE38" si="6">COUNTIF(D$9:D$33,$B$38)</f>
        <v>3</v>
      </c>
      <c r="E38" s="55">
        <f t="shared" si="6"/>
        <v>4</v>
      </c>
      <c r="F38" s="55">
        <f t="shared" si="6"/>
        <v>3</v>
      </c>
      <c r="G38" s="55">
        <f t="shared" si="6"/>
        <v>4</v>
      </c>
      <c r="H38" s="55">
        <f t="shared" si="6"/>
        <v>3</v>
      </c>
      <c r="I38" s="55">
        <f t="shared" si="6"/>
        <v>3</v>
      </c>
      <c r="J38" s="55">
        <f t="shared" si="6"/>
        <v>3</v>
      </c>
      <c r="K38" s="57">
        <f t="shared" si="6"/>
        <v>3</v>
      </c>
      <c r="L38" s="55">
        <f t="shared" si="6"/>
        <v>3</v>
      </c>
      <c r="M38" s="55">
        <f t="shared" si="6"/>
        <v>3</v>
      </c>
      <c r="N38" s="55">
        <f t="shared" si="6"/>
        <v>4</v>
      </c>
      <c r="O38" s="55">
        <f t="shared" si="6"/>
        <v>3</v>
      </c>
      <c r="P38" s="55">
        <f t="shared" si="6"/>
        <v>3</v>
      </c>
      <c r="Q38" s="55">
        <f t="shared" si="6"/>
        <v>3</v>
      </c>
      <c r="R38" s="57">
        <f t="shared" si="6"/>
        <v>3</v>
      </c>
      <c r="S38" s="55">
        <f t="shared" si="6"/>
        <v>4</v>
      </c>
      <c r="T38" s="55">
        <f t="shared" si="6"/>
        <v>3</v>
      </c>
      <c r="U38" s="55">
        <f t="shared" si="6"/>
        <v>3</v>
      </c>
      <c r="V38" s="55">
        <f t="shared" si="6"/>
        <v>3</v>
      </c>
      <c r="W38" s="55">
        <f t="shared" si="6"/>
        <v>3</v>
      </c>
      <c r="X38" s="55">
        <f t="shared" si="6"/>
        <v>3</v>
      </c>
      <c r="Y38" s="57">
        <f t="shared" si="6"/>
        <v>3</v>
      </c>
      <c r="Z38" s="55">
        <f t="shared" si="6"/>
        <v>4</v>
      </c>
      <c r="AA38" s="55">
        <f t="shared" si="6"/>
        <v>3</v>
      </c>
      <c r="AB38" s="55">
        <f t="shared" si="6"/>
        <v>3</v>
      </c>
      <c r="AC38" s="55">
        <f t="shared" si="6"/>
        <v>3</v>
      </c>
      <c r="AD38" s="55">
        <f t="shared" si="6"/>
        <v>3</v>
      </c>
      <c r="AE38" s="55">
        <f t="shared" si="6"/>
        <v>3</v>
      </c>
      <c r="AF38" s="61"/>
      <c r="AG38" s="61"/>
      <c r="AH38" s="62"/>
      <c r="AI38" s="36"/>
    </row>
    <row r="39" spans="1:35" ht="12.95" customHeight="1" x14ac:dyDescent="0.15">
      <c r="A39" s="96"/>
      <c r="B39" s="55" t="s">
        <v>39</v>
      </c>
      <c r="C39" s="56" t="str">
        <f>IF(B39="","",VLOOKUP(B39,$B$54:$O$61,2,FALSE))</f>
        <v>年休</v>
      </c>
      <c r="D39" s="57">
        <f t="shared" ref="D39:AE39" si="7">COUNTIF(D$9:D$33,$B$39)</f>
        <v>0</v>
      </c>
      <c r="E39" s="55">
        <f t="shared" si="7"/>
        <v>0</v>
      </c>
      <c r="F39" s="55">
        <f t="shared" si="7"/>
        <v>0</v>
      </c>
      <c r="G39" s="55">
        <f t="shared" si="7"/>
        <v>1</v>
      </c>
      <c r="H39" s="55">
        <f t="shared" si="7"/>
        <v>1</v>
      </c>
      <c r="I39" s="55">
        <f t="shared" si="7"/>
        <v>0</v>
      </c>
      <c r="J39" s="55">
        <f t="shared" si="7"/>
        <v>0</v>
      </c>
      <c r="K39" s="57">
        <f t="shared" si="7"/>
        <v>0</v>
      </c>
      <c r="L39" s="55">
        <f t="shared" si="7"/>
        <v>0</v>
      </c>
      <c r="M39" s="55">
        <f t="shared" si="7"/>
        <v>0</v>
      </c>
      <c r="N39" s="55">
        <f t="shared" si="7"/>
        <v>0</v>
      </c>
      <c r="O39" s="55">
        <f t="shared" si="7"/>
        <v>1</v>
      </c>
      <c r="P39" s="55">
        <f t="shared" si="7"/>
        <v>0</v>
      </c>
      <c r="Q39" s="55">
        <f t="shared" si="7"/>
        <v>0</v>
      </c>
      <c r="R39" s="57">
        <f t="shared" si="7"/>
        <v>0</v>
      </c>
      <c r="S39" s="55">
        <f t="shared" si="7"/>
        <v>1</v>
      </c>
      <c r="T39" s="55">
        <f t="shared" si="7"/>
        <v>2</v>
      </c>
      <c r="U39" s="55">
        <f t="shared" si="7"/>
        <v>0</v>
      </c>
      <c r="V39" s="55">
        <f t="shared" si="7"/>
        <v>1</v>
      </c>
      <c r="W39" s="55">
        <f t="shared" si="7"/>
        <v>0</v>
      </c>
      <c r="X39" s="55">
        <f t="shared" si="7"/>
        <v>0</v>
      </c>
      <c r="Y39" s="57">
        <f t="shared" si="7"/>
        <v>1</v>
      </c>
      <c r="Z39" s="55">
        <f t="shared" si="7"/>
        <v>1</v>
      </c>
      <c r="AA39" s="55">
        <f t="shared" si="7"/>
        <v>0</v>
      </c>
      <c r="AB39" s="55">
        <f t="shared" si="7"/>
        <v>1</v>
      </c>
      <c r="AC39" s="55">
        <f t="shared" si="7"/>
        <v>2</v>
      </c>
      <c r="AD39" s="55">
        <f t="shared" si="7"/>
        <v>1</v>
      </c>
      <c r="AE39" s="55">
        <f t="shared" si="7"/>
        <v>0</v>
      </c>
      <c r="AF39" s="61"/>
      <c r="AG39" s="61"/>
      <c r="AH39" s="62"/>
      <c r="AI39" s="36"/>
    </row>
    <row r="40" spans="1:35" ht="12.95" customHeight="1" x14ac:dyDescent="0.15">
      <c r="A40" s="97"/>
      <c r="B40" s="55" t="s">
        <v>180</v>
      </c>
      <c r="C40" s="56" t="e">
        <f>IF(B40="","",VLOOKUP(B40,$B$54:$O$61,2,FALSE))</f>
        <v>#N/A</v>
      </c>
      <c r="D40" s="57">
        <f t="shared" ref="D40:AE40" si="8">COUNTIF(D$9:D$33,$B$40)</f>
        <v>0</v>
      </c>
      <c r="E40" s="55">
        <f t="shared" si="8"/>
        <v>0</v>
      </c>
      <c r="F40" s="55">
        <f t="shared" si="8"/>
        <v>0</v>
      </c>
      <c r="G40" s="55">
        <f t="shared" si="8"/>
        <v>0</v>
      </c>
      <c r="H40" s="55">
        <f t="shared" si="8"/>
        <v>0</v>
      </c>
      <c r="I40" s="55">
        <f t="shared" si="8"/>
        <v>0</v>
      </c>
      <c r="J40" s="55">
        <f t="shared" si="8"/>
        <v>0</v>
      </c>
      <c r="K40" s="57">
        <f t="shared" si="8"/>
        <v>0</v>
      </c>
      <c r="L40" s="55">
        <f t="shared" si="8"/>
        <v>0</v>
      </c>
      <c r="M40" s="55">
        <f t="shared" si="8"/>
        <v>0</v>
      </c>
      <c r="N40" s="55">
        <f t="shared" si="8"/>
        <v>0</v>
      </c>
      <c r="O40" s="55">
        <f t="shared" si="8"/>
        <v>0</v>
      </c>
      <c r="P40" s="55">
        <f t="shared" si="8"/>
        <v>0</v>
      </c>
      <c r="Q40" s="55">
        <f t="shared" si="8"/>
        <v>0</v>
      </c>
      <c r="R40" s="57">
        <f t="shared" si="8"/>
        <v>0</v>
      </c>
      <c r="S40" s="55">
        <f t="shared" si="8"/>
        <v>0</v>
      </c>
      <c r="T40" s="55">
        <f t="shared" si="8"/>
        <v>0</v>
      </c>
      <c r="U40" s="55">
        <f t="shared" si="8"/>
        <v>0</v>
      </c>
      <c r="V40" s="55">
        <f t="shared" si="8"/>
        <v>0</v>
      </c>
      <c r="W40" s="55">
        <f t="shared" si="8"/>
        <v>0</v>
      </c>
      <c r="X40" s="55">
        <f t="shared" si="8"/>
        <v>0</v>
      </c>
      <c r="Y40" s="57">
        <f t="shared" si="8"/>
        <v>0</v>
      </c>
      <c r="Z40" s="55">
        <f t="shared" si="8"/>
        <v>0</v>
      </c>
      <c r="AA40" s="55">
        <f t="shared" si="8"/>
        <v>0</v>
      </c>
      <c r="AB40" s="55">
        <f t="shared" si="8"/>
        <v>0</v>
      </c>
      <c r="AC40" s="55">
        <f t="shared" si="8"/>
        <v>0</v>
      </c>
      <c r="AD40" s="55">
        <f t="shared" si="8"/>
        <v>0</v>
      </c>
      <c r="AE40" s="55">
        <f t="shared" si="8"/>
        <v>0</v>
      </c>
      <c r="AF40" s="61"/>
      <c r="AG40" s="61"/>
      <c r="AH40" s="62"/>
      <c r="AI40" s="36"/>
    </row>
    <row r="41" spans="1:35" ht="12.95" customHeight="1" thickBot="1" x14ac:dyDescent="0.2">
      <c r="A41" s="33"/>
      <c r="B41" s="45"/>
      <c r="C41" s="12"/>
      <c r="D41" s="73" t="s">
        <v>92</v>
      </c>
      <c r="E41" s="9" t="s">
        <v>92</v>
      </c>
      <c r="F41" s="9" t="s">
        <v>92</v>
      </c>
      <c r="G41" s="9" t="s">
        <v>92</v>
      </c>
      <c r="H41" s="9" t="s">
        <v>92</v>
      </c>
      <c r="I41" s="9" t="s">
        <v>92</v>
      </c>
      <c r="J41" s="10" t="s">
        <v>92</v>
      </c>
      <c r="K41" s="8" t="s">
        <v>92</v>
      </c>
      <c r="L41" s="9" t="s">
        <v>92</v>
      </c>
      <c r="M41" s="9" t="s">
        <v>92</v>
      </c>
      <c r="N41" s="9" t="s">
        <v>92</v>
      </c>
      <c r="O41" s="9" t="s">
        <v>92</v>
      </c>
      <c r="P41" s="9" t="s">
        <v>92</v>
      </c>
      <c r="Q41" s="10" t="s">
        <v>92</v>
      </c>
      <c r="R41" s="8" t="s">
        <v>92</v>
      </c>
      <c r="S41" s="9" t="s">
        <v>92</v>
      </c>
      <c r="T41" s="9" t="s">
        <v>92</v>
      </c>
      <c r="U41" s="9" t="s">
        <v>92</v>
      </c>
      <c r="V41" s="9" t="s">
        <v>92</v>
      </c>
      <c r="W41" s="9" t="s">
        <v>92</v>
      </c>
      <c r="X41" s="10" t="s">
        <v>92</v>
      </c>
      <c r="Y41" s="8" t="s">
        <v>92</v>
      </c>
      <c r="Z41" s="9" t="s">
        <v>92</v>
      </c>
      <c r="AA41" s="9" t="s">
        <v>92</v>
      </c>
      <c r="AB41" s="9" t="s">
        <v>92</v>
      </c>
      <c r="AC41" s="9" t="s">
        <v>92</v>
      </c>
      <c r="AD41" s="9" t="s">
        <v>92</v>
      </c>
      <c r="AE41" s="10" t="s">
        <v>92</v>
      </c>
      <c r="AF41" s="51"/>
      <c r="AG41" s="51"/>
      <c r="AH41" s="18"/>
      <c r="AI41" s="37"/>
    </row>
    <row r="42" spans="1:35" ht="12.95" customHeight="1" x14ac:dyDescent="0.15">
      <c r="A42" s="58"/>
      <c r="B42" s="5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60"/>
      <c r="AG42" s="60"/>
      <c r="AH42" s="19"/>
      <c r="AI42" s="58"/>
    </row>
    <row r="43" spans="1:35" ht="12.95" customHeight="1" x14ac:dyDescent="0.15">
      <c r="A43" s="58"/>
      <c r="B43" s="5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60"/>
      <c r="AG43" s="60"/>
      <c r="AH43" s="19"/>
      <c r="AI43" s="58"/>
    </row>
    <row r="44" spans="1:35" ht="12.95" customHeight="1" x14ac:dyDescent="0.15">
      <c r="A44" s="58"/>
      <c r="B44" s="5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60"/>
      <c r="AG44" s="60"/>
      <c r="AH44" s="19"/>
      <c r="AI44" s="58"/>
    </row>
    <row r="45" spans="1:35" ht="12.95" customHeight="1" x14ac:dyDescent="0.15">
      <c r="A45" s="58"/>
      <c r="B45" s="5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60"/>
      <c r="AG45" s="60"/>
      <c r="AH45" s="19"/>
      <c r="AI45" s="58"/>
    </row>
    <row r="46" spans="1:35" ht="12.95" customHeight="1" x14ac:dyDescent="0.15">
      <c r="A46" s="58"/>
      <c r="B46" s="5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60"/>
      <c r="AG46" s="60"/>
      <c r="AH46" s="19"/>
      <c r="AI46" s="58"/>
    </row>
    <row r="47" spans="1:35" ht="12.95" customHeight="1" x14ac:dyDescent="0.15">
      <c r="A47" s="58"/>
      <c r="B47" s="5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60"/>
      <c r="AG47" s="60"/>
      <c r="AH47" s="19"/>
      <c r="AI47" s="58"/>
    </row>
    <row r="48" spans="1:35" ht="12.95" customHeight="1" x14ac:dyDescent="0.15">
      <c r="A48" s="58"/>
      <c r="B48" s="5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60"/>
      <c r="AG48" s="60"/>
      <c r="AH48" s="19"/>
      <c r="AI48" s="58"/>
    </row>
    <row r="49" spans="1:35" ht="12.95" customHeight="1" x14ac:dyDescent="0.15">
      <c r="A49" s="19" t="s">
        <v>64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</row>
    <row r="50" spans="1:35" ht="12.95" customHeight="1" x14ac:dyDescent="0.1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</row>
    <row r="51" spans="1:35" ht="12.95" customHeight="1" x14ac:dyDescent="0.15">
      <c r="A51" s="19" t="s">
        <v>74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</row>
    <row r="52" spans="1:35" ht="12.95" customHeight="1" x14ac:dyDescent="0.15">
      <c r="A52" s="19" t="s">
        <v>65</v>
      </c>
      <c r="B52" s="20" t="s">
        <v>66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</row>
    <row r="53" spans="1:35" ht="12.95" customHeight="1" x14ac:dyDescent="0.15">
      <c r="A53" s="19" t="s">
        <v>76</v>
      </c>
      <c r="B53" s="19"/>
      <c r="C53" s="20" t="s">
        <v>38</v>
      </c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35" ht="12.95" customHeight="1" x14ac:dyDescent="0.15">
      <c r="A54" s="19"/>
      <c r="B54" s="39" t="s">
        <v>77</v>
      </c>
      <c r="C54" s="39" t="s">
        <v>78</v>
      </c>
      <c r="D54" s="104" t="s">
        <v>79</v>
      </c>
      <c r="E54" s="104"/>
      <c r="F54" s="104"/>
      <c r="G54" s="104" t="s">
        <v>80</v>
      </c>
      <c r="H54" s="104"/>
      <c r="I54" s="104"/>
      <c r="J54" s="104" t="s">
        <v>81</v>
      </c>
      <c r="K54" s="104"/>
      <c r="L54" s="104"/>
      <c r="M54" s="104" t="s">
        <v>67</v>
      </c>
      <c r="N54" s="104"/>
      <c r="O54" s="104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</row>
    <row r="55" spans="1:35" ht="12.95" customHeight="1" x14ac:dyDescent="0.15">
      <c r="A55" s="19"/>
      <c r="B55" s="6" t="s">
        <v>13</v>
      </c>
      <c r="C55" s="41" t="s">
        <v>82</v>
      </c>
      <c r="D55" s="117">
        <v>0.33333333333333331</v>
      </c>
      <c r="E55" s="117"/>
      <c r="F55" s="117"/>
      <c r="G55" s="117">
        <v>0.70833333333333337</v>
      </c>
      <c r="H55" s="117"/>
      <c r="I55" s="117"/>
      <c r="J55" s="117">
        <v>4.1666666666666664E-2</v>
      </c>
      <c r="K55" s="117"/>
      <c r="L55" s="117"/>
      <c r="M55" s="118">
        <v>0.33333333333333331</v>
      </c>
      <c r="N55" s="119"/>
      <c r="O55" s="120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</row>
    <row r="56" spans="1:35" ht="12.95" customHeight="1" x14ac:dyDescent="0.15">
      <c r="A56" s="19"/>
      <c r="B56" s="6" t="s">
        <v>45</v>
      </c>
      <c r="C56" s="41" t="s">
        <v>83</v>
      </c>
      <c r="D56" s="117">
        <v>0.27083333333333331</v>
      </c>
      <c r="E56" s="117"/>
      <c r="F56" s="117"/>
      <c r="G56" s="117">
        <v>0.64583333333333337</v>
      </c>
      <c r="H56" s="117"/>
      <c r="I56" s="117"/>
      <c r="J56" s="117">
        <v>4.1666666666666664E-2</v>
      </c>
      <c r="K56" s="117"/>
      <c r="L56" s="117"/>
      <c r="M56" s="118">
        <v>0.33333333333333331</v>
      </c>
      <c r="N56" s="119"/>
      <c r="O56" s="120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</row>
    <row r="57" spans="1:35" ht="12.95" customHeight="1" x14ac:dyDescent="0.15">
      <c r="A57" s="19"/>
      <c r="B57" s="40" t="s">
        <v>46</v>
      </c>
      <c r="C57" s="41" t="s">
        <v>84</v>
      </c>
      <c r="D57" s="117">
        <v>0.54166666666666663</v>
      </c>
      <c r="E57" s="117"/>
      <c r="F57" s="117"/>
      <c r="G57" s="117">
        <v>0.91666666666666663</v>
      </c>
      <c r="H57" s="117"/>
      <c r="I57" s="117"/>
      <c r="J57" s="117">
        <v>4.1666666666666664E-2</v>
      </c>
      <c r="K57" s="117"/>
      <c r="L57" s="117"/>
      <c r="M57" s="118">
        <v>0.33333333333333331</v>
      </c>
      <c r="N57" s="119"/>
      <c r="O57" s="120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</row>
    <row r="58" spans="1:35" ht="12.95" customHeight="1" x14ac:dyDescent="0.15">
      <c r="A58" s="19"/>
      <c r="B58" s="40" t="s">
        <v>62</v>
      </c>
      <c r="C58" s="42" t="s">
        <v>86</v>
      </c>
      <c r="D58" s="117">
        <v>0.66666666666666663</v>
      </c>
      <c r="E58" s="117"/>
      <c r="F58" s="117"/>
      <c r="G58" s="117">
        <v>0.375</v>
      </c>
      <c r="H58" s="117"/>
      <c r="I58" s="117"/>
      <c r="J58" s="117">
        <v>0.125</v>
      </c>
      <c r="K58" s="117"/>
      <c r="L58" s="117"/>
      <c r="M58" s="118">
        <v>0.58333333333333337</v>
      </c>
      <c r="N58" s="119"/>
      <c r="O58" s="120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</row>
    <row r="59" spans="1:35" ht="12.95" customHeight="1" x14ac:dyDescent="0.15">
      <c r="A59" s="19"/>
      <c r="B59" s="40" t="s">
        <v>63</v>
      </c>
      <c r="C59" s="42" t="s">
        <v>94</v>
      </c>
      <c r="D59" s="118" t="s">
        <v>93</v>
      </c>
      <c r="E59" s="119"/>
      <c r="F59" s="120"/>
      <c r="G59" s="118" t="s">
        <v>93</v>
      </c>
      <c r="H59" s="119"/>
      <c r="I59" s="120"/>
      <c r="J59" s="118" t="s">
        <v>93</v>
      </c>
      <c r="K59" s="119"/>
      <c r="L59" s="120"/>
      <c r="M59" s="118">
        <v>0</v>
      </c>
      <c r="N59" s="119"/>
      <c r="O59" s="120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</row>
    <row r="60" spans="1:35" ht="12.95" customHeight="1" x14ac:dyDescent="0.15">
      <c r="A60" s="19"/>
      <c r="B60" s="40" t="s">
        <v>39</v>
      </c>
      <c r="C60" s="42" t="s">
        <v>87</v>
      </c>
      <c r="D60" s="118" t="s">
        <v>38</v>
      </c>
      <c r="E60" s="119"/>
      <c r="F60" s="120"/>
      <c r="G60" s="118" t="s">
        <v>38</v>
      </c>
      <c r="H60" s="119"/>
      <c r="I60" s="120"/>
      <c r="J60" s="118" t="s">
        <v>38</v>
      </c>
      <c r="K60" s="119"/>
      <c r="L60" s="120"/>
      <c r="M60" s="118">
        <v>0</v>
      </c>
      <c r="N60" s="119"/>
      <c r="O60" s="120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</row>
    <row r="61" spans="1:35" ht="12.95" customHeight="1" x14ac:dyDescent="0.15">
      <c r="A61" s="19"/>
      <c r="B61" s="6" t="s">
        <v>38</v>
      </c>
      <c r="C61" s="42"/>
      <c r="D61" s="118" t="s">
        <v>38</v>
      </c>
      <c r="E61" s="119"/>
      <c r="F61" s="120"/>
      <c r="G61" s="118" t="s">
        <v>38</v>
      </c>
      <c r="H61" s="119"/>
      <c r="I61" s="120"/>
      <c r="J61" s="118" t="s">
        <v>38</v>
      </c>
      <c r="K61" s="119"/>
      <c r="L61" s="120"/>
      <c r="M61" s="118">
        <v>0</v>
      </c>
      <c r="N61" s="119"/>
      <c r="O61" s="120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</row>
    <row r="62" spans="1:35" ht="12.95" customHeight="1" x14ac:dyDescent="0.15">
      <c r="A62" s="19" t="s">
        <v>20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</row>
    <row r="63" spans="1:35" ht="12.95" customHeight="1" x14ac:dyDescent="0.15">
      <c r="A63" s="20" t="s">
        <v>21</v>
      </c>
      <c r="B63" s="20"/>
      <c r="C63" s="20"/>
    </row>
    <row r="64" spans="1:35" ht="12.95" customHeight="1" x14ac:dyDescent="0.15">
      <c r="A64" s="20" t="s">
        <v>165</v>
      </c>
      <c r="B64" s="20"/>
      <c r="C64" s="20"/>
    </row>
    <row r="65" spans="1:3" ht="12.95" customHeight="1" x14ac:dyDescent="0.15">
      <c r="A65" s="20"/>
      <c r="B65" s="20"/>
      <c r="C65" s="20" t="s">
        <v>166</v>
      </c>
    </row>
    <row r="66" spans="1:3" ht="12.95" customHeight="1" x14ac:dyDescent="0.15">
      <c r="A66" s="20" t="s">
        <v>167</v>
      </c>
      <c r="B66" s="20"/>
      <c r="C66" s="21"/>
    </row>
    <row r="67" spans="1:3" ht="12.95" customHeight="1" x14ac:dyDescent="0.15">
      <c r="A67" s="20" t="s">
        <v>11</v>
      </c>
      <c r="B67" s="20"/>
      <c r="C67" s="20"/>
    </row>
    <row r="68" spans="1:3" ht="12.95" customHeight="1" x14ac:dyDescent="0.15">
      <c r="A68" s="20" t="s">
        <v>168</v>
      </c>
      <c r="B68" s="20"/>
      <c r="C68" s="20"/>
    </row>
    <row r="69" spans="1:3" ht="12.95" customHeight="1" x14ac:dyDescent="0.15">
      <c r="A69" s="20" t="s">
        <v>169</v>
      </c>
      <c r="B69" s="20"/>
      <c r="C69" s="20"/>
    </row>
  </sheetData>
  <mergeCells count="45">
    <mergeCell ref="D54:F54"/>
    <mergeCell ref="G54:I54"/>
    <mergeCell ref="J54:L54"/>
    <mergeCell ref="M54:O54"/>
    <mergeCell ref="D34:AE34"/>
    <mergeCell ref="A6:A8"/>
    <mergeCell ref="B6:B8"/>
    <mergeCell ref="C6:C8"/>
    <mergeCell ref="D6:J6"/>
    <mergeCell ref="K6:Q6"/>
    <mergeCell ref="AF6:AF8"/>
    <mergeCell ref="AG6:AG8"/>
    <mergeCell ref="AH6:AH8"/>
    <mergeCell ref="AI6:AI8"/>
    <mergeCell ref="M55:O55"/>
    <mergeCell ref="R6:X6"/>
    <mergeCell ref="Y6:AE6"/>
    <mergeCell ref="D56:F56"/>
    <mergeCell ref="G56:I56"/>
    <mergeCell ref="J56:L56"/>
    <mergeCell ref="M56:O56"/>
    <mergeCell ref="D59:F59"/>
    <mergeCell ref="G59:I59"/>
    <mergeCell ref="J59:L59"/>
    <mergeCell ref="M59:O59"/>
    <mergeCell ref="D60:F60"/>
    <mergeCell ref="G60:I60"/>
    <mergeCell ref="J60:L60"/>
    <mergeCell ref="M60:O60"/>
    <mergeCell ref="A35:A40"/>
    <mergeCell ref="D61:F61"/>
    <mergeCell ref="G61:I61"/>
    <mergeCell ref="J61:L61"/>
    <mergeCell ref="M61:O61"/>
    <mergeCell ref="D57:F57"/>
    <mergeCell ref="G57:I57"/>
    <mergeCell ref="J57:L57"/>
    <mergeCell ref="M57:O57"/>
    <mergeCell ref="D58:F58"/>
    <mergeCell ref="G58:I58"/>
    <mergeCell ref="J58:L58"/>
    <mergeCell ref="M58:O58"/>
    <mergeCell ref="D55:F55"/>
    <mergeCell ref="G55:I55"/>
    <mergeCell ref="J55:L55"/>
  </mergeCells>
  <phoneticPr fontId="1"/>
  <dataValidations count="2">
    <dataValidation type="list" allowBlank="1" showInputMessage="1" showErrorMessage="1" sqref="B41 B9:B33">
      <formula1>",　,A,B,C,D"</formula1>
    </dataValidation>
    <dataValidation type="list" allowBlank="1" showInputMessage="1" showErrorMessage="1" sqref="D41:AE41 B35:B40 D9:AE33">
      <formula1>$B$55:$B$61</formula1>
    </dataValidation>
  </dataValidations>
  <pageMargins left="0.43" right="0.2" top="0.6" bottom="1" header="0.51200000000000001" footer="0.51200000000000001"/>
  <pageSetup paperSize="9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4"/>
  <sheetViews>
    <sheetView view="pageBreakPreview" topLeftCell="A7" zoomScaleNormal="100" workbookViewId="0">
      <selection activeCell="X68" sqref="X68"/>
    </sheetView>
  </sheetViews>
  <sheetFormatPr defaultRowHeight="13.5" x14ac:dyDescent="0.15"/>
  <cols>
    <col min="1" max="1" width="9" customWidth="1"/>
    <col min="2" max="2" width="3.875" customWidth="1"/>
    <col min="3" max="3" width="10.125" customWidth="1"/>
    <col min="4" max="12" width="3" customWidth="1"/>
    <col min="13" max="31" width="3" bestFit="1" customWidth="1"/>
    <col min="32" max="32" width="8.375" bestFit="1" customWidth="1"/>
    <col min="33" max="33" width="7.5" bestFit="1" customWidth="1"/>
    <col min="34" max="34" width="8.375" bestFit="1" customWidth="1"/>
    <col min="35" max="35" width="26.25" customWidth="1"/>
  </cols>
  <sheetData>
    <row r="1" spans="1:35" ht="17.25" customHeight="1" x14ac:dyDescent="0.15">
      <c r="A1" s="1" t="s">
        <v>110</v>
      </c>
    </row>
    <row r="2" spans="1:35" ht="12.95" customHeight="1" thickBot="1" x14ac:dyDescent="0.2"/>
    <row r="3" spans="1:35" ht="12.95" customHeight="1" thickBot="1" x14ac:dyDescent="0.2">
      <c r="A3" s="27" t="s">
        <v>112</v>
      </c>
      <c r="B3" s="27"/>
      <c r="C3" s="27"/>
      <c r="D3" s="74" t="s">
        <v>13</v>
      </c>
      <c r="E3" s="75"/>
      <c r="F3" s="75">
        <v>8</v>
      </c>
      <c r="G3" s="75"/>
      <c r="H3" s="76" t="s">
        <v>111</v>
      </c>
      <c r="I3" s="78"/>
      <c r="J3" s="74" t="s">
        <v>113</v>
      </c>
      <c r="K3" s="75"/>
      <c r="L3" s="79">
        <v>1.6666666666666667</v>
      </c>
      <c r="M3" s="75"/>
      <c r="N3" s="76" t="s">
        <v>111</v>
      </c>
      <c r="O3" s="77"/>
      <c r="P3" s="74" t="s">
        <v>115</v>
      </c>
      <c r="Q3" s="75"/>
      <c r="R3" s="82">
        <v>6.666666666666667</v>
      </c>
      <c r="S3" s="75"/>
      <c r="T3" s="76" t="s">
        <v>111</v>
      </c>
      <c r="U3" s="77"/>
    </row>
    <row r="4" spans="1:35" ht="12.95" customHeight="1" thickBot="1" x14ac:dyDescent="0.2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35" ht="12.95" customHeight="1" x14ac:dyDescent="0.15">
      <c r="A5" s="105" t="s">
        <v>1</v>
      </c>
      <c r="B5" s="107" t="s">
        <v>2</v>
      </c>
      <c r="C5" s="110" t="s">
        <v>3</v>
      </c>
      <c r="D5" s="101" t="s">
        <v>4</v>
      </c>
      <c r="E5" s="102"/>
      <c r="F5" s="102"/>
      <c r="G5" s="102"/>
      <c r="H5" s="102"/>
      <c r="I5" s="102"/>
      <c r="J5" s="103"/>
      <c r="K5" s="102" t="s">
        <v>5</v>
      </c>
      <c r="L5" s="102"/>
      <c r="M5" s="102"/>
      <c r="N5" s="102"/>
      <c r="O5" s="102"/>
      <c r="P5" s="102"/>
      <c r="Q5" s="102"/>
      <c r="R5" s="101" t="s">
        <v>6</v>
      </c>
      <c r="S5" s="102"/>
      <c r="T5" s="102"/>
      <c r="U5" s="102"/>
      <c r="V5" s="102"/>
      <c r="W5" s="102"/>
      <c r="X5" s="103"/>
      <c r="Y5" s="102" t="s">
        <v>7</v>
      </c>
      <c r="Z5" s="102"/>
      <c r="AA5" s="102"/>
      <c r="AB5" s="102"/>
      <c r="AC5" s="102"/>
      <c r="AD5" s="102"/>
      <c r="AE5" s="102"/>
      <c r="AF5" s="112" t="s">
        <v>8</v>
      </c>
      <c r="AG5" s="114" t="s">
        <v>9</v>
      </c>
      <c r="AH5" s="114" t="s">
        <v>10</v>
      </c>
      <c r="AI5" s="114" t="s">
        <v>12</v>
      </c>
    </row>
    <row r="6" spans="1:35" ht="12.95" customHeight="1" x14ac:dyDescent="0.15">
      <c r="A6" s="106"/>
      <c r="B6" s="108"/>
      <c r="C6" s="111"/>
      <c r="D6" s="29" t="s">
        <v>13</v>
      </c>
      <c r="E6" s="28" t="s">
        <v>14</v>
      </c>
      <c r="F6" s="28" t="s">
        <v>15</v>
      </c>
      <c r="G6" s="28" t="s">
        <v>16</v>
      </c>
      <c r="H6" s="28" t="s">
        <v>17</v>
      </c>
      <c r="I6" s="28" t="s">
        <v>18</v>
      </c>
      <c r="J6" s="30" t="s">
        <v>19</v>
      </c>
      <c r="K6" s="29" t="s">
        <v>13</v>
      </c>
      <c r="L6" s="28" t="s">
        <v>14</v>
      </c>
      <c r="M6" s="28" t="s">
        <v>15</v>
      </c>
      <c r="N6" s="28" t="s">
        <v>16</v>
      </c>
      <c r="O6" s="28" t="s">
        <v>17</v>
      </c>
      <c r="P6" s="28" t="s">
        <v>18</v>
      </c>
      <c r="Q6" s="30" t="s">
        <v>19</v>
      </c>
      <c r="R6" s="29" t="s">
        <v>13</v>
      </c>
      <c r="S6" s="28" t="s">
        <v>14</v>
      </c>
      <c r="T6" s="28" t="s">
        <v>15</v>
      </c>
      <c r="U6" s="28" t="s">
        <v>16</v>
      </c>
      <c r="V6" s="28" t="s">
        <v>17</v>
      </c>
      <c r="W6" s="28" t="s">
        <v>18</v>
      </c>
      <c r="X6" s="30" t="s">
        <v>19</v>
      </c>
      <c r="Y6" s="29" t="s">
        <v>13</v>
      </c>
      <c r="Z6" s="28" t="s">
        <v>14</v>
      </c>
      <c r="AA6" s="28" t="s">
        <v>15</v>
      </c>
      <c r="AB6" s="28" t="s">
        <v>16</v>
      </c>
      <c r="AC6" s="28" t="s">
        <v>17</v>
      </c>
      <c r="AD6" s="28" t="s">
        <v>18</v>
      </c>
      <c r="AE6" s="30" t="s">
        <v>19</v>
      </c>
      <c r="AF6" s="113"/>
      <c r="AG6" s="115"/>
      <c r="AH6" s="115"/>
      <c r="AI6" s="115"/>
    </row>
    <row r="7" spans="1:35" ht="12.95" customHeight="1" thickBot="1" x14ac:dyDescent="0.2">
      <c r="A7" s="106"/>
      <c r="B7" s="109"/>
      <c r="C7" s="111"/>
      <c r="D7" s="22">
        <v>1</v>
      </c>
      <c r="E7" s="52">
        <v>2</v>
      </c>
      <c r="F7" s="52">
        <v>3</v>
      </c>
      <c r="G7" s="52">
        <v>4</v>
      </c>
      <c r="H7" s="52">
        <v>5</v>
      </c>
      <c r="I7" s="52">
        <v>6</v>
      </c>
      <c r="J7" s="24">
        <v>7</v>
      </c>
      <c r="K7" s="54">
        <v>8</v>
      </c>
      <c r="L7" s="52">
        <v>9</v>
      </c>
      <c r="M7" s="52">
        <v>10</v>
      </c>
      <c r="N7" s="52">
        <v>11</v>
      </c>
      <c r="O7" s="52">
        <v>12</v>
      </c>
      <c r="P7" s="52">
        <v>13</v>
      </c>
      <c r="Q7" s="53">
        <v>14</v>
      </c>
      <c r="R7" s="22">
        <v>15</v>
      </c>
      <c r="S7" s="52">
        <v>16</v>
      </c>
      <c r="T7" s="52">
        <v>17</v>
      </c>
      <c r="U7" s="52">
        <v>18</v>
      </c>
      <c r="V7" s="52">
        <v>19</v>
      </c>
      <c r="W7" s="52">
        <v>20</v>
      </c>
      <c r="X7" s="24">
        <v>21</v>
      </c>
      <c r="Y7" s="54">
        <v>22</v>
      </c>
      <c r="Z7" s="52">
        <v>23</v>
      </c>
      <c r="AA7" s="52">
        <v>24</v>
      </c>
      <c r="AB7" s="52">
        <v>25</v>
      </c>
      <c r="AC7" s="52">
        <v>26</v>
      </c>
      <c r="AD7" s="52">
        <v>27</v>
      </c>
      <c r="AE7" s="53">
        <v>28</v>
      </c>
      <c r="AF7" s="113"/>
      <c r="AG7" s="116"/>
      <c r="AH7" s="116"/>
      <c r="AI7" s="116"/>
    </row>
    <row r="8" spans="1:35" ht="12.95" customHeight="1" x14ac:dyDescent="0.15">
      <c r="A8" s="31" t="s">
        <v>23</v>
      </c>
      <c r="B8" s="44" t="s">
        <v>88</v>
      </c>
      <c r="C8" s="34" t="s">
        <v>26</v>
      </c>
      <c r="D8" s="2" t="s">
        <v>13</v>
      </c>
      <c r="E8" s="3" t="s">
        <v>13</v>
      </c>
      <c r="F8" s="3" t="s">
        <v>13</v>
      </c>
      <c r="G8" s="3" t="s">
        <v>92</v>
      </c>
      <c r="H8" s="3" t="s">
        <v>13</v>
      </c>
      <c r="I8" s="3" t="s">
        <v>13</v>
      </c>
      <c r="J8" s="4" t="s">
        <v>92</v>
      </c>
      <c r="K8" s="15" t="s">
        <v>92</v>
      </c>
      <c r="L8" s="3" t="s">
        <v>13</v>
      </c>
      <c r="M8" s="3" t="s">
        <v>13</v>
      </c>
      <c r="N8" s="3" t="s">
        <v>92</v>
      </c>
      <c r="O8" s="3" t="s">
        <v>13</v>
      </c>
      <c r="P8" s="3" t="s">
        <v>13</v>
      </c>
      <c r="Q8" s="14" t="s">
        <v>13</v>
      </c>
      <c r="R8" s="2" t="s">
        <v>92</v>
      </c>
      <c r="S8" s="3" t="s">
        <v>13</v>
      </c>
      <c r="T8" s="3" t="s">
        <v>39</v>
      </c>
      <c r="U8" s="3" t="s">
        <v>92</v>
      </c>
      <c r="V8" s="3" t="s">
        <v>13</v>
      </c>
      <c r="W8" s="3" t="s">
        <v>13</v>
      </c>
      <c r="X8" s="4" t="s">
        <v>13</v>
      </c>
      <c r="Y8" s="15" t="s">
        <v>92</v>
      </c>
      <c r="Z8" s="3" t="s">
        <v>13</v>
      </c>
      <c r="AA8" s="3" t="s">
        <v>13</v>
      </c>
      <c r="AB8" s="3" t="s">
        <v>92</v>
      </c>
      <c r="AC8" s="3" t="s">
        <v>13</v>
      </c>
      <c r="AD8" s="3" t="s">
        <v>13</v>
      </c>
      <c r="AE8" s="14" t="s">
        <v>13</v>
      </c>
      <c r="AF8" s="49">
        <f>IF(D8="","",VLOOKUP(D8,$B$59:$O$66,12,FALSE))+IF(E8="","",VLOOKUP(E8,$B$59:$O$66,12,FALSE))+IF(F8="","",VLOOKUP(F8,$B$59:$O$66,12,FALSE))+IF(G8="","",VLOOKUP(G8,$B$59:$O$66,12,FALSE))+IF(H8="","",VLOOKUP(H8,$B$59:$O$66,12,FALSE))+IF(I8="","",VLOOKUP(I8,$B$59:$O$66,12,FALSE))+IF(J8="","",VLOOKUP(J8,$B$59:$O$66,12,FALSE))+IF(K8="","",VLOOKUP(K8,$B$59:$O$66,12,FALSE))+IF(L8="","",VLOOKUP(L8,$B$59:$O$66,12,FALSE))+IF(M8="","",VLOOKUP(M8,$B$59:$O$66,12,FALSE))+IF(N8="","",VLOOKUP(N8,$B$59:$O$66,12,FALSE))+IF(O8="","",VLOOKUP(O8,$B$59:$O$66,12,FALSE))+IF(P8="","",VLOOKUP(P8,$B$59:$O$66,12,FALSE))+IF(Q8="","",VLOOKUP(Q8,$B$59:$O$66,12,FALSE))+IF(R8="","",VLOOKUP(R8,$B$59:$O$66,12,FALSE))+IF(S8="","",VLOOKUP(S8,$B$59:$O$66,12,FALSE))+IF(T8="","",VLOOKUP(T8,$B$59:$O$66,12,FALSE))+IF(U8="","",VLOOKUP(U8,$B$59:$O$66,12,FALSE))+IF(V8="","",VLOOKUP(V8,$B$59:$O$66,12,FALSE))+IF(W8="","",VLOOKUP(W8,$B$59:$O$66,12,FALSE))+IF(X8="","",VLOOKUP(X8,$B$59:$O$66,12,FALSE))+IF(Y8="","",VLOOKUP(Y8,$B$59:$O$66,12,FALSE))+IF(Z8="","",VLOOKUP(Z8,$B$59:$O$66,12,FALSE))+IF(AA8="","",VLOOKUP(AA8,$B$59:$O$66,12,FALSE))+IF(AB8="","",VLOOKUP(AB8,$B$59:$O$66,12,FALSE))+IF(AC8="","",VLOOKUP(AC8,$B$59:$O$66,12,FALSE))+IF(AD8="","",VLOOKUP(AD8,$B$59:$O$66,12,FALSE))+IF(AE8="","",VLOOKUP(AE8,$B$59:$O$66,12,FALSE))</f>
        <v>6.3333333333333313</v>
      </c>
      <c r="AG8" s="49">
        <f>AF8/4</f>
        <v>1.5833333333333328</v>
      </c>
      <c r="AH8" s="80">
        <f>IF(B8="A",1,AF8/$R$3)</f>
        <v>1</v>
      </c>
      <c r="AI8" s="35"/>
    </row>
    <row r="9" spans="1:35" ht="12.95" customHeight="1" x14ac:dyDescent="0.15">
      <c r="A9" s="32" t="s">
        <v>42</v>
      </c>
      <c r="B9" s="28" t="s">
        <v>89</v>
      </c>
      <c r="C9" s="7" t="s">
        <v>27</v>
      </c>
      <c r="D9" s="5" t="s">
        <v>92</v>
      </c>
      <c r="E9" s="6" t="s">
        <v>92</v>
      </c>
      <c r="F9" s="6" t="s">
        <v>92</v>
      </c>
      <c r="G9" s="6" t="s">
        <v>13</v>
      </c>
      <c r="H9" s="6" t="s">
        <v>92</v>
      </c>
      <c r="I9" s="6" t="s">
        <v>92</v>
      </c>
      <c r="J9" s="7" t="s">
        <v>13</v>
      </c>
      <c r="K9" s="13" t="s">
        <v>13</v>
      </c>
      <c r="L9" s="6" t="s">
        <v>92</v>
      </c>
      <c r="M9" s="6" t="s">
        <v>92</v>
      </c>
      <c r="N9" s="6" t="s">
        <v>13</v>
      </c>
      <c r="O9" s="6" t="s">
        <v>92</v>
      </c>
      <c r="P9" s="6" t="s">
        <v>92</v>
      </c>
      <c r="Q9" s="6" t="s">
        <v>92</v>
      </c>
      <c r="R9" s="5" t="s">
        <v>13</v>
      </c>
      <c r="S9" s="6" t="s">
        <v>92</v>
      </c>
      <c r="T9" s="6" t="s">
        <v>13</v>
      </c>
      <c r="U9" s="6" t="s">
        <v>13</v>
      </c>
      <c r="V9" s="6" t="s">
        <v>92</v>
      </c>
      <c r="W9" s="6" t="s">
        <v>92</v>
      </c>
      <c r="X9" s="7" t="s">
        <v>92</v>
      </c>
      <c r="Y9" s="5" t="s">
        <v>13</v>
      </c>
      <c r="Z9" s="6" t="s">
        <v>39</v>
      </c>
      <c r="AA9" s="6" t="s">
        <v>92</v>
      </c>
      <c r="AB9" s="6" t="s">
        <v>13</v>
      </c>
      <c r="AC9" s="6" t="s">
        <v>92</v>
      </c>
      <c r="AD9" s="6" t="s">
        <v>92</v>
      </c>
      <c r="AE9" s="11" t="s">
        <v>92</v>
      </c>
      <c r="AF9" s="50">
        <f>IF(D9="","",VLOOKUP(D9,$B$59:$O$66,12,FALSE))+IF(E9="","",VLOOKUP(E9,$B$59:$O$66,12,FALSE))+IF(F9="","",VLOOKUP(F9,$B$59:$O$66,12,FALSE))+IF(G9="","",VLOOKUP(G9,$B$59:$O$66,12,FALSE))+IF(H9="","",VLOOKUP(H9,$B$59:$O$66,12,FALSE))+IF(I9="","",VLOOKUP(I9,$B$59:$O$66,12,FALSE))+IF(J9="","",VLOOKUP(J9,$B$59:$O$66,12,FALSE))+IF(K9="","",VLOOKUP(K9,$B$59:$O$66,12,FALSE))+IF(L9="","",VLOOKUP(L9,$B$59:$O$66,12,FALSE))+IF(M9="","",VLOOKUP(M9,$B$59:$O$66,12,FALSE))+IF(N9="","",VLOOKUP(N9,$B$59:$O$66,12,FALSE))+IF(O9="","",VLOOKUP(O9,$B$59:$O$66,12,FALSE))+IF(P9="","",VLOOKUP(P9,$B$59:$O$66,12,FALSE))+IF(Q9="","",VLOOKUP(Q9,$B$59:$O$66,12,FALSE))+IF(R9="","",VLOOKUP(R9,$B$59:$O$66,12,FALSE))+IF(S9="","",VLOOKUP(S9,$B$59:$O$66,12,FALSE))+IF(T9="","",VLOOKUP(T9,$B$59:$O$66,12,FALSE))+IF(U9="","",VLOOKUP(U9,$B$59:$O$66,12,FALSE))+IF(V9="","",VLOOKUP(V9,$B$59:$O$66,12,FALSE))+IF(W9="","",VLOOKUP(W9,$B$59:$O$66,12,FALSE))+IF(X9="","",VLOOKUP(X9,$B$59:$O$66,12,FALSE))+IF(Y9="","",VLOOKUP(Y9,$B$59:$O$66,12,FALSE))+IF(Z9="","",VLOOKUP(Z9,$B$59:$O$66,12,FALSE))+IF(AA9="","",VLOOKUP(AA9,$B$59:$O$66,12,FALSE))+IF(AB9="","",VLOOKUP(AB9,$B$59:$O$66,12,FALSE))+IF(AC9="","",VLOOKUP(AC9,$B$59:$O$66,12,FALSE))+IF(AD9="","",VLOOKUP(AD9,$B$59:$O$66,12,FALSE))+IF(AE9="","",VLOOKUP(AE9,$B$59:$O$66,12,FALSE))</f>
        <v>3</v>
      </c>
      <c r="AG9" s="50">
        <f>AF9/4</f>
        <v>0.75</v>
      </c>
      <c r="AH9" s="81">
        <f t="shared" ref="AH9:AH37" si="0">IF(B9="A",1,AF9/$R$3)</f>
        <v>0.44999999999999996</v>
      </c>
      <c r="AI9" s="36" t="s">
        <v>47</v>
      </c>
    </row>
    <row r="10" spans="1:35" ht="12.95" customHeight="1" x14ac:dyDescent="0.15">
      <c r="A10" s="32" t="s">
        <v>105</v>
      </c>
      <c r="B10" s="28" t="s">
        <v>88</v>
      </c>
      <c r="C10" s="11" t="s">
        <v>106</v>
      </c>
      <c r="D10" s="5" t="s">
        <v>92</v>
      </c>
      <c r="E10" s="6" t="s">
        <v>13</v>
      </c>
      <c r="F10" s="6" t="s">
        <v>13</v>
      </c>
      <c r="G10" s="6" t="s">
        <v>13</v>
      </c>
      <c r="H10" s="6" t="s">
        <v>13</v>
      </c>
      <c r="I10" s="6" t="s">
        <v>13</v>
      </c>
      <c r="J10" s="7" t="s">
        <v>92</v>
      </c>
      <c r="K10" s="13" t="s">
        <v>92</v>
      </c>
      <c r="L10" s="6" t="s">
        <v>13</v>
      </c>
      <c r="M10" s="6" t="s">
        <v>13</v>
      </c>
      <c r="N10" s="6" t="s">
        <v>13</v>
      </c>
      <c r="O10" s="6" t="s">
        <v>13</v>
      </c>
      <c r="P10" s="6" t="s">
        <v>13</v>
      </c>
      <c r="Q10" s="6" t="s">
        <v>92</v>
      </c>
      <c r="R10" s="5" t="s">
        <v>92</v>
      </c>
      <c r="S10" s="6" t="s">
        <v>39</v>
      </c>
      <c r="T10" s="6" t="s">
        <v>13</v>
      </c>
      <c r="U10" s="6" t="s">
        <v>13</v>
      </c>
      <c r="V10" s="6" t="s">
        <v>13</v>
      </c>
      <c r="W10" s="6" t="s">
        <v>13</v>
      </c>
      <c r="X10" s="7" t="s">
        <v>92</v>
      </c>
      <c r="Y10" s="5" t="s">
        <v>92</v>
      </c>
      <c r="Z10" s="6" t="s">
        <v>13</v>
      </c>
      <c r="AA10" s="6" t="s">
        <v>13</v>
      </c>
      <c r="AB10" s="6" t="s">
        <v>13</v>
      </c>
      <c r="AC10" s="6" t="s">
        <v>13</v>
      </c>
      <c r="AD10" s="6" t="s">
        <v>13</v>
      </c>
      <c r="AE10" s="11" t="s">
        <v>92</v>
      </c>
      <c r="AF10" s="50">
        <f>IF(D10="","",VLOOKUP(D10,$B$59:$O$66,12,FALSE))+IF(E10="","",VLOOKUP(E10,$B$59:$O$66,12,FALSE))+IF(F10="","",VLOOKUP(F10,$B$59:$O$66,12,FALSE))+IF(G10="","",VLOOKUP(G10,$B$59:$O$66,12,FALSE))+IF(H10="","",VLOOKUP(H10,$B$59:$O$66,12,FALSE))+IF(I10="","",VLOOKUP(I10,$B$59:$O$66,12,FALSE))+IF(J10="","",VLOOKUP(J10,$B$59:$O$66,12,FALSE))+IF(K10="","",VLOOKUP(K10,$B$59:$O$66,12,FALSE))+IF(L10="","",VLOOKUP(L10,$B$59:$O$66,12,FALSE))+IF(M10="","",VLOOKUP(M10,$B$59:$O$66,12,FALSE))+IF(N10="","",VLOOKUP(N10,$B$59:$O$66,12,FALSE))+IF(O10="","",VLOOKUP(O10,$B$59:$O$66,12,FALSE))+IF(P10="","",VLOOKUP(P10,$B$59:$O$66,12,FALSE))+IF(Q10="","",VLOOKUP(Q10,$B$59:$O$66,12,FALSE))+IF(R10="","",VLOOKUP(R10,$B$59:$O$66,12,FALSE))+IF(S10="","",VLOOKUP(S10,$B$59:$O$66,12,FALSE))+IF(T10="","",VLOOKUP(T10,$B$59:$O$66,12,FALSE))+IF(U10="","",VLOOKUP(U10,$B$59:$O$66,12,FALSE))+IF(V10="","",VLOOKUP(V10,$B$59:$O$66,12,FALSE))+IF(W10="","",VLOOKUP(W10,$B$59:$O$66,12,FALSE))+IF(X10="","",VLOOKUP(X10,$B$59:$O$66,12,FALSE))+IF(Y10="","",VLOOKUP(Y10,$B$59:$O$66,12,FALSE))+IF(Z10="","",VLOOKUP(Z10,$B$59:$O$66,12,FALSE))+IF(AA10="","",VLOOKUP(AA10,$B$59:$O$66,12,FALSE))+IF(AB10="","",VLOOKUP(AB10,$B$59:$O$66,12,FALSE))+IF(AC10="","",VLOOKUP(AC10,$B$59:$O$66,12,FALSE))+IF(AD10="","",VLOOKUP(AD10,$B$59:$O$66,12,FALSE))+IF(AE10="","",VLOOKUP(AE10,$B$59:$O$66,12,FALSE))</f>
        <v>6.3333333333333313</v>
      </c>
      <c r="AG10" s="50">
        <f>AF10/4</f>
        <v>1.5833333333333328</v>
      </c>
      <c r="AH10" s="81">
        <f t="shared" si="0"/>
        <v>1</v>
      </c>
      <c r="AI10" s="36"/>
    </row>
    <row r="11" spans="1:35" ht="12.95" customHeight="1" x14ac:dyDescent="0.15">
      <c r="A11" s="32"/>
      <c r="B11" s="28"/>
      <c r="C11" s="11"/>
      <c r="D11" s="5" t="s">
        <v>92</v>
      </c>
      <c r="E11" s="6" t="s">
        <v>92</v>
      </c>
      <c r="F11" s="11" t="s">
        <v>92</v>
      </c>
      <c r="G11" s="6" t="s">
        <v>92</v>
      </c>
      <c r="H11" s="6" t="s">
        <v>92</v>
      </c>
      <c r="I11" s="6" t="s">
        <v>92</v>
      </c>
      <c r="J11" s="7" t="s">
        <v>92</v>
      </c>
      <c r="K11" s="5" t="s">
        <v>92</v>
      </c>
      <c r="L11" s="6" t="s">
        <v>92</v>
      </c>
      <c r="M11" s="11" t="s">
        <v>92</v>
      </c>
      <c r="N11" s="6" t="s">
        <v>92</v>
      </c>
      <c r="O11" s="6" t="s">
        <v>92</v>
      </c>
      <c r="P11" s="6" t="s">
        <v>92</v>
      </c>
      <c r="Q11" s="7" t="s">
        <v>92</v>
      </c>
      <c r="R11" s="5" t="s">
        <v>92</v>
      </c>
      <c r="S11" s="6" t="s">
        <v>92</v>
      </c>
      <c r="T11" s="11" t="s">
        <v>92</v>
      </c>
      <c r="U11" s="6" t="s">
        <v>92</v>
      </c>
      <c r="V11" s="6" t="s">
        <v>92</v>
      </c>
      <c r="W11" s="6" t="s">
        <v>92</v>
      </c>
      <c r="X11" s="7" t="s">
        <v>92</v>
      </c>
      <c r="Y11" s="5" t="s">
        <v>92</v>
      </c>
      <c r="Z11" s="6" t="s">
        <v>92</v>
      </c>
      <c r="AA11" s="11" t="s">
        <v>92</v>
      </c>
      <c r="AB11" s="6" t="s">
        <v>92</v>
      </c>
      <c r="AC11" s="6" t="s">
        <v>92</v>
      </c>
      <c r="AD11" s="6" t="s">
        <v>92</v>
      </c>
      <c r="AE11" s="7" t="s">
        <v>92</v>
      </c>
      <c r="AF11" s="50"/>
      <c r="AG11" s="50"/>
      <c r="AH11" s="81">
        <f t="shared" si="0"/>
        <v>0</v>
      </c>
      <c r="AI11" s="36"/>
    </row>
    <row r="12" spans="1:35" ht="12.95" customHeight="1" x14ac:dyDescent="0.15">
      <c r="A12" s="32" t="s">
        <v>24</v>
      </c>
      <c r="B12" s="28" t="s">
        <v>28</v>
      </c>
      <c r="C12" s="11" t="s">
        <v>53</v>
      </c>
      <c r="D12" s="5" t="s">
        <v>13</v>
      </c>
      <c r="E12" s="6" t="s">
        <v>43</v>
      </c>
      <c r="F12" s="6" t="s">
        <v>39</v>
      </c>
      <c r="G12" s="6" t="s">
        <v>44</v>
      </c>
      <c r="H12" s="6" t="s">
        <v>44</v>
      </c>
      <c r="I12" s="6" t="s">
        <v>92</v>
      </c>
      <c r="J12" s="7" t="s">
        <v>92</v>
      </c>
      <c r="K12" s="5" t="s">
        <v>13</v>
      </c>
      <c r="L12" s="6" t="s">
        <v>43</v>
      </c>
      <c r="M12" s="6" t="s">
        <v>43</v>
      </c>
      <c r="N12" s="6" t="s">
        <v>44</v>
      </c>
      <c r="O12" s="6" t="s">
        <v>44</v>
      </c>
      <c r="P12" s="6" t="s">
        <v>92</v>
      </c>
      <c r="Q12" s="7" t="s">
        <v>92</v>
      </c>
      <c r="R12" s="5" t="s">
        <v>13</v>
      </c>
      <c r="S12" s="6" t="s">
        <v>43</v>
      </c>
      <c r="T12" s="6" t="s">
        <v>43</v>
      </c>
      <c r="U12" s="6" t="s">
        <v>44</v>
      </c>
      <c r="V12" s="6" t="s">
        <v>44</v>
      </c>
      <c r="W12" s="6" t="s">
        <v>92</v>
      </c>
      <c r="X12" s="7" t="s">
        <v>92</v>
      </c>
      <c r="Y12" s="5" t="s">
        <v>13</v>
      </c>
      <c r="Z12" s="6" t="s">
        <v>43</v>
      </c>
      <c r="AA12" s="6" t="s">
        <v>43</v>
      </c>
      <c r="AB12" s="6" t="s">
        <v>44</v>
      </c>
      <c r="AC12" s="6" t="s">
        <v>44</v>
      </c>
      <c r="AD12" s="6" t="s">
        <v>92</v>
      </c>
      <c r="AE12" s="7" t="s">
        <v>92</v>
      </c>
      <c r="AF12" s="50">
        <f t="shared" ref="AF12:AF37" si="1">IF(D12="","",VLOOKUP(D12,$B$59:$O$66,12,FALSE))+IF(E12="","",VLOOKUP(E12,$B$59:$O$66,12,FALSE))+IF(F12="","",VLOOKUP(F12,$B$59:$O$66,12,FALSE))+IF(G12="","",VLOOKUP(G12,$B$59:$O$66,12,FALSE))+IF(H12="","",VLOOKUP(H12,$B$59:$O$66,12,FALSE))+IF(I12="","",VLOOKUP(I12,$B$59:$O$66,12,FALSE))+IF(J12="","",VLOOKUP(J12,$B$59:$O$66,12,FALSE))+IF(K12="","",VLOOKUP(K12,$B$59:$O$66,12,FALSE))+IF(L12="","",VLOOKUP(L12,$B$59:$O$66,12,FALSE))+IF(M12="","",VLOOKUP(M12,$B$59:$O$66,12,FALSE))+IF(N12="","",VLOOKUP(N12,$B$59:$O$66,12,FALSE))+IF(O12="","",VLOOKUP(O12,$B$59:$O$66,12,FALSE))+IF(P12="","",VLOOKUP(P12,$B$59:$O$66,12,FALSE))+IF(Q12="","",VLOOKUP(Q12,$B$59:$O$66,12,FALSE))+IF(R12="","",VLOOKUP(R12,$B$59:$O$66,12,FALSE))+IF(S12="","",VLOOKUP(S12,$B$59:$O$66,12,FALSE))+IF(T12="","",VLOOKUP(T12,$B$59:$O$66,12,FALSE))+IF(U12="","",VLOOKUP(U12,$B$59:$O$66,12,FALSE))+IF(V12="","",VLOOKUP(V12,$B$59:$O$66,12,FALSE))+IF(W12="","",VLOOKUP(W12,$B$59:$O$66,12,FALSE))+IF(X12="","",VLOOKUP(X12,$B$59:$O$66,12,FALSE))+IF(Y12="","",VLOOKUP(Y12,$B$59:$O$66,12,FALSE))+IF(Z12="","",VLOOKUP(Z12,$B$59:$O$66,12,FALSE))+IF(AA12="","",VLOOKUP(AA12,$B$59:$O$66,12,FALSE))+IF(AB12="","",VLOOKUP(AB12,$B$59:$O$66,12,FALSE))+IF(AC12="","",VLOOKUP(AC12,$B$59:$O$66,12,FALSE))+IF(AD12="","",VLOOKUP(AD12,$B$59:$O$66,12,FALSE))+IF(AE12="","",VLOOKUP(AE12,$B$59:$O$66,12,FALSE))</f>
        <v>6.3333333333333313</v>
      </c>
      <c r="AG12" s="50">
        <f t="shared" ref="AG12:AG37" si="2">AF12/4</f>
        <v>1.5833333333333328</v>
      </c>
      <c r="AH12" s="81">
        <f t="shared" si="0"/>
        <v>1</v>
      </c>
      <c r="AI12" s="36"/>
    </row>
    <row r="13" spans="1:35" ht="12.95" customHeight="1" x14ac:dyDescent="0.15">
      <c r="A13" s="32" t="s">
        <v>24</v>
      </c>
      <c r="B13" s="28" t="s">
        <v>28</v>
      </c>
      <c r="C13" s="11" t="s">
        <v>54</v>
      </c>
      <c r="D13" s="5" t="s">
        <v>92</v>
      </c>
      <c r="E13" s="6" t="s">
        <v>13</v>
      </c>
      <c r="F13" s="6" t="s">
        <v>43</v>
      </c>
      <c r="G13" s="6" t="s">
        <v>39</v>
      </c>
      <c r="H13" s="6" t="s">
        <v>44</v>
      </c>
      <c r="I13" s="6" t="s">
        <v>44</v>
      </c>
      <c r="J13" s="7" t="s">
        <v>92</v>
      </c>
      <c r="K13" s="5" t="s">
        <v>92</v>
      </c>
      <c r="L13" s="6" t="s">
        <v>13</v>
      </c>
      <c r="M13" s="6" t="s">
        <v>43</v>
      </c>
      <c r="N13" s="6" t="s">
        <v>43</v>
      </c>
      <c r="O13" s="6" t="s">
        <v>44</v>
      </c>
      <c r="P13" s="6" t="s">
        <v>44</v>
      </c>
      <c r="Q13" s="7" t="s">
        <v>92</v>
      </c>
      <c r="R13" s="5" t="s">
        <v>92</v>
      </c>
      <c r="S13" s="6" t="s">
        <v>13</v>
      </c>
      <c r="T13" s="6" t="s">
        <v>43</v>
      </c>
      <c r="U13" s="6" t="s">
        <v>43</v>
      </c>
      <c r="V13" s="6" t="s">
        <v>44</v>
      </c>
      <c r="W13" s="6" t="s">
        <v>44</v>
      </c>
      <c r="X13" s="7" t="s">
        <v>92</v>
      </c>
      <c r="Y13" s="5" t="s">
        <v>92</v>
      </c>
      <c r="Z13" s="6" t="s">
        <v>13</v>
      </c>
      <c r="AA13" s="6" t="s">
        <v>43</v>
      </c>
      <c r="AB13" s="6" t="s">
        <v>44</v>
      </c>
      <c r="AC13" s="6" t="s">
        <v>44</v>
      </c>
      <c r="AD13" s="6" t="s">
        <v>44</v>
      </c>
      <c r="AE13" s="7" t="s">
        <v>92</v>
      </c>
      <c r="AF13" s="50">
        <f t="shared" si="1"/>
        <v>6.3333333333333313</v>
      </c>
      <c r="AG13" s="50">
        <f t="shared" si="2"/>
        <v>1.5833333333333328</v>
      </c>
      <c r="AH13" s="81">
        <f t="shared" si="0"/>
        <v>1</v>
      </c>
      <c r="AI13" s="36"/>
    </row>
    <row r="14" spans="1:35" ht="12.95" customHeight="1" x14ac:dyDescent="0.15">
      <c r="A14" s="32" t="s">
        <v>24</v>
      </c>
      <c r="B14" s="28" t="s">
        <v>28</v>
      </c>
      <c r="C14" s="11" t="s">
        <v>55</v>
      </c>
      <c r="D14" s="38" t="s">
        <v>92</v>
      </c>
      <c r="E14" s="6" t="s">
        <v>92</v>
      </c>
      <c r="F14" s="6" t="s">
        <v>13</v>
      </c>
      <c r="G14" s="6" t="s">
        <v>43</v>
      </c>
      <c r="H14" s="6" t="s">
        <v>43</v>
      </c>
      <c r="I14" s="6" t="s">
        <v>44</v>
      </c>
      <c r="J14" s="7" t="s">
        <v>44</v>
      </c>
      <c r="K14" s="38" t="s">
        <v>92</v>
      </c>
      <c r="L14" s="6" t="s">
        <v>92</v>
      </c>
      <c r="M14" s="6" t="s">
        <v>13</v>
      </c>
      <c r="N14" s="6" t="s">
        <v>39</v>
      </c>
      <c r="O14" s="6" t="s">
        <v>43</v>
      </c>
      <c r="P14" s="6" t="s">
        <v>44</v>
      </c>
      <c r="Q14" s="7" t="s">
        <v>44</v>
      </c>
      <c r="R14" s="38" t="s">
        <v>92</v>
      </c>
      <c r="S14" s="6" t="s">
        <v>92</v>
      </c>
      <c r="T14" s="6" t="s">
        <v>13</v>
      </c>
      <c r="U14" s="6" t="s">
        <v>43</v>
      </c>
      <c r="V14" s="6" t="s">
        <v>43</v>
      </c>
      <c r="W14" s="6" t="s">
        <v>44</v>
      </c>
      <c r="X14" s="7" t="s">
        <v>44</v>
      </c>
      <c r="Y14" s="38" t="s">
        <v>92</v>
      </c>
      <c r="Z14" s="6" t="s">
        <v>92</v>
      </c>
      <c r="AA14" s="6" t="s">
        <v>13</v>
      </c>
      <c r="AB14" s="6" t="s">
        <v>43</v>
      </c>
      <c r="AC14" s="6" t="s">
        <v>43</v>
      </c>
      <c r="AD14" s="6" t="s">
        <v>43</v>
      </c>
      <c r="AE14" s="7" t="s">
        <v>44</v>
      </c>
      <c r="AF14" s="50">
        <f t="shared" si="1"/>
        <v>6.3333333333333313</v>
      </c>
      <c r="AG14" s="50">
        <f t="shared" si="2"/>
        <v>1.5833333333333328</v>
      </c>
      <c r="AH14" s="81">
        <f t="shared" si="0"/>
        <v>1</v>
      </c>
      <c r="AI14" s="36"/>
    </row>
    <row r="15" spans="1:35" ht="12.95" customHeight="1" x14ac:dyDescent="0.15">
      <c r="A15" s="32" t="s">
        <v>24</v>
      </c>
      <c r="B15" s="28" t="s">
        <v>28</v>
      </c>
      <c r="C15" s="11" t="s">
        <v>56</v>
      </c>
      <c r="D15" s="38" t="s">
        <v>44</v>
      </c>
      <c r="E15" s="6" t="s">
        <v>92</v>
      </c>
      <c r="F15" s="6" t="s">
        <v>92</v>
      </c>
      <c r="G15" s="6" t="s">
        <v>13</v>
      </c>
      <c r="H15" s="6" t="s">
        <v>43</v>
      </c>
      <c r="I15" s="6" t="s">
        <v>43</v>
      </c>
      <c r="J15" s="7" t="s">
        <v>44</v>
      </c>
      <c r="K15" s="38" t="s">
        <v>44</v>
      </c>
      <c r="L15" s="6" t="s">
        <v>92</v>
      </c>
      <c r="M15" s="6" t="s">
        <v>92</v>
      </c>
      <c r="N15" s="6" t="s">
        <v>13</v>
      </c>
      <c r="O15" s="6" t="s">
        <v>43</v>
      </c>
      <c r="P15" s="6" t="s">
        <v>43</v>
      </c>
      <c r="Q15" s="7" t="s">
        <v>44</v>
      </c>
      <c r="R15" s="38" t="s">
        <v>44</v>
      </c>
      <c r="S15" s="6" t="s">
        <v>92</v>
      </c>
      <c r="T15" s="6" t="s">
        <v>92</v>
      </c>
      <c r="U15" s="6" t="s">
        <v>13</v>
      </c>
      <c r="V15" s="6" t="s">
        <v>39</v>
      </c>
      <c r="W15" s="6" t="s">
        <v>43</v>
      </c>
      <c r="X15" s="7" t="s">
        <v>44</v>
      </c>
      <c r="Y15" s="38" t="s">
        <v>44</v>
      </c>
      <c r="Z15" s="6" t="s">
        <v>92</v>
      </c>
      <c r="AA15" s="6" t="s">
        <v>92</v>
      </c>
      <c r="AB15" s="6" t="s">
        <v>13</v>
      </c>
      <c r="AC15" s="6" t="s">
        <v>43</v>
      </c>
      <c r="AD15" s="6" t="s">
        <v>43</v>
      </c>
      <c r="AE15" s="7" t="s">
        <v>44</v>
      </c>
      <c r="AF15" s="50">
        <f t="shared" si="1"/>
        <v>6.3333333333333313</v>
      </c>
      <c r="AG15" s="50">
        <f t="shared" si="2"/>
        <v>1.5833333333333328</v>
      </c>
      <c r="AH15" s="81">
        <f t="shared" si="0"/>
        <v>1</v>
      </c>
      <c r="AI15" s="36"/>
    </row>
    <row r="16" spans="1:35" ht="12.95" customHeight="1" x14ac:dyDescent="0.15">
      <c r="A16" s="32" t="s">
        <v>24</v>
      </c>
      <c r="B16" s="28" t="s">
        <v>28</v>
      </c>
      <c r="C16" s="11" t="s">
        <v>57</v>
      </c>
      <c r="D16" s="38" t="s">
        <v>44</v>
      </c>
      <c r="E16" s="6" t="s">
        <v>44</v>
      </c>
      <c r="F16" s="6" t="s">
        <v>92</v>
      </c>
      <c r="G16" s="6" t="s">
        <v>92</v>
      </c>
      <c r="H16" s="6" t="s">
        <v>13</v>
      </c>
      <c r="I16" s="6" t="s">
        <v>43</v>
      </c>
      <c r="J16" s="7" t="s">
        <v>43</v>
      </c>
      <c r="K16" s="38" t="s">
        <v>44</v>
      </c>
      <c r="L16" s="6" t="s">
        <v>44</v>
      </c>
      <c r="M16" s="6" t="s">
        <v>92</v>
      </c>
      <c r="N16" s="6" t="s">
        <v>92</v>
      </c>
      <c r="O16" s="6" t="s">
        <v>39</v>
      </c>
      <c r="P16" s="6" t="s">
        <v>43</v>
      </c>
      <c r="Q16" s="7" t="s">
        <v>43</v>
      </c>
      <c r="R16" s="38" t="s">
        <v>44</v>
      </c>
      <c r="S16" s="6" t="s">
        <v>44</v>
      </c>
      <c r="T16" s="6" t="s">
        <v>92</v>
      </c>
      <c r="U16" s="6" t="s">
        <v>92</v>
      </c>
      <c r="V16" s="6" t="s">
        <v>13</v>
      </c>
      <c r="W16" s="6" t="s">
        <v>43</v>
      </c>
      <c r="X16" s="7" t="s">
        <v>43</v>
      </c>
      <c r="Y16" s="38" t="s">
        <v>44</v>
      </c>
      <c r="Z16" s="6" t="s">
        <v>44</v>
      </c>
      <c r="AA16" s="6" t="s">
        <v>92</v>
      </c>
      <c r="AB16" s="6" t="s">
        <v>92</v>
      </c>
      <c r="AC16" s="6" t="s">
        <v>13</v>
      </c>
      <c r="AD16" s="6" t="s">
        <v>43</v>
      </c>
      <c r="AE16" s="7" t="s">
        <v>43</v>
      </c>
      <c r="AF16" s="50">
        <f t="shared" si="1"/>
        <v>6.3333333333333313</v>
      </c>
      <c r="AG16" s="50">
        <f t="shared" si="2"/>
        <v>1.5833333333333328</v>
      </c>
      <c r="AH16" s="81">
        <f t="shared" si="0"/>
        <v>1</v>
      </c>
      <c r="AI16" s="36"/>
    </row>
    <row r="17" spans="1:35" ht="12.95" customHeight="1" x14ac:dyDescent="0.15">
      <c r="A17" s="32" t="s">
        <v>24</v>
      </c>
      <c r="B17" s="28" t="s">
        <v>28</v>
      </c>
      <c r="C17" s="11" t="s">
        <v>58</v>
      </c>
      <c r="D17" s="38" t="s">
        <v>43</v>
      </c>
      <c r="E17" s="6" t="s">
        <v>44</v>
      </c>
      <c r="F17" s="6" t="s">
        <v>44</v>
      </c>
      <c r="G17" s="6" t="s">
        <v>92</v>
      </c>
      <c r="H17" s="6" t="s">
        <v>92</v>
      </c>
      <c r="I17" s="6" t="s">
        <v>13</v>
      </c>
      <c r="J17" s="7" t="s">
        <v>43</v>
      </c>
      <c r="K17" s="38" t="s">
        <v>43</v>
      </c>
      <c r="L17" s="6" t="s">
        <v>44</v>
      </c>
      <c r="M17" s="6" t="s">
        <v>44</v>
      </c>
      <c r="N17" s="6" t="s">
        <v>92</v>
      </c>
      <c r="O17" s="6" t="s">
        <v>92</v>
      </c>
      <c r="P17" s="6" t="s">
        <v>13</v>
      </c>
      <c r="Q17" s="7" t="s">
        <v>43</v>
      </c>
      <c r="R17" s="38" t="s">
        <v>43</v>
      </c>
      <c r="S17" s="6" t="s">
        <v>44</v>
      </c>
      <c r="T17" s="6" t="s">
        <v>44</v>
      </c>
      <c r="U17" s="6" t="s">
        <v>92</v>
      </c>
      <c r="V17" s="6" t="s">
        <v>92</v>
      </c>
      <c r="W17" s="6" t="s">
        <v>13</v>
      </c>
      <c r="X17" s="7" t="s">
        <v>13</v>
      </c>
      <c r="Y17" s="38" t="s">
        <v>43</v>
      </c>
      <c r="Z17" s="6" t="s">
        <v>44</v>
      </c>
      <c r="AA17" s="6" t="s">
        <v>44</v>
      </c>
      <c r="AB17" s="6" t="s">
        <v>92</v>
      </c>
      <c r="AC17" s="6" t="s">
        <v>92</v>
      </c>
      <c r="AD17" s="6" t="s">
        <v>13</v>
      </c>
      <c r="AE17" s="7" t="s">
        <v>13</v>
      </c>
      <c r="AF17" s="50">
        <f t="shared" si="1"/>
        <v>6.6666666666666643</v>
      </c>
      <c r="AG17" s="50">
        <f t="shared" si="2"/>
        <v>1.6666666666666661</v>
      </c>
      <c r="AH17" s="81">
        <f t="shared" si="0"/>
        <v>1</v>
      </c>
      <c r="AI17" s="36"/>
    </row>
    <row r="18" spans="1:35" ht="12.95" customHeight="1" x14ac:dyDescent="0.15">
      <c r="A18" s="32" t="s">
        <v>24</v>
      </c>
      <c r="B18" s="28" t="s">
        <v>88</v>
      </c>
      <c r="C18" s="11" t="s">
        <v>59</v>
      </c>
      <c r="D18" s="5" t="s">
        <v>43</v>
      </c>
      <c r="E18" s="13" t="s">
        <v>43</v>
      </c>
      <c r="F18" s="6" t="s">
        <v>44</v>
      </c>
      <c r="G18" s="6" t="s">
        <v>44</v>
      </c>
      <c r="H18" s="6" t="s">
        <v>92</v>
      </c>
      <c r="I18" s="6" t="s">
        <v>92</v>
      </c>
      <c r="J18" s="7" t="s">
        <v>13</v>
      </c>
      <c r="K18" s="5" t="s">
        <v>43</v>
      </c>
      <c r="L18" s="13" t="s">
        <v>43</v>
      </c>
      <c r="M18" s="6" t="s">
        <v>44</v>
      </c>
      <c r="N18" s="6" t="s">
        <v>44</v>
      </c>
      <c r="O18" s="6" t="s">
        <v>92</v>
      </c>
      <c r="P18" s="6" t="s">
        <v>92</v>
      </c>
      <c r="Q18" s="7" t="s">
        <v>13</v>
      </c>
      <c r="R18" s="5" t="s">
        <v>43</v>
      </c>
      <c r="S18" s="13" t="s">
        <v>43</v>
      </c>
      <c r="T18" s="6" t="s">
        <v>44</v>
      </c>
      <c r="U18" s="6" t="s">
        <v>44</v>
      </c>
      <c r="V18" s="6" t="s">
        <v>92</v>
      </c>
      <c r="W18" s="6" t="s">
        <v>92</v>
      </c>
      <c r="X18" s="7" t="s">
        <v>43</v>
      </c>
      <c r="Y18" s="5" t="s">
        <v>43</v>
      </c>
      <c r="Z18" s="13" t="s">
        <v>44</v>
      </c>
      <c r="AA18" s="6" t="s">
        <v>44</v>
      </c>
      <c r="AB18" s="6" t="s">
        <v>39</v>
      </c>
      <c r="AC18" s="6" t="s">
        <v>92</v>
      </c>
      <c r="AD18" s="6" t="s">
        <v>92</v>
      </c>
      <c r="AE18" s="7" t="s">
        <v>43</v>
      </c>
      <c r="AF18" s="50">
        <f t="shared" si="1"/>
        <v>6.3333333333333313</v>
      </c>
      <c r="AG18" s="50">
        <f t="shared" si="2"/>
        <v>1.5833333333333328</v>
      </c>
      <c r="AH18" s="81">
        <f t="shared" si="0"/>
        <v>1</v>
      </c>
      <c r="AI18" s="36" t="s">
        <v>95</v>
      </c>
    </row>
    <row r="19" spans="1:35" ht="12.95" customHeight="1" x14ac:dyDescent="0.15">
      <c r="A19" s="32" t="s">
        <v>24</v>
      </c>
      <c r="B19" s="28" t="s">
        <v>88</v>
      </c>
      <c r="C19" s="11" t="s">
        <v>51</v>
      </c>
      <c r="D19" s="5" t="s">
        <v>43</v>
      </c>
      <c r="E19" s="6" t="s">
        <v>43</v>
      </c>
      <c r="F19" s="6" t="s">
        <v>43</v>
      </c>
      <c r="G19" s="6" t="s">
        <v>44</v>
      </c>
      <c r="H19" s="6" t="s">
        <v>39</v>
      </c>
      <c r="I19" s="6" t="s">
        <v>92</v>
      </c>
      <c r="J19" s="7" t="s">
        <v>92</v>
      </c>
      <c r="K19" s="5" t="s">
        <v>43</v>
      </c>
      <c r="L19" s="6" t="s">
        <v>43</v>
      </c>
      <c r="M19" s="6" t="s">
        <v>43</v>
      </c>
      <c r="N19" s="6" t="s">
        <v>44</v>
      </c>
      <c r="O19" s="6" t="s">
        <v>44</v>
      </c>
      <c r="P19" s="6" t="s">
        <v>92</v>
      </c>
      <c r="Q19" s="7" t="s">
        <v>92</v>
      </c>
      <c r="R19" s="5" t="s">
        <v>13</v>
      </c>
      <c r="S19" s="6" t="s">
        <v>43</v>
      </c>
      <c r="T19" s="6" t="s">
        <v>44</v>
      </c>
      <c r="U19" s="6" t="s">
        <v>44</v>
      </c>
      <c r="V19" s="6" t="s">
        <v>43</v>
      </c>
      <c r="W19" s="6" t="s">
        <v>92</v>
      </c>
      <c r="X19" s="7" t="s">
        <v>92</v>
      </c>
      <c r="Y19" s="5" t="s">
        <v>13</v>
      </c>
      <c r="Z19" s="6" t="s">
        <v>43</v>
      </c>
      <c r="AA19" s="6" t="s">
        <v>43</v>
      </c>
      <c r="AB19" s="6" t="s">
        <v>44</v>
      </c>
      <c r="AC19" s="6" t="s">
        <v>39</v>
      </c>
      <c r="AD19" s="6" t="s">
        <v>92</v>
      </c>
      <c r="AE19" s="7" t="s">
        <v>92</v>
      </c>
      <c r="AF19" s="50">
        <f t="shared" si="1"/>
        <v>5.9999999999999982</v>
      </c>
      <c r="AG19" s="50">
        <f t="shared" si="2"/>
        <v>1.4999999999999996</v>
      </c>
      <c r="AH19" s="81">
        <f t="shared" si="0"/>
        <v>1</v>
      </c>
      <c r="AI19" s="36" t="s">
        <v>38</v>
      </c>
    </row>
    <row r="20" spans="1:35" ht="12.95" customHeight="1" x14ac:dyDescent="0.15">
      <c r="A20" s="32" t="s">
        <v>24</v>
      </c>
      <c r="B20" s="28" t="s">
        <v>88</v>
      </c>
      <c r="C20" s="11" t="s">
        <v>97</v>
      </c>
      <c r="D20" s="5" t="s">
        <v>92</v>
      </c>
      <c r="E20" s="6" t="s">
        <v>44</v>
      </c>
      <c r="F20" s="6" t="s">
        <v>43</v>
      </c>
      <c r="G20" s="6" t="s">
        <v>43</v>
      </c>
      <c r="H20" s="6" t="s">
        <v>44</v>
      </c>
      <c r="I20" s="6" t="s">
        <v>44</v>
      </c>
      <c r="J20" s="7" t="s">
        <v>92</v>
      </c>
      <c r="K20" s="5" t="s">
        <v>92</v>
      </c>
      <c r="L20" s="6" t="s">
        <v>39</v>
      </c>
      <c r="M20" s="6" t="s">
        <v>44</v>
      </c>
      <c r="N20" s="6" t="s">
        <v>43</v>
      </c>
      <c r="O20" s="6" t="s">
        <v>13</v>
      </c>
      <c r="P20" s="6" t="s">
        <v>44</v>
      </c>
      <c r="Q20" s="7" t="s">
        <v>92</v>
      </c>
      <c r="R20" s="5" t="s">
        <v>92</v>
      </c>
      <c r="S20" s="6" t="s">
        <v>44</v>
      </c>
      <c r="T20" s="6" t="s">
        <v>43</v>
      </c>
      <c r="U20" s="6" t="s">
        <v>43</v>
      </c>
      <c r="V20" s="6" t="s">
        <v>44</v>
      </c>
      <c r="W20" s="6" t="s">
        <v>44</v>
      </c>
      <c r="X20" s="7" t="s">
        <v>92</v>
      </c>
      <c r="Y20" s="5" t="s">
        <v>92</v>
      </c>
      <c r="Z20" s="6" t="s">
        <v>43</v>
      </c>
      <c r="AA20" s="6" t="s">
        <v>43</v>
      </c>
      <c r="AB20" s="6" t="s">
        <v>43</v>
      </c>
      <c r="AC20" s="6" t="s">
        <v>44</v>
      </c>
      <c r="AD20" s="6" t="s">
        <v>44</v>
      </c>
      <c r="AE20" s="7" t="s">
        <v>92</v>
      </c>
      <c r="AF20" s="50">
        <f t="shared" si="1"/>
        <v>6.3333333333333313</v>
      </c>
      <c r="AG20" s="50">
        <f t="shared" si="2"/>
        <v>1.5833333333333328</v>
      </c>
      <c r="AH20" s="81">
        <f t="shared" si="0"/>
        <v>1</v>
      </c>
      <c r="AI20" s="36"/>
    </row>
    <row r="21" spans="1:35" ht="12.95" customHeight="1" x14ac:dyDescent="0.15">
      <c r="A21" s="32" t="s">
        <v>24</v>
      </c>
      <c r="B21" s="28" t="s">
        <v>88</v>
      </c>
      <c r="C21" s="11" t="s">
        <v>98</v>
      </c>
      <c r="D21" s="38" t="s">
        <v>92</v>
      </c>
      <c r="E21" s="6" t="s">
        <v>92</v>
      </c>
      <c r="F21" s="6" t="s">
        <v>44</v>
      </c>
      <c r="G21" s="6" t="s">
        <v>43</v>
      </c>
      <c r="H21" s="6" t="s">
        <v>43</v>
      </c>
      <c r="I21" s="6" t="s">
        <v>43</v>
      </c>
      <c r="J21" s="7" t="s">
        <v>44</v>
      </c>
      <c r="K21" s="38" t="s">
        <v>92</v>
      </c>
      <c r="L21" s="6" t="s">
        <v>92</v>
      </c>
      <c r="M21" s="6" t="s">
        <v>39</v>
      </c>
      <c r="N21" s="6" t="s">
        <v>43</v>
      </c>
      <c r="O21" s="6" t="s">
        <v>43</v>
      </c>
      <c r="P21" s="6" t="s">
        <v>43</v>
      </c>
      <c r="Q21" s="7" t="s">
        <v>44</v>
      </c>
      <c r="R21" s="38" t="s">
        <v>92</v>
      </c>
      <c r="S21" s="6" t="s">
        <v>92</v>
      </c>
      <c r="T21" s="6" t="s">
        <v>13</v>
      </c>
      <c r="U21" s="6" t="s">
        <v>43</v>
      </c>
      <c r="V21" s="6" t="s">
        <v>43</v>
      </c>
      <c r="W21" s="6" t="s">
        <v>43</v>
      </c>
      <c r="X21" s="7" t="s">
        <v>44</v>
      </c>
      <c r="Y21" s="38" t="s">
        <v>92</v>
      </c>
      <c r="Z21" s="6" t="s">
        <v>92</v>
      </c>
      <c r="AA21" s="6" t="s">
        <v>39</v>
      </c>
      <c r="AB21" s="6" t="s">
        <v>43</v>
      </c>
      <c r="AC21" s="6" t="s">
        <v>43</v>
      </c>
      <c r="AD21" s="6" t="s">
        <v>44</v>
      </c>
      <c r="AE21" s="7" t="s">
        <v>44</v>
      </c>
      <c r="AF21" s="50">
        <f t="shared" si="1"/>
        <v>5.9999999999999982</v>
      </c>
      <c r="AG21" s="50">
        <f t="shared" si="2"/>
        <v>1.4999999999999996</v>
      </c>
      <c r="AH21" s="81">
        <f t="shared" si="0"/>
        <v>1</v>
      </c>
      <c r="AI21" s="36"/>
    </row>
    <row r="22" spans="1:35" ht="12.95" customHeight="1" x14ac:dyDescent="0.15">
      <c r="A22" s="32" t="s">
        <v>24</v>
      </c>
      <c r="B22" s="28" t="s">
        <v>91</v>
      </c>
      <c r="C22" s="11" t="s">
        <v>32</v>
      </c>
      <c r="D22" s="5" t="s">
        <v>13</v>
      </c>
      <c r="E22" s="6" t="s">
        <v>92</v>
      </c>
      <c r="F22" s="6" t="s">
        <v>13</v>
      </c>
      <c r="G22" s="6" t="s">
        <v>92</v>
      </c>
      <c r="H22" s="6" t="s">
        <v>13</v>
      </c>
      <c r="I22" s="6" t="s">
        <v>92</v>
      </c>
      <c r="J22" s="7" t="s">
        <v>92</v>
      </c>
      <c r="K22" s="5" t="s">
        <v>13</v>
      </c>
      <c r="L22" s="6" t="s">
        <v>13</v>
      </c>
      <c r="M22" s="6" t="s">
        <v>92</v>
      </c>
      <c r="N22" s="6" t="s">
        <v>13</v>
      </c>
      <c r="O22" s="6" t="s">
        <v>92</v>
      </c>
      <c r="P22" s="6" t="s">
        <v>13</v>
      </c>
      <c r="Q22" s="7" t="s">
        <v>13</v>
      </c>
      <c r="R22" s="5" t="s">
        <v>13</v>
      </c>
      <c r="S22" s="6" t="s">
        <v>92</v>
      </c>
      <c r="T22" s="6" t="s">
        <v>13</v>
      </c>
      <c r="U22" s="6" t="s">
        <v>92</v>
      </c>
      <c r="V22" s="6" t="s">
        <v>13</v>
      </c>
      <c r="W22" s="6" t="s">
        <v>92</v>
      </c>
      <c r="X22" s="7" t="s">
        <v>92</v>
      </c>
      <c r="Y22" s="5" t="s">
        <v>92</v>
      </c>
      <c r="Z22" s="6" t="s">
        <v>13</v>
      </c>
      <c r="AA22" s="6" t="s">
        <v>92</v>
      </c>
      <c r="AB22" s="6" t="s">
        <v>92</v>
      </c>
      <c r="AC22" s="6" t="s">
        <v>92</v>
      </c>
      <c r="AD22" s="6" t="s">
        <v>13</v>
      </c>
      <c r="AE22" s="7" t="s">
        <v>13</v>
      </c>
      <c r="AF22" s="50">
        <f t="shared" si="1"/>
        <v>4.6666666666666661</v>
      </c>
      <c r="AG22" s="50">
        <f t="shared" ref="AG22:AG25" si="3">AF22/4</f>
        <v>1.1666666666666665</v>
      </c>
      <c r="AH22" s="81">
        <f t="shared" ref="AH22:AH25" si="4">IF(B22="A",1,AF22/$R$3)</f>
        <v>0.69999999999999984</v>
      </c>
      <c r="AI22" s="36"/>
    </row>
    <row r="23" spans="1:35" ht="12.95" customHeight="1" x14ac:dyDescent="0.15">
      <c r="A23" s="32" t="s">
        <v>24</v>
      </c>
      <c r="B23" s="28" t="s">
        <v>91</v>
      </c>
      <c r="C23" s="11" t="s">
        <v>33</v>
      </c>
      <c r="D23" s="5" t="s">
        <v>92</v>
      </c>
      <c r="E23" s="6" t="s">
        <v>13</v>
      </c>
      <c r="F23" s="6" t="s">
        <v>92</v>
      </c>
      <c r="G23" s="6" t="s">
        <v>13</v>
      </c>
      <c r="H23" s="6" t="s">
        <v>92</v>
      </c>
      <c r="I23" s="6" t="s">
        <v>13</v>
      </c>
      <c r="J23" s="7" t="s">
        <v>13</v>
      </c>
      <c r="K23" s="5" t="s">
        <v>13</v>
      </c>
      <c r="L23" s="6" t="s">
        <v>92</v>
      </c>
      <c r="M23" s="6" t="s">
        <v>92</v>
      </c>
      <c r="N23" s="6" t="s">
        <v>92</v>
      </c>
      <c r="O23" s="6" t="s">
        <v>13</v>
      </c>
      <c r="P23" s="6" t="s">
        <v>92</v>
      </c>
      <c r="Q23" s="7" t="s">
        <v>92</v>
      </c>
      <c r="R23" s="5" t="s">
        <v>92</v>
      </c>
      <c r="S23" s="6" t="s">
        <v>13</v>
      </c>
      <c r="T23" s="6" t="s">
        <v>92</v>
      </c>
      <c r="U23" s="6" t="s">
        <v>13</v>
      </c>
      <c r="V23" s="6" t="s">
        <v>92</v>
      </c>
      <c r="W23" s="6" t="s">
        <v>92</v>
      </c>
      <c r="X23" s="7" t="s">
        <v>13</v>
      </c>
      <c r="Y23" s="5" t="s">
        <v>13</v>
      </c>
      <c r="Z23" s="6" t="s">
        <v>92</v>
      </c>
      <c r="AA23" s="6" t="s">
        <v>13</v>
      </c>
      <c r="AB23" s="6" t="s">
        <v>92</v>
      </c>
      <c r="AC23" s="6" t="s">
        <v>92</v>
      </c>
      <c r="AD23" s="6" t="s">
        <v>92</v>
      </c>
      <c r="AE23" s="7" t="s">
        <v>13</v>
      </c>
      <c r="AF23" s="50">
        <f t="shared" si="1"/>
        <v>4</v>
      </c>
      <c r="AG23" s="50">
        <f t="shared" si="3"/>
        <v>1</v>
      </c>
      <c r="AH23" s="81">
        <f t="shared" si="4"/>
        <v>0.6</v>
      </c>
      <c r="AI23" s="36"/>
    </row>
    <row r="24" spans="1:35" ht="12.95" customHeight="1" x14ac:dyDescent="0.15">
      <c r="A24" s="32" t="s">
        <v>24</v>
      </c>
      <c r="B24" s="28" t="s">
        <v>91</v>
      </c>
      <c r="C24" s="11" t="s">
        <v>34</v>
      </c>
      <c r="D24" s="5" t="s">
        <v>13</v>
      </c>
      <c r="E24" s="6" t="s">
        <v>92</v>
      </c>
      <c r="F24" s="6" t="s">
        <v>13</v>
      </c>
      <c r="G24" s="6" t="s">
        <v>92</v>
      </c>
      <c r="H24" s="6" t="s">
        <v>92</v>
      </c>
      <c r="I24" s="6" t="s">
        <v>13</v>
      </c>
      <c r="J24" s="7" t="s">
        <v>92</v>
      </c>
      <c r="K24" s="6" t="s">
        <v>13</v>
      </c>
      <c r="L24" s="6" t="s">
        <v>92</v>
      </c>
      <c r="M24" s="6" t="s">
        <v>13</v>
      </c>
      <c r="N24" s="6" t="s">
        <v>92</v>
      </c>
      <c r="O24" s="6" t="s">
        <v>92</v>
      </c>
      <c r="P24" s="6" t="s">
        <v>13</v>
      </c>
      <c r="Q24" s="11" t="s">
        <v>92</v>
      </c>
      <c r="R24" s="5" t="s">
        <v>13</v>
      </c>
      <c r="S24" s="6" t="s">
        <v>92</v>
      </c>
      <c r="T24" s="6" t="s">
        <v>92</v>
      </c>
      <c r="U24" s="6" t="s">
        <v>13</v>
      </c>
      <c r="V24" s="6" t="s">
        <v>92</v>
      </c>
      <c r="W24" s="6" t="s">
        <v>13</v>
      </c>
      <c r="X24" s="7" t="s">
        <v>13</v>
      </c>
      <c r="Y24" s="5" t="s">
        <v>92</v>
      </c>
      <c r="Z24" s="6" t="s">
        <v>92</v>
      </c>
      <c r="AA24" s="6" t="s">
        <v>13</v>
      </c>
      <c r="AB24" s="6" t="s">
        <v>92</v>
      </c>
      <c r="AC24" s="6" t="s">
        <v>92</v>
      </c>
      <c r="AD24" s="6" t="s">
        <v>13</v>
      </c>
      <c r="AE24" s="7" t="s">
        <v>92</v>
      </c>
      <c r="AF24" s="50">
        <f t="shared" si="1"/>
        <v>4</v>
      </c>
      <c r="AG24" s="50">
        <f t="shared" si="3"/>
        <v>1</v>
      </c>
      <c r="AH24" s="81">
        <f t="shared" si="4"/>
        <v>0.6</v>
      </c>
      <c r="AI24" s="36"/>
    </row>
    <row r="25" spans="1:35" ht="12.75" customHeight="1" x14ac:dyDescent="0.15">
      <c r="A25" s="32" t="s">
        <v>24</v>
      </c>
      <c r="B25" s="28" t="s">
        <v>91</v>
      </c>
      <c r="C25" s="11" t="s">
        <v>35</v>
      </c>
      <c r="D25" s="5" t="s">
        <v>92</v>
      </c>
      <c r="E25" s="6" t="s">
        <v>13</v>
      </c>
      <c r="F25" s="6" t="s">
        <v>92</v>
      </c>
      <c r="G25" s="6" t="s">
        <v>13</v>
      </c>
      <c r="H25" s="6" t="s">
        <v>92</v>
      </c>
      <c r="I25" s="6" t="s">
        <v>92</v>
      </c>
      <c r="J25" s="7" t="s">
        <v>13</v>
      </c>
      <c r="K25" s="5" t="s">
        <v>92</v>
      </c>
      <c r="L25" s="6" t="s">
        <v>13</v>
      </c>
      <c r="M25" s="6" t="s">
        <v>13</v>
      </c>
      <c r="N25" s="6" t="s">
        <v>92</v>
      </c>
      <c r="O25" s="6" t="s">
        <v>13</v>
      </c>
      <c r="P25" s="6" t="s">
        <v>92</v>
      </c>
      <c r="Q25" s="7" t="s">
        <v>13</v>
      </c>
      <c r="R25" s="5" t="s">
        <v>92</v>
      </c>
      <c r="S25" s="6" t="s">
        <v>13</v>
      </c>
      <c r="T25" s="6" t="s">
        <v>92</v>
      </c>
      <c r="U25" s="6" t="s">
        <v>92</v>
      </c>
      <c r="V25" s="6" t="s">
        <v>13</v>
      </c>
      <c r="W25" s="6" t="s">
        <v>13</v>
      </c>
      <c r="X25" s="7" t="s">
        <v>92</v>
      </c>
      <c r="Y25" s="5" t="s">
        <v>13</v>
      </c>
      <c r="Z25" s="6" t="s">
        <v>92</v>
      </c>
      <c r="AA25" s="6" t="s">
        <v>92</v>
      </c>
      <c r="AB25" s="6" t="s">
        <v>13</v>
      </c>
      <c r="AC25" s="6" t="s">
        <v>13</v>
      </c>
      <c r="AD25" s="6" t="s">
        <v>92</v>
      </c>
      <c r="AE25" s="7" t="s">
        <v>92</v>
      </c>
      <c r="AF25" s="50">
        <f t="shared" si="1"/>
        <v>4.333333333333333</v>
      </c>
      <c r="AG25" s="50">
        <f t="shared" si="3"/>
        <v>1.0833333333333333</v>
      </c>
      <c r="AH25" s="81">
        <f t="shared" si="4"/>
        <v>0.64999999999999991</v>
      </c>
      <c r="AI25" s="36"/>
    </row>
    <row r="26" spans="1:35" ht="12.75" customHeight="1" x14ac:dyDescent="0.15">
      <c r="A26" s="32" t="s">
        <v>24</v>
      </c>
      <c r="B26" s="28" t="s">
        <v>91</v>
      </c>
      <c r="C26" s="11" t="s">
        <v>36</v>
      </c>
      <c r="D26" s="5" t="s">
        <v>13</v>
      </c>
      <c r="E26" s="6" t="s">
        <v>92</v>
      </c>
      <c r="F26" s="6" t="s">
        <v>13</v>
      </c>
      <c r="G26" s="6" t="s">
        <v>92</v>
      </c>
      <c r="H26" s="6" t="s">
        <v>13</v>
      </c>
      <c r="I26" s="6" t="s">
        <v>92</v>
      </c>
      <c r="J26" s="7" t="s">
        <v>13</v>
      </c>
      <c r="K26" s="5" t="s">
        <v>92</v>
      </c>
      <c r="L26" s="6" t="s">
        <v>92</v>
      </c>
      <c r="M26" s="6" t="s">
        <v>92</v>
      </c>
      <c r="N26" s="6" t="s">
        <v>13</v>
      </c>
      <c r="O26" s="6" t="s">
        <v>92</v>
      </c>
      <c r="P26" s="6" t="s">
        <v>92</v>
      </c>
      <c r="Q26" s="7" t="s">
        <v>13</v>
      </c>
      <c r="R26" s="5" t="s">
        <v>92</v>
      </c>
      <c r="S26" s="6" t="s">
        <v>13</v>
      </c>
      <c r="T26" s="6" t="s">
        <v>92</v>
      </c>
      <c r="U26" s="6" t="s">
        <v>92</v>
      </c>
      <c r="V26" s="6" t="s">
        <v>92</v>
      </c>
      <c r="W26" s="6" t="s">
        <v>92</v>
      </c>
      <c r="X26" s="7" t="s">
        <v>13</v>
      </c>
      <c r="Y26" s="5" t="s">
        <v>92</v>
      </c>
      <c r="Z26" s="6" t="s">
        <v>13</v>
      </c>
      <c r="AA26" s="6" t="s">
        <v>92</v>
      </c>
      <c r="AB26" s="6" t="s">
        <v>13</v>
      </c>
      <c r="AC26" s="6" t="s">
        <v>13</v>
      </c>
      <c r="AD26" s="6" t="s">
        <v>92</v>
      </c>
      <c r="AE26" s="7" t="s">
        <v>13</v>
      </c>
      <c r="AF26" s="50">
        <f t="shared" si="1"/>
        <v>4</v>
      </c>
      <c r="AG26" s="50">
        <f t="shared" ref="AG26" si="5">AF26/4</f>
        <v>1</v>
      </c>
      <c r="AH26" s="81">
        <f t="shared" ref="AH26" si="6">IF(B26="A",1,AF26/$R$3)</f>
        <v>0.6</v>
      </c>
      <c r="AI26" s="36"/>
    </row>
    <row r="27" spans="1:35" ht="12.95" customHeight="1" x14ac:dyDescent="0.15">
      <c r="A27" s="32" t="s">
        <v>24</v>
      </c>
      <c r="B27" s="28" t="s">
        <v>91</v>
      </c>
      <c r="C27" s="11" t="s">
        <v>35</v>
      </c>
      <c r="D27" s="5" t="s">
        <v>45</v>
      </c>
      <c r="E27" s="6" t="s">
        <v>92</v>
      </c>
      <c r="F27" s="6" t="s">
        <v>45</v>
      </c>
      <c r="G27" s="6" t="s">
        <v>92</v>
      </c>
      <c r="H27" s="6" t="s">
        <v>45</v>
      </c>
      <c r="I27" s="6" t="s">
        <v>92</v>
      </c>
      <c r="J27" s="7" t="s">
        <v>92</v>
      </c>
      <c r="K27" s="5" t="s">
        <v>45</v>
      </c>
      <c r="L27" s="6" t="s">
        <v>92</v>
      </c>
      <c r="M27" s="6" t="s">
        <v>45</v>
      </c>
      <c r="N27" s="6" t="s">
        <v>92</v>
      </c>
      <c r="O27" s="6" t="s">
        <v>45</v>
      </c>
      <c r="P27" s="6" t="s">
        <v>92</v>
      </c>
      <c r="Q27" s="7" t="s">
        <v>92</v>
      </c>
      <c r="R27" s="5" t="s">
        <v>45</v>
      </c>
      <c r="S27" s="6" t="s">
        <v>92</v>
      </c>
      <c r="T27" s="6" t="s">
        <v>45</v>
      </c>
      <c r="U27" s="6" t="s">
        <v>92</v>
      </c>
      <c r="V27" s="6" t="s">
        <v>45</v>
      </c>
      <c r="W27" s="6" t="s">
        <v>92</v>
      </c>
      <c r="X27" s="7" t="s">
        <v>92</v>
      </c>
      <c r="Y27" s="5" t="s">
        <v>45</v>
      </c>
      <c r="Z27" s="6" t="s">
        <v>92</v>
      </c>
      <c r="AA27" s="6" t="s">
        <v>45</v>
      </c>
      <c r="AB27" s="6" t="s">
        <v>92</v>
      </c>
      <c r="AC27" s="6" t="s">
        <v>45</v>
      </c>
      <c r="AD27" s="6" t="s">
        <v>92</v>
      </c>
      <c r="AE27" s="7" t="s">
        <v>92</v>
      </c>
      <c r="AF27" s="50">
        <f t="shared" si="1"/>
        <v>2</v>
      </c>
      <c r="AG27" s="50">
        <f t="shared" si="2"/>
        <v>0.5</v>
      </c>
      <c r="AH27" s="81">
        <f t="shared" si="0"/>
        <v>0.3</v>
      </c>
      <c r="AI27" s="36" t="s">
        <v>38</v>
      </c>
    </row>
    <row r="28" spans="1:35" ht="12.95" customHeight="1" x14ac:dyDescent="0.15">
      <c r="A28" s="32" t="s">
        <v>24</v>
      </c>
      <c r="B28" s="28" t="s">
        <v>91</v>
      </c>
      <c r="C28" s="11" t="s">
        <v>36</v>
      </c>
      <c r="D28" s="5" t="s">
        <v>92</v>
      </c>
      <c r="E28" s="6" t="s">
        <v>45</v>
      </c>
      <c r="F28" s="6" t="s">
        <v>92</v>
      </c>
      <c r="G28" s="6" t="s">
        <v>45</v>
      </c>
      <c r="H28" s="6" t="s">
        <v>92</v>
      </c>
      <c r="I28" s="6" t="s">
        <v>45</v>
      </c>
      <c r="J28" s="7" t="s">
        <v>45</v>
      </c>
      <c r="K28" s="5" t="s">
        <v>92</v>
      </c>
      <c r="L28" s="6" t="s">
        <v>45</v>
      </c>
      <c r="M28" s="6" t="s">
        <v>92</v>
      </c>
      <c r="N28" s="6" t="s">
        <v>45</v>
      </c>
      <c r="O28" s="6" t="s">
        <v>92</v>
      </c>
      <c r="P28" s="6" t="s">
        <v>45</v>
      </c>
      <c r="Q28" s="7" t="s">
        <v>45</v>
      </c>
      <c r="R28" s="5" t="s">
        <v>92</v>
      </c>
      <c r="S28" s="6" t="s">
        <v>45</v>
      </c>
      <c r="T28" s="6" t="s">
        <v>92</v>
      </c>
      <c r="U28" s="6" t="s">
        <v>45</v>
      </c>
      <c r="V28" s="6" t="s">
        <v>92</v>
      </c>
      <c r="W28" s="6" t="s">
        <v>45</v>
      </c>
      <c r="X28" s="7" t="s">
        <v>45</v>
      </c>
      <c r="Y28" s="5" t="s">
        <v>92</v>
      </c>
      <c r="Z28" s="6" t="s">
        <v>45</v>
      </c>
      <c r="AA28" s="6" t="s">
        <v>92</v>
      </c>
      <c r="AB28" s="6" t="s">
        <v>45</v>
      </c>
      <c r="AC28" s="6" t="s">
        <v>92</v>
      </c>
      <c r="AD28" s="6" t="s">
        <v>45</v>
      </c>
      <c r="AE28" s="7" t="s">
        <v>45</v>
      </c>
      <c r="AF28" s="50">
        <f t="shared" si="1"/>
        <v>2.6666666666666661</v>
      </c>
      <c r="AG28" s="50">
        <f t="shared" si="2"/>
        <v>0.66666666666666652</v>
      </c>
      <c r="AH28" s="81">
        <f t="shared" si="0"/>
        <v>0.39999999999999991</v>
      </c>
      <c r="AI28" s="36" t="s">
        <v>38</v>
      </c>
    </row>
    <row r="29" spans="1:35" ht="12.95" customHeight="1" x14ac:dyDescent="0.15">
      <c r="A29" s="32" t="s">
        <v>24</v>
      </c>
      <c r="B29" s="28" t="s">
        <v>31</v>
      </c>
      <c r="C29" s="11" t="s">
        <v>50</v>
      </c>
      <c r="D29" s="5" t="s">
        <v>46</v>
      </c>
      <c r="E29" s="6" t="s">
        <v>92</v>
      </c>
      <c r="F29" s="6" t="s">
        <v>46</v>
      </c>
      <c r="G29" s="6" t="s">
        <v>92</v>
      </c>
      <c r="H29" s="6" t="s">
        <v>46</v>
      </c>
      <c r="I29" s="6" t="s">
        <v>92</v>
      </c>
      <c r="J29" s="7" t="s">
        <v>46</v>
      </c>
      <c r="K29" s="5" t="s">
        <v>46</v>
      </c>
      <c r="L29" s="6" t="s">
        <v>92</v>
      </c>
      <c r="M29" s="6" t="s">
        <v>46</v>
      </c>
      <c r="N29" s="6" t="s">
        <v>92</v>
      </c>
      <c r="O29" s="6" t="s">
        <v>46</v>
      </c>
      <c r="P29" s="6" t="s">
        <v>92</v>
      </c>
      <c r="Q29" s="7" t="s">
        <v>46</v>
      </c>
      <c r="R29" s="5" t="s">
        <v>46</v>
      </c>
      <c r="S29" s="6" t="s">
        <v>92</v>
      </c>
      <c r="T29" s="6" t="s">
        <v>46</v>
      </c>
      <c r="U29" s="6" t="s">
        <v>92</v>
      </c>
      <c r="V29" s="6" t="s">
        <v>46</v>
      </c>
      <c r="W29" s="6" t="s">
        <v>92</v>
      </c>
      <c r="X29" s="7" t="s">
        <v>46</v>
      </c>
      <c r="Y29" s="5" t="s">
        <v>46</v>
      </c>
      <c r="Z29" s="6" t="s">
        <v>92</v>
      </c>
      <c r="AA29" s="6" t="s">
        <v>46</v>
      </c>
      <c r="AB29" s="6" t="s">
        <v>92</v>
      </c>
      <c r="AC29" s="6" t="s">
        <v>46</v>
      </c>
      <c r="AD29" s="6" t="s">
        <v>92</v>
      </c>
      <c r="AE29" s="7" t="s">
        <v>46</v>
      </c>
      <c r="AF29" s="50">
        <f t="shared" si="1"/>
        <v>2.6666666666666661</v>
      </c>
      <c r="AG29" s="50">
        <f t="shared" si="2"/>
        <v>0.66666666666666652</v>
      </c>
      <c r="AH29" s="81">
        <f t="shared" si="0"/>
        <v>0.39999999999999991</v>
      </c>
      <c r="AI29" s="36" t="s">
        <v>49</v>
      </c>
    </row>
    <row r="30" spans="1:35" ht="12.95" customHeight="1" x14ac:dyDescent="0.15">
      <c r="A30" s="32" t="s">
        <v>24</v>
      </c>
      <c r="B30" s="28" t="s">
        <v>91</v>
      </c>
      <c r="C30" s="11" t="s">
        <v>52</v>
      </c>
      <c r="D30" s="5" t="s">
        <v>92</v>
      </c>
      <c r="E30" s="6" t="s">
        <v>46</v>
      </c>
      <c r="F30" s="6" t="s">
        <v>92</v>
      </c>
      <c r="G30" s="6" t="s">
        <v>46</v>
      </c>
      <c r="H30" s="6" t="s">
        <v>92</v>
      </c>
      <c r="I30" s="6" t="s">
        <v>46</v>
      </c>
      <c r="J30" s="7" t="s">
        <v>92</v>
      </c>
      <c r="K30" s="5" t="s">
        <v>92</v>
      </c>
      <c r="L30" s="6" t="s">
        <v>46</v>
      </c>
      <c r="M30" s="6" t="s">
        <v>92</v>
      </c>
      <c r="N30" s="6" t="s">
        <v>46</v>
      </c>
      <c r="O30" s="6" t="s">
        <v>92</v>
      </c>
      <c r="P30" s="6" t="s">
        <v>46</v>
      </c>
      <c r="Q30" s="7" t="s">
        <v>92</v>
      </c>
      <c r="R30" s="5" t="s">
        <v>92</v>
      </c>
      <c r="S30" s="6" t="s">
        <v>46</v>
      </c>
      <c r="T30" s="6" t="s">
        <v>92</v>
      </c>
      <c r="U30" s="6" t="s">
        <v>46</v>
      </c>
      <c r="V30" s="6" t="s">
        <v>92</v>
      </c>
      <c r="W30" s="6" t="s">
        <v>46</v>
      </c>
      <c r="X30" s="7" t="s">
        <v>43</v>
      </c>
      <c r="Y30" s="5" t="s">
        <v>92</v>
      </c>
      <c r="Z30" s="6" t="s">
        <v>46</v>
      </c>
      <c r="AA30" s="6" t="s">
        <v>92</v>
      </c>
      <c r="AB30" s="6" t="s">
        <v>46</v>
      </c>
      <c r="AC30" s="6" t="s">
        <v>92</v>
      </c>
      <c r="AD30" s="6" t="s">
        <v>46</v>
      </c>
      <c r="AE30" s="7" t="s">
        <v>43</v>
      </c>
      <c r="AF30" s="50">
        <f t="shared" si="1"/>
        <v>2.6666666666666665</v>
      </c>
      <c r="AG30" s="50">
        <f t="shared" si="2"/>
        <v>0.66666666666666663</v>
      </c>
      <c r="AH30" s="81">
        <f t="shared" si="0"/>
        <v>0.39999999999999997</v>
      </c>
      <c r="AI30" s="36" t="s">
        <v>49</v>
      </c>
    </row>
    <row r="31" spans="1:35" ht="12.95" customHeight="1" x14ac:dyDescent="0.15">
      <c r="A31" s="32" t="s">
        <v>24</v>
      </c>
      <c r="B31" s="28" t="s">
        <v>91</v>
      </c>
      <c r="C31" s="11" t="s">
        <v>52</v>
      </c>
      <c r="D31" s="5" t="s">
        <v>43</v>
      </c>
      <c r="E31" s="6" t="s">
        <v>92</v>
      </c>
      <c r="F31" s="6" t="s">
        <v>43</v>
      </c>
      <c r="G31" s="6" t="s">
        <v>92</v>
      </c>
      <c r="H31" s="6" t="s">
        <v>43</v>
      </c>
      <c r="I31" s="6" t="s">
        <v>43</v>
      </c>
      <c r="J31" s="7" t="s">
        <v>92</v>
      </c>
      <c r="K31" s="5" t="s">
        <v>92</v>
      </c>
      <c r="L31" s="6" t="s">
        <v>43</v>
      </c>
      <c r="M31" s="6" t="s">
        <v>92</v>
      </c>
      <c r="N31" s="6" t="s">
        <v>43</v>
      </c>
      <c r="O31" s="6" t="s">
        <v>92</v>
      </c>
      <c r="P31" s="6" t="s">
        <v>92</v>
      </c>
      <c r="Q31" s="7" t="s">
        <v>43</v>
      </c>
      <c r="R31" s="5" t="s">
        <v>43</v>
      </c>
      <c r="S31" s="6" t="s">
        <v>92</v>
      </c>
      <c r="T31" s="6" t="s">
        <v>43</v>
      </c>
      <c r="U31" s="6" t="s">
        <v>92</v>
      </c>
      <c r="V31" s="6" t="s">
        <v>43</v>
      </c>
      <c r="W31" s="6" t="s">
        <v>43</v>
      </c>
      <c r="X31" s="7" t="s">
        <v>92</v>
      </c>
      <c r="Y31" s="5" t="s">
        <v>43</v>
      </c>
      <c r="Z31" s="6" t="s">
        <v>43</v>
      </c>
      <c r="AA31" s="6" t="s">
        <v>92</v>
      </c>
      <c r="AB31" s="6" t="s">
        <v>43</v>
      </c>
      <c r="AC31" s="6" t="s">
        <v>92</v>
      </c>
      <c r="AD31" s="6" t="s">
        <v>92</v>
      </c>
      <c r="AE31" s="7" t="s">
        <v>43</v>
      </c>
      <c r="AF31" s="50">
        <f t="shared" si="1"/>
        <v>4.9999999999999991</v>
      </c>
      <c r="AG31" s="50">
        <f t="shared" ref="AG31" si="7">AF31/4</f>
        <v>1.2499999999999998</v>
      </c>
      <c r="AH31" s="81">
        <f t="shared" ref="AH31" si="8">IF(B31="A",1,AF31/$R$3)</f>
        <v>0.74999999999999989</v>
      </c>
      <c r="AI31" s="36"/>
    </row>
    <row r="32" spans="1:35" ht="12.95" customHeight="1" x14ac:dyDescent="0.15">
      <c r="A32" s="32" t="s">
        <v>24</v>
      </c>
      <c r="B32" s="28" t="s">
        <v>91</v>
      </c>
      <c r="C32" s="11" t="s">
        <v>52</v>
      </c>
      <c r="D32" s="5" t="s">
        <v>92</v>
      </c>
      <c r="E32" s="6" t="s">
        <v>43</v>
      </c>
      <c r="F32" s="6" t="s">
        <v>92</v>
      </c>
      <c r="G32" s="6" t="s">
        <v>43</v>
      </c>
      <c r="H32" s="6" t="s">
        <v>92</v>
      </c>
      <c r="I32" s="6" t="s">
        <v>92</v>
      </c>
      <c r="J32" s="7" t="s">
        <v>43</v>
      </c>
      <c r="K32" s="5" t="s">
        <v>43</v>
      </c>
      <c r="L32" s="6" t="s">
        <v>92</v>
      </c>
      <c r="M32" s="6" t="s">
        <v>43</v>
      </c>
      <c r="N32" s="6" t="s">
        <v>92</v>
      </c>
      <c r="O32" s="6" t="s">
        <v>43</v>
      </c>
      <c r="P32" s="6" t="s">
        <v>43</v>
      </c>
      <c r="Q32" s="7" t="s">
        <v>92</v>
      </c>
      <c r="R32" s="5" t="s">
        <v>43</v>
      </c>
      <c r="S32" s="6" t="s">
        <v>43</v>
      </c>
      <c r="T32" s="6" t="s">
        <v>92</v>
      </c>
      <c r="U32" s="6" t="s">
        <v>92</v>
      </c>
      <c r="V32" s="6" t="s">
        <v>92</v>
      </c>
      <c r="W32" s="6" t="s">
        <v>92</v>
      </c>
      <c r="X32" s="7" t="s">
        <v>43</v>
      </c>
      <c r="Y32" s="5" t="s">
        <v>43</v>
      </c>
      <c r="Z32" s="6" t="s">
        <v>92</v>
      </c>
      <c r="AA32" s="6" t="s">
        <v>92</v>
      </c>
      <c r="AB32" s="6" t="s">
        <v>92</v>
      </c>
      <c r="AC32" s="6" t="s">
        <v>43</v>
      </c>
      <c r="AD32" s="6" t="s">
        <v>43</v>
      </c>
      <c r="AE32" s="7" t="s">
        <v>92</v>
      </c>
      <c r="AF32" s="50">
        <f t="shared" si="1"/>
        <v>4.333333333333333</v>
      </c>
      <c r="AG32" s="50">
        <f t="shared" ref="AG32:AG33" si="9">AF32/4</f>
        <v>1.0833333333333333</v>
      </c>
      <c r="AH32" s="81">
        <f t="shared" ref="AH32:AH33" si="10">IF(B32="A",1,AF32/$R$3)</f>
        <v>0.64999999999999991</v>
      </c>
      <c r="AI32" s="36"/>
    </row>
    <row r="33" spans="1:35" ht="12.95" customHeight="1" x14ac:dyDescent="0.15">
      <c r="A33" s="32" t="s">
        <v>24</v>
      </c>
      <c r="B33" s="28" t="s">
        <v>91</v>
      </c>
      <c r="C33" s="11" t="s">
        <v>52</v>
      </c>
      <c r="D33" s="5" t="s">
        <v>44</v>
      </c>
      <c r="E33" s="6" t="s">
        <v>92</v>
      </c>
      <c r="F33" s="6" t="s">
        <v>44</v>
      </c>
      <c r="G33" s="6" t="s">
        <v>92</v>
      </c>
      <c r="H33" s="6" t="s">
        <v>44</v>
      </c>
      <c r="I33" s="6" t="s">
        <v>44</v>
      </c>
      <c r="J33" s="7" t="s">
        <v>92</v>
      </c>
      <c r="K33" s="5" t="s">
        <v>92</v>
      </c>
      <c r="L33" s="6" t="s">
        <v>44</v>
      </c>
      <c r="M33" s="6" t="s">
        <v>92</v>
      </c>
      <c r="N33" s="6" t="s">
        <v>44</v>
      </c>
      <c r="O33" s="6" t="s">
        <v>92</v>
      </c>
      <c r="P33" s="6" t="s">
        <v>92</v>
      </c>
      <c r="Q33" s="7" t="s">
        <v>44</v>
      </c>
      <c r="R33" s="5" t="s">
        <v>44</v>
      </c>
      <c r="S33" s="6" t="s">
        <v>92</v>
      </c>
      <c r="T33" s="6" t="s">
        <v>44</v>
      </c>
      <c r="U33" s="6" t="s">
        <v>92</v>
      </c>
      <c r="V33" s="6" t="s">
        <v>44</v>
      </c>
      <c r="W33" s="6" t="s">
        <v>44</v>
      </c>
      <c r="X33" s="7" t="s">
        <v>92</v>
      </c>
      <c r="Y33" s="5" t="s">
        <v>92</v>
      </c>
      <c r="Z33" s="6" t="s">
        <v>44</v>
      </c>
      <c r="AA33" s="6" t="s">
        <v>92</v>
      </c>
      <c r="AB33" s="6" t="s">
        <v>44</v>
      </c>
      <c r="AC33" s="6" t="s">
        <v>92</v>
      </c>
      <c r="AD33" s="6" t="s">
        <v>92</v>
      </c>
      <c r="AE33" s="7" t="s">
        <v>44</v>
      </c>
      <c r="AF33" s="50">
        <f t="shared" si="1"/>
        <v>4.6666666666666661</v>
      </c>
      <c r="AG33" s="50">
        <f t="shared" si="9"/>
        <v>1.1666666666666665</v>
      </c>
      <c r="AH33" s="81">
        <f t="shared" si="10"/>
        <v>0.69999999999999984</v>
      </c>
      <c r="AI33" s="36"/>
    </row>
    <row r="34" spans="1:35" ht="12.95" customHeight="1" x14ac:dyDescent="0.15">
      <c r="A34" s="32" t="s">
        <v>24</v>
      </c>
      <c r="B34" s="28" t="s">
        <v>91</v>
      </c>
      <c r="C34" s="11" t="s">
        <v>52</v>
      </c>
      <c r="D34" s="5" t="s">
        <v>92</v>
      </c>
      <c r="E34" s="6" t="s">
        <v>44</v>
      </c>
      <c r="F34" s="6" t="s">
        <v>92</v>
      </c>
      <c r="G34" s="6" t="s">
        <v>44</v>
      </c>
      <c r="H34" s="6" t="s">
        <v>92</v>
      </c>
      <c r="I34" s="6" t="s">
        <v>92</v>
      </c>
      <c r="J34" s="7" t="s">
        <v>44</v>
      </c>
      <c r="K34" s="5" t="s">
        <v>44</v>
      </c>
      <c r="L34" s="6" t="s">
        <v>92</v>
      </c>
      <c r="M34" s="6" t="s">
        <v>44</v>
      </c>
      <c r="N34" s="6" t="s">
        <v>92</v>
      </c>
      <c r="O34" s="6" t="s">
        <v>44</v>
      </c>
      <c r="P34" s="6" t="s">
        <v>44</v>
      </c>
      <c r="Q34" s="7" t="s">
        <v>92</v>
      </c>
      <c r="R34" s="5" t="s">
        <v>92</v>
      </c>
      <c r="S34" s="6" t="s">
        <v>44</v>
      </c>
      <c r="T34" s="6" t="s">
        <v>92</v>
      </c>
      <c r="U34" s="6" t="s">
        <v>44</v>
      </c>
      <c r="V34" s="6" t="s">
        <v>92</v>
      </c>
      <c r="W34" s="6" t="s">
        <v>92</v>
      </c>
      <c r="X34" s="7" t="s">
        <v>44</v>
      </c>
      <c r="Y34" s="5" t="s">
        <v>44</v>
      </c>
      <c r="Z34" s="6" t="s">
        <v>92</v>
      </c>
      <c r="AA34" s="6" t="s">
        <v>44</v>
      </c>
      <c r="AB34" s="6" t="s">
        <v>92</v>
      </c>
      <c r="AC34" s="6" t="s">
        <v>44</v>
      </c>
      <c r="AD34" s="6" t="s">
        <v>44</v>
      </c>
      <c r="AE34" s="7" t="s">
        <v>92</v>
      </c>
      <c r="AF34" s="50">
        <f t="shared" si="1"/>
        <v>4.6666666666666661</v>
      </c>
      <c r="AG34" s="50">
        <f t="shared" ref="AG34" si="11">AF34/4</f>
        <v>1.1666666666666665</v>
      </c>
      <c r="AH34" s="81">
        <f t="shared" ref="AH34" si="12">IF(B34="A",1,AF34/$R$3)</f>
        <v>0.69999999999999984</v>
      </c>
      <c r="AI34" s="36"/>
    </row>
    <row r="35" spans="1:35" ht="12.95" customHeight="1" x14ac:dyDescent="0.15">
      <c r="A35" s="32" t="s">
        <v>24</v>
      </c>
      <c r="B35" s="28" t="s">
        <v>31</v>
      </c>
      <c r="C35" s="11" t="s">
        <v>52</v>
      </c>
      <c r="D35" s="5" t="s">
        <v>44</v>
      </c>
      <c r="E35" s="6" t="s">
        <v>92</v>
      </c>
      <c r="F35" s="6" t="s">
        <v>92</v>
      </c>
      <c r="G35" s="6" t="s">
        <v>92</v>
      </c>
      <c r="H35" s="6" t="s">
        <v>92</v>
      </c>
      <c r="I35" s="6" t="s">
        <v>92</v>
      </c>
      <c r="J35" s="7" t="s">
        <v>43</v>
      </c>
      <c r="K35" s="5" t="s">
        <v>44</v>
      </c>
      <c r="L35" s="6" t="s">
        <v>44</v>
      </c>
      <c r="M35" s="6" t="s">
        <v>92</v>
      </c>
      <c r="N35" s="6" t="s">
        <v>92</v>
      </c>
      <c r="O35" s="6" t="s">
        <v>92</v>
      </c>
      <c r="P35" s="6" t="s">
        <v>92</v>
      </c>
      <c r="Q35" s="7" t="s">
        <v>43</v>
      </c>
      <c r="R35" s="5" t="s">
        <v>44</v>
      </c>
      <c r="S35" s="6" t="s">
        <v>92</v>
      </c>
      <c r="T35" s="6" t="s">
        <v>92</v>
      </c>
      <c r="U35" s="6" t="s">
        <v>92</v>
      </c>
      <c r="V35" s="6" t="s">
        <v>92</v>
      </c>
      <c r="W35" s="6" t="s">
        <v>92</v>
      </c>
      <c r="X35" s="7" t="s">
        <v>92</v>
      </c>
      <c r="Y35" s="5" t="s">
        <v>44</v>
      </c>
      <c r="Z35" s="6" t="s">
        <v>92</v>
      </c>
      <c r="AA35" s="6" t="s">
        <v>44</v>
      </c>
      <c r="AB35" s="6" t="s">
        <v>92</v>
      </c>
      <c r="AC35" s="6" t="s">
        <v>92</v>
      </c>
      <c r="AD35" s="6" t="s">
        <v>92</v>
      </c>
      <c r="AE35" s="7" t="s">
        <v>92</v>
      </c>
      <c r="AF35" s="50">
        <f t="shared" si="1"/>
        <v>2.6666666666666665</v>
      </c>
      <c r="AG35" s="50">
        <f t="shared" ref="AG35" si="13">AF35/4</f>
        <v>0.66666666666666663</v>
      </c>
      <c r="AH35" s="81">
        <f t="shared" ref="AH35" si="14">IF(B35="A",1,AF35/$R$3)</f>
        <v>0.39999999999999997</v>
      </c>
      <c r="AI35" s="36" t="s">
        <v>49</v>
      </c>
    </row>
    <row r="36" spans="1:35" ht="12.95" customHeight="1" x14ac:dyDescent="0.15">
      <c r="A36" s="32" t="s">
        <v>40</v>
      </c>
      <c r="B36" s="28" t="s">
        <v>29</v>
      </c>
      <c r="C36" s="11"/>
      <c r="D36" s="5" t="s">
        <v>13</v>
      </c>
      <c r="E36" s="6" t="s">
        <v>13</v>
      </c>
      <c r="F36" s="6" t="s">
        <v>92</v>
      </c>
      <c r="G36" s="6" t="s">
        <v>38</v>
      </c>
      <c r="H36" s="6" t="s">
        <v>13</v>
      </c>
      <c r="I36" s="6" t="s">
        <v>13</v>
      </c>
      <c r="J36" s="7" t="s">
        <v>38</v>
      </c>
      <c r="K36" s="5" t="s">
        <v>13</v>
      </c>
      <c r="L36" s="6" t="s">
        <v>13</v>
      </c>
      <c r="M36" s="6" t="s">
        <v>92</v>
      </c>
      <c r="N36" s="6" t="s">
        <v>38</v>
      </c>
      <c r="O36" s="6" t="s">
        <v>13</v>
      </c>
      <c r="P36" s="6" t="s">
        <v>13</v>
      </c>
      <c r="Q36" s="7" t="s">
        <v>38</v>
      </c>
      <c r="R36" s="5" t="s">
        <v>13</v>
      </c>
      <c r="S36" s="6" t="s">
        <v>13</v>
      </c>
      <c r="T36" s="6" t="s">
        <v>92</v>
      </c>
      <c r="U36" s="6" t="s">
        <v>38</v>
      </c>
      <c r="V36" s="6" t="s">
        <v>13</v>
      </c>
      <c r="W36" s="6" t="s">
        <v>13</v>
      </c>
      <c r="X36" s="7" t="s">
        <v>38</v>
      </c>
      <c r="Y36" s="5" t="s">
        <v>39</v>
      </c>
      <c r="Z36" s="6" t="s">
        <v>13</v>
      </c>
      <c r="AA36" s="6" t="s">
        <v>92</v>
      </c>
      <c r="AB36" s="6" t="s">
        <v>38</v>
      </c>
      <c r="AC36" s="6" t="s">
        <v>13</v>
      </c>
      <c r="AD36" s="6" t="s">
        <v>13</v>
      </c>
      <c r="AE36" s="7" t="s">
        <v>38</v>
      </c>
      <c r="AF36" s="50">
        <f t="shared" si="1"/>
        <v>4.9999999999999991</v>
      </c>
      <c r="AG36" s="50">
        <f t="shared" si="2"/>
        <v>1.2499999999999998</v>
      </c>
      <c r="AH36" s="81">
        <f t="shared" si="0"/>
        <v>0.74999999999999989</v>
      </c>
      <c r="AI36" s="36" t="s">
        <v>48</v>
      </c>
    </row>
    <row r="37" spans="1:35" ht="12.95" customHeight="1" x14ac:dyDescent="0.15">
      <c r="A37" s="32" t="s">
        <v>40</v>
      </c>
      <c r="B37" s="28" t="s">
        <v>31</v>
      </c>
      <c r="C37" s="11"/>
      <c r="D37" s="5" t="s">
        <v>92</v>
      </c>
      <c r="E37" s="6" t="s">
        <v>92</v>
      </c>
      <c r="F37" s="6" t="s">
        <v>13</v>
      </c>
      <c r="G37" s="6" t="s">
        <v>13</v>
      </c>
      <c r="H37" s="6" t="s">
        <v>92</v>
      </c>
      <c r="I37" s="6" t="s">
        <v>92</v>
      </c>
      <c r="J37" s="7" t="s">
        <v>13</v>
      </c>
      <c r="K37" s="5" t="s">
        <v>92</v>
      </c>
      <c r="L37" s="6" t="s">
        <v>92</v>
      </c>
      <c r="M37" s="6" t="s">
        <v>13</v>
      </c>
      <c r="N37" s="6" t="s">
        <v>13</v>
      </c>
      <c r="O37" s="6" t="s">
        <v>92</v>
      </c>
      <c r="P37" s="6" t="s">
        <v>92</v>
      </c>
      <c r="Q37" s="7" t="s">
        <v>13</v>
      </c>
      <c r="R37" s="5" t="s">
        <v>92</v>
      </c>
      <c r="S37" s="6" t="s">
        <v>92</v>
      </c>
      <c r="T37" s="6" t="s">
        <v>13</v>
      </c>
      <c r="U37" s="6" t="s">
        <v>13</v>
      </c>
      <c r="V37" s="6" t="s">
        <v>92</v>
      </c>
      <c r="W37" s="6" t="s">
        <v>92</v>
      </c>
      <c r="X37" s="7" t="s">
        <v>13</v>
      </c>
      <c r="Y37" s="5" t="s">
        <v>13</v>
      </c>
      <c r="Z37" s="6" t="s">
        <v>92</v>
      </c>
      <c r="AA37" s="6" t="s">
        <v>13</v>
      </c>
      <c r="AB37" s="6" t="s">
        <v>13</v>
      </c>
      <c r="AC37" s="6" t="s">
        <v>92</v>
      </c>
      <c r="AD37" s="6" t="s">
        <v>92</v>
      </c>
      <c r="AE37" s="7" t="s">
        <v>13</v>
      </c>
      <c r="AF37" s="50">
        <f t="shared" si="1"/>
        <v>4.333333333333333</v>
      </c>
      <c r="AG37" s="50">
        <f t="shared" si="2"/>
        <v>1.0833333333333333</v>
      </c>
      <c r="AH37" s="81">
        <f t="shared" si="0"/>
        <v>0.64999999999999991</v>
      </c>
      <c r="AI37" s="36" t="s">
        <v>41</v>
      </c>
    </row>
    <row r="38" spans="1:35" ht="12.95" customHeight="1" x14ac:dyDescent="0.15">
      <c r="A38" s="85" t="s">
        <v>114</v>
      </c>
      <c r="B38" s="86"/>
      <c r="C38" s="87"/>
      <c r="D38" s="88"/>
      <c r="E38" s="89"/>
      <c r="F38" s="90"/>
      <c r="G38" s="89"/>
      <c r="H38" s="89"/>
      <c r="I38" s="89"/>
      <c r="J38" s="91"/>
      <c r="K38" s="88"/>
      <c r="L38" s="89"/>
      <c r="M38" s="90"/>
      <c r="N38" s="89"/>
      <c r="O38" s="89"/>
      <c r="P38" s="89"/>
      <c r="Q38" s="91"/>
      <c r="R38" s="88"/>
      <c r="S38" s="89"/>
      <c r="T38" s="90"/>
      <c r="U38" s="89"/>
      <c r="V38" s="89"/>
      <c r="W38" s="89"/>
      <c r="X38" s="91"/>
      <c r="Y38" s="88"/>
      <c r="Z38" s="89"/>
      <c r="AA38" s="90"/>
      <c r="AB38" s="89"/>
      <c r="AC38" s="89"/>
      <c r="AD38" s="89"/>
      <c r="AE38" s="91"/>
      <c r="AF38" s="92">
        <f>SUM(AF12:AF37)</f>
        <v>124.66666666666666</v>
      </c>
      <c r="AG38" s="92"/>
      <c r="AH38" s="93">
        <f t="shared" ref="AH38" si="15">AF38/$R$3</f>
        <v>18.7</v>
      </c>
      <c r="AI38" s="36"/>
    </row>
    <row r="39" spans="1:35" ht="12.95" customHeight="1" x14ac:dyDescent="0.15">
      <c r="A39" s="69"/>
      <c r="B39" s="70" t="s">
        <v>77</v>
      </c>
      <c r="C39" s="71" t="s">
        <v>78</v>
      </c>
      <c r="D39" s="98" t="s">
        <v>148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100"/>
      <c r="AF39" s="50" t="s">
        <v>95</v>
      </c>
      <c r="AG39" s="50"/>
      <c r="AH39" s="17"/>
      <c r="AI39" s="36"/>
    </row>
    <row r="40" spans="1:35" ht="12.95" customHeight="1" x14ac:dyDescent="0.15">
      <c r="A40" s="95" t="s">
        <v>99</v>
      </c>
      <c r="B40" s="55" t="s">
        <v>13</v>
      </c>
      <c r="C40" s="56" t="str">
        <f t="shared" ref="C40:C45" si="16">IF(B40="","",VLOOKUP(B40,$B$59:$O$66,2,FALSE))</f>
        <v>日勤</v>
      </c>
      <c r="D40" s="57">
        <f t="shared" ref="D40:AE40" si="17">COUNTIF(D$8:D$38,$B$40)</f>
        <v>6</v>
      </c>
      <c r="E40" s="55">
        <f t="shared" si="17"/>
        <v>6</v>
      </c>
      <c r="F40" s="55">
        <f t="shared" si="17"/>
        <v>7</v>
      </c>
      <c r="G40" s="55">
        <f t="shared" si="17"/>
        <v>6</v>
      </c>
      <c r="H40" s="55">
        <f t="shared" si="17"/>
        <v>6</v>
      </c>
      <c r="I40" s="55">
        <f t="shared" si="17"/>
        <v>6</v>
      </c>
      <c r="J40" s="55">
        <f t="shared" si="17"/>
        <v>6</v>
      </c>
      <c r="K40" s="57">
        <f t="shared" si="17"/>
        <v>6</v>
      </c>
      <c r="L40" s="55">
        <f t="shared" si="17"/>
        <v>6</v>
      </c>
      <c r="M40" s="55">
        <f t="shared" si="17"/>
        <v>6</v>
      </c>
      <c r="N40" s="55">
        <f t="shared" si="17"/>
        <v>6</v>
      </c>
      <c r="O40" s="55">
        <f t="shared" si="17"/>
        <v>6</v>
      </c>
      <c r="P40" s="55">
        <f t="shared" si="17"/>
        <v>6</v>
      </c>
      <c r="Q40" s="55">
        <f t="shared" si="17"/>
        <v>6</v>
      </c>
      <c r="R40" s="57">
        <f t="shared" si="17"/>
        <v>6</v>
      </c>
      <c r="S40" s="55">
        <f t="shared" si="17"/>
        <v>6</v>
      </c>
      <c r="T40" s="55">
        <f t="shared" si="17"/>
        <v>6</v>
      </c>
      <c r="U40" s="55">
        <f t="shared" si="17"/>
        <v>6</v>
      </c>
      <c r="V40" s="55">
        <f t="shared" si="17"/>
        <v>6</v>
      </c>
      <c r="W40" s="55">
        <f t="shared" si="17"/>
        <v>6</v>
      </c>
      <c r="X40" s="55">
        <f t="shared" si="17"/>
        <v>6</v>
      </c>
      <c r="Y40" s="57">
        <f t="shared" si="17"/>
        <v>6</v>
      </c>
      <c r="Z40" s="55">
        <f t="shared" si="17"/>
        <v>6</v>
      </c>
      <c r="AA40" s="55">
        <f t="shared" si="17"/>
        <v>6</v>
      </c>
      <c r="AB40" s="55">
        <f t="shared" si="17"/>
        <v>6</v>
      </c>
      <c r="AC40" s="55">
        <f t="shared" si="17"/>
        <v>6</v>
      </c>
      <c r="AD40" s="55">
        <f t="shared" si="17"/>
        <v>6</v>
      </c>
      <c r="AE40" s="55">
        <f t="shared" si="17"/>
        <v>6</v>
      </c>
      <c r="AF40" s="61"/>
      <c r="AG40" s="61"/>
      <c r="AH40" s="62"/>
      <c r="AI40" s="36"/>
    </row>
    <row r="41" spans="1:35" ht="12.95" customHeight="1" x14ac:dyDescent="0.15">
      <c r="A41" s="96"/>
      <c r="B41" s="55" t="s">
        <v>45</v>
      </c>
      <c r="C41" s="56" t="str">
        <f t="shared" si="16"/>
        <v>早出勤務</v>
      </c>
      <c r="D41" s="57">
        <f t="shared" ref="D41:AE41" si="18">COUNTIF(D$8:D$38,$B$41)</f>
        <v>1</v>
      </c>
      <c r="E41" s="55">
        <f t="shared" si="18"/>
        <v>1</v>
      </c>
      <c r="F41" s="55">
        <f t="shared" si="18"/>
        <v>1</v>
      </c>
      <c r="G41" s="55">
        <f t="shared" si="18"/>
        <v>1</v>
      </c>
      <c r="H41" s="55">
        <f t="shared" si="18"/>
        <v>1</v>
      </c>
      <c r="I41" s="55">
        <f t="shared" si="18"/>
        <v>1</v>
      </c>
      <c r="J41" s="55">
        <f t="shared" si="18"/>
        <v>1</v>
      </c>
      <c r="K41" s="57">
        <f t="shared" si="18"/>
        <v>1</v>
      </c>
      <c r="L41" s="55">
        <f t="shared" si="18"/>
        <v>1</v>
      </c>
      <c r="M41" s="55">
        <f t="shared" si="18"/>
        <v>1</v>
      </c>
      <c r="N41" s="55">
        <f t="shared" si="18"/>
        <v>1</v>
      </c>
      <c r="O41" s="55">
        <f t="shared" si="18"/>
        <v>1</v>
      </c>
      <c r="P41" s="55">
        <f t="shared" si="18"/>
        <v>1</v>
      </c>
      <c r="Q41" s="55">
        <f t="shared" si="18"/>
        <v>1</v>
      </c>
      <c r="R41" s="57">
        <f t="shared" si="18"/>
        <v>1</v>
      </c>
      <c r="S41" s="55">
        <f t="shared" si="18"/>
        <v>1</v>
      </c>
      <c r="T41" s="55">
        <f t="shared" si="18"/>
        <v>1</v>
      </c>
      <c r="U41" s="55">
        <f t="shared" si="18"/>
        <v>1</v>
      </c>
      <c r="V41" s="55">
        <f t="shared" si="18"/>
        <v>1</v>
      </c>
      <c r="W41" s="55">
        <f t="shared" si="18"/>
        <v>1</v>
      </c>
      <c r="X41" s="55">
        <f t="shared" si="18"/>
        <v>1</v>
      </c>
      <c r="Y41" s="57">
        <f t="shared" si="18"/>
        <v>1</v>
      </c>
      <c r="Z41" s="55">
        <f t="shared" si="18"/>
        <v>1</v>
      </c>
      <c r="AA41" s="55">
        <f t="shared" si="18"/>
        <v>1</v>
      </c>
      <c r="AB41" s="55">
        <f t="shared" si="18"/>
        <v>1</v>
      </c>
      <c r="AC41" s="55">
        <f t="shared" si="18"/>
        <v>1</v>
      </c>
      <c r="AD41" s="55">
        <f t="shared" si="18"/>
        <v>1</v>
      </c>
      <c r="AE41" s="55">
        <f t="shared" si="18"/>
        <v>1</v>
      </c>
      <c r="AF41" s="61"/>
      <c r="AG41" s="61"/>
      <c r="AH41" s="62"/>
      <c r="AI41" s="36"/>
    </row>
    <row r="42" spans="1:35" ht="12.95" customHeight="1" x14ac:dyDescent="0.15">
      <c r="A42" s="96"/>
      <c r="B42" s="55" t="s">
        <v>46</v>
      </c>
      <c r="C42" s="56" t="str">
        <f t="shared" si="16"/>
        <v>遅出勤務</v>
      </c>
      <c r="D42" s="57">
        <f t="shared" ref="D42:AE42" si="19">COUNTIF(D$8:D$38,$B$42)</f>
        <v>1</v>
      </c>
      <c r="E42" s="55">
        <f t="shared" si="19"/>
        <v>1</v>
      </c>
      <c r="F42" s="55">
        <f t="shared" si="19"/>
        <v>1</v>
      </c>
      <c r="G42" s="55">
        <f t="shared" si="19"/>
        <v>1</v>
      </c>
      <c r="H42" s="55">
        <f t="shared" si="19"/>
        <v>1</v>
      </c>
      <c r="I42" s="55">
        <f t="shared" si="19"/>
        <v>1</v>
      </c>
      <c r="J42" s="55">
        <f t="shared" si="19"/>
        <v>1</v>
      </c>
      <c r="K42" s="57">
        <f t="shared" si="19"/>
        <v>1</v>
      </c>
      <c r="L42" s="55">
        <f t="shared" si="19"/>
        <v>1</v>
      </c>
      <c r="M42" s="55">
        <f t="shared" si="19"/>
        <v>1</v>
      </c>
      <c r="N42" s="55">
        <f t="shared" si="19"/>
        <v>1</v>
      </c>
      <c r="O42" s="55">
        <f t="shared" si="19"/>
        <v>1</v>
      </c>
      <c r="P42" s="55">
        <f t="shared" si="19"/>
        <v>1</v>
      </c>
      <c r="Q42" s="55">
        <f t="shared" si="19"/>
        <v>1</v>
      </c>
      <c r="R42" s="57">
        <f t="shared" si="19"/>
        <v>1</v>
      </c>
      <c r="S42" s="55">
        <f t="shared" si="19"/>
        <v>1</v>
      </c>
      <c r="T42" s="55">
        <f t="shared" si="19"/>
        <v>1</v>
      </c>
      <c r="U42" s="55">
        <f t="shared" si="19"/>
        <v>1</v>
      </c>
      <c r="V42" s="55">
        <f t="shared" si="19"/>
        <v>1</v>
      </c>
      <c r="W42" s="55">
        <f t="shared" si="19"/>
        <v>1</v>
      </c>
      <c r="X42" s="55">
        <f t="shared" si="19"/>
        <v>1</v>
      </c>
      <c r="Y42" s="57">
        <f t="shared" si="19"/>
        <v>1</v>
      </c>
      <c r="Z42" s="55">
        <f t="shared" si="19"/>
        <v>1</v>
      </c>
      <c r="AA42" s="55">
        <f t="shared" si="19"/>
        <v>1</v>
      </c>
      <c r="AB42" s="55">
        <f t="shared" si="19"/>
        <v>1</v>
      </c>
      <c r="AC42" s="55">
        <f t="shared" si="19"/>
        <v>1</v>
      </c>
      <c r="AD42" s="55">
        <f t="shared" si="19"/>
        <v>1</v>
      </c>
      <c r="AE42" s="55">
        <f t="shared" si="19"/>
        <v>1</v>
      </c>
      <c r="AF42" s="61"/>
      <c r="AG42" s="61"/>
      <c r="AH42" s="62"/>
      <c r="AI42" s="36"/>
    </row>
    <row r="43" spans="1:35" ht="12.95" customHeight="1" x14ac:dyDescent="0.15">
      <c r="A43" s="96"/>
      <c r="B43" s="55" t="s">
        <v>43</v>
      </c>
      <c r="C43" s="56" t="str">
        <f t="shared" si="16"/>
        <v>準夜勤</v>
      </c>
      <c r="D43" s="57">
        <f t="shared" ref="D43:AE43" si="20">COUNTIF(D$8:D$38,$B$43)</f>
        <v>4</v>
      </c>
      <c r="E43" s="55">
        <f t="shared" si="20"/>
        <v>4</v>
      </c>
      <c r="F43" s="55">
        <f t="shared" si="20"/>
        <v>4</v>
      </c>
      <c r="G43" s="55">
        <f t="shared" si="20"/>
        <v>4</v>
      </c>
      <c r="H43" s="55">
        <f t="shared" si="20"/>
        <v>4</v>
      </c>
      <c r="I43" s="55">
        <f t="shared" si="20"/>
        <v>4</v>
      </c>
      <c r="J43" s="55">
        <f t="shared" si="20"/>
        <v>4</v>
      </c>
      <c r="K43" s="57">
        <f t="shared" si="20"/>
        <v>4</v>
      </c>
      <c r="L43" s="55">
        <f t="shared" si="20"/>
        <v>4</v>
      </c>
      <c r="M43" s="55">
        <f t="shared" si="20"/>
        <v>4</v>
      </c>
      <c r="N43" s="55">
        <f t="shared" si="20"/>
        <v>4</v>
      </c>
      <c r="O43" s="55">
        <f t="shared" si="20"/>
        <v>4</v>
      </c>
      <c r="P43" s="55">
        <f t="shared" si="20"/>
        <v>4</v>
      </c>
      <c r="Q43" s="55">
        <f t="shared" si="20"/>
        <v>4</v>
      </c>
      <c r="R43" s="57">
        <f t="shared" si="20"/>
        <v>4</v>
      </c>
      <c r="S43" s="55">
        <f t="shared" si="20"/>
        <v>4</v>
      </c>
      <c r="T43" s="55">
        <f t="shared" si="20"/>
        <v>4</v>
      </c>
      <c r="U43" s="55">
        <f t="shared" si="20"/>
        <v>4</v>
      </c>
      <c r="V43" s="55">
        <f t="shared" si="20"/>
        <v>4</v>
      </c>
      <c r="W43" s="55">
        <f t="shared" si="20"/>
        <v>4</v>
      </c>
      <c r="X43" s="55">
        <f t="shared" si="20"/>
        <v>4</v>
      </c>
      <c r="Y43" s="57">
        <f t="shared" si="20"/>
        <v>4</v>
      </c>
      <c r="Z43" s="55">
        <f t="shared" si="20"/>
        <v>4</v>
      </c>
      <c r="AA43" s="55">
        <f t="shared" si="20"/>
        <v>4</v>
      </c>
      <c r="AB43" s="55">
        <f t="shared" si="20"/>
        <v>4</v>
      </c>
      <c r="AC43" s="55">
        <f t="shared" si="20"/>
        <v>4</v>
      </c>
      <c r="AD43" s="55">
        <f t="shared" si="20"/>
        <v>4</v>
      </c>
      <c r="AE43" s="55">
        <f t="shared" si="20"/>
        <v>4</v>
      </c>
      <c r="AF43" s="61"/>
      <c r="AG43" s="61"/>
      <c r="AH43" s="62"/>
      <c r="AI43" s="36"/>
    </row>
    <row r="44" spans="1:35" ht="12.95" customHeight="1" x14ac:dyDescent="0.15">
      <c r="A44" s="96"/>
      <c r="B44" s="55" t="s">
        <v>44</v>
      </c>
      <c r="C44" s="56" t="str">
        <f t="shared" si="16"/>
        <v>夜勤</v>
      </c>
      <c r="D44" s="57">
        <f t="shared" ref="D44:AE44" si="21">COUNTIF(D$8:D$38,$B$44)</f>
        <v>4</v>
      </c>
      <c r="E44" s="55">
        <f t="shared" si="21"/>
        <v>4</v>
      </c>
      <c r="F44" s="55">
        <f t="shared" si="21"/>
        <v>4</v>
      </c>
      <c r="G44" s="55">
        <f t="shared" si="21"/>
        <v>4</v>
      </c>
      <c r="H44" s="55">
        <f t="shared" si="21"/>
        <v>4</v>
      </c>
      <c r="I44" s="55">
        <f t="shared" si="21"/>
        <v>4</v>
      </c>
      <c r="J44" s="55">
        <f t="shared" si="21"/>
        <v>4</v>
      </c>
      <c r="K44" s="57">
        <f t="shared" si="21"/>
        <v>4</v>
      </c>
      <c r="L44" s="55">
        <f t="shared" si="21"/>
        <v>4</v>
      </c>
      <c r="M44" s="55">
        <f t="shared" si="21"/>
        <v>4</v>
      </c>
      <c r="N44" s="55">
        <f t="shared" si="21"/>
        <v>4</v>
      </c>
      <c r="O44" s="55">
        <f t="shared" si="21"/>
        <v>4</v>
      </c>
      <c r="P44" s="55">
        <f t="shared" si="21"/>
        <v>4</v>
      </c>
      <c r="Q44" s="55">
        <f t="shared" si="21"/>
        <v>4</v>
      </c>
      <c r="R44" s="57">
        <f t="shared" si="21"/>
        <v>4</v>
      </c>
      <c r="S44" s="55">
        <f t="shared" si="21"/>
        <v>4</v>
      </c>
      <c r="T44" s="55">
        <f t="shared" si="21"/>
        <v>4</v>
      </c>
      <c r="U44" s="55">
        <f t="shared" si="21"/>
        <v>4</v>
      </c>
      <c r="V44" s="55">
        <f t="shared" si="21"/>
        <v>4</v>
      </c>
      <c r="W44" s="55">
        <f t="shared" si="21"/>
        <v>4</v>
      </c>
      <c r="X44" s="55">
        <f t="shared" si="21"/>
        <v>4</v>
      </c>
      <c r="Y44" s="57">
        <f t="shared" si="21"/>
        <v>4</v>
      </c>
      <c r="Z44" s="55">
        <f t="shared" si="21"/>
        <v>4</v>
      </c>
      <c r="AA44" s="55">
        <f t="shared" si="21"/>
        <v>4</v>
      </c>
      <c r="AB44" s="55">
        <f t="shared" si="21"/>
        <v>4</v>
      </c>
      <c r="AC44" s="55">
        <f t="shared" si="21"/>
        <v>4</v>
      </c>
      <c r="AD44" s="55">
        <f t="shared" si="21"/>
        <v>4</v>
      </c>
      <c r="AE44" s="55">
        <f t="shared" si="21"/>
        <v>4</v>
      </c>
      <c r="AF44" s="61"/>
      <c r="AG44" s="61"/>
      <c r="AH44" s="62"/>
      <c r="AI44" s="36"/>
    </row>
    <row r="45" spans="1:35" ht="12.95" customHeight="1" x14ac:dyDescent="0.15">
      <c r="A45" s="97"/>
      <c r="B45" s="55" t="s">
        <v>39</v>
      </c>
      <c r="C45" s="56" t="str">
        <f t="shared" si="16"/>
        <v>年休</v>
      </c>
      <c r="D45" s="57">
        <f t="shared" ref="D45:AE45" si="22">COUNTIF(D$8:D$38,$B$45)</f>
        <v>0</v>
      </c>
      <c r="E45" s="55">
        <f t="shared" si="22"/>
        <v>0</v>
      </c>
      <c r="F45" s="55">
        <f t="shared" si="22"/>
        <v>1</v>
      </c>
      <c r="G45" s="55">
        <f t="shared" si="22"/>
        <v>1</v>
      </c>
      <c r="H45" s="55">
        <f t="shared" si="22"/>
        <v>1</v>
      </c>
      <c r="I45" s="55">
        <f t="shared" si="22"/>
        <v>0</v>
      </c>
      <c r="J45" s="55">
        <f t="shared" si="22"/>
        <v>0</v>
      </c>
      <c r="K45" s="57">
        <f t="shared" si="22"/>
        <v>0</v>
      </c>
      <c r="L45" s="55">
        <f t="shared" si="22"/>
        <v>1</v>
      </c>
      <c r="M45" s="55">
        <f t="shared" si="22"/>
        <v>1</v>
      </c>
      <c r="N45" s="55">
        <f t="shared" si="22"/>
        <v>1</v>
      </c>
      <c r="O45" s="55">
        <f t="shared" si="22"/>
        <v>1</v>
      </c>
      <c r="P45" s="55">
        <f t="shared" si="22"/>
        <v>0</v>
      </c>
      <c r="Q45" s="55">
        <f t="shared" si="22"/>
        <v>0</v>
      </c>
      <c r="R45" s="57">
        <f t="shared" si="22"/>
        <v>0</v>
      </c>
      <c r="S45" s="55">
        <f t="shared" si="22"/>
        <v>1</v>
      </c>
      <c r="T45" s="55">
        <f t="shared" si="22"/>
        <v>1</v>
      </c>
      <c r="U45" s="55">
        <f t="shared" si="22"/>
        <v>0</v>
      </c>
      <c r="V45" s="55">
        <f t="shared" si="22"/>
        <v>1</v>
      </c>
      <c r="W45" s="55">
        <f t="shared" si="22"/>
        <v>0</v>
      </c>
      <c r="X45" s="55">
        <f t="shared" si="22"/>
        <v>0</v>
      </c>
      <c r="Y45" s="57">
        <f t="shared" si="22"/>
        <v>1</v>
      </c>
      <c r="Z45" s="55">
        <f t="shared" si="22"/>
        <v>1</v>
      </c>
      <c r="AA45" s="55">
        <f t="shared" si="22"/>
        <v>1</v>
      </c>
      <c r="AB45" s="55">
        <f t="shared" si="22"/>
        <v>1</v>
      </c>
      <c r="AC45" s="55">
        <f t="shared" si="22"/>
        <v>1</v>
      </c>
      <c r="AD45" s="55">
        <f t="shared" si="22"/>
        <v>0</v>
      </c>
      <c r="AE45" s="55">
        <f t="shared" si="22"/>
        <v>0</v>
      </c>
      <c r="AF45" s="61"/>
      <c r="AG45" s="61"/>
      <c r="AH45" s="62"/>
      <c r="AI45" s="36"/>
    </row>
    <row r="46" spans="1:35" ht="12.95" customHeight="1" thickBot="1" x14ac:dyDescent="0.2">
      <c r="A46" s="33"/>
      <c r="B46" s="45"/>
      <c r="C46" s="12"/>
      <c r="D46" s="8"/>
      <c r="E46" s="9"/>
      <c r="F46" s="9"/>
      <c r="G46" s="9"/>
      <c r="H46" s="9"/>
      <c r="I46" s="9"/>
      <c r="J46" s="10"/>
      <c r="K46" s="8"/>
      <c r="L46" s="9"/>
      <c r="M46" s="9"/>
      <c r="N46" s="9"/>
      <c r="O46" s="9"/>
      <c r="P46" s="9"/>
      <c r="Q46" s="10"/>
      <c r="R46" s="8"/>
      <c r="S46" s="9"/>
      <c r="T46" s="9"/>
      <c r="U46" s="9"/>
      <c r="V46" s="9"/>
      <c r="W46" s="9"/>
      <c r="X46" s="10"/>
      <c r="Y46" s="8"/>
      <c r="Z46" s="9"/>
      <c r="AA46" s="9"/>
      <c r="AB46" s="9"/>
      <c r="AC46" s="9"/>
      <c r="AD46" s="9"/>
      <c r="AE46" s="10"/>
      <c r="AF46" s="51"/>
      <c r="AG46" s="51"/>
      <c r="AH46" s="18"/>
      <c r="AI46" s="37"/>
    </row>
    <row r="47" spans="1:35" ht="12.95" customHeight="1" x14ac:dyDescent="0.15">
      <c r="A47" s="58"/>
      <c r="B47" s="5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60"/>
      <c r="AG47" s="60"/>
      <c r="AH47" s="19"/>
      <c r="AI47" s="58"/>
    </row>
    <row r="48" spans="1:35" ht="12.95" customHeight="1" x14ac:dyDescent="0.15">
      <c r="A48" s="58"/>
      <c r="B48" s="5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60"/>
      <c r="AG48" s="60"/>
      <c r="AH48" s="19"/>
      <c r="AI48" s="58"/>
    </row>
    <row r="49" spans="1:35" ht="12.95" customHeight="1" x14ac:dyDescent="0.15">
      <c r="A49" s="58"/>
      <c r="B49" s="5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60"/>
      <c r="AG49" s="60"/>
      <c r="AH49" s="19"/>
      <c r="AI49" s="58"/>
    </row>
    <row r="50" spans="1:35" ht="12.95" customHeight="1" x14ac:dyDescent="0.15">
      <c r="A50" s="58"/>
      <c r="B50" s="5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60"/>
      <c r="AG50" s="60"/>
      <c r="AH50" s="19"/>
      <c r="AI50" s="58"/>
    </row>
    <row r="51" spans="1:35" ht="12.95" customHeight="1" x14ac:dyDescent="0.15">
      <c r="A51" s="58"/>
      <c r="B51" s="5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60"/>
      <c r="AG51" s="60"/>
      <c r="AH51" s="19"/>
      <c r="AI51" s="58"/>
    </row>
    <row r="52" spans="1:35" ht="12.95" customHeight="1" x14ac:dyDescent="0.15">
      <c r="A52" s="58"/>
      <c r="B52" s="5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60"/>
      <c r="AG52" s="60"/>
      <c r="AH52" s="19"/>
      <c r="AI52" s="58"/>
    </row>
    <row r="53" spans="1:35" ht="12.95" customHeight="1" x14ac:dyDescent="0.15">
      <c r="A53" s="19" t="s">
        <v>64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35" ht="12.95" customHeight="1" x14ac:dyDescent="0.1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</row>
    <row r="55" spans="1:35" ht="12.95" customHeight="1" x14ac:dyDescent="0.15">
      <c r="A55" s="19" t="s">
        <v>74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</row>
    <row r="56" spans="1:35" ht="12.95" customHeight="1" x14ac:dyDescent="0.15">
      <c r="A56" s="19" t="s">
        <v>65</v>
      </c>
      <c r="B56" s="20" t="s">
        <v>66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</row>
    <row r="57" spans="1:35" ht="12.95" customHeight="1" x14ac:dyDescent="0.15">
      <c r="A57" s="72" t="s">
        <v>103</v>
      </c>
      <c r="B57" s="19"/>
      <c r="C57" s="20" t="s">
        <v>38</v>
      </c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</row>
    <row r="58" spans="1:35" ht="12.95" customHeight="1" x14ac:dyDescent="0.15">
      <c r="A58" s="19"/>
      <c r="B58" s="39" t="s">
        <v>77</v>
      </c>
      <c r="C58" s="39" t="s">
        <v>78</v>
      </c>
      <c r="D58" s="104" t="s">
        <v>79</v>
      </c>
      <c r="E58" s="104"/>
      <c r="F58" s="104"/>
      <c r="G58" s="104" t="s">
        <v>80</v>
      </c>
      <c r="H58" s="104"/>
      <c r="I58" s="104"/>
      <c r="J58" s="104" t="s">
        <v>81</v>
      </c>
      <c r="K58" s="104"/>
      <c r="L58" s="104"/>
      <c r="M58" s="104" t="s">
        <v>67</v>
      </c>
      <c r="N58" s="104"/>
      <c r="O58" s="104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</row>
    <row r="59" spans="1:35" ht="12.95" customHeight="1" x14ac:dyDescent="0.15">
      <c r="A59" s="19"/>
      <c r="B59" s="6" t="s">
        <v>13</v>
      </c>
      <c r="C59" s="41" t="s">
        <v>82</v>
      </c>
      <c r="D59" s="117">
        <v>0.33333333333333331</v>
      </c>
      <c r="E59" s="117"/>
      <c r="F59" s="117"/>
      <c r="G59" s="117">
        <v>0.70833333333333337</v>
      </c>
      <c r="H59" s="117"/>
      <c r="I59" s="117"/>
      <c r="J59" s="117">
        <v>4.1666666666666664E-2</v>
      </c>
      <c r="K59" s="117"/>
      <c r="L59" s="117"/>
      <c r="M59" s="118">
        <v>0.33333333333333331</v>
      </c>
      <c r="N59" s="119"/>
      <c r="O59" s="120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</row>
    <row r="60" spans="1:35" ht="12.95" customHeight="1" x14ac:dyDescent="0.15">
      <c r="A60" s="19"/>
      <c r="B60" s="6" t="s">
        <v>45</v>
      </c>
      <c r="C60" s="41" t="s">
        <v>83</v>
      </c>
      <c r="D60" s="117">
        <v>0.25</v>
      </c>
      <c r="E60" s="117"/>
      <c r="F60" s="117"/>
      <c r="G60" s="117">
        <v>0.41666666666666669</v>
      </c>
      <c r="H60" s="117"/>
      <c r="I60" s="117"/>
      <c r="J60" s="117">
        <v>0</v>
      </c>
      <c r="K60" s="117"/>
      <c r="L60" s="117"/>
      <c r="M60" s="118">
        <v>0.16666666666666666</v>
      </c>
      <c r="N60" s="119"/>
      <c r="O60" s="120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</row>
    <row r="61" spans="1:35" ht="12.95" customHeight="1" x14ac:dyDescent="0.15">
      <c r="A61" s="19"/>
      <c r="B61" s="40" t="s">
        <v>46</v>
      </c>
      <c r="C61" s="41" t="s">
        <v>84</v>
      </c>
      <c r="D61" s="117">
        <v>0.66666666666666663</v>
      </c>
      <c r="E61" s="117"/>
      <c r="F61" s="117"/>
      <c r="G61" s="117">
        <v>0.83333333333333337</v>
      </c>
      <c r="H61" s="117"/>
      <c r="I61" s="117"/>
      <c r="J61" s="117">
        <v>0</v>
      </c>
      <c r="K61" s="117"/>
      <c r="L61" s="117"/>
      <c r="M61" s="118">
        <v>0.16666666666666666</v>
      </c>
      <c r="N61" s="119"/>
      <c r="O61" s="120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</row>
    <row r="62" spans="1:35" ht="12.95" customHeight="1" x14ac:dyDescent="0.15">
      <c r="A62" s="19"/>
      <c r="B62" s="40" t="s">
        <v>43</v>
      </c>
      <c r="C62" s="42" t="s">
        <v>85</v>
      </c>
      <c r="D62" s="117">
        <v>0.625</v>
      </c>
      <c r="E62" s="117"/>
      <c r="F62" s="117"/>
      <c r="G62" s="117">
        <v>1</v>
      </c>
      <c r="H62" s="117"/>
      <c r="I62" s="117"/>
      <c r="J62" s="117">
        <v>4.1666666666666664E-2</v>
      </c>
      <c r="K62" s="117"/>
      <c r="L62" s="117"/>
      <c r="M62" s="118">
        <v>0.33333333333333331</v>
      </c>
      <c r="N62" s="119"/>
      <c r="O62" s="120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</row>
    <row r="63" spans="1:35" ht="12.95" customHeight="1" x14ac:dyDescent="0.15">
      <c r="A63" s="19"/>
      <c r="B63" s="40" t="s">
        <v>44</v>
      </c>
      <c r="C63" s="42" t="s">
        <v>86</v>
      </c>
      <c r="D63" s="118">
        <v>0</v>
      </c>
      <c r="E63" s="119"/>
      <c r="F63" s="120"/>
      <c r="G63" s="118">
        <v>0.375</v>
      </c>
      <c r="H63" s="119"/>
      <c r="I63" s="120"/>
      <c r="J63" s="118">
        <v>4.1666666666666664E-2</v>
      </c>
      <c r="K63" s="119"/>
      <c r="L63" s="120"/>
      <c r="M63" s="118">
        <v>0.33333333333333331</v>
      </c>
      <c r="N63" s="119"/>
      <c r="O63" s="120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</row>
    <row r="64" spans="1:35" ht="12.95" customHeight="1" x14ac:dyDescent="0.15">
      <c r="A64" s="19"/>
      <c r="B64" s="40" t="s">
        <v>39</v>
      </c>
      <c r="C64" s="42" t="s">
        <v>87</v>
      </c>
      <c r="D64" s="118" t="s">
        <v>38</v>
      </c>
      <c r="E64" s="119"/>
      <c r="F64" s="120"/>
      <c r="G64" s="118" t="s">
        <v>38</v>
      </c>
      <c r="H64" s="119"/>
      <c r="I64" s="120"/>
      <c r="J64" s="118" t="s">
        <v>38</v>
      </c>
      <c r="K64" s="119"/>
      <c r="L64" s="120"/>
      <c r="M64" s="118">
        <v>0</v>
      </c>
      <c r="N64" s="119"/>
      <c r="O64" s="120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</row>
    <row r="65" spans="1:35" ht="12.95" customHeight="1" x14ac:dyDescent="0.15">
      <c r="A65" s="19"/>
      <c r="B65" s="6" t="s">
        <v>38</v>
      </c>
      <c r="C65" s="42"/>
      <c r="D65" s="118" t="s">
        <v>38</v>
      </c>
      <c r="E65" s="119"/>
      <c r="F65" s="120"/>
      <c r="G65" s="118" t="s">
        <v>38</v>
      </c>
      <c r="H65" s="119"/>
      <c r="I65" s="120"/>
      <c r="J65" s="118" t="s">
        <v>38</v>
      </c>
      <c r="K65" s="119"/>
      <c r="L65" s="120"/>
      <c r="M65" s="118">
        <v>0</v>
      </c>
      <c r="N65" s="119"/>
      <c r="O65" s="120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</row>
    <row r="66" spans="1:35" ht="12.95" customHeight="1" x14ac:dyDescent="0.15">
      <c r="A66" s="19"/>
      <c r="B66" s="6" t="s">
        <v>65</v>
      </c>
      <c r="C66" s="42"/>
      <c r="D66" s="118" t="s">
        <v>38</v>
      </c>
      <c r="E66" s="119"/>
      <c r="F66" s="120"/>
      <c r="G66" s="118" t="s">
        <v>38</v>
      </c>
      <c r="H66" s="119"/>
      <c r="I66" s="120"/>
      <c r="J66" s="118" t="s">
        <v>38</v>
      </c>
      <c r="K66" s="119"/>
      <c r="L66" s="120"/>
      <c r="M66" s="118">
        <v>0</v>
      </c>
      <c r="N66" s="119"/>
      <c r="O66" s="120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</row>
    <row r="67" spans="1:35" ht="12.95" customHeight="1" x14ac:dyDescent="0.15">
      <c r="A67" s="19" t="s">
        <v>20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</row>
    <row r="68" spans="1:35" ht="12.95" customHeight="1" x14ac:dyDescent="0.15">
      <c r="A68" s="20" t="s">
        <v>21</v>
      </c>
      <c r="B68" s="20"/>
      <c r="C68" s="20"/>
    </row>
    <row r="69" spans="1:35" ht="12.95" customHeight="1" x14ac:dyDescent="0.15">
      <c r="A69" s="20" t="s">
        <v>165</v>
      </c>
      <c r="B69" s="20"/>
      <c r="C69" s="20"/>
    </row>
    <row r="70" spans="1:35" ht="12.95" customHeight="1" x14ac:dyDescent="0.15">
      <c r="A70" s="20"/>
      <c r="B70" s="20"/>
      <c r="C70" s="20" t="s">
        <v>166</v>
      </c>
    </row>
    <row r="71" spans="1:35" ht="12.95" customHeight="1" x14ac:dyDescent="0.15">
      <c r="A71" s="20" t="s">
        <v>167</v>
      </c>
      <c r="B71" s="20"/>
      <c r="C71" s="21"/>
    </row>
    <row r="72" spans="1:35" ht="12.95" customHeight="1" x14ac:dyDescent="0.15">
      <c r="A72" s="20" t="s">
        <v>11</v>
      </c>
      <c r="B72" s="20"/>
      <c r="C72" s="20"/>
    </row>
    <row r="73" spans="1:35" ht="12.95" customHeight="1" x14ac:dyDescent="0.15">
      <c r="A73" s="20" t="s">
        <v>168</v>
      </c>
      <c r="B73" s="20"/>
      <c r="C73" s="20"/>
    </row>
    <row r="74" spans="1:35" ht="12.95" customHeight="1" x14ac:dyDescent="0.15">
      <c r="A74" s="20" t="s">
        <v>169</v>
      </c>
      <c r="B74" s="20"/>
      <c r="C74" s="20"/>
    </row>
  </sheetData>
  <mergeCells count="49">
    <mergeCell ref="D66:F66"/>
    <mergeCell ref="G66:I66"/>
    <mergeCell ref="J66:L66"/>
    <mergeCell ref="M66:O66"/>
    <mergeCell ref="D64:F64"/>
    <mergeCell ref="G64:I64"/>
    <mergeCell ref="J64:L64"/>
    <mergeCell ref="M64:O64"/>
    <mergeCell ref="D65:F65"/>
    <mergeCell ref="G65:I65"/>
    <mergeCell ref="J65:L65"/>
    <mergeCell ref="M65:O65"/>
    <mergeCell ref="D62:F62"/>
    <mergeCell ref="G62:I62"/>
    <mergeCell ref="J62:L62"/>
    <mergeCell ref="M62:O62"/>
    <mergeCell ref="D63:F63"/>
    <mergeCell ref="G63:I63"/>
    <mergeCell ref="J63:L63"/>
    <mergeCell ref="M63:O63"/>
    <mergeCell ref="D60:F60"/>
    <mergeCell ref="G60:I60"/>
    <mergeCell ref="J60:L60"/>
    <mergeCell ref="M60:O60"/>
    <mergeCell ref="D61:F61"/>
    <mergeCell ref="G61:I61"/>
    <mergeCell ref="J61:L61"/>
    <mergeCell ref="M61:O61"/>
    <mergeCell ref="A40:A45"/>
    <mergeCell ref="D58:F58"/>
    <mergeCell ref="G58:I58"/>
    <mergeCell ref="J58:L58"/>
    <mergeCell ref="M58:O58"/>
    <mergeCell ref="D59:F59"/>
    <mergeCell ref="G59:I59"/>
    <mergeCell ref="J59:L59"/>
    <mergeCell ref="M59:O59"/>
    <mergeCell ref="Y5:AE5"/>
    <mergeCell ref="AF5:AF7"/>
    <mergeCell ref="AG5:AG7"/>
    <mergeCell ref="AH5:AH7"/>
    <mergeCell ref="AI5:AI7"/>
    <mergeCell ref="D39:AE39"/>
    <mergeCell ref="R5:X5"/>
    <mergeCell ref="A5:A7"/>
    <mergeCell ref="B5:B7"/>
    <mergeCell ref="C5:C7"/>
    <mergeCell ref="D5:J5"/>
    <mergeCell ref="K5:Q5"/>
  </mergeCells>
  <phoneticPr fontId="1"/>
  <dataValidations count="2">
    <dataValidation type="list" allowBlank="1" showInputMessage="1" showErrorMessage="1" sqref="B46:B52 B8:B38">
      <formula1>",　,A,B,C,D"</formula1>
    </dataValidation>
    <dataValidation type="list" allowBlank="1" showInputMessage="1" showErrorMessage="1" sqref="D46:AE52 B40:B45 D8:AE38">
      <formula1>$B$59:$B$66</formula1>
    </dataValidation>
  </dataValidations>
  <pageMargins left="0.25" right="0.25" top="0.75" bottom="0.75" header="0.3" footer="0.3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シフト計画原紙（住宅）</vt:lpstr>
      <vt:lpstr>シフト計画原紙（介護付）</vt:lpstr>
      <vt:lpstr>記入要領</vt:lpstr>
      <vt:lpstr>シフト計画例１（住宅）</vt:lpstr>
      <vt:lpstr>シフト計画例2（住宅）</vt:lpstr>
      <vt:lpstr>シフト計画例３（介護付）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2017-11-30T06:04:35Z</cp:lastPrinted>
  <dcterms:created xsi:type="dcterms:W3CDTF">2012-01-15T23:33:44Z</dcterms:created>
  <dcterms:modified xsi:type="dcterms:W3CDTF">2022-09-20T04:49:27Z</dcterms:modified>
</cp:coreProperties>
</file>