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ext101712\Desktop\"/>
    </mc:Choice>
  </mc:AlternateContent>
  <xr:revisionPtr revIDLastSave="0" documentId="13_ncr:1_{9FD58B14-4994-4741-AA16-D8722FE145C0}" xr6:coauthVersionLast="47" xr6:coauthVersionMax="47" xr10:uidLastSave="{00000000-0000-0000-0000-000000000000}"/>
  <workbookProtection workbookAlgorithmName="SHA-512" workbookHashValue="QFXcWRoQP/wpx4Q3h0UEib4w3RIVFp5FJqVycAEmui9badrmizzN7Prb20yWlV8nrN3FkBkNbLBa/3amCV0Gyw==" workbookSaltValue="aNicKkl/6bcPqePIH+n9Mw==" workbookSpinCount="100000" lockStructure="1"/>
  <bookViews>
    <workbookView xWindow="28680" yWindow="-120" windowWidth="29040" windowHeight="15840" tabRatio="724" xr2:uid="{00000000-000D-0000-FFFF-FFFF00000000}"/>
  </bookViews>
  <sheets>
    <sheet name="別紙4-1_体制ﾁｪｯｸﾘｽﾄ(0507まで)" sheetId="6" r:id="rId1"/>
    <sheet name="別紙4-2_体制ﾁｪｯｸﾘｽﾄ(0508以降)" sheetId="7" r:id="rId2"/>
    <sheet name="別紙3-3_要件ﾁｪｯｸﾘｽﾄ(0508以降)" sheetId="5" r:id="rId3"/>
    <sheet name="別紙3-1_区分⑤所要額内訳" sheetId="1" r:id="rId4"/>
    <sheet name="踏み台シート" sheetId="2" state="hidden" r:id="rId5"/>
    <sheet name="別紙3-2_区分⑤所要額内訳計算表"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08" i="4" l="1"/>
  <c r="C108" i="4"/>
  <c r="B108" i="4"/>
  <c r="BB108" i="4" s="1"/>
  <c r="BC107" i="4"/>
  <c r="C107" i="4"/>
  <c r="B107" i="4"/>
  <c r="BB107" i="4" s="1"/>
  <c r="BC106" i="4"/>
  <c r="C106" i="4"/>
  <c r="B106" i="4"/>
  <c r="BB106" i="4" s="1"/>
  <c r="BB105" i="4"/>
  <c r="C105" i="4"/>
  <c r="B105" i="4"/>
  <c r="BC105" i="4" s="1"/>
  <c r="BB104" i="4"/>
  <c r="C104" i="4"/>
  <c r="B104" i="4"/>
  <c r="BC104" i="4" s="1"/>
  <c r="BB103" i="4"/>
  <c r="C103" i="4"/>
  <c r="B103" i="4"/>
  <c r="A103" i="4"/>
  <c r="BB102" i="4"/>
  <c r="C102" i="4"/>
  <c r="B102" i="4"/>
  <c r="A102" i="4"/>
  <c r="C101" i="4"/>
  <c r="B101" i="4"/>
  <c r="C100" i="4"/>
  <c r="B100" i="4"/>
  <c r="C99" i="4"/>
  <c r="B99" i="4"/>
  <c r="A99" i="4"/>
  <c r="BD98" i="4"/>
  <c r="C98" i="4"/>
  <c r="B98" i="4"/>
  <c r="BC98" i="4" s="1"/>
  <c r="A98" i="4"/>
  <c r="BD97" i="4"/>
  <c r="C97" i="4"/>
  <c r="B97" i="4"/>
  <c r="BC97" i="4" s="1"/>
  <c r="A97" i="4"/>
  <c r="BD96" i="4"/>
  <c r="C96" i="4"/>
  <c r="B96" i="4"/>
  <c r="BC96" i="4" s="1"/>
  <c r="A96" i="4"/>
  <c r="BD95" i="4"/>
  <c r="C95" i="4"/>
  <c r="B95" i="4"/>
  <c r="BC95" i="4" s="1"/>
  <c r="A95" i="4"/>
  <c r="BD94" i="4"/>
  <c r="C94" i="4"/>
  <c r="B94" i="4"/>
  <c r="BC94" i="4" s="1"/>
  <c r="A94" i="4"/>
  <c r="BD93" i="4"/>
  <c r="C93" i="4"/>
  <c r="B93" i="4"/>
  <c r="BC93" i="4" s="1"/>
  <c r="A93" i="4"/>
  <c r="BD92" i="4"/>
  <c r="C92" i="4"/>
  <c r="B92" i="4"/>
  <c r="BC92" i="4" s="1"/>
  <c r="A92" i="4"/>
  <c r="BD91" i="4"/>
  <c r="C91" i="4"/>
  <c r="B91" i="4"/>
  <c r="BC91" i="4" s="1"/>
  <c r="A91" i="4"/>
  <c r="BD90" i="4"/>
  <c r="C90" i="4"/>
  <c r="B90" i="4"/>
  <c r="BC90" i="4" s="1"/>
  <c r="A90" i="4"/>
  <c r="C89" i="4"/>
  <c r="B89" i="4"/>
  <c r="A89" i="4"/>
  <c r="BD88" i="4"/>
  <c r="C88" i="4"/>
  <c r="B88" i="4"/>
  <c r="BC88" i="4" s="1"/>
  <c r="A88" i="4"/>
  <c r="BD87" i="4"/>
  <c r="C87" i="4"/>
  <c r="B87" i="4"/>
  <c r="BC87" i="4" s="1"/>
  <c r="A87" i="4"/>
  <c r="BD86" i="4"/>
  <c r="C86" i="4"/>
  <c r="B86" i="4"/>
  <c r="BC86" i="4" s="1"/>
  <c r="A86" i="4"/>
  <c r="BD85" i="4"/>
  <c r="C85" i="4"/>
  <c r="B85" i="4"/>
  <c r="BC85" i="4" s="1"/>
  <c r="A85" i="4"/>
  <c r="BD84" i="4"/>
  <c r="C84" i="4"/>
  <c r="B84" i="4"/>
  <c r="BC84" i="4" s="1"/>
  <c r="A84" i="4"/>
  <c r="BD83" i="4"/>
  <c r="C83" i="4"/>
  <c r="B83" i="4"/>
  <c r="BC83" i="4" s="1"/>
  <c r="A83" i="4"/>
  <c r="BD82" i="4"/>
  <c r="C82" i="4"/>
  <c r="B82" i="4"/>
  <c r="BC82" i="4" s="1"/>
  <c r="A82" i="4"/>
  <c r="BD81" i="4"/>
  <c r="C81" i="4"/>
  <c r="B81" i="4"/>
  <c r="BC81" i="4" s="1"/>
  <c r="A81" i="4"/>
  <c r="BD80" i="4"/>
  <c r="C80" i="4"/>
  <c r="B80" i="4"/>
  <c r="BC80" i="4" s="1"/>
  <c r="A80" i="4"/>
  <c r="BD79" i="4"/>
  <c r="C79" i="4"/>
  <c r="B79" i="4"/>
  <c r="BC79" i="4" s="1"/>
  <c r="A79" i="4"/>
  <c r="BD78" i="4"/>
  <c r="C78" i="4"/>
  <c r="B78" i="4"/>
  <c r="BC78" i="4" s="1"/>
  <c r="A78" i="4"/>
  <c r="BD77" i="4"/>
  <c r="C77" i="4"/>
  <c r="B77" i="4"/>
  <c r="BC77" i="4" s="1"/>
  <c r="A77" i="4"/>
  <c r="BD76" i="4"/>
  <c r="C76" i="4"/>
  <c r="B76" i="4"/>
  <c r="BC76" i="4" s="1"/>
  <c r="A76" i="4"/>
  <c r="BD75" i="4"/>
  <c r="C75" i="4"/>
  <c r="B75" i="4"/>
  <c r="BC75" i="4" s="1"/>
  <c r="A75" i="4"/>
  <c r="BD74" i="4"/>
  <c r="C74" i="4"/>
  <c r="B74" i="4"/>
  <c r="BC74" i="4" s="1"/>
  <c r="A74" i="4"/>
  <c r="BD73" i="4"/>
  <c r="C73" i="4"/>
  <c r="B73" i="4"/>
  <c r="BC73" i="4" s="1"/>
  <c r="A73" i="4"/>
  <c r="BD72" i="4"/>
  <c r="C72" i="4"/>
  <c r="B72" i="4"/>
  <c r="BC72" i="4" s="1"/>
  <c r="A72" i="4"/>
  <c r="BD71" i="4"/>
  <c r="C71" i="4"/>
  <c r="B71" i="4"/>
  <c r="BC71" i="4" s="1"/>
  <c r="A71" i="4"/>
  <c r="C70" i="4"/>
  <c r="B70" i="4"/>
  <c r="BC69" i="4"/>
  <c r="C69" i="4"/>
  <c r="B69" i="4"/>
  <c r="C68" i="4"/>
  <c r="B68" i="4"/>
  <c r="C67" i="4"/>
  <c r="B67" i="4"/>
  <c r="BC66" i="4"/>
  <c r="C66" i="4"/>
  <c r="B66" i="4"/>
  <c r="BC65" i="4"/>
  <c r="C65" i="4"/>
  <c r="B65" i="4"/>
  <c r="C64" i="4"/>
  <c r="B64" i="4"/>
  <c r="C63" i="4"/>
  <c r="B63" i="4"/>
  <c r="BC62" i="4"/>
  <c r="C62" i="4"/>
  <c r="B62" i="4"/>
  <c r="BC61" i="4"/>
  <c r="C61" i="4"/>
  <c r="B61" i="4"/>
  <c r="C60" i="4"/>
  <c r="B60" i="4"/>
  <c r="C59" i="4"/>
  <c r="B59" i="4"/>
  <c r="BC58" i="4"/>
  <c r="C58" i="4"/>
  <c r="B58" i="4"/>
  <c r="BC57" i="4"/>
  <c r="C57" i="4"/>
  <c r="B57" i="4"/>
  <c r="C56" i="4"/>
  <c r="B56" i="4"/>
  <c r="C55" i="4"/>
  <c r="B55" i="4"/>
  <c r="BC54" i="4"/>
  <c r="C54" i="4"/>
  <c r="B54" i="4"/>
  <c r="BC53" i="4"/>
  <c r="C53" i="4"/>
  <c r="B53" i="4"/>
  <c r="C52" i="4"/>
  <c r="B52" i="4"/>
  <c r="C51" i="4"/>
  <c r="B51" i="4"/>
  <c r="BC50" i="4"/>
  <c r="C50" i="4"/>
  <c r="B50" i="4"/>
  <c r="BC49" i="4"/>
  <c r="C49" i="4"/>
  <c r="B49" i="4"/>
  <c r="C48" i="4"/>
  <c r="B48" i="4"/>
  <c r="C47" i="4"/>
  <c r="B47" i="4"/>
  <c r="BC46" i="4"/>
  <c r="C46" i="4"/>
  <c r="B46" i="4"/>
  <c r="BC45" i="4"/>
  <c r="C45" i="4"/>
  <c r="B45" i="4"/>
  <c r="C44" i="4"/>
  <c r="B44" i="4"/>
  <c r="C43" i="4"/>
  <c r="B43" i="4"/>
  <c r="BC42" i="4"/>
  <c r="C42" i="4"/>
  <c r="B42" i="4"/>
  <c r="BC41" i="4"/>
  <c r="C41" i="4"/>
  <c r="B41" i="4"/>
  <c r="C40" i="4"/>
  <c r="B40" i="4"/>
  <c r="C39" i="4"/>
  <c r="B39" i="4"/>
  <c r="BC38" i="4"/>
  <c r="C38" i="4"/>
  <c r="B38" i="4"/>
  <c r="BC37" i="4"/>
  <c r="C37" i="4"/>
  <c r="B37" i="4"/>
  <c r="C36" i="4"/>
  <c r="B36" i="4"/>
  <c r="C35" i="4"/>
  <c r="B35" i="4"/>
  <c r="BC34" i="4"/>
  <c r="C34" i="4"/>
  <c r="B34" i="4"/>
  <c r="BC33" i="4"/>
  <c r="BB33" i="4"/>
  <c r="C33" i="4"/>
  <c r="B33" i="4"/>
  <c r="BD33" i="4" s="1"/>
  <c r="A33" i="4"/>
  <c r="BD32" i="4"/>
  <c r="BC32" i="4"/>
  <c r="C32" i="4"/>
  <c r="B32" i="4"/>
  <c r="BB32" i="4" s="1"/>
  <c r="A32" i="4"/>
  <c r="BD31" i="4"/>
  <c r="BC31" i="4"/>
  <c r="C31" i="4"/>
  <c r="B31" i="4"/>
  <c r="BB31" i="4" s="1"/>
  <c r="A31" i="4"/>
  <c r="BD30" i="4"/>
  <c r="BC30" i="4"/>
  <c r="C30" i="4"/>
  <c r="B30" i="4"/>
  <c r="BB30" i="4" s="1"/>
  <c r="A30" i="4"/>
  <c r="BD29" i="4"/>
  <c r="BC29" i="4"/>
  <c r="C29" i="4"/>
  <c r="B29" i="4"/>
  <c r="BB29" i="4" s="1"/>
  <c r="A29" i="4"/>
  <c r="BD28" i="4"/>
  <c r="BC28" i="4"/>
  <c r="C28" i="4"/>
  <c r="B28" i="4"/>
  <c r="BB28" i="4" s="1"/>
  <c r="A28" i="4"/>
  <c r="BD27" i="4"/>
  <c r="BC27" i="4"/>
  <c r="C27" i="4"/>
  <c r="B27" i="4"/>
  <c r="BB27" i="4" s="1"/>
  <c r="A27" i="4"/>
  <c r="BD26" i="4"/>
  <c r="BC26" i="4"/>
  <c r="C26" i="4"/>
  <c r="B26" i="4"/>
  <c r="BB26" i="4" s="1"/>
  <c r="A26" i="4"/>
  <c r="BD25" i="4"/>
  <c r="BC25" i="4"/>
  <c r="C25" i="4"/>
  <c r="B25" i="4"/>
  <c r="BB25" i="4" s="1"/>
  <c r="A25" i="4"/>
  <c r="BD24" i="4"/>
  <c r="BC24" i="4"/>
  <c r="C24" i="4"/>
  <c r="B24" i="4"/>
  <c r="BB24" i="4" s="1"/>
  <c r="A24" i="4"/>
  <c r="BD23" i="4"/>
  <c r="BC23" i="4"/>
  <c r="C23" i="4"/>
  <c r="B23" i="4"/>
  <c r="BB23" i="4" s="1"/>
  <c r="A23" i="4"/>
  <c r="BD22" i="4"/>
  <c r="BC22" i="4"/>
  <c r="C22" i="4"/>
  <c r="B22" i="4"/>
  <c r="BB22" i="4" s="1"/>
  <c r="A22" i="4"/>
  <c r="BD21" i="4"/>
  <c r="BC21" i="4"/>
  <c r="C21" i="4"/>
  <c r="B21" i="4"/>
  <c r="BB21" i="4" s="1"/>
  <c r="A21" i="4"/>
  <c r="BD20" i="4"/>
  <c r="BC20" i="4"/>
  <c r="C20" i="4"/>
  <c r="B20" i="4"/>
  <c r="BB20" i="4" s="1"/>
  <c r="A20" i="4"/>
  <c r="BD19" i="4"/>
  <c r="BC19" i="4"/>
  <c r="C19" i="4"/>
  <c r="B19" i="4"/>
  <c r="BB19" i="4" s="1"/>
  <c r="A19" i="4"/>
  <c r="BD18" i="4"/>
  <c r="BC18" i="4"/>
  <c r="C18" i="4"/>
  <c r="B18" i="4"/>
  <c r="BB18" i="4" s="1"/>
  <c r="A18" i="4"/>
  <c r="BD17" i="4"/>
  <c r="BC17" i="4"/>
  <c r="C17" i="4"/>
  <c r="B17" i="4"/>
  <c r="BB17" i="4" s="1"/>
  <c r="A17" i="4"/>
  <c r="BD16" i="4"/>
  <c r="BC16" i="4"/>
  <c r="C16" i="4"/>
  <c r="B16" i="4"/>
  <c r="BB16" i="4" s="1"/>
  <c r="A16" i="4"/>
  <c r="BD15" i="4"/>
  <c r="BC15" i="4"/>
  <c r="C15" i="4"/>
  <c r="B15" i="4"/>
  <c r="BB15" i="4" s="1"/>
  <c r="A15" i="4"/>
  <c r="BD14" i="4"/>
  <c r="BC14" i="4"/>
  <c r="C14" i="4"/>
  <c r="B14" i="4"/>
  <c r="BB14" i="4" s="1"/>
  <c r="A14" i="4"/>
  <c r="C13" i="4"/>
  <c r="B13" i="4"/>
  <c r="C12" i="4"/>
  <c r="B12" i="4"/>
  <c r="C11" i="4"/>
  <c r="B11" i="4"/>
  <c r="C10" i="4"/>
  <c r="B10" i="4"/>
  <c r="C9" i="4"/>
  <c r="B9" i="4"/>
  <c r="D8" i="4"/>
  <c r="E8" i="4" s="1"/>
  <c r="F8" i="4" s="1"/>
  <c r="M4" i="4"/>
  <c r="M3" i="4"/>
  <c r="C3" i="4"/>
  <c r="C104" i="2"/>
  <c r="B104" i="2"/>
  <c r="A104" i="2" s="1"/>
  <c r="C103" i="2"/>
  <c r="B103" i="2"/>
  <c r="A103" i="2"/>
  <c r="C102" i="2"/>
  <c r="B102" i="2"/>
  <c r="A102" i="2" s="1"/>
  <c r="C101" i="2"/>
  <c r="B101" i="2"/>
  <c r="A101" i="2"/>
  <c r="C100" i="2"/>
  <c r="B100" i="2"/>
  <c r="A100" i="2" s="1"/>
  <c r="C99" i="2"/>
  <c r="B99" i="2"/>
  <c r="A99" i="2"/>
  <c r="C98" i="2"/>
  <c r="B98" i="2"/>
  <c r="A98" i="2" s="1"/>
  <c r="C97" i="2"/>
  <c r="B97" i="2"/>
  <c r="A97" i="2"/>
  <c r="C96" i="2"/>
  <c r="B96" i="2"/>
  <c r="A96" i="2" s="1"/>
  <c r="C95" i="2"/>
  <c r="B95" i="2"/>
  <c r="A95" i="2"/>
  <c r="C94" i="2"/>
  <c r="B94" i="2"/>
  <c r="A94" i="2" s="1"/>
  <c r="C93" i="2"/>
  <c r="B93" i="2"/>
  <c r="A93" i="2"/>
  <c r="C92" i="2"/>
  <c r="B92" i="2"/>
  <c r="A92" i="2" s="1"/>
  <c r="C91" i="2"/>
  <c r="B91" i="2"/>
  <c r="A91" i="2"/>
  <c r="C90" i="2"/>
  <c r="B90" i="2"/>
  <c r="A90" i="2" s="1"/>
  <c r="C89" i="2"/>
  <c r="B89" i="2"/>
  <c r="A89" i="2"/>
  <c r="C88" i="2"/>
  <c r="B88" i="2"/>
  <c r="A88" i="2" s="1"/>
  <c r="C87" i="2"/>
  <c r="B87" i="2"/>
  <c r="A87" i="2"/>
  <c r="C86" i="2"/>
  <c r="B86" i="2"/>
  <c r="A86" i="2" s="1"/>
  <c r="C85" i="2"/>
  <c r="B85" i="2"/>
  <c r="A85" i="2"/>
  <c r="C84" i="2"/>
  <c r="B84" i="2"/>
  <c r="A84" i="2" s="1"/>
  <c r="C83" i="2"/>
  <c r="B83" i="2"/>
  <c r="A83" i="2"/>
  <c r="C82" i="2"/>
  <c r="B82" i="2"/>
  <c r="A82" i="2" s="1"/>
  <c r="C81" i="2"/>
  <c r="B81" i="2"/>
  <c r="A81" i="2"/>
  <c r="C80" i="2"/>
  <c r="B80" i="2"/>
  <c r="A80" i="2" s="1"/>
  <c r="C79" i="2"/>
  <c r="B79" i="2"/>
  <c r="A79" i="2"/>
  <c r="C78" i="2"/>
  <c r="B78" i="2"/>
  <c r="A78" i="2" s="1"/>
  <c r="C77" i="2"/>
  <c r="B77" i="2"/>
  <c r="A77" i="2"/>
  <c r="C76" i="2"/>
  <c r="B76" i="2"/>
  <c r="A76" i="2" s="1"/>
  <c r="C75" i="2"/>
  <c r="B75" i="2"/>
  <c r="A75" i="2"/>
  <c r="C74" i="2"/>
  <c r="B74" i="2"/>
  <c r="A74" i="2" s="1"/>
  <c r="C73" i="2"/>
  <c r="B73" i="2"/>
  <c r="A73" i="2"/>
  <c r="C72" i="2"/>
  <c r="B72" i="2"/>
  <c r="A72" i="2" s="1"/>
  <c r="C71" i="2"/>
  <c r="B71" i="2"/>
  <c r="A71" i="2"/>
  <c r="C70" i="2"/>
  <c r="B70" i="2"/>
  <c r="A70" i="2" s="1"/>
  <c r="C69" i="2"/>
  <c r="B69" i="2"/>
  <c r="A69" i="2"/>
  <c r="C68" i="2"/>
  <c r="B68" i="2"/>
  <c r="A68" i="2" s="1"/>
  <c r="C67" i="2"/>
  <c r="B67" i="2"/>
  <c r="A67" i="2"/>
  <c r="C66" i="2"/>
  <c r="B66" i="2"/>
  <c r="A66" i="2" s="1"/>
  <c r="C65" i="2"/>
  <c r="B65" i="2"/>
  <c r="A65" i="2"/>
  <c r="C64" i="2"/>
  <c r="B64" i="2"/>
  <c r="A64" i="2" s="1"/>
  <c r="C63" i="2"/>
  <c r="B63" i="2"/>
  <c r="A63" i="2"/>
  <c r="C62" i="2"/>
  <c r="B62" i="2"/>
  <c r="A62" i="2" s="1"/>
  <c r="C61" i="2"/>
  <c r="B61" i="2"/>
  <c r="A61" i="2"/>
  <c r="C60" i="2"/>
  <c r="B60" i="2"/>
  <c r="A60" i="2" s="1"/>
  <c r="C59" i="2"/>
  <c r="B59" i="2"/>
  <c r="A59" i="2"/>
  <c r="C58" i="2"/>
  <c r="B58" i="2"/>
  <c r="A58" i="2"/>
  <c r="C57" i="2"/>
  <c r="B57" i="2"/>
  <c r="A57" i="2"/>
  <c r="C56" i="2"/>
  <c r="B56" i="2"/>
  <c r="A56" i="2"/>
  <c r="C55" i="2"/>
  <c r="B55" i="2"/>
  <c r="A55" i="2"/>
  <c r="C54" i="2"/>
  <c r="B54" i="2"/>
  <c r="A54" i="2" s="1"/>
  <c r="C53" i="2"/>
  <c r="B53" i="2"/>
  <c r="A53" i="2"/>
  <c r="C52" i="2"/>
  <c r="B52" i="2"/>
  <c r="A52" i="2" s="1"/>
  <c r="C51" i="2"/>
  <c r="B51" i="2"/>
  <c r="A51" i="2" s="1"/>
  <c r="C50" i="2"/>
  <c r="B50" i="2"/>
  <c r="A50" i="2" s="1"/>
  <c r="C49" i="2"/>
  <c r="B49" i="2"/>
  <c r="A49" i="2" s="1"/>
  <c r="C48" i="2"/>
  <c r="B48" i="2"/>
  <c r="A48" i="2" s="1"/>
  <c r="C47" i="2"/>
  <c r="B47" i="2"/>
  <c r="A47" i="2" s="1"/>
  <c r="C46" i="2"/>
  <c r="B46" i="2"/>
  <c r="A46" i="2"/>
  <c r="C45" i="2"/>
  <c r="B45" i="2"/>
  <c r="A45" i="2" s="1"/>
  <c r="C44" i="2"/>
  <c r="B44" i="2"/>
  <c r="A44" i="2"/>
  <c r="C43" i="2"/>
  <c r="B43" i="2"/>
  <c r="A43" i="2" s="1"/>
  <c r="C42" i="2"/>
  <c r="B42" i="2"/>
  <c r="A42" i="2"/>
  <c r="C41" i="2"/>
  <c r="B41" i="2"/>
  <c r="A41" i="2" s="1"/>
  <c r="C40" i="2"/>
  <c r="B40" i="2"/>
  <c r="A40" i="2"/>
  <c r="C39" i="2"/>
  <c r="B39" i="2"/>
  <c r="A39" i="2" s="1"/>
  <c r="C38" i="2"/>
  <c r="B38" i="2"/>
  <c r="A38" i="2"/>
  <c r="C37" i="2"/>
  <c r="B37" i="2"/>
  <c r="A37" i="2" s="1"/>
  <c r="C36" i="2"/>
  <c r="B36" i="2"/>
  <c r="A36" i="2"/>
  <c r="C35" i="2"/>
  <c r="B35" i="2"/>
  <c r="A35" i="2" s="1"/>
  <c r="C34" i="2"/>
  <c r="B34" i="2"/>
  <c r="A34" i="2"/>
  <c r="C33" i="2"/>
  <c r="B33" i="2"/>
  <c r="A33" i="2" s="1"/>
  <c r="C32" i="2"/>
  <c r="B32" i="2"/>
  <c r="A32" i="2"/>
  <c r="C31" i="2"/>
  <c r="B31" i="2"/>
  <c r="A31" i="2" s="1"/>
  <c r="C30" i="2"/>
  <c r="B30" i="2"/>
  <c r="A30" i="2"/>
  <c r="C29" i="2"/>
  <c r="B29" i="2"/>
  <c r="A29" i="2" s="1"/>
  <c r="C28" i="2"/>
  <c r="B28" i="2"/>
  <c r="A28" i="2"/>
  <c r="C27" i="2"/>
  <c r="B27" i="2"/>
  <c r="A27" i="2" s="1"/>
  <c r="C26" i="2"/>
  <c r="B26" i="2"/>
  <c r="A26" i="2"/>
  <c r="C25" i="2"/>
  <c r="B25" i="2"/>
  <c r="A25" i="2" s="1"/>
  <c r="C24" i="2"/>
  <c r="B24" i="2"/>
  <c r="A24" i="2"/>
  <c r="C23" i="2"/>
  <c r="B23" i="2"/>
  <c r="A23" i="2" s="1"/>
  <c r="C22" i="2"/>
  <c r="B22" i="2"/>
  <c r="A22" i="2"/>
  <c r="C21" i="2"/>
  <c r="B21" i="2"/>
  <c r="A21" i="2" s="1"/>
  <c r="C20" i="2"/>
  <c r="B20" i="2"/>
  <c r="A20" i="2"/>
  <c r="C19" i="2"/>
  <c r="B19" i="2"/>
  <c r="A19" i="2" s="1"/>
  <c r="C18" i="2"/>
  <c r="B18" i="2"/>
  <c r="A18" i="2"/>
  <c r="C17" i="2"/>
  <c r="B17" i="2"/>
  <c r="A17" i="2" s="1"/>
  <c r="C16" i="2"/>
  <c r="B16" i="2"/>
  <c r="A16" i="2"/>
  <c r="C15" i="2"/>
  <c r="B15" i="2"/>
  <c r="A15" i="2" s="1"/>
  <c r="C14" i="2"/>
  <c r="B14" i="2"/>
  <c r="A14" i="2"/>
  <c r="C13" i="2"/>
  <c r="B13" i="2"/>
  <c r="A13" i="2" s="1"/>
  <c r="C12" i="2"/>
  <c r="B12" i="2"/>
  <c r="A12" i="2"/>
  <c r="C11" i="2"/>
  <c r="B11" i="2"/>
  <c r="A11" i="2" s="1"/>
  <c r="C10" i="2"/>
  <c r="B10" i="2"/>
  <c r="A10" i="2"/>
  <c r="C9" i="2"/>
  <c r="B9" i="2"/>
  <c r="C8" i="2"/>
  <c r="B8" i="2"/>
  <c r="C7" i="2"/>
  <c r="B7" i="2"/>
  <c r="C6" i="2"/>
  <c r="B6" i="2"/>
  <c r="C5" i="2"/>
  <c r="B5" i="2"/>
  <c r="A5" i="2" s="1"/>
  <c r="D4" i="2"/>
  <c r="D58" i="2" s="1"/>
  <c r="I110" i="1"/>
  <c r="H110" i="1"/>
  <c r="J110" i="1" s="1"/>
  <c r="M110" i="1" s="1"/>
  <c r="I109" i="1"/>
  <c r="H109" i="1"/>
  <c r="J109" i="1" s="1"/>
  <c r="M109" i="1" s="1"/>
  <c r="I108" i="1"/>
  <c r="H108" i="1"/>
  <c r="J108" i="1" s="1"/>
  <c r="M108" i="1" s="1"/>
  <c r="I107" i="1"/>
  <c r="H107" i="1"/>
  <c r="J107" i="1" s="1"/>
  <c r="M107" i="1" s="1"/>
  <c r="I106" i="1"/>
  <c r="H106" i="1"/>
  <c r="J106" i="1" s="1"/>
  <c r="M106" i="1" s="1"/>
  <c r="I105" i="1"/>
  <c r="H105" i="1"/>
  <c r="J105" i="1" s="1"/>
  <c r="M105" i="1" s="1"/>
  <c r="I104" i="1"/>
  <c r="H104" i="1"/>
  <c r="J104" i="1" s="1"/>
  <c r="M104" i="1" s="1"/>
  <c r="I103" i="1"/>
  <c r="H103" i="1"/>
  <c r="J103" i="1" s="1"/>
  <c r="M103" i="1" s="1"/>
  <c r="I102" i="1"/>
  <c r="H102" i="1"/>
  <c r="J102" i="1" s="1"/>
  <c r="M102" i="1" s="1"/>
  <c r="I101" i="1"/>
  <c r="H101" i="1"/>
  <c r="J101" i="1" s="1"/>
  <c r="M101" i="1" s="1"/>
  <c r="I100" i="1"/>
  <c r="H100" i="1"/>
  <c r="J100" i="1" s="1"/>
  <c r="M100" i="1" s="1"/>
  <c r="I99" i="1"/>
  <c r="H99" i="1"/>
  <c r="J99" i="1" s="1"/>
  <c r="M99" i="1" s="1"/>
  <c r="I98" i="1"/>
  <c r="H98" i="1"/>
  <c r="J98" i="1" s="1"/>
  <c r="M98" i="1" s="1"/>
  <c r="I97" i="1"/>
  <c r="H97" i="1"/>
  <c r="J97" i="1" s="1"/>
  <c r="M97" i="1" s="1"/>
  <c r="I96" i="1"/>
  <c r="H96" i="1"/>
  <c r="J96" i="1" s="1"/>
  <c r="M96" i="1" s="1"/>
  <c r="I95" i="1"/>
  <c r="H95" i="1"/>
  <c r="J95" i="1" s="1"/>
  <c r="M95" i="1" s="1"/>
  <c r="I94" i="1"/>
  <c r="H94" i="1"/>
  <c r="J94" i="1" s="1"/>
  <c r="M94" i="1" s="1"/>
  <c r="I93" i="1"/>
  <c r="H93" i="1"/>
  <c r="J93" i="1" s="1"/>
  <c r="M93" i="1" s="1"/>
  <c r="I92" i="1"/>
  <c r="H92" i="1"/>
  <c r="J92" i="1" s="1"/>
  <c r="M92" i="1" s="1"/>
  <c r="I91" i="1"/>
  <c r="H91" i="1"/>
  <c r="J91" i="1" s="1"/>
  <c r="M91" i="1" s="1"/>
  <c r="I90" i="1"/>
  <c r="H90" i="1"/>
  <c r="J90" i="1" s="1"/>
  <c r="M90" i="1" s="1"/>
  <c r="I89" i="1"/>
  <c r="H89" i="1"/>
  <c r="J89" i="1" s="1"/>
  <c r="M89" i="1" s="1"/>
  <c r="I88" i="1"/>
  <c r="H88" i="1"/>
  <c r="J88" i="1" s="1"/>
  <c r="M88" i="1" s="1"/>
  <c r="I87" i="1"/>
  <c r="H87" i="1"/>
  <c r="J87" i="1" s="1"/>
  <c r="M87" i="1" s="1"/>
  <c r="I86" i="1"/>
  <c r="H86" i="1"/>
  <c r="J86" i="1" s="1"/>
  <c r="M86" i="1" s="1"/>
  <c r="I85" i="1"/>
  <c r="H85" i="1"/>
  <c r="J85" i="1" s="1"/>
  <c r="M85" i="1" s="1"/>
  <c r="I84" i="1"/>
  <c r="H84" i="1"/>
  <c r="J84" i="1" s="1"/>
  <c r="M84" i="1" s="1"/>
  <c r="I83" i="1"/>
  <c r="H83" i="1"/>
  <c r="J83" i="1" s="1"/>
  <c r="M83" i="1" s="1"/>
  <c r="I82" i="1"/>
  <c r="H82" i="1"/>
  <c r="J82" i="1" s="1"/>
  <c r="M82" i="1" s="1"/>
  <c r="I81" i="1"/>
  <c r="H81" i="1"/>
  <c r="J81" i="1" s="1"/>
  <c r="M81" i="1" s="1"/>
  <c r="I80" i="1"/>
  <c r="H80" i="1"/>
  <c r="J80" i="1" s="1"/>
  <c r="M80" i="1" s="1"/>
  <c r="I79" i="1"/>
  <c r="H79" i="1"/>
  <c r="J79" i="1" s="1"/>
  <c r="M79" i="1" s="1"/>
  <c r="I78" i="1"/>
  <c r="H78" i="1"/>
  <c r="J78" i="1" s="1"/>
  <c r="M78" i="1" s="1"/>
  <c r="I77" i="1"/>
  <c r="H77" i="1"/>
  <c r="J77" i="1" s="1"/>
  <c r="M77" i="1" s="1"/>
  <c r="I76" i="1"/>
  <c r="H76" i="1"/>
  <c r="J76" i="1" s="1"/>
  <c r="M76" i="1" s="1"/>
  <c r="I75" i="1"/>
  <c r="H75" i="1"/>
  <c r="J75" i="1" s="1"/>
  <c r="M75" i="1" s="1"/>
  <c r="I74" i="1"/>
  <c r="H74" i="1"/>
  <c r="J74" i="1" s="1"/>
  <c r="M74" i="1" s="1"/>
  <c r="I73" i="1"/>
  <c r="H73" i="1"/>
  <c r="J73" i="1" s="1"/>
  <c r="M73" i="1" s="1"/>
  <c r="I72" i="1"/>
  <c r="H72" i="1"/>
  <c r="J72" i="1" s="1"/>
  <c r="M72" i="1" s="1"/>
  <c r="I71" i="1"/>
  <c r="H71" i="1"/>
  <c r="J71" i="1" s="1"/>
  <c r="M71" i="1" s="1"/>
  <c r="I70" i="1"/>
  <c r="H70" i="1"/>
  <c r="J70" i="1" s="1"/>
  <c r="M70" i="1" s="1"/>
  <c r="I69" i="1"/>
  <c r="H69" i="1"/>
  <c r="J69" i="1" s="1"/>
  <c r="M69" i="1" s="1"/>
  <c r="I68" i="1"/>
  <c r="H68" i="1"/>
  <c r="J68" i="1" s="1"/>
  <c r="M68" i="1" s="1"/>
  <c r="I67" i="1"/>
  <c r="H67" i="1"/>
  <c r="J67" i="1" s="1"/>
  <c r="M67" i="1" s="1"/>
  <c r="I66" i="1"/>
  <c r="H66" i="1"/>
  <c r="J66" i="1" s="1"/>
  <c r="M66" i="1" s="1"/>
  <c r="I65" i="1"/>
  <c r="H65" i="1"/>
  <c r="J65" i="1" s="1"/>
  <c r="M65" i="1" s="1"/>
  <c r="I64" i="1"/>
  <c r="H64" i="1"/>
  <c r="J64" i="1" s="1"/>
  <c r="M64" i="1" s="1"/>
  <c r="I63" i="1"/>
  <c r="H63" i="1"/>
  <c r="J63" i="1" s="1"/>
  <c r="M63" i="1" s="1"/>
  <c r="I62" i="1"/>
  <c r="H62" i="1"/>
  <c r="J62" i="1" s="1"/>
  <c r="M62" i="1" s="1"/>
  <c r="I61" i="1"/>
  <c r="H61" i="1"/>
  <c r="J61" i="1" s="1"/>
  <c r="M61" i="1" s="1"/>
  <c r="I60" i="1"/>
  <c r="H60" i="1"/>
  <c r="J60" i="1" s="1"/>
  <c r="M60" i="1" s="1"/>
  <c r="I59" i="1"/>
  <c r="H59" i="1"/>
  <c r="J59" i="1" s="1"/>
  <c r="M59" i="1" s="1"/>
  <c r="I58" i="1"/>
  <c r="H58" i="1"/>
  <c r="J58" i="1" s="1"/>
  <c r="M58" i="1" s="1"/>
  <c r="I57" i="1"/>
  <c r="H57" i="1"/>
  <c r="J57" i="1" s="1"/>
  <c r="M57" i="1" s="1"/>
  <c r="I56" i="1"/>
  <c r="H56" i="1"/>
  <c r="J56" i="1" s="1"/>
  <c r="M56" i="1" s="1"/>
  <c r="I55" i="1"/>
  <c r="H55" i="1"/>
  <c r="J55" i="1" s="1"/>
  <c r="M55" i="1" s="1"/>
  <c r="I54" i="1"/>
  <c r="H54" i="1"/>
  <c r="J54" i="1" s="1"/>
  <c r="M54" i="1" s="1"/>
  <c r="I53" i="1"/>
  <c r="H53" i="1"/>
  <c r="J53" i="1" s="1"/>
  <c r="M53" i="1" s="1"/>
  <c r="I52" i="1"/>
  <c r="H52" i="1"/>
  <c r="J52" i="1" s="1"/>
  <c r="M52" i="1" s="1"/>
  <c r="I51" i="1"/>
  <c r="H51" i="1"/>
  <c r="J51" i="1" s="1"/>
  <c r="M51" i="1" s="1"/>
  <c r="I50" i="1"/>
  <c r="H50" i="1"/>
  <c r="J50" i="1" s="1"/>
  <c r="M50" i="1" s="1"/>
  <c r="I49" i="1"/>
  <c r="H49" i="1"/>
  <c r="J49" i="1" s="1"/>
  <c r="M49" i="1" s="1"/>
  <c r="I48" i="1"/>
  <c r="H48" i="1"/>
  <c r="J48" i="1" s="1"/>
  <c r="M48" i="1" s="1"/>
  <c r="I47" i="1"/>
  <c r="H47" i="1"/>
  <c r="J47" i="1" s="1"/>
  <c r="M47" i="1" s="1"/>
  <c r="I46" i="1"/>
  <c r="H46" i="1"/>
  <c r="J46" i="1" s="1"/>
  <c r="M46" i="1" s="1"/>
  <c r="I45" i="1"/>
  <c r="H45" i="1"/>
  <c r="J45" i="1" s="1"/>
  <c r="M45" i="1" s="1"/>
  <c r="I44" i="1"/>
  <c r="H44" i="1"/>
  <c r="J44" i="1" s="1"/>
  <c r="M44" i="1" s="1"/>
  <c r="I43" i="1"/>
  <c r="H43" i="1"/>
  <c r="J43" i="1" s="1"/>
  <c r="M43" i="1" s="1"/>
  <c r="I42" i="1"/>
  <c r="H42" i="1"/>
  <c r="J42" i="1" s="1"/>
  <c r="M42" i="1" s="1"/>
  <c r="I41" i="1"/>
  <c r="H41" i="1"/>
  <c r="J41" i="1" s="1"/>
  <c r="M41" i="1" s="1"/>
  <c r="I40" i="1"/>
  <c r="H40" i="1"/>
  <c r="J40" i="1" s="1"/>
  <c r="M40" i="1" s="1"/>
  <c r="I39" i="1"/>
  <c r="H39" i="1"/>
  <c r="J39" i="1" s="1"/>
  <c r="M39" i="1" s="1"/>
  <c r="I38" i="1"/>
  <c r="H38" i="1"/>
  <c r="J38" i="1" s="1"/>
  <c r="M38" i="1" s="1"/>
  <c r="I37" i="1"/>
  <c r="H37" i="1"/>
  <c r="J37" i="1" s="1"/>
  <c r="M37" i="1" s="1"/>
  <c r="I36" i="1"/>
  <c r="H36" i="1"/>
  <c r="J36" i="1" s="1"/>
  <c r="M36" i="1" s="1"/>
  <c r="I35" i="1"/>
  <c r="H35" i="1"/>
  <c r="J35" i="1" s="1"/>
  <c r="M35" i="1" s="1"/>
  <c r="I34" i="1"/>
  <c r="H34" i="1"/>
  <c r="J34" i="1" s="1"/>
  <c r="M34" i="1" s="1"/>
  <c r="I33" i="1"/>
  <c r="H33" i="1"/>
  <c r="J33" i="1" s="1"/>
  <c r="M33" i="1" s="1"/>
  <c r="I32" i="1"/>
  <c r="H32" i="1"/>
  <c r="J32" i="1" s="1"/>
  <c r="M32" i="1" s="1"/>
  <c r="I31" i="1"/>
  <c r="H31" i="1"/>
  <c r="J31" i="1" s="1"/>
  <c r="M31" i="1" s="1"/>
  <c r="I30" i="1"/>
  <c r="H30" i="1"/>
  <c r="J30" i="1" s="1"/>
  <c r="M30" i="1" s="1"/>
  <c r="I29" i="1"/>
  <c r="H29" i="1"/>
  <c r="J29" i="1" s="1"/>
  <c r="M29" i="1" s="1"/>
  <c r="I28" i="1"/>
  <c r="H28" i="1"/>
  <c r="J28" i="1" s="1"/>
  <c r="M28" i="1" s="1"/>
  <c r="I27" i="1"/>
  <c r="H27" i="1"/>
  <c r="J27" i="1" s="1"/>
  <c r="M27" i="1" s="1"/>
  <c r="I26" i="1"/>
  <c r="H26" i="1"/>
  <c r="J26" i="1" s="1"/>
  <c r="M26" i="1" s="1"/>
  <c r="I25" i="1"/>
  <c r="H25" i="1"/>
  <c r="J25" i="1" s="1"/>
  <c r="M25" i="1" s="1"/>
  <c r="I24" i="1"/>
  <c r="H24" i="1"/>
  <c r="J24" i="1" s="1"/>
  <c r="M24" i="1" s="1"/>
  <c r="I23" i="1"/>
  <c r="H23" i="1"/>
  <c r="J23" i="1" s="1"/>
  <c r="M23" i="1" s="1"/>
  <c r="I22" i="1"/>
  <c r="H22" i="1"/>
  <c r="J22" i="1" s="1"/>
  <c r="M22" i="1" s="1"/>
  <c r="I21" i="1"/>
  <c r="H21" i="1"/>
  <c r="J21" i="1" s="1"/>
  <c r="M21" i="1" s="1"/>
  <c r="I20" i="1"/>
  <c r="H20" i="1"/>
  <c r="J20" i="1" s="1"/>
  <c r="M20" i="1" s="1"/>
  <c r="I19" i="1"/>
  <c r="H19" i="1"/>
  <c r="J19" i="1" s="1"/>
  <c r="M19" i="1" s="1"/>
  <c r="I18" i="1"/>
  <c r="H18" i="1"/>
  <c r="J18" i="1" s="1"/>
  <c r="M18" i="1" s="1"/>
  <c r="I17" i="1"/>
  <c r="H17" i="1"/>
  <c r="J17" i="1" s="1"/>
  <c r="M17" i="1" s="1"/>
  <c r="I16" i="1"/>
  <c r="H16" i="1"/>
  <c r="J16" i="1" s="1"/>
  <c r="M16" i="1" s="1"/>
  <c r="C6" i="1"/>
  <c r="C4" i="1"/>
  <c r="C28" i="5"/>
  <c r="A23" i="5"/>
  <c r="B22" i="5"/>
  <c r="B21" i="5"/>
  <c r="B20" i="5"/>
  <c r="C4" i="4" s="1"/>
  <c r="D16" i="5"/>
  <c r="D14" i="5"/>
  <c r="D12" i="5"/>
  <c r="D10" i="5"/>
  <c r="D7" i="5"/>
  <c r="D5" i="5"/>
  <c r="A6" i="2" l="1"/>
  <c r="A7" i="2" s="1"/>
  <c r="A9" i="4"/>
  <c r="A10" i="4" s="1"/>
  <c r="A11" i="4" s="1"/>
  <c r="A12" i="4" s="1"/>
  <c r="A13" i="4" s="1"/>
  <c r="A443" i="2"/>
  <c r="A336" i="2"/>
  <c r="A122" i="2"/>
  <c r="A229" i="2" s="1"/>
  <c r="A451" i="2"/>
  <c r="A344" i="2"/>
  <c r="A130" i="2"/>
  <c r="A237" i="2" s="1"/>
  <c r="A459" i="2"/>
  <c r="A352" i="2"/>
  <c r="A138" i="2"/>
  <c r="A245" i="2" s="1"/>
  <c r="A467" i="2"/>
  <c r="A360" i="2"/>
  <c r="A146" i="2"/>
  <c r="A253" i="2" s="1"/>
  <c r="A475" i="2"/>
  <c r="A368" i="2"/>
  <c r="A154" i="2"/>
  <c r="A261" i="2" s="1"/>
  <c r="A477" i="2"/>
  <c r="A370" i="2"/>
  <c r="A156" i="2"/>
  <c r="A263" i="2" s="1"/>
  <c r="A479" i="2"/>
  <c r="A372" i="2"/>
  <c r="A158" i="2"/>
  <c r="A265" i="2" s="1"/>
  <c r="A445" i="2"/>
  <c r="A338" i="2"/>
  <c r="A124" i="2"/>
  <c r="A231" i="2" s="1"/>
  <c r="A453" i="2"/>
  <c r="A346" i="2"/>
  <c r="A132" i="2"/>
  <c r="A239" i="2" s="1"/>
  <c r="A461" i="2"/>
  <c r="A354" i="2"/>
  <c r="A140" i="2"/>
  <c r="A247" i="2" s="1"/>
  <c r="A469" i="2"/>
  <c r="A362" i="2"/>
  <c r="A148" i="2"/>
  <c r="A255" i="2" s="1"/>
  <c r="D165" i="2"/>
  <c r="A439" i="2"/>
  <c r="A332" i="2"/>
  <c r="A118" i="2"/>
  <c r="A225" i="2" s="1"/>
  <c r="A447" i="2"/>
  <c r="A340" i="2"/>
  <c r="A126" i="2"/>
  <c r="A233" i="2" s="1"/>
  <c r="A455" i="2"/>
  <c r="A348" i="2"/>
  <c r="A134" i="2"/>
  <c r="A241" i="2" s="1"/>
  <c r="A463" i="2"/>
  <c r="A356" i="2"/>
  <c r="A142" i="2"/>
  <c r="A249" i="2" s="1"/>
  <c r="A471" i="2"/>
  <c r="A364" i="2"/>
  <c r="A150" i="2"/>
  <c r="A257" i="2" s="1"/>
  <c r="A369" i="2"/>
  <c r="A476" i="2"/>
  <c r="A155" i="2"/>
  <c r="A262" i="2" s="1"/>
  <c r="A478" i="2"/>
  <c r="A371" i="2"/>
  <c r="A157" i="2"/>
  <c r="A264" i="2" s="1"/>
  <c r="A373" i="2"/>
  <c r="A480" i="2"/>
  <c r="A159" i="2"/>
  <c r="A266" i="2" s="1"/>
  <c r="A433" i="2"/>
  <c r="A326" i="2"/>
  <c r="A112" i="2"/>
  <c r="A219" i="2" s="1"/>
  <c r="A441" i="2"/>
  <c r="A334" i="2"/>
  <c r="A120" i="2"/>
  <c r="A227" i="2" s="1"/>
  <c r="A449" i="2"/>
  <c r="A342" i="2"/>
  <c r="A128" i="2"/>
  <c r="A235" i="2" s="1"/>
  <c r="A457" i="2"/>
  <c r="A350" i="2"/>
  <c r="A136" i="2"/>
  <c r="A243" i="2" s="1"/>
  <c r="A465" i="2"/>
  <c r="A358" i="2"/>
  <c r="A144" i="2"/>
  <c r="A251" i="2" s="1"/>
  <c r="A473" i="2"/>
  <c r="A152" i="2"/>
  <c r="A259" i="2" s="1"/>
  <c r="A366" i="2"/>
  <c r="A482" i="2"/>
  <c r="A375" i="2"/>
  <c r="A161" i="2"/>
  <c r="A268" i="2" s="1"/>
  <c r="C434" i="2"/>
  <c r="C327" i="2"/>
  <c r="C113" i="2"/>
  <c r="C220" i="2" s="1"/>
  <c r="C436" i="2"/>
  <c r="C329" i="2"/>
  <c r="C115" i="2"/>
  <c r="C222" i="2" s="1"/>
  <c r="C438" i="2"/>
  <c r="C331" i="2"/>
  <c r="C117" i="2"/>
  <c r="C224" i="2" s="1"/>
  <c r="C440" i="2"/>
  <c r="C333" i="2"/>
  <c r="C119" i="2"/>
  <c r="C226" i="2" s="1"/>
  <c r="C442" i="2"/>
  <c r="C335" i="2"/>
  <c r="C121" i="2"/>
  <c r="C228" i="2" s="1"/>
  <c r="C444" i="2"/>
  <c r="C337" i="2"/>
  <c r="C123" i="2"/>
  <c r="C230" i="2" s="1"/>
  <c r="C446" i="2"/>
  <c r="C339" i="2"/>
  <c r="C125" i="2"/>
  <c r="C232" i="2" s="1"/>
  <c r="C448" i="2"/>
  <c r="C341" i="2"/>
  <c r="C127" i="2"/>
  <c r="C234" i="2" s="1"/>
  <c r="C450" i="2"/>
  <c r="C343" i="2"/>
  <c r="C129" i="2"/>
  <c r="C236" i="2" s="1"/>
  <c r="C452" i="2"/>
  <c r="C345" i="2"/>
  <c r="C131" i="2"/>
  <c r="C238" i="2" s="1"/>
  <c r="C454" i="2"/>
  <c r="C347" i="2"/>
  <c r="C133" i="2"/>
  <c r="C240" i="2" s="1"/>
  <c r="C456" i="2"/>
  <c r="C349" i="2"/>
  <c r="C135" i="2"/>
  <c r="C242" i="2" s="1"/>
  <c r="C458" i="2"/>
  <c r="C351" i="2"/>
  <c r="C137" i="2"/>
  <c r="C244" i="2" s="1"/>
  <c r="C460" i="2"/>
  <c r="C353" i="2"/>
  <c r="C139" i="2"/>
  <c r="C246" i="2" s="1"/>
  <c r="C462" i="2"/>
  <c r="C355" i="2"/>
  <c r="C141" i="2"/>
  <c r="C248" i="2" s="1"/>
  <c r="C464" i="2"/>
  <c r="C357" i="2"/>
  <c r="C143" i="2"/>
  <c r="C250" i="2" s="1"/>
  <c r="C466" i="2"/>
  <c r="C359" i="2"/>
  <c r="C145" i="2"/>
  <c r="C252" i="2" s="1"/>
  <c r="C468" i="2"/>
  <c r="C361" i="2"/>
  <c r="C147" i="2"/>
  <c r="C254" i="2" s="1"/>
  <c r="C470" i="2"/>
  <c r="C363" i="2"/>
  <c r="C149" i="2"/>
  <c r="C256" i="2" s="1"/>
  <c r="C472" i="2"/>
  <c r="C365" i="2"/>
  <c r="C151" i="2"/>
  <c r="C258" i="2" s="1"/>
  <c r="C474" i="2"/>
  <c r="C367" i="2"/>
  <c r="C153" i="2"/>
  <c r="C260" i="2" s="1"/>
  <c r="C476" i="2"/>
  <c r="C369" i="2"/>
  <c r="C155" i="2"/>
  <c r="C262" i="2" s="1"/>
  <c r="C478" i="2"/>
  <c r="C371" i="2"/>
  <c r="C157" i="2"/>
  <c r="C264" i="2" s="1"/>
  <c r="C480" i="2"/>
  <c r="C373" i="2"/>
  <c r="C159" i="2"/>
  <c r="C266" i="2" s="1"/>
  <c r="A481" i="2"/>
  <c r="A374" i="2"/>
  <c r="A160" i="2"/>
  <c r="A267" i="2" s="1"/>
  <c r="C482" i="2"/>
  <c r="C375" i="2"/>
  <c r="C161" i="2"/>
  <c r="C268" i="2" s="1"/>
  <c r="A483" i="2"/>
  <c r="A376" i="2"/>
  <c r="A162" i="2"/>
  <c r="A269" i="2" s="1"/>
  <c r="C484" i="2"/>
  <c r="C377" i="2"/>
  <c r="C163" i="2"/>
  <c r="C270" i="2" s="1"/>
  <c r="A485" i="2"/>
  <c r="A378" i="2"/>
  <c r="A164" i="2"/>
  <c r="A271" i="2" s="1"/>
  <c r="C486" i="2"/>
  <c r="C165" i="2"/>
  <c r="C272" i="2" s="1"/>
  <c r="C379" i="2"/>
  <c r="D59" i="2"/>
  <c r="A381" i="2"/>
  <c r="A488" i="2"/>
  <c r="A167" i="2"/>
  <c r="A274" i="2" s="1"/>
  <c r="A389" i="2"/>
  <c r="A496" i="2"/>
  <c r="A175" i="2"/>
  <c r="A282" i="2" s="1"/>
  <c r="A397" i="2"/>
  <c r="A504" i="2"/>
  <c r="A183" i="2"/>
  <c r="A290" i="2" s="1"/>
  <c r="A512" i="2"/>
  <c r="A405" i="2"/>
  <c r="A191" i="2"/>
  <c r="A298" i="2" s="1"/>
  <c r="A520" i="2"/>
  <c r="A413" i="2"/>
  <c r="A199" i="2"/>
  <c r="A306" i="2" s="1"/>
  <c r="A528" i="2"/>
  <c r="A421" i="2"/>
  <c r="A207" i="2"/>
  <c r="A314" i="2" s="1"/>
  <c r="B433" i="2"/>
  <c r="B326" i="2"/>
  <c r="B112" i="2"/>
  <c r="B219" i="2" s="1"/>
  <c r="D6" i="2"/>
  <c r="B435" i="2"/>
  <c r="B328" i="2"/>
  <c r="B114" i="2"/>
  <c r="B221" i="2" s="1"/>
  <c r="D8" i="2"/>
  <c r="B437" i="2"/>
  <c r="B330" i="2"/>
  <c r="B116" i="2"/>
  <c r="B223" i="2" s="1"/>
  <c r="D10" i="2"/>
  <c r="B439" i="2"/>
  <c r="B332" i="2"/>
  <c r="B118" i="2"/>
  <c r="B225" i="2" s="1"/>
  <c r="D12" i="2"/>
  <c r="B441" i="2"/>
  <c r="B334" i="2"/>
  <c r="B120" i="2"/>
  <c r="B227" i="2" s="1"/>
  <c r="D14" i="2"/>
  <c r="B443" i="2"/>
  <c r="B336" i="2"/>
  <c r="B122" i="2"/>
  <c r="B229" i="2" s="1"/>
  <c r="D16" i="2"/>
  <c r="B445" i="2"/>
  <c r="B338" i="2"/>
  <c r="B124" i="2"/>
  <c r="B231" i="2" s="1"/>
  <c r="D18" i="2"/>
  <c r="B447" i="2"/>
  <c r="B340" i="2"/>
  <c r="B126" i="2"/>
  <c r="B233" i="2" s="1"/>
  <c r="D20" i="2"/>
  <c r="B449" i="2"/>
  <c r="B342" i="2"/>
  <c r="B128" i="2"/>
  <c r="B235" i="2" s="1"/>
  <c r="D22" i="2"/>
  <c r="B451" i="2"/>
  <c r="B344" i="2"/>
  <c r="B130" i="2"/>
  <c r="B237" i="2" s="1"/>
  <c r="D24" i="2"/>
  <c r="B453" i="2"/>
  <c r="B346" i="2"/>
  <c r="B132" i="2"/>
  <c r="B239" i="2" s="1"/>
  <c r="D26" i="2"/>
  <c r="B455" i="2"/>
  <c r="B348" i="2"/>
  <c r="B134" i="2"/>
  <c r="B241" i="2" s="1"/>
  <c r="D28" i="2"/>
  <c r="B457" i="2"/>
  <c r="B350" i="2"/>
  <c r="B136" i="2"/>
  <c r="B243" i="2" s="1"/>
  <c r="D30" i="2"/>
  <c r="B459" i="2"/>
  <c r="B352" i="2"/>
  <c r="B138" i="2"/>
  <c r="B245" i="2" s="1"/>
  <c r="D32" i="2"/>
  <c r="B461" i="2"/>
  <c r="B354" i="2"/>
  <c r="B140" i="2"/>
  <c r="B247" i="2" s="1"/>
  <c r="D34" i="2"/>
  <c r="B463" i="2"/>
  <c r="B356" i="2"/>
  <c r="B142" i="2"/>
  <c r="B249" i="2" s="1"/>
  <c r="D36" i="2"/>
  <c r="B465" i="2"/>
  <c r="B358" i="2"/>
  <c r="B144" i="2"/>
  <c r="B251" i="2" s="1"/>
  <c r="D38" i="2"/>
  <c r="B467" i="2"/>
  <c r="B360" i="2"/>
  <c r="B146" i="2"/>
  <c r="B253" i="2" s="1"/>
  <c r="D40" i="2"/>
  <c r="B469" i="2"/>
  <c r="B362" i="2"/>
  <c r="B148" i="2"/>
  <c r="B255" i="2" s="1"/>
  <c r="D42" i="2"/>
  <c r="B471" i="2"/>
  <c r="B364" i="2"/>
  <c r="B150" i="2"/>
  <c r="B257" i="2" s="1"/>
  <c r="D44" i="2"/>
  <c r="B473" i="2"/>
  <c r="B366" i="2"/>
  <c r="B152" i="2"/>
  <c r="B259" i="2" s="1"/>
  <c r="D46" i="2"/>
  <c r="B475" i="2"/>
  <c r="B368" i="2"/>
  <c r="B154" i="2"/>
  <c r="B261" i="2" s="1"/>
  <c r="D48" i="2"/>
  <c r="B477" i="2"/>
  <c r="B370" i="2"/>
  <c r="B156" i="2"/>
  <c r="B263" i="2" s="1"/>
  <c r="D50" i="2"/>
  <c r="B479" i="2"/>
  <c r="B372" i="2"/>
  <c r="B158" i="2"/>
  <c r="B265" i="2" s="1"/>
  <c r="D52" i="2"/>
  <c r="B481" i="2"/>
  <c r="B374" i="2"/>
  <c r="B160" i="2"/>
  <c r="B267" i="2" s="1"/>
  <c r="D54" i="2"/>
  <c r="B483" i="2"/>
  <c r="B376" i="2"/>
  <c r="B162" i="2"/>
  <c r="B269" i="2" s="1"/>
  <c r="D56" i="2"/>
  <c r="B485" i="2"/>
  <c r="B378" i="2"/>
  <c r="B164" i="2"/>
  <c r="B271" i="2" s="1"/>
  <c r="A487" i="2"/>
  <c r="A380" i="2"/>
  <c r="A166" i="2"/>
  <c r="A273" i="2" s="1"/>
  <c r="A490" i="2"/>
  <c r="A383" i="2"/>
  <c r="A169" i="2"/>
  <c r="A276" i="2" s="1"/>
  <c r="A498" i="2"/>
  <c r="A391" i="2"/>
  <c r="A177" i="2"/>
  <c r="A284" i="2" s="1"/>
  <c r="A506" i="2"/>
  <c r="A399" i="2"/>
  <c r="A185" i="2"/>
  <c r="A292" i="2" s="1"/>
  <c r="A514" i="2"/>
  <c r="A407" i="2"/>
  <c r="A193" i="2"/>
  <c r="A300" i="2" s="1"/>
  <c r="A522" i="2"/>
  <c r="A415" i="2"/>
  <c r="A201" i="2"/>
  <c r="A308" i="2" s="1"/>
  <c r="A530" i="2"/>
  <c r="A423" i="2"/>
  <c r="A209" i="2"/>
  <c r="A316" i="2" s="1"/>
  <c r="D325" i="2"/>
  <c r="D103" i="2"/>
  <c r="D101" i="2"/>
  <c r="D99" i="2"/>
  <c r="D97" i="2"/>
  <c r="D95" i="2"/>
  <c r="D93" i="2"/>
  <c r="D91" i="2"/>
  <c r="D89" i="2"/>
  <c r="D87" i="2"/>
  <c r="D85" i="2"/>
  <c r="D83" i="2"/>
  <c r="D81" i="2"/>
  <c r="D79" i="2"/>
  <c r="D77" i="2"/>
  <c r="D75" i="2"/>
  <c r="D73" i="2"/>
  <c r="D71" i="2"/>
  <c r="D69" i="2"/>
  <c r="D67" i="2"/>
  <c r="D65" i="2"/>
  <c r="D63" i="2"/>
  <c r="D61" i="2"/>
  <c r="D111" i="2"/>
  <c r="D104" i="2"/>
  <c r="D102" i="2"/>
  <c r="D100" i="2"/>
  <c r="D98" i="2"/>
  <c r="D96" i="2"/>
  <c r="D94" i="2"/>
  <c r="D92" i="2"/>
  <c r="D90" i="2"/>
  <c r="D88" i="2"/>
  <c r="D86" i="2"/>
  <c r="D84" i="2"/>
  <c r="D82" i="2"/>
  <c r="D80" i="2"/>
  <c r="D78" i="2"/>
  <c r="D76" i="2"/>
  <c r="D74" i="2"/>
  <c r="D72" i="2"/>
  <c r="D70" i="2"/>
  <c r="D68" i="2"/>
  <c r="D66" i="2"/>
  <c r="D64" i="2"/>
  <c r="D62" i="2"/>
  <c r="D60" i="2"/>
  <c r="C433" i="2"/>
  <c r="C326" i="2"/>
  <c r="C112" i="2"/>
  <c r="C219" i="2" s="1"/>
  <c r="A434" i="2"/>
  <c r="A327" i="2"/>
  <c r="A113" i="2"/>
  <c r="A220" i="2" s="1"/>
  <c r="C435" i="2"/>
  <c r="C328" i="2"/>
  <c r="C114" i="2"/>
  <c r="C221" i="2" s="1"/>
  <c r="C437" i="2"/>
  <c r="C330" i="2"/>
  <c r="C116" i="2"/>
  <c r="C223" i="2" s="1"/>
  <c r="A438" i="2"/>
  <c r="A331" i="2"/>
  <c r="A117" i="2"/>
  <c r="A224" i="2" s="1"/>
  <c r="C439" i="2"/>
  <c r="C332" i="2"/>
  <c r="C118" i="2"/>
  <c r="C225" i="2" s="1"/>
  <c r="A440" i="2"/>
  <c r="A333" i="2"/>
  <c r="A119" i="2"/>
  <c r="A226" i="2" s="1"/>
  <c r="C441" i="2"/>
  <c r="C334" i="2"/>
  <c r="C120" i="2"/>
  <c r="C227" i="2" s="1"/>
  <c r="A442" i="2"/>
  <c r="A335" i="2"/>
  <c r="A121" i="2"/>
  <c r="A228" i="2" s="1"/>
  <c r="C443" i="2"/>
  <c r="C336" i="2"/>
  <c r="C122" i="2"/>
  <c r="C229" i="2" s="1"/>
  <c r="A444" i="2"/>
  <c r="A337" i="2"/>
  <c r="A123" i="2"/>
  <c r="A230" i="2" s="1"/>
  <c r="C445" i="2"/>
  <c r="C338" i="2"/>
  <c r="C124" i="2"/>
  <c r="C231" i="2" s="1"/>
  <c r="A446" i="2"/>
  <c r="A339" i="2"/>
  <c r="A125" i="2"/>
  <c r="A232" i="2" s="1"/>
  <c r="C447" i="2"/>
  <c r="C340" i="2"/>
  <c r="C126" i="2"/>
  <c r="C233" i="2" s="1"/>
  <c r="A448" i="2"/>
  <c r="A341" i="2"/>
  <c r="A127" i="2"/>
  <c r="A234" i="2" s="1"/>
  <c r="C449" i="2"/>
  <c r="C342" i="2"/>
  <c r="C128" i="2"/>
  <c r="C235" i="2" s="1"/>
  <c r="A450" i="2"/>
  <c r="A343" i="2"/>
  <c r="A129" i="2"/>
  <c r="A236" i="2" s="1"/>
  <c r="C451" i="2"/>
  <c r="C344" i="2"/>
  <c r="C130" i="2"/>
  <c r="C237" i="2" s="1"/>
  <c r="A452" i="2"/>
  <c r="A345" i="2"/>
  <c r="A131" i="2"/>
  <c r="A238" i="2" s="1"/>
  <c r="C453" i="2"/>
  <c r="C346" i="2"/>
  <c r="C132" i="2"/>
  <c r="C239" i="2" s="1"/>
  <c r="A454" i="2"/>
  <c r="A347" i="2"/>
  <c r="A133" i="2"/>
  <c r="A240" i="2" s="1"/>
  <c r="C455" i="2"/>
  <c r="C348" i="2"/>
  <c r="C134" i="2"/>
  <c r="C241" i="2" s="1"/>
  <c r="A456" i="2"/>
  <c r="A349" i="2"/>
  <c r="A135" i="2"/>
  <c r="A242" i="2" s="1"/>
  <c r="C457" i="2"/>
  <c r="C350" i="2"/>
  <c r="C136" i="2"/>
  <c r="C243" i="2" s="1"/>
  <c r="A458" i="2"/>
  <c r="A351" i="2"/>
  <c r="A137" i="2"/>
  <c r="A244" i="2" s="1"/>
  <c r="C459" i="2"/>
  <c r="C352" i="2"/>
  <c r="C138" i="2"/>
  <c r="C245" i="2" s="1"/>
  <c r="A460" i="2"/>
  <c r="A353" i="2"/>
  <c r="A139" i="2"/>
  <c r="A246" i="2" s="1"/>
  <c r="C461" i="2"/>
  <c r="C354" i="2"/>
  <c r="C140" i="2"/>
  <c r="C247" i="2" s="1"/>
  <c r="A462" i="2"/>
  <c r="A355" i="2"/>
  <c r="A141" i="2"/>
  <c r="A248" i="2" s="1"/>
  <c r="C463" i="2"/>
  <c r="C356" i="2"/>
  <c r="C142" i="2"/>
  <c r="C249" i="2" s="1"/>
  <c r="A357" i="2"/>
  <c r="A464" i="2"/>
  <c r="A143" i="2"/>
  <c r="A250" i="2" s="1"/>
  <c r="C358" i="2"/>
  <c r="C465" i="2"/>
  <c r="C144" i="2"/>
  <c r="C251" i="2" s="1"/>
  <c r="A466" i="2"/>
  <c r="A359" i="2"/>
  <c r="A145" i="2"/>
  <c r="A252" i="2" s="1"/>
  <c r="C467" i="2"/>
  <c r="C360" i="2"/>
  <c r="C146" i="2"/>
  <c r="C253" i="2" s="1"/>
  <c r="A361" i="2"/>
  <c r="A468" i="2"/>
  <c r="A147" i="2"/>
  <c r="A254" i="2" s="1"/>
  <c r="C362" i="2"/>
  <c r="C469" i="2"/>
  <c r="C148" i="2"/>
  <c r="C255" i="2" s="1"/>
  <c r="A470" i="2"/>
  <c r="A363" i="2"/>
  <c r="A149" i="2"/>
  <c r="A256" i="2" s="1"/>
  <c r="C471" i="2"/>
  <c r="C364" i="2"/>
  <c r="C150" i="2"/>
  <c r="C257" i="2" s="1"/>
  <c r="A365" i="2"/>
  <c r="A472" i="2"/>
  <c r="A151" i="2"/>
  <c r="A258" i="2" s="1"/>
  <c r="C366" i="2"/>
  <c r="C473" i="2"/>
  <c r="C152" i="2"/>
  <c r="C259" i="2" s="1"/>
  <c r="A474" i="2"/>
  <c r="A367" i="2"/>
  <c r="A153" i="2"/>
  <c r="A260" i="2" s="1"/>
  <c r="C475" i="2"/>
  <c r="C368" i="2"/>
  <c r="C154" i="2"/>
  <c r="C261" i="2" s="1"/>
  <c r="C370" i="2"/>
  <c r="C477" i="2"/>
  <c r="C156" i="2"/>
  <c r="C263" i="2" s="1"/>
  <c r="C479" i="2"/>
  <c r="C372" i="2"/>
  <c r="C158" i="2"/>
  <c r="C265" i="2" s="1"/>
  <c r="C374" i="2"/>
  <c r="C481" i="2"/>
  <c r="C160" i="2"/>
  <c r="C267" i="2" s="1"/>
  <c r="C483" i="2"/>
  <c r="C376" i="2"/>
  <c r="C162" i="2"/>
  <c r="C269" i="2" s="1"/>
  <c r="A377" i="2"/>
  <c r="A484" i="2"/>
  <c r="A163" i="2"/>
  <c r="A270" i="2" s="1"/>
  <c r="C378" i="2"/>
  <c r="C485" i="2"/>
  <c r="C164" i="2"/>
  <c r="C271" i="2" s="1"/>
  <c r="A486" i="2"/>
  <c r="A379" i="2"/>
  <c r="A165" i="2"/>
  <c r="A272" i="2" s="1"/>
  <c r="A385" i="2"/>
  <c r="A492" i="2"/>
  <c r="A171" i="2"/>
  <c r="A278" i="2" s="1"/>
  <c r="A393" i="2"/>
  <c r="A500" i="2"/>
  <c r="A179" i="2"/>
  <c r="A286" i="2" s="1"/>
  <c r="A508" i="2"/>
  <c r="A401" i="2"/>
  <c r="A187" i="2"/>
  <c r="A294" i="2" s="1"/>
  <c r="A516" i="2"/>
  <c r="A409" i="2"/>
  <c r="A195" i="2"/>
  <c r="A302" i="2" s="1"/>
  <c r="A524" i="2"/>
  <c r="A417" i="2"/>
  <c r="A203" i="2"/>
  <c r="A310" i="2" s="1"/>
  <c r="A532" i="2"/>
  <c r="A425" i="2"/>
  <c r="A211" i="2"/>
  <c r="A318" i="2" s="1"/>
  <c r="E4" i="2"/>
  <c r="D5" i="2"/>
  <c r="B327" i="2"/>
  <c r="B434" i="2"/>
  <c r="B113" i="2"/>
  <c r="B220" i="2" s="1"/>
  <c r="D7" i="2"/>
  <c r="B436" i="2"/>
  <c r="B329" i="2"/>
  <c r="B115" i="2"/>
  <c r="B222" i="2" s="1"/>
  <c r="D9" i="2"/>
  <c r="B438" i="2"/>
  <c r="B331" i="2"/>
  <c r="B117" i="2"/>
  <c r="B224" i="2" s="1"/>
  <c r="D11" i="2"/>
  <c r="B440" i="2"/>
  <c r="B333" i="2"/>
  <c r="B119" i="2"/>
  <c r="B226" i="2" s="1"/>
  <c r="D13" i="2"/>
  <c r="B442" i="2"/>
  <c r="B335" i="2"/>
  <c r="B121" i="2"/>
  <c r="B228" i="2" s="1"/>
  <c r="D15" i="2"/>
  <c r="B444" i="2"/>
  <c r="B337" i="2"/>
  <c r="B123" i="2"/>
  <c r="B230" i="2" s="1"/>
  <c r="D17" i="2"/>
  <c r="B446" i="2"/>
  <c r="B339" i="2"/>
  <c r="B125" i="2"/>
  <c r="B232" i="2" s="1"/>
  <c r="D19" i="2"/>
  <c r="B448" i="2"/>
  <c r="B341" i="2"/>
  <c r="B127" i="2"/>
  <c r="B234" i="2" s="1"/>
  <c r="D21" i="2"/>
  <c r="B343" i="2"/>
  <c r="B450" i="2"/>
  <c r="B129" i="2"/>
  <c r="B236" i="2" s="1"/>
  <c r="D23" i="2"/>
  <c r="B452" i="2"/>
  <c r="B345" i="2"/>
  <c r="B131" i="2"/>
  <c r="B238" i="2" s="1"/>
  <c r="D25" i="2"/>
  <c r="B454" i="2"/>
  <c r="B347" i="2"/>
  <c r="B133" i="2"/>
  <c r="B240" i="2" s="1"/>
  <c r="D27" i="2"/>
  <c r="B456" i="2"/>
  <c r="B349" i="2"/>
  <c r="B135" i="2"/>
  <c r="B242" i="2" s="1"/>
  <c r="D29" i="2"/>
  <c r="B351" i="2"/>
  <c r="B458" i="2"/>
  <c r="B137" i="2"/>
  <c r="B244" i="2" s="1"/>
  <c r="D31" i="2"/>
  <c r="B460" i="2"/>
  <c r="B353" i="2"/>
  <c r="B139" i="2"/>
  <c r="B246" i="2" s="1"/>
  <c r="D33" i="2"/>
  <c r="B462" i="2"/>
  <c r="B355" i="2"/>
  <c r="B141" i="2"/>
  <c r="B248" i="2" s="1"/>
  <c r="D35" i="2"/>
  <c r="B464" i="2"/>
  <c r="B357" i="2"/>
  <c r="B143" i="2"/>
  <c r="B250" i="2" s="1"/>
  <c r="D37" i="2"/>
  <c r="B359" i="2"/>
  <c r="B466" i="2"/>
  <c r="B145" i="2"/>
  <c r="B252" i="2" s="1"/>
  <c r="D39" i="2"/>
  <c r="B361" i="2"/>
  <c r="B468" i="2"/>
  <c r="B147" i="2"/>
  <c r="B254" i="2" s="1"/>
  <c r="D41" i="2"/>
  <c r="B363" i="2"/>
  <c r="B470" i="2"/>
  <c r="B149" i="2"/>
  <c r="B256" i="2" s="1"/>
  <c r="D43" i="2"/>
  <c r="B365" i="2"/>
  <c r="B472" i="2"/>
  <c r="B151" i="2"/>
  <c r="B258" i="2" s="1"/>
  <c r="D45" i="2"/>
  <c r="B367" i="2"/>
  <c r="B474" i="2"/>
  <c r="B153" i="2"/>
  <c r="B260" i="2" s="1"/>
  <c r="D47" i="2"/>
  <c r="B369" i="2"/>
  <c r="B476" i="2"/>
  <c r="B155" i="2"/>
  <c r="B262" i="2" s="1"/>
  <c r="D49" i="2"/>
  <c r="B371" i="2"/>
  <c r="B478" i="2"/>
  <c r="B157" i="2"/>
  <c r="B264" i="2" s="1"/>
  <c r="D51" i="2"/>
  <c r="B373" i="2"/>
  <c r="B480" i="2"/>
  <c r="B159" i="2"/>
  <c r="B266" i="2" s="1"/>
  <c r="D53" i="2"/>
  <c r="B375" i="2"/>
  <c r="B482" i="2"/>
  <c r="B161" i="2"/>
  <c r="B268" i="2" s="1"/>
  <c r="D55" i="2"/>
  <c r="B377" i="2"/>
  <c r="B484" i="2"/>
  <c r="B163" i="2"/>
  <c r="B270" i="2" s="1"/>
  <c r="D57" i="2"/>
  <c r="B379" i="2"/>
  <c r="B486" i="2"/>
  <c r="B165" i="2"/>
  <c r="B272" i="2" s="1"/>
  <c r="A494" i="2"/>
  <c r="A387" i="2"/>
  <c r="A173" i="2"/>
  <c r="A280" i="2" s="1"/>
  <c r="A502" i="2"/>
  <c r="A395" i="2"/>
  <c r="A181" i="2"/>
  <c r="A288" i="2" s="1"/>
  <c r="A510" i="2"/>
  <c r="A403" i="2"/>
  <c r="A189" i="2"/>
  <c r="A296" i="2" s="1"/>
  <c r="A411" i="2"/>
  <c r="A518" i="2"/>
  <c r="A197" i="2"/>
  <c r="A304" i="2" s="1"/>
  <c r="A526" i="2"/>
  <c r="A419" i="2"/>
  <c r="A205" i="2"/>
  <c r="A312" i="2" s="1"/>
  <c r="B487" i="2"/>
  <c r="B380" i="2"/>
  <c r="B166" i="2"/>
  <c r="B273" i="2" s="1"/>
  <c r="B489" i="2"/>
  <c r="B382" i="2"/>
  <c r="B168" i="2"/>
  <c r="B275" i="2" s="1"/>
  <c r="B491" i="2"/>
  <c r="B384" i="2"/>
  <c r="B170" i="2"/>
  <c r="B277" i="2" s="1"/>
  <c r="B493" i="2"/>
  <c r="B386" i="2"/>
  <c r="B172" i="2"/>
  <c r="B279" i="2" s="1"/>
  <c r="B495" i="2"/>
  <c r="B388" i="2"/>
  <c r="B174" i="2"/>
  <c r="B281" i="2" s="1"/>
  <c r="B497" i="2"/>
  <c r="B390" i="2"/>
  <c r="B176" i="2"/>
  <c r="B283" i="2" s="1"/>
  <c r="B499" i="2"/>
  <c r="B392" i="2"/>
  <c r="B178" i="2"/>
  <c r="B285" i="2" s="1"/>
  <c r="B501" i="2"/>
  <c r="B394" i="2"/>
  <c r="B180" i="2"/>
  <c r="B287" i="2" s="1"/>
  <c r="B503" i="2"/>
  <c r="B396" i="2"/>
  <c r="B182" i="2"/>
  <c r="B289" i="2" s="1"/>
  <c r="B505" i="2"/>
  <c r="B398" i="2"/>
  <c r="B184" i="2"/>
  <c r="B291" i="2" s="1"/>
  <c r="B507" i="2"/>
  <c r="B400" i="2"/>
  <c r="B186" i="2"/>
  <c r="B293" i="2" s="1"/>
  <c r="B509" i="2"/>
  <c r="B402" i="2"/>
  <c r="B188" i="2"/>
  <c r="B295" i="2" s="1"/>
  <c r="B511" i="2"/>
  <c r="B404" i="2"/>
  <c r="B190" i="2"/>
  <c r="B297" i="2" s="1"/>
  <c r="B406" i="2"/>
  <c r="B513" i="2"/>
  <c r="B192" i="2"/>
  <c r="B299" i="2" s="1"/>
  <c r="B515" i="2"/>
  <c r="B408" i="2"/>
  <c r="B194" i="2"/>
  <c r="B301" i="2" s="1"/>
  <c r="B517" i="2"/>
  <c r="B410" i="2"/>
  <c r="B196" i="2"/>
  <c r="B303" i="2" s="1"/>
  <c r="B519" i="2"/>
  <c r="B412" i="2"/>
  <c r="B198" i="2"/>
  <c r="B305" i="2" s="1"/>
  <c r="B521" i="2"/>
  <c r="B414" i="2"/>
  <c r="B200" i="2"/>
  <c r="B307" i="2" s="1"/>
  <c r="B523" i="2"/>
  <c r="B416" i="2"/>
  <c r="B202" i="2"/>
  <c r="B309" i="2" s="1"/>
  <c r="B525" i="2"/>
  <c r="B418" i="2"/>
  <c r="B204" i="2"/>
  <c r="B311" i="2" s="1"/>
  <c r="B527" i="2"/>
  <c r="B420" i="2"/>
  <c r="B206" i="2"/>
  <c r="B313" i="2" s="1"/>
  <c r="B529" i="2"/>
  <c r="B422" i="2"/>
  <c r="B208" i="2"/>
  <c r="B315" i="2" s="1"/>
  <c r="B531" i="2"/>
  <c r="B424" i="2"/>
  <c r="B210" i="2"/>
  <c r="B317" i="2" s="1"/>
  <c r="C487" i="2"/>
  <c r="C380" i="2"/>
  <c r="C166" i="2"/>
  <c r="C273" i="2" s="1"/>
  <c r="C382" i="2"/>
  <c r="C489" i="2"/>
  <c r="C168" i="2"/>
  <c r="C275" i="2" s="1"/>
  <c r="C491" i="2"/>
  <c r="C384" i="2"/>
  <c r="C170" i="2"/>
  <c r="C277" i="2" s="1"/>
  <c r="C386" i="2"/>
  <c r="C493" i="2"/>
  <c r="C172" i="2"/>
  <c r="C279" i="2" s="1"/>
  <c r="C495" i="2"/>
  <c r="C388" i="2"/>
  <c r="C174" i="2"/>
  <c r="C281" i="2" s="1"/>
  <c r="C390" i="2"/>
  <c r="C497" i="2"/>
  <c r="C176" i="2"/>
  <c r="C283" i="2" s="1"/>
  <c r="C499" i="2"/>
  <c r="C392" i="2"/>
  <c r="C178" i="2"/>
  <c r="C285" i="2" s="1"/>
  <c r="C394" i="2"/>
  <c r="C501" i="2"/>
  <c r="C180" i="2"/>
  <c r="C287" i="2" s="1"/>
  <c r="C503" i="2"/>
  <c r="C396" i="2"/>
  <c r="C182" i="2"/>
  <c r="C289" i="2" s="1"/>
  <c r="C398" i="2"/>
  <c r="C505" i="2"/>
  <c r="C184" i="2"/>
  <c r="C291" i="2" s="1"/>
  <c r="C507" i="2"/>
  <c r="C400" i="2"/>
  <c r="C186" i="2"/>
  <c r="C293" i="2" s="1"/>
  <c r="C509" i="2"/>
  <c r="C402" i="2"/>
  <c r="C188" i="2"/>
  <c r="C295" i="2" s="1"/>
  <c r="C511" i="2"/>
  <c r="C404" i="2"/>
  <c r="C190" i="2"/>
  <c r="C297" i="2" s="1"/>
  <c r="C513" i="2"/>
  <c r="C406" i="2"/>
  <c r="C192" i="2"/>
  <c r="C299" i="2" s="1"/>
  <c r="C515" i="2"/>
  <c r="C408" i="2"/>
  <c r="C194" i="2"/>
  <c r="C301" i="2" s="1"/>
  <c r="C517" i="2"/>
  <c r="C410" i="2"/>
  <c r="C196" i="2"/>
  <c r="C303" i="2" s="1"/>
  <c r="C519" i="2"/>
  <c r="C412" i="2"/>
  <c r="C198" i="2"/>
  <c r="C305" i="2" s="1"/>
  <c r="C521" i="2"/>
  <c r="C414" i="2"/>
  <c r="C200" i="2"/>
  <c r="C307" i="2" s="1"/>
  <c r="C523" i="2"/>
  <c r="C416" i="2"/>
  <c r="C202" i="2"/>
  <c r="C309" i="2" s="1"/>
  <c r="C525" i="2"/>
  <c r="C418" i="2"/>
  <c r="C204" i="2"/>
  <c r="C311" i="2" s="1"/>
  <c r="C527" i="2"/>
  <c r="C420" i="2"/>
  <c r="C206" i="2"/>
  <c r="C313" i="2" s="1"/>
  <c r="C529" i="2"/>
  <c r="C422" i="2"/>
  <c r="C208" i="2"/>
  <c r="C315" i="2" s="1"/>
  <c r="C531" i="2"/>
  <c r="C424" i="2"/>
  <c r="C210" i="2"/>
  <c r="C317" i="2" s="1"/>
  <c r="B381" i="2"/>
  <c r="B488" i="2"/>
  <c r="B167" i="2"/>
  <c r="B274" i="2" s="1"/>
  <c r="B383" i="2"/>
  <c r="B490" i="2"/>
  <c r="B169" i="2"/>
  <c r="B276" i="2" s="1"/>
  <c r="B385" i="2"/>
  <c r="B492" i="2"/>
  <c r="B171" i="2"/>
  <c r="B278" i="2" s="1"/>
  <c r="B387" i="2"/>
  <c r="B494" i="2"/>
  <c r="B173" i="2"/>
  <c r="B280" i="2" s="1"/>
  <c r="B389" i="2"/>
  <c r="B496" i="2"/>
  <c r="B175" i="2"/>
  <c r="B282" i="2" s="1"/>
  <c r="B391" i="2"/>
  <c r="B498" i="2"/>
  <c r="B177" i="2"/>
  <c r="B284" i="2" s="1"/>
  <c r="B393" i="2"/>
  <c r="B500" i="2"/>
  <c r="B179" i="2"/>
  <c r="B286" i="2" s="1"/>
  <c r="B395" i="2"/>
  <c r="B502" i="2"/>
  <c r="B181" i="2"/>
  <c r="B288" i="2" s="1"/>
  <c r="B397" i="2"/>
  <c r="B504" i="2"/>
  <c r="B183" i="2"/>
  <c r="B290" i="2" s="1"/>
  <c r="B399" i="2"/>
  <c r="B506" i="2"/>
  <c r="B185" i="2"/>
  <c r="B292" i="2" s="1"/>
  <c r="B508" i="2"/>
  <c r="B401" i="2"/>
  <c r="B187" i="2"/>
  <c r="B294" i="2" s="1"/>
  <c r="B510" i="2"/>
  <c r="B403" i="2"/>
  <c r="B189" i="2"/>
  <c r="B296" i="2" s="1"/>
  <c r="B512" i="2"/>
  <c r="B405" i="2"/>
  <c r="B191" i="2"/>
  <c r="B298" i="2" s="1"/>
  <c r="B514" i="2"/>
  <c r="B407" i="2"/>
  <c r="B193" i="2"/>
  <c r="B300" i="2" s="1"/>
  <c r="B516" i="2"/>
  <c r="B409" i="2"/>
  <c r="B195" i="2"/>
  <c r="B302" i="2" s="1"/>
  <c r="B518" i="2"/>
  <c r="B411" i="2"/>
  <c r="B197" i="2"/>
  <c r="B304" i="2" s="1"/>
  <c r="B520" i="2"/>
  <c r="B413" i="2"/>
  <c r="B199" i="2"/>
  <c r="B306" i="2" s="1"/>
  <c r="B522" i="2"/>
  <c r="B415" i="2"/>
  <c r="B201" i="2"/>
  <c r="B308" i="2" s="1"/>
  <c r="B524" i="2"/>
  <c r="B417" i="2"/>
  <c r="B203" i="2"/>
  <c r="B310" i="2" s="1"/>
  <c r="B526" i="2"/>
  <c r="B419" i="2"/>
  <c r="B205" i="2"/>
  <c r="B312" i="2" s="1"/>
  <c r="B528" i="2"/>
  <c r="B421" i="2"/>
  <c r="B207" i="2"/>
  <c r="B314" i="2" s="1"/>
  <c r="B530" i="2"/>
  <c r="B423" i="2"/>
  <c r="B209" i="2"/>
  <c r="B316" i="2" s="1"/>
  <c r="B532" i="2"/>
  <c r="B425" i="2"/>
  <c r="B211" i="2"/>
  <c r="B318" i="2" s="1"/>
  <c r="C488" i="2"/>
  <c r="C381" i="2"/>
  <c r="C167" i="2"/>
  <c r="C274" i="2" s="1"/>
  <c r="A489" i="2"/>
  <c r="A382" i="2"/>
  <c r="A168" i="2"/>
  <c r="A275" i="2" s="1"/>
  <c r="C490" i="2"/>
  <c r="C383" i="2"/>
  <c r="C169" i="2"/>
  <c r="C276" i="2" s="1"/>
  <c r="A491" i="2"/>
  <c r="A384" i="2"/>
  <c r="A170" i="2"/>
  <c r="A277" i="2" s="1"/>
  <c r="C492" i="2"/>
  <c r="C385" i="2"/>
  <c r="C171" i="2"/>
  <c r="C278" i="2" s="1"/>
  <c r="A493" i="2"/>
  <c r="A386" i="2"/>
  <c r="A172" i="2"/>
  <c r="A279" i="2" s="1"/>
  <c r="C494" i="2"/>
  <c r="C387" i="2"/>
  <c r="C173" i="2"/>
  <c r="C280" i="2" s="1"/>
  <c r="A495" i="2"/>
  <c r="A388" i="2"/>
  <c r="A174" i="2"/>
  <c r="A281" i="2" s="1"/>
  <c r="C496" i="2"/>
  <c r="C389" i="2"/>
  <c r="C175" i="2"/>
  <c r="C282" i="2" s="1"/>
  <c r="A497" i="2"/>
  <c r="A390" i="2"/>
  <c r="A176" i="2"/>
  <c r="A283" i="2" s="1"/>
  <c r="C498" i="2"/>
  <c r="C391" i="2"/>
  <c r="C177" i="2"/>
  <c r="C284" i="2" s="1"/>
  <c r="A499" i="2"/>
  <c r="A392" i="2"/>
  <c r="A178" i="2"/>
  <c r="A285" i="2" s="1"/>
  <c r="C500" i="2"/>
  <c r="C393" i="2"/>
  <c r="C179" i="2"/>
  <c r="C286" i="2" s="1"/>
  <c r="A501" i="2"/>
  <c r="A394" i="2"/>
  <c r="A180" i="2"/>
  <c r="A287" i="2" s="1"/>
  <c r="C502" i="2"/>
  <c r="C181" i="2"/>
  <c r="C288" i="2" s="1"/>
  <c r="C395" i="2"/>
  <c r="A503" i="2"/>
  <c r="A396" i="2"/>
  <c r="A182" i="2"/>
  <c r="A289" i="2" s="1"/>
  <c r="C504" i="2"/>
  <c r="C397" i="2"/>
  <c r="C183" i="2"/>
  <c r="C290" i="2" s="1"/>
  <c r="A505" i="2"/>
  <c r="A184" i="2"/>
  <c r="A291" i="2" s="1"/>
  <c r="A398" i="2"/>
  <c r="C506" i="2"/>
  <c r="C399" i="2"/>
  <c r="C185" i="2"/>
  <c r="C292" i="2" s="1"/>
  <c r="A507" i="2"/>
  <c r="A400" i="2"/>
  <c r="A186" i="2"/>
  <c r="A293" i="2" s="1"/>
  <c r="C508" i="2"/>
  <c r="C401" i="2"/>
  <c r="C187" i="2"/>
  <c r="C294" i="2" s="1"/>
  <c r="A509" i="2"/>
  <c r="A402" i="2"/>
  <c r="A188" i="2"/>
  <c r="A295" i="2" s="1"/>
  <c r="C510" i="2"/>
  <c r="C403" i="2"/>
  <c r="C189" i="2"/>
  <c r="C296" i="2" s="1"/>
  <c r="A511" i="2"/>
  <c r="A404" i="2"/>
  <c r="A190" i="2"/>
  <c r="A297" i="2" s="1"/>
  <c r="C512" i="2"/>
  <c r="C405" i="2"/>
  <c r="C191" i="2"/>
  <c r="C298" i="2" s="1"/>
  <c r="A513" i="2"/>
  <c r="A406" i="2"/>
  <c r="A192" i="2"/>
  <c r="A299" i="2" s="1"/>
  <c r="C514" i="2"/>
  <c r="C407" i="2"/>
  <c r="C193" i="2"/>
  <c r="C300" i="2" s="1"/>
  <c r="A515" i="2"/>
  <c r="A408" i="2"/>
  <c r="A194" i="2"/>
  <c r="A301" i="2" s="1"/>
  <c r="C516" i="2"/>
  <c r="C409" i="2"/>
  <c r="C195" i="2"/>
  <c r="C302" i="2" s="1"/>
  <c r="A517" i="2"/>
  <c r="A410" i="2"/>
  <c r="A196" i="2"/>
  <c r="A303" i="2" s="1"/>
  <c r="C518" i="2"/>
  <c r="C411" i="2"/>
  <c r="C197" i="2"/>
  <c r="C304" i="2" s="1"/>
  <c r="A519" i="2"/>
  <c r="A412" i="2"/>
  <c r="A198" i="2"/>
  <c r="A305" i="2" s="1"/>
  <c r="C520" i="2"/>
  <c r="C413" i="2"/>
  <c r="C199" i="2"/>
  <c r="C306" i="2" s="1"/>
  <c r="A521" i="2"/>
  <c r="A414" i="2"/>
  <c r="A200" i="2"/>
  <c r="A307" i="2" s="1"/>
  <c r="C522" i="2"/>
  <c r="C415" i="2"/>
  <c r="C201" i="2"/>
  <c r="C308" i="2" s="1"/>
  <c r="A523" i="2"/>
  <c r="A416" i="2"/>
  <c r="A202" i="2"/>
  <c r="A309" i="2" s="1"/>
  <c r="C524" i="2"/>
  <c r="C417" i="2"/>
  <c r="C203" i="2"/>
  <c r="C310" i="2" s="1"/>
  <c r="A525" i="2"/>
  <c r="A418" i="2"/>
  <c r="A204" i="2"/>
  <c r="A311" i="2" s="1"/>
  <c r="C526" i="2"/>
  <c r="C419" i="2"/>
  <c r="C205" i="2"/>
  <c r="C312" i="2" s="1"/>
  <c r="A527" i="2"/>
  <c r="A420" i="2"/>
  <c r="A206" i="2"/>
  <c r="A313" i="2" s="1"/>
  <c r="C528" i="2"/>
  <c r="C421" i="2"/>
  <c r="C207" i="2"/>
  <c r="C314" i="2" s="1"/>
  <c r="A529" i="2"/>
  <c r="A422" i="2"/>
  <c r="A208" i="2"/>
  <c r="A315" i="2" s="1"/>
  <c r="C530" i="2"/>
  <c r="C423" i="2"/>
  <c r="C209" i="2"/>
  <c r="C316" i="2" s="1"/>
  <c r="A531" i="2"/>
  <c r="A424" i="2"/>
  <c r="A210" i="2"/>
  <c r="A317" i="2" s="1"/>
  <c r="C532" i="2"/>
  <c r="C425" i="2"/>
  <c r="C211" i="2"/>
  <c r="C318" i="2" s="1"/>
  <c r="A64" i="4"/>
  <c r="BD64" i="4"/>
  <c r="BB64" i="4"/>
  <c r="BC64" i="4"/>
  <c r="A56" i="4"/>
  <c r="BD56" i="4"/>
  <c r="BB56" i="4"/>
  <c r="BC56" i="4"/>
  <c r="A40" i="4"/>
  <c r="BD40" i="4"/>
  <c r="BB40" i="4"/>
  <c r="BC40" i="4"/>
  <c r="G8" i="4"/>
  <c r="A48" i="4"/>
  <c r="BD48" i="4"/>
  <c r="BB48" i="4"/>
  <c r="BC48" i="4"/>
  <c r="A36" i="4"/>
  <c r="BD36" i="4"/>
  <c r="BB36" i="4"/>
  <c r="BC36" i="4"/>
  <c r="A44" i="4"/>
  <c r="BD44" i="4"/>
  <c r="BB44" i="4"/>
  <c r="BC44" i="4"/>
  <c r="A52" i="4"/>
  <c r="BD52" i="4"/>
  <c r="BB52" i="4"/>
  <c r="BC52" i="4"/>
  <c r="A60" i="4"/>
  <c r="BD60" i="4"/>
  <c r="BB60" i="4"/>
  <c r="BC60" i="4"/>
  <c r="A68" i="4"/>
  <c r="BD68" i="4"/>
  <c r="BB68" i="4"/>
  <c r="BC68" i="4"/>
  <c r="A35" i="4"/>
  <c r="BD35" i="4"/>
  <c r="BB35" i="4"/>
  <c r="A39" i="4"/>
  <c r="BD39" i="4"/>
  <c r="BB39" i="4"/>
  <c r="A43" i="4"/>
  <c r="BD43" i="4"/>
  <c r="BB43" i="4"/>
  <c r="A47" i="4"/>
  <c r="BD47" i="4"/>
  <c r="BB47" i="4"/>
  <c r="A51" i="4"/>
  <c r="BD51" i="4"/>
  <c r="BB51" i="4"/>
  <c r="A55" i="4"/>
  <c r="BD55" i="4"/>
  <c r="BB55" i="4"/>
  <c r="A59" i="4"/>
  <c r="BD59" i="4"/>
  <c r="BB59" i="4"/>
  <c r="A63" i="4"/>
  <c r="BD63" i="4"/>
  <c r="BB63" i="4"/>
  <c r="A67" i="4"/>
  <c r="BD67" i="4"/>
  <c r="BB67" i="4"/>
  <c r="A34" i="4"/>
  <c r="BD34" i="4"/>
  <c r="BB34" i="4"/>
  <c r="A38" i="4"/>
  <c r="BD38" i="4"/>
  <c r="BB38" i="4"/>
  <c r="A42" i="4"/>
  <c r="BD42" i="4"/>
  <c r="BB42" i="4"/>
  <c r="A46" i="4"/>
  <c r="BD46" i="4"/>
  <c r="BB46" i="4"/>
  <c r="A50" i="4"/>
  <c r="BD50" i="4"/>
  <c r="BB50" i="4"/>
  <c r="A54" i="4"/>
  <c r="BD54" i="4"/>
  <c r="BB54" i="4"/>
  <c r="A58" i="4"/>
  <c r="BD58" i="4"/>
  <c r="BB58" i="4"/>
  <c r="A62" i="4"/>
  <c r="BD62" i="4"/>
  <c r="BB62" i="4"/>
  <c r="A66" i="4"/>
  <c r="BD66" i="4"/>
  <c r="BB66" i="4"/>
  <c r="BC70" i="4"/>
  <c r="BB70" i="4"/>
  <c r="A70" i="4"/>
  <c r="BD70" i="4"/>
  <c r="BC35" i="4"/>
  <c r="A37" i="4"/>
  <c r="BD37" i="4"/>
  <c r="BB37" i="4"/>
  <c r="BC39" i="4"/>
  <c r="A41" i="4"/>
  <c r="BD41" i="4"/>
  <c r="BB41" i="4"/>
  <c r="BC43" i="4"/>
  <c r="A45" i="4"/>
  <c r="BD45" i="4"/>
  <c r="BB45" i="4"/>
  <c r="BC47" i="4"/>
  <c r="A49" i="4"/>
  <c r="BD49" i="4"/>
  <c r="BB49" i="4"/>
  <c r="BC51" i="4"/>
  <c r="A53" i="4"/>
  <c r="BD53" i="4"/>
  <c r="BB53" i="4"/>
  <c r="BC55" i="4"/>
  <c r="A57" i="4"/>
  <c r="BD57" i="4"/>
  <c r="BB57" i="4"/>
  <c r="BC59" i="4"/>
  <c r="A61" i="4"/>
  <c r="BD61" i="4"/>
  <c r="BB61" i="4"/>
  <c r="BC63" i="4"/>
  <c r="A65" i="4"/>
  <c r="BD65" i="4"/>
  <c r="BB65" i="4"/>
  <c r="BC67" i="4"/>
  <c r="A69" i="4"/>
  <c r="BD69" i="4"/>
  <c r="BB69" i="4"/>
  <c r="BD100" i="4"/>
  <c r="BC100" i="4"/>
  <c r="BB100" i="4"/>
  <c r="A100" i="4"/>
  <c r="BD101" i="4"/>
  <c r="BC101" i="4"/>
  <c r="A101" i="4"/>
  <c r="BB101" i="4"/>
  <c r="BB71" i="4"/>
  <c r="BB72" i="4"/>
  <c r="BB73" i="4"/>
  <c r="BB74" i="4"/>
  <c r="BB75" i="4"/>
  <c r="BB76" i="4"/>
  <c r="BB77" i="4"/>
  <c r="BB78" i="4"/>
  <c r="BB79" i="4"/>
  <c r="BB80" i="4"/>
  <c r="BB81" i="4"/>
  <c r="BB82" i="4"/>
  <c r="BB83" i="4"/>
  <c r="BB84" i="4"/>
  <c r="BB85" i="4"/>
  <c r="BB86" i="4"/>
  <c r="BB87" i="4"/>
  <c r="BB88" i="4"/>
  <c r="BC89" i="4"/>
  <c r="BB89" i="4"/>
  <c r="BD89" i="4"/>
  <c r="BB90" i="4"/>
  <c r="BB91" i="4"/>
  <c r="BB92" i="4"/>
  <c r="BB93" i="4"/>
  <c r="BB94" i="4"/>
  <c r="BB95" i="4"/>
  <c r="BB96" i="4"/>
  <c r="BB97" i="4"/>
  <c r="BB98" i="4"/>
  <c r="BD99" i="4"/>
  <c r="BC99" i="4"/>
  <c r="BB99" i="4"/>
  <c r="BD102" i="4"/>
  <c r="BC102" i="4"/>
  <c r="BD103" i="4"/>
  <c r="BC103" i="4"/>
  <c r="A104" i="4"/>
  <c r="BD104" i="4"/>
  <c r="A105" i="4"/>
  <c r="BD105" i="4"/>
  <c r="BD106" i="4"/>
  <c r="BD107" i="4"/>
  <c r="BD108" i="4"/>
  <c r="A106" i="4"/>
  <c r="A107" i="4"/>
  <c r="A108" i="4"/>
  <c r="A8" i="2" l="1"/>
  <c r="A435" i="2"/>
  <c r="A328" i="2"/>
  <c r="A114" i="2"/>
  <c r="A221" i="2" s="1"/>
  <c r="E103" i="2"/>
  <c r="E101" i="2"/>
  <c r="E99" i="2"/>
  <c r="E97" i="2"/>
  <c r="E204" i="2" s="1"/>
  <c r="E95" i="2"/>
  <c r="E93" i="2"/>
  <c r="E91" i="2"/>
  <c r="E89" i="2"/>
  <c r="E196" i="2" s="1"/>
  <c r="E87" i="2"/>
  <c r="E85" i="2"/>
  <c r="E83" i="2"/>
  <c r="E81" i="2"/>
  <c r="E188" i="2" s="1"/>
  <c r="E79" i="2"/>
  <c r="E77" i="2"/>
  <c r="E75" i="2"/>
  <c r="E73" i="2"/>
  <c r="E180" i="2" s="1"/>
  <c r="E71" i="2"/>
  <c r="E69" i="2"/>
  <c r="E67" i="2"/>
  <c r="E65" i="2"/>
  <c r="E63" i="2"/>
  <c r="E61" i="2"/>
  <c r="E104" i="2"/>
  <c r="E102" i="2"/>
  <c r="E209" i="2" s="1"/>
  <c r="E100" i="2"/>
  <c r="E98" i="2"/>
  <c r="E96" i="2"/>
  <c r="E94" i="2"/>
  <c r="E201" i="2" s="1"/>
  <c r="E92" i="2"/>
  <c r="E90" i="2"/>
  <c r="E88" i="2"/>
  <c r="E86" i="2"/>
  <c r="E193" i="2" s="1"/>
  <c r="E84" i="2"/>
  <c r="E82" i="2"/>
  <c r="E80" i="2"/>
  <c r="E78" i="2"/>
  <c r="E185" i="2" s="1"/>
  <c r="E76" i="2"/>
  <c r="E74" i="2"/>
  <c r="E72" i="2"/>
  <c r="E70" i="2"/>
  <c r="E177" i="2" s="1"/>
  <c r="E68" i="2"/>
  <c r="E66" i="2"/>
  <c r="E64" i="2"/>
  <c r="E62" i="2"/>
  <c r="E169" i="2" s="1"/>
  <c r="E60" i="2"/>
  <c r="E58" i="2"/>
  <c r="E56" i="2"/>
  <c r="E54" i="2"/>
  <c r="E161" i="2" s="1"/>
  <c r="E52" i="2"/>
  <c r="E50" i="2"/>
  <c r="E48" i="2"/>
  <c r="E46" i="2"/>
  <c r="E153" i="2" s="1"/>
  <c r="E44" i="2"/>
  <c r="E42" i="2"/>
  <c r="E40" i="2"/>
  <c r="E38" i="2"/>
  <c r="E145" i="2" s="1"/>
  <c r="E36" i="2"/>
  <c r="E34" i="2"/>
  <c r="E32" i="2"/>
  <c r="E30" i="2"/>
  <c r="E137" i="2" s="1"/>
  <c r="E28" i="2"/>
  <c r="E26" i="2"/>
  <c r="E24" i="2"/>
  <c r="E22" i="2"/>
  <c r="E129" i="2" s="1"/>
  <c r="E20" i="2"/>
  <c r="E18" i="2"/>
  <c r="E16" i="2"/>
  <c r="E14" i="2"/>
  <c r="E121" i="2" s="1"/>
  <c r="E12" i="2"/>
  <c r="E10" i="2"/>
  <c r="E8" i="2"/>
  <c r="E6" i="2"/>
  <c r="E113" i="2" s="1"/>
  <c r="E59" i="2"/>
  <c r="E57" i="2"/>
  <c r="E55" i="2"/>
  <c r="E53" i="2"/>
  <c r="E160" i="2" s="1"/>
  <c r="E51" i="2"/>
  <c r="E49" i="2"/>
  <c r="E47" i="2"/>
  <c r="E45" i="2"/>
  <c r="E152" i="2" s="1"/>
  <c r="E43" i="2"/>
  <c r="E41" i="2"/>
  <c r="E39" i="2"/>
  <c r="E37" i="2"/>
  <c r="E144" i="2" s="1"/>
  <c r="E35" i="2"/>
  <c r="E33" i="2"/>
  <c r="E31" i="2"/>
  <c r="E29" i="2"/>
  <c r="E136" i="2" s="1"/>
  <c r="E27" i="2"/>
  <c r="E25" i="2"/>
  <c r="E23" i="2"/>
  <c r="E21" i="2"/>
  <c r="E128" i="2" s="1"/>
  <c r="E19" i="2"/>
  <c r="E17" i="2"/>
  <c r="E15" i="2"/>
  <c r="E13" i="2"/>
  <c r="E120" i="2" s="1"/>
  <c r="E11" i="2"/>
  <c r="E9" i="2"/>
  <c r="E7" i="2"/>
  <c r="E5" i="2"/>
  <c r="F4" i="2"/>
  <c r="E173" i="2"/>
  <c r="D173" i="2"/>
  <c r="E181" i="2"/>
  <c r="D181" i="2"/>
  <c r="E189" i="2"/>
  <c r="D189" i="2"/>
  <c r="E197" i="2"/>
  <c r="D197" i="2"/>
  <c r="E205" i="2"/>
  <c r="D205" i="2"/>
  <c r="D432" i="2"/>
  <c r="E432" i="2" s="1"/>
  <c r="F432" i="2" s="1"/>
  <c r="G432" i="2" s="1"/>
  <c r="H432" i="2" s="1"/>
  <c r="I432" i="2" s="1"/>
  <c r="J432" i="2" s="1"/>
  <c r="K432" i="2" s="1"/>
  <c r="L432" i="2" s="1"/>
  <c r="M432" i="2" s="1"/>
  <c r="N432" i="2" s="1"/>
  <c r="O432" i="2" s="1"/>
  <c r="P432" i="2" s="1"/>
  <c r="Q432" i="2" s="1"/>
  <c r="R432" i="2" s="1"/>
  <c r="S432" i="2" s="1"/>
  <c r="T432" i="2" s="1"/>
  <c r="U432" i="2" s="1"/>
  <c r="V432" i="2" s="1"/>
  <c r="W432" i="2" s="1"/>
  <c r="X432" i="2" s="1"/>
  <c r="Y432" i="2" s="1"/>
  <c r="Z432" i="2" s="1"/>
  <c r="AA432" i="2" s="1"/>
  <c r="AB432" i="2" s="1"/>
  <c r="AC432" i="2" s="1"/>
  <c r="AD432" i="2" s="1"/>
  <c r="AE432" i="2" s="1"/>
  <c r="AF432" i="2" s="1"/>
  <c r="AG432" i="2" s="1"/>
  <c r="AH432" i="2" s="1"/>
  <c r="AI432" i="2" s="1"/>
  <c r="AJ432" i="2" s="1"/>
  <c r="AK432" i="2" s="1"/>
  <c r="AL432" i="2" s="1"/>
  <c r="AM432" i="2" s="1"/>
  <c r="AN432" i="2" s="1"/>
  <c r="AO432" i="2" s="1"/>
  <c r="AP432" i="2" s="1"/>
  <c r="AQ432" i="2" s="1"/>
  <c r="AR432" i="2" s="1"/>
  <c r="AS432" i="2" s="1"/>
  <c r="AT432" i="2" s="1"/>
  <c r="AU432" i="2" s="1"/>
  <c r="AV432" i="2" s="1"/>
  <c r="AW432" i="2" s="1"/>
  <c r="AX432" i="2" s="1"/>
  <c r="AY432" i="2" s="1"/>
  <c r="AZ432" i="2" s="1"/>
  <c r="BA432" i="2" s="1"/>
  <c r="D218" i="2"/>
  <c r="E218" i="2" s="1"/>
  <c r="F218" i="2" s="1"/>
  <c r="G218" i="2" s="1"/>
  <c r="H218" i="2" s="1"/>
  <c r="I218" i="2" s="1"/>
  <c r="J218" i="2" s="1"/>
  <c r="K218" i="2" s="1"/>
  <c r="L218" i="2" s="1"/>
  <c r="M218" i="2" s="1"/>
  <c r="N218" i="2" s="1"/>
  <c r="O218" i="2" s="1"/>
  <c r="P218" i="2" s="1"/>
  <c r="Q218" i="2" s="1"/>
  <c r="R218" i="2" s="1"/>
  <c r="S218" i="2" s="1"/>
  <c r="T218" i="2" s="1"/>
  <c r="U218" i="2" s="1"/>
  <c r="V218" i="2" s="1"/>
  <c r="W218" i="2" s="1"/>
  <c r="X218" i="2" s="1"/>
  <c r="Y218" i="2" s="1"/>
  <c r="Z218" i="2" s="1"/>
  <c r="AA218" i="2" s="1"/>
  <c r="AB218" i="2" s="1"/>
  <c r="AC218" i="2" s="1"/>
  <c r="AD218" i="2" s="1"/>
  <c r="AE218" i="2" s="1"/>
  <c r="AF218" i="2" s="1"/>
  <c r="AG218" i="2" s="1"/>
  <c r="AH218" i="2" s="1"/>
  <c r="AI218" i="2" s="1"/>
  <c r="AJ218" i="2" s="1"/>
  <c r="AK218" i="2" s="1"/>
  <c r="AL218" i="2" s="1"/>
  <c r="AM218" i="2" s="1"/>
  <c r="AN218" i="2" s="1"/>
  <c r="AO218" i="2" s="1"/>
  <c r="AP218" i="2" s="1"/>
  <c r="AQ218" i="2" s="1"/>
  <c r="AR218" i="2" s="1"/>
  <c r="AS218" i="2" s="1"/>
  <c r="AT218" i="2" s="1"/>
  <c r="AU218" i="2" s="1"/>
  <c r="AV218" i="2" s="1"/>
  <c r="AW218" i="2" s="1"/>
  <c r="AX218" i="2" s="1"/>
  <c r="AY218" i="2" s="1"/>
  <c r="AZ218" i="2" s="1"/>
  <c r="BA218" i="2" s="1"/>
  <c r="E111" i="2"/>
  <c r="F111" i="2" s="1"/>
  <c r="G111" i="2" s="1"/>
  <c r="H111" i="2" s="1"/>
  <c r="I111" i="2" s="1"/>
  <c r="J111" i="2" s="1"/>
  <c r="K111" i="2" s="1"/>
  <c r="L111" i="2" s="1"/>
  <c r="M111" i="2" s="1"/>
  <c r="N111" i="2" s="1"/>
  <c r="O111" i="2" s="1"/>
  <c r="P111" i="2" s="1"/>
  <c r="Q111" i="2" s="1"/>
  <c r="R111" i="2" s="1"/>
  <c r="S111" i="2" s="1"/>
  <c r="T111" i="2" s="1"/>
  <c r="U111" i="2" s="1"/>
  <c r="V111" i="2" s="1"/>
  <c r="W111" i="2" s="1"/>
  <c r="X111" i="2" s="1"/>
  <c r="Y111" i="2" s="1"/>
  <c r="Z111" i="2" s="1"/>
  <c r="AA111" i="2" s="1"/>
  <c r="AB111" i="2" s="1"/>
  <c r="AC111" i="2" s="1"/>
  <c r="AD111" i="2" s="1"/>
  <c r="AE111" i="2" s="1"/>
  <c r="AF111" i="2" s="1"/>
  <c r="AG111" i="2" s="1"/>
  <c r="AH111" i="2" s="1"/>
  <c r="AI111" i="2" s="1"/>
  <c r="AJ111" i="2" s="1"/>
  <c r="AK111" i="2" s="1"/>
  <c r="AL111" i="2" s="1"/>
  <c r="AM111" i="2" s="1"/>
  <c r="AN111" i="2" s="1"/>
  <c r="AO111" i="2" s="1"/>
  <c r="AP111" i="2" s="1"/>
  <c r="AQ111" i="2" s="1"/>
  <c r="AR111" i="2" s="1"/>
  <c r="AS111" i="2" s="1"/>
  <c r="AT111" i="2" s="1"/>
  <c r="AU111" i="2" s="1"/>
  <c r="AV111" i="2" s="1"/>
  <c r="AW111" i="2" s="1"/>
  <c r="AX111" i="2" s="1"/>
  <c r="AY111" i="2" s="1"/>
  <c r="AZ111" i="2" s="1"/>
  <c r="BA111" i="2" s="1"/>
  <c r="E174" i="2"/>
  <c r="D174" i="2"/>
  <c r="E182" i="2"/>
  <c r="D182" i="2"/>
  <c r="E190" i="2"/>
  <c r="D190" i="2"/>
  <c r="E198" i="2"/>
  <c r="D198" i="2"/>
  <c r="E206" i="2"/>
  <c r="D206" i="2"/>
  <c r="E163" i="2"/>
  <c r="D163" i="2"/>
  <c r="D161" i="2"/>
  <c r="E159" i="2"/>
  <c r="D159" i="2"/>
  <c r="E157" i="2"/>
  <c r="D157" i="2"/>
  <c r="E155" i="2"/>
  <c r="D155" i="2"/>
  <c r="D153" i="2"/>
  <c r="E151" i="2"/>
  <c r="D151" i="2"/>
  <c r="E149" i="2"/>
  <c r="D149" i="2"/>
  <c r="E147" i="2"/>
  <c r="D147" i="2"/>
  <c r="D145" i="2"/>
  <c r="D143" i="2"/>
  <c r="E143" i="2"/>
  <c r="E141" i="2"/>
  <c r="D141" i="2"/>
  <c r="E139" i="2"/>
  <c r="D139" i="2"/>
  <c r="D137" i="2"/>
  <c r="E135" i="2"/>
  <c r="D135" i="2"/>
  <c r="E133" i="2"/>
  <c r="D133" i="2"/>
  <c r="E131" i="2"/>
  <c r="D131" i="2"/>
  <c r="D129" i="2"/>
  <c r="E127" i="2"/>
  <c r="D127" i="2"/>
  <c r="E125" i="2"/>
  <c r="D125" i="2"/>
  <c r="E123" i="2"/>
  <c r="D123" i="2"/>
  <c r="D121" i="2"/>
  <c r="E119" i="2"/>
  <c r="D119" i="2"/>
  <c r="E117" i="2"/>
  <c r="D117" i="2"/>
  <c r="E115" i="2"/>
  <c r="D115" i="2"/>
  <c r="D113" i="2"/>
  <c r="H8" i="4"/>
  <c r="E167" i="2"/>
  <c r="D167" i="2"/>
  <c r="E175" i="2"/>
  <c r="D175" i="2"/>
  <c r="E183" i="2"/>
  <c r="D183" i="2"/>
  <c r="E191" i="2"/>
  <c r="D191" i="2"/>
  <c r="E199" i="2"/>
  <c r="D199" i="2"/>
  <c r="E207" i="2"/>
  <c r="D207" i="2"/>
  <c r="E168" i="2"/>
  <c r="D168" i="2"/>
  <c r="E176" i="2"/>
  <c r="D176" i="2"/>
  <c r="E184" i="2"/>
  <c r="D184" i="2"/>
  <c r="E192" i="2"/>
  <c r="D192" i="2"/>
  <c r="E200" i="2"/>
  <c r="D200" i="2"/>
  <c r="E208" i="2"/>
  <c r="D208" i="2"/>
  <c r="D272" i="2"/>
  <c r="D169" i="2"/>
  <c r="D177" i="2"/>
  <c r="D185" i="2"/>
  <c r="D193" i="2"/>
  <c r="D201" i="2"/>
  <c r="D209" i="2"/>
  <c r="E170" i="2"/>
  <c r="D170" i="2"/>
  <c r="E178" i="2"/>
  <c r="D178" i="2"/>
  <c r="E186" i="2"/>
  <c r="D186" i="2"/>
  <c r="E194" i="2"/>
  <c r="D194" i="2"/>
  <c r="E202" i="2"/>
  <c r="D202" i="2"/>
  <c r="E210" i="2"/>
  <c r="D210" i="2"/>
  <c r="E166" i="2"/>
  <c r="D166" i="2"/>
  <c r="E164" i="2"/>
  <c r="D164" i="2"/>
  <c r="E162" i="2"/>
  <c r="D162" i="2"/>
  <c r="D160" i="2"/>
  <c r="E158" i="2"/>
  <c r="D158" i="2"/>
  <c r="E156" i="2"/>
  <c r="D156" i="2"/>
  <c r="E154" i="2"/>
  <c r="D154" i="2"/>
  <c r="D152" i="2"/>
  <c r="E150" i="2"/>
  <c r="D150" i="2"/>
  <c r="E148" i="2"/>
  <c r="D148" i="2"/>
  <c r="D146" i="2"/>
  <c r="E146" i="2"/>
  <c r="D144" i="2"/>
  <c r="E142" i="2"/>
  <c r="D142" i="2"/>
  <c r="E140" i="2"/>
  <c r="D140" i="2"/>
  <c r="E138" i="2"/>
  <c r="D138" i="2"/>
  <c r="D136" i="2"/>
  <c r="E134" i="2"/>
  <c r="D134" i="2"/>
  <c r="E132" i="2"/>
  <c r="D132" i="2"/>
  <c r="E130" i="2"/>
  <c r="D130" i="2"/>
  <c r="D128" i="2"/>
  <c r="E126" i="2"/>
  <c r="D126" i="2"/>
  <c r="E124" i="2"/>
  <c r="D124" i="2"/>
  <c r="E122" i="2"/>
  <c r="D122" i="2"/>
  <c r="D120" i="2"/>
  <c r="E118" i="2"/>
  <c r="D118" i="2"/>
  <c r="E116" i="2"/>
  <c r="D116" i="2"/>
  <c r="E114" i="2"/>
  <c r="D114" i="2"/>
  <c r="D105" i="2"/>
  <c r="D112" i="2"/>
  <c r="E171" i="2"/>
  <c r="D171" i="2"/>
  <c r="E179" i="2"/>
  <c r="D179" i="2"/>
  <c r="E187" i="2"/>
  <c r="D187" i="2"/>
  <c r="E195" i="2"/>
  <c r="D195" i="2"/>
  <c r="E203" i="2"/>
  <c r="D203" i="2"/>
  <c r="E211" i="2"/>
  <c r="D211" i="2"/>
  <c r="E172" i="2"/>
  <c r="D172" i="2"/>
  <c r="D180" i="2"/>
  <c r="D188" i="2"/>
  <c r="D196" i="2"/>
  <c r="D204" i="2"/>
  <c r="E325" i="2"/>
  <c r="D379" i="2"/>
  <c r="E105" i="2" l="1"/>
  <c r="A115" i="2"/>
  <c r="A222" i="2" s="1"/>
  <c r="A329" i="2"/>
  <c r="A9" i="2"/>
  <c r="A436" i="2"/>
  <c r="E112" i="2"/>
  <c r="F325" i="2"/>
  <c r="E303" i="2"/>
  <c r="E410" i="2" s="1"/>
  <c r="D303" i="2"/>
  <c r="D410" i="2" s="1"/>
  <c r="D310" i="2"/>
  <c r="D417" i="2" s="1"/>
  <c r="E310" i="2"/>
  <c r="E417" i="2" s="1"/>
  <c r="D278" i="2"/>
  <c r="D385" i="2" s="1"/>
  <c r="E278" i="2"/>
  <c r="E385" i="2" s="1"/>
  <c r="E225" i="2"/>
  <c r="E332" i="2" s="1"/>
  <c r="D225" i="2"/>
  <c r="D332" i="2" s="1"/>
  <c r="E233" i="2"/>
  <c r="E340" i="2" s="1"/>
  <c r="D233" i="2"/>
  <c r="D340" i="2" s="1"/>
  <c r="E241" i="2"/>
  <c r="E348" i="2" s="1"/>
  <c r="D241" i="2"/>
  <c r="D348" i="2" s="1"/>
  <c r="E251" i="2"/>
  <c r="E358" i="2" s="1"/>
  <c r="D251" i="2"/>
  <c r="D358" i="2" s="1"/>
  <c r="E257" i="2"/>
  <c r="E364" i="2" s="1"/>
  <c r="D257" i="2"/>
  <c r="D364" i="2" s="1"/>
  <c r="E265" i="2"/>
  <c r="E372" i="2" s="1"/>
  <c r="D265" i="2"/>
  <c r="D372" i="2" s="1"/>
  <c r="E273" i="2"/>
  <c r="E380" i="2" s="1"/>
  <c r="D273" i="2"/>
  <c r="D380" i="2" s="1"/>
  <c r="E293" i="2"/>
  <c r="E400" i="2" s="1"/>
  <c r="D293" i="2"/>
  <c r="D400" i="2" s="1"/>
  <c r="E308" i="2"/>
  <c r="E415" i="2" s="1"/>
  <c r="D308" i="2"/>
  <c r="D415" i="2" s="1"/>
  <c r="E299" i="2"/>
  <c r="E406" i="2" s="1"/>
  <c r="D299" i="2"/>
  <c r="D406" i="2" s="1"/>
  <c r="D290" i="2"/>
  <c r="D397" i="2" s="1"/>
  <c r="E290" i="2"/>
  <c r="E397" i="2" s="1"/>
  <c r="E226" i="2"/>
  <c r="E333" i="2" s="1"/>
  <c r="D226" i="2"/>
  <c r="D333" i="2" s="1"/>
  <c r="E234" i="2"/>
  <c r="E341" i="2" s="1"/>
  <c r="D234" i="2"/>
  <c r="D341" i="2" s="1"/>
  <c r="E238" i="2"/>
  <c r="E345" i="2" s="1"/>
  <c r="D238" i="2"/>
  <c r="D345" i="2" s="1"/>
  <c r="E242" i="2"/>
  <c r="E349" i="2" s="1"/>
  <c r="D242" i="2"/>
  <c r="D349" i="2" s="1"/>
  <c r="E305" i="2"/>
  <c r="E412" i="2" s="1"/>
  <c r="D305" i="2"/>
  <c r="D412" i="2" s="1"/>
  <c r="E304" i="2"/>
  <c r="E411" i="2" s="1"/>
  <c r="D304" i="2"/>
  <c r="D411" i="2" s="1"/>
  <c r="E165" i="2"/>
  <c r="E311" i="2"/>
  <c r="E418" i="2" s="1"/>
  <c r="D311" i="2"/>
  <c r="D418" i="2" s="1"/>
  <c r="E279" i="2"/>
  <c r="E386" i="2" s="1"/>
  <c r="D279" i="2"/>
  <c r="D386" i="2" s="1"/>
  <c r="D318" i="2"/>
  <c r="D425" i="2" s="1"/>
  <c r="E318" i="2"/>
  <c r="E425" i="2" s="1"/>
  <c r="D286" i="2"/>
  <c r="D393" i="2" s="1"/>
  <c r="E286" i="2"/>
  <c r="E393" i="2" s="1"/>
  <c r="E223" i="2"/>
  <c r="E330" i="2" s="1"/>
  <c r="D223" i="2"/>
  <c r="D330" i="2" s="1"/>
  <c r="E231" i="2"/>
  <c r="E338" i="2" s="1"/>
  <c r="D231" i="2"/>
  <c r="D338" i="2" s="1"/>
  <c r="E239" i="2"/>
  <c r="E346" i="2" s="1"/>
  <c r="D239" i="2"/>
  <c r="D346" i="2" s="1"/>
  <c r="E247" i="2"/>
  <c r="E354" i="2" s="1"/>
  <c r="D247" i="2"/>
  <c r="D354" i="2" s="1"/>
  <c r="E255" i="2"/>
  <c r="E362" i="2" s="1"/>
  <c r="D255" i="2"/>
  <c r="D362" i="2" s="1"/>
  <c r="E263" i="2"/>
  <c r="E370" i="2" s="1"/>
  <c r="D263" i="2"/>
  <c r="D370" i="2" s="1"/>
  <c r="E271" i="2"/>
  <c r="E378" i="2" s="1"/>
  <c r="D271" i="2"/>
  <c r="D378" i="2" s="1"/>
  <c r="E301" i="2"/>
  <c r="E408" i="2" s="1"/>
  <c r="D301" i="2"/>
  <c r="D408" i="2" s="1"/>
  <c r="E316" i="2"/>
  <c r="E423" i="2" s="1"/>
  <c r="D316" i="2"/>
  <c r="D423" i="2" s="1"/>
  <c r="E300" i="2"/>
  <c r="E407" i="2" s="1"/>
  <c r="D300" i="2"/>
  <c r="D407" i="2" s="1"/>
  <c r="E292" i="2"/>
  <c r="E399" i="2" s="1"/>
  <c r="D292" i="2"/>
  <c r="D399" i="2" s="1"/>
  <c r="E284" i="2"/>
  <c r="E391" i="2" s="1"/>
  <c r="D284" i="2"/>
  <c r="D391" i="2" s="1"/>
  <c r="E276" i="2"/>
  <c r="E383" i="2" s="1"/>
  <c r="D276" i="2"/>
  <c r="D383" i="2" s="1"/>
  <c r="E307" i="2"/>
  <c r="E414" i="2" s="1"/>
  <c r="D307" i="2"/>
  <c r="D414" i="2" s="1"/>
  <c r="E275" i="2"/>
  <c r="E382" i="2" s="1"/>
  <c r="D275" i="2"/>
  <c r="D382" i="2" s="1"/>
  <c r="D298" i="2"/>
  <c r="D405" i="2" s="1"/>
  <c r="E298" i="2"/>
  <c r="E405" i="2" s="1"/>
  <c r="I8" i="4"/>
  <c r="E224" i="2"/>
  <c r="E331" i="2" s="1"/>
  <c r="D224" i="2"/>
  <c r="D331" i="2" s="1"/>
  <c r="E232" i="2"/>
  <c r="E339" i="2" s="1"/>
  <c r="D232" i="2"/>
  <c r="D339" i="2" s="1"/>
  <c r="E240" i="2"/>
  <c r="E347" i="2" s="1"/>
  <c r="D240" i="2"/>
  <c r="D347" i="2" s="1"/>
  <c r="E248" i="2"/>
  <c r="E355" i="2" s="1"/>
  <c r="D248" i="2"/>
  <c r="D355" i="2" s="1"/>
  <c r="D250" i="2"/>
  <c r="D357" i="2" s="1"/>
  <c r="E250" i="2"/>
  <c r="E357" i="2" s="1"/>
  <c r="E252" i="2"/>
  <c r="E359" i="2" s="1"/>
  <c r="D252" i="2"/>
  <c r="D359" i="2" s="1"/>
  <c r="E268" i="2"/>
  <c r="E375" i="2" s="1"/>
  <c r="D268" i="2"/>
  <c r="D375" i="2" s="1"/>
  <c r="E313" i="2"/>
  <c r="E420" i="2" s="1"/>
  <c r="D313" i="2"/>
  <c r="D420" i="2" s="1"/>
  <c r="E281" i="2"/>
  <c r="E388" i="2" s="1"/>
  <c r="D281" i="2"/>
  <c r="D388" i="2" s="1"/>
  <c r="E312" i="2"/>
  <c r="E419" i="2" s="1"/>
  <c r="D312" i="2"/>
  <c r="D419" i="2" s="1"/>
  <c r="E280" i="2"/>
  <c r="E387" i="2" s="1"/>
  <c r="D280" i="2"/>
  <c r="D387" i="2" s="1"/>
  <c r="F104" i="2"/>
  <c r="F102" i="2"/>
  <c r="F100" i="2"/>
  <c r="F98" i="2"/>
  <c r="F96" i="2"/>
  <c r="F94" i="2"/>
  <c r="F92" i="2"/>
  <c r="F90" i="2"/>
  <c r="F88" i="2"/>
  <c r="F86" i="2"/>
  <c r="F84" i="2"/>
  <c r="F82" i="2"/>
  <c r="F80" i="2"/>
  <c r="F78" i="2"/>
  <c r="F76" i="2"/>
  <c r="F74" i="2"/>
  <c r="F72" i="2"/>
  <c r="F70" i="2"/>
  <c r="F68" i="2"/>
  <c r="F66" i="2"/>
  <c r="F64" i="2"/>
  <c r="F62" i="2"/>
  <c r="F60" i="2"/>
  <c r="F103" i="2"/>
  <c r="F101" i="2"/>
  <c r="F99" i="2"/>
  <c r="F97" i="2"/>
  <c r="F95" i="2"/>
  <c r="F93" i="2"/>
  <c r="F91" i="2"/>
  <c r="F89" i="2"/>
  <c r="F87" i="2"/>
  <c r="F85" i="2"/>
  <c r="F83" i="2"/>
  <c r="F81" i="2"/>
  <c r="F79" i="2"/>
  <c r="F77" i="2"/>
  <c r="F75" i="2"/>
  <c r="F73" i="2"/>
  <c r="F71" i="2"/>
  <c r="F69" i="2"/>
  <c r="F67" i="2"/>
  <c r="F65" i="2"/>
  <c r="F63" i="2"/>
  <c r="F61" i="2"/>
  <c r="F59" i="2"/>
  <c r="F58" i="2"/>
  <c r="F56" i="2"/>
  <c r="F54" i="2"/>
  <c r="F52" i="2"/>
  <c r="F50" i="2"/>
  <c r="F48" i="2"/>
  <c r="F46" i="2"/>
  <c r="F44" i="2"/>
  <c r="F42" i="2"/>
  <c r="F40" i="2"/>
  <c r="F38" i="2"/>
  <c r="F36" i="2"/>
  <c r="F34" i="2"/>
  <c r="F32" i="2"/>
  <c r="F30" i="2"/>
  <c r="F28" i="2"/>
  <c r="F26" i="2"/>
  <c r="F24" i="2"/>
  <c r="F22" i="2"/>
  <c r="F20" i="2"/>
  <c r="F18" i="2"/>
  <c r="F16" i="2"/>
  <c r="F14" i="2"/>
  <c r="F12" i="2"/>
  <c r="F10" i="2"/>
  <c r="F8" i="2"/>
  <c r="F6" i="2"/>
  <c r="F57" i="2"/>
  <c r="F55" i="2"/>
  <c r="F53" i="2"/>
  <c r="F51" i="2"/>
  <c r="F49" i="2"/>
  <c r="F47" i="2"/>
  <c r="F45" i="2"/>
  <c r="F43" i="2"/>
  <c r="F41" i="2"/>
  <c r="F39" i="2"/>
  <c r="F37" i="2"/>
  <c r="F35" i="2"/>
  <c r="F33" i="2"/>
  <c r="F31" i="2"/>
  <c r="F29" i="2"/>
  <c r="F27" i="2"/>
  <c r="F25" i="2"/>
  <c r="F23" i="2"/>
  <c r="F21" i="2"/>
  <c r="F19" i="2"/>
  <c r="F17" i="2"/>
  <c r="F15" i="2"/>
  <c r="F13" i="2"/>
  <c r="F11" i="2"/>
  <c r="F9" i="2"/>
  <c r="F7" i="2"/>
  <c r="F5" i="2"/>
  <c r="G4" i="2"/>
  <c r="E287" i="2"/>
  <c r="E394" i="2" s="1"/>
  <c r="D287" i="2"/>
  <c r="D394" i="2" s="1"/>
  <c r="D294" i="2"/>
  <c r="D401" i="2" s="1"/>
  <c r="E294" i="2"/>
  <c r="E401" i="2" s="1"/>
  <c r="E219" i="2"/>
  <c r="E326" i="2" s="1"/>
  <c r="D212" i="2"/>
  <c r="D219" i="2"/>
  <c r="D326" i="2" s="1"/>
  <c r="E221" i="2"/>
  <c r="E328" i="2" s="1"/>
  <c r="D221" i="2"/>
  <c r="D328" i="2" s="1"/>
  <c r="E229" i="2"/>
  <c r="E336" i="2" s="1"/>
  <c r="D229" i="2"/>
  <c r="D336" i="2" s="1"/>
  <c r="E237" i="2"/>
  <c r="E344" i="2" s="1"/>
  <c r="D237" i="2"/>
  <c r="D344" i="2" s="1"/>
  <c r="D245" i="2"/>
  <c r="D352" i="2" s="1"/>
  <c r="E245" i="2"/>
  <c r="E352" i="2" s="1"/>
  <c r="E249" i="2"/>
  <c r="E356" i="2" s="1"/>
  <c r="D249" i="2"/>
  <c r="D356" i="2" s="1"/>
  <c r="E253" i="2"/>
  <c r="E360" i="2" s="1"/>
  <c r="D253" i="2"/>
  <c r="D360" i="2" s="1"/>
  <c r="E261" i="2"/>
  <c r="E368" i="2" s="1"/>
  <c r="D261" i="2"/>
  <c r="D368" i="2" s="1"/>
  <c r="E269" i="2"/>
  <c r="E376" i="2" s="1"/>
  <c r="D269" i="2"/>
  <c r="D376" i="2" s="1"/>
  <c r="E309" i="2"/>
  <c r="E416" i="2" s="1"/>
  <c r="D309" i="2"/>
  <c r="D416" i="2" s="1"/>
  <c r="E277" i="2"/>
  <c r="E384" i="2" s="1"/>
  <c r="D277" i="2"/>
  <c r="D384" i="2" s="1"/>
  <c r="E315" i="2"/>
  <c r="E422" i="2" s="1"/>
  <c r="D315" i="2"/>
  <c r="D422" i="2" s="1"/>
  <c r="E283" i="2"/>
  <c r="E390" i="2" s="1"/>
  <c r="D283" i="2"/>
  <c r="D390" i="2" s="1"/>
  <c r="D306" i="2"/>
  <c r="D413" i="2" s="1"/>
  <c r="E306" i="2"/>
  <c r="E413" i="2" s="1"/>
  <c r="D274" i="2"/>
  <c r="D381" i="2" s="1"/>
  <c r="E274" i="2"/>
  <c r="E381" i="2" s="1"/>
  <c r="E222" i="2"/>
  <c r="E329" i="2" s="1"/>
  <c r="D222" i="2"/>
  <c r="D329" i="2" s="1"/>
  <c r="E230" i="2"/>
  <c r="E337" i="2" s="1"/>
  <c r="D230" i="2"/>
  <c r="D337" i="2" s="1"/>
  <c r="E246" i="2"/>
  <c r="E353" i="2" s="1"/>
  <c r="D246" i="2"/>
  <c r="D353" i="2" s="1"/>
  <c r="E260" i="2"/>
  <c r="E367" i="2" s="1"/>
  <c r="D260" i="2"/>
  <c r="D367" i="2" s="1"/>
  <c r="E289" i="2"/>
  <c r="E396" i="2" s="1"/>
  <c r="D289" i="2"/>
  <c r="D396" i="2" s="1"/>
  <c r="E288" i="2"/>
  <c r="E395" i="2" s="1"/>
  <c r="D288" i="2"/>
  <c r="D395" i="2" s="1"/>
  <c r="E295" i="2"/>
  <c r="E402" i="2" s="1"/>
  <c r="D295" i="2"/>
  <c r="D402" i="2" s="1"/>
  <c r="D302" i="2"/>
  <c r="D409" i="2" s="1"/>
  <c r="E302" i="2"/>
  <c r="E409" i="2" s="1"/>
  <c r="E227" i="2"/>
  <c r="E334" i="2" s="1"/>
  <c r="D227" i="2"/>
  <c r="D334" i="2" s="1"/>
  <c r="E235" i="2"/>
  <c r="E342" i="2" s="1"/>
  <c r="D235" i="2"/>
  <c r="D342" i="2" s="1"/>
  <c r="E243" i="2"/>
  <c r="E350" i="2" s="1"/>
  <c r="D243" i="2"/>
  <c r="D350" i="2" s="1"/>
  <c r="E259" i="2"/>
  <c r="E366" i="2" s="1"/>
  <c r="D259" i="2"/>
  <c r="D366" i="2" s="1"/>
  <c r="E267" i="2"/>
  <c r="E374" i="2" s="1"/>
  <c r="D267" i="2"/>
  <c r="D374" i="2" s="1"/>
  <c r="E317" i="2"/>
  <c r="E424" i="2" s="1"/>
  <c r="D317" i="2"/>
  <c r="D424" i="2" s="1"/>
  <c r="E285" i="2"/>
  <c r="E392" i="2" s="1"/>
  <c r="D285" i="2"/>
  <c r="D392" i="2" s="1"/>
  <c r="E291" i="2"/>
  <c r="E398" i="2" s="1"/>
  <c r="D291" i="2"/>
  <c r="D398" i="2" s="1"/>
  <c r="D314" i="2"/>
  <c r="D421" i="2" s="1"/>
  <c r="E314" i="2"/>
  <c r="E421" i="2" s="1"/>
  <c r="D282" i="2"/>
  <c r="D389" i="2" s="1"/>
  <c r="E282" i="2"/>
  <c r="E389" i="2" s="1"/>
  <c r="E220" i="2"/>
  <c r="E327" i="2" s="1"/>
  <c r="D220" i="2"/>
  <c r="D327" i="2" s="1"/>
  <c r="E228" i="2"/>
  <c r="E335" i="2" s="1"/>
  <c r="D228" i="2"/>
  <c r="D335" i="2" s="1"/>
  <c r="E236" i="2"/>
  <c r="E343" i="2" s="1"/>
  <c r="D236" i="2"/>
  <c r="D343" i="2" s="1"/>
  <c r="E244" i="2"/>
  <c r="E351" i="2" s="1"/>
  <c r="D244" i="2"/>
  <c r="D351" i="2" s="1"/>
  <c r="D254" i="2"/>
  <c r="D361" i="2" s="1"/>
  <c r="E254" i="2"/>
  <c r="E361" i="2" s="1"/>
  <c r="E256" i="2"/>
  <c r="E363" i="2" s="1"/>
  <c r="D256" i="2"/>
  <c r="D363" i="2" s="1"/>
  <c r="D258" i="2"/>
  <c r="D365" i="2" s="1"/>
  <c r="E258" i="2"/>
  <c r="E365" i="2" s="1"/>
  <c r="D262" i="2"/>
  <c r="D369" i="2" s="1"/>
  <c r="E262" i="2"/>
  <c r="E369" i="2" s="1"/>
  <c r="E264" i="2"/>
  <c r="E371" i="2" s="1"/>
  <c r="D264" i="2"/>
  <c r="D371" i="2" s="1"/>
  <c r="D266" i="2"/>
  <c r="D373" i="2" s="1"/>
  <c r="E266" i="2"/>
  <c r="E373" i="2" s="1"/>
  <c r="D270" i="2"/>
  <c r="D377" i="2" s="1"/>
  <c r="E270" i="2"/>
  <c r="E377" i="2" s="1"/>
  <c r="E297" i="2"/>
  <c r="E404" i="2" s="1"/>
  <c r="D297" i="2"/>
  <c r="D404" i="2" s="1"/>
  <c r="E296" i="2"/>
  <c r="E403" i="2" s="1"/>
  <c r="D296" i="2"/>
  <c r="D403" i="2" s="1"/>
  <c r="E212" i="2" l="1"/>
  <c r="A437" i="2"/>
  <c r="A330" i="2"/>
  <c r="A116" i="2"/>
  <c r="A223" i="2" s="1"/>
  <c r="D426" i="2"/>
  <c r="D524" i="2" s="1"/>
  <c r="F116" i="2"/>
  <c r="F124" i="2"/>
  <c r="F132" i="2"/>
  <c r="F140" i="2"/>
  <c r="F148" i="2"/>
  <c r="F156" i="2"/>
  <c r="F164" i="2"/>
  <c r="F119" i="2"/>
  <c r="F127" i="2"/>
  <c r="F135" i="2"/>
  <c r="F143" i="2"/>
  <c r="F151" i="2"/>
  <c r="F159" i="2"/>
  <c r="F166" i="2"/>
  <c r="F174" i="2"/>
  <c r="F182" i="2"/>
  <c r="F190" i="2"/>
  <c r="F198" i="2"/>
  <c r="F206" i="2"/>
  <c r="F169" i="2"/>
  <c r="F177" i="2"/>
  <c r="F185" i="2"/>
  <c r="F193" i="2"/>
  <c r="F201" i="2"/>
  <c r="F209" i="2"/>
  <c r="G104" i="2"/>
  <c r="G102" i="2"/>
  <c r="G100" i="2"/>
  <c r="G207" i="2" s="1"/>
  <c r="G98" i="2"/>
  <c r="G96" i="2"/>
  <c r="G94" i="2"/>
  <c r="G92" i="2"/>
  <c r="G199" i="2" s="1"/>
  <c r="G90" i="2"/>
  <c r="G88" i="2"/>
  <c r="G86" i="2"/>
  <c r="G84" i="2"/>
  <c r="G191" i="2" s="1"/>
  <c r="G82" i="2"/>
  <c r="G80" i="2"/>
  <c r="G78" i="2"/>
  <c r="G76" i="2"/>
  <c r="G183" i="2" s="1"/>
  <c r="G74" i="2"/>
  <c r="G72" i="2"/>
  <c r="G70" i="2"/>
  <c r="G68" i="2"/>
  <c r="G175" i="2" s="1"/>
  <c r="G66" i="2"/>
  <c r="G64" i="2"/>
  <c r="G62" i="2"/>
  <c r="G60" i="2"/>
  <c r="G167" i="2" s="1"/>
  <c r="G103" i="2"/>
  <c r="G101" i="2"/>
  <c r="G99" i="2"/>
  <c r="G97" i="2"/>
  <c r="G204" i="2" s="1"/>
  <c r="G95" i="2"/>
  <c r="G93" i="2"/>
  <c r="G91" i="2"/>
  <c r="G89" i="2"/>
  <c r="G196" i="2" s="1"/>
  <c r="G87" i="2"/>
  <c r="G85" i="2"/>
  <c r="G83" i="2"/>
  <c r="G81" i="2"/>
  <c r="G188" i="2" s="1"/>
  <c r="G79" i="2"/>
  <c r="G77" i="2"/>
  <c r="G75" i="2"/>
  <c r="G73" i="2"/>
  <c r="G180" i="2" s="1"/>
  <c r="G71" i="2"/>
  <c r="G69" i="2"/>
  <c r="G67" i="2"/>
  <c r="G65" i="2"/>
  <c r="G172" i="2" s="1"/>
  <c r="G63" i="2"/>
  <c r="G61" i="2"/>
  <c r="G59" i="2"/>
  <c r="G57" i="2"/>
  <c r="G55" i="2"/>
  <c r="G53" i="2"/>
  <c r="G51" i="2"/>
  <c r="G49" i="2"/>
  <c r="G47" i="2"/>
  <c r="G45" i="2"/>
  <c r="G43" i="2"/>
  <c r="G41" i="2"/>
  <c r="G39" i="2"/>
  <c r="G37" i="2"/>
  <c r="G35" i="2"/>
  <c r="G33" i="2"/>
  <c r="G31" i="2"/>
  <c r="G29" i="2"/>
  <c r="G27" i="2"/>
  <c r="G25" i="2"/>
  <c r="G23" i="2"/>
  <c r="G21" i="2"/>
  <c r="G19" i="2"/>
  <c r="G126" i="2" s="1"/>
  <c r="G17" i="2"/>
  <c r="G124" i="2" s="1"/>
  <c r="G15" i="2"/>
  <c r="G13" i="2"/>
  <c r="G11" i="2"/>
  <c r="G9" i="2"/>
  <c r="G7" i="2"/>
  <c r="G5" i="2"/>
  <c r="H4" i="2"/>
  <c r="G58" i="2"/>
  <c r="G165" i="2" s="1"/>
  <c r="G56" i="2"/>
  <c r="G54" i="2"/>
  <c r="G52" i="2"/>
  <c r="G50" i="2"/>
  <c r="G157" i="2" s="1"/>
  <c r="G48" i="2"/>
  <c r="G46" i="2"/>
  <c r="G44" i="2"/>
  <c r="G42" i="2"/>
  <c r="G149" i="2" s="1"/>
  <c r="G40" i="2"/>
  <c r="G38" i="2"/>
  <c r="G36" i="2"/>
  <c r="G34" i="2"/>
  <c r="G141" i="2" s="1"/>
  <c r="G32" i="2"/>
  <c r="G30" i="2"/>
  <c r="G28" i="2"/>
  <c r="G26" i="2"/>
  <c r="G133" i="2" s="1"/>
  <c r="G24" i="2"/>
  <c r="G22" i="2"/>
  <c r="G20" i="2"/>
  <c r="G18" i="2"/>
  <c r="G125" i="2" s="1"/>
  <c r="G16" i="2"/>
  <c r="G14" i="2"/>
  <c r="G121" i="2" s="1"/>
  <c r="G12" i="2"/>
  <c r="G10" i="2"/>
  <c r="G117" i="2" s="1"/>
  <c r="G8" i="2"/>
  <c r="G115" i="2" s="1"/>
  <c r="G6" i="2"/>
  <c r="G113" i="2" s="1"/>
  <c r="F118" i="2"/>
  <c r="F126" i="2"/>
  <c r="F134" i="2"/>
  <c r="F142" i="2"/>
  <c r="F150" i="2"/>
  <c r="F158" i="2"/>
  <c r="F113" i="2"/>
  <c r="F121" i="2"/>
  <c r="G129" i="2"/>
  <c r="F129" i="2"/>
  <c r="G137" i="2"/>
  <c r="F137" i="2"/>
  <c r="G145" i="2"/>
  <c r="F145" i="2"/>
  <c r="G153" i="2"/>
  <c r="F153" i="2"/>
  <c r="G161" i="2"/>
  <c r="F161" i="2"/>
  <c r="F168" i="2"/>
  <c r="G168" i="2"/>
  <c r="F176" i="2"/>
  <c r="G176" i="2"/>
  <c r="G184" i="2"/>
  <c r="F184" i="2"/>
  <c r="F192" i="2"/>
  <c r="G192" i="2"/>
  <c r="F200" i="2"/>
  <c r="G200" i="2"/>
  <c r="F208" i="2"/>
  <c r="G208" i="2"/>
  <c r="G171" i="2"/>
  <c r="F171" i="2"/>
  <c r="G179" i="2"/>
  <c r="F179" i="2"/>
  <c r="G187" i="2"/>
  <c r="F187" i="2"/>
  <c r="G195" i="2"/>
  <c r="F195" i="2"/>
  <c r="G203" i="2"/>
  <c r="F203" i="2"/>
  <c r="G211" i="2"/>
  <c r="F211" i="2"/>
  <c r="G325" i="2"/>
  <c r="F105" i="2"/>
  <c r="G112" i="2"/>
  <c r="F112" i="2"/>
  <c r="G120" i="2"/>
  <c r="F120" i="2"/>
  <c r="G128" i="2"/>
  <c r="F128" i="2"/>
  <c r="F136" i="2"/>
  <c r="G136" i="2"/>
  <c r="F144" i="2"/>
  <c r="G144" i="2"/>
  <c r="G152" i="2"/>
  <c r="F152" i="2"/>
  <c r="G160" i="2"/>
  <c r="F160" i="2"/>
  <c r="F115" i="2"/>
  <c r="G123" i="2"/>
  <c r="F123" i="2"/>
  <c r="F131" i="2"/>
  <c r="G131" i="2"/>
  <c r="G139" i="2"/>
  <c r="F139" i="2"/>
  <c r="G147" i="2"/>
  <c r="F147" i="2"/>
  <c r="G155" i="2"/>
  <c r="F155" i="2"/>
  <c r="G163" i="2"/>
  <c r="F163" i="2"/>
  <c r="G170" i="2"/>
  <c r="F170" i="2"/>
  <c r="G178" i="2"/>
  <c r="F178" i="2"/>
  <c r="F186" i="2"/>
  <c r="G186" i="2"/>
  <c r="F194" i="2"/>
  <c r="G194" i="2"/>
  <c r="G202" i="2"/>
  <c r="F202" i="2"/>
  <c r="G210" i="2"/>
  <c r="F210" i="2"/>
  <c r="G173" i="2"/>
  <c r="F173" i="2"/>
  <c r="G181" i="2"/>
  <c r="F181" i="2"/>
  <c r="G189" i="2"/>
  <c r="F189" i="2"/>
  <c r="G197" i="2"/>
  <c r="F197" i="2"/>
  <c r="G205" i="2"/>
  <c r="F205" i="2"/>
  <c r="J8" i="4"/>
  <c r="F165" i="2"/>
  <c r="F272" i="2" s="1"/>
  <c r="F379" i="2" s="1"/>
  <c r="D319" i="2"/>
  <c r="G114" i="2"/>
  <c r="F114" i="2"/>
  <c r="G122" i="2"/>
  <c r="F122" i="2"/>
  <c r="G130" i="2"/>
  <c r="F130" i="2"/>
  <c r="F138" i="2"/>
  <c r="G138" i="2"/>
  <c r="G146" i="2"/>
  <c r="F146" i="2"/>
  <c r="G154" i="2"/>
  <c r="F154" i="2"/>
  <c r="G162" i="2"/>
  <c r="F162" i="2"/>
  <c r="F117" i="2"/>
  <c r="F125" i="2"/>
  <c r="F133" i="2"/>
  <c r="F141" i="2"/>
  <c r="F149" i="2"/>
  <c r="F157" i="2"/>
  <c r="F172" i="2"/>
  <c r="F180" i="2"/>
  <c r="F188" i="2"/>
  <c r="F196" i="2"/>
  <c r="F204" i="2"/>
  <c r="F167" i="2"/>
  <c r="F175" i="2"/>
  <c r="F183" i="2"/>
  <c r="F191" i="2"/>
  <c r="F199" i="2"/>
  <c r="F207" i="2"/>
  <c r="E272" i="2"/>
  <c r="E379" i="2" s="1"/>
  <c r="E426" i="2" s="1"/>
  <c r="D519" i="2" l="1"/>
  <c r="D499" i="2"/>
  <c r="D448" i="2"/>
  <c r="D24" i="4" s="1"/>
  <c r="D457" i="2"/>
  <c r="D33" i="4" s="1"/>
  <c r="D466" i="2"/>
  <c r="D42" i="4" s="1"/>
  <c r="D503" i="2"/>
  <c r="D485" i="2"/>
  <c r="D61" i="4" s="1"/>
  <c r="D480" i="2"/>
  <c r="D56" i="4" s="1"/>
  <c r="D525" i="2"/>
  <c r="D101" i="4" s="1"/>
  <c r="D529" i="2"/>
  <c r="D105" i="4" s="1"/>
  <c r="D443" i="2"/>
  <c r="D19" i="4" s="1"/>
  <c r="D434" i="2"/>
  <c r="D10" i="4" s="1"/>
  <c r="D498" i="2"/>
  <c r="D74" i="4" s="1"/>
  <c r="D463" i="2"/>
  <c r="D515" i="2"/>
  <c r="D91" i="4" s="1"/>
  <c r="D489" i="2"/>
  <c r="D65" i="4" s="1"/>
  <c r="D450" i="2"/>
  <c r="D26" i="4" s="1"/>
  <c r="D482" i="2"/>
  <c r="D58" i="4" s="1"/>
  <c r="D523" i="2"/>
  <c r="D99" i="4" s="1"/>
  <c r="D531" i="2"/>
  <c r="D107" i="4" s="1"/>
  <c r="D435" i="2"/>
  <c r="D11" i="4" s="1"/>
  <c r="D453" i="2"/>
  <c r="D513" i="2"/>
  <c r="D89" i="4" s="1"/>
  <c r="D464" i="2"/>
  <c r="D40" i="4" s="1"/>
  <c r="D496" i="2"/>
  <c r="D72" i="4" s="1"/>
  <c r="D528" i="2"/>
  <c r="G272" i="2"/>
  <c r="G379" i="2" s="1"/>
  <c r="D487" i="2"/>
  <c r="D63" i="4" s="1"/>
  <c r="D467" i="2"/>
  <c r="D43" i="4" s="1"/>
  <c r="D437" i="2"/>
  <c r="D469" i="2"/>
  <c r="D45" i="4" s="1"/>
  <c r="D501" i="2"/>
  <c r="D77" i="4" s="1"/>
  <c r="D440" i="2"/>
  <c r="D16" i="4" s="1"/>
  <c r="D456" i="2"/>
  <c r="D32" i="4" s="1"/>
  <c r="D472" i="2"/>
  <c r="D48" i="4" s="1"/>
  <c r="D488" i="2"/>
  <c r="D64" i="4" s="1"/>
  <c r="D504" i="2"/>
  <c r="D80" i="4" s="1"/>
  <c r="D526" i="2"/>
  <c r="D102" i="4" s="1"/>
  <c r="D518" i="2"/>
  <c r="D94" i="4" s="1"/>
  <c r="D510" i="2"/>
  <c r="D86" i="4" s="1"/>
  <c r="D475" i="2"/>
  <c r="D51" i="4" s="1"/>
  <c r="D441" i="2"/>
  <c r="D17" i="4" s="1"/>
  <c r="D473" i="2"/>
  <c r="D49" i="4" s="1"/>
  <c r="D505" i="2"/>
  <c r="D81" i="4" s="1"/>
  <c r="D442" i="2"/>
  <c r="D18" i="4" s="1"/>
  <c r="D458" i="2"/>
  <c r="D34" i="4" s="1"/>
  <c r="D474" i="2"/>
  <c r="D50" i="4" s="1"/>
  <c r="D490" i="2"/>
  <c r="D66" i="4" s="1"/>
  <c r="D506" i="2"/>
  <c r="D82" i="4" s="1"/>
  <c r="D527" i="2"/>
  <c r="D520" i="2"/>
  <c r="D96" i="4" s="1"/>
  <c r="D439" i="2"/>
  <c r="D15" i="4" s="1"/>
  <c r="D495" i="2"/>
  <c r="D71" i="4" s="1"/>
  <c r="D447" i="2"/>
  <c r="D23" i="4" s="1"/>
  <c r="D451" i="2"/>
  <c r="D27" i="4" s="1"/>
  <c r="D483" i="2"/>
  <c r="D59" i="4" s="1"/>
  <c r="D511" i="2"/>
  <c r="D87" i="4" s="1"/>
  <c r="D445" i="2"/>
  <c r="D21" i="4" s="1"/>
  <c r="D461" i="2"/>
  <c r="D37" i="4" s="1"/>
  <c r="D477" i="2"/>
  <c r="D53" i="4" s="1"/>
  <c r="D493" i="2"/>
  <c r="D69" i="4" s="1"/>
  <c r="D507" i="2"/>
  <c r="D436" i="2"/>
  <c r="D12" i="4" s="1"/>
  <c r="D444" i="2"/>
  <c r="D20" i="4" s="1"/>
  <c r="D452" i="2"/>
  <c r="D28" i="4" s="1"/>
  <c r="D460" i="2"/>
  <c r="D36" i="4" s="1"/>
  <c r="D468" i="2"/>
  <c r="D44" i="4" s="1"/>
  <c r="D476" i="2"/>
  <c r="D52" i="4" s="1"/>
  <c r="D484" i="2"/>
  <c r="D60" i="4" s="1"/>
  <c r="D492" i="2"/>
  <c r="D500" i="2"/>
  <c r="D76" i="4" s="1"/>
  <c r="D508" i="2"/>
  <c r="D84" i="4" s="1"/>
  <c r="D532" i="2"/>
  <c r="D108" i="4" s="1"/>
  <c r="D517" i="2"/>
  <c r="D93" i="4" s="1"/>
  <c r="D530" i="2"/>
  <c r="D106" i="4" s="1"/>
  <c r="D522" i="2"/>
  <c r="D98" i="4" s="1"/>
  <c r="D471" i="2"/>
  <c r="D47" i="4" s="1"/>
  <c r="D455" i="2"/>
  <c r="D479" i="2"/>
  <c r="D55" i="4" s="1"/>
  <c r="D459" i="2"/>
  <c r="D35" i="4" s="1"/>
  <c r="D491" i="2"/>
  <c r="D67" i="4" s="1"/>
  <c r="D433" i="2"/>
  <c r="D9" i="4" s="1"/>
  <c r="D449" i="2"/>
  <c r="D25" i="4" s="1"/>
  <c r="D465" i="2"/>
  <c r="D41" i="4" s="1"/>
  <c r="D481" i="2"/>
  <c r="D57" i="4" s="1"/>
  <c r="D497" i="2"/>
  <c r="D73" i="4" s="1"/>
  <c r="D509" i="2"/>
  <c r="D85" i="4" s="1"/>
  <c r="D438" i="2"/>
  <c r="D14" i="4" s="1"/>
  <c r="D446" i="2"/>
  <c r="D22" i="4" s="1"/>
  <c r="D454" i="2"/>
  <c r="D462" i="2"/>
  <c r="D38" i="4" s="1"/>
  <c r="D470" i="2"/>
  <c r="D478" i="2"/>
  <c r="D54" i="4" s="1"/>
  <c r="D486" i="2"/>
  <c r="D62" i="4" s="1"/>
  <c r="D494" i="2"/>
  <c r="D70" i="4" s="1"/>
  <c r="D502" i="2"/>
  <c r="D78" i="4" s="1"/>
  <c r="D512" i="2"/>
  <c r="D88" i="4" s="1"/>
  <c r="D514" i="2"/>
  <c r="D90" i="4" s="1"/>
  <c r="D521" i="2"/>
  <c r="D97" i="4" s="1"/>
  <c r="D516" i="2"/>
  <c r="D92" i="4" s="1"/>
  <c r="G298" i="2"/>
  <c r="G405" i="2" s="1"/>
  <c r="F298" i="2"/>
  <c r="F405" i="2" s="1"/>
  <c r="K8" i="4"/>
  <c r="G254" i="2"/>
  <c r="G361" i="2" s="1"/>
  <c r="F254" i="2"/>
  <c r="F361" i="2" s="1"/>
  <c r="H325" i="2"/>
  <c r="G302" i="2"/>
  <c r="G409" i="2" s="1"/>
  <c r="F302" i="2"/>
  <c r="F409" i="2" s="1"/>
  <c r="G220" i="2"/>
  <c r="G327" i="2" s="1"/>
  <c r="F220" i="2"/>
  <c r="F327" i="2" s="1"/>
  <c r="F257" i="2"/>
  <c r="F364" i="2" s="1"/>
  <c r="H103" i="2"/>
  <c r="H101" i="2"/>
  <c r="H99" i="2"/>
  <c r="H97" i="2"/>
  <c r="H95" i="2"/>
  <c r="H93" i="2"/>
  <c r="H91" i="2"/>
  <c r="H198" i="2" s="1"/>
  <c r="H89" i="2"/>
  <c r="H87" i="2"/>
  <c r="H85" i="2"/>
  <c r="H83" i="2"/>
  <c r="H81" i="2"/>
  <c r="H79" i="2"/>
  <c r="H77" i="2"/>
  <c r="H75" i="2"/>
  <c r="H182" i="2" s="1"/>
  <c r="H73" i="2"/>
  <c r="H71" i="2"/>
  <c r="H69" i="2"/>
  <c r="H67" i="2"/>
  <c r="H65" i="2"/>
  <c r="H63" i="2"/>
  <c r="H61" i="2"/>
  <c r="H104" i="2"/>
  <c r="H102" i="2"/>
  <c r="H209" i="2" s="1"/>
  <c r="H100" i="2"/>
  <c r="H98" i="2"/>
  <c r="H96" i="2"/>
  <c r="H94" i="2"/>
  <c r="H201" i="2" s="1"/>
  <c r="H92" i="2"/>
  <c r="H90" i="2"/>
  <c r="H88" i="2"/>
  <c r="H86" i="2"/>
  <c r="H193" i="2" s="1"/>
  <c r="H84" i="2"/>
  <c r="H82" i="2"/>
  <c r="H80" i="2"/>
  <c r="H78" i="2"/>
  <c r="H185" i="2" s="1"/>
  <c r="H76" i="2"/>
  <c r="H74" i="2"/>
  <c r="H72" i="2"/>
  <c r="H70" i="2"/>
  <c r="H177" i="2" s="1"/>
  <c r="H68" i="2"/>
  <c r="H66" i="2"/>
  <c r="H64" i="2"/>
  <c r="H62" i="2"/>
  <c r="H169" i="2" s="1"/>
  <c r="H60" i="2"/>
  <c r="H57" i="2"/>
  <c r="H55" i="2"/>
  <c r="H53" i="2"/>
  <c r="H51" i="2"/>
  <c r="H158" i="2" s="1"/>
  <c r="H49" i="2"/>
  <c r="H156" i="2" s="1"/>
  <c r="H47" i="2"/>
  <c r="H45" i="2"/>
  <c r="H43" i="2"/>
  <c r="H150" i="2" s="1"/>
  <c r="H41" i="2"/>
  <c r="H39" i="2"/>
  <c r="H37" i="2"/>
  <c r="H35" i="2"/>
  <c r="H142" i="2" s="1"/>
  <c r="H33" i="2"/>
  <c r="H31" i="2"/>
  <c r="H29" i="2"/>
  <c r="H27" i="2"/>
  <c r="H25" i="2"/>
  <c r="H23" i="2"/>
  <c r="H21" i="2"/>
  <c r="H19" i="2"/>
  <c r="H126" i="2" s="1"/>
  <c r="H17" i="2"/>
  <c r="H124" i="2" s="1"/>
  <c r="H15" i="2"/>
  <c r="H13" i="2"/>
  <c r="H11" i="2"/>
  <c r="H9" i="2"/>
  <c r="H7" i="2"/>
  <c r="H5" i="2"/>
  <c r="I4" i="2"/>
  <c r="H59" i="2"/>
  <c r="H58" i="2"/>
  <c r="H56" i="2"/>
  <c r="H54" i="2"/>
  <c r="H52" i="2"/>
  <c r="H159" i="2" s="1"/>
  <c r="H50" i="2"/>
  <c r="H48" i="2"/>
  <c r="H46" i="2"/>
  <c r="H44" i="2"/>
  <c r="H42" i="2"/>
  <c r="H40" i="2"/>
  <c r="H38" i="2"/>
  <c r="H36" i="2"/>
  <c r="H143" i="2" s="1"/>
  <c r="H34" i="2"/>
  <c r="H32" i="2"/>
  <c r="H30" i="2"/>
  <c r="H28" i="2"/>
  <c r="H135" i="2" s="1"/>
  <c r="H26" i="2"/>
  <c r="H24" i="2"/>
  <c r="H22" i="2"/>
  <c r="H20" i="2"/>
  <c r="H127" i="2" s="1"/>
  <c r="H18" i="2"/>
  <c r="H16" i="2"/>
  <c r="H14" i="2"/>
  <c r="H12" i="2"/>
  <c r="H10" i="2"/>
  <c r="H8" i="2"/>
  <c r="H6" i="2"/>
  <c r="F292" i="2"/>
  <c r="F399" i="2" s="1"/>
  <c r="H206" i="2"/>
  <c r="F297" i="2"/>
  <c r="F404" i="2" s="1"/>
  <c r="G182" i="2"/>
  <c r="G289" i="2" s="1"/>
  <c r="G396" i="2" s="1"/>
  <c r="H174" i="2"/>
  <c r="F250" i="2"/>
  <c r="F357" i="2" s="1"/>
  <c r="G135" i="2"/>
  <c r="G242" i="2" s="1"/>
  <c r="G349" i="2" s="1"/>
  <c r="F226" i="2"/>
  <c r="F333" i="2" s="1"/>
  <c r="F255" i="2"/>
  <c r="F362" i="2" s="1"/>
  <c r="F247" i="2"/>
  <c r="F354" i="2" s="1"/>
  <c r="F303" i="2"/>
  <c r="F410" i="2" s="1"/>
  <c r="G303" i="2"/>
  <c r="G410" i="2" s="1"/>
  <c r="F232" i="2"/>
  <c r="F339" i="2" s="1"/>
  <c r="G232" i="2"/>
  <c r="G339" i="2" s="1"/>
  <c r="F277" i="2"/>
  <c r="F384" i="2" s="1"/>
  <c r="G277" i="2"/>
  <c r="G384" i="2" s="1"/>
  <c r="G295" i="2"/>
  <c r="G402" i="2" s="1"/>
  <c r="F295" i="2"/>
  <c r="F402" i="2" s="1"/>
  <c r="G240" i="2"/>
  <c r="G347" i="2" s="1"/>
  <c r="F240" i="2"/>
  <c r="F347" i="2" s="1"/>
  <c r="G224" i="2"/>
  <c r="G331" i="2" s="1"/>
  <c r="F224" i="2"/>
  <c r="F331" i="2" s="1"/>
  <c r="F245" i="2"/>
  <c r="F352" i="2" s="1"/>
  <c r="G245" i="2"/>
  <c r="G352" i="2" s="1"/>
  <c r="D29" i="4"/>
  <c r="F246" i="2"/>
  <c r="F353" i="2" s="1"/>
  <c r="G246" i="2"/>
  <c r="G353" i="2" s="1"/>
  <c r="F267" i="2"/>
  <c r="F374" i="2" s="1"/>
  <c r="G267" i="2"/>
  <c r="G374" i="2" s="1"/>
  <c r="G235" i="2"/>
  <c r="G342" i="2" s="1"/>
  <c r="F235" i="2"/>
  <c r="F342" i="2" s="1"/>
  <c r="D75" i="4"/>
  <c r="G315" i="2"/>
  <c r="G422" i="2" s="1"/>
  <c r="F315" i="2"/>
  <c r="F422" i="2" s="1"/>
  <c r="G283" i="2"/>
  <c r="G390" i="2" s="1"/>
  <c r="F283" i="2"/>
  <c r="F390" i="2" s="1"/>
  <c r="G268" i="2"/>
  <c r="G375" i="2" s="1"/>
  <c r="F268" i="2"/>
  <c r="F375" i="2" s="1"/>
  <c r="F236" i="2"/>
  <c r="F343" i="2" s="1"/>
  <c r="G236" i="2"/>
  <c r="G343" i="2" s="1"/>
  <c r="F249" i="2"/>
  <c r="F356" i="2" s="1"/>
  <c r="G233" i="2"/>
  <c r="G340" i="2" s="1"/>
  <c r="F233" i="2"/>
  <c r="F340" i="2" s="1"/>
  <c r="G118" i="2"/>
  <c r="G225" i="2" s="1"/>
  <c r="G332" i="2" s="1"/>
  <c r="G105" i="2"/>
  <c r="G209" i="2"/>
  <c r="G201" i="2"/>
  <c r="G193" i="2"/>
  <c r="G300" i="2" s="1"/>
  <c r="G407" i="2" s="1"/>
  <c r="G177" i="2"/>
  <c r="G169" i="2"/>
  <c r="G206" i="2"/>
  <c r="G198" i="2"/>
  <c r="H190" i="2"/>
  <c r="F289" i="2"/>
  <c r="F396" i="2" s="1"/>
  <c r="G174" i="2"/>
  <c r="G166" i="2"/>
  <c r="G273" i="2" s="1"/>
  <c r="G380" i="2" s="1"/>
  <c r="G159" i="2"/>
  <c r="G266" i="2" s="1"/>
  <c r="G373" i="2" s="1"/>
  <c r="F242" i="2"/>
  <c r="F349" i="2" s="1"/>
  <c r="G164" i="2"/>
  <c r="G140" i="2"/>
  <c r="F239" i="2"/>
  <c r="F346" i="2" s="1"/>
  <c r="G231" i="2"/>
  <c r="G338" i="2" s="1"/>
  <c r="F231" i="2"/>
  <c r="F338" i="2" s="1"/>
  <c r="G116" i="2"/>
  <c r="G223" i="2" s="1"/>
  <c r="G330" i="2" s="1"/>
  <c r="G248" i="2"/>
  <c r="G355" i="2" s="1"/>
  <c r="F248" i="2"/>
  <c r="F355" i="2" s="1"/>
  <c r="G229" i="2"/>
  <c r="G336" i="2" s="1"/>
  <c r="F229" i="2"/>
  <c r="F336" i="2" s="1"/>
  <c r="F221" i="2"/>
  <c r="F328" i="2" s="1"/>
  <c r="G221" i="2"/>
  <c r="G328" i="2" s="1"/>
  <c r="E532" i="2"/>
  <c r="E108" i="4" s="1"/>
  <c r="E530" i="2"/>
  <c r="E106" i="4" s="1"/>
  <c r="E528" i="2"/>
  <c r="E104" i="4" s="1"/>
  <c r="E526" i="2"/>
  <c r="E102" i="4" s="1"/>
  <c r="E524" i="2"/>
  <c r="E100" i="4" s="1"/>
  <c r="E531" i="2"/>
  <c r="E107" i="4" s="1"/>
  <c r="E529" i="2"/>
  <c r="E105" i="4" s="1"/>
  <c r="E523" i="2"/>
  <c r="E99" i="4" s="1"/>
  <c r="E521" i="2"/>
  <c r="E97" i="4" s="1"/>
  <c r="E519" i="2"/>
  <c r="E95" i="4" s="1"/>
  <c r="E517" i="2"/>
  <c r="E93" i="4" s="1"/>
  <c r="E527" i="2"/>
  <c r="E103" i="4" s="1"/>
  <c r="E514" i="2"/>
  <c r="E90" i="4" s="1"/>
  <c r="E512" i="2"/>
  <c r="E88" i="4" s="1"/>
  <c r="E510" i="2"/>
  <c r="E86" i="4" s="1"/>
  <c r="E508" i="2"/>
  <c r="E84" i="4" s="1"/>
  <c r="E525" i="2"/>
  <c r="E101" i="4" s="1"/>
  <c r="E522" i="2"/>
  <c r="E98" i="4" s="1"/>
  <c r="E518" i="2"/>
  <c r="E94" i="4" s="1"/>
  <c r="E515" i="2"/>
  <c r="E91" i="4" s="1"/>
  <c r="E513" i="2"/>
  <c r="E89" i="4" s="1"/>
  <c r="E511" i="2"/>
  <c r="E87" i="4" s="1"/>
  <c r="E509" i="2"/>
  <c r="E85" i="4" s="1"/>
  <c r="E507" i="2"/>
  <c r="E83" i="4" s="1"/>
  <c r="E520" i="2"/>
  <c r="E96" i="4" s="1"/>
  <c r="E505" i="2"/>
  <c r="E81" i="4" s="1"/>
  <c r="E503" i="2"/>
  <c r="E79" i="4" s="1"/>
  <c r="E501" i="2"/>
  <c r="E77" i="4" s="1"/>
  <c r="E499" i="2"/>
  <c r="E75" i="4" s="1"/>
  <c r="E497" i="2"/>
  <c r="E73" i="4" s="1"/>
  <c r="E495" i="2"/>
  <c r="E71" i="4" s="1"/>
  <c r="E493" i="2"/>
  <c r="E69" i="4" s="1"/>
  <c r="E491" i="2"/>
  <c r="E67" i="4" s="1"/>
  <c r="E489" i="2"/>
  <c r="E65" i="4" s="1"/>
  <c r="E487" i="2"/>
  <c r="E63" i="4" s="1"/>
  <c r="E485" i="2"/>
  <c r="E61" i="4" s="1"/>
  <c r="E483" i="2"/>
  <c r="E59" i="4" s="1"/>
  <c r="E481" i="2"/>
  <c r="E57" i="4" s="1"/>
  <c r="E479" i="2"/>
  <c r="E55" i="4" s="1"/>
  <c r="E477" i="2"/>
  <c r="E53" i="4" s="1"/>
  <c r="E475" i="2"/>
  <c r="E51" i="4" s="1"/>
  <c r="E473" i="2"/>
  <c r="E49" i="4" s="1"/>
  <c r="E471" i="2"/>
  <c r="E47" i="4" s="1"/>
  <c r="E469" i="2"/>
  <c r="E45" i="4" s="1"/>
  <c r="E467" i="2"/>
  <c r="E43" i="4" s="1"/>
  <c r="E465" i="2"/>
  <c r="E41" i="4" s="1"/>
  <c r="E463" i="2"/>
  <c r="E39" i="4" s="1"/>
  <c r="E461" i="2"/>
  <c r="E37" i="4" s="1"/>
  <c r="E459" i="2"/>
  <c r="E35" i="4" s="1"/>
  <c r="E457" i="2"/>
  <c r="E33" i="4" s="1"/>
  <c r="E455" i="2"/>
  <c r="E31" i="4" s="1"/>
  <c r="E453" i="2"/>
  <c r="E29" i="4" s="1"/>
  <c r="E451" i="2"/>
  <c r="E27" i="4" s="1"/>
  <c r="E449" i="2"/>
  <c r="E25" i="4" s="1"/>
  <c r="E447" i="2"/>
  <c r="E23" i="4" s="1"/>
  <c r="E445" i="2"/>
  <c r="E21" i="4" s="1"/>
  <c r="E443" i="2"/>
  <c r="E19" i="4" s="1"/>
  <c r="E441" i="2"/>
  <c r="E17" i="4" s="1"/>
  <c r="E439" i="2"/>
  <c r="E15" i="4" s="1"/>
  <c r="E437" i="2"/>
  <c r="E13" i="4" s="1"/>
  <c r="E435" i="2"/>
  <c r="E11" i="4" s="1"/>
  <c r="E433" i="2"/>
  <c r="E9" i="4" s="1"/>
  <c r="E504" i="2"/>
  <c r="E80" i="4" s="1"/>
  <c r="E500" i="2"/>
  <c r="E76" i="4" s="1"/>
  <c r="E496" i="2"/>
  <c r="E72" i="4" s="1"/>
  <c r="E492" i="2"/>
  <c r="E68" i="4" s="1"/>
  <c r="E488" i="2"/>
  <c r="E64" i="4" s="1"/>
  <c r="E484" i="2"/>
  <c r="E60" i="4" s="1"/>
  <c r="E480" i="2"/>
  <c r="E56" i="4" s="1"/>
  <c r="E476" i="2"/>
  <c r="E52" i="4" s="1"/>
  <c r="E472" i="2"/>
  <c r="E48" i="4" s="1"/>
  <c r="E468" i="2"/>
  <c r="E44" i="4" s="1"/>
  <c r="E464" i="2"/>
  <c r="E40" i="4" s="1"/>
  <c r="E460" i="2"/>
  <c r="E36" i="4" s="1"/>
  <c r="E456" i="2"/>
  <c r="E32" i="4" s="1"/>
  <c r="E452" i="2"/>
  <c r="E28" i="4" s="1"/>
  <c r="E448" i="2"/>
  <c r="E24" i="4" s="1"/>
  <c r="E444" i="2"/>
  <c r="E20" i="4" s="1"/>
  <c r="E440" i="2"/>
  <c r="E16" i="4" s="1"/>
  <c r="E436" i="2"/>
  <c r="E12" i="4" s="1"/>
  <c r="E502" i="2"/>
  <c r="E78" i="4" s="1"/>
  <c r="E494" i="2"/>
  <c r="E70" i="4" s="1"/>
  <c r="E486" i="2"/>
  <c r="E62" i="4" s="1"/>
  <c r="E478" i="2"/>
  <c r="E54" i="4" s="1"/>
  <c r="E470" i="2"/>
  <c r="E46" i="4" s="1"/>
  <c r="E462" i="2"/>
  <c r="E38" i="4" s="1"/>
  <c r="E454" i="2"/>
  <c r="E30" i="4" s="1"/>
  <c r="E446" i="2"/>
  <c r="E22" i="4" s="1"/>
  <c r="E438" i="2"/>
  <c r="E14" i="4" s="1"/>
  <c r="E516" i="2"/>
  <c r="E92" i="4" s="1"/>
  <c r="E506" i="2"/>
  <c r="E82" i="4" s="1"/>
  <c r="E498" i="2"/>
  <c r="E74" i="4" s="1"/>
  <c r="E490" i="2"/>
  <c r="E66" i="4" s="1"/>
  <c r="E482" i="2"/>
  <c r="E58" i="4" s="1"/>
  <c r="E474" i="2"/>
  <c r="E50" i="4" s="1"/>
  <c r="E466" i="2"/>
  <c r="E42" i="4" s="1"/>
  <c r="E458" i="2"/>
  <c r="E34" i="4" s="1"/>
  <c r="E450" i="2"/>
  <c r="E26" i="4" s="1"/>
  <c r="E442" i="2"/>
  <c r="E18" i="4" s="1"/>
  <c r="E434" i="2"/>
  <c r="E10" i="4" s="1"/>
  <c r="F309" i="2"/>
  <c r="F416" i="2" s="1"/>
  <c r="G309" i="2"/>
  <c r="G416" i="2" s="1"/>
  <c r="G290" i="2"/>
  <c r="G397" i="2" s="1"/>
  <c r="F290" i="2"/>
  <c r="F397" i="2" s="1"/>
  <c r="F287" i="2"/>
  <c r="F394" i="2" s="1"/>
  <c r="G287" i="2"/>
  <c r="G394" i="2" s="1"/>
  <c r="G264" i="2"/>
  <c r="G371" i="2" s="1"/>
  <c r="F264" i="2"/>
  <c r="F371" i="2" s="1"/>
  <c r="G269" i="2"/>
  <c r="G376" i="2" s="1"/>
  <c r="F269" i="2"/>
  <c r="F376" i="2" s="1"/>
  <c r="F253" i="2"/>
  <c r="F360" i="2" s="1"/>
  <c r="G253" i="2"/>
  <c r="G360" i="2" s="1"/>
  <c r="D104" i="4"/>
  <c r="D95" i="4"/>
  <c r="G312" i="2"/>
  <c r="G419" i="2" s="1"/>
  <c r="F312" i="2"/>
  <c r="F419" i="2" s="1"/>
  <c r="G296" i="2"/>
  <c r="G403" i="2" s="1"/>
  <c r="F296" i="2"/>
  <c r="F403" i="2" s="1"/>
  <c r="F288" i="2"/>
  <c r="F395" i="2" s="1"/>
  <c r="G288" i="2"/>
  <c r="G395" i="2" s="1"/>
  <c r="G280" i="2"/>
  <c r="G387" i="2" s="1"/>
  <c r="F280" i="2"/>
  <c r="F387" i="2" s="1"/>
  <c r="G301" i="2"/>
  <c r="G408" i="2" s="1"/>
  <c r="F301" i="2"/>
  <c r="F408" i="2" s="1"/>
  <c r="G293" i="2"/>
  <c r="G400" i="2" s="1"/>
  <c r="F293" i="2"/>
  <c r="F400" i="2" s="1"/>
  <c r="G270" i="2"/>
  <c r="G377" i="2" s="1"/>
  <c r="F270" i="2"/>
  <c r="F377" i="2" s="1"/>
  <c r="F230" i="2"/>
  <c r="F337" i="2" s="1"/>
  <c r="G230" i="2"/>
  <c r="G337" i="2" s="1"/>
  <c r="G222" i="2"/>
  <c r="G329" i="2" s="1"/>
  <c r="F222" i="2"/>
  <c r="F329" i="2" s="1"/>
  <c r="F259" i="2"/>
  <c r="F366" i="2" s="1"/>
  <c r="G259" i="2"/>
  <c r="G366" i="2" s="1"/>
  <c r="G243" i="2"/>
  <c r="G350" i="2" s="1"/>
  <c r="F243" i="2"/>
  <c r="F350" i="2" s="1"/>
  <c r="F227" i="2"/>
  <c r="F334" i="2" s="1"/>
  <c r="G227" i="2"/>
  <c r="G334" i="2" s="1"/>
  <c r="F212" i="2"/>
  <c r="G219" i="2"/>
  <c r="G326" i="2" s="1"/>
  <c r="F219" i="2"/>
  <c r="F326" i="2" s="1"/>
  <c r="D46" i="4"/>
  <c r="G318" i="2"/>
  <c r="G425" i="2" s="1"/>
  <c r="F318" i="2"/>
  <c r="F425" i="2" s="1"/>
  <c r="G310" i="2"/>
  <c r="G417" i="2" s="1"/>
  <c r="F310" i="2"/>
  <c r="F417" i="2" s="1"/>
  <c r="G294" i="2"/>
  <c r="G401" i="2" s="1"/>
  <c r="F294" i="2"/>
  <c r="F401" i="2" s="1"/>
  <c r="G286" i="2"/>
  <c r="G393" i="2" s="1"/>
  <c r="F286" i="2"/>
  <c r="F393" i="2" s="1"/>
  <c r="G278" i="2"/>
  <c r="G385" i="2" s="1"/>
  <c r="F278" i="2"/>
  <c r="F385" i="2" s="1"/>
  <c r="F307" i="2"/>
  <c r="F414" i="2" s="1"/>
  <c r="G307" i="2"/>
  <c r="G414" i="2" s="1"/>
  <c r="F299" i="2"/>
  <c r="F406" i="2" s="1"/>
  <c r="G299" i="2"/>
  <c r="G406" i="2" s="1"/>
  <c r="F275" i="2"/>
  <c r="F382" i="2" s="1"/>
  <c r="G275" i="2"/>
  <c r="G382" i="2" s="1"/>
  <c r="G252" i="2"/>
  <c r="G359" i="2" s="1"/>
  <c r="F252" i="2"/>
  <c r="F359" i="2" s="1"/>
  <c r="G244" i="2"/>
  <c r="G351" i="2" s="1"/>
  <c r="F244" i="2"/>
  <c r="F351" i="2" s="1"/>
  <c r="F228" i="2"/>
  <c r="F335" i="2" s="1"/>
  <c r="G228" i="2"/>
  <c r="G335" i="2" s="1"/>
  <c r="G158" i="2"/>
  <c r="F241" i="2"/>
  <c r="F348" i="2" s="1"/>
  <c r="F225" i="2"/>
  <c r="F332" i="2" s="1"/>
  <c r="E319" i="2"/>
  <c r="D103" i="4"/>
  <c r="G316" i="2"/>
  <c r="G423" i="2" s="1"/>
  <c r="F316" i="2"/>
  <c r="F423" i="2" s="1"/>
  <c r="F308" i="2"/>
  <c r="F415" i="2" s="1"/>
  <c r="F300" i="2"/>
  <c r="F407" i="2" s="1"/>
  <c r="F284" i="2"/>
  <c r="F391" i="2" s="1"/>
  <c r="G276" i="2"/>
  <c r="G383" i="2" s="1"/>
  <c r="F276" i="2"/>
  <c r="F383" i="2" s="1"/>
  <c r="F313" i="2"/>
  <c r="F420" i="2" s="1"/>
  <c r="F305" i="2"/>
  <c r="F412" i="2" s="1"/>
  <c r="F281" i="2"/>
  <c r="F388" i="2" s="1"/>
  <c r="F273" i="2"/>
  <c r="F380" i="2" s="1"/>
  <c r="F266" i="2"/>
  <c r="F373" i="2" s="1"/>
  <c r="G151" i="2"/>
  <c r="G258" i="2" s="1"/>
  <c r="G365" i="2" s="1"/>
  <c r="G127" i="2"/>
  <c r="G234" i="2" s="1"/>
  <c r="G341" i="2" s="1"/>
  <c r="F271" i="2"/>
  <c r="F378" i="2" s="1"/>
  <c r="G156" i="2"/>
  <c r="G263" i="2" s="1"/>
  <c r="G370" i="2" s="1"/>
  <c r="G132" i="2"/>
  <c r="F223" i="2"/>
  <c r="F330" i="2" s="1"/>
  <c r="D39" i="4"/>
  <c r="G314" i="2"/>
  <c r="G421" i="2" s="1"/>
  <c r="F314" i="2"/>
  <c r="F421" i="2" s="1"/>
  <c r="G306" i="2"/>
  <c r="G413" i="2" s="1"/>
  <c r="F306" i="2"/>
  <c r="F413" i="2" s="1"/>
  <c r="G282" i="2"/>
  <c r="G389" i="2" s="1"/>
  <c r="F282" i="2"/>
  <c r="F389" i="2" s="1"/>
  <c r="G274" i="2"/>
  <c r="G381" i="2" s="1"/>
  <c r="F274" i="2"/>
  <c r="F381" i="2" s="1"/>
  <c r="F311" i="2"/>
  <c r="F418" i="2" s="1"/>
  <c r="G311" i="2"/>
  <c r="G418" i="2" s="1"/>
  <c r="F279" i="2"/>
  <c r="F386" i="2" s="1"/>
  <c r="G279" i="2"/>
  <c r="G386" i="2" s="1"/>
  <c r="G256" i="2"/>
  <c r="G363" i="2" s="1"/>
  <c r="F256" i="2"/>
  <c r="F363" i="2" s="1"/>
  <c r="G261" i="2"/>
  <c r="G368" i="2" s="1"/>
  <c r="F261" i="2"/>
  <c r="F368" i="2" s="1"/>
  <c r="G237" i="2"/>
  <c r="G344" i="2" s="1"/>
  <c r="F237" i="2"/>
  <c r="F344" i="2" s="1"/>
  <c r="D68" i="4"/>
  <c r="D83" i="4"/>
  <c r="G304" i="2"/>
  <c r="G411" i="2" s="1"/>
  <c r="F304" i="2"/>
  <c r="F411" i="2" s="1"/>
  <c r="F317" i="2"/>
  <c r="F424" i="2" s="1"/>
  <c r="G317" i="2"/>
  <c r="G424" i="2" s="1"/>
  <c r="G285" i="2"/>
  <c r="G392" i="2" s="1"/>
  <c r="F285" i="2"/>
  <c r="F392" i="2" s="1"/>
  <c r="G262" i="2"/>
  <c r="G369" i="2" s="1"/>
  <c r="F262" i="2"/>
  <c r="F369" i="2" s="1"/>
  <c r="F238" i="2"/>
  <c r="F345" i="2" s="1"/>
  <c r="G238" i="2"/>
  <c r="G345" i="2" s="1"/>
  <c r="G251" i="2"/>
  <c r="G358" i="2" s="1"/>
  <c r="F251" i="2"/>
  <c r="F358" i="2" s="1"/>
  <c r="D79" i="4"/>
  <c r="D100" i="4"/>
  <c r="D31" i="4"/>
  <c r="D30" i="4"/>
  <c r="F291" i="2"/>
  <c r="F398" i="2" s="1"/>
  <c r="G291" i="2"/>
  <c r="G398" i="2" s="1"/>
  <c r="G260" i="2"/>
  <c r="G367" i="2" s="1"/>
  <c r="F260" i="2"/>
  <c r="F367" i="2" s="1"/>
  <c r="F265" i="2"/>
  <c r="F372" i="2" s="1"/>
  <c r="G150" i="2"/>
  <c r="G142" i="2"/>
  <c r="G134" i="2"/>
  <c r="D13" i="4"/>
  <c r="G185" i="2"/>
  <c r="G190" i="2"/>
  <c r="F258" i="2"/>
  <c r="F365" i="2" s="1"/>
  <c r="G143" i="2"/>
  <c r="G250" i="2" s="1"/>
  <c r="G357" i="2" s="1"/>
  <c r="F234" i="2"/>
  <c r="F341" i="2" s="1"/>
  <c r="G119" i="2"/>
  <c r="F263" i="2"/>
  <c r="F370" i="2" s="1"/>
  <c r="G148" i="2"/>
  <c r="H140" i="2"/>
  <c r="H281" i="2" l="1"/>
  <c r="H313" i="2"/>
  <c r="H276" i="2"/>
  <c r="H284" i="2"/>
  <c r="H391" i="2" s="1"/>
  <c r="H316" i="2"/>
  <c r="H263" i="2"/>
  <c r="F426" i="2"/>
  <c r="F532" i="2" s="1"/>
  <c r="H308" i="2"/>
  <c r="H415" i="2" s="1"/>
  <c r="H305" i="2"/>
  <c r="G281" i="2"/>
  <c r="G388" i="2" s="1"/>
  <c r="G305" i="2"/>
  <c r="G412" i="2" s="1"/>
  <c r="H300" i="2"/>
  <c r="H407" i="2" s="1"/>
  <c r="G313" i="2"/>
  <c r="G420" i="2" s="1"/>
  <c r="G212" i="2"/>
  <c r="D109" i="4"/>
  <c r="G241" i="2"/>
  <c r="G348" i="2" s="1"/>
  <c r="H247" i="2"/>
  <c r="H354" i="2" s="1"/>
  <c r="H297" i="2"/>
  <c r="H116" i="2"/>
  <c r="H132" i="2"/>
  <c r="H239" i="2" s="1"/>
  <c r="H346" i="2" s="1"/>
  <c r="H164" i="2"/>
  <c r="H173" i="2"/>
  <c r="H181" i="2"/>
  <c r="H189" i="2"/>
  <c r="H197" i="2"/>
  <c r="H205" i="2"/>
  <c r="H168" i="2"/>
  <c r="H176" i="2"/>
  <c r="H184" i="2"/>
  <c r="H192" i="2"/>
  <c r="H200" i="2"/>
  <c r="H208" i="2"/>
  <c r="H257" i="2"/>
  <c r="H364" i="2" s="1"/>
  <c r="F319" i="2"/>
  <c r="H233" i="2"/>
  <c r="H234" i="2"/>
  <c r="H341" i="2" s="1"/>
  <c r="H271" i="2"/>
  <c r="H378" i="2" s="1"/>
  <c r="H249" i="2"/>
  <c r="G226" i="2"/>
  <c r="G333" i="2" s="1"/>
  <c r="H166" i="2"/>
  <c r="H113" i="2"/>
  <c r="H121" i="2"/>
  <c r="H129" i="2"/>
  <c r="H137" i="2"/>
  <c r="H145" i="2"/>
  <c r="H153" i="2"/>
  <c r="H161" i="2"/>
  <c r="I103" i="2"/>
  <c r="I210" i="2" s="1"/>
  <c r="I101" i="2"/>
  <c r="I99" i="2"/>
  <c r="I97" i="2"/>
  <c r="I204" i="2" s="1"/>
  <c r="I95" i="2"/>
  <c r="I202" i="2" s="1"/>
  <c r="I93" i="2"/>
  <c r="I91" i="2"/>
  <c r="I89" i="2"/>
  <c r="I87" i="2"/>
  <c r="I194" i="2" s="1"/>
  <c r="I85" i="2"/>
  <c r="I83" i="2"/>
  <c r="I81" i="2"/>
  <c r="I188" i="2" s="1"/>
  <c r="I79" i="2"/>
  <c r="I186" i="2" s="1"/>
  <c r="I77" i="2"/>
  <c r="I75" i="2"/>
  <c r="I73" i="2"/>
  <c r="I180" i="2" s="1"/>
  <c r="I71" i="2"/>
  <c r="I178" i="2" s="1"/>
  <c r="I69" i="2"/>
  <c r="I67" i="2"/>
  <c r="I65" i="2"/>
  <c r="I172" i="2" s="1"/>
  <c r="I63" i="2"/>
  <c r="I170" i="2" s="1"/>
  <c r="I61" i="2"/>
  <c r="I104" i="2"/>
  <c r="I102" i="2"/>
  <c r="I100" i="2"/>
  <c r="I207" i="2" s="1"/>
  <c r="I98" i="2"/>
  <c r="I96" i="2"/>
  <c r="I94" i="2"/>
  <c r="I92" i="2"/>
  <c r="I199" i="2" s="1"/>
  <c r="I90" i="2"/>
  <c r="I88" i="2"/>
  <c r="I86" i="2"/>
  <c r="I84" i="2"/>
  <c r="I191" i="2" s="1"/>
  <c r="I82" i="2"/>
  <c r="I80" i="2"/>
  <c r="I78" i="2"/>
  <c r="I76" i="2"/>
  <c r="I183" i="2" s="1"/>
  <c r="I74" i="2"/>
  <c r="I72" i="2"/>
  <c r="I70" i="2"/>
  <c r="I68" i="2"/>
  <c r="I175" i="2" s="1"/>
  <c r="I66" i="2"/>
  <c r="I64" i="2"/>
  <c r="I62" i="2"/>
  <c r="I60" i="2"/>
  <c r="I59" i="2"/>
  <c r="I58" i="2"/>
  <c r="I56" i="2"/>
  <c r="I54" i="2"/>
  <c r="I161" i="2" s="1"/>
  <c r="I52" i="2"/>
  <c r="I50" i="2"/>
  <c r="I48" i="2"/>
  <c r="I155" i="2" s="1"/>
  <c r="I46" i="2"/>
  <c r="I153" i="2" s="1"/>
  <c r="I44" i="2"/>
  <c r="I151" i="2" s="1"/>
  <c r="I42" i="2"/>
  <c r="I40" i="2"/>
  <c r="I38" i="2"/>
  <c r="I36" i="2"/>
  <c r="I34" i="2"/>
  <c r="I32" i="2"/>
  <c r="I139" i="2" s="1"/>
  <c r="I30" i="2"/>
  <c r="I28" i="2"/>
  <c r="I135" i="2" s="1"/>
  <c r="I26" i="2"/>
  <c r="I24" i="2"/>
  <c r="I22" i="2"/>
  <c r="I20" i="2"/>
  <c r="I18" i="2"/>
  <c r="I16" i="2"/>
  <c r="I123" i="2" s="1"/>
  <c r="I14" i="2"/>
  <c r="I12" i="2"/>
  <c r="I10" i="2"/>
  <c r="I8" i="2"/>
  <c r="I6" i="2"/>
  <c r="I57" i="2"/>
  <c r="I164" i="2" s="1"/>
  <c r="I55" i="2"/>
  <c r="I53" i="2"/>
  <c r="I51" i="2"/>
  <c r="I158" i="2" s="1"/>
  <c r="I49" i="2"/>
  <c r="I156" i="2" s="1"/>
  <c r="I47" i="2"/>
  <c r="I45" i="2"/>
  <c r="I152" i="2" s="1"/>
  <c r="I43" i="2"/>
  <c r="I41" i="2"/>
  <c r="I39" i="2"/>
  <c r="I37" i="2"/>
  <c r="I35" i="2"/>
  <c r="I33" i="2"/>
  <c r="I140" i="2" s="1"/>
  <c r="I247" i="2" s="1"/>
  <c r="I31" i="2"/>
  <c r="I29" i="2"/>
  <c r="I27" i="2"/>
  <c r="I25" i="2"/>
  <c r="I132" i="2" s="1"/>
  <c r="I23" i="2"/>
  <c r="I21" i="2"/>
  <c r="I19" i="2"/>
  <c r="I17" i="2"/>
  <c r="I15" i="2"/>
  <c r="I13" i="2"/>
  <c r="I11" i="2"/>
  <c r="I9" i="2"/>
  <c r="I7" i="2"/>
  <c r="I5" i="2"/>
  <c r="I112" i="2" s="1"/>
  <c r="J4" i="2"/>
  <c r="H118" i="2"/>
  <c r="H134" i="2"/>
  <c r="H167" i="2"/>
  <c r="I167" i="2"/>
  <c r="H175" i="2"/>
  <c r="H183" i="2"/>
  <c r="H191" i="2"/>
  <c r="H199" i="2"/>
  <c r="H207" i="2"/>
  <c r="H170" i="2"/>
  <c r="H178" i="2"/>
  <c r="H186" i="2"/>
  <c r="H194" i="2"/>
  <c r="H202" i="2"/>
  <c r="H210" i="2"/>
  <c r="L8" i="4"/>
  <c r="F524" i="2"/>
  <c r="F515" i="2"/>
  <c r="F501" i="2"/>
  <c r="F499" i="2"/>
  <c r="F75" i="4" s="1"/>
  <c r="F485" i="2"/>
  <c r="F61" i="4" s="1"/>
  <c r="F483" i="2"/>
  <c r="F59" i="4" s="1"/>
  <c r="F469" i="2"/>
  <c r="F45" i="4" s="1"/>
  <c r="F467" i="2"/>
  <c r="F43" i="4" s="1"/>
  <c r="F453" i="2"/>
  <c r="F29" i="4" s="1"/>
  <c r="F451" i="2"/>
  <c r="F27" i="4" s="1"/>
  <c r="F437" i="2"/>
  <c r="F13" i="4" s="1"/>
  <c r="F435" i="2"/>
  <c r="F11" i="4" s="1"/>
  <c r="F498" i="2"/>
  <c r="F74" i="4" s="1"/>
  <c r="F494" i="2"/>
  <c r="F70" i="4" s="1"/>
  <c r="F466" i="2"/>
  <c r="F42" i="4" s="1"/>
  <c r="F462" i="2"/>
  <c r="F38" i="4" s="1"/>
  <c r="F434" i="2"/>
  <c r="F10" i="4" s="1"/>
  <c r="F514" i="2"/>
  <c r="F90" i="4" s="1"/>
  <c r="F464" i="2"/>
  <c r="F456" i="2"/>
  <c r="F436" i="2"/>
  <c r="F12" i="4" s="1"/>
  <c r="F507" i="2"/>
  <c r="F100" i="4"/>
  <c r="E109" i="4"/>
  <c r="H265" i="2"/>
  <c r="H148" i="2"/>
  <c r="G271" i="2"/>
  <c r="G378" i="2" s="1"/>
  <c r="H119" i="2"/>
  <c r="H151" i="2"/>
  <c r="H242" i="2"/>
  <c r="H349" i="2" s="1"/>
  <c r="G249" i="2"/>
  <c r="G356" i="2" s="1"/>
  <c r="G247" i="2"/>
  <c r="G354" i="2" s="1"/>
  <c r="H250" i="2"/>
  <c r="H357" i="2" s="1"/>
  <c r="G292" i="2"/>
  <c r="G399" i="2" s="1"/>
  <c r="H115" i="2"/>
  <c r="I115" i="2"/>
  <c r="H123" i="2"/>
  <c r="I131" i="2"/>
  <c r="H131" i="2"/>
  <c r="H139" i="2"/>
  <c r="H147" i="2"/>
  <c r="I147" i="2"/>
  <c r="H155" i="2"/>
  <c r="I163" i="2"/>
  <c r="H163" i="2"/>
  <c r="H105" i="2"/>
  <c r="H112" i="2"/>
  <c r="I120" i="2"/>
  <c r="H120" i="2"/>
  <c r="H128" i="2"/>
  <c r="I128" i="2"/>
  <c r="I136" i="2"/>
  <c r="H136" i="2"/>
  <c r="H144" i="2"/>
  <c r="I144" i="2"/>
  <c r="H152" i="2"/>
  <c r="H160" i="2"/>
  <c r="I160" i="2"/>
  <c r="H172" i="2"/>
  <c r="H180" i="2"/>
  <c r="H188" i="2"/>
  <c r="H196" i="2"/>
  <c r="I196" i="2"/>
  <c r="H204" i="2"/>
  <c r="G257" i="2"/>
  <c r="G364" i="2" s="1"/>
  <c r="G265" i="2"/>
  <c r="G372" i="2" s="1"/>
  <c r="H266" i="2"/>
  <c r="H373" i="2" s="1"/>
  <c r="G284" i="2"/>
  <c r="G391" i="2" s="1"/>
  <c r="G308" i="2"/>
  <c r="G415" i="2" s="1"/>
  <c r="H241" i="2"/>
  <c r="H348" i="2" s="1"/>
  <c r="H231" i="2"/>
  <c r="H338" i="2" s="1"/>
  <c r="G239" i="2"/>
  <c r="G346" i="2" s="1"/>
  <c r="H289" i="2"/>
  <c r="H396" i="2" s="1"/>
  <c r="G255" i="2"/>
  <c r="G362" i="2" s="1"/>
  <c r="G297" i="2"/>
  <c r="G404" i="2" s="1"/>
  <c r="H292" i="2"/>
  <c r="H399" i="2" s="1"/>
  <c r="H117" i="2"/>
  <c r="I117" i="2"/>
  <c r="H125" i="2"/>
  <c r="I125" i="2"/>
  <c r="H133" i="2"/>
  <c r="I133" i="2"/>
  <c r="H141" i="2"/>
  <c r="I141" i="2"/>
  <c r="H149" i="2"/>
  <c r="I149" i="2"/>
  <c r="I157" i="2"/>
  <c r="H157" i="2"/>
  <c r="I165" i="2"/>
  <c r="H165" i="2"/>
  <c r="H114" i="2"/>
  <c r="I114" i="2"/>
  <c r="H122" i="2"/>
  <c r="I122" i="2"/>
  <c r="H130" i="2"/>
  <c r="I130" i="2"/>
  <c r="H138" i="2"/>
  <c r="I138" i="2"/>
  <c r="H146" i="2"/>
  <c r="I146" i="2"/>
  <c r="I154" i="2"/>
  <c r="H154" i="2"/>
  <c r="I162" i="2"/>
  <c r="H162" i="2"/>
  <c r="I171" i="2"/>
  <c r="H171" i="2"/>
  <c r="I179" i="2"/>
  <c r="H179" i="2"/>
  <c r="I187" i="2"/>
  <c r="H187" i="2"/>
  <c r="H195" i="2"/>
  <c r="I195" i="2"/>
  <c r="I203" i="2"/>
  <c r="H203" i="2"/>
  <c r="I211" i="2"/>
  <c r="H211" i="2"/>
  <c r="H423" i="2"/>
  <c r="H404" i="2"/>
  <c r="H388" i="2"/>
  <c r="H372" i="2"/>
  <c r="H370" i="2"/>
  <c r="H383" i="2"/>
  <c r="H420" i="2"/>
  <c r="I325" i="2"/>
  <c r="H412" i="2"/>
  <c r="H356" i="2"/>
  <c r="H340" i="2"/>
  <c r="F452" i="2" l="1"/>
  <c r="F460" i="2"/>
  <c r="F36" i="4" s="1"/>
  <c r="F488" i="2"/>
  <c r="F446" i="2"/>
  <c r="F22" i="4" s="1"/>
  <c r="F478" i="2"/>
  <c r="F54" i="4" s="1"/>
  <c r="F511" i="2"/>
  <c r="F87" i="4" s="1"/>
  <c r="F443" i="2"/>
  <c r="F459" i="2"/>
  <c r="F35" i="4" s="1"/>
  <c r="F475" i="2"/>
  <c r="F51" i="4" s="1"/>
  <c r="F491" i="2"/>
  <c r="F67" i="4" s="1"/>
  <c r="F509" i="2"/>
  <c r="F85" i="4" s="1"/>
  <c r="F525" i="2"/>
  <c r="F101" i="4" s="1"/>
  <c r="F484" i="2"/>
  <c r="F60" i="4" s="1"/>
  <c r="F492" i="2"/>
  <c r="F68" i="4" s="1"/>
  <c r="F496" i="2"/>
  <c r="F72" i="4" s="1"/>
  <c r="F450" i="2"/>
  <c r="F26" i="4" s="1"/>
  <c r="F482" i="2"/>
  <c r="F58" i="4" s="1"/>
  <c r="F512" i="2"/>
  <c r="F445" i="2"/>
  <c r="F21" i="4" s="1"/>
  <c r="F461" i="2"/>
  <c r="F37" i="4" s="1"/>
  <c r="F477" i="2"/>
  <c r="F53" i="4" s="1"/>
  <c r="F493" i="2"/>
  <c r="F69" i="4" s="1"/>
  <c r="F513" i="2"/>
  <c r="F89" i="4" s="1"/>
  <c r="F526" i="2"/>
  <c r="F102" i="4" s="1"/>
  <c r="F517" i="2"/>
  <c r="F93" i="4" s="1"/>
  <c r="F519" i="2"/>
  <c r="F95" i="4" s="1"/>
  <c r="F529" i="2"/>
  <c r="F105" i="4" s="1"/>
  <c r="F530" i="2"/>
  <c r="F106" i="4" s="1"/>
  <c r="F468" i="2"/>
  <c r="F44" i="4" s="1"/>
  <c r="F472" i="2"/>
  <c r="F48" i="4" s="1"/>
  <c r="F438" i="2"/>
  <c r="F14" i="4" s="1"/>
  <c r="F470" i="2"/>
  <c r="F46" i="4" s="1"/>
  <c r="F502" i="2"/>
  <c r="F78" i="4" s="1"/>
  <c r="F439" i="2"/>
  <c r="F15" i="4" s="1"/>
  <c r="F455" i="2"/>
  <c r="F31" i="4" s="1"/>
  <c r="F471" i="2"/>
  <c r="F47" i="4" s="1"/>
  <c r="F487" i="2"/>
  <c r="F63" i="4" s="1"/>
  <c r="F503" i="2"/>
  <c r="F79" i="4" s="1"/>
  <c r="F518" i="2"/>
  <c r="F94" i="4" s="1"/>
  <c r="F521" i="2"/>
  <c r="F97" i="4" s="1"/>
  <c r="F444" i="2"/>
  <c r="F20" i="4" s="1"/>
  <c r="F440" i="2"/>
  <c r="F16" i="4" s="1"/>
  <c r="F504" i="2"/>
  <c r="F80" i="4" s="1"/>
  <c r="F454" i="2"/>
  <c r="F30" i="4" s="1"/>
  <c r="F486" i="2"/>
  <c r="F62" i="4" s="1"/>
  <c r="F510" i="2"/>
  <c r="F86" i="4" s="1"/>
  <c r="F447" i="2"/>
  <c r="F23" i="4" s="1"/>
  <c r="F463" i="2"/>
  <c r="F39" i="4" s="1"/>
  <c r="F479" i="2"/>
  <c r="F55" i="4" s="1"/>
  <c r="F495" i="2"/>
  <c r="F71" i="4" s="1"/>
  <c r="F516" i="2"/>
  <c r="F92" i="4" s="1"/>
  <c r="F527" i="2"/>
  <c r="F103" i="4" s="1"/>
  <c r="F531" i="2"/>
  <c r="F107" i="4" s="1"/>
  <c r="F476" i="2"/>
  <c r="F52" i="4" s="1"/>
  <c r="F500" i="2"/>
  <c r="F76" i="4" s="1"/>
  <c r="F448" i="2"/>
  <c r="F24" i="4" s="1"/>
  <c r="F480" i="2"/>
  <c r="F56" i="4" s="1"/>
  <c r="F508" i="2"/>
  <c r="F84" i="4" s="1"/>
  <c r="F442" i="2"/>
  <c r="F18" i="4" s="1"/>
  <c r="F458" i="2"/>
  <c r="F34" i="4" s="1"/>
  <c r="F474" i="2"/>
  <c r="F50" i="4" s="1"/>
  <c r="F490" i="2"/>
  <c r="F66" i="4" s="1"/>
  <c r="F506" i="2"/>
  <c r="F82" i="4" s="1"/>
  <c r="F433" i="2"/>
  <c r="F9" i="4" s="1"/>
  <c r="F441" i="2"/>
  <c r="F17" i="4" s="1"/>
  <c r="F449" i="2"/>
  <c r="F25" i="4" s="1"/>
  <c r="F457" i="2"/>
  <c r="F33" i="4" s="1"/>
  <c r="F465" i="2"/>
  <c r="F41" i="4" s="1"/>
  <c r="F473" i="2"/>
  <c r="F49" i="4" s="1"/>
  <c r="F481" i="2"/>
  <c r="F57" i="4" s="1"/>
  <c r="F489" i="2"/>
  <c r="F65" i="4" s="1"/>
  <c r="F497" i="2"/>
  <c r="F73" i="4" s="1"/>
  <c r="F505" i="2"/>
  <c r="F81" i="4" s="1"/>
  <c r="F520" i="2"/>
  <c r="F96" i="4" s="1"/>
  <c r="F522" i="2"/>
  <c r="F98" i="4" s="1"/>
  <c r="F528" i="2"/>
  <c r="F104" i="4" s="1"/>
  <c r="F523" i="2"/>
  <c r="F99" i="4" s="1"/>
  <c r="G426" i="2"/>
  <c r="G525" i="2" s="1"/>
  <c r="I263" i="2"/>
  <c r="I370" i="2" s="1"/>
  <c r="J325" i="2"/>
  <c r="I354" i="2"/>
  <c r="H286" i="2"/>
  <c r="H393" i="2" s="1"/>
  <c r="I286" i="2"/>
  <c r="I393" i="2" s="1"/>
  <c r="G319" i="2"/>
  <c r="H287" i="2"/>
  <c r="H394" i="2" s="1"/>
  <c r="I287" i="2"/>
  <c r="I394" i="2" s="1"/>
  <c r="H262" i="2"/>
  <c r="H369" i="2" s="1"/>
  <c r="I262" i="2"/>
  <c r="I369" i="2" s="1"/>
  <c r="H238" i="2"/>
  <c r="H345" i="2" s="1"/>
  <c r="I238" i="2"/>
  <c r="I345" i="2" s="1"/>
  <c r="F64" i="4"/>
  <c r="H309" i="2"/>
  <c r="H416" i="2" s="1"/>
  <c r="I309" i="2"/>
  <c r="I416" i="2" s="1"/>
  <c r="H301" i="2"/>
  <c r="H408" i="2" s="1"/>
  <c r="I301" i="2"/>
  <c r="I408" i="2" s="1"/>
  <c r="H293" i="2"/>
  <c r="H400" i="2" s="1"/>
  <c r="I293" i="2"/>
  <c r="I400" i="2" s="1"/>
  <c r="H277" i="2"/>
  <c r="H384" i="2" s="1"/>
  <c r="I277" i="2"/>
  <c r="I384" i="2" s="1"/>
  <c r="J104" i="2"/>
  <c r="J102" i="2"/>
  <c r="J100" i="2"/>
  <c r="J98" i="2"/>
  <c r="J205" i="2" s="1"/>
  <c r="J96" i="2"/>
  <c r="J94" i="2"/>
  <c r="J201" i="2" s="1"/>
  <c r="J92" i="2"/>
  <c r="J90" i="2"/>
  <c r="J197" i="2" s="1"/>
  <c r="J88" i="2"/>
  <c r="J86" i="2"/>
  <c r="J84" i="2"/>
  <c r="J82" i="2"/>
  <c r="J189" i="2" s="1"/>
  <c r="J80" i="2"/>
  <c r="J78" i="2"/>
  <c r="J185" i="2" s="1"/>
  <c r="J76" i="2"/>
  <c r="J74" i="2"/>
  <c r="J181" i="2" s="1"/>
  <c r="J72" i="2"/>
  <c r="J70" i="2"/>
  <c r="J177" i="2" s="1"/>
  <c r="J68" i="2"/>
  <c r="J66" i="2"/>
  <c r="J173" i="2" s="1"/>
  <c r="J64" i="2"/>
  <c r="J62" i="2"/>
  <c r="J169" i="2" s="1"/>
  <c r="J60" i="2"/>
  <c r="J103" i="2"/>
  <c r="J101" i="2"/>
  <c r="J208" i="2" s="1"/>
  <c r="J99" i="2"/>
  <c r="J206" i="2" s="1"/>
  <c r="J97" i="2"/>
  <c r="J95" i="2"/>
  <c r="J93" i="2"/>
  <c r="J200" i="2" s="1"/>
  <c r="J91" i="2"/>
  <c r="J89" i="2"/>
  <c r="J87" i="2"/>
  <c r="J85" i="2"/>
  <c r="J83" i="2"/>
  <c r="J190" i="2" s="1"/>
  <c r="J81" i="2"/>
  <c r="J79" i="2"/>
  <c r="J77" i="2"/>
  <c r="J184" i="2" s="1"/>
  <c r="J75" i="2"/>
  <c r="J182" i="2" s="1"/>
  <c r="J73" i="2"/>
  <c r="J71" i="2"/>
  <c r="J69" i="2"/>
  <c r="J176" i="2" s="1"/>
  <c r="J67" i="2"/>
  <c r="J174" i="2" s="1"/>
  <c r="J65" i="2"/>
  <c r="J63" i="2"/>
  <c r="J61" i="2"/>
  <c r="J168" i="2" s="1"/>
  <c r="J59" i="2"/>
  <c r="J166" i="2" s="1"/>
  <c r="J58" i="2"/>
  <c r="J56" i="2"/>
  <c r="J54" i="2"/>
  <c r="J52" i="2"/>
  <c r="J159" i="2" s="1"/>
  <c r="J50" i="2"/>
  <c r="J48" i="2"/>
  <c r="J46" i="2"/>
  <c r="J44" i="2"/>
  <c r="J151" i="2" s="1"/>
  <c r="J42" i="2"/>
  <c r="J40" i="2"/>
  <c r="J38" i="2"/>
  <c r="J36" i="2"/>
  <c r="J34" i="2"/>
  <c r="J32" i="2"/>
  <c r="J30" i="2"/>
  <c r="J137" i="2" s="1"/>
  <c r="J28" i="2"/>
  <c r="J26" i="2"/>
  <c r="J24" i="2"/>
  <c r="J22" i="2"/>
  <c r="J129" i="2" s="1"/>
  <c r="J20" i="2"/>
  <c r="J18" i="2"/>
  <c r="J16" i="2"/>
  <c r="J14" i="2"/>
  <c r="J121" i="2" s="1"/>
  <c r="J12" i="2"/>
  <c r="J119" i="2" s="1"/>
  <c r="J10" i="2"/>
  <c r="J8" i="2"/>
  <c r="J6" i="2"/>
  <c r="J113" i="2" s="1"/>
  <c r="J57" i="2"/>
  <c r="J164" i="2" s="1"/>
  <c r="J55" i="2"/>
  <c r="J53" i="2"/>
  <c r="J51" i="2"/>
  <c r="J49" i="2"/>
  <c r="J47" i="2"/>
  <c r="J45" i="2"/>
  <c r="J43" i="2"/>
  <c r="J41" i="2"/>
  <c r="J39" i="2"/>
  <c r="J37" i="2"/>
  <c r="J35" i="2"/>
  <c r="J33" i="2"/>
  <c r="J31" i="2"/>
  <c r="J29" i="2"/>
  <c r="J27" i="2"/>
  <c r="J25" i="2"/>
  <c r="J23" i="2"/>
  <c r="J21" i="2"/>
  <c r="J19" i="2"/>
  <c r="J126" i="2" s="1"/>
  <c r="J17" i="2"/>
  <c r="J15" i="2"/>
  <c r="J13" i="2"/>
  <c r="J11" i="2"/>
  <c r="J9" i="2"/>
  <c r="J116" i="2" s="1"/>
  <c r="J7" i="2"/>
  <c r="J5" i="2"/>
  <c r="K4" i="2"/>
  <c r="I118" i="2"/>
  <c r="I225" i="2" s="1"/>
  <c r="I332" i="2" s="1"/>
  <c r="I126" i="2"/>
  <c r="I134" i="2"/>
  <c r="I142" i="2"/>
  <c r="I150" i="2"/>
  <c r="I137" i="2"/>
  <c r="H244" i="2"/>
  <c r="H351" i="2" s="1"/>
  <c r="H228" i="2"/>
  <c r="H335" i="2" s="1"/>
  <c r="H273" i="2"/>
  <c r="H380" i="2" s="1"/>
  <c r="H255" i="2"/>
  <c r="H362" i="2" s="1"/>
  <c r="I265" i="2"/>
  <c r="I372" i="2" s="1"/>
  <c r="F32" i="4"/>
  <c r="F88" i="4"/>
  <c r="I200" i="2"/>
  <c r="H299" i="2"/>
  <c r="H406" i="2" s="1"/>
  <c r="I184" i="2"/>
  <c r="I291" i="2" s="1"/>
  <c r="I398" i="2" s="1"/>
  <c r="I168" i="2"/>
  <c r="J156" i="2"/>
  <c r="F77" i="4"/>
  <c r="I310" i="2"/>
  <c r="I417" i="2" s="1"/>
  <c r="H310" i="2"/>
  <c r="H417" i="2" s="1"/>
  <c r="H302" i="2"/>
  <c r="H409" i="2" s="1"/>
  <c r="I302" i="2"/>
  <c r="I409" i="2" s="1"/>
  <c r="I294" i="2"/>
  <c r="I401" i="2" s="1"/>
  <c r="H294" i="2"/>
  <c r="H401" i="2" s="1"/>
  <c r="H278" i="2"/>
  <c r="H385" i="2" s="1"/>
  <c r="I278" i="2"/>
  <c r="I385" i="2" s="1"/>
  <c r="I261" i="2"/>
  <c r="I368" i="2" s="1"/>
  <c r="H261" i="2"/>
  <c r="H368" i="2" s="1"/>
  <c r="H237" i="2"/>
  <c r="H344" i="2" s="1"/>
  <c r="I237" i="2"/>
  <c r="I344" i="2" s="1"/>
  <c r="H264" i="2"/>
  <c r="H371" i="2" s="1"/>
  <c r="I264" i="2"/>
  <c r="I371" i="2" s="1"/>
  <c r="H256" i="2"/>
  <c r="H363" i="2" s="1"/>
  <c r="I256" i="2"/>
  <c r="I363" i="2" s="1"/>
  <c r="H248" i="2"/>
  <c r="H355" i="2" s="1"/>
  <c r="I248" i="2"/>
  <c r="I355" i="2" s="1"/>
  <c r="I303" i="2"/>
  <c r="I410" i="2" s="1"/>
  <c r="H303" i="2"/>
  <c r="H410" i="2" s="1"/>
  <c r="I243" i="2"/>
  <c r="I350" i="2" s="1"/>
  <c r="H243" i="2"/>
  <c r="H350" i="2" s="1"/>
  <c r="H235" i="2"/>
  <c r="H342" i="2" s="1"/>
  <c r="I235" i="2"/>
  <c r="I342" i="2" s="1"/>
  <c r="I270" i="2"/>
  <c r="I377" i="2" s="1"/>
  <c r="H270" i="2"/>
  <c r="H377" i="2" s="1"/>
  <c r="H258" i="2"/>
  <c r="H365" i="2" s="1"/>
  <c r="I258" i="2"/>
  <c r="I365" i="2" s="1"/>
  <c r="M8" i="4"/>
  <c r="I317" i="2"/>
  <c r="I424" i="2" s="1"/>
  <c r="H317" i="2"/>
  <c r="H424" i="2" s="1"/>
  <c r="I105" i="2"/>
  <c r="I169" i="2"/>
  <c r="I177" i="2"/>
  <c r="I185" i="2"/>
  <c r="J193" i="2"/>
  <c r="I193" i="2"/>
  <c r="I201" i="2"/>
  <c r="J209" i="2"/>
  <c r="I209" i="2"/>
  <c r="H268" i="2"/>
  <c r="H375" i="2" s="1"/>
  <c r="I268" i="2"/>
  <c r="I375" i="2" s="1"/>
  <c r="H260" i="2"/>
  <c r="H367" i="2" s="1"/>
  <c r="I260" i="2"/>
  <c r="I367" i="2" s="1"/>
  <c r="H236" i="2"/>
  <c r="H343" i="2" s="1"/>
  <c r="I121" i="2"/>
  <c r="I113" i="2"/>
  <c r="I220" i="2" s="1"/>
  <c r="I327" i="2" s="1"/>
  <c r="I242" i="2"/>
  <c r="I349" i="2" s="1"/>
  <c r="J124" i="2"/>
  <c r="F108" i="4"/>
  <c r="I192" i="2"/>
  <c r="I239" i="2"/>
  <c r="I346" i="2" s="1"/>
  <c r="I318" i="2"/>
  <c r="I425" i="2" s="1"/>
  <c r="H318" i="2"/>
  <c r="H425" i="2" s="1"/>
  <c r="H245" i="2"/>
  <c r="H352" i="2" s="1"/>
  <c r="I245" i="2"/>
  <c r="I352" i="2" s="1"/>
  <c r="I272" i="2"/>
  <c r="I379" i="2" s="1"/>
  <c r="H272" i="2"/>
  <c r="H379" i="2" s="1"/>
  <c r="I240" i="2"/>
  <c r="I347" i="2" s="1"/>
  <c r="H240" i="2"/>
  <c r="H347" i="2" s="1"/>
  <c r="I224" i="2"/>
  <c r="I331" i="2" s="1"/>
  <c r="H224" i="2"/>
  <c r="H331" i="2" s="1"/>
  <c r="I271" i="2"/>
  <c r="I378" i="2" s="1"/>
  <c r="I295" i="2"/>
  <c r="I402" i="2" s="1"/>
  <c r="H295" i="2"/>
  <c r="H402" i="2" s="1"/>
  <c r="I259" i="2"/>
  <c r="I366" i="2" s="1"/>
  <c r="H259" i="2"/>
  <c r="H366" i="2" s="1"/>
  <c r="H227" i="2"/>
  <c r="H334" i="2" s="1"/>
  <c r="I227" i="2"/>
  <c r="I334" i="2" s="1"/>
  <c r="H254" i="2"/>
  <c r="H361" i="2" s="1"/>
  <c r="I254" i="2"/>
  <c r="I361" i="2" s="1"/>
  <c r="H246" i="2"/>
  <c r="H353" i="2" s="1"/>
  <c r="I246" i="2"/>
  <c r="I353" i="2" s="1"/>
  <c r="H230" i="2"/>
  <c r="H337" i="2" s="1"/>
  <c r="I230" i="2"/>
  <c r="I337" i="2" s="1"/>
  <c r="I222" i="2"/>
  <c r="I329" i="2" s="1"/>
  <c r="H222" i="2"/>
  <c r="H329" i="2" s="1"/>
  <c r="H298" i="2"/>
  <c r="H405" i="2" s="1"/>
  <c r="I298" i="2"/>
  <c r="I405" i="2" s="1"/>
  <c r="H290" i="2"/>
  <c r="H397" i="2" s="1"/>
  <c r="I290" i="2"/>
  <c r="I397" i="2" s="1"/>
  <c r="H225" i="2"/>
  <c r="H332" i="2" s="1"/>
  <c r="I182" i="2"/>
  <c r="I190" i="2"/>
  <c r="I198" i="2"/>
  <c r="J198" i="2"/>
  <c r="H252" i="2"/>
  <c r="H359" i="2" s="1"/>
  <c r="I129" i="2"/>
  <c r="H220" i="2"/>
  <c r="H327" i="2" s="1"/>
  <c r="I143" i="2"/>
  <c r="F91" i="4"/>
  <c r="F28" i="4"/>
  <c r="J192" i="2"/>
  <c r="I205" i="2"/>
  <c r="I312" i="2" s="1"/>
  <c r="I419" i="2" s="1"/>
  <c r="I197" i="2"/>
  <c r="I304" i="2" s="1"/>
  <c r="I411" i="2" s="1"/>
  <c r="H296" i="2"/>
  <c r="H403" i="2" s="1"/>
  <c r="I189" i="2"/>
  <c r="I181" i="2"/>
  <c r="J288" i="2" s="1"/>
  <c r="I173" i="2"/>
  <c r="I280" i="2" s="1"/>
  <c r="I387" i="2" s="1"/>
  <c r="F19" i="4"/>
  <c r="F83" i="4"/>
  <c r="I174" i="2"/>
  <c r="I269" i="2"/>
  <c r="I376" i="2" s="1"/>
  <c r="H269" i="2"/>
  <c r="H376" i="2" s="1"/>
  <c r="I253" i="2"/>
  <c r="I360" i="2" s="1"/>
  <c r="H253" i="2"/>
  <c r="H360" i="2" s="1"/>
  <c r="H229" i="2"/>
  <c r="H336" i="2" s="1"/>
  <c r="I229" i="2"/>
  <c r="I336" i="2" s="1"/>
  <c r="I221" i="2"/>
  <c r="I328" i="2" s="1"/>
  <c r="H221" i="2"/>
  <c r="H328" i="2" s="1"/>
  <c r="H232" i="2"/>
  <c r="H339" i="2" s="1"/>
  <c r="I232" i="2"/>
  <c r="I339" i="2" s="1"/>
  <c r="H311" i="2"/>
  <c r="H418" i="2" s="1"/>
  <c r="I311" i="2"/>
  <c r="I418" i="2" s="1"/>
  <c r="H279" i="2"/>
  <c r="H386" i="2" s="1"/>
  <c r="I279" i="2"/>
  <c r="I386" i="2" s="1"/>
  <c r="I267" i="2"/>
  <c r="I374" i="2" s="1"/>
  <c r="H267" i="2"/>
  <c r="H374" i="2" s="1"/>
  <c r="I251" i="2"/>
  <c r="I358" i="2" s="1"/>
  <c r="H251" i="2"/>
  <c r="H358" i="2" s="1"/>
  <c r="H212" i="2"/>
  <c r="I219" i="2"/>
  <c r="I326" i="2" s="1"/>
  <c r="H219" i="2"/>
  <c r="H326" i="2" s="1"/>
  <c r="I285" i="2"/>
  <c r="I392" i="2" s="1"/>
  <c r="H285" i="2"/>
  <c r="H392" i="2" s="1"/>
  <c r="H314" i="2"/>
  <c r="H421" i="2" s="1"/>
  <c r="I314" i="2"/>
  <c r="I421" i="2" s="1"/>
  <c r="I306" i="2"/>
  <c r="I413" i="2" s="1"/>
  <c r="H306" i="2"/>
  <c r="H413" i="2" s="1"/>
  <c r="I282" i="2"/>
  <c r="I389" i="2" s="1"/>
  <c r="H282" i="2"/>
  <c r="H389" i="2" s="1"/>
  <c r="H274" i="2"/>
  <c r="H381" i="2" s="1"/>
  <c r="I274" i="2"/>
  <c r="I381" i="2" s="1"/>
  <c r="I116" i="2"/>
  <c r="I124" i="2"/>
  <c r="J140" i="2"/>
  <c r="I148" i="2"/>
  <c r="I119" i="2"/>
  <c r="J127" i="2"/>
  <c r="I127" i="2"/>
  <c r="I159" i="2"/>
  <c r="I166" i="2"/>
  <c r="I145" i="2"/>
  <c r="H226" i="2"/>
  <c r="H333" i="2" s="1"/>
  <c r="H315" i="2"/>
  <c r="H422" i="2" s="1"/>
  <c r="I208" i="2"/>
  <c r="I307" i="2"/>
  <c r="I414" i="2" s="1"/>
  <c r="H307" i="2"/>
  <c r="H414" i="2" s="1"/>
  <c r="H291" i="2"/>
  <c r="H398" i="2" s="1"/>
  <c r="H283" i="2"/>
  <c r="H390" i="2" s="1"/>
  <c r="I176" i="2"/>
  <c r="H275" i="2"/>
  <c r="H382" i="2" s="1"/>
  <c r="I275" i="2"/>
  <c r="I382" i="2" s="1"/>
  <c r="H312" i="2"/>
  <c r="H419" i="2" s="1"/>
  <c r="H304" i="2"/>
  <c r="H411" i="2" s="1"/>
  <c r="H288" i="2"/>
  <c r="H395" i="2" s="1"/>
  <c r="H280" i="2"/>
  <c r="H387" i="2" s="1"/>
  <c r="H223" i="2"/>
  <c r="H330" i="2" s="1"/>
  <c r="F40" i="4"/>
  <c r="I206" i="2"/>
  <c r="J307" i="2" l="1"/>
  <c r="G474" i="2"/>
  <c r="G50" i="4" s="1"/>
  <c r="G435" i="2"/>
  <c r="G11" i="4" s="1"/>
  <c r="G506" i="2"/>
  <c r="G82" i="4" s="1"/>
  <c r="G516" i="2"/>
  <c r="G92" i="4" s="1"/>
  <c r="G461" i="2"/>
  <c r="G37" i="4" s="1"/>
  <c r="G442" i="2"/>
  <c r="G18" i="4" s="1"/>
  <c r="J283" i="2"/>
  <c r="J390" i="2" s="1"/>
  <c r="G477" i="2"/>
  <c r="G53" i="4" s="1"/>
  <c r="G482" i="2"/>
  <c r="G58" i="4" s="1"/>
  <c r="G526" i="2"/>
  <c r="G102" i="4" s="1"/>
  <c r="G447" i="2"/>
  <c r="G23" i="4" s="1"/>
  <c r="G499" i="2"/>
  <c r="G75" i="4" s="1"/>
  <c r="G493" i="2"/>
  <c r="G458" i="2"/>
  <c r="G34" i="4" s="1"/>
  <c r="G490" i="2"/>
  <c r="G66" i="4" s="1"/>
  <c r="G519" i="2"/>
  <c r="G95" i="4" s="1"/>
  <c r="G527" i="2"/>
  <c r="G103" i="4" s="1"/>
  <c r="G467" i="2"/>
  <c r="G450" i="2"/>
  <c r="G26" i="4" s="1"/>
  <c r="G508" i="2"/>
  <c r="G84" i="4" s="1"/>
  <c r="G479" i="2"/>
  <c r="G55" i="4" s="1"/>
  <c r="G445" i="2"/>
  <c r="G21" i="4" s="1"/>
  <c r="G434" i="2"/>
  <c r="G10" i="4" s="1"/>
  <c r="G466" i="2"/>
  <c r="G42" i="4" s="1"/>
  <c r="G498" i="2"/>
  <c r="G74" i="4" s="1"/>
  <c r="G511" i="2"/>
  <c r="G87" i="4" s="1"/>
  <c r="G455" i="2"/>
  <c r="G31" i="4" s="1"/>
  <c r="G487" i="2"/>
  <c r="G63" i="4" s="1"/>
  <c r="G443" i="2"/>
  <c r="G19" i="4" s="1"/>
  <c r="G475" i="2"/>
  <c r="G51" i="4" s="1"/>
  <c r="G433" i="2"/>
  <c r="G9" i="4" s="1"/>
  <c r="G449" i="2"/>
  <c r="G465" i="2"/>
  <c r="G481" i="2"/>
  <c r="G497" i="2"/>
  <c r="G73" i="4" s="1"/>
  <c r="G436" i="2"/>
  <c r="G12" i="4" s="1"/>
  <c r="G444" i="2"/>
  <c r="G20" i="4" s="1"/>
  <c r="G452" i="2"/>
  <c r="G28" i="4" s="1"/>
  <c r="G460" i="2"/>
  <c r="G36" i="4" s="1"/>
  <c r="G468" i="2"/>
  <c r="G44" i="4" s="1"/>
  <c r="G476" i="2"/>
  <c r="G52" i="4" s="1"/>
  <c r="G484" i="2"/>
  <c r="G60" i="4" s="1"/>
  <c r="G492" i="2"/>
  <c r="G68" i="4" s="1"/>
  <c r="G500" i="2"/>
  <c r="G76" i="4" s="1"/>
  <c r="G521" i="2"/>
  <c r="G97" i="4" s="1"/>
  <c r="G510" i="2"/>
  <c r="G86" i="4" s="1"/>
  <c r="G523" i="2"/>
  <c r="G99" i="4" s="1"/>
  <c r="G513" i="2"/>
  <c r="G89" i="4" s="1"/>
  <c r="G518" i="2"/>
  <c r="G532" i="2"/>
  <c r="G108" i="4" s="1"/>
  <c r="G529" i="2"/>
  <c r="G105" i="4" s="1"/>
  <c r="G463" i="2"/>
  <c r="G39" i="4" s="1"/>
  <c r="G495" i="2"/>
  <c r="G71" i="4" s="1"/>
  <c r="G451" i="2"/>
  <c r="G483" i="2"/>
  <c r="G59" i="4" s="1"/>
  <c r="G437" i="2"/>
  <c r="G13" i="4" s="1"/>
  <c r="G453" i="2"/>
  <c r="G29" i="4" s="1"/>
  <c r="G469" i="2"/>
  <c r="G45" i="4" s="1"/>
  <c r="G485" i="2"/>
  <c r="G61" i="4" s="1"/>
  <c r="G501" i="2"/>
  <c r="G77" i="4" s="1"/>
  <c r="G438" i="2"/>
  <c r="G14" i="4" s="1"/>
  <c r="G446" i="2"/>
  <c r="G22" i="4" s="1"/>
  <c r="G454" i="2"/>
  <c r="G30" i="4" s="1"/>
  <c r="G462" i="2"/>
  <c r="G38" i="4" s="1"/>
  <c r="G470" i="2"/>
  <c r="G478" i="2"/>
  <c r="G54" i="4" s="1"/>
  <c r="G486" i="2"/>
  <c r="G62" i="4" s="1"/>
  <c r="G494" i="2"/>
  <c r="G70" i="4" s="1"/>
  <c r="G502" i="2"/>
  <c r="G78" i="4" s="1"/>
  <c r="G517" i="2"/>
  <c r="G93" i="4" s="1"/>
  <c r="G512" i="2"/>
  <c r="G88" i="4" s="1"/>
  <c r="G507" i="2"/>
  <c r="G83" i="4" s="1"/>
  <c r="G515" i="2"/>
  <c r="G91" i="4" s="1"/>
  <c r="G520" i="2"/>
  <c r="G96" i="4" s="1"/>
  <c r="G528" i="2"/>
  <c r="G104" i="4" s="1"/>
  <c r="G531" i="2"/>
  <c r="G107" i="4" s="1"/>
  <c r="G439" i="2"/>
  <c r="G15" i="4" s="1"/>
  <c r="G471" i="2"/>
  <c r="G47" i="4" s="1"/>
  <c r="G503" i="2"/>
  <c r="G79" i="4" s="1"/>
  <c r="G459" i="2"/>
  <c r="G35" i="4" s="1"/>
  <c r="G491" i="2"/>
  <c r="G441" i="2"/>
  <c r="G17" i="4" s="1"/>
  <c r="G457" i="2"/>
  <c r="G33" i="4" s="1"/>
  <c r="G473" i="2"/>
  <c r="G49" i="4" s="1"/>
  <c r="G489" i="2"/>
  <c r="G65" i="4" s="1"/>
  <c r="G505" i="2"/>
  <c r="G81" i="4" s="1"/>
  <c r="G440" i="2"/>
  <c r="G16" i="4" s="1"/>
  <c r="G448" i="2"/>
  <c r="G24" i="4" s="1"/>
  <c r="G456" i="2"/>
  <c r="G32" i="4" s="1"/>
  <c r="G464" i="2"/>
  <c r="G40" i="4" s="1"/>
  <c r="G472" i="2"/>
  <c r="G48" i="4" s="1"/>
  <c r="G480" i="2"/>
  <c r="G56" i="4" s="1"/>
  <c r="G488" i="2"/>
  <c r="G64" i="4" s="1"/>
  <c r="G496" i="2"/>
  <c r="G72" i="4" s="1"/>
  <c r="G504" i="2"/>
  <c r="G80" i="4" s="1"/>
  <c r="G530" i="2"/>
  <c r="G106" i="4" s="1"/>
  <c r="G514" i="2"/>
  <c r="G90" i="4" s="1"/>
  <c r="G509" i="2"/>
  <c r="G85" i="4" s="1"/>
  <c r="G524" i="2"/>
  <c r="G100" i="4" s="1"/>
  <c r="G522" i="2"/>
  <c r="G98" i="4" s="1"/>
  <c r="J280" i="2"/>
  <c r="J312" i="2"/>
  <c r="J223" i="2"/>
  <c r="J330" i="2" s="1"/>
  <c r="J296" i="2"/>
  <c r="J403" i="2" s="1"/>
  <c r="J220" i="2"/>
  <c r="J327" i="2" s="1"/>
  <c r="J291" i="2"/>
  <c r="J398" i="2" s="1"/>
  <c r="I288" i="2"/>
  <c r="I395" i="2" s="1"/>
  <c r="H426" i="2"/>
  <c r="H527" i="2" s="1"/>
  <c r="H103" i="4" s="1"/>
  <c r="I223" i="2"/>
  <c r="I330" i="2" s="1"/>
  <c r="J304" i="2"/>
  <c r="J411" i="2" s="1"/>
  <c r="I212" i="2"/>
  <c r="F109" i="4"/>
  <c r="I313" i="2"/>
  <c r="I420" i="2" s="1"/>
  <c r="J313" i="2"/>
  <c r="J315" i="2"/>
  <c r="I315" i="2"/>
  <c r="I422" i="2" s="1"/>
  <c r="I226" i="2"/>
  <c r="I333" i="2" s="1"/>
  <c r="J226" i="2"/>
  <c r="J333" i="2" s="1"/>
  <c r="J247" i="2"/>
  <c r="J354" i="2" s="1"/>
  <c r="I250" i="2"/>
  <c r="I357" i="2" s="1"/>
  <c r="I297" i="2"/>
  <c r="I404" i="2" s="1"/>
  <c r="J297" i="2"/>
  <c r="J404" i="2" s="1"/>
  <c r="J289" i="2"/>
  <c r="J396" i="2" s="1"/>
  <c r="I289" i="2"/>
  <c r="I396" i="2" s="1"/>
  <c r="I236" i="2"/>
  <c r="I343" i="2" s="1"/>
  <c r="I276" i="2"/>
  <c r="I383" i="2" s="1"/>
  <c r="J276" i="2"/>
  <c r="G25" i="4"/>
  <c r="G41" i="4"/>
  <c r="G57" i="4"/>
  <c r="G94" i="4"/>
  <c r="J299" i="2"/>
  <c r="J406" i="2" s="1"/>
  <c r="I273" i="2"/>
  <c r="I380" i="2" s="1"/>
  <c r="I228" i="2"/>
  <c r="I335" i="2" s="1"/>
  <c r="J244" i="2"/>
  <c r="J351" i="2" s="1"/>
  <c r="K104" i="2"/>
  <c r="K211" i="2" s="1"/>
  <c r="K102" i="2"/>
  <c r="K100" i="2"/>
  <c r="K207" i="2" s="1"/>
  <c r="K98" i="2"/>
  <c r="K96" i="2"/>
  <c r="K203" i="2" s="1"/>
  <c r="K94" i="2"/>
  <c r="K92" i="2"/>
  <c r="K199" i="2" s="1"/>
  <c r="K90" i="2"/>
  <c r="K88" i="2"/>
  <c r="K195" i="2" s="1"/>
  <c r="K86" i="2"/>
  <c r="K84" i="2"/>
  <c r="K191" i="2" s="1"/>
  <c r="K82" i="2"/>
  <c r="K80" i="2"/>
  <c r="K187" i="2" s="1"/>
  <c r="K78" i="2"/>
  <c r="K76" i="2"/>
  <c r="K74" i="2"/>
  <c r="K72" i="2"/>
  <c r="K179" i="2" s="1"/>
  <c r="K70" i="2"/>
  <c r="K68" i="2"/>
  <c r="K175" i="2" s="1"/>
  <c r="K66" i="2"/>
  <c r="K64" i="2"/>
  <c r="K171" i="2" s="1"/>
  <c r="K62" i="2"/>
  <c r="K60" i="2"/>
  <c r="K167" i="2" s="1"/>
  <c r="K103" i="2"/>
  <c r="K210" i="2" s="1"/>
  <c r="K101" i="2"/>
  <c r="K99" i="2"/>
  <c r="K97" i="2"/>
  <c r="K204" i="2" s="1"/>
  <c r="K95" i="2"/>
  <c r="K202" i="2" s="1"/>
  <c r="K93" i="2"/>
  <c r="K91" i="2"/>
  <c r="K89" i="2"/>
  <c r="K87" i="2"/>
  <c r="K85" i="2"/>
  <c r="K83" i="2"/>
  <c r="K81" i="2"/>
  <c r="K188" i="2" s="1"/>
  <c r="K79" i="2"/>
  <c r="K186" i="2" s="1"/>
  <c r="K77" i="2"/>
  <c r="K75" i="2"/>
  <c r="K73" i="2"/>
  <c r="K71" i="2"/>
  <c r="K178" i="2" s="1"/>
  <c r="K69" i="2"/>
  <c r="K67" i="2"/>
  <c r="K65" i="2"/>
  <c r="K172" i="2" s="1"/>
  <c r="K63" i="2"/>
  <c r="K170" i="2" s="1"/>
  <c r="K61" i="2"/>
  <c r="K59" i="2"/>
  <c r="K166" i="2" s="1"/>
  <c r="K57" i="2"/>
  <c r="K55" i="2"/>
  <c r="K162" i="2" s="1"/>
  <c r="K53" i="2"/>
  <c r="K160" i="2" s="1"/>
  <c r="K51" i="2"/>
  <c r="K158" i="2" s="1"/>
  <c r="K49" i="2"/>
  <c r="K47" i="2"/>
  <c r="K154" i="2" s="1"/>
  <c r="K45" i="2"/>
  <c r="K152" i="2" s="1"/>
  <c r="K43" i="2"/>
  <c r="K41" i="2"/>
  <c r="K39" i="2"/>
  <c r="K146" i="2" s="1"/>
  <c r="K37" i="2"/>
  <c r="K144" i="2" s="1"/>
  <c r="K35" i="2"/>
  <c r="K33" i="2"/>
  <c r="K31" i="2"/>
  <c r="K138" i="2" s="1"/>
  <c r="K29" i="2"/>
  <c r="K136" i="2" s="1"/>
  <c r="K27" i="2"/>
  <c r="K134" i="2" s="1"/>
  <c r="K25" i="2"/>
  <c r="K23" i="2"/>
  <c r="K130" i="2" s="1"/>
  <c r="K21" i="2"/>
  <c r="K128" i="2" s="1"/>
  <c r="K19" i="2"/>
  <c r="K17" i="2"/>
  <c r="K15" i="2"/>
  <c r="K122" i="2" s="1"/>
  <c r="K13" i="2"/>
  <c r="K120" i="2" s="1"/>
  <c r="K11" i="2"/>
  <c r="K9" i="2"/>
  <c r="K7" i="2"/>
  <c r="K114" i="2" s="1"/>
  <c r="K5" i="2"/>
  <c r="K112" i="2" s="1"/>
  <c r="L4" i="2"/>
  <c r="K58" i="2"/>
  <c r="K56" i="2"/>
  <c r="K163" i="2" s="1"/>
  <c r="K54" i="2"/>
  <c r="K161" i="2" s="1"/>
  <c r="K52" i="2"/>
  <c r="K159" i="2" s="1"/>
  <c r="K50" i="2"/>
  <c r="K157" i="2" s="1"/>
  <c r="K48" i="2"/>
  <c r="K155" i="2" s="1"/>
  <c r="K46" i="2"/>
  <c r="K153" i="2" s="1"/>
  <c r="K44" i="2"/>
  <c r="K42" i="2"/>
  <c r="K40" i="2"/>
  <c r="K147" i="2" s="1"/>
  <c r="K38" i="2"/>
  <c r="K145" i="2" s="1"/>
  <c r="K36" i="2"/>
  <c r="K34" i="2"/>
  <c r="K141" i="2" s="1"/>
  <c r="K32" i="2"/>
  <c r="K139" i="2" s="1"/>
  <c r="K30" i="2"/>
  <c r="K28" i="2"/>
  <c r="K26" i="2"/>
  <c r="K24" i="2"/>
  <c r="K131" i="2" s="1"/>
  <c r="K22" i="2"/>
  <c r="K20" i="2"/>
  <c r="K18" i="2"/>
  <c r="K125" i="2" s="1"/>
  <c r="K16" i="2"/>
  <c r="K123" i="2" s="1"/>
  <c r="K14" i="2"/>
  <c r="K12" i="2"/>
  <c r="K10" i="2"/>
  <c r="K117" i="2" s="1"/>
  <c r="K8" i="2"/>
  <c r="K115" i="2" s="1"/>
  <c r="K6" i="2"/>
  <c r="J158" i="2"/>
  <c r="J153" i="2"/>
  <c r="J161" i="2"/>
  <c r="J171" i="2"/>
  <c r="J179" i="2"/>
  <c r="J187" i="2"/>
  <c r="J195" i="2"/>
  <c r="J203" i="2"/>
  <c r="J211" i="2"/>
  <c r="I266" i="2"/>
  <c r="I373" i="2" s="1"/>
  <c r="J266" i="2"/>
  <c r="J373" i="2" s="1"/>
  <c r="I252" i="2"/>
  <c r="I359" i="2" s="1"/>
  <c r="I300" i="2"/>
  <c r="I407" i="2" s="1"/>
  <c r="J300" i="2"/>
  <c r="J407" i="2" s="1"/>
  <c r="I284" i="2"/>
  <c r="I391" i="2" s="1"/>
  <c r="J284" i="2"/>
  <c r="J391" i="2" s="1"/>
  <c r="G27" i="4"/>
  <c r="G46" i="4"/>
  <c r="K150" i="2"/>
  <c r="J150" i="2"/>
  <c r="J257" i="2" s="1"/>
  <c r="J364" i="2" s="1"/>
  <c r="J142" i="2"/>
  <c r="J249" i="2" s="1"/>
  <c r="J356" i="2" s="1"/>
  <c r="I233" i="2"/>
  <c r="I340" i="2" s="1"/>
  <c r="J233" i="2"/>
  <c r="J340" i="2" s="1"/>
  <c r="J105" i="2"/>
  <c r="J112" i="2"/>
  <c r="J120" i="2"/>
  <c r="J128" i="2"/>
  <c r="J136" i="2"/>
  <c r="J144" i="2"/>
  <c r="J152" i="2"/>
  <c r="J160" i="2"/>
  <c r="J115" i="2"/>
  <c r="J123" i="2"/>
  <c r="J131" i="2"/>
  <c r="J139" i="2"/>
  <c r="J147" i="2"/>
  <c r="J155" i="2"/>
  <c r="J163" i="2"/>
  <c r="J170" i="2"/>
  <c r="J178" i="2"/>
  <c r="J186" i="2"/>
  <c r="J194" i="2"/>
  <c r="K194" i="2"/>
  <c r="J202" i="2"/>
  <c r="J210" i="2"/>
  <c r="J271" i="2"/>
  <c r="J378" i="2" s="1"/>
  <c r="J275" i="2"/>
  <c r="J382" i="2" s="1"/>
  <c r="H319" i="2"/>
  <c r="J281" i="2"/>
  <c r="I281" i="2"/>
  <c r="I388" i="2" s="1"/>
  <c r="I296" i="2"/>
  <c r="I403" i="2" s="1"/>
  <c r="J316" i="2"/>
  <c r="J423" i="2" s="1"/>
  <c r="I316" i="2"/>
  <c r="I423" i="2" s="1"/>
  <c r="I308" i="2"/>
  <c r="I415" i="2" s="1"/>
  <c r="J308" i="2"/>
  <c r="J415" i="2" s="1"/>
  <c r="G67" i="4"/>
  <c r="G101" i="4"/>
  <c r="N8" i="4"/>
  <c r="J258" i="2"/>
  <c r="J365" i="2" s="1"/>
  <c r="I299" i="2"/>
  <c r="I406" i="2" s="1"/>
  <c r="J273" i="2"/>
  <c r="J380" i="2" s="1"/>
  <c r="J228" i="2"/>
  <c r="J335" i="2" s="1"/>
  <c r="I257" i="2"/>
  <c r="I364" i="2" s="1"/>
  <c r="K142" i="2"/>
  <c r="I249" i="2"/>
  <c r="I356" i="2" s="1"/>
  <c r="J114" i="2"/>
  <c r="J122" i="2"/>
  <c r="J130" i="2"/>
  <c r="J138" i="2"/>
  <c r="J146" i="2"/>
  <c r="J154" i="2"/>
  <c r="J162" i="2"/>
  <c r="J117" i="2"/>
  <c r="J125" i="2"/>
  <c r="K133" i="2"/>
  <c r="J133" i="2"/>
  <c r="J141" i="2"/>
  <c r="K149" i="2"/>
  <c r="J149" i="2"/>
  <c r="J157" i="2"/>
  <c r="K165" i="2"/>
  <c r="J165" i="2"/>
  <c r="J172" i="2"/>
  <c r="K180" i="2"/>
  <c r="J180" i="2"/>
  <c r="J188" i="2"/>
  <c r="K196" i="2"/>
  <c r="J196" i="2"/>
  <c r="J204" i="2"/>
  <c r="J167" i="2"/>
  <c r="J175" i="2"/>
  <c r="K183" i="2"/>
  <c r="J183" i="2"/>
  <c r="J191" i="2"/>
  <c r="J199" i="2"/>
  <c r="J207" i="2"/>
  <c r="J263" i="2"/>
  <c r="I283" i="2"/>
  <c r="I390" i="2" s="1"/>
  <c r="J234" i="2"/>
  <c r="J341" i="2" s="1"/>
  <c r="I234" i="2"/>
  <c r="I341" i="2" s="1"/>
  <c r="J231" i="2"/>
  <c r="J338" i="2" s="1"/>
  <c r="I231" i="2"/>
  <c r="I255" i="2"/>
  <c r="I362" i="2" s="1"/>
  <c r="I305" i="2"/>
  <c r="I412" i="2" s="1"/>
  <c r="J305" i="2"/>
  <c r="J236" i="2"/>
  <c r="J343" i="2" s="1"/>
  <c r="J292" i="2"/>
  <c r="J399" i="2" s="1"/>
  <c r="I292" i="2"/>
  <c r="I399" i="2" s="1"/>
  <c r="G43" i="4"/>
  <c r="G69" i="4"/>
  <c r="I244" i="2"/>
  <c r="I351" i="2" s="1"/>
  <c r="I241" i="2"/>
  <c r="I348" i="2" s="1"/>
  <c r="J134" i="2"/>
  <c r="J118" i="2"/>
  <c r="J132" i="2"/>
  <c r="J148" i="2"/>
  <c r="J135" i="2"/>
  <c r="J143" i="2"/>
  <c r="J422" i="2"/>
  <c r="J420" i="2"/>
  <c r="J414" i="2"/>
  <c r="J395" i="2"/>
  <c r="J387" i="2"/>
  <c r="J383" i="2"/>
  <c r="J419" i="2"/>
  <c r="J412" i="2"/>
  <c r="J388" i="2"/>
  <c r="J370" i="2"/>
  <c r="K325" i="2"/>
  <c r="J145" i="2"/>
  <c r="H461" i="2" l="1"/>
  <c r="H37" i="4" s="1"/>
  <c r="H498" i="2"/>
  <c r="H471" i="2"/>
  <c r="H47" i="4" s="1"/>
  <c r="H520" i="2"/>
  <c r="H96" i="4" s="1"/>
  <c r="H434" i="2"/>
  <c r="H10" i="4" s="1"/>
  <c r="H466" i="2"/>
  <c r="H42" i="4" s="1"/>
  <c r="H497" i="2"/>
  <c r="H73" i="4" s="1"/>
  <c r="H493" i="2"/>
  <c r="H69" i="4" s="1"/>
  <c r="H487" i="2"/>
  <c r="H63" i="4" s="1"/>
  <c r="H442" i="2"/>
  <c r="H18" i="4" s="1"/>
  <c r="H474" i="2"/>
  <c r="H50" i="4" s="1"/>
  <c r="H506" i="2"/>
  <c r="H82" i="4" s="1"/>
  <c r="H532" i="2"/>
  <c r="H108" i="4" s="1"/>
  <c r="H481" i="2"/>
  <c r="H57" i="4" s="1"/>
  <c r="H439" i="2"/>
  <c r="H15" i="4" s="1"/>
  <c r="H503" i="2"/>
  <c r="H79" i="4" s="1"/>
  <c r="H450" i="2"/>
  <c r="H26" i="4" s="1"/>
  <c r="H482" i="2"/>
  <c r="H58" i="4" s="1"/>
  <c r="H530" i="2"/>
  <c r="H106" i="4" s="1"/>
  <c r="H513" i="2"/>
  <c r="H89" i="4" s="1"/>
  <c r="H455" i="2"/>
  <c r="H31" i="4" s="1"/>
  <c r="H507" i="2"/>
  <c r="H83" i="4" s="1"/>
  <c r="H458" i="2"/>
  <c r="H34" i="4" s="1"/>
  <c r="H490" i="2"/>
  <c r="H66" i="4" s="1"/>
  <c r="H524" i="2"/>
  <c r="H100" i="4" s="1"/>
  <c r="H457" i="2"/>
  <c r="H33" i="4" s="1"/>
  <c r="H441" i="2"/>
  <c r="H17" i="4" s="1"/>
  <c r="H437" i="2"/>
  <c r="H13" i="4" s="1"/>
  <c r="H469" i="2"/>
  <c r="H45" i="4" s="1"/>
  <c r="H501" i="2"/>
  <c r="H77" i="4" s="1"/>
  <c r="H443" i="2"/>
  <c r="H19" i="4" s="1"/>
  <c r="H459" i="2"/>
  <c r="H35" i="4" s="1"/>
  <c r="H475" i="2"/>
  <c r="H51" i="4" s="1"/>
  <c r="H491" i="2"/>
  <c r="H67" i="4" s="1"/>
  <c r="H508" i="2"/>
  <c r="H84" i="4" s="1"/>
  <c r="H511" i="2"/>
  <c r="H87" i="4" s="1"/>
  <c r="H436" i="2"/>
  <c r="H12" i="4" s="1"/>
  <c r="H444" i="2"/>
  <c r="H20" i="4" s="1"/>
  <c r="H452" i="2"/>
  <c r="H28" i="4" s="1"/>
  <c r="H460" i="2"/>
  <c r="H36" i="4" s="1"/>
  <c r="H468" i="2"/>
  <c r="H44" i="4" s="1"/>
  <c r="H476" i="2"/>
  <c r="H52" i="4" s="1"/>
  <c r="H484" i="2"/>
  <c r="H60" i="4" s="1"/>
  <c r="H492" i="2"/>
  <c r="H68" i="4" s="1"/>
  <c r="H500" i="2"/>
  <c r="H76" i="4" s="1"/>
  <c r="H510" i="2"/>
  <c r="H86" i="4" s="1"/>
  <c r="H514" i="2"/>
  <c r="H90" i="4" s="1"/>
  <c r="H525" i="2"/>
  <c r="H101" i="4" s="1"/>
  <c r="H522" i="2"/>
  <c r="H98" i="4" s="1"/>
  <c r="H531" i="2"/>
  <c r="H107" i="4" s="1"/>
  <c r="K249" i="2"/>
  <c r="H433" i="2"/>
  <c r="H9" i="4" s="1"/>
  <c r="H489" i="2"/>
  <c r="H65" i="4" s="1"/>
  <c r="H473" i="2"/>
  <c r="H49" i="4" s="1"/>
  <c r="H445" i="2"/>
  <c r="H21" i="4" s="1"/>
  <c r="H477" i="2"/>
  <c r="H53" i="4" s="1"/>
  <c r="H512" i="2"/>
  <c r="H88" i="4" s="1"/>
  <c r="H447" i="2"/>
  <c r="H23" i="4" s="1"/>
  <c r="H463" i="2"/>
  <c r="H39" i="4" s="1"/>
  <c r="H479" i="2"/>
  <c r="H55" i="4" s="1"/>
  <c r="H495" i="2"/>
  <c r="H71" i="4" s="1"/>
  <c r="H528" i="2"/>
  <c r="H104" i="4" s="1"/>
  <c r="H515" i="2"/>
  <c r="H91" i="4" s="1"/>
  <c r="H438" i="2"/>
  <c r="H14" i="4" s="1"/>
  <c r="H446" i="2"/>
  <c r="H22" i="4" s="1"/>
  <c r="H454" i="2"/>
  <c r="H30" i="4" s="1"/>
  <c r="H462" i="2"/>
  <c r="H38" i="4" s="1"/>
  <c r="H470" i="2"/>
  <c r="H46" i="4" s="1"/>
  <c r="H478" i="2"/>
  <c r="H54" i="4" s="1"/>
  <c r="H486" i="2"/>
  <c r="H62" i="4" s="1"/>
  <c r="H494" i="2"/>
  <c r="H70" i="4" s="1"/>
  <c r="H502" i="2"/>
  <c r="H78" i="4" s="1"/>
  <c r="H517" i="2"/>
  <c r="H93" i="4" s="1"/>
  <c r="H519" i="2"/>
  <c r="H95" i="4" s="1"/>
  <c r="H516" i="2"/>
  <c r="H92" i="4" s="1"/>
  <c r="H526" i="2"/>
  <c r="H102" i="4" s="1"/>
  <c r="H465" i="2"/>
  <c r="H41" i="4" s="1"/>
  <c r="H449" i="2"/>
  <c r="H25" i="4" s="1"/>
  <c r="H505" i="2"/>
  <c r="H81" i="4" s="1"/>
  <c r="H453" i="2"/>
  <c r="H29" i="4" s="1"/>
  <c r="H485" i="2"/>
  <c r="H61" i="4" s="1"/>
  <c r="H435" i="2"/>
  <c r="H11" i="4" s="1"/>
  <c r="H451" i="2"/>
  <c r="H27" i="4" s="1"/>
  <c r="H467" i="2"/>
  <c r="H43" i="4" s="1"/>
  <c r="H483" i="2"/>
  <c r="H59" i="4" s="1"/>
  <c r="H499" i="2"/>
  <c r="H75" i="4" s="1"/>
  <c r="H509" i="2"/>
  <c r="H85" i="4" s="1"/>
  <c r="H529" i="2"/>
  <c r="H105" i="4" s="1"/>
  <c r="H440" i="2"/>
  <c r="H16" i="4" s="1"/>
  <c r="H448" i="2"/>
  <c r="H24" i="4" s="1"/>
  <c r="H456" i="2"/>
  <c r="H32" i="4" s="1"/>
  <c r="H464" i="2"/>
  <c r="H40" i="4" s="1"/>
  <c r="H472" i="2"/>
  <c r="H48" i="4" s="1"/>
  <c r="H480" i="2"/>
  <c r="H56" i="4" s="1"/>
  <c r="H488" i="2"/>
  <c r="H64" i="4" s="1"/>
  <c r="H496" i="2"/>
  <c r="H72" i="4" s="1"/>
  <c r="H504" i="2"/>
  <c r="H80" i="4" s="1"/>
  <c r="H521" i="2"/>
  <c r="H97" i="4" s="1"/>
  <c r="H523" i="2"/>
  <c r="H99" i="4" s="1"/>
  <c r="H518" i="2"/>
  <c r="H94" i="4" s="1"/>
  <c r="K257" i="2"/>
  <c r="K364" i="2" s="1"/>
  <c r="I319" i="2"/>
  <c r="I338" i="2"/>
  <c r="I426" i="2" s="1"/>
  <c r="I530" i="2" s="1"/>
  <c r="G109" i="4"/>
  <c r="J239" i="2"/>
  <c r="J346" i="2" s="1"/>
  <c r="J241" i="2"/>
  <c r="J348" i="2" s="1"/>
  <c r="J298" i="2"/>
  <c r="J405" i="2" s="1"/>
  <c r="K298" i="2"/>
  <c r="K405" i="2" s="1"/>
  <c r="K295" i="2"/>
  <c r="K402" i="2" s="1"/>
  <c r="J295" i="2"/>
  <c r="J402" i="2" s="1"/>
  <c r="J279" i="2"/>
  <c r="J386" i="2" s="1"/>
  <c r="K279" i="2"/>
  <c r="K386" i="2" s="1"/>
  <c r="K264" i="2"/>
  <c r="K371" i="2" s="1"/>
  <c r="J264" i="2"/>
  <c r="J371" i="2" s="1"/>
  <c r="J256" i="2"/>
  <c r="J363" i="2" s="1"/>
  <c r="K256" i="2"/>
  <c r="K363" i="2" s="1"/>
  <c r="J269" i="2"/>
  <c r="J376" i="2" s="1"/>
  <c r="K269" i="2"/>
  <c r="J221" i="2"/>
  <c r="J328" i="2" s="1"/>
  <c r="K221" i="2"/>
  <c r="K328" i="2" s="1"/>
  <c r="K246" i="2"/>
  <c r="K353" i="2" s="1"/>
  <c r="J246" i="2"/>
  <c r="J353" i="2" s="1"/>
  <c r="J222" i="2"/>
  <c r="J329" i="2" s="1"/>
  <c r="K222" i="2"/>
  <c r="K329" i="2" s="1"/>
  <c r="J259" i="2"/>
  <c r="J366" i="2" s="1"/>
  <c r="K259" i="2"/>
  <c r="K366" i="2" s="1"/>
  <c r="K265" i="2"/>
  <c r="K372" i="2" s="1"/>
  <c r="J265" i="2"/>
  <c r="J372" i="2" s="1"/>
  <c r="K119" i="2"/>
  <c r="K127" i="2"/>
  <c r="K135" i="2"/>
  <c r="K143" i="2"/>
  <c r="K151" i="2"/>
  <c r="L103" i="2"/>
  <c r="L101" i="2"/>
  <c r="L99" i="2"/>
  <c r="L206" i="2" s="1"/>
  <c r="L97" i="2"/>
  <c r="L95" i="2"/>
  <c r="L93" i="2"/>
  <c r="L91" i="2"/>
  <c r="L198" i="2" s="1"/>
  <c r="L89" i="2"/>
  <c r="L87" i="2"/>
  <c r="L85" i="2"/>
  <c r="L83" i="2"/>
  <c r="L190" i="2" s="1"/>
  <c r="L81" i="2"/>
  <c r="L79" i="2"/>
  <c r="L77" i="2"/>
  <c r="L184" i="2" s="1"/>
  <c r="L75" i="2"/>
  <c r="L182" i="2" s="1"/>
  <c r="L73" i="2"/>
  <c r="L71" i="2"/>
  <c r="L69" i="2"/>
  <c r="L67" i="2"/>
  <c r="L174" i="2" s="1"/>
  <c r="L65" i="2"/>
  <c r="L63" i="2"/>
  <c r="L61" i="2"/>
  <c r="L104" i="2"/>
  <c r="L102" i="2"/>
  <c r="L209" i="2" s="1"/>
  <c r="L100" i="2"/>
  <c r="L98" i="2"/>
  <c r="L96" i="2"/>
  <c r="L94" i="2"/>
  <c r="L201" i="2" s="1"/>
  <c r="L92" i="2"/>
  <c r="L90" i="2"/>
  <c r="L88" i="2"/>
  <c r="L86" i="2"/>
  <c r="L193" i="2" s="1"/>
  <c r="L84" i="2"/>
  <c r="L82" i="2"/>
  <c r="L80" i="2"/>
  <c r="L78" i="2"/>
  <c r="L185" i="2" s="1"/>
  <c r="L76" i="2"/>
  <c r="L74" i="2"/>
  <c r="L72" i="2"/>
  <c r="L70" i="2"/>
  <c r="L177" i="2" s="1"/>
  <c r="L68" i="2"/>
  <c r="L66" i="2"/>
  <c r="L64" i="2"/>
  <c r="L62" i="2"/>
  <c r="L169" i="2" s="1"/>
  <c r="L60" i="2"/>
  <c r="L57" i="2"/>
  <c r="L55" i="2"/>
  <c r="L53" i="2"/>
  <c r="L51" i="2"/>
  <c r="L49" i="2"/>
  <c r="L156" i="2" s="1"/>
  <c r="L47" i="2"/>
  <c r="L45" i="2"/>
  <c r="L43" i="2"/>
  <c r="L41" i="2"/>
  <c r="L39" i="2"/>
  <c r="L37" i="2"/>
  <c r="L35" i="2"/>
  <c r="L33" i="2"/>
  <c r="L31" i="2"/>
  <c r="L29" i="2"/>
  <c r="L27" i="2"/>
  <c r="L25" i="2"/>
  <c r="L23" i="2"/>
  <c r="L21" i="2"/>
  <c r="L19" i="2"/>
  <c r="L17" i="2"/>
  <c r="L15" i="2"/>
  <c r="L13" i="2"/>
  <c r="L11" i="2"/>
  <c r="L9" i="2"/>
  <c r="L116" i="2" s="1"/>
  <c r="L7" i="2"/>
  <c r="L5" i="2"/>
  <c r="M4" i="2"/>
  <c r="L58" i="2"/>
  <c r="L165" i="2" s="1"/>
  <c r="L56" i="2"/>
  <c r="L54" i="2"/>
  <c r="L52" i="2"/>
  <c r="L159" i="2" s="1"/>
  <c r="L266" i="2" s="1"/>
  <c r="L50" i="2"/>
  <c r="L48" i="2"/>
  <c r="L46" i="2"/>
  <c r="L44" i="2"/>
  <c r="L151" i="2" s="1"/>
  <c r="L42" i="2"/>
  <c r="L40" i="2"/>
  <c r="L38" i="2"/>
  <c r="L145" i="2" s="1"/>
  <c r="L252" i="2" s="1"/>
  <c r="L36" i="2"/>
  <c r="L143" i="2" s="1"/>
  <c r="L34" i="2"/>
  <c r="L32" i="2"/>
  <c r="L30" i="2"/>
  <c r="L137" i="2" s="1"/>
  <c r="L28" i="2"/>
  <c r="L135" i="2" s="1"/>
  <c r="L26" i="2"/>
  <c r="L24" i="2"/>
  <c r="L22" i="2"/>
  <c r="L129" i="2" s="1"/>
  <c r="L20" i="2"/>
  <c r="L127" i="2" s="1"/>
  <c r="L18" i="2"/>
  <c r="L16" i="2"/>
  <c r="L14" i="2"/>
  <c r="L121" i="2" s="1"/>
  <c r="L12" i="2"/>
  <c r="L119" i="2" s="1"/>
  <c r="L10" i="2"/>
  <c r="L8" i="2"/>
  <c r="L6" i="2"/>
  <c r="L113" i="2" s="1"/>
  <c r="L59" i="2"/>
  <c r="L166" i="2" s="1"/>
  <c r="L273" i="2" s="1"/>
  <c r="K118" i="2"/>
  <c r="K126" i="2"/>
  <c r="K174" i="2"/>
  <c r="K182" i="2"/>
  <c r="K190" i="2"/>
  <c r="K198" i="2"/>
  <c r="K206" i="2"/>
  <c r="K169" i="2"/>
  <c r="K177" i="2"/>
  <c r="K185" i="2"/>
  <c r="K193" i="2"/>
  <c r="K201" i="2"/>
  <c r="K209" i="2"/>
  <c r="H74" i="4"/>
  <c r="K241" i="2"/>
  <c r="K348" i="2" s="1"/>
  <c r="K252" i="2"/>
  <c r="K359" i="2" s="1"/>
  <c r="J303" i="2"/>
  <c r="J410" i="2" s="1"/>
  <c r="K303" i="2"/>
  <c r="K410" i="2" s="1"/>
  <c r="J240" i="2"/>
  <c r="J347" i="2" s="1"/>
  <c r="K240" i="2"/>
  <c r="K347" i="2" s="1"/>
  <c r="J245" i="2"/>
  <c r="J352" i="2" s="1"/>
  <c r="K245" i="2"/>
  <c r="K352" i="2" s="1"/>
  <c r="J237" i="2"/>
  <c r="J344" i="2" s="1"/>
  <c r="K237" i="2"/>
  <c r="K273" i="2"/>
  <c r="K380" i="2" s="1"/>
  <c r="O8" i="4"/>
  <c r="K317" i="2"/>
  <c r="K424" i="2" s="1"/>
  <c r="J317" i="2"/>
  <c r="J424" i="2" s="1"/>
  <c r="J301" i="2"/>
  <c r="J408" i="2" s="1"/>
  <c r="K301" i="2"/>
  <c r="K408" i="2" s="1"/>
  <c r="K293" i="2"/>
  <c r="K400" i="2" s="1"/>
  <c r="J293" i="2"/>
  <c r="J400" i="2" s="1"/>
  <c r="J285" i="2"/>
  <c r="J392" i="2" s="1"/>
  <c r="K285" i="2"/>
  <c r="K392" i="2" s="1"/>
  <c r="J238" i="2"/>
  <c r="J345" i="2" s="1"/>
  <c r="K238" i="2"/>
  <c r="K345" i="2" s="1"/>
  <c r="J267" i="2"/>
  <c r="J374" i="2" s="1"/>
  <c r="K267" i="2"/>
  <c r="K374" i="2" s="1"/>
  <c r="J251" i="2"/>
  <c r="J358" i="2" s="1"/>
  <c r="K251" i="2"/>
  <c r="K358" i="2" s="1"/>
  <c r="J302" i="2"/>
  <c r="J409" i="2" s="1"/>
  <c r="K302" i="2"/>
  <c r="K409" i="2" s="1"/>
  <c r="J294" i="2"/>
  <c r="J401" i="2" s="1"/>
  <c r="K294" i="2"/>
  <c r="K401" i="2" s="1"/>
  <c r="J260" i="2"/>
  <c r="J367" i="2" s="1"/>
  <c r="K260" i="2"/>
  <c r="K367" i="2" s="1"/>
  <c r="K113" i="2"/>
  <c r="K121" i="2"/>
  <c r="K129" i="2"/>
  <c r="K137" i="2"/>
  <c r="K105" i="2"/>
  <c r="K168" i="2"/>
  <c r="L168" i="2"/>
  <c r="L176" i="2"/>
  <c r="K176" i="2"/>
  <c r="K184" i="2"/>
  <c r="K192" i="2"/>
  <c r="L192" i="2"/>
  <c r="K200" i="2"/>
  <c r="L200" i="2"/>
  <c r="L208" i="2"/>
  <c r="K208" i="2"/>
  <c r="J250" i="2"/>
  <c r="J357" i="2" s="1"/>
  <c r="K376" i="2"/>
  <c r="L325" i="2"/>
  <c r="K356" i="2"/>
  <c r="K344" i="2"/>
  <c r="K225" i="2"/>
  <c r="K332" i="2" s="1"/>
  <c r="J225" i="2"/>
  <c r="J332" i="2" s="1"/>
  <c r="J314" i="2"/>
  <c r="J421" i="2" s="1"/>
  <c r="K314" i="2"/>
  <c r="K421" i="2" s="1"/>
  <c r="J306" i="2"/>
  <c r="J413" i="2" s="1"/>
  <c r="K306" i="2"/>
  <c r="K413" i="2" s="1"/>
  <c r="K282" i="2"/>
  <c r="K389" i="2" s="1"/>
  <c r="J282" i="2"/>
  <c r="J389" i="2" s="1"/>
  <c r="J274" i="2"/>
  <c r="J381" i="2" s="1"/>
  <c r="K274" i="2"/>
  <c r="K381" i="2" s="1"/>
  <c r="K248" i="2"/>
  <c r="K355" i="2" s="1"/>
  <c r="J248" i="2"/>
  <c r="J355" i="2" s="1"/>
  <c r="J261" i="2"/>
  <c r="J368" i="2" s="1"/>
  <c r="K261" i="2"/>
  <c r="K368" i="2" s="1"/>
  <c r="J253" i="2"/>
  <c r="J360" i="2" s="1"/>
  <c r="K253" i="2"/>
  <c r="K360" i="2" s="1"/>
  <c r="K309" i="2"/>
  <c r="K416" i="2" s="1"/>
  <c r="J309" i="2"/>
  <c r="J416" i="2" s="1"/>
  <c r="K277" i="2"/>
  <c r="K384" i="2" s="1"/>
  <c r="J277" i="2"/>
  <c r="J384" i="2" s="1"/>
  <c r="K270" i="2"/>
  <c r="K377" i="2" s="1"/>
  <c r="J270" i="2"/>
  <c r="J377" i="2" s="1"/>
  <c r="K254" i="2"/>
  <c r="K361" i="2" s="1"/>
  <c r="J254" i="2"/>
  <c r="J361" i="2" s="1"/>
  <c r="K243" i="2"/>
  <c r="K350" i="2" s="1"/>
  <c r="J243" i="2"/>
  <c r="J350" i="2" s="1"/>
  <c r="J212" i="2"/>
  <c r="K219" i="2"/>
  <c r="K326" i="2" s="1"/>
  <c r="J219" i="2"/>
  <c r="J326" i="2" s="1"/>
  <c r="K318" i="2"/>
  <c r="K425" i="2" s="1"/>
  <c r="J318" i="2"/>
  <c r="J425" i="2" s="1"/>
  <c r="K310" i="2"/>
  <c r="K417" i="2" s="1"/>
  <c r="J310" i="2"/>
  <c r="J417" i="2" s="1"/>
  <c r="K286" i="2"/>
  <c r="K393" i="2" s="1"/>
  <c r="J286" i="2"/>
  <c r="J393" i="2" s="1"/>
  <c r="J278" i="2"/>
  <c r="J385" i="2" s="1"/>
  <c r="K278" i="2"/>
  <c r="K385" i="2" s="1"/>
  <c r="K268" i="2"/>
  <c r="K375" i="2" s="1"/>
  <c r="J268" i="2"/>
  <c r="J375" i="2" s="1"/>
  <c r="K173" i="2"/>
  <c r="L173" i="2"/>
  <c r="K181" i="2"/>
  <c r="L181" i="2"/>
  <c r="L189" i="2"/>
  <c r="K189" i="2"/>
  <c r="L197" i="2"/>
  <c r="K197" i="2"/>
  <c r="L205" i="2"/>
  <c r="K205" i="2"/>
  <c r="K242" i="2"/>
  <c r="K349" i="2" s="1"/>
  <c r="J242" i="2"/>
  <c r="J349" i="2" s="1"/>
  <c r="J255" i="2"/>
  <c r="J362" i="2" s="1"/>
  <c r="J290" i="2"/>
  <c r="J397" i="2" s="1"/>
  <c r="K290" i="2"/>
  <c r="K397" i="2" s="1"/>
  <c r="K311" i="2"/>
  <c r="K418" i="2" s="1"/>
  <c r="J311" i="2"/>
  <c r="J418" i="2" s="1"/>
  <c r="K287" i="2"/>
  <c r="K394" i="2" s="1"/>
  <c r="J287" i="2"/>
  <c r="J394" i="2" s="1"/>
  <c r="J272" i="2"/>
  <c r="J379" i="2" s="1"/>
  <c r="L272" i="2"/>
  <c r="K272" i="2"/>
  <c r="K379" i="2" s="1"/>
  <c r="K232" i="2"/>
  <c r="K339" i="2" s="1"/>
  <c r="J232" i="2"/>
  <c r="J339" i="2" s="1"/>
  <c r="J224" i="2"/>
  <c r="J331" i="2" s="1"/>
  <c r="K224" i="2"/>
  <c r="K331" i="2" s="1"/>
  <c r="J229" i="2"/>
  <c r="J336" i="2" s="1"/>
  <c r="K229" i="2"/>
  <c r="K336" i="2" s="1"/>
  <c r="J252" i="2"/>
  <c r="J359" i="2" s="1"/>
  <c r="K262" i="2"/>
  <c r="K369" i="2" s="1"/>
  <c r="J262" i="2"/>
  <c r="J369" i="2" s="1"/>
  <c r="K230" i="2"/>
  <c r="K337" i="2" s="1"/>
  <c r="J230" i="2"/>
  <c r="J337" i="2" s="1"/>
  <c r="K235" i="2"/>
  <c r="K342" i="2" s="1"/>
  <c r="J235" i="2"/>
  <c r="J342" i="2" s="1"/>
  <c r="K227" i="2"/>
  <c r="K334" i="2" s="1"/>
  <c r="J227" i="2"/>
  <c r="J334" i="2" s="1"/>
  <c r="K266" i="2"/>
  <c r="K373" i="2" s="1"/>
  <c r="I532" i="2"/>
  <c r="I108" i="4" s="1"/>
  <c r="I526" i="2"/>
  <c r="I102" i="4" s="1"/>
  <c r="I519" i="2"/>
  <c r="I95" i="4" s="1"/>
  <c r="I512" i="2"/>
  <c r="I88" i="4" s="1"/>
  <c r="I510" i="2"/>
  <c r="I86" i="4" s="1"/>
  <c r="I516" i="2"/>
  <c r="I529" i="2"/>
  <c r="I105" i="4" s="1"/>
  <c r="I511" i="2"/>
  <c r="I87" i="4" s="1"/>
  <c r="I509" i="2"/>
  <c r="I518" i="2"/>
  <c r="I94" i="4" s="1"/>
  <c r="I505" i="2"/>
  <c r="I499" i="2"/>
  <c r="I497" i="2"/>
  <c r="I73" i="4" s="1"/>
  <c r="I491" i="2"/>
  <c r="I489" i="2"/>
  <c r="I483" i="2"/>
  <c r="I59" i="4" s="1"/>
  <c r="I481" i="2"/>
  <c r="I57" i="4" s="1"/>
  <c r="I475" i="2"/>
  <c r="I51" i="4" s="1"/>
  <c r="I473" i="2"/>
  <c r="I49" i="4" s="1"/>
  <c r="I467" i="2"/>
  <c r="I465" i="2"/>
  <c r="I41" i="4" s="1"/>
  <c r="I459" i="2"/>
  <c r="I35" i="4" s="1"/>
  <c r="I457" i="2"/>
  <c r="I33" i="4" s="1"/>
  <c r="I451" i="2"/>
  <c r="I449" i="2"/>
  <c r="I25" i="4" s="1"/>
  <c r="I443" i="2"/>
  <c r="I19" i="4" s="1"/>
  <c r="I441" i="2"/>
  <c r="I435" i="2"/>
  <c r="I11" i="4" s="1"/>
  <c r="I433" i="2"/>
  <c r="I9" i="4" s="1"/>
  <c r="I502" i="2"/>
  <c r="I78" i="4" s="1"/>
  <c r="I498" i="2"/>
  <c r="I74" i="4" s="1"/>
  <c r="I486" i="2"/>
  <c r="I62" i="4" s="1"/>
  <c r="I482" i="2"/>
  <c r="I470" i="2"/>
  <c r="I466" i="2"/>
  <c r="I42" i="4" s="1"/>
  <c r="I454" i="2"/>
  <c r="I30" i="4" s="1"/>
  <c r="I450" i="2"/>
  <c r="I26" i="4" s="1"/>
  <c r="I438" i="2"/>
  <c r="I434" i="2"/>
  <c r="I10" i="4" s="1"/>
  <c r="I496" i="2"/>
  <c r="I72" i="4" s="1"/>
  <c r="I488" i="2"/>
  <c r="I64" i="4" s="1"/>
  <c r="I464" i="2"/>
  <c r="I40" i="4" s="1"/>
  <c r="I456" i="2"/>
  <c r="I32" i="4" s="1"/>
  <c r="I500" i="2"/>
  <c r="I76" i="4" s="1"/>
  <c r="I492" i="2"/>
  <c r="I68" i="4" s="1"/>
  <c r="I468" i="2"/>
  <c r="I44" i="4" s="1"/>
  <c r="I460" i="2"/>
  <c r="I36" i="4" s="1"/>
  <c r="I436" i="2"/>
  <c r="I12" i="4" s="1"/>
  <c r="K116" i="2"/>
  <c r="K124" i="2"/>
  <c r="L124" i="2"/>
  <c r="L132" i="2"/>
  <c r="K132" i="2"/>
  <c r="L140" i="2"/>
  <c r="K140" i="2"/>
  <c r="L148" i="2"/>
  <c r="K148" i="2"/>
  <c r="K255" i="2" s="1"/>
  <c r="K362" i="2" s="1"/>
  <c r="K156" i="2"/>
  <c r="K164" i="2"/>
  <c r="L164" i="2"/>
  <c r="I521" i="2" l="1"/>
  <c r="I97" i="4" s="1"/>
  <c r="I524" i="2"/>
  <c r="L242" i="2"/>
  <c r="I444" i="2"/>
  <c r="I20" i="4" s="1"/>
  <c r="I476" i="2"/>
  <c r="I52" i="4" s="1"/>
  <c r="I440" i="2"/>
  <c r="I16" i="4" s="1"/>
  <c r="I472" i="2"/>
  <c r="I48" i="4" s="1"/>
  <c r="I504" i="2"/>
  <c r="I80" i="4" s="1"/>
  <c r="I442" i="2"/>
  <c r="I18" i="4" s="1"/>
  <c r="I458" i="2"/>
  <c r="I34" i="4" s="1"/>
  <c r="I474" i="2"/>
  <c r="I50" i="4" s="1"/>
  <c r="I490" i="2"/>
  <c r="I66" i="4" s="1"/>
  <c r="I506" i="2"/>
  <c r="I82" i="4" s="1"/>
  <c r="I437" i="2"/>
  <c r="I13" i="4" s="1"/>
  <c r="I445" i="2"/>
  <c r="I21" i="4" s="1"/>
  <c r="I453" i="2"/>
  <c r="I29" i="4" s="1"/>
  <c r="I461" i="2"/>
  <c r="I37" i="4" s="1"/>
  <c r="I469" i="2"/>
  <c r="I45" i="4" s="1"/>
  <c r="I477" i="2"/>
  <c r="I53" i="4" s="1"/>
  <c r="I485" i="2"/>
  <c r="I61" i="4" s="1"/>
  <c r="I493" i="2"/>
  <c r="I501" i="2"/>
  <c r="I77" i="4" s="1"/>
  <c r="I531" i="2"/>
  <c r="I107" i="4" s="1"/>
  <c r="I513" i="2"/>
  <c r="I89" i="4" s="1"/>
  <c r="I520" i="2"/>
  <c r="I96" i="4" s="1"/>
  <c r="I514" i="2"/>
  <c r="I90" i="4" s="1"/>
  <c r="I523" i="2"/>
  <c r="I99" i="4" s="1"/>
  <c r="I528" i="2"/>
  <c r="I104" i="4" s="1"/>
  <c r="I452" i="2"/>
  <c r="I28" i="4" s="1"/>
  <c r="I484" i="2"/>
  <c r="I60" i="4" s="1"/>
  <c r="I448" i="2"/>
  <c r="I24" i="4" s="1"/>
  <c r="I480" i="2"/>
  <c r="I56" i="4" s="1"/>
  <c r="I522" i="2"/>
  <c r="I98" i="4" s="1"/>
  <c r="I446" i="2"/>
  <c r="I22" i="4" s="1"/>
  <c r="I462" i="2"/>
  <c r="I38" i="4" s="1"/>
  <c r="I478" i="2"/>
  <c r="I54" i="4" s="1"/>
  <c r="I494" i="2"/>
  <c r="I70" i="4" s="1"/>
  <c r="I527" i="2"/>
  <c r="I103" i="4" s="1"/>
  <c r="I439" i="2"/>
  <c r="I15" i="4" s="1"/>
  <c r="I447" i="2"/>
  <c r="I23" i="4" s="1"/>
  <c r="I455" i="2"/>
  <c r="I31" i="4" s="1"/>
  <c r="I463" i="2"/>
  <c r="I39" i="4" s="1"/>
  <c r="I471" i="2"/>
  <c r="I47" i="4" s="1"/>
  <c r="I479" i="2"/>
  <c r="I55" i="4" s="1"/>
  <c r="I487" i="2"/>
  <c r="I63" i="4" s="1"/>
  <c r="I495" i="2"/>
  <c r="I71" i="4" s="1"/>
  <c r="I503" i="2"/>
  <c r="I79" i="4" s="1"/>
  <c r="I507" i="2"/>
  <c r="I83" i="4" s="1"/>
  <c r="I515" i="2"/>
  <c r="I91" i="4" s="1"/>
  <c r="I508" i="2"/>
  <c r="I84" i="4" s="1"/>
  <c r="I517" i="2"/>
  <c r="I93" i="4" s="1"/>
  <c r="I525" i="2"/>
  <c r="I101" i="4" s="1"/>
  <c r="L250" i="2"/>
  <c r="J426" i="2"/>
  <c r="J521" i="2" s="1"/>
  <c r="J97" i="4" s="1"/>
  <c r="K250" i="2"/>
  <c r="K357" i="2" s="1"/>
  <c r="K212" i="2"/>
  <c r="L239" i="2"/>
  <c r="L346" i="2" s="1"/>
  <c r="L258" i="2"/>
  <c r="L365" i="2" s="1"/>
  <c r="H109" i="4"/>
  <c r="L255" i="2"/>
  <c r="L362" i="2" s="1"/>
  <c r="I14" i="4"/>
  <c r="I46" i="4"/>
  <c r="I27" i="4"/>
  <c r="I43" i="4"/>
  <c r="I67" i="4"/>
  <c r="I75" i="4"/>
  <c r="I92" i="4"/>
  <c r="K288" i="2"/>
  <c r="K395" i="2" s="1"/>
  <c r="L288" i="2"/>
  <c r="L395" i="2" s="1"/>
  <c r="K280" i="2"/>
  <c r="K387" i="2" s="1"/>
  <c r="L280" i="2"/>
  <c r="L387" i="2" s="1"/>
  <c r="K291" i="2"/>
  <c r="K398" i="2" s="1"/>
  <c r="L291" i="2"/>
  <c r="L398" i="2" s="1"/>
  <c r="K244" i="2"/>
  <c r="K351" i="2" s="1"/>
  <c r="L244" i="2"/>
  <c r="L351" i="2" s="1"/>
  <c r="K228" i="2"/>
  <c r="K335" i="2" s="1"/>
  <c r="L228" i="2"/>
  <c r="L335" i="2" s="1"/>
  <c r="J532" i="2"/>
  <c r="J108" i="4" s="1"/>
  <c r="J499" i="2"/>
  <c r="J75" i="4" s="1"/>
  <c r="J483" i="2"/>
  <c r="J59" i="4" s="1"/>
  <c r="J467" i="2"/>
  <c r="J43" i="4" s="1"/>
  <c r="J435" i="2"/>
  <c r="J11" i="4" s="1"/>
  <c r="J500" i="2"/>
  <c r="J76" i="4" s="1"/>
  <c r="J468" i="2"/>
  <c r="J44" i="4" s="1"/>
  <c r="J458" i="2"/>
  <c r="J34" i="4" s="1"/>
  <c r="J462" i="2"/>
  <c r="J38" i="4" s="1"/>
  <c r="K308" i="2"/>
  <c r="K415" i="2" s="1"/>
  <c r="L308" i="2"/>
  <c r="L415" i="2" s="1"/>
  <c r="L289" i="2"/>
  <c r="L396" i="2" s="1"/>
  <c r="K289" i="2"/>
  <c r="K396" i="2" s="1"/>
  <c r="L153" i="2"/>
  <c r="L161" i="2"/>
  <c r="L105" i="2"/>
  <c r="L112" i="2"/>
  <c r="L120" i="2"/>
  <c r="L128" i="2"/>
  <c r="L136" i="2"/>
  <c r="L144" i="2"/>
  <c r="L152" i="2"/>
  <c r="L160" i="2"/>
  <c r="L172" i="2"/>
  <c r="L180" i="2"/>
  <c r="L188" i="2"/>
  <c r="L196" i="2"/>
  <c r="L204" i="2"/>
  <c r="L234" i="2"/>
  <c r="L341" i="2" s="1"/>
  <c r="K234" i="2"/>
  <c r="K341" i="2" s="1"/>
  <c r="L226" i="2"/>
  <c r="L333" i="2" s="1"/>
  <c r="K226" i="2"/>
  <c r="K333" i="2" s="1"/>
  <c r="K271" i="2"/>
  <c r="K378" i="2" s="1"/>
  <c r="L271" i="2"/>
  <c r="L378" i="2" s="1"/>
  <c r="I69" i="4"/>
  <c r="K304" i="2"/>
  <c r="K411" i="2" s="1"/>
  <c r="L304" i="2"/>
  <c r="L411" i="2" s="1"/>
  <c r="L380" i="2"/>
  <c r="L373" i="2"/>
  <c r="L357" i="2"/>
  <c r="L349" i="2"/>
  <c r="M325" i="2"/>
  <c r="L379" i="2"/>
  <c r="L359" i="2"/>
  <c r="L307" i="2"/>
  <c r="L414" i="2" s="1"/>
  <c r="K307" i="2"/>
  <c r="K414" i="2" s="1"/>
  <c r="K236" i="2"/>
  <c r="K343" i="2" s="1"/>
  <c r="L236" i="2"/>
  <c r="L343" i="2" s="1"/>
  <c r="K220" i="2"/>
  <c r="K327" i="2" s="1"/>
  <c r="L220" i="2"/>
  <c r="L327" i="2" s="1"/>
  <c r="L316" i="2"/>
  <c r="L423" i="2" s="1"/>
  <c r="K316" i="2"/>
  <c r="K423" i="2" s="1"/>
  <c r="K284" i="2"/>
  <c r="K391" i="2" s="1"/>
  <c r="L284" i="2"/>
  <c r="L391" i="2" s="1"/>
  <c r="K276" i="2"/>
  <c r="K383" i="2" s="1"/>
  <c r="L276" i="2"/>
  <c r="L383" i="2" s="1"/>
  <c r="L281" i="2"/>
  <c r="L388" i="2" s="1"/>
  <c r="K281" i="2"/>
  <c r="K388" i="2" s="1"/>
  <c r="L115" i="2"/>
  <c r="L123" i="2"/>
  <c r="L131" i="2"/>
  <c r="L139" i="2"/>
  <c r="L147" i="2"/>
  <c r="L155" i="2"/>
  <c r="L163" i="2"/>
  <c r="L114" i="2"/>
  <c r="L122" i="2"/>
  <c r="L130" i="2"/>
  <c r="L138" i="2"/>
  <c r="L146" i="2"/>
  <c r="L154" i="2"/>
  <c r="L162" i="2"/>
  <c r="L171" i="2"/>
  <c r="L179" i="2"/>
  <c r="L187" i="2"/>
  <c r="L195" i="2"/>
  <c r="L203" i="2"/>
  <c r="L211" i="2"/>
  <c r="L263" i="2"/>
  <c r="L370" i="2" s="1"/>
  <c r="K263" i="2"/>
  <c r="K370" i="2" s="1"/>
  <c r="K247" i="2"/>
  <c r="K354" i="2" s="1"/>
  <c r="L312" i="2"/>
  <c r="L419" i="2" s="1"/>
  <c r="K312" i="2"/>
  <c r="K419" i="2" s="1"/>
  <c r="K315" i="2"/>
  <c r="K422" i="2" s="1"/>
  <c r="L315" i="2"/>
  <c r="L422" i="2" s="1"/>
  <c r="L299" i="2"/>
  <c r="L406" i="2" s="1"/>
  <c r="K299" i="2"/>
  <c r="K406" i="2" s="1"/>
  <c r="L283" i="2"/>
  <c r="L390" i="2" s="1"/>
  <c r="K283" i="2"/>
  <c r="K390" i="2" s="1"/>
  <c r="I106" i="4"/>
  <c r="K300" i="2"/>
  <c r="K407" i="2" s="1"/>
  <c r="L300" i="2"/>
  <c r="L407" i="2" s="1"/>
  <c r="K313" i="2"/>
  <c r="K420" i="2" s="1"/>
  <c r="L313" i="2"/>
  <c r="L420" i="2" s="1"/>
  <c r="L305" i="2"/>
  <c r="L412" i="2" s="1"/>
  <c r="K305" i="2"/>
  <c r="K412" i="2" s="1"/>
  <c r="L297" i="2"/>
  <c r="L404" i="2" s="1"/>
  <c r="K297" i="2"/>
  <c r="K404" i="2" s="1"/>
  <c r="L117" i="2"/>
  <c r="L125" i="2"/>
  <c r="L133" i="2"/>
  <c r="L141" i="2"/>
  <c r="L149" i="2"/>
  <c r="L157" i="2"/>
  <c r="L247" i="2"/>
  <c r="L354" i="2" s="1"/>
  <c r="L231" i="2"/>
  <c r="L338" i="2" s="1"/>
  <c r="K231" i="2"/>
  <c r="K338" i="2" s="1"/>
  <c r="L223" i="2"/>
  <c r="L330" i="2" s="1"/>
  <c r="K223" i="2"/>
  <c r="K330" i="2" s="1"/>
  <c r="I58" i="4"/>
  <c r="I17" i="4"/>
  <c r="I65" i="4"/>
  <c r="I81" i="4"/>
  <c r="I85" i="4"/>
  <c r="I100" i="4"/>
  <c r="K296" i="2"/>
  <c r="K403" i="2" s="1"/>
  <c r="L296" i="2"/>
  <c r="L403" i="2" s="1"/>
  <c r="J319" i="2"/>
  <c r="K275" i="2"/>
  <c r="K382" i="2" s="1"/>
  <c r="L275" i="2"/>
  <c r="L382" i="2" s="1"/>
  <c r="P8" i="4"/>
  <c r="L292" i="2"/>
  <c r="L399" i="2" s="1"/>
  <c r="K292" i="2"/>
  <c r="K399" i="2" s="1"/>
  <c r="K233" i="2"/>
  <c r="K340" i="2" s="1"/>
  <c r="M103" i="2"/>
  <c r="M210" i="2" s="1"/>
  <c r="M101" i="2"/>
  <c r="M208" i="2" s="1"/>
  <c r="M315" i="2" s="1"/>
  <c r="M99" i="2"/>
  <c r="M206" i="2" s="1"/>
  <c r="M97" i="2"/>
  <c r="M204" i="2" s="1"/>
  <c r="M95" i="2"/>
  <c r="M202" i="2" s="1"/>
  <c r="M93" i="2"/>
  <c r="M200" i="2" s="1"/>
  <c r="M91" i="2"/>
  <c r="M198" i="2" s="1"/>
  <c r="M89" i="2"/>
  <c r="M196" i="2" s="1"/>
  <c r="M87" i="2"/>
  <c r="M194" i="2" s="1"/>
  <c r="M85" i="2"/>
  <c r="M192" i="2" s="1"/>
  <c r="M299" i="2" s="1"/>
  <c r="M83" i="2"/>
  <c r="M190" i="2" s="1"/>
  <c r="M297" i="2" s="1"/>
  <c r="M81" i="2"/>
  <c r="M188" i="2" s="1"/>
  <c r="M79" i="2"/>
  <c r="M186" i="2" s="1"/>
  <c r="M77" i="2"/>
  <c r="M184" i="2" s="1"/>
  <c r="M75" i="2"/>
  <c r="M182" i="2" s="1"/>
  <c r="M73" i="2"/>
  <c r="M180" i="2" s="1"/>
  <c r="M71" i="2"/>
  <c r="M178" i="2" s="1"/>
  <c r="M69" i="2"/>
  <c r="M176" i="2" s="1"/>
  <c r="M283" i="2" s="1"/>
  <c r="M67" i="2"/>
  <c r="M174" i="2" s="1"/>
  <c r="M65" i="2"/>
  <c r="M172" i="2" s="1"/>
  <c r="M63" i="2"/>
  <c r="M170" i="2" s="1"/>
  <c r="M61" i="2"/>
  <c r="M168" i="2" s="1"/>
  <c r="M104" i="2"/>
  <c r="M211" i="2" s="1"/>
  <c r="M102" i="2"/>
  <c r="M209" i="2" s="1"/>
  <c r="M100" i="2"/>
  <c r="M207" i="2" s="1"/>
  <c r="M98" i="2"/>
  <c r="M205" i="2" s="1"/>
  <c r="M96" i="2"/>
  <c r="M203" i="2" s="1"/>
  <c r="M94" i="2"/>
  <c r="M201" i="2" s="1"/>
  <c r="M92" i="2"/>
  <c r="M199" i="2" s="1"/>
  <c r="M90" i="2"/>
  <c r="M197" i="2" s="1"/>
  <c r="M88" i="2"/>
  <c r="M195" i="2" s="1"/>
  <c r="M86" i="2"/>
  <c r="M193" i="2" s="1"/>
  <c r="M84" i="2"/>
  <c r="M191" i="2" s="1"/>
  <c r="M82" i="2"/>
  <c r="M189" i="2" s="1"/>
  <c r="M80" i="2"/>
  <c r="M187" i="2" s="1"/>
  <c r="M78" i="2"/>
  <c r="M185" i="2" s="1"/>
  <c r="M292" i="2" s="1"/>
  <c r="M76" i="2"/>
  <c r="M183" i="2" s="1"/>
  <c r="M74" i="2"/>
  <c r="M181" i="2" s="1"/>
  <c r="M72" i="2"/>
  <c r="M179" i="2" s="1"/>
  <c r="M70" i="2"/>
  <c r="M177" i="2" s="1"/>
  <c r="M68" i="2"/>
  <c r="M175" i="2" s="1"/>
  <c r="M66" i="2"/>
  <c r="M173" i="2" s="1"/>
  <c r="M64" i="2"/>
  <c r="M171" i="2" s="1"/>
  <c r="M62" i="2"/>
  <c r="M169" i="2" s="1"/>
  <c r="M60" i="2"/>
  <c r="M167" i="2" s="1"/>
  <c r="M58" i="2"/>
  <c r="M165" i="2" s="1"/>
  <c r="M56" i="2"/>
  <c r="M163" i="2" s="1"/>
  <c r="M54" i="2"/>
  <c r="M161" i="2" s="1"/>
  <c r="M52" i="2"/>
  <c r="M159" i="2" s="1"/>
  <c r="M50" i="2"/>
  <c r="M157" i="2" s="1"/>
  <c r="M48" i="2"/>
  <c r="M155" i="2" s="1"/>
  <c r="M46" i="2"/>
  <c r="M153" i="2" s="1"/>
  <c r="M44" i="2"/>
  <c r="M151" i="2" s="1"/>
  <c r="M258" i="2" s="1"/>
  <c r="M42" i="2"/>
  <c r="M149" i="2" s="1"/>
  <c r="M40" i="2"/>
  <c r="M147" i="2" s="1"/>
  <c r="M38" i="2"/>
  <c r="M145" i="2" s="1"/>
  <c r="M252" i="2" s="1"/>
  <c r="M36" i="2"/>
  <c r="M143" i="2" s="1"/>
  <c r="M250" i="2" s="1"/>
  <c r="M34" i="2"/>
  <c r="M141" i="2" s="1"/>
  <c r="M32" i="2"/>
  <c r="M139" i="2" s="1"/>
  <c r="M30" i="2"/>
  <c r="M137" i="2" s="1"/>
  <c r="M244" i="2" s="1"/>
  <c r="M28" i="2"/>
  <c r="M135" i="2" s="1"/>
  <c r="M26" i="2"/>
  <c r="M133" i="2" s="1"/>
  <c r="M24" i="2"/>
  <c r="M131" i="2" s="1"/>
  <c r="M22" i="2"/>
  <c r="M129" i="2" s="1"/>
  <c r="M236" i="2" s="1"/>
  <c r="M20" i="2"/>
  <c r="M127" i="2" s="1"/>
  <c r="M18" i="2"/>
  <c r="M125" i="2" s="1"/>
  <c r="M16" i="2"/>
  <c r="M123" i="2" s="1"/>
  <c r="M14" i="2"/>
  <c r="M121" i="2" s="1"/>
  <c r="M228" i="2" s="1"/>
  <c r="M12" i="2"/>
  <c r="M119" i="2" s="1"/>
  <c r="M226" i="2" s="1"/>
  <c r="M10" i="2"/>
  <c r="M117" i="2" s="1"/>
  <c r="M8" i="2"/>
  <c r="M115" i="2" s="1"/>
  <c r="M6" i="2"/>
  <c r="M113" i="2" s="1"/>
  <c r="M59" i="2"/>
  <c r="M166" i="2" s="1"/>
  <c r="M273" i="2" s="1"/>
  <c r="M57" i="2"/>
  <c r="M164" i="2" s="1"/>
  <c r="M271" i="2" s="1"/>
  <c r="M55" i="2"/>
  <c r="M162" i="2" s="1"/>
  <c r="M53" i="2"/>
  <c r="M160" i="2" s="1"/>
  <c r="M51" i="2"/>
  <c r="M158" i="2" s="1"/>
  <c r="M49" i="2"/>
  <c r="M156" i="2" s="1"/>
  <c r="M263" i="2" s="1"/>
  <c r="M47" i="2"/>
  <c r="M154" i="2" s="1"/>
  <c r="M45" i="2"/>
  <c r="M152" i="2" s="1"/>
  <c r="M43" i="2"/>
  <c r="M150" i="2" s="1"/>
  <c r="M41" i="2"/>
  <c r="M148" i="2" s="1"/>
  <c r="M255" i="2" s="1"/>
  <c r="M39" i="2"/>
  <c r="M146" i="2" s="1"/>
  <c r="M37" i="2"/>
  <c r="M144" i="2" s="1"/>
  <c r="M35" i="2"/>
  <c r="M142" i="2" s="1"/>
  <c r="M33" i="2"/>
  <c r="M140" i="2" s="1"/>
  <c r="M247" i="2" s="1"/>
  <c r="M31" i="2"/>
  <c r="M138" i="2" s="1"/>
  <c r="M29" i="2"/>
  <c r="M136" i="2" s="1"/>
  <c r="M27" i="2"/>
  <c r="M134" i="2" s="1"/>
  <c r="M25" i="2"/>
  <c r="M132" i="2" s="1"/>
  <c r="M239" i="2" s="1"/>
  <c r="M23" i="2"/>
  <c r="M130" i="2" s="1"/>
  <c r="M21" i="2"/>
  <c r="M128" i="2" s="1"/>
  <c r="M19" i="2"/>
  <c r="M126" i="2" s="1"/>
  <c r="M17" i="2"/>
  <c r="M124" i="2" s="1"/>
  <c r="M231" i="2" s="1"/>
  <c r="M15" i="2"/>
  <c r="M122" i="2" s="1"/>
  <c r="M13" i="2"/>
  <c r="M120" i="2" s="1"/>
  <c r="M11" i="2"/>
  <c r="M118" i="2" s="1"/>
  <c r="M9" i="2"/>
  <c r="M116" i="2" s="1"/>
  <c r="M7" i="2"/>
  <c r="M114" i="2" s="1"/>
  <c r="M5" i="2"/>
  <c r="N4" i="2"/>
  <c r="L118" i="2"/>
  <c r="L126" i="2"/>
  <c r="L233" i="2" s="1"/>
  <c r="L340" i="2" s="1"/>
  <c r="L134" i="2"/>
  <c r="L241" i="2" s="1"/>
  <c r="L348" i="2" s="1"/>
  <c r="L142" i="2"/>
  <c r="L150" i="2"/>
  <c r="L158" i="2"/>
  <c r="L167" i="2"/>
  <c r="L175" i="2"/>
  <c r="L183" i="2"/>
  <c r="L191" i="2"/>
  <c r="L199" i="2"/>
  <c r="L207" i="2"/>
  <c r="L170" i="2"/>
  <c r="L178" i="2"/>
  <c r="L186" i="2"/>
  <c r="L194" i="2"/>
  <c r="L202" i="2"/>
  <c r="L210" i="2"/>
  <c r="K258" i="2"/>
  <c r="K365" i="2" s="1"/>
  <c r="K239" i="2"/>
  <c r="K346" i="2" s="1"/>
  <c r="J436" i="2" l="1"/>
  <c r="J12" i="4" s="1"/>
  <c r="J451" i="2"/>
  <c r="J27" i="4" s="1"/>
  <c r="J528" i="2"/>
  <c r="J104" i="4" s="1"/>
  <c r="J510" i="2"/>
  <c r="J86" i="4" s="1"/>
  <c r="J452" i="2"/>
  <c r="J28" i="4" s="1"/>
  <c r="J508" i="2"/>
  <c r="J84" i="4" s="1"/>
  <c r="J459" i="2"/>
  <c r="J35" i="4" s="1"/>
  <c r="J491" i="2"/>
  <c r="J67" i="4" s="1"/>
  <c r="J530" i="2"/>
  <c r="J106" i="4" s="1"/>
  <c r="J478" i="2"/>
  <c r="J54" i="4" s="1"/>
  <c r="J490" i="2"/>
  <c r="J66" i="4" s="1"/>
  <c r="J484" i="2"/>
  <c r="J60" i="4" s="1"/>
  <c r="J443" i="2"/>
  <c r="J19" i="4" s="1"/>
  <c r="J475" i="2"/>
  <c r="J51" i="4" s="1"/>
  <c r="J507" i="2"/>
  <c r="J83" i="4" s="1"/>
  <c r="J488" i="2"/>
  <c r="J64" i="4" s="1"/>
  <c r="J494" i="2"/>
  <c r="J70" i="4" s="1"/>
  <c r="J466" i="2"/>
  <c r="J42" i="4" s="1"/>
  <c r="J440" i="2"/>
  <c r="J16" i="4" s="1"/>
  <c r="J472" i="2"/>
  <c r="J48" i="4" s="1"/>
  <c r="J512" i="2"/>
  <c r="J88" i="4" s="1"/>
  <c r="J437" i="2"/>
  <c r="J13" i="4" s="1"/>
  <c r="J461" i="2"/>
  <c r="J37" i="4" s="1"/>
  <c r="J477" i="2"/>
  <c r="J53" i="4" s="1"/>
  <c r="J493" i="2"/>
  <c r="J69" i="4" s="1"/>
  <c r="J526" i="2"/>
  <c r="J102" i="4" s="1"/>
  <c r="J517" i="2"/>
  <c r="J93" i="4" s="1"/>
  <c r="J470" i="2"/>
  <c r="J46" i="4" s="1"/>
  <c r="J454" i="2"/>
  <c r="J30" i="4" s="1"/>
  <c r="J442" i="2"/>
  <c r="J18" i="4" s="1"/>
  <c r="J474" i="2"/>
  <c r="J50" i="4" s="1"/>
  <c r="J506" i="2"/>
  <c r="J82" i="4" s="1"/>
  <c r="J444" i="2"/>
  <c r="J20" i="4" s="1"/>
  <c r="J460" i="2"/>
  <c r="J36" i="4" s="1"/>
  <c r="J476" i="2"/>
  <c r="J52" i="4" s="1"/>
  <c r="J492" i="2"/>
  <c r="J68" i="4" s="1"/>
  <c r="J513" i="2"/>
  <c r="J89" i="4" s="1"/>
  <c r="J525" i="2"/>
  <c r="J101" i="4" s="1"/>
  <c r="J439" i="2"/>
  <c r="J15" i="4" s="1"/>
  <c r="J447" i="2"/>
  <c r="J23" i="4" s="1"/>
  <c r="J455" i="2"/>
  <c r="J31" i="4" s="1"/>
  <c r="J463" i="2"/>
  <c r="J39" i="4" s="1"/>
  <c r="J471" i="2"/>
  <c r="J47" i="4" s="1"/>
  <c r="J479" i="2"/>
  <c r="J55" i="4" s="1"/>
  <c r="J487" i="2"/>
  <c r="J63" i="4" s="1"/>
  <c r="J495" i="2"/>
  <c r="J71" i="4" s="1"/>
  <c r="J503" i="2"/>
  <c r="J79" i="4" s="1"/>
  <c r="J518" i="2"/>
  <c r="J94" i="4" s="1"/>
  <c r="J515" i="2"/>
  <c r="J91" i="4" s="1"/>
  <c r="J523" i="2"/>
  <c r="J99" i="4" s="1"/>
  <c r="J438" i="2"/>
  <c r="J14" i="4" s="1"/>
  <c r="J434" i="2"/>
  <c r="J10" i="4" s="1"/>
  <c r="J498" i="2"/>
  <c r="J74" i="4" s="1"/>
  <c r="J456" i="2"/>
  <c r="J32" i="4" s="1"/>
  <c r="J504" i="2"/>
  <c r="J80" i="4" s="1"/>
  <c r="J445" i="2"/>
  <c r="J21" i="4" s="1"/>
  <c r="J453" i="2"/>
  <c r="J29" i="4" s="1"/>
  <c r="J469" i="2"/>
  <c r="J45" i="4" s="1"/>
  <c r="J485" i="2"/>
  <c r="J61" i="4" s="1"/>
  <c r="J501" i="2"/>
  <c r="J77" i="4" s="1"/>
  <c r="J531" i="2"/>
  <c r="J107" i="4" s="1"/>
  <c r="J446" i="2"/>
  <c r="J22" i="4" s="1"/>
  <c r="J502" i="2"/>
  <c r="J78" i="4" s="1"/>
  <c r="J486" i="2"/>
  <c r="J62" i="4" s="1"/>
  <c r="J450" i="2"/>
  <c r="J26" i="4" s="1"/>
  <c r="J482" i="2"/>
  <c r="J58" i="4" s="1"/>
  <c r="J509" i="2"/>
  <c r="J85" i="4" s="1"/>
  <c r="J448" i="2"/>
  <c r="J24" i="4" s="1"/>
  <c r="J464" i="2"/>
  <c r="J40" i="4" s="1"/>
  <c r="J480" i="2"/>
  <c r="J56" i="4" s="1"/>
  <c r="J496" i="2"/>
  <c r="J72" i="4" s="1"/>
  <c r="J514" i="2"/>
  <c r="J90" i="4" s="1"/>
  <c r="J433" i="2"/>
  <c r="J9" i="4" s="1"/>
  <c r="J441" i="2"/>
  <c r="J17" i="4" s="1"/>
  <c r="J449" i="2"/>
  <c r="J25" i="4" s="1"/>
  <c r="J457" i="2"/>
  <c r="J33" i="4" s="1"/>
  <c r="J465" i="2"/>
  <c r="J41" i="4" s="1"/>
  <c r="J473" i="2"/>
  <c r="J49" i="4" s="1"/>
  <c r="J481" i="2"/>
  <c r="J57" i="4" s="1"/>
  <c r="J489" i="2"/>
  <c r="J65" i="4" s="1"/>
  <c r="J497" i="2"/>
  <c r="J73" i="4" s="1"/>
  <c r="J505" i="2"/>
  <c r="J81" i="4" s="1"/>
  <c r="J522" i="2"/>
  <c r="J98" i="4" s="1"/>
  <c r="J520" i="2"/>
  <c r="J96" i="4" s="1"/>
  <c r="J524" i="2"/>
  <c r="J100" i="4" s="1"/>
  <c r="J511" i="2"/>
  <c r="J87" i="4" s="1"/>
  <c r="J527" i="2"/>
  <c r="J103" i="4" s="1"/>
  <c r="J516" i="2"/>
  <c r="J92" i="4" s="1"/>
  <c r="J519" i="2"/>
  <c r="J95" i="4" s="1"/>
  <c r="J529" i="2"/>
  <c r="J105" i="4" s="1"/>
  <c r="K426" i="2"/>
  <c r="K525" i="2" s="1"/>
  <c r="K101" i="4" s="1"/>
  <c r="M233" i="2"/>
  <c r="M105" i="2"/>
  <c r="K319" i="2"/>
  <c r="I109" i="4"/>
  <c r="M290" i="2"/>
  <c r="L290" i="2"/>
  <c r="L397" i="2" s="1"/>
  <c r="L318" i="2"/>
  <c r="L425" i="2" s="1"/>
  <c r="M318" i="2"/>
  <c r="M425" i="2" s="1"/>
  <c r="L310" i="2"/>
  <c r="L417" i="2" s="1"/>
  <c r="M310" i="2"/>
  <c r="M417" i="2" s="1"/>
  <c r="L278" i="2"/>
  <c r="L385" i="2" s="1"/>
  <c r="M278" i="2"/>
  <c r="M385" i="2" s="1"/>
  <c r="M230" i="2"/>
  <c r="L230" i="2"/>
  <c r="L337" i="2" s="1"/>
  <c r="L222" i="2"/>
  <c r="L329" i="2" s="1"/>
  <c r="M222" i="2"/>
  <c r="M329" i="2" s="1"/>
  <c r="M220" i="2"/>
  <c r="M234" i="2"/>
  <c r="M341" i="2" s="1"/>
  <c r="M295" i="2"/>
  <c r="M402" i="2" s="1"/>
  <c r="L295" i="2"/>
  <c r="L402" i="2" s="1"/>
  <c r="M267" i="2"/>
  <c r="L267" i="2"/>
  <c r="L374" i="2" s="1"/>
  <c r="L212" i="2"/>
  <c r="L219" i="2"/>
  <c r="L326" i="2" s="1"/>
  <c r="L317" i="2"/>
  <c r="L424" i="2" s="1"/>
  <c r="M317" i="2"/>
  <c r="L298" i="2"/>
  <c r="L405" i="2" s="1"/>
  <c r="M298" i="2"/>
  <c r="M405" i="2" s="1"/>
  <c r="M249" i="2"/>
  <c r="L249" i="2"/>
  <c r="L356" i="2" s="1"/>
  <c r="M241" i="2"/>
  <c r="M348" i="2" s="1"/>
  <c r="Q8" i="4"/>
  <c r="M223" i="2"/>
  <c r="M256" i="2"/>
  <c r="M363" i="2" s="1"/>
  <c r="L256" i="2"/>
  <c r="L363" i="2" s="1"/>
  <c r="M313" i="2"/>
  <c r="M420" i="2" s="1"/>
  <c r="L294" i="2"/>
  <c r="L401" i="2" s="1"/>
  <c r="M294" i="2"/>
  <c r="M401" i="2" s="1"/>
  <c r="M269" i="2"/>
  <c r="M376" i="2" s="1"/>
  <c r="L269" i="2"/>
  <c r="L376" i="2" s="1"/>
  <c r="M261" i="2"/>
  <c r="L261" i="2"/>
  <c r="L368" i="2" s="1"/>
  <c r="L245" i="2"/>
  <c r="L352" i="2" s="1"/>
  <c r="M245" i="2"/>
  <c r="M352" i="2" s="1"/>
  <c r="L229" i="2"/>
  <c r="L336" i="2" s="1"/>
  <c r="M229" i="2"/>
  <c r="M336" i="2" s="1"/>
  <c r="M254" i="2"/>
  <c r="M361" i="2" s="1"/>
  <c r="L254" i="2"/>
  <c r="L361" i="2" s="1"/>
  <c r="M238" i="2"/>
  <c r="L238" i="2"/>
  <c r="L345" i="2" s="1"/>
  <c r="M304" i="2"/>
  <c r="M411" i="2" s="1"/>
  <c r="M287" i="2"/>
  <c r="M394" i="2" s="1"/>
  <c r="L287" i="2"/>
  <c r="L394" i="2" s="1"/>
  <c r="L259" i="2"/>
  <c r="L366" i="2" s="1"/>
  <c r="M259" i="2"/>
  <c r="M366" i="2" s="1"/>
  <c r="M251" i="2"/>
  <c r="M358" i="2" s="1"/>
  <c r="L251" i="2"/>
  <c r="L358" i="2" s="1"/>
  <c r="M227" i="2"/>
  <c r="M334" i="2" s="1"/>
  <c r="L227" i="2"/>
  <c r="L334" i="2" s="1"/>
  <c r="M112" i="2"/>
  <c r="M212" i="2" s="1"/>
  <c r="L268" i="2"/>
  <c r="L375" i="2" s="1"/>
  <c r="M268" i="2"/>
  <c r="M375" i="2" s="1"/>
  <c r="L260" i="2"/>
  <c r="L367" i="2" s="1"/>
  <c r="M260" i="2"/>
  <c r="M367" i="2" s="1"/>
  <c r="M291" i="2"/>
  <c r="M280" i="2"/>
  <c r="M387" i="2" s="1"/>
  <c r="L301" i="2"/>
  <c r="L408" i="2" s="1"/>
  <c r="M301" i="2"/>
  <c r="M408" i="2" s="1"/>
  <c r="M309" i="2"/>
  <c r="L309" i="2"/>
  <c r="L416" i="2" s="1"/>
  <c r="M293" i="2"/>
  <c r="M400" i="2" s="1"/>
  <c r="L293" i="2"/>
  <c r="L400" i="2" s="1"/>
  <c r="M277" i="2"/>
  <c r="L277" i="2"/>
  <c r="L384" i="2" s="1"/>
  <c r="M306" i="2"/>
  <c r="M413" i="2" s="1"/>
  <c r="L306" i="2"/>
  <c r="L413" i="2" s="1"/>
  <c r="M274" i="2"/>
  <c r="M381" i="2" s="1"/>
  <c r="L274" i="2"/>
  <c r="L381" i="2" s="1"/>
  <c r="M272" i="2"/>
  <c r="M379" i="2" s="1"/>
  <c r="M275" i="2"/>
  <c r="M382" i="2" s="1"/>
  <c r="M296" i="2"/>
  <c r="M403" i="2" s="1"/>
  <c r="M264" i="2"/>
  <c r="M371" i="2" s="1"/>
  <c r="L264" i="2"/>
  <c r="L371" i="2" s="1"/>
  <c r="L240" i="2"/>
  <c r="L347" i="2" s="1"/>
  <c r="M240" i="2"/>
  <c r="M347" i="2" s="1"/>
  <c r="M232" i="2"/>
  <c r="M339" i="2" s="1"/>
  <c r="L232" i="2"/>
  <c r="L339" i="2" s="1"/>
  <c r="M224" i="2"/>
  <c r="M331" i="2" s="1"/>
  <c r="L224" i="2"/>
  <c r="L331" i="2" s="1"/>
  <c r="M305" i="2"/>
  <c r="M412" i="2" s="1"/>
  <c r="L302" i="2"/>
  <c r="L409" i="2" s="1"/>
  <c r="M302" i="2"/>
  <c r="M409" i="2" s="1"/>
  <c r="L253" i="2"/>
  <c r="L360" i="2" s="1"/>
  <c r="M253" i="2"/>
  <c r="M360" i="2" s="1"/>
  <c r="M221" i="2"/>
  <c r="M328" i="2" s="1"/>
  <c r="L221" i="2"/>
  <c r="L328" i="2" s="1"/>
  <c r="M316" i="2"/>
  <c r="M424" i="2"/>
  <c r="M422" i="2"/>
  <c r="M416" i="2"/>
  <c r="M423" i="2"/>
  <c r="M399" i="2"/>
  <c r="M397" i="2"/>
  <c r="M365" i="2"/>
  <c r="M359" i="2"/>
  <c r="M357" i="2"/>
  <c r="N325" i="2"/>
  <c r="M406" i="2"/>
  <c r="M398" i="2"/>
  <c r="M390" i="2"/>
  <c r="M378" i="2"/>
  <c r="M374" i="2"/>
  <c r="M370" i="2"/>
  <c r="M362" i="2"/>
  <c r="M356" i="2"/>
  <c r="M354" i="2"/>
  <c r="M346" i="2"/>
  <c r="M340" i="2"/>
  <c r="M338" i="2"/>
  <c r="M330" i="2"/>
  <c r="M384" i="2"/>
  <c r="M368" i="2"/>
  <c r="M351" i="2"/>
  <c r="M343" i="2"/>
  <c r="M335" i="2"/>
  <c r="M327" i="2"/>
  <c r="M404" i="2"/>
  <c r="M345" i="2"/>
  <c r="M337" i="2"/>
  <c r="M333" i="2"/>
  <c r="M380" i="2"/>
  <c r="M311" i="2"/>
  <c r="M418" i="2" s="1"/>
  <c r="L311" i="2"/>
  <c r="L418" i="2" s="1"/>
  <c r="L303" i="2"/>
  <c r="L410" i="2" s="1"/>
  <c r="M303" i="2"/>
  <c r="M410" i="2" s="1"/>
  <c r="M279" i="2"/>
  <c r="M386" i="2" s="1"/>
  <c r="L279" i="2"/>
  <c r="L386" i="2" s="1"/>
  <c r="L235" i="2"/>
  <c r="L342" i="2" s="1"/>
  <c r="M235" i="2"/>
  <c r="M342" i="2" s="1"/>
  <c r="M308" i="2"/>
  <c r="M415" i="2" s="1"/>
  <c r="M288" i="2"/>
  <c r="M395" i="2" s="1"/>
  <c r="L257" i="2"/>
  <c r="L364" i="2" s="1"/>
  <c r="M257" i="2"/>
  <c r="M364" i="2" s="1"/>
  <c r="L285" i="2"/>
  <c r="L392" i="2" s="1"/>
  <c r="M285" i="2"/>
  <c r="M392" i="2" s="1"/>
  <c r="M314" i="2"/>
  <c r="M421" i="2" s="1"/>
  <c r="L314" i="2"/>
  <c r="L421" i="2" s="1"/>
  <c r="M282" i="2"/>
  <c r="M389" i="2" s="1"/>
  <c r="L282" i="2"/>
  <c r="L389" i="2" s="1"/>
  <c r="L265" i="2"/>
  <c r="L372" i="2" s="1"/>
  <c r="M265" i="2"/>
  <c r="M372" i="2" s="1"/>
  <c r="M225" i="2"/>
  <c r="M332" i="2" s="1"/>
  <c r="L225" i="2"/>
  <c r="L332" i="2" s="1"/>
  <c r="N104" i="2"/>
  <c r="N211" i="2" s="1"/>
  <c r="N318" i="2" s="1"/>
  <c r="N102" i="2"/>
  <c r="N209" i="2" s="1"/>
  <c r="N316" i="2" s="1"/>
  <c r="N100" i="2"/>
  <c r="N207" i="2" s="1"/>
  <c r="N314" i="2" s="1"/>
  <c r="N98" i="2"/>
  <c r="N205" i="2" s="1"/>
  <c r="N96" i="2"/>
  <c r="N203" i="2" s="1"/>
  <c r="N310" i="2" s="1"/>
  <c r="N94" i="2"/>
  <c r="N201" i="2" s="1"/>
  <c r="N308" i="2" s="1"/>
  <c r="N92" i="2"/>
  <c r="N199" i="2" s="1"/>
  <c r="N306" i="2" s="1"/>
  <c r="N90" i="2"/>
  <c r="N197" i="2" s="1"/>
  <c r="N304" i="2" s="1"/>
  <c r="N88" i="2"/>
  <c r="N195" i="2" s="1"/>
  <c r="N302" i="2" s="1"/>
  <c r="N86" i="2"/>
  <c r="N193" i="2" s="1"/>
  <c r="N300" i="2" s="1"/>
  <c r="N84" i="2"/>
  <c r="N191" i="2" s="1"/>
  <c r="N298" i="2" s="1"/>
  <c r="N82" i="2"/>
  <c r="N189" i="2" s="1"/>
  <c r="N80" i="2"/>
  <c r="N187" i="2" s="1"/>
  <c r="N294" i="2" s="1"/>
  <c r="N78" i="2"/>
  <c r="N185" i="2" s="1"/>
  <c r="N292" i="2" s="1"/>
  <c r="N76" i="2"/>
  <c r="N183" i="2" s="1"/>
  <c r="N290" i="2" s="1"/>
  <c r="N74" i="2"/>
  <c r="N181" i="2" s="1"/>
  <c r="N288" i="2" s="1"/>
  <c r="N72" i="2"/>
  <c r="N179" i="2" s="1"/>
  <c r="N286" i="2" s="1"/>
  <c r="N70" i="2"/>
  <c r="N177" i="2" s="1"/>
  <c r="N284" i="2" s="1"/>
  <c r="N68" i="2"/>
  <c r="N175" i="2" s="1"/>
  <c r="N282" i="2" s="1"/>
  <c r="N66" i="2"/>
  <c r="N173" i="2" s="1"/>
  <c r="N280" i="2" s="1"/>
  <c r="N64" i="2"/>
  <c r="N171" i="2" s="1"/>
  <c r="N278" i="2" s="1"/>
  <c r="N62" i="2"/>
  <c r="N169" i="2" s="1"/>
  <c r="N276" i="2" s="1"/>
  <c r="N60" i="2"/>
  <c r="N167" i="2" s="1"/>
  <c r="N274" i="2" s="1"/>
  <c r="N103" i="2"/>
  <c r="N210" i="2" s="1"/>
  <c r="N317" i="2" s="1"/>
  <c r="N101" i="2"/>
  <c r="N208" i="2" s="1"/>
  <c r="N315" i="2" s="1"/>
  <c r="N99" i="2"/>
  <c r="N206" i="2" s="1"/>
  <c r="N97" i="2"/>
  <c r="N204" i="2" s="1"/>
  <c r="N311" i="2" s="1"/>
  <c r="N95" i="2"/>
  <c r="N202" i="2" s="1"/>
  <c r="N309" i="2" s="1"/>
  <c r="N93" i="2"/>
  <c r="N200" i="2" s="1"/>
  <c r="N307" i="2" s="1"/>
  <c r="N91" i="2"/>
  <c r="N198" i="2" s="1"/>
  <c r="N89" i="2"/>
  <c r="N196" i="2" s="1"/>
  <c r="N303" i="2" s="1"/>
  <c r="N87" i="2"/>
  <c r="N194" i="2" s="1"/>
  <c r="N301" i="2" s="1"/>
  <c r="N85" i="2"/>
  <c r="N192" i="2" s="1"/>
  <c r="N299" i="2" s="1"/>
  <c r="N83" i="2"/>
  <c r="N190" i="2" s="1"/>
  <c r="N297" i="2" s="1"/>
  <c r="N81" i="2"/>
  <c r="N188" i="2" s="1"/>
  <c r="N295" i="2" s="1"/>
  <c r="N79" i="2"/>
  <c r="N186" i="2" s="1"/>
  <c r="N293" i="2" s="1"/>
  <c r="N77" i="2"/>
  <c r="N184" i="2" s="1"/>
  <c r="N291" i="2" s="1"/>
  <c r="N75" i="2"/>
  <c r="N182" i="2" s="1"/>
  <c r="N289" i="2" s="1"/>
  <c r="N73" i="2"/>
  <c r="N180" i="2" s="1"/>
  <c r="N287" i="2" s="1"/>
  <c r="N71" i="2"/>
  <c r="N178" i="2" s="1"/>
  <c r="N285" i="2" s="1"/>
  <c r="N69" i="2"/>
  <c r="N176" i="2" s="1"/>
  <c r="N67" i="2"/>
  <c r="N174" i="2" s="1"/>
  <c r="N281" i="2" s="1"/>
  <c r="N65" i="2"/>
  <c r="N172" i="2" s="1"/>
  <c r="N279" i="2" s="1"/>
  <c r="N63" i="2"/>
  <c r="N170" i="2" s="1"/>
  <c r="N277" i="2" s="1"/>
  <c r="N61" i="2"/>
  <c r="N168" i="2" s="1"/>
  <c r="N59" i="2"/>
  <c r="N166" i="2" s="1"/>
  <c r="N273" i="2" s="1"/>
  <c r="N58" i="2"/>
  <c r="N165" i="2" s="1"/>
  <c r="N272" i="2" s="1"/>
  <c r="N56" i="2"/>
  <c r="N163" i="2" s="1"/>
  <c r="N270" i="2" s="1"/>
  <c r="N54" i="2"/>
  <c r="N161" i="2" s="1"/>
  <c r="N268" i="2" s="1"/>
  <c r="N52" i="2"/>
  <c r="N159" i="2" s="1"/>
  <c r="N266" i="2" s="1"/>
  <c r="N50" i="2"/>
  <c r="N157" i="2" s="1"/>
  <c r="N264" i="2" s="1"/>
  <c r="N48" i="2"/>
  <c r="N155" i="2" s="1"/>
  <c r="N262" i="2" s="1"/>
  <c r="N46" i="2"/>
  <c r="N153" i="2" s="1"/>
  <c r="N260" i="2" s="1"/>
  <c r="N44" i="2"/>
  <c r="N151" i="2" s="1"/>
  <c r="N258" i="2" s="1"/>
  <c r="N42" i="2"/>
  <c r="N149" i="2" s="1"/>
  <c r="N256" i="2" s="1"/>
  <c r="N40" i="2"/>
  <c r="N147" i="2" s="1"/>
  <c r="N254" i="2" s="1"/>
  <c r="N38" i="2"/>
  <c r="N145" i="2" s="1"/>
  <c r="N252" i="2" s="1"/>
  <c r="N36" i="2"/>
  <c r="N143" i="2" s="1"/>
  <c r="N250" i="2" s="1"/>
  <c r="N34" i="2"/>
  <c r="N141" i="2" s="1"/>
  <c r="N248" i="2" s="1"/>
  <c r="N32" i="2"/>
  <c r="N139" i="2" s="1"/>
  <c r="N246" i="2" s="1"/>
  <c r="N30" i="2"/>
  <c r="N137" i="2" s="1"/>
  <c r="N244" i="2" s="1"/>
  <c r="N28" i="2"/>
  <c r="N135" i="2" s="1"/>
  <c r="N242" i="2" s="1"/>
  <c r="N26" i="2"/>
  <c r="N133" i="2" s="1"/>
  <c r="N240" i="2" s="1"/>
  <c r="N24" i="2"/>
  <c r="N131" i="2" s="1"/>
  <c r="N238" i="2" s="1"/>
  <c r="N22" i="2"/>
  <c r="N129" i="2" s="1"/>
  <c r="N236" i="2" s="1"/>
  <c r="N20" i="2"/>
  <c r="N127" i="2" s="1"/>
  <c r="N234" i="2" s="1"/>
  <c r="N18" i="2"/>
  <c r="N125" i="2" s="1"/>
  <c r="N232" i="2" s="1"/>
  <c r="N16" i="2"/>
  <c r="N123" i="2" s="1"/>
  <c r="N230" i="2" s="1"/>
  <c r="N14" i="2"/>
  <c r="N121" i="2" s="1"/>
  <c r="N228" i="2" s="1"/>
  <c r="N12" i="2"/>
  <c r="N119" i="2" s="1"/>
  <c r="N226" i="2" s="1"/>
  <c r="N10" i="2"/>
  <c r="N117" i="2" s="1"/>
  <c r="N224" i="2" s="1"/>
  <c r="N8" i="2"/>
  <c r="N115" i="2" s="1"/>
  <c r="N222" i="2" s="1"/>
  <c r="N6" i="2"/>
  <c r="N113" i="2" s="1"/>
  <c r="N220" i="2" s="1"/>
  <c r="N57" i="2"/>
  <c r="N164" i="2" s="1"/>
  <c r="N271" i="2" s="1"/>
  <c r="N55" i="2"/>
  <c r="N162" i="2" s="1"/>
  <c r="N269" i="2" s="1"/>
  <c r="N53" i="2"/>
  <c r="N160" i="2" s="1"/>
  <c r="N267" i="2" s="1"/>
  <c r="N51" i="2"/>
  <c r="N158" i="2" s="1"/>
  <c r="N265" i="2" s="1"/>
  <c r="N49" i="2"/>
  <c r="N156" i="2" s="1"/>
  <c r="N263" i="2" s="1"/>
  <c r="N47" i="2"/>
  <c r="N154" i="2" s="1"/>
  <c r="N261" i="2" s="1"/>
  <c r="N45" i="2"/>
  <c r="N152" i="2" s="1"/>
  <c r="N259" i="2" s="1"/>
  <c r="N43" i="2"/>
  <c r="N150" i="2" s="1"/>
  <c r="N257" i="2" s="1"/>
  <c r="N41" i="2"/>
  <c r="N148" i="2" s="1"/>
  <c r="N255" i="2" s="1"/>
  <c r="N39" i="2"/>
  <c r="N146" i="2" s="1"/>
  <c r="N253" i="2" s="1"/>
  <c r="N37" i="2"/>
  <c r="N144" i="2" s="1"/>
  <c r="N251" i="2" s="1"/>
  <c r="N35" i="2"/>
  <c r="N142" i="2" s="1"/>
  <c r="N249" i="2" s="1"/>
  <c r="N33" i="2"/>
  <c r="N140" i="2" s="1"/>
  <c r="N247" i="2" s="1"/>
  <c r="N31" i="2"/>
  <c r="N138" i="2" s="1"/>
  <c r="N245" i="2" s="1"/>
  <c r="N29" i="2"/>
  <c r="N136" i="2" s="1"/>
  <c r="N243" i="2" s="1"/>
  <c r="N27" i="2"/>
  <c r="N134" i="2" s="1"/>
  <c r="N241" i="2" s="1"/>
  <c r="N25" i="2"/>
  <c r="N132" i="2" s="1"/>
  <c r="N239" i="2" s="1"/>
  <c r="N23" i="2"/>
  <c r="N130" i="2" s="1"/>
  <c r="N237" i="2" s="1"/>
  <c r="N21" i="2"/>
  <c r="N128" i="2" s="1"/>
  <c r="N235" i="2" s="1"/>
  <c r="N19" i="2"/>
  <c r="N126" i="2" s="1"/>
  <c r="N233" i="2" s="1"/>
  <c r="N17" i="2"/>
  <c r="N124" i="2" s="1"/>
  <c r="N15" i="2"/>
  <c r="N122" i="2" s="1"/>
  <c r="N229" i="2" s="1"/>
  <c r="N13" i="2"/>
  <c r="N120" i="2" s="1"/>
  <c r="N227" i="2" s="1"/>
  <c r="N11" i="2"/>
  <c r="N118" i="2" s="1"/>
  <c r="N225" i="2" s="1"/>
  <c r="N9" i="2"/>
  <c r="N116" i="2" s="1"/>
  <c r="N7" i="2"/>
  <c r="N114" i="2" s="1"/>
  <c r="N221" i="2" s="1"/>
  <c r="N5" i="2"/>
  <c r="O4" i="2"/>
  <c r="M242" i="2"/>
  <c r="M349" i="2" s="1"/>
  <c r="M266" i="2"/>
  <c r="M373" i="2" s="1"/>
  <c r="L248" i="2"/>
  <c r="L355" i="2" s="1"/>
  <c r="M248" i="2"/>
  <c r="M355" i="2" s="1"/>
  <c r="M300" i="2"/>
  <c r="M407" i="2" s="1"/>
  <c r="M312" i="2"/>
  <c r="M419" i="2" s="1"/>
  <c r="L286" i="2"/>
  <c r="L393" i="2" s="1"/>
  <c r="M286" i="2"/>
  <c r="M393" i="2" s="1"/>
  <c r="M237" i="2"/>
  <c r="M344" i="2" s="1"/>
  <c r="L237" i="2"/>
  <c r="L344" i="2" s="1"/>
  <c r="M270" i="2"/>
  <c r="M377" i="2" s="1"/>
  <c r="L270" i="2"/>
  <c r="L377" i="2" s="1"/>
  <c r="M262" i="2"/>
  <c r="M369" i="2" s="1"/>
  <c r="L262" i="2"/>
  <c r="L369" i="2" s="1"/>
  <c r="L246" i="2"/>
  <c r="L353" i="2" s="1"/>
  <c r="M246" i="2"/>
  <c r="M353" i="2" s="1"/>
  <c r="M281" i="2"/>
  <c r="M388" i="2" s="1"/>
  <c r="M276" i="2"/>
  <c r="M383" i="2" s="1"/>
  <c r="M284" i="2"/>
  <c r="M391" i="2" s="1"/>
  <c r="M307" i="2"/>
  <c r="M414" i="2" s="1"/>
  <c r="M243" i="2"/>
  <c r="M350" i="2" s="1"/>
  <c r="L243" i="2"/>
  <c r="L350" i="2" s="1"/>
  <c r="M289" i="2"/>
  <c r="M396" i="2" s="1"/>
  <c r="K493" i="2" l="1"/>
  <c r="K69" i="4" s="1"/>
  <c r="K438" i="2"/>
  <c r="K14" i="4" s="1"/>
  <c r="K480" i="2"/>
  <c r="K56" i="4" s="1"/>
  <c r="K532" i="2"/>
  <c r="K108" i="4" s="1"/>
  <c r="K457" i="2"/>
  <c r="K33" i="4" s="1"/>
  <c r="K448" i="2"/>
  <c r="K24" i="4" s="1"/>
  <c r="K516" i="2"/>
  <c r="K92" i="4" s="1"/>
  <c r="K451" i="2"/>
  <c r="K27" i="4" s="1"/>
  <c r="K490" i="2"/>
  <c r="K66" i="4" s="1"/>
  <c r="K505" i="2"/>
  <c r="K81" i="4" s="1"/>
  <c r="K471" i="2"/>
  <c r="K47" i="4" s="1"/>
  <c r="K458" i="2"/>
  <c r="K34" i="4" s="1"/>
  <c r="K502" i="2"/>
  <c r="K78" i="4" s="1"/>
  <c r="K530" i="2"/>
  <c r="K106" i="4" s="1"/>
  <c r="K453" i="2"/>
  <c r="K29" i="4" s="1"/>
  <c r="K491" i="2"/>
  <c r="K67" i="4" s="1"/>
  <c r="K470" i="2"/>
  <c r="K46" i="4" s="1"/>
  <c r="K512" i="2"/>
  <c r="K88" i="4" s="1"/>
  <c r="K531" i="2"/>
  <c r="K107" i="4" s="1"/>
  <c r="K473" i="2"/>
  <c r="K49" i="4" s="1"/>
  <c r="K519" i="2"/>
  <c r="K95" i="4" s="1"/>
  <c r="K461" i="2"/>
  <c r="K37" i="4" s="1"/>
  <c r="K435" i="2"/>
  <c r="K11" i="4" s="1"/>
  <c r="K455" i="2"/>
  <c r="K31" i="4" s="1"/>
  <c r="K475" i="2"/>
  <c r="K51" i="4" s="1"/>
  <c r="K499" i="2"/>
  <c r="K75" i="4" s="1"/>
  <c r="K440" i="2"/>
  <c r="K16" i="4" s="1"/>
  <c r="K450" i="2"/>
  <c r="K26" i="4" s="1"/>
  <c r="K462" i="2"/>
  <c r="K38" i="4" s="1"/>
  <c r="K472" i="2"/>
  <c r="K48" i="4" s="1"/>
  <c r="K482" i="2"/>
  <c r="K58" i="4" s="1"/>
  <c r="K494" i="2"/>
  <c r="K70" i="4" s="1"/>
  <c r="K504" i="2"/>
  <c r="K80" i="4" s="1"/>
  <c r="K514" i="2"/>
  <c r="K90" i="4" s="1"/>
  <c r="K509" i="2"/>
  <c r="K85" i="4" s="1"/>
  <c r="K518" i="2"/>
  <c r="K94" i="4" s="1"/>
  <c r="K523" i="2"/>
  <c r="K99" i="4" s="1"/>
  <c r="K441" i="2"/>
  <c r="K17" i="4" s="1"/>
  <c r="K481" i="2"/>
  <c r="K57" i="4" s="1"/>
  <c r="K524" i="2"/>
  <c r="K100" i="4" s="1"/>
  <c r="K477" i="2"/>
  <c r="K53" i="4" s="1"/>
  <c r="K439" i="2"/>
  <c r="K15" i="4" s="1"/>
  <c r="K459" i="2"/>
  <c r="K35" i="4" s="1"/>
  <c r="K483" i="2"/>
  <c r="K59" i="4" s="1"/>
  <c r="K503" i="2"/>
  <c r="K79" i="4" s="1"/>
  <c r="K442" i="2"/>
  <c r="K18" i="4" s="1"/>
  <c r="K454" i="2"/>
  <c r="K30" i="4" s="1"/>
  <c r="K464" i="2"/>
  <c r="K40" i="4" s="1"/>
  <c r="K474" i="2"/>
  <c r="K50" i="4" s="1"/>
  <c r="K486" i="2"/>
  <c r="K62" i="4" s="1"/>
  <c r="K496" i="2"/>
  <c r="K72" i="4" s="1"/>
  <c r="K506" i="2"/>
  <c r="K82" i="4" s="1"/>
  <c r="K517" i="2"/>
  <c r="K93" i="4" s="1"/>
  <c r="K511" i="2"/>
  <c r="K87" i="4" s="1"/>
  <c r="K520" i="2"/>
  <c r="K96" i="4" s="1"/>
  <c r="K527" i="2"/>
  <c r="K103" i="4" s="1"/>
  <c r="K449" i="2"/>
  <c r="K25" i="4" s="1"/>
  <c r="K489" i="2"/>
  <c r="K65" i="4" s="1"/>
  <c r="K445" i="2"/>
  <c r="K21" i="4" s="1"/>
  <c r="K485" i="2"/>
  <c r="K61" i="4" s="1"/>
  <c r="K443" i="2"/>
  <c r="K19" i="4" s="1"/>
  <c r="K467" i="2"/>
  <c r="K43" i="4" s="1"/>
  <c r="K487" i="2"/>
  <c r="K63" i="4" s="1"/>
  <c r="K434" i="2"/>
  <c r="K10" i="4" s="1"/>
  <c r="K446" i="2"/>
  <c r="K22" i="4" s="1"/>
  <c r="K456" i="2"/>
  <c r="K32" i="4" s="1"/>
  <c r="K466" i="2"/>
  <c r="K42" i="4" s="1"/>
  <c r="K478" i="2"/>
  <c r="K54" i="4" s="1"/>
  <c r="K488" i="2"/>
  <c r="K64" i="4" s="1"/>
  <c r="K498" i="2"/>
  <c r="K74" i="4" s="1"/>
  <c r="K510" i="2"/>
  <c r="K86" i="4" s="1"/>
  <c r="K521" i="2"/>
  <c r="K97" i="4" s="1"/>
  <c r="K513" i="2"/>
  <c r="K89" i="4" s="1"/>
  <c r="K528" i="2"/>
  <c r="K104" i="4" s="1"/>
  <c r="K529" i="2"/>
  <c r="K105" i="4" s="1"/>
  <c r="J109" i="4"/>
  <c r="K433" i="2"/>
  <c r="K9" i="4" s="1"/>
  <c r="K465" i="2"/>
  <c r="K41" i="4" s="1"/>
  <c r="K497" i="2"/>
  <c r="K73" i="4" s="1"/>
  <c r="K437" i="2"/>
  <c r="K13" i="4" s="1"/>
  <c r="K469" i="2"/>
  <c r="K45" i="4" s="1"/>
  <c r="K501" i="2"/>
  <c r="K77" i="4" s="1"/>
  <c r="K447" i="2"/>
  <c r="K23" i="4" s="1"/>
  <c r="K463" i="2"/>
  <c r="K39" i="4" s="1"/>
  <c r="K479" i="2"/>
  <c r="K55" i="4" s="1"/>
  <c r="K495" i="2"/>
  <c r="K71" i="4" s="1"/>
  <c r="K436" i="2"/>
  <c r="K12" i="4" s="1"/>
  <c r="K444" i="2"/>
  <c r="K20" i="4" s="1"/>
  <c r="K452" i="2"/>
  <c r="K28" i="4" s="1"/>
  <c r="K460" i="2"/>
  <c r="K36" i="4" s="1"/>
  <c r="K468" i="2"/>
  <c r="K44" i="4" s="1"/>
  <c r="K476" i="2"/>
  <c r="K52" i="4" s="1"/>
  <c r="K484" i="2"/>
  <c r="K60" i="4" s="1"/>
  <c r="K492" i="2"/>
  <c r="K68" i="4" s="1"/>
  <c r="K500" i="2"/>
  <c r="K76" i="4" s="1"/>
  <c r="K508" i="2"/>
  <c r="K84" i="4" s="1"/>
  <c r="K526" i="2"/>
  <c r="K102" i="4" s="1"/>
  <c r="K507" i="2"/>
  <c r="K83" i="4" s="1"/>
  <c r="K515" i="2"/>
  <c r="K91" i="4" s="1"/>
  <c r="K522" i="2"/>
  <c r="K98" i="4" s="1"/>
  <c r="L426" i="2"/>
  <c r="L531" i="2" s="1"/>
  <c r="L107" i="4" s="1"/>
  <c r="N105" i="2"/>
  <c r="N112" i="2"/>
  <c r="N296" i="2"/>
  <c r="N424" i="2"/>
  <c r="N422" i="2"/>
  <c r="N418" i="2"/>
  <c r="N416" i="2"/>
  <c r="N414" i="2"/>
  <c r="N407" i="2"/>
  <c r="N405" i="2"/>
  <c r="N403" i="2"/>
  <c r="N401" i="2"/>
  <c r="N399" i="2"/>
  <c r="N397" i="2"/>
  <c r="N395" i="2"/>
  <c r="N393" i="2"/>
  <c r="N391" i="2"/>
  <c r="N389" i="2"/>
  <c r="N387" i="2"/>
  <c r="N385" i="2"/>
  <c r="N383" i="2"/>
  <c r="N381" i="2"/>
  <c r="N379" i="2"/>
  <c r="N377" i="2"/>
  <c r="N375" i="2"/>
  <c r="N373" i="2"/>
  <c r="N371" i="2"/>
  <c r="N369" i="2"/>
  <c r="N367" i="2"/>
  <c r="N365" i="2"/>
  <c r="N363" i="2"/>
  <c r="N361" i="2"/>
  <c r="N359" i="2"/>
  <c r="N425" i="2"/>
  <c r="N421" i="2"/>
  <c r="N417" i="2"/>
  <c r="N413" i="2"/>
  <c r="N411" i="2"/>
  <c r="N406" i="2"/>
  <c r="N402" i="2"/>
  <c r="N398" i="2"/>
  <c r="N394" i="2"/>
  <c r="N386" i="2"/>
  <c r="N378" i="2"/>
  <c r="N374" i="2"/>
  <c r="N370" i="2"/>
  <c r="N366" i="2"/>
  <c r="N362" i="2"/>
  <c r="N356" i="2"/>
  <c r="N354" i="2"/>
  <c r="N352" i="2"/>
  <c r="N350" i="2"/>
  <c r="N348" i="2"/>
  <c r="N346" i="2"/>
  <c r="N344" i="2"/>
  <c r="N342" i="2"/>
  <c r="N340" i="2"/>
  <c r="N336" i="2"/>
  <c r="N334" i="2"/>
  <c r="N332" i="2"/>
  <c r="N328" i="2"/>
  <c r="N410" i="2"/>
  <c r="N409" i="2"/>
  <c r="N408" i="2"/>
  <c r="N404" i="2"/>
  <c r="N400" i="2"/>
  <c r="N396" i="2"/>
  <c r="N392" i="2"/>
  <c r="N388" i="2"/>
  <c r="N384" i="2"/>
  <c r="N380" i="2"/>
  <c r="N376" i="2"/>
  <c r="N372" i="2"/>
  <c r="N368" i="2"/>
  <c r="N364" i="2"/>
  <c r="N360" i="2"/>
  <c r="N357" i="2"/>
  <c r="O325" i="2"/>
  <c r="N353" i="2"/>
  <c r="N349" i="2"/>
  <c r="N345" i="2"/>
  <c r="N341" i="2"/>
  <c r="N337" i="2"/>
  <c r="N333" i="2"/>
  <c r="N329" i="2"/>
  <c r="N415" i="2"/>
  <c r="N423" i="2"/>
  <c r="N355" i="2"/>
  <c r="N339" i="2"/>
  <c r="N343" i="2"/>
  <c r="N327" i="2"/>
  <c r="N358" i="2"/>
  <c r="N347" i="2"/>
  <c r="N331" i="2"/>
  <c r="N335" i="2"/>
  <c r="N351" i="2"/>
  <c r="N312" i="2"/>
  <c r="N419" i="2" s="1"/>
  <c r="L470" i="2"/>
  <c r="L46" i="4" s="1"/>
  <c r="L495" i="2"/>
  <c r="L71" i="4" s="1"/>
  <c r="N231" i="2"/>
  <c r="N338" i="2" s="1"/>
  <c r="N305" i="2"/>
  <c r="N412" i="2" s="1"/>
  <c r="N313" i="2"/>
  <c r="N420" i="2" s="1"/>
  <c r="M219" i="2"/>
  <c r="M326" i="2" s="1"/>
  <c r="M426" i="2" s="1"/>
  <c r="O104" i="2"/>
  <c r="O211" i="2" s="1"/>
  <c r="O318" i="2" s="1"/>
  <c r="O102" i="2"/>
  <c r="O209" i="2" s="1"/>
  <c r="O316" i="2" s="1"/>
  <c r="O100" i="2"/>
  <c r="O207" i="2" s="1"/>
  <c r="O314" i="2" s="1"/>
  <c r="O98" i="2"/>
  <c r="O205" i="2" s="1"/>
  <c r="O312" i="2" s="1"/>
  <c r="O96" i="2"/>
  <c r="O203" i="2" s="1"/>
  <c r="O310" i="2" s="1"/>
  <c r="O94" i="2"/>
  <c r="O201" i="2" s="1"/>
  <c r="O308" i="2" s="1"/>
  <c r="O92" i="2"/>
  <c r="O199" i="2" s="1"/>
  <c r="O306" i="2" s="1"/>
  <c r="O90" i="2"/>
  <c r="O197" i="2" s="1"/>
  <c r="O304" i="2" s="1"/>
  <c r="O88" i="2"/>
  <c r="O195" i="2" s="1"/>
  <c r="O302" i="2" s="1"/>
  <c r="O86" i="2"/>
  <c r="O193" i="2" s="1"/>
  <c r="O300" i="2" s="1"/>
  <c r="O84" i="2"/>
  <c r="O191" i="2" s="1"/>
  <c r="O298" i="2" s="1"/>
  <c r="O82" i="2"/>
  <c r="O189" i="2" s="1"/>
  <c r="O296" i="2" s="1"/>
  <c r="O80" i="2"/>
  <c r="O187" i="2" s="1"/>
  <c r="O294" i="2" s="1"/>
  <c r="O78" i="2"/>
  <c r="O185" i="2" s="1"/>
  <c r="O292" i="2" s="1"/>
  <c r="O76" i="2"/>
  <c r="O183" i="2" s="1"/>
  <c r="O290" i="2" s="1"/>
  <c r="O74" i="2"/>
  <c r="O181" i="2" s="1"/>
  <c r="O288" i="2" s="1"/>
  <c r="O72" i="2"/>
  <c r="O179" i="2" s="1"/>
  <c r="O286" i="2" s="1"/>
  <c r="O70" i="2"/>
  <c r="O177" i="2" s="1"/>
  <c r="O284" i="2" s="1"/>
  <c r="O68" i="2"/>
  <c r="O175" i="2" s="1"/>
  <c r="O282" i="2" s="1"/>
  <c r="O66" i="2"/>
  <c r="O173" i="2" s="1"/>
  <c r="O280" i="2" s="1"/>
  <c r="O64" i="2"/>
  <c r="O171" i="2" s="1"/>
  <c r="O278" i="2" s="1"/>
  <c r="O62" i="2"/>
  <c r="O169" i="2" s="1"/>
  <c r="O276" i="2" s="1"/>
  <c r="O60" i="2"/>
  <c r="O167" i="2" s="1"/>
  <c r="O274" i="2" s="1"/>
  <c r="O103" i="2"/>
  <c r="O210" i="2" s="1"/>
  <c r="O317" i="2" s="1"/>
  <c r="O101" i="2"/>
  <c r="O208" i="2" s="1"/>
  <c r="O315" i="2" s="1"/>
  <c r="O99" i="2"/>
  <c r="O206" i="2" s="1"/>
  <c r="O313" i="2" s="1"/>
  <c r="O97" i="2"/>
  <c r="O204" i="2" s="1"/>
  <c r="O311" i="2" s="1"/>
  <c r="O95" i="2"/>
  <c r="O202" i="2" s="1"/>
  <c r="O309" i="2" s="1"/>
  <c r="O93" i="2"/>
  <c r="O200" i="2" s="1"/>
  <c r="O307" i="2" s="1"/>
  <c r="O91" i="2"/>
  <c r="O198" i="2" s="1"/>
  <c r="O305" i="2" s="1"/>
  <c r="O89" i="2"/>
  <c r="O196" i="2" s="1"/>
  <c r="O303" i="2" s="1"/>
  <c r="O87" i="2"/>
  <c r="O194" i="2" s="1"/>
  <c r="O301" i="2" s="1"/>
  <c r="O85" i="2"/>
  <c r="O192" i="2" s="1"/>
  <c r="O299" i="2" s="1"/>
  <c r="O83" i="2"/>
  <c r="O190" i="2" s="1"/>
  <c r="O297" i="2" s="1"/>
  <c r="O81" i="2"/>
  <c r="O188" i="2" s="1"/>
  <c r="O295" i="2" s="1"/>
  <c r="O79" i="2"/>
  <c r="O186" i="2" s="1"/>
  <c r="O293" i="2" s="1"/>
  <c r="O77" i="2"/>
  <c r="O184" i="2" s="1"/>
  <c r="O291" i="2" s="1"/>
  <c r="O75" i="2"/>
  <c r="O182" i="2" s="1"/>
  <c r="O289" i="2" s="1"/>
  <c r="O73" i="2"/>
  <c r="O180" i="2" s="1"/>
  <c r="O287" i="2" s="1"/>
  <c r="O71" i="2"/>
  <c r="O178" i="2" s="1"/>
  <c r="O285" i="2" s="1"/>
  <c r="O69" i="2"/>
  <c r="O176" i="2" s="1"/>
  <c r="O283" i="2" s="1"/>
  <c r="O67" i="2"/>
  <c r="O174" i="2" s="1"/>
  <c r="O281" i="2" s="1"/>
  <c r="O65" i="2"/>
  <c r="O172" i="2" s="1"/>
  <c r="O279" i="2" s="1"/>
  <c r="O63" i="2"/>
  <c r="O170" i="2" s="1"/>
  <c r="O277" i="2" s="1"/>
  <c r="O61" i="2"/>
  <c r="O168" i="2" s="1"/>
  <c r="O275" i="2" s="1"/>
  <c r="O59" i="2"/>
  <c r="O166" i="2" s="1"/>
  <c r="O273" i="2" s="1"/>
  <c r="O57" i="2"/>
  <c r="O164" i="2" s="1"/>
  <c r="O271" i="2" s="1"/>
  <c r="O55" i="2"/>
  <c r="O162" i="2" s="1"/>
  <c r="O269" i="2" s="1"/>
  <c r="O53" i="2"/>
  <c r="O160" i="2" s="1"/>
  <c r="O267" i="2" s="1"/>
  <c r="O51" i="2"/>
  <c r="O158" i="2" s="1"/>
  <c r="O265" i="2" s="1"/>
  <c r="O49" i="2"/>
  <c r="O156" i="2" s="1"/>
  <c r="O263" i="2" s="1"/>
  <c r="O47" i="2"/>
  <c r="O154" i="2" s="1"/>
  <c r="O261" i="2" s="1"/>
  <c r="O45" i="2"/>
  <c r="O152" i="2" s="1"/>
  <c r="O259" i="2" s="1"/>
  <c r="O43" i="2"/>
  <c r="O150" i="2" s="1"/>
  <c r="O257" i="2" s="1"/>
  <c r="O41" i="2"/>
  <c r="O148" i="2" s="1"/>
  <c r="O255" i="2" s="1"/>
  <c r="O39" i="2"/>
  <c r="O146" i="2" s="1"/>
  <c r="O253" i="2" s="1"/>
  <c r="O37" i="2"/>
  <c r="O144" i="2" s="1"/>
  <c r="O251" i="2" s="1"/>
  <c r="O35" i="2"/>
  <c r="O142" i="2" s="1"/>
  <c r="O249" i="2" s="1"/>
  <c r="O33" i="2"/>
  <c r="O140" i="2" s="1"/>
  <c r="O247" i="2" s="1"/>
  <c r="O31" i="2"/>
  <c r="O138" i="2" s="1"/>
  <c r="O245" i="2" s="1"/>
  <c r="O29" i="2"/>
  <c r="O136" i="2" s="1"/>
  <c r="O243" i="2" s="1"/>
  <c r="O27" i="2"/>
  <c r="O134" i="2" s="1"/>
  <c r="O241" i="2" s="1"/>
  <c r="O25" i="2"/>
  <c r="O132" i="2" s="1"/>
  <c r="O239" i="2" s="1"/>
  <c r="O23" i="2"/>
  <c r="O130" i="2" s="1"/>
  <c r="O237" i="2" s="1"/>
  <c r="O21" i="2"/>
  <c r="O128" i="2" s="1"/>
  <c r="O235" i="2" s="1"/>
  <c r="O19" i="2"/>
  <c r="O126" i="2" s="1"/>
  <c r="O233" i="2" s="1"/>
  <c r="O17" i="2"/>
  <c r="O124" i="2" s="1"/>
  <c r="O231" i="2" s="1"/>
  <c r="O15" i="2"/>
  <c r="O122" i="2" s="1"/>
  <c r="O229" i="2" s="1"/>
  <c r="O13" i="2"/>
  <c r="O120" i="2" s="1"/>
  <c r="O227" i="2" s="1"/>
  <c r="O11" i="2"/>
  <c r="O118" i="2" s="1"/>
  <c r="O225" i="2" s="1"/>
  <c r="O9" i="2"/>
  <c r="O116" i="2" s="1"/>
  <c r="O223" i="2" s="1"/>
  <c r="O7" i="2"/>
  <c r="O114" i="2" s="1"/>
  <c r="O221" i="2" s="1"/>
  <c r="O5" i="2"/>
  <c r="P4" i="2"/>
  <c r="O58" i="2"/>
  <c r="O165" i="2" s="1"/>
  <c r="O272" i="2" s="1"/>
  <c r="O56" i="2"/>
  <c r="O163" i="2" s="1"/>
  <c r="O270" i="2" s="1"/>
  <c r="O54" i="2"/>
  <c r="O161" i="2" s="1"/>
  <c r="O268" i="2" s="1"/>
  <c r="O52" i="2"/>
  <c r="O159" i="2" s="1"/>
  <c r="O266" i="2" s="1"/>
  <c r="O50" i="2"/>
  <c r="O157" i="2" s="1"/>
  <c r="O264" i="2" s="1"/>
  <c r="O48" i="2"/>
  <c r="O155" i="2" s="1"/>
  <c r="O262" i="2" s="1"/>
  <c r="O46" i="2"/>
  <c r="O153" i="2" s="1"/>
  <c r="O260" i="2" s="1"/>
  <c r="O44" i="2"/>
  <c r="O151" i="2" s="1"/>
  <c r="O258" i="2" s="1"/>
  <c r="O42" i="2"/>
  <c r="O149" i="2" s="1"/>
  <c r="O256" i="2" s="1"/>
  <c r="O40" i="2"/>
  <c r="O147" i="2" s="1"/>
  <c r="O254" i="2" s="1"/>
  <c r="O38" i="2"/>
  <c r="O145" i="2" s="1"/>
  <c r="O252" i="2" s="1"/>
  <c r="O36" i="2"/>
  <c r="O143" i="2" s="1"/>
  <c r="O250" i="2" s="1"/>
  <c r="O34" i="2"/>
  <c r="O141" i="2" s="1"/>
  <c r="O248" i="2" s="1"/>
  <c r="O32" i="2"/>
  <c r="O139" i="2" s="1"/>
  <c r="O246" i="2" s="1"/>
  <c r="O30" i="2"/>
  <c r="O137" i="2" s="1"/>
  <c r="O244" i="2" s="1"/>
  <c r="O28" i="2"/>
  <c r="O135" i="2" s="1"/>
  <c r="O242" i="2" s="1"/>
  <c r="O26" i="2"/>
  <c r="O133" i="2" s="1"/>
  <c r="O240" i="2" s="1"/>
  <c r="O24" i="2"/>
  <c r="O131" i="2" s="1"/>
  <c r="O238" i="2" s="1"/>
  <c r="O22" i="2"/>
  <c r="O129" i="2" s="1"/>
  <c r="O236" i="2" s="1"/>
  <c r="O20" i="2"/>
  <c r="O127" i="2" s="1"/>
  <c r="O234" i="2" s="1"/>
  <c r="O18" i="2"/>
  <c r="O125" i="2" s="1"/>
  <c r="O232" i="2" s="1"/>
  <c r="O16" i="2"/>
  <c r="O123" i="2" s="1"/>
  <c r="O230" i="2" s="1"/>
  <c r="O14" i="2"/>
  <c r="O121" i="2" s="1"/>
  <c r="O228" i="2" s="1"/>
  <c r="O12" i="2"/>
  <c r="O119" i="2" s="1"/>
  <c r="O226" i="2" s="1"/>
  <c r="O10" i="2"/>
  <c r="O117" i="2" s="1"/>
  <c r="O224" i="2" s="1"/>
  <c r="O8" i="2"/>
  <c r="O115" i="2" s="1"/>
  <c r="O222" i="2" s="1"/>
  <c r="O6" i="2"/>
  <c r="O113" i="2" s="1"/>
  <c r="O220" i="2" s="1"/>
  <c r="N275" i="2"/>
  <c r="N382" i="2" s="1"/>
  <c r="R8" i="4"/>
  <c r="L319" i="2"/>
  <c r="N283" i="2"/>
  <c r="N390" i="2" s="1"/>
  <c r="N223" i="2"/>
  <c r="N330" i="2" s="1"/>
  <c r="L532" i="2" l="1"/>
  <c r="L108" i="4" s="1"/>
  <c r="L475" i="2"/>
  <c r="L51" i="4" s="1"/>
  <c r="L500" i="2"/>
  <c r="L76" i="4" s="1"/>
  <c r="L485" i="2"/>
  <c r="L61" i="4" s="1"/>
  <c r="L444" i="2"/>
  <c r="L20" i="4" s="1"/>
  <c r="L523" i="2"/>
  <c r="L99" i="4" s="1"/>
  <c r="L449" i="2"/>
  <c r="L25" i="4" s="1"/>
  <c r="L505" i="2"/>
  <c r="L81" i="4" s="1"/>
  <c r="L454" i="2"/>
  <c r="L30" i="4" s="1"/>
  <c r="L480" i="2"/>
  <c r="L56" i="4" s="1"/>
  <c r="L512" i="2"/>
  <c r="L88" i="4" s="1"/>
  <c r="L522" i="2"/>
  <c r="L98" i="4" s="1"/>
  <c r="L511" i="2"/>
  <c r="L87" i="4" s="1"/>
  <c r="L528" i="2"/>
  <c r="L104" i="4" s="1"/>
  <c r="L447" i="2"/>
  <c r="L23" i="4" s="1"/>
  <c r="L457" i="2"/>
  <c r="L33" i="4" s="1"/>
  <c r="L456" i="2"/>
  <c r="L32" i="4" s="1"/>
  <c r="L486" i="2"/>
  <c r="L62" i="4" s="1"/>
  <c r="L515" i="2"/>
  <c r="L91" i="4" s="1"/>
  <c r="L451" i="2"/>
  <c r="L27" i="4" s="1"/>
  <c r="L487" i="2"/>
  <c r="L63" i="4" s="1"/>
  <c r="L481" i="2"/>
  <c r="L57" i="4" s="1"/>
  <c r="L438" i="2"/>
  <c r="L14" i="4" s="1"/>
  <c r="L468" i="2"/>
  <c r="L44" i="4" s="1"/>
  <c r="L496" i="2"/>
  <c r="L72" i="4" s="1"/>
  <c r="L517" i="2"/>
  <c r="L93" i="4" s="1"/>
  <c r="L459" i="2"/>
  <c r="L35" i="4" s="1"/>
  <c r="L435" i="2"/>
  <c r="L11" i="4" s="1"/>
  <c r="L455" i="2"/>
  <c r="L31" i="4" s="1"/>
  <c r="L437" i="2"/>
  <c r="L13" i="4" s="1"/>
  <c r="L465" i="2"/>
  <c r="L41" i="4" s="1"/>
  <c r="L489" i="2"/>
  <c r="L65" i="4" s="1"/>
  <c r="L513" i="2"/>
  <c r="L89" i="4" s="1"/>
  <c r="L446" i="2"/>
  <c r="L22" i="4" s="1"/>
  <c r="L460" i="2"/>
  <c r="L36" i="4" s="1"/>
  <c r="L476" i="2"/>
  <c r="L52" i="4" s="1"/>
  <c r="L488" i="2"/>
  <c r="L64" i="4" s="1"/>
  <c r="L502" i="2"/>
  <c r="L78" i="4" s="1"/>
  <c r="L525" i="2"/>
  <c r="L101" i="4" s="1"/>
  <c r="L527" i="2"/>
  <c r="L103" i="4" s="1"/>
  <c r="L529" i="2"/>
  <c r="L105" i="4" s="1"/>
  <c r="L491" i="2"/>
  <c r="L67" i="4" s="1"/>
  <c r="L499" i="2"/>
  <c r="L75" i="4" s="1"/>
  <c r="L479" i="2"/>
  <c r="L55" i="4" s="1"/>
  <c r="L441" i="2"/>
  <c r="L17" i="4" s="1"/>
  <c r="L469" i="2"/>
  <c r="L45" i="4" s="1"/>
  <c r="L501" i="2"/>
  <c r="L77" i="4" s="1"/>
  <c r="L436" i="2"/>
  <c r="L12" i="4" s="1"/>
  <c r="L448" i="2"/>
  <c r="L24" i="4" s="1"/>
  <c r="L464" i="2"/>
  <c r="L40" i="4" s="1"/>
  <c r="L478" i="2"/>
  <c r="L54" i="4" s="1"/>
  <c r="L492" i="2"/>
  <c r="L68" i="4" s="1"/>
  <c r="L508" i="2"/>
  <c r="L84" i="4" s="1"/>
  <c r="L514" i="2"/>
  <c r="L90" i="4" s="1"/>
  <c r="L516" i="2"/>
  <c r="L92" i="4" s="1"/>
  <c r="L443" i="2"/>
  <c r="L19" i="4" s="1"/>
  <c r="L507" i="2"/>
  <c r="L83" i="4" s="1"/>
  <c r="L463" i="2"/>
  <c r="L39" i="4" s="1"/>
  <c r="L433" i="2"/>
  <c r="L9" i="4" s="1"/>
  <c r="L453" i="2"/>
  <c r="L29" i="4" s="1"/>
  <c r="L473" i="2"/>
  <c r="L49" i="4" s="1"/>
  <c r="L497" i="2"/>
  <c r="L73" i="4" s="1"/>
  <c r="L509" i="2"/>
  <c r="L85" i="4" s="1"/>
  <c r="L440" i="2"/>
  <c r="L16" i="4" s="1"/>
  <c r="L452" i="2"/>
  <c r="L28" i="4" s="1"/>
  <c r="L462" i="2"/>
  <c r="L38" i="4" s="1"/>
  <c r="L472" i="2"/>
  <c r="L48" i="4" s="1"/>
  <c r="L484" i="2"/>
  <c r="L60" i="4" s="1"/>
  <c r="L494" i="2"/>
  <c r="L70" i="4" s="1"/>
  <c r="L504" i="2"/>
  <c r="L80" i="4" s="1"/>
  <c r="L524" i="2"/>
  <c r="L100" i="4" s="1"/>
  <c r="L521" i="2"/>
  <c r="L97" i="4" s="1"/>
  <c r="L518" i="2"/>
  <c r="L94" i="4" s="1"/>
  <c r="K109" i="4"/>
  <c r="L483" i="2"/>
  <c r="L59" i="4" s="1"/>
  <c r="L467" i="2"/>
  <c r="L43" i="4" s="1"/>
  <c r="L439" i="2"/>
  <c r="L15" i="4" s="1"/>
  <c r="L471" i="2"/>
  <c r="L47" i="4" s="1"/>
  <c r="L503" i="2"/>
  <c r="L79" i="4" s="1"/>
  <c r="L445" i="2"/>
  <c r="L21" i="4" s="1"/>
  <c r="L461" i="2"/>
  <c r="L37" i="4" s="1"/>
  <c r="L477" i="2"/>
  <c r="L53" i="4" s="1"/>
  <c r="L493" i="2"/>
  <c r="L69" i="4" s="1"/>
  <c r="L510" i="2"/>
  <c r="L86" i="4" s="1"/>
  <c r="L434" i="2"/>
  <c r="L10" i="4" s="1"/>
  <c r="L442" i="2"/>
  <c r="L18" i="4" s="1"/>
  <c r="L450" i="2"/>
  <c r="L26" i="4" s="1"/>
  <c r="L458" i="2"/>
  <c r="L34" i="4" s="1"/>
  <c r="L466" i="2"/>
  <c r="L42" i="4" s="1"/>
  <c r="L474" i="2"/>
  <c r="L50" i="4" s="1"/>
  <c r="L482" i="2"/>
  <c r="L58" i="4" s="1"/>
  <c r="L490" i="2"/>
  <c r="L66" i="4" s="1"/>
  <c r="L498" i="2"/>
  <c r="L74" i="4" s="1"/>
  <c r="L506" i="2"/>
  <c r="L82" i="4" s="1"/>
  <c r="L519" i="2"/>
  <c r="L95" i="4" s="1"/>
  <c r="L530" i="2"/>
  <c r="L106" i="4" s="1"/>
  <c r="L526" i="2"/>
  <c r="L102" i="4" s="1"/>
  <c r="L520" i="2"/>
  <c r="L96" i="4" s="1"/>
  <c r="O105" i="2"/>
  <c r="O112" i="2"/>
  <c r="M319" i="2"/>
  <c r="O425" i="2"/>
  <c r="O423" i="2"/>
  <c r="O421" i="2"/>
  <c r="O419" i="2"/>
  <c r="O417" i="2"/>
  <c r="O415" i="2"/>
  <c r="O413" i="2"/>
  <c r="O411" i="2"/>
  <c r="O409" i="2"/>
  <c r="O424" i="2"/>
  <c r="O420" i="2"/>
  <c r="O416" i="2"/>
  <c r="O412" i="2"/>
  <c r="O408" i="2"/>
  <c r="O406" i="2"/>
  <c r="O404" i="2"/>
  <c r="O402" i="2"/>
  <c r="O400" i="2"/>
  <c r="O398" i="2"/>
  <c r="O396" i="2"/>
  <c r="O394" i="2"/>
  <c r="O392" i="2"/>
  <c r="O390" i="2"/>
  <c r="O388" i="2"/>
  <c r="O386" i="2"/>
  <c r="O384" i="2"/>
  <c r="O382" i="2"/>
  <c r="O380" i="2"/>
  <c r="O378" i="2"/>
  <c r="O376" i="2"/>
  <c r="O374" i="2"/>
  <c r="O372" i="2"/>
  <c r="O370" i="2"/>
  <c r="O368" i="2"/>
  <c r="O366" i="2"/>
  <c r="O364" i="2"/>
  <c r="O362" i="2"/>
  <c r="O360" i="2"/>
  <c r="O358" i="2"/>
  <c r="O422" i="2"/>
  <c r="O414" i="2"/>
  <c r="O410" i="2"/>
  <c r="O407" i="2"/>
  <c r="O403" i="2"/>
  <c r="O399" i="2"/>
  <c r="O395" i="2"/>
  <c r="O391" i="2"/>
  <c r="O387" i="2"/>
  <c r="O383" i="2"/>
  <c r="O379" i="2"/>
  <c r="O375" i="2"/>
  <c r="O371" i="2"/>
  <c r="O367" i="2"/>
  <c r="O363" i="2"/>
  <c r="O359" i="2"/>
  <c r="O355" i="2"/>
  <c r="O353" i="2"/>
  <c r="O351" i="2"/>
  <c r="O349" i="2"/>
  <c r="O347" i="2"/>
  <c r="O345" i="2"/>
  <c r="O343" i="2"/>
  <c r="O341" i="2"/>
  <c r="O339" i="2"/>
  <c r="O337" i="2"/>
  <c r="O335" i="2"/>
  <c r="O333" i="2"/>
  <c r="O331" i="2"/>
  <c r="O329" i="2"/>
  <c r="O327" i="2"/>
  <c r="O418" i="2"/>
  <c r="O397" i="2"/>
  <c r="O381" i="2"/>
  <c r="O365" i="2"/>
  <c r="O356" i="2"/>
  <c r="O352" i="2"/>
  <c r="O348" i="2"/>
  <c r="O344" i="2"/>
  <c r="O340" i="2"/>
  <c r="O336" i="2"/>
  <c r="O332" i="2"/>
  <c r="O328" i="2"/>
  <c r="O401" i="2"/>
  <c r="O385" i="2"/>
  <c r="O369" i="2"/>
  <c r="O405" i="2"/>
  <c r="O389" i="2"/>
  <c r="O373" i="2"/>
  <c r="O354" i="2"/>
  <c r="O350" i="2"/>
  <c r="O346" i="2"/>
  <c r="O342" i="2"/>
  <c r="O338" i="2"/>
  <c r="O334" i="2"/>
  <c r="O330" i="2"/>
  <c r="O377" i="2"/>
  <c r="O393" i="2"/>
  <c r="P325" i="2"/>
  <c r="O361" i="2"/>
  <c r="O357" i="2"/>
  <c r="N212" i="2"/>
  <c r="N219" i="2"/>
  <c r="N326" i="2" s="1"/>
  <c r="N426" i="2" s="1"/>
  <c r="M532" i="2"/>
  <c r="M108" i="4" s="1"/>
  <c r="M530" i="2"/>
  <c r="M106" i="4" s="1"/>
  <c r="M528" i="2"/>
  <c r="M104" i="4" s="1"/>
  <c r="M526" i="2"/>
  <c r="M102" i="4" s="1"/>
  <c r="M524" i="2"/>
  <c r="M100" i="4" s="1"/>
  <c r="M527" i="2"/>
  <c r="M103" i="4" s="1"/>
  <c r="M531" i="2"/>
  <c r="M107" i="4" s="1"/>
  <c r="M525" i="2"/>
  <c r="M101" i="4" s="1"/>
  <c r="M521" i="2"/>
  <c r="M97" i="4" s="1"/>
  <c r="M519" i="2"/>
  <c r="M95" i="4" s="1"/>
  <c r="M517" i="2"/>
  <c r="M93" i="4" s="1"/>
  <c r="M514" i="2"/>
  <c r="M90" i="4" s="1"/>
  <c r="M512" i="2"/>
  <c r="M88" i="4" s="1"/>
  <c r="M510" i="2"/>
  <c r="M86" i="4" s="1"/>
  <c r="M508" i="2"/>
  <c r="M84" i="4" s="1"/>
  <c r="M529" i="2"/>
  <c r="M105" i="4" s="1"/>
  <c r="M522" i="2"/>
  <c r="M98" i="4" s="1"/>
  <c r="M518" i="2"/>
  <c r="M94" i="4" s="1"/>
  <c r="M523" i="2"/>
  <c r="M99" i="4" s="1"/>
  <c r="M515" i="2"/>
  <c r="M91" i="4" s="1"/>
  <c r="M513" i="2"/>
  <c r="M89" i="4" s="1"/>
  <c r="M511" i="2"/>
  <c r="M87" i="4" s="1"/>
  <c r="M509" i="2"/>
  <c r="M85" i="4" s="1"/>
  <c r="M507" i="2"/>
  <c r="M83" i="4" s="1"/>
  <c r="M505" i="2"/>
  <c r="M81" i="4" s="1"/>
  <c r="M503" i="2"/>
  <c r="M79" i="4" s="1"/>
  <c r="M501" i="2"/>
  <c r="M77" i="4" s="1"/>
  <c r="M499" i="2"/>
  <c r="M75" i="4" s="1"/>
  <c r="M497" i="2"/>
  <c r="M73" i="4" s="1"/>
  <c r="M495" i="2"/>
  <c r="M71" i="4" s="1"/>
  <c r="M493" i="2"/>
  <c r="M69" i="4" s="1"/>
  <c r="M491" i="2"/>
  <c r="M67" i="4" s="1"/>
  <c r="M489" i="2"/>
  <c r="M65" i="4" s="1"/>
  <c r="M487" i="2"/>
  <c r="M63" i="4" s="1"/>
  <c r="M485" i="2"/>
  <c r="M61" i="4" s="1"/>
  <c r="M483" i="2"/>
  <c r="M59" i="4" s="1"/>
  <c r="M481" i="2"/>
  <c r="M57" i="4" s="1"/>
  <c r="M479" i="2"/>
  <c r="M55" i="4" s="1"/>
  <c r="M477" i="2"/>
  <c r="M53" i="4" s="1"/>
  <c r="M475" i="2"/>
  <c r="M51" i="4" s="1"/>
  <c r="M473" i="2"/>
  <c r="M49" i="4" s="1"/>
  <c r="M471" i="2"/>
  <c r="M47" i="4" s="1"/>
  <c r="M469" i="2"/>
  <c r="M45" i="4" s="1"/>
  <c r="M467" i="2"/>
  <c r="M43" i="4" s="1"/>
  <c r="M465" i="2"/>
  <c r="M41" i="4" s="1"/>
  <c r="M463" i="2"/>
  <c r="M39" i="4" s="1"/>
  <c r="M461" i="2"/>
  <c r="M37" i="4" s="1"/>
  <c r="M459" i="2"/>
  <c r="M35" i="4" s="1"/>
  <c r="M457" i="2"/>
  <c r="M33" i="4" s="1"/>
  <c r="M455" i="2"/>
  <c r="M31" i="4" s="1"/>
  <c r="M453" i="2"/>
  <c r="M29" i="4" s="1"/>
  <c r="M451" i="2"/>
  <c r="M27" i="4" s="1"/>
  <c r="M449" i="2"/>
  <c r="M25" i="4" s="1"/>
  <c r="M447" i="2"/>
  <c r="M23" i="4" s="1"/>
  <c r="M445" i="2"/>
  <c r="M21" i="4" s="1"/>
  <c r="M443" i="2"/>
  <c r="M19" i="4" s="1"/>
  <c r="M441" i="2"/>
  <c r="M17" i="4" s="1"/>
  <c r="M439" i="2"/>
  <c r="M15" i="4" s="1"/>
  <c r="M437" i="2"/>
  <c r="M13" i="4" s="1"/>
  <c r="M435" i="2"/>
  <c r="M11" i="4" s="1"/>
  <c r="M433" i="2"/>
  <c r="M9" i="4" s="1"/>
  <c r="M520" i="2"/>
  <c r="M96" i="4" s="1"/>
  <c r="M504" i="2"/>
  <c r="M80" i="4" s="1"/>
  <c r="M500" i="2"/>
  <c r="M76" i="4" s="1"/>
  <c r="M496" i="2"/>
  <c r="M72" i="4" s="1"/>
  <c r="M492" i="2"/>
  <c r="M68" i="4" s="1"/>
  <c r="M488" i="2"/>
  <c r="M64" i="4" s="1"/>
  <c r="M484" i="2"/>
  <c r="M60" i="4" s="1"/>
  <c r="M480" i="2"/>
  <c r="M56" i="4" s="1"/>
  <c r="M476" i="2"/>
  <c r="M52" i="4" s="1"/>
  <c r="M472" i="2"/>
  <c r="M48" i="4" s="1"/>
  <c r="M468" i="2"/>
  <c r="M44" i="4" s="1"/>
  <c r="M464" i="2"/>
  <c r="M40" i="4" s="1"/>
  <c r="M460" i="2"/>
  <c r="M36" i="4" s="1"/>
  <c r="M456" i="2"/>
  <c r="M32" i="4" s="1"/>
  <c r="M452" i="2"/>
  <c r="M28" i="4" s="1"/>
  <c r="M448" i="2"/>
  <c r="M24" i="4" s="1"/>
  <c r="M444" i="2"/>
  <c r="M20" i="4" s="1"/>
  <c r="M440" i="2"/>
  <c r="M16" i="4" s="1"/>
  <c r="M436" i="2"/>
  <c r="M12" i="4" s="1"/>
  <c r="M516" i="2"/>
  <c r="M92" i="4" s="1"/>
  <c r="M506" i="2"/>
  <c r="M82" i="4" s="1"/>
  <c r="M498" i="2"/>
  <c r="M74" i="4" s="1"/>
  <c r="M490" i="2"/>
  <c r="M66" i="4" s="1"/>
  <c r="M482" i="2"/>
  <c r="M58" i="4" s="1"/>
  <c r="M474" i="2"/>
  <c r="M50" i="4" s="1"/>
  <c r="M466" i="2"/>
  <c r="M42" i="4" s="1"/>
  <c r="M458" i="2"/>
  <c r="M34" i="4" s="1"/>
  <c r="M450" i="2"/>
  <c r="M26" i="4" s="1"/>
  <c r="M442" i="2"/>
  <c r="M18" i="4" s="1"/>
  <c r="M434" i="2"/>
  <c r="M10" i="4" s="1"/>
  <c r="M502" i="2"/>
  <c r="M78" i="4" s="1"/>
  <c r="M494" i="2"/>
  <c r="M70" i="4" s="1"/>
  <c r="M486" i="2"/>
  <c r="M62" i="4" s="1"/>
  <c r="M478" i="2"/>
  <c r="M54" i="4" s="1"/>
  <c r="M470" i="2"/>
  <c r="M46" i="4" s="1"/>
  <c r="M462" i="2"/>
  <c r="M38" i="4" s="1"/>
  <c r="M454" i="2"/>
  <c r="M30" i="4" s="1"/>
  <c r="M446" i="2"/>
  <c r="M22" i="4" s="1"/>
  <c r="M438" i="2"/>
  <c r="M14" i="4" s="1"/>
  <c r="S8" i="4"/>
  <c r="P103" i="2"/>
  <c r="P210" i="2" s="1"/>
  <c r="P317" i="2" s="1"/>
  <c r="P101" i="2"/>
  <c r="P208" i="2" s="1"/>
  <c r="P315" i="2" s="1"/>
  <c r="P99" i="2"/>
  <c r="P206" i="2" s="1"/>
  <c r="P313" i="2" s="1"/>
  <c r="P97" i="2"/>
  <c r="P204" i="2" s="1"/>
  <c r="P311" i="2" s="1"/>
  <c r="P95" i="2"/>
  <c r="P202" i="2" s="1"/>
  <c r="P309" i="2" s="1"/>
  <c r="P93" i="2"/>
  <c r="P200" i="2" s="1"/>
  <c r="P307" i="2" s="1"/>
  <c r="P91" i="2"/>
  <c r="P198" i="2" s="1"/>
  <c r="P305" i="2" s="1"/>
  <c r="P89" i="2"/>
  <c r="P196" i="2" s="1"/>
  <c r="P303" i="2" s="1"/>
  <c r="P87" i="2"/>
  <c r="P194" i="2" s="1"/>
  <c r="P301" i="2" s="1"/>
  <c r="P85" i="2"/>
  <c r="P192" i="2" s="1"/>
  <c r="P299" i="2" s="1"/>
  <c r="P83" i="2"/>
  <c r="P190" i="2" s="1"/>
  <c r="P297" i="2" s="1"/>
  <c r="P81" i="2"/>
  <c r="P188" i="2" s="1"/>
  <c r="P295" i="2" s="1"/>
  <c r="P79" i="2"/>
  <c r="P186" i="2" s="1"/>
  <c r="P293" i="2" s="1"/>
  <c r="P77" i="2"/>
  <c r="P184" i="2" s="1"/>
  <c r="P291" i="2" s="1"/>
  <c r="P75" i="2"/>
  <c r="P182" i="2" s="1"/>
  <c r="P289" i="2" s="1"/>
  <c r="P73" i="2"/>
  <c r="P180" i="2" s="1"/>
  <c r="P287" i="2" s="1"/>
  <c r="P71" i="2"/>
  <c r="P178" i="2" s="1"/>
  <c r="P285" i="2" s="1"/>
  <c r="P69" i="2"/>
  <c r="P176" i="2" s="1"/>
  <c r="P283" i="2" s="1"/>
  <c r="P67" i="2"/>
  <c r="P174" i="2" s="1"/>
  <c r="P281" i="2" s="1"/>
  <c r="P65" i="2"/>
  <c r="P172" i="2" s="1"/>
  <c r="P279" i="2" s="1"/>
  <c r="P63" i="2"/>
  <c r="P170" i="2" s="1"/>
  <c r="P277" i="2" s="1"/>
  <c r="P61" i="2"/>
  <c r="P168" i="2" s="1"/>
  <c r="P275" i="2" s="1"/>
  <c r="P104" i="2"/>
  <c r="P211" i="2" s="1"/>
  <c r="P318" i="2" s="1"/>
  <c r="P102" i="2"/>
  <c r="P209" i="2" s="1"/>
  <c r="P316" i="2" s="1"/>
  <c r="P100" i="2"/>
  <c r="P207" i="2" s="1"/>
  <c r="P314" i="2" s="1"/>
  <c r="P98" i="2"/>
  <c r="P205" i="2" s="1"/>
  <c r="P312" i="2" s="1"/>
  <c r="P96" i="2"/>
  <c r="P203" i="2" s="1"/>
  <c r="P310" i="2" s="1"/>
  <c r="P94" i="2"/>
  <c r="P201" i="2" s="1"/>
  <c r="P308" i="2" s="1"/>
  <c r="P92" i="2"/>
  <c r="P199" i="2" s="1"/>
  <c r="P306" i="2" s="1"/>
  <c r="P90" i="2"/>
  <c r="P197" i="2" s="1"/>
  <c r="P304" i="2" s="1"/>
  <c r="P88" i="2"/>
  <c r="P195" i="2" s="1"/>
  <c r="P302" i="2" s="1"/>
  <c r="P86" i="2"/>
  <c r="P193" i="2" s="1"/>
  <c r="P300" i="2" s="1"/>
  <c r="P84" i="2"/>
  <c r="P191" i="2" s="1"/>
  <c r="P298" i="2" s="1"/>
  <c r="P82" i="2"/>
  <c r="P189" i="2" s="1"/>
  <c r="P296" i="2" s="1"/>
  <c r="P80" i="2"/>
  <c r="P187" i="2" s="1"/>
  <c r="P294" i="2" s="1"/>
  <c r="P78" i="2"/>
  <c r="P185" i="2" s="1"/>
  <c r="P292" i="2" s="1"/>
  <c r="P76" i="2"/>
  <c r="P183" i="2" s="1"/>
  <c r="P290" i="2" s="1"/>
  <c r="P74" i="2"/>
  <c r="P181" i="2" s="1"/>
  <c r="P288" i="2" s="1"/>
  <c r="P72" i="2"/>
  <c r="P179" i="2" s="1"/>
  <c r="P286" i="2" s="1"/>
  <c r="P70" i="2"/>
  <c r="P177" i="2" s="1"/>
  <c r="P284" i="2" s="1"/>
  <c r="P68" i="2"/>
  <c r="P175" i="2" s="1"/>
  <c r="P282" i="2" s="1"/>
  <c r="P66" i="2"/>
  <c r="P173" i="2" s="1"/>
  <c r="P280" i="2" s="1"/>
  <c r="P64" i="2"/>
  <c r="P171" i="2" s="1"/>
  <c r="P278" i="2" s="1"/>
  <c r="P62" i="2"/>
  <c r="P169" i="2" s="1"/>
  <c r="P276" i="2" s="1"/>
  <c r="P60" i="2"/>
  <c r="P167" i="2" s="1"/>
  <c r="P274" i="2" s="1"/>
  <c r="P57" i="2"/>
  <c r="P164" i="2" s="1"/>
  <c r="P271" i="2" s="1"/>
  <c r="P55" i="2"/>
  <c r="P162" i="2" s="1"/>
  <c r="P269" i="2" s="1"/>
  <c r="P53" i="2"/>
  <c r="P160" i="2" s="1"/>
  <c r="P267" i="2" s="1"/>
  <c r="P51" i="2"/>
  <c r="P158" i="2" s="1"/>
  <c r="P265" i="2" s="1"/>
  <c r="P49" i="2"/>
  <c r="P156" i="2" s="1"/>
  <c r="P263" i="2" s="1"/>
  <c r="P47" i="2"/>
  <c r="P154" i="2" s="1"/>
  <c r="P261" i="2" s="1"/>
  <c r="P45" i="2"/>
  <c r="P152" i="2" s="1"/>
  <c r="P259" i="2" s="1"/>
  <c r="P43" i="2"/>
  <c r="P150" i="2" s="1"/>
  <c r="P257" i="2" s="1"/>
  <c r="P41" i="2"/>
  <c r="P148" i="2" s="1"/>
  <c r="P255" i="2" s="1"/>
  <c r="P39" i="2"/>
  <c r="P146" i="2" s="1"/>
  <c r="P253" i="2" s="1"/>
  <c r="P37" i="2"/>
  <c r="P144" i="2" s="1"/>
  <c r="P251" i="2" s="1"/>
  <c r="P35" i="2"/>
  <c r="P142" i="2" s="1"/>
  <c r="P249" i="2" s="1"/>
  <c r="P33" i="2"/>
  <c r="P140" i="2" s="1"/>
  <c r="P247" i="2" s="1"/>
  <c r="P31" i="2"/>
  <c r="P138" i="2" s="1"/>
  <c r="P245" i="2" s="1"/>
  <c r="P29" i="2"/>
  <c r="P136" i="2" s="1"/>
  <c r="P243" i="2" s="1"/>
  <c r="P27" i="2"/>
  <c r="P134" i="2" s="1"/>
  <c r="P241" i="2" s="1"/>
  <c r="P25" i="2"/>
  <c r="P132" i="2" s="1"/>
  <c r="P239" i="2" s="1"/>
  <c r="P23" i="2"/>
  <c r="P130" i="2" s="1"/>
  <c r="P237" i="2" s="1"/>
  <c r="P21" i="2"/>
  <c r="P128" i="2" s="1"/>
  <c r="P235" i="2" s="1"/>
  <c r="P19" i="2"/>
  <c r="P126" i="2" s="1"/>
  <c r="P233" i="2" s="1"/>
  <c r="P17" i="2"/>
  <c r="P124" i="2" s="1"/>
  <c r="P231" i="2" s="1"/>
  <c r="P15" i="2"/>
  <c r="P122" i="2" s="1"/>
  <c r="P229" i="2" s="1"/>
  <c r="P13" i="2"/>
  <c r="P120" i="2" s="1"/>
  <c r="P227" i="2" s="1"/>
  <c r="P11" i="2"/>
  <c r="P118" i="2" s="1"/>
  <c r="P225" i="2" s="1"/>
  <c r="P9" i="2"/>
  <c r="P116" i="2" s="1"/>
  <c r="P223" i="2" s="1"/>
  <c r="P7" i="2"/>
  <c r="P114" i="2" s="1"/>
  <c r="P221" i="2" s="1"/>
  <c r="P5" i="2"/>
  <c r="Q4" i="2"/>
  <c r="P59" i="2"/>
  <c r="P166" i="2" s="1"/>
  <c r="P273" i="2" s="1"/>
  <c r="P58" i="2"/>
  <c r="P165" i="2" s="1"/>
  <c r="P272" i="2" s="1"/>
  <c r="P56" i="2"/>
  <c r="P163" i="2" s="1"/>
  <c r="P270" i="2" s="1"/>
  <c r="P54" i="2"/>
  <c r="P161" i="2" s="1"/>
  <c r="P268" i="2" s="1"/>
  <c r="P52" i="2"/>
  <c r="P159" i="2" s="1"/>
  <c r="P266" i="2" s="1"/>
  <c r="P50" i="2"/>
  <c r="P157" i="2" s="1"/>
  <c r="P264" i="2" s="1"/>
  <c r="P48" i="2"/>
  <c r="P155" i="2" s="1"/>
  <c r="P262" i="2" s="1"/>
  <c r="P46" i="2"/>
  <c r="P153" i="2" s="1"/>
  <c r="P260" i="2" s="1"/>
  <c r="P44" i="2"/>
  <c r="P151" i="2" s="1"/>
  <c r="P258" i="2" s="1"/>
  <c r="P42" i="2"/>
  <c r="P149" i="2" s="1"/>
  <c r="P256" i="2" s="1"/>
  <c r="P40" i="2"/>
  <c r="P147" i="2" s="1"/>
  <c r="P254" i="2" s="1"/>
  <c r="P38" i="2"/>
  <c r="P145" i="2" s="1"/>
  <c r="P252" i="2" s="1"/>
  <c r="P36" i="2"/>
  <c r="P143" i="2" s="1"/>
  <c r="P250" i="2" s="1"/>
  <c r="P34" i="2"/>
  <c r="P141" i="2" s="1"/>
  <c r="P248" i="2" s="1"/>
  <c r="P32" i="2"/>
  <c r="P139" i="2" s="1"/>
  <c r="P246" i="2" s="1"/>
  <c r="P30" i="2"/>
  <c r="P137" i="2" s="1"/>
  <c r="P244" i="2" s="1"/>
  <c r="P28" i="2"/>
  <c r="P135" i="2" s="1"/>
  <c r="P242" i="2" s="1"/>
  <c r="P26" i="2"/>
  <c r="P133" i="2" s="1"/>
  <c r="P240" i="2" s="1"/>
  <c r="P24" i="2"/>
  <c r="P131" i="2" s="1"/>
  <c r="P238" i="2" s="1"/>
  <c r="P22" i="2"/>
  <c r="P129" i="2" s="1"/>
  <c r="P236" i="2" s="1"/>
  <c r="P20" i="2"/>
  <c r="P127" i="2" s="1"/>
  <c r="P234" i="2" s="1"/>
  <c r="P18" i="2"/>
  <c r="P125" i="2" s="1"/>
  <c r="P232" i="2" s="1"/>
  <c r="P16" i="2"/>
  <c r="P123" i="2" s="1"/>
  <c r="P230" i="2" s="1"/>
  <c r="P14" i="2"/>
  <c r="P121" i="2" s="1"/>
  <c r="P228" i="2" s="1"/>
  <c r="P12" i="2"/>
  <c r="P119" i="2" s="1"/>
  <c r="P226" i="2" s="1"/>
  <c r="P10" i="2"/>
  <c r="P117" i="2" s="1"/>
  <c r="P224" i="2" s="1"/>
  <c r="P8" i="2"/>
  <c r="P115" i="2" s="1"/>
  <c r="P222" i="2" s="1"/>
  <c r="P6" i="2"/>
  <c r="P113" i="2" s="1"/>
  <c r="P220" i="2" s="1"/>
  <c r="L109" i="4" l="1"/>
  <c r="M109" i="4"/>
  <c r="P105" i="2"/>
  <c r="P112" i="2"/>
  <c r="N532" i="2"/>
  <c r="N108" i="4" s="1"/>
  <c r="N531" i="2"/>
  <c r="N107" i="4" s="1"/>
  <c r="N526" i="2"/>
  <c r="N102" i="4" s="1"/>
  <c r="N525" i="2"/>
  <c r="N101" i="4" s="1"/>
  <c r="N521" i="2"/>
  <c r="N97" i="4" s="1"/>
  <c r="N519" i="2"/>
  <c r="N95" i="4" s="1"/>
  <c r="N517" i="2"/>
  <c r="N93" i="4" s="1"/>
  <c r="N524" i="2"/>
  <c r="N100" i="4" s="1"/>
  <c r="N523" i="2"/>
  <c r="N99" i="4" s="1"/>
  <c r="N530" i="2"/>
  <c r="N106" i="4" s="1"/>
  <c r="N529" i="2"/>
  <c r="N105" i="4" s="1"/>
  <c r="N522" i="2"/>
  <c r="N98" i="4" s="1"/>
  <c r="N518" i="2"/>
  <c r="N94" i="4" s="1"/>
  <c r="N528" i="2"/>
  <c r="N104" i="4" s="1"/>
  <c r="N527" i="2"/>
  <c r="N103" i="4" s="1"/>
  <c r="N515" i="2"/>
  <c r="N91" i="4" s="1"/>
  <c r="N520" i="2"/>
  <c r="N96" i="4" s="1"/>
  <c r="N516" i="2"/>
  <c r="N92" i="4" s="1"/>
  <c r="N513" i="2"/>
  <c r="N89" i="4" s="1"/>
  <c r="N509" i="2"/>
  <c r="N85" i="4" s="1"/>
  <c r="N505" i="2"/>
  <c r="N81" i="4" s="1"/>
  <c r="N503" i="2"/>
  <c r="N79" i="4" s="1"/>
  <c r="N501" i="2"/>
  <c r="N77" i="4" s="1"/>
  <c r="N499" i="2"/>
  <c r="N75" i="4" s="1"/>
  <c r="N497" i="2"/>
  <c r="N73" i="4" s="1"/>
  <c r="N495" i="2"/>
  <c r="N71" i="4" s="1"/>
  <c r="N493" i="2"/>
  <c r="N69" i="4" s="1"/>
  <c r="N491" i="2"/>
  <c r="N67" i="4" s="1"/>
  <c r="N489" i="2"/>
  <c r="N65" i="4" s="1"/>
  <c r="N487" i="2"/>
  <c r="N63" i="4" s="1"/>
  <c r="N485" i="2"/>
  <c r="N61" i="4" s="1"/>
  <c r="N483" i="2"/>
  <c r="N59" i="4" s="1"/>
  <c r="N481" i="2"/>
  <c r="N57" i="4" s="1"/>
  <c r="N479" i="2"/>
  <c r="N55" i="4" s="1"/>
  <c r="N477" i="2"/>
  <c r="N53" i="4" s="1"/>
  <c r="N475" i="2"/>
  <c r="N51" i="4" s="1"/>
  <c r="N473" i="2"/>
  <c r="N49" i="4" s="1"/>
  <c r="N471" i="2"/>
  <c r="N47" i="4" s="1"/>
  <c r="N469" i="2"/>
  <c r="N45" i="4" s="1"/>
  <c r="N467" i="2"/>
  <c r="N43" i="4" s="1"/>
  <c r="N465" i="2"/>
  <c r="N41" i="4" s="1"/>
  <c r="N463" i="2"/>
  <c r="N39" i="4" s="1"/>
  <c r="N461" i="2"/>
  <c r="N37" i="4" s="1"/>
  <c r="N459" i="2"/>
  <c r="N35" i="4" s="1"/>
  <c r="N457" i="2"/>
  <c r="N33" i="4" s="1"/>
  <c r="N455" i="2"/>
  <c r="N31" i="4" s="1"/>
  <c r="N453" i="2"/>
  <c r="N29" i="4" s="1"/>
  <c r="N451" i="2"/>
  <c r="N27" i="4" s="1"/>
  <c r="N449" i="2"/>
  <c r="N25" i="4" s="1"/>
  <c r="N447" i="2"/>
  <c r="N23" i="4" s="1"/>
  <c r="N445" i="2"/>
  <c r="N21" i="4" s="1"/>
  <c r="N443" i="2"/>
  <c r="N19" i="4" s="1"/>
  <c r="N441" i="2"/>
  <c r="N17" i="4" s="1"/>
  <c r="N439" i="2"/>
  <c r="N15" i="4" s="1"/>
  <c r="N437" i="2"/>
  <c r="N13" i="4" s="1"/>
  <c r="N435" i="2"/>
  <c r="N11" i="4" s="1"/>
  <c r="N433" i="2"/>
  <c r="N9" i="4" s="1"/>
  <c r="N514" i="2"/>
  <c r="N90" i="4" s="1"/>
  <c r="N510" i="2"/>
  <c r="N86" i="4" s="1"/>
  <c r="N508" i="2"/>
  <c r="N84" i="4" s="1"/>
  <c r="N507" i="2"/>
  <c r="N83" i="4" s="1"/>
  <c r="N506" i="2"/>
  <c r="N82" i="4" s="1"/>
  <c r="N502" i="2"/>
  <c r="N78" i="4" s="1"/>
  <c r="N498" i="2"/>
  <c r="N74" i="4" s="1"/>
  <c r="N494" i="2"/>
  <c r="N70" i="4" s="1"/>
  <c r="N490" i="2"/>
  <c r="N66" i="4" s="1"/>
  <c r="N486" i="2"/>
  <c r="N62" i="4" s="1"/>
  <c r="N482" i="2"/>
  <c r="N58" i="4" s="1"/>
  <c r="N478" i="2"/>
  <c r="N54" i="4" s="1"/>
  <c r="N474" i="2"/>
  <c r="N50" i="4" s="1"/>
  <c r="N470" i="2"/>
  <c r="N46" i="4" s="1"/>
  <c r="N466" i="2"/>
  <c r="N42" i="4" s="1"/>
  <c r="N462" i="2"/>
  <c r="N38" i="4" s="1"/>
  <c r="N458" i="2"/>
  <c r="N34" i="4" s="1"/>
  <c r="N454" i="2"/>
  <c r="N30" i="4" s="1"/>
  <c r="N450" i="2"/>
  <c r="N26" i="4" s="1"/>
  <c r="N446" i="2"/>
  <c r="N22" i="4" s="1"/>
  <c r="N442" i="2"/>
  <c r="N18" i="4" s="1"/>
  <c r="N438" i="2"/>
  <c r="N14" i="4" s="1"/>
  <c r="N434" i="2"/>
  <c r="N10" i="4" s="1"/>
  <c r="N512" i="2"/>
  <c r="N88" i="4" s="1"/>
  <c r="N500" i="2"/>
  <c r="N76" i="4" s="1"/>
  <c r="N492" i="2"/>
  <c r="N68" i="4" s="1"/>
  <c r="N484" i="2"/>
  <c r="N60" i="4" s="1"/>
  <c r="N476" i="2"/>
  <c r="N52" i="4" s="1"/>
  <c r="N468" i="2"/>
  <c r="N44" i="4" s="1"/>
  <c r="N460" i="2"/>
  <c r="N36" i="4" s="1"/>
  <c r="N452" i="2"/>
  <c r="N28" i="4" s="1"/>
  <c r="N444" i="2"/>
  <c r="N20" i="4" s="1"/>
  <c r="N436" i="2"/>
  <c r="N12" i="4" s="1"/>
  <c r="N480" i="2"/>
  <c r="N56" i="4" s="1"/>
  <c r="N448" i="2"/>
  <c r="N24" i="4" s="1"/>
  <c r="N488" i="2"/>
  <c r="N64" i="4" s="1"/>
  <c r="N456" i="2"/>
  <c r="N32" i="4" s="1"/>
  <c r="N496" i="2"/>
  <c r="N72" i="4" s="1"/>
  <c r="N464" i="2"/>
  <c r="N40" i="4" s="1"/>
  <c r="N511" i="2"/>
  <c r="N87" i="4" s="1"/>
  <c r="N504" i="2"/>
  <c r="N80" i="4" s="1"/>
  <c r="N472" i="2"/>
  <c r="N48" i="4" s="1"/>
  <c r="N440" i="2"/>
  <c r="N16" i="4" s="1"/>
  <c r="T8" i="4"/>
  <c r="N319" i="2"/>
  <c r="P425" i="2"/>
  <c r="P423" i="2"/>
  <c r="P421" i="2"/>
  <c r="P419" i="2"/>
  <c r="P417" i="2"/>
  <c r="P415" i="2"/>
  <c r="P413" i="2"/>
  <c r="P412" i="2"/>
  <c r="P408" i="2"/>
  <c r="P406" i="2"/>
  <c r="P404" i="2"/>
  <c r="P402" i="2"/>
  <c r="P400" i="2"/>
  <c r="P398" i="2"/>
  <c r="P396" i="2"/>
  <c r="P394" i="2"/>
  <c r="P392" i="2"/>
  <c r="P390" i="2"/>
  <c r="P388" i="2"/>
  <c r="P386" i="2"/>
  <c r="P384" i="2"/>
  <c r="P382" i="2"/>
  <c r="P380" i="2"/>
  <c r="P378" i="2"/>
  <c r="P376" i="2"/>
  <c r="P374" i="2"/>
  <c r="P372" i="2"/>
  <c r="P370" i="2"/>
  <c r="P368" i="2"/>
  <c r="P366" i="2"/>
  <c r="P364" i="2"/>
  <c r="P362" i="2"/>
  <c r="P360" i="2"/>
  <c r="P422" i="2"/>
  <c r="P418" i="2"/>
  <c r="P414" i="2"/>
  <c r="P411" i="2"/>
  <c r="P410" i="2"/>
  <c r="P409" i="2"/>
  <c r="P407" i="2"/>
  <c r="P403" i="2"/>
  <c r="P399" i="2"/>
  <c r="P395" i="2"/>
  <c r="P391" i="2"/>
  <c r="P387" i="2"/>
  <c r="P383" i="2"/>
  <c r="P379" i="2"/>
  <c r="P375" i="2"/>
  <c r="P371" i="2"/>
  <c r="P367" i="2"/>
  <c r="P363" i="2"/>
  <c r="P359" i="2"/>
  <c r="P355" i="2"/>
  <c r="P353" i="2"/>
  <c r="P351" i="2"/>
  <c r="P349" i="2"/>
  <c r="P347" i="2"/>
  <c r="P345" i="2"/>
  <c r="P343" i="2"/>
  <c r="P341" i="2"/>
  <c r="P339" i="2"/>
  <c r="P337" i="2"/>
  <c r="P335" i="2"/>
  <c r="P333" i="2"/>
  <c r="P331" i="2"/>
  <c r="P329" i="2"/>
  <c r="P327" i="2"/>
  <c r="P424" i="2"/>
  <c r="P416" i="2"/>
  <c r="P358" i="2"/>
  <c r="P357" i="2"/>
  <c r="Q325" i="2"/>
  <c r="P405" i="2"/>
  <c r="P401" i="2"/>
  <c r="P397" i="2"/>
  <c r="P393" i="2"/>
  <c r="P389" i="2"/>
  <c r="P385" i="2"/>
  <c r="P381" i="2"/>
  <c r="P377" i="2"/>
  <c r="P373" i="2"/>
  <c r="P369" i="2"/>
  <c r="P365" i="2"/>
  <c r="P361" i="2"/>
  <c r="P420" i="2"/>
  <c r="P354" i="2"/>
  <c r="P350" i="2"/>
  <c r="P346" i="2"/>
  <c r="P342" i="2"/>
  <c r="P338" i="2"/>
  <c r="P334" i="2"/>
  <c r="P330" i="2"/>
  <c r="P352" i="2"/>
  <c r="P336" i="2"/>
  <c r="P356" i="2"/>
  <c r="P340" i="2"/>
  <c r="P344" i="2"/>
  <c r="P328" i="2"/>
  <c r="P332" i="2"/>
  <c r="P348" i="2"/>
  <c r="Q103" i="2"/>
  <c r="Q210" i="2" s="1"/>
  <c r="Q317" i="2" s="1"/>
  <c r="Q101" i="2"/>
  <c r="Q208" i="2" s="1"/>
  <c r="Q315" i="2" s="1"/>
  <c r="Q99" i="2"/>
  <c r="Q206" i="2" s="1"/>
  <c r="Q313" i="2" s="1"/>
  <c r="Q97" i="2"/>
  <c r="Q204" i="2" s="1"/>
  <c r="Q311" i="2" s="1"/>
  <c r="Q95" i="2"/>
  <c r="Q202" i="2" s="1"/>
  <c r="Q309" i="2" s="1"/>
  <c r="Q93" i="2"/>
  <c r="Q200" i="2" s="1"/>
  <c r="Q307" i="2" s="1"/>
  <c r="Q91" i="2"/>
  <c r="Q198" i="2" s="1"/>
  <c r="Q305" i="2" s="1"/>
  <c r="Q89" i="2"/>
  <c r="Q196" i="2" s="1"/>
  <c r="Q303" i="2" s="1"/>
  <c r="Q87" i="2"/>
  <c r="Q194" i="2" s="1"/>
  <c r="Q301" i="2" s="1"/>
  <c r="Q85" i="2"/>
  <c r="Q192" i="2" s="1"/>
  <c r="Q299" i="2" s="1"/>
  <c r="Q83" i="2"/>
  <c r="Q190" i="2" s="1"/>
  <c r="Q297" i="2" s="1"/>
  <c r="Q81" i="2"/>
  <c r="Q188" i="2" s="1"/>
  <c r="Q295" i="2" s="1"/>
  <c r="Q79" i="2"/>
  <c r="Q186" i="2" s="1"/>
  <c r="Q293" i="2" s="1"/>
  <c r="Q77" i="2"/>
  <c r="Q184" i="2" s="1"/>
  <c r="Q291" i="2" s="1"/>
  <c r="Q75" i="2"/>
  <c r="Q182" i="2" s="1"/>
  <c r="Q289" i="2" s="1"/>
  <c r="Q73" i="2"/>
  <c r="Q180" i="2" s="1"/>
  <c r="Q287" i="2" s="1"/>
  <c r="Q71" i="2"/>
  <c r="Q178" i="2" s="1"/>
  <c r="Q285" i="2" s="1"/>
  <c r="Q69" i="2"/>
  <c r="Q176" i="2" s="1"/>
  <c r="Q283" i="2" s="1"/>
  <c r="Q67" i="2"/>
  <c r="Q174" i="2" s="1"/>
  <c r="Q281" i="2" s="1"/>
  <c r="Q65" i="2"/>
  <c r="Q172" i="2" s="1"/>
  <c r="Q279" i="2" s="1"/>
  <c r="Q63" i="2"/>
  <c r="Q170" i="2" s="1"/>
  <c r="Q277" i="2" s="1"/>
  <c r="Q61" i="2"/>
  <c r="Q168" i="2" s="1"/>
  <c r="Q275" i="2" s="1"/>
  <c r="Q104" i="2"/>
  <c r="Q211" i="2" s="1"/>
  <c r="Q318" i="2" s="1"/>
  <c r="Q102" i="2"/>
  <c r="Q209" i="2" s="1"/>
  <c r="Q316" i="2" s="1"/>
  <c r="Q100" i="2"/>
  <c r="Q207" i="2" s="1"/>
  <c r="Q314" i="2" s="1"/>
  <c r="Q98" i="2"/>
  <c r="Q205" i="2" s="1"/>
  <c r="Q312" i="2" s="1"/>
  <c r="Q96" i="2"/>
  <c r="Q203" i="2" s="1"/>
  <c r="Q310" i="2" s="1"/>
  <c r="Q94" i="2"/>
  <c r="Q201" i="2" s="1"/>
  <c r="Q308" i="2" s="1"/>
  <c r="Q92" i="2"/>
  <c r="Q199" i="2" s="1"/>
  <c r="Q306" i="2" s="1"/>
  <c r="Q90" i="2"/>
  <c r="Q197" i="2" s="1"/>
  <c r="Q304" i="2" s="1"/>
  <c r="Q88" i="2"/>
  <c r="Q195" i="2" s="1"/>
  <c r="Q302" i="2" s="1"/>
  <c r="Q86" i="2"/>
  <c r="Q193" i="2" s="1"/>
  <c r="Q300" i="2" s="1"/>
  <c r="Q84" i="2"/>
  <c r="Q191" i="2" s="1"/>
  <c r="Q298" i="2" s="1"/>
  <c r="Q82" i="2"/>
  <c r="Q189" i="2" s="1"/>
  <c r="Q296" i="2" s="1"/>
  <c r="Q80" i="2"/>
  <c r="Q187" i="2" s="1"/>
  <c r="Q294" i="2" s="1"/>
  <c r="Q78" i="2"/>
  <c r="Q185" i="2" s="1"/>
  <c r="Q292" i="2" s="1"/>
  <c r="Q76" i="2"/>
  <c r="Q183" i="2" s="1"/>
  <c r="Q290" i="2" s="1"/>
  <c r="Q74" i="2"/>
  <c r="Q181" i="2" s="1"/>
  <c r="Q288" i="2" s="1"/>
  <c r="Q72" i="2"/>
  <c r="Q179" i="2" s="1"/>
  <c r="Q286" i="2" s="1"/>
  <c r="Q70" i="2"/>
  <c r="Q177" i="2" s="1"/>
  <c r="Q284" i="2" s="1"/>
  <c r="Q68" i="2"/>
  <c r="Q175" i="2" s="1"/>
  <c r="Q282" i="2" s="1"/>
  <c r="Q66" i="2"/>
  <c r="Q173" i="2" s="1"/>
  <c r="Q280" i="2" s="1"/>
  <c r="Q64" i="2"/>
  <c r="Q171" i="2" s="1"/>
  <c r="Q278" i="2" s="1"/>
  <c r="Q62" i="2"/>
  <c r="Q169" i="2" s="1"/>
  <c r="Q276" i="2" s="1"/>
  <c r="Q60" i="2"/>
  <c r="Q167" i="2" s="1"/>
  <c r="Q274" i="2" s="1"/>
  <c r="Q59" i="2"/>
  <c r="Q166" i="2" s="1"/>
  <c r="Q273" i="2" s="1"/>
  <c r="Q58" i="2"/>
  <c r="Q165" i="2" s="1"/>
  <c r="Q272" i="2" s="1"/>
  <c r="Q56" i="2"/>
  <c r="Q163" i="2" s="1"/>
  <c r="Q270" i="2" s="1"/>
  <c r="Q54" i="2"/>
  <c r="Q161" i="2" s="1"/>
  <c r="Q268" i="2" s="1"/>
  <c r="Q52" i="2"/>
  <c r="Q159" i="2" s="1"/>
  <c r="Q266" i="2" s="1"/>
  <c r="Q50" i="2"/>
  <c r="Q157" i="2" s="1"/>
  <c r="Q264" i="2" s="1"/>
  <c r="Q48" i="2"/>
  <c r="Q155" i="2" s="1"/>
  <c r="Q262" i="2" s="1"/>
  <c r="Q46" i="2"/>
  <c r="Q153" i="2" s="1"/>
  <c r="Q260" i="2" s="1"/>
  <c r="Q44" i="2"/>
  <c r="Q151" i="2" s="1"/>
  <c r="Q258" i="2" s="1"/>
  <c r="Q42" i="2"/>
  <c r="Q149" i="2" s="1"/>
  <c r="Q256" i="2" s="1"/>
  <c r="Q40" i="2"/>
  <c r="Q147" i="2" s="1"/>
  <c r="Q254" i="2" s="1"/>
  <c r="Q38" i="2"/>
  <c r="Q145" i="2" s="1"/>
  <c r="Q252" i="2" s="1"/>
  <c r="Q36" i="2"/>
  <c r="Q143" i="2" s="1"/>
  <c r="Q250" i="2" s="1"/>
  <c r="Q34" i="2"/>
  <c r="Q141" i="2" s="1"/>
  <c r="Q248" i="2" s="1"/>
  <c r="Q32" i="2"/>
  <c r="Q139" i="2" s="1"/>
  <c r="Q246" i="2" s="1"/>
  <c r="Q30" i="2"/>
  <c r="Q137" i="2" s="1"/>
  <c r="Q244" i="2" s="1"/>
  <c r="Q28" i="2"/>
  <c r="Q135" i="2" s="1"/>
  <c r="Q242" i="2" s="1"/>
  <c r="Q26" i="2"/>
  <c r="Q133" i="2" s="1"/>
  <c r="Q240" i="2" s="1"/>
  <c r="Q24" i="2"/>
  <c r="Q131" i="2" s="1"/>
  <c r="Q238" i="2" s="1"/>
  <c r="Q22" i="2"/>
  <c r="Q129" i="2" s="1"/>
  <c r="Q236" i="2" s="1"/>
  <c r="Q20" i="2"/>
  <c r="Q127" i="2" s="1"/>
  <c r="Q234" i="2" s="1"/>
  <c r="Q18" i="2"/>
  <c r="Q125" i="2" s="1"/>
  <c r="Q232" i="2" s="1"/>
  <c r="Q16" i="2"/>
  <c r="Q123" i="2" s="1"/>
  <c r="Q230" i="2" s="1"/>
  <c r="Q14" i="2"/>
  <c r="Q121" i="2" s="1"/>
  <c r="Q228" i="2" s="1"/>
  <c r="Q12" i="2"/>
  <c r="Q119" i="2" s="1"/>
  <c r="Q226" i="2" s="1"/>
  <c r="Q10" i="2"/>
  <c r="Q117" i="2" s="1"/>
  <c r="Q224" i="2" s="1"/>
  <c r="Q8" i="2"/>
  <c r="Q115" i="2" s="1"/>
  <c r="Q222" i="2" s="1"/>
  <c r="Q6" i="2"/>
  <c r="Q113" i="2" s="1"/>
  <c r="Q220" i="2" s="1"/>
  <c r="Q57" i="2"/>
  <c r="Q164" i="2" s="1"/>
  <c r="Q271" i="2" s="1"/>
  <c r="Q55" i="2"/>
  <c r="Q162" i="2" s="1"/>
  <c r="Q269" i="2" s="1"/>
  <c r="Q53" i="2"/>
  <c r="Q160" i="2" s="1"/>
  <c r="Q267" i="2" s="1"/>
  <c r="Q51" i="2"/>
  <c r="Q158" i="2" s="1"/>
  <c r="Q265" i="2" s="1"/>
  <c r="Q49" i="2"/>
  <c r="Q156" i="2" s="1"/>
  <c r="Q263" i="2" s="1"/>
  <c r="Q47" i="2"/>
  <c r="Q154" i="2" s="1"/>
  <c r="Q261" i="2" s="1"/>
  <c r="Q45" i="2"/>
  <c r="Q152" i="2" s="1"/>
  <c r="Q259" i="2" s="1"/>
  <c r="Q43" i="2"/>
  <c r="Q150" i="2" s="1"/>
  <c r="Q257" i="2" s="1"/>
  <c r="Q41" i="2"/>
  <c r="Q148" i="2" s="1"/>
  <c r="Q255" i="2" s="1"/>
  <c r="Q39" i="2"/>
  <c r="Q146" i="2" s="1"/>
  <c r="Q253" i="2" s="1"/>
  <c r="Q37" i="2"/>
  <c r="Q144" i="2" s="1"/>
  <c r="Q251" i="2" s="1"/>
  <c r="Q35" i="2"/>
  <c r="Q142" i="2" s="1"/>
  <c r="Q249" i="2" s="1"/>
  <c r="Q33" i="2"/>
  <c r="Q140" i="2" s="1"/>
  <c r="Q247" i="2" s="1"/>
  <c r="Q31" i="2"/>
  <c r="Q138" i="2" s="1"/>
  <c r="Q245" i="2" s="1"/>
  <c r="Q29" i="2"/>
  <c r="Q136" i="2" s="1"/>
  <c r="Q243" i="2" s="1"/>
  <c r="Q27" i="2"/>
  <c r="Q134" i="2" s="1"/>
  <c r="Q241" i="2" s="1"/>
  <c r="Q25" i="2"/>
  <c r="Q132" i="2" s="1"/>
  <c r="Q239" i="2" s="1"/>
  <c r="Q23" i="2"/>
  <c r="Q130" i="2" s="1"/>
  <c r="Q237" i="2" s="1"/>
  <c r="Q21" i="2"/>
  <c r="Q128" i="2" s="1"/>
  <c r="Q235" i="2" s="1"/>
  <c r="Q19" i="2"/>
  <c r="Q126" i="2" s="1"/>
  <c r="Q233" i="2" s="1"/>
  <c r="Q17" i="2"/>
  <c r="Q124" i="2" s="1"/>
  <c r="Q231" i="2" s="1"/>
  <c r="Q15" i="2"/>
  <c r="Q122" i="2" s="1"/>
  <c r="Q229" i="2" s="1"/>
  <c r="Q13" i="2"/>
  <c r="Q120" i="2" s="1"/>
  <c r="Q227" i="2" s="1"/>
  <c r="Q11" i="2"/>
  <c r="Q118" i="2" s="1"/>
  <c r="Q225" i="2" s="1"/>
  <c r="Q9" i="2"/>
  <c r="Q116" i="2" s="1"/>
  <c r="Q223" i="2" s="1"/>
  <c r="Q7" i="2"/>
  <c r="Q114" i="2" s="1"/>
  <c r="Q221" i="2" s="1"/>
  <c r="Q5" i="2"/>
  <c r="R4" i="2"/>
  <c r="O212" i="2"/>
  <c r="O219" i="2"/>
  <c r="O326" i="2" s="1"/>
  <c r="O426" i="2" s="1"/>
  <c r="N109" i="4" l="1"/>
  <c r="R104" i="2"/>
  <c r="R211" i="2" s="1"/>
  <c r="R318" i="2" s="1"/>
  <c r="R102" i="2"/>
  <c r="R209" i="2" s="1"/>
  <c r="R316" i="2" s="1"/>
  <c r="R100" i="2"/>
  <c r="R207" i="2" s="1"/>
  <c r="R314" i="2" s="1"/>
  <c r="R98" i="2"/>
  <c r="R205" i="2" s="1"/>
  <c r="R312" i="2" s="1"/>
  <c r="R96" i="2"/>
  <c r="R203" i="2" s="1"/>
  <c r="R310" i="2" s="1"/>
  <c r="R94" i="2"/>
  <c r="R201" i="2" s="1"/>
  <c r="R308" i="2" s="1"/>
  <c r="R92" i="2"/>
  <c r="R199" i="2" s="1"/>
  <c r="R306" i="2" s="1"/>
  <c r="R90" i="2"/>
  <c r="R197" i="2" s="1"/>
  <c r="R304" i="2" s="1"/>
  <c r="R88" i="2"/>
  <c r="R195" i="2" s="1"/>
  <c r="R302" i="2" s="1"/>
  <c r="R86" i="2"/>
  <c r="R193" i="2" s="1"/>
  <c r="R300" i="2" s="1"/>
  <c r="R84" i="2"/>
  <c r="R191" i="2" s="1"/>
  <c r="R298" i="2" s="1"/>
  <c r="R82" i="2"/>
  <c r="R189" i="2" s="1"/>
  <c r="R296" i="2" s="1"/>
  <c r="R80" i="2"/>
  <c r="R187" i="2" s="1"/>
  <c r="R294" i="2" s="1"/>
  <c r="R78" i="2"/>
  <c r="R185" i="2" s="1"/>
  <c r="R292" i="2" s="1"/>
  <c r="R76" i="2"/>
  <c r="R183" i="2" s="1"/>
  <c r="R290" i="2" s="1"/>
  <c r="R74" i="2"/>
  <c r="R181" i="2" s="1"/>
  <c r="R288" i="2" s="1"/>
  <c r="R72" i="2"/>
  <c r="R179" i="2" s="1"/>
  <c r="R286" i="2" s="1"/>
  <c r="R70" i="2"/>
  <c r="R177" i="2" s="1"/>
  <c r="R284" i="2" s="1"/>
  <c r="R68" i="2"/>
  <c r="R175" i="2" s="1"/>
  <c r="R282" i="2" s="1"/>
  <c r="R66" i="2"/>
  <c r="R173" i="2" s="1"/>
  <c r="R280" i="2" s="1"/>
  <c r="R64" i="2"/>
  <c r="R171" i="2" s="1"/>
  <c r="R278" i="2" s="1"/>
  <c r="R62" i="2"/>
  <c r="R169" i="2" s="1"/>
  <c r="R276" i="2" s="1"/>
  <c r="R60" i="2"/>
  <c r="R167" i="2" s="1"/>
  <c r="R274" i="2" s="1"/>
  <c r="R103" i="2"/>
  <c r="R210" i="2" s="1"/>
  <c r="R317" i="2" s="1"/>
  <c r="R101" i="2"/>
  <c r="R208" i="2" s="1"/>
  <c r="R315" i="2" s="1"/>
  <c r="R99" i="2"/>
  <c r="R206" i="2" s="1"/>
  <c r="R313" i="2" s="1"/>
  <c r="R97" i="2"/>
  <c r="R204" i="2" s="1"/>
  <c r="R311" i="2" s="1"/>
  <c r="R95" i="2"/>
  <c r="R202" i="2" s="1"/>
  <c r="R309" i="2" s="1"/>
  <c r="R93" i="2"/>
  <c r="R200" i="2" s="1"/>
  <c r="R307" i="2" s="1"/>
  <c r="R91" i="2"/>
  <c r="R198" i="2" s="1"/>
  <c r="R305" i="2" s="1"/>
  <c r="R89" i="2"/>
  <c r="R196" i="2" s="1"/>
  <c r="R303" i="2" s="1"/>
  <c r="R87" i="2"/>
  <c r="R194" i="2" s="1"/>
  <c r="R301" i="2" s="1"/>
  <c r="R85" i="2"/>
  <c r="R192" i="2" s="1"/>
  <c r="R299" i="2" s="1"/>
  <c r="R83" i="2"/>
  <c r="R190" i="2" s="1"/>
  <c r="R297" i="2" s="1"/>
  <c r="R81" i="2"/>
  <c r="R188" i="2" s="1"/>
  <c r="R295" i="2" s="1"/>
  <c r="R79" i="2"/>
  <c r="R186" i="2" s="1"/>
  <c r="R293" i="2" s="1"/>
  <c r="R77" i="2"/>
  <c r="R184" i="2" s="1"/>
  <c r="R291" i="2" s="1"/>
  <c r="R75" i="2"/>
  <c r="R182" i="2" s="1"/>
  <c r="R289" i="2" s="1"/>
  <c r="R73" i="2"/>
  <c r="R180" i="2" s="1"/>
  <c r="R287" i="2" s="1"/>
  <c r="R71" i="2"/>
  <c r="R178" i="2" s="1"/>
  <c r="R285" i="2" s="1"/>
  <c r="R69" i="2"/>
  <c r="R176" i="2" s="1"/>
  <c r="R283" i="2" s="1"/>
  <c r="R67" i="2"/>
  <c r="R174" i="2" s="1"/>
  <c r="R281" i="2" s="1"/>
  <c r="R65" i="2"/>
  <c r="R172" i="2" s="1"/>
  <c r="R279" i="2" s="1"/>
  <c r="R63" i="2"/>
  <c r="R170" i="2" s="1"/>
  <c r="R277" i="2" s="1"/>
  <c r="R61" i="2"/>
  <c r="R168" i="2" s="1"/>
  <c r="R275" i="2" s="1"/>
  <c r="R59" i="2"/>
  <c r="R166" i="2" s="1"/>
  <c r="R273" i="2" s="1"/>
  <c r="R58" i="2"/>
  <c r="R165" i="2" s="1"/>
  <c r="R272" i="2" s="1"/>
  <c r="R56" i="2"/>
  <c r="R163" i="2" s="1"/>
  <c r="R270" i="2" s="1"/>
  <c r="R54" i="2"/>
  <c r="R161" i="2" s="1"/>
  <c r="R268" i="2" s="1"/>
  <c r="R52" i="2"/>
  <c r="R159" i="2" s="1"/>
  <c r="R266" i="2" s="1"/>
  <c r="R50" i="2"/>
  <c r="R157" i="2" s="1"/>
  <c r="R264" i="2" s="1"/>
  <c r="R48" i="2"/>
  <c r="R155" i="2" s="1"/>
  <c r="R262" i="2" s="1"/>
  <c r="R46" i="2"/>
  <c r="R153" i="2" s="1"/>
  <c r="R260" i="2" s="1"/>
  <c r="R44" i="2"/>
  <c r="R151" i="2" s="1"/>
  <c r="R258" i="2" s="1"/>
  <c r="R42" i="2"/>
  <c r="R149" i="2" s="1"/>
  <c r="R256" i="2" s="1"/>
  <c r="R40" i="2"/>
  <c r="R147" i="2" s="1"/>
  <c r="R254" i="2" s="1"/>
  <c r="R38" i="2"/>
  <c r="R145" i="2" s="1"/>
  <c r="R252" i="2" s="1"/>
  <c r="R36" i="2"/>
  <c r="R143" i="2" s="1"/>
  <c r="R250" i="2" s="1"/>
  <c r="R34" i="2"/>
  <c r="R141" i="2" s="1"/>
  <c r="R248" i="2" s="1"/>
  <c r="R32" i="2"/>
  <c r="R139" i="2" s="1"/>
  <c r="R246" i="2" s="1"/>
  <c r="R30" i="2"/>
  <c r="R137" i="2" s="1"/>
  <c r="R244" i="2" s="1"/>
  <c r="R28" i="2"/>
  <c r="R135" i="2" s="1"/>
  <c r="R242" i="2" s="1"/>
  <c r="R26" i="2"/>
  <c r="R133" i="2" s="1"/>
  <c r="R240" i="2" s="1"/>
  <c r="R24" i="2"/>
  <c r="R131" i="2" s="1"/>
  <c r="R238" i="2" s="1"/>
  <c r="R22" i="2"/>
  <c r="R129" i="2" s="1"/>
  <c r="R236" i="2" s="1"/>
  <c r="R20" i="2"/>
  <c r="R127" i="2" s="1"/>
  <c r="R234" i="2" s="1"/>
  <c r="R18" i="2"/>
  <c r="R125" i="2" s="1"/>
  <c r="R232" i="2" s="1"/>
  <c r="R16" i="2"/>
  <c r="R123" i="2" s="1"/>
  <c r="R230" i="2" s="1"/>
  <c r="R14" i="2"/>
  <c r="R121" i="2" s="1"/>
  <c r="R228" i="2" s="1"/>
  <c r="R12" i="2"/>
  <c r="R119" i="2" s="1"/>
  <c r="R226" i="2" s="1"/>
  <c r="R10" i="2"/>
  <c r="R117" i="2" s="1"/>
  <c r="R224" i="2" s="1"/>
  <c r="R8" i="2"/>
  <c r="R115" i="2" s="1"/>
  <c r="R222" i="2" s="1"/>
  <c r="R6" i="2"/>
  <c r="R113" i="2" s="1"/>
  <c r="R220" i="2" s="1"/>
  <c r="R57" i="2"/>
  <c r="R164" i="2" s="1"/>
  <c r="R271" i="2" s="1"/>
  <c r="R55" i="2"/>
  <c r="R162" i="2" s="1"/>
  <c r="R269" i="2" s="1"/>
  <c r="R53" i="2"/>
  <c r="R160" i="2" s="1"/>
  <c r="R267" i="2" s="1"/>
  <c r="R51" i="2"/>
  <c r="R158" i="2" s="1"/>
  <c r="R265" i="2" s="1"/>
  <c r="R49" i="2"/>
  <c r="R156" i="2" s="1"/>
  <c r="R263" i="2" s="1"/>
  <c r="R47" i="2"/>
  <c r="R154" i="2" s="1"/>
  <c r="R261" i="2" s="1"/>
  <c r="R45" i="2"/>
  <c r="R152" i="2" s="1"/>
  <c r="R259" i="2" s="1"/>
  <c r="R43" i="2"/>
  <c r="R150" i="2" s="1"/>
  <c r="R257" i="2" s="1"/>
  <c r="R41" i="2"/>
  <c r="R148" i="2" s="1"/>
  <c r="R255" i="2" s="1"/>
  <c r="R39" i="2"/>
  <c r="R146" i="2" s="1"/>
  <c r="R253" i="2" s="1"/>
  <c r="R37" i="2"/>
  <c r="R144" i="2" s="1"/>
  <c r="R251" i="2" s="1"/>
  <c r="R35" i="2"/>
  <c r="R142" i="2" s="1"/>
  <c r="R249" i="2" s="1"/>
  <c r="R33" i="2"/>
  <c r="R140" i="2" s="1"/>
  <c r="R247" i="2" s="1"/>
  <c r="R31" i="2"/>
  <c r="R138" i="2" s="1"/>
  <c r="R245" i="2" s="1"/>
  <c r="R29" i="2"/>
  <c r="R136" i="2" s="1"/>
  <c r="R243" i="2" s="1"/>
  <c r="R27" i="2"/>
  <c r="R134" i="2" s="1"/>
  <c r="R241" i="2" s="1"/>
  <c r="R25" i="2"/>
  <c r="R132" i="2" s="1"/>
  <c r="R239" i="2" s="1"/>
  <c r="R23" i="2"/>
  <c r="R130" i="2" s="1"/>
  <c r="R237" i="2" s="1"/>
  <c r="R21" i="2"/>
  <c r="R128" i="2" s="1"/>
  <c r="R235" i="2" s="1"/>
  <c r="R19" i="2"/>
  <c r="R126" i="2" s="1"/>
  <c r="R233" i="2" s="1"/>
  <c r="R17" i="2"/>
  <c r="R124" i="2" s="1"/>
  <c r="R231" i="2" s="1"/>
  <c r="R15" i="2"/>
  <c r="R122" i="2" s="1"/>
  <c r="R229" i="2" s="1"/>
  <c r="R13" i="2"/>
  <c r="R120" i="2" s="1"/>
  <c r="R227" i="2" s="1"/>
  <c r="R11" i="2"/>
  <c r="R118" i="2" s="1"/>
  <c r="R225" i="2" s="1"/>
  <c r="R9" i="2"/>
  <c r="R116" i="2" s="1"/>
  <c r="R223" i="2" s="1"/>
  <c r="R7" i="2"/>
  <c r="R114" i="2" s="1"/>
  <c r="R221" i="2" s="1"/>
  <c r="R5" i="2"/>
  <c r="S4" i="2"/>
  <c r="Q424" i="2"/>
  <c r="Q422" i="2"/>
  <c r="Q420" i="2"/>
  <c r="Q418" i="2"/>
  <c r="Q416" i="2"/>
  <c r="Q414" i="2"/>
  <c r="Q412" i="2"/>
  <c r="Q410" i="2"/>
  <c r="Q425" i="2"/>
  <c r="Q421" i="2"/>
  <c r="Q417" i="2"/>
  <c r="Q413" i="2"/>
  <c r="Q411" i="2"/>
  <c r="Q409" i="2"/>
  <c r="Q407" i="2"/>
  <c r="Q405" i="2"/>
  <c r="Q403" i="2"/>
  <c r="Q401" i="2"/>
  <c r="Q399" i="2"/>
  <c r="Q397" i="2"/>
  <c r="Q395" i="2"/>
  <c r="Q393" i="2"/>
  <c r="Q391" i="2"/>
  <c r="Q389" i="2"/>
  <c r="Q387" i="2"/>
  <c r="Q385" i="2"/>
  <c r="Q383" i="2"/>
  <c r="Q381" i="2"/>
  <c r="Q379" i="2"/>
  <c r="Q377" i="2"/>
  <c r="Q375" i="2"/>
  <c r="Q373" i="2"/>
  <c r="Q371" i="2"/>
  <c r="Q369" i="2"/>
  <c r="Q367" i="2"/>
  <c r="Q365" i="2"/>
  <c r="Q363" i="2"/>
  <c r="Q361" i="2"/>
  <c r="Q359" i="2"/>
  <c r="Q357" i="2"/>
  <c r="Q419" i="2"/>
  <c r="Q358" i="2"/>
  <c r="R325" i="2"/>
  <c r="Q408" i="2"/>
  <c r="Q404" i="2"/>
  <c r="Q400" i="2"/>
  <c r="Q396" i="2"/>
  <c r="Q392" i="2"/>
  <c r="Q388" i="2"/>
  <c r="Q384" i="2"/>
  <c r="Q380" i="2"/>
  <c r="Q376" i="2"/>
  <c r="Q372" i="2"/>
  <c r="Q368" i="2"/>
  <c r="Q364" i="2"/>
  <c r="Q360" i="2"/>
  <c r="Q356" i="2"/>
  <c r="Q354" i="2"/>
  <c r="Q352" i="2"/>
  <c r="Q350" i="2"/>
  <c r="Q348" i="2"/>
  <c r="Q346" i="2"/>
  <c r="Q344" i="2"/>
  <c r="Q342" i="2"/>
  <c r="Q340" i="2"/>
  <c r="Q338" i="2"/>
  <c r="Q336" i="2"/>
  <c r="Q334" i="2"/>
  <c r="Q332" i="2"/>
  <c r="Q330" i="2"/>
  <c r="Q328" i="2"/>
  <c r="Q423" i="2"/>
  <c r="Q415" i="2"/>
  <c r="Q394" i="2"/>
  <c r="Q378" i="2"/>
  <c r="Q362" i="2"/>
  <c r="Q353" i="2"/>
  <c r="Q349" i="2"/>
  <c r="Q345" i="2"/>
  <c r="Q341" i="2"/>
  <c r="Q337" i="2"/>
  <c r="Q333" i="2"/>
  <c r="Q329" i="2"/>
  <c r="Q398" i="2"/>
  <c r="Q382" i="2"/>
  <c r="Q366" i="2"/>
  <c r="Q402" i="2"/>
  <c r="Q386" i="2"/>
  <c r="Q370" i="2"/>
  <c r="Q355" i="2"/>
  <c r="Q351" i="2"/>
  <c r="Q347" i="2"/>
  <c r="Q343" i="2"/>
  <c r="Q339" i="2"/>
  <c r="Q335" i="2"/>
  <c r="Q331" i="2"/>
  <c r="Q327" i="2"/>
  <c r="Q374" i="2"/>
  <c r="Q390" i="2"/>
  <c r="Q406" i="2"/>
  <c r="O531" i="2"/>
  <c r="O107" i="4" s="1"/>
  <c r="O529" i="2"/>
  <c r="O105" i="4" s="1"/>
  <c r="O527" i="2"/>
  <c r="O103" i="4" s="1"/>
  <c r="O525" i="2"/>
  <c r="O101" i="4" s="1"/>
  <c r="O523" i="2"/>
  <c r="O99" i="4" s="1"/>
  <c r="O524" i="2"/>
  <c r="O100" i="4" s="1"/>
  <c r="O532" i="2"/>
  <c r="O108" i="4" s="1"/>
  <c r="O530" i="2"/>
  <c r="O106" i="4" s="1"/>
  <c r="O522" i="2"/>
  <c r="O98" i="4" s="1"/>
  <c r="O520" i="2"/>
  <c r="O96" i="4" s="1"/>
  <c r="O518" i="2"/>
  <c r="O94" i="4" s="1"/>
  <c r="O516" i="2"/>
  <c r="O92" i="4" s="1"/>
  <c r="O528" i="2"/>
  <c r="O104" i="4" s="1"/>
  <c r="O515" i="2"/>
  <c r="O91" i="4" s="1"/>
  <c r="O513" i="2"/>
  <c r="O89" i="4" s="1"/>
  <c r="O511" i="2"/>
  <c r="O87" i="4" s="1"/>
  <c r="O509" i="2"/>
  <c r="O85" i="4" s="1"/>
  <c r="O507" i="2"/>
  <c r="O83" i="4" s="1"/>
  <c r="O526" i="2"/>
  <c r="O102" i="4" s="1"/>
  <c r="O519" i="2"/>
  <c r="O95" i="4" s="1"/>
  <c r="O514" i="2"/>
  <c r="O90" i="4" s="1"/>
  <c r="O512" i="2"/>
  <c r="O88" i="4" s="1"/>
  <c r="O510" i="2"/>
  <c r="O86" i="4" s="1"/>
  <c r="O508" i="2"/>
  <c r="O84" i="4" s="1"/>
  <c r="O521" i="2"/>
  <c r="O97" i="4" s="1"/>
  <c r="O506" i="2"/>
  <c r="O82" i="4" s="1"/>
  <c r="O504" i="2"/>
  <c r="O80" i="4" s="1"/>
  <c r="O502" i="2"/>
  <c r="O78" i="4" s="1"/>
  <c r="O500" i="2"/>
  <c r="O76" i="4" s="1"/>
  <c r="O498" i="2"/>
  <c r="O74" i="4" s="1"/>
  <c r="O496" i="2"/>
  <c r="O72" i="4" s="1"/>
  <c r="O494" i="2"/>
  <c r="O70" i="4" s="1"/>
  <c r="O492" i="2"/>
  <c r="O68" i="4" s="1"/>
  <c r="O490" i="2"/>
  <c r="O66" i="4" s="1"/>
  <c r="O488" i="2"/>
  <c r="O64" i="4" s="1"/>
  <c r="O486" i="2"/>
  <c r="O62" i="4" s="1"/>
  <c r="O484" i="2"/>
  <c r="O60" i="4" s="1"/>
  <c r="O482" i="2"/>
  <c r="O58" i="4" s="1"/>
  <c r="O480" i="2"/>
  <c r="O56" i="4" s="1"/>
  <c r="O478" i="2"/>
  <c r="O54" i="4" s="1"/>
  <c r="O476" i="2"/>
  <c r="O52" i="4" s="1"/>
  <c r="O474" i="2"/>
  <c r="O50" i="4" s="1"/>
  <c r="O472" i="2"/>
  <c r="O48" i="4" s="1"/>
  <c r="O470" i="2"/>
  <c r="O46" i="4" s="1"/>
  <c r="O468" i="2"/>
  <c r="O44" i="4" s="1"/>
  <c r="O466" i="2"/>
  <c r="O42" i="4" s="1"/>
  <c r="O464" i="2"/>
  <c r="O40" i="4" s="1"/>
  <c r="O462" i="2"/>
  <c r="O38" i="4" s="1"/>
  <c r="O460" i="2"/>
  <c r="O36" i="4" s="1"/>
  <c r="O458" i="2"/>
  <c r="O34" i="4" s="1"/>
  <c r="O456" i="2"/>
  <c r="O32" i="4" s="1"/>
  <c r="O454" i="2"/>
  <c r="O30" i="4" s="1"/>
  <c r="O452" i="2"/>
  <c r="O28" i="4" s="1"/>
  <c r="O450" i="2"/>
  <c r="O26" i="4" s="1"/>
  <c r="O448" i="2"/>
  <c r="O24" i="4" s="1"/>
  <c r="O446" i="2"/>
  <c r="O22" i="4" s="1"/>
  <c r="O444" i="2"/>
  <c r="O20" i="4" s="1"/>
  <c r="O442" i="2"/>
  <c r="O18" i="4" s="1"/>
  <c r="O440" i="2"/>
  <c r="O16" i="4" s="1"/>
  <c r="O438" i="2"/>
  <c r="O14" i="4" s="1"/>
  <c r="O436" i="2"/>
  <c r="O12" i="4" s="1"/>
  <c r="O434" i="2"/>
  <c r="O10" i="4" s="1"/>
  <c r="O505" i="2"/>
  <c r="O81" i="4" s="1"/>
  <c r="O501" i="2"/>
  <c r="O77" i="4" s="1"/>
  <c r="O497" i="2"/>
  <c r="O73" i="4" s="1"/>
  <c r="O493" i="2"/>
  <c r="O69" i="4" s="1"/>
  <c r="O489" i="2"/>
  <c r="O65" i="4" s="1"/>
  <c r="O485" i="2"/>
  <c r="O61" i="4" s="1"/>
  <c r="O481" i="2"/>
  <c r="O57" i="4" s="1"/>
  <c r="O477" i="2"/>
  <c r="O53" i="4" s="1"/>
  <c r="O473" i="2"/>
  <c r="O49" i="4" s="1"/>
  <c r="O469" i="2"/>
  <c r="O45" i="4" s="1"/>
  <c r="O465" i="2"/>
  <c r="O41" i="4" s="1"/>
  <c r="O461" i="2"/>
  <c r="O37" i="4" s="1"/>
  <c r="O457" i="2"/>
  <c r="O33" i="4" s="1"/>
  <c r="O453" i="2"/>
  <c r="O29" i="4" s="1"/>
  <c r="O449" i="2"/>
  <c r="O25" i="4" s="1"/>
  <c r="O445" i="2"/>
  <c r="O21" i="4" s="1"/>
  <c r="O441" i="2"/>
  <c r="O17" i="4" s="1"/>
  <c r="O437" i="2"/>
  <c r="O13" i="4" s="1"/>
  <c r="O433" i="2"/>
  <c r="O9" i="4" s="1"/>
  <c r="O517" i="2"/>
  <c r="O93" i="4" s="1"/>
  <c r="O503" i="2"/>
  <c r="O79" i="4" s="1"/>
  <c r="O495" i="2"/>
  <c r="O71" i="4" s="1"/>
  <c r="O487" i="2"/>
  <c r="O63" i="4" s="1"/>
  <c r="O479" i="2"/>
  <c r="O55" i="4" s="1"/>
  <c r="O471" i="2"/>
  <c r="O47" i="4" s="1"/>
  <c r="O463" i="2"/>
  <c r="O39" i="4" s="1"/>
  <c r="O455" i="2"/>
  <c r="O31" i="4" s="1"/>
  <c r="O447" i="2"/>
  <c r="O23" i="4" s="1"/>
  <c r="O439" i="2"/>
  <c r="O15" i="4" s="1"/>
  <c r="O499" i="2"/>
  <c r="O75" i="4" s="1"/>
  <c r="O491" i="2"/>
  <c r="O67" i="4" s="1"/>
  <c r="O483" i="2"/>
  <c r="O59" i="4" s="1"/>
  <c r="O475" i="2"/>
  <c r="O51" i="4" s="1"/>
  <c r="O467" i="2"/>
  <c r="O43" i="4" s="1"/>
  <c r="O459" i="2"/>
  <c r="O35" i="4" s="1"/>
  <c r="O451" i="2"/>
  <c r="O27" i="4" s="1"/>
  <c r="O443" i="2"/>
  <c r="O19" i="4" s="1"/>
  <c r="O435" i="2"/>
  <c r="O11" i="4" s="1"/>
  <c r="Q105" i="2"/>
  <c r="Q112" i="2"/>
  <c r="O319" i="2"/>
  <c r="U8" i="4"/>
  <c r="P212" i="2"/>
  <c r="P219" i="2"/>
  <c r="P326" i="2" s="1"/>
  <c r="P426" i="2" s="1"/>
  <c r="O109" i="4" l="1"/>
  <c r="P319" i="2"/>
  <c r="R105" i="2"/>
  <c r="R112" i="2"/>
  <c r="V8" i="4"/>
  <c r="P531" i="2"/>
  <c r="P107" i="4" s="1"/>
  <c r="P532" i="2"/>
  <c r="P108" i="4" s="1"/>
  <c r="P530" i="2"/>
  <c r="P106" i="4" s="1"/>
  <c r="P523" i="2"/>
  <c r="P99" i="4" s="1"/>
  <c r="P522" i="2"/>
  <c r="P98" i="4" s="1"/>
  <c r="P520" i="2"/>
  <c r="P96" i="4" s="1"/>
  <c r="P518" i="2"/>
  <c r="P94" i="4" s="1"/>
  <c r="P516" i="2"/>
  <c r="P92" i="4" s="1"/>
  <c r="P529" i="2"/>
  <c r="P105" i="4" s="1"/>
  <c r="P528" i="2"/>
  <c r="P104" i="4" s="1"/>
  <c r="P527" i="2"/>
  <c r="P103" i="4" s="1"/>
  <c r="P526" i="2"/>
  <c r="P102" i="4" s="1"/>
  <c r="P519" i="2"/>
  <c r="P95" i="4" s="1"/>
  <c r="P525" i="2"/>
  <c r="P101" i="4" s="1"/>
  <c r="P524" i="2"/>
  <c r="P100" i="4" s="1"/>
  <c r="P514" i="2"/>
  <c r="P90" i="4" s="1"/>
  <c r="P521" i="2"/>
  <c r="P97" i="4" s="1"/>
  <c r="P517" i="2"/>
  <c r="P93" i="4" s="1"/>
  <c r="P510" i="2"/>
  <c r="P86" i="4" s="1"/>
  <c r="P506" i="2"/>
  <c r="P82" i="4" s="1"/>
  <c r="P504" i="2"/>
  <c r="P80" i="4" s="1"/>
  <c r="P502" i="2"/>
  <c r="P78" i="4" s="1"/>
  <c r="P500" i="2"/>
  <c r="P76" i="4" s="1"/>
  <c r="P498" i="2"/>
  <c r="P74" i="4" s="1"/>
  <c r="P496" i="2"/>
  <c r="P72" i="4" s="1"/>
  <c r="P494" i="2"/>
  <c r="P70" i="4" s="1"/>
  <c r="P492" i="2"/>
  <c r="P68" i="4" s="1"/>
  <c r="P490" i="2"/>
  <c r="P66" i="4" s="1"/>
  <c r="P488" i="2"/>
  <c r="P64" i="4" s="1"/>
  <c r="P486" i="2"/>
  <c r="P62" i="4" s="1"/>
  <c r="P484" i="2"/>
  <c r="P60" i="4" s="1"/>
  <c r="P482" i="2"/>
  <c r="P58" i="4" s="1"/>
  <c r="P480" i="2"/>
  <c r="P56" i="4" s="1"/>
  <c r="P478" i="2"/>
  <c r="P54" i="4" s="1"/>
  <c r="P476" i="2"/>
  <c r="P52" i="4" s="1"/>
  <c r="P474" i="2"/>
  <c r="P50" i="4" s="1"/>
  <c r="P472" i="2"/>
  <c r="P48" i="4" s="1"/>
  <c r="P470" i="2"/>
  <c r="P46" i="4" s="1"/>
  <c r="P468" i="2"/>
  <c r="P44" i="4" s="1"/>
  <c r="P466" i="2"/>
  <c r="P42" i="4" s="1"/>
  <c r="P464" i="2"/>
  <c r="P40" i="4" s="1"/>
  <c r="P462" i="2"/>
  <c r="P38" i="4" s="1"/>
  <c r="P460" i="2"/>
  <c r="P36" i="4" s="1"/>
  <c r="P458" i="2"/>
  <c r="P34" i="4" s="1"/>
  <c r="P456" i="2"/>
  <c r="P32" i="4" s="1"/>
  <c r="P454" i="2"/>
  <c r="P30" i="4" s="1"/>
  <c r="P452" i="2"/>
  <c r="P28" i="4" s="1"/>
  <c r="P450" i="2"/>
  <c r="P26" i="4" s="1"/>
  <c r="P448" i="2"/>
  <c r="P24" i="4" s="1"/>
  <c r="P446" i="2"/>
  <c r="P22" i="4" s="1"/>
  <c r="P444" i="2"/>
  <c r="P20" i="4" s="1"/>
  <c r="P442" i="2"/>
  <c r="P18" i="4" s="1"/>
  <c r="P440" i="2"/>
  <c r="P16" i="4" s="1"/>
  <c r="P438" i="2"/>
  <c r="P14" i="4" s="1"/>
  <c r="P436" i="2"/>
  <c r="P12" i="4" s="1"/>
  <c r="P434" i="2"/>
  <c r="P10" i="4" s="1"/>
  <c r="P511" i="2"/>
  <c r="P87" i="4" s="1"/>
  <c r="P507" i="2"/>
  <c r="P83" i="4" s="1"/>
  <c r="P513" i="2"/>
  <c r="P89" i="4" s="1"/>
  <c r="P512" i="2"/>
  <c r="P88" i="4" s="1"/>
  <c r="P503" i="2"/>
  <c r="P79" i="4" s="1"/>
  <c r="P499" i="2"/>
  <c r="P75" i="4" s="1"/>
  <c r="P495" i="2"/>
  <c r="P71" i="4" s="1"/>
  <c r="P491" i="2"/>
  <c r="P67" i="4" s="1"/>
  <c r="P487" i="2"/>
  <c r="P63" i="4" s="1"/>
  <c r="P483" i="2"/>
  <c r="P59" i="4" s="1"/>
  <c r="P479" i="2"/>
  <c r="P55" i="4" s="1"/>
  <c r="P475" i="2"/>
  <c r="P51" i="4" s="1"/>
  <c r="P471" i="2"/>
  <c r="P47" i="4" s="1"/>
  <c r="P467" i="2"/>
  <c r="P43" i="4" s="1"/>
  <c r="P463" i="2"/>
  <c r="P39" i="4" s="1"/>
  <c r="P459" i="2"/>
  <c r="P35" i="4" s="1"/>
  <c r="P455" i="2"/>
  <c r="P31" i="4" s="1"/>
  <c r="P451" i="2"/>
  <c r="P27" i="4" s="1"/>
  <c r="P447" i="2"/>
  <c r="P23" i="4" s="1"/>
  <c r="P443" i="2"/>
  <c r="P19" i="4" s="1"/>
  <c r="P439" i="2"/>
  <c r="P15" i="4" s="1"/>
  <c r="P435" i="2"/>
  <c r="P11" i="4" s="1"/>
  <c r="P515" i="2"/>
  <c r="P91" i="4" s="1"/>
  <c r="P509" i="2"/>
  <c r="P85" i="4" s="1"/>
  <c r="P505" i="2"/>
  <c r="P81" i="4" s="1"/>
  <c r="P497" i="2"/>
  <c r="P73" i="4" s="1"/>
  <c r="P489" i="2"/>
  <c r="P65" i="4" s="1"/>
  <c r="P481" i="2"/>
  <c r="P57" i="4" s="1"/>
  <c r="P473" i="2"/>
  <c r="P49" i="4" s="1"/>
  <c r="P465" i="2"/>
  <c r="P41" i="4" s="1"/>
  <c r="P457" i="2"/>
  <c r="P33" i="4" s="1"/>
  <c r="P449" i="2"/>
  <c r="P25" i="4" s="1"/>
  <c r="P441" i="2"/>
  <c r="P17" i="4" s="1"/>
  <c r="P433" i="2"/>
  <c r="P9" i="4" s="1"/>
  <c r="P508" i="2"/>
  <c r="P84" i="4" s="1"/>
  <c r="P493" i="2"/>
  <c r="P69" i="4" s="1"/>
  <c r="P461" i="2"/>
  <c r="P37" i="4" s="1"/>
  <c r="P501" i="2"/>
  <c r="P77" i="4" s="1"/>
  <c r="P469" i="2"/>
  <c r="P45" i="4" s="1"/>
  <c r="P437" i="2"/>
  <c r="P13" i="4" s="1"/>
  <c r="P477" i="2"/>
  <c r="P53" i="4" s="1"/>
  <c r="P445" i="2"/>
  <c r="P21" i="4" s="1"/>
  <c r="P485" i="2"/>
  <c r="P61" i="4" s="1"/>
  <c r="P453" i="2"/>
  <c r="P29" i="4" s="1"/>
  <c r="R424" i="2"/>
  <c r="R422" i="2"/>
  <c r="R420" i="2"/>
  <c r="R418" i="2"/>
  <c r="R416" i="2"/>
  <c r="R414" i="2"/>
  <c r="R410" i="2"/>
  <c r="R409" i="2"/>
  <c r="R407" i="2"/>
  <c r="R405" i="2"/>
  <c r="R403" i="2"/>
  <c r="R401" i="2"/>
  <c r="R399" i="2"/>
  <c r="R397" i="2"/>
  <c r="R395" i="2"/>
  <c r="R393" i="2"/>
  <c r="R391" i="2"/>
  <c r="R389" i="2"/>
  <c r="R387" i="2"/>
  <c r="R385" i="2"/>
  <c r="R383" i="2"/>
  <c r="R381" i="2"/>
  <c r="R379" i="2"/>
  <c r="R377" i="2"/>
  <c r="R375" i="2"/>
  <c r="R373" i="2"/>
  <c r="R371" i="2"/>
  <c r="R369" i="2"/>
  <c r="R367" i="2"/>
  <c r="R365" i="2"/>
  <c r="R363" i="2"/>
  <c r="R361" i="2"/>
  <c r="R359" i="2"/>
  <c r="R423" i="2"/>
  <c r="R419" i="2"/>
  <c r="R415" i="2"/>
  <c r="R408" i="2"/>
  <c r="R404" i="2"/>
  <c r="R400" i="2"/>
  <c r="R396" i="2"/>
  <c r="R392" i="2"/>
  <c r="R388" i="2"/>
  <c r="R384" i="2"/>
  <c r="R380" i="2"/>
  <c r="R376" i="2"/>
  <c r="R372" i="2"/>
  <c r="R368" i="2"/>
  <c r="R364" i="2"/>
  <c r="R360" i="2"/>
  <c r="R357" i="2"/>
  <c r="R356" i="2"/>
  <c r="R354" i="2"/>
  <c r="R352" i="2"/>
  <c r="R350" i="2"/>
  <c r="R348" i="2"/>
  <c r="R346" i="2"/>
  <c r="R344" i="2"/>
  <c r="R342" i="2"/>
  <c r="R340" i="2"/>
  <c r="R338" i="2"/>
  <c r="R336" i="2"/>
  <c r="R334" i="2"/>
  <c r="R332" i="2"/>
  <c r="R330" i="2"/>
  <c r="R328" i="2"/>
  <c r="R421" i="2"/>
  <c r="R413" i="2"/>
  <c r="R406" i="2"/>
  <c r="R402" i="2"/>
  <c r="R398" i="2"/>
  <c r="R394" i="2"/>
  <c r="R390" i="2"/>
  <c r="R386" i="2"/>
  <c r="R382" i="2"/>
  <c r="R378" i="2"/>
  <c r="R374" i="2"/>
  <c r="R370" i="2"/>
  <c r="R366" i="2"/>
  <c r="R362" i="2"/>
  <c r="R425" i="2"/>
  <c r="R412" i="2"/>
  <c r="R355" i="2"/>
  <c r="R351" i="2"/>
  <c r="R347" i="2"/>
  <c r="R343" i="2"/>
  <c r="R339" i="2"/>
  <c r="R335" i="2"/>
  <c r="R331" i="2"/>
  <c r="R327" i="2"/>
  <c r="R411" i="2"/>
  <c r="R358" i="2"/>
  <c r="S325" i="2"/>
  <c r="R417" i="2"/>
  <c r="R349" i="2"/>
  <c r="R333" i="2"/>
  <c r="R353" i="2"/>
  <c r="R337" i="2"/>
  <c r="R341" i="2"/>
  <c r="R329" i="2"/>
  <c r="R345" i="2"/>
  <c r="Q212" i="2"/>
  <c r="Q219" i="2"/>
  <c r="Q326" i="2" s="1"/>
  <c r="Q426" i="2" s="1"/>
  <c r="S104" i="2"/>
  <c r="S211" i="2" s="1"/>
  <c r="S318" i="2" s="1"/>
  <c r="S102" i="2"/>
  <c r="S209" i="2" s="1"/>
  <c r="S316" i="2" s="1"/>
  <c r="S100" i="2"/>
  <c r="S207" i="2" s="1"/>
  <c r="S314" i="2" s="1"/>
  <c r="S98" i="2"/>
  <c r="S205" i="2" s="1"/>
  <c r="S312" i="2" s="1"/>
  <c r="S96" i="2"/>
  <c r="S203" i="2" s="1"/>
  <c r="S310" i="2" s="1"/>
  <c r="S94" i="2"/>
  <c r="S201" i="2" s="1"/>
  <c r="S308" i="2" s="1"/>
  <c r="S92" i="2"/>
  <c r="S199" i="2" s="1"/>
  <c r="S306" i="2" s="1"/>
  <c r="S90" i="2"/>
  <c r="S197" i="2" s="1"/>
  <c r="S304" i="2" s="1"/>
  <c r="S88" i="2"/>
  <c r="S195" i="2" s="1"/>
  <c r="S302" i="2" s="1"/>
  <c r="S86" i="2"/>
  <c r="S193" i="2" s="1"/>
  <c r="S300" i="2" s="1"/>
  <c r="S84" i="2"/>
  <c r="S191" i="2" s="1"/>
  <c r="S298" i="2" s="1"/>
  <c r="S82" i="2"/>
  <c r="S189" i="2" s="1"/>
  <c r="S296" i="2" s="1"/>
  <c r="S80" i="2"/>
  <c r="S187" i="2" s="1"/>
  <c r="S294" i="2" s="1"/>
  <c r="S78" i="2"/>
  <c r="S185" i="2" s="1"/>
  <c r="S292" i="2" s="1"/>
  <c r="S76" i="2"/>
  <c r="S183" i="2" s="1"/>
  <c r="S290" i="2" s="1"/>
  <c r="S74" i="2"/>
  <c r="S181" i="2" s="1"/>
  <c r="S288" i="2" s="1"/>
  <c r="S72" i="2"/>
  <c r="S179" i="2" s="1"/>
  <c r="S286" i="2" s="1"/>
  <c r="S70" i="2"/>
  <c r="S177" i="2" s="1"/>
  <c r="S284" i="2" s="1"/>
  <c r="S68" i="2"/>
  <c r="S175" i="2" s="1"/>
  <c r="S282" i="2" s="1"/>
  <c r="S66" i="2"/>
  <c r="S173" i="2" s="1"/>
  <c r="S280" i="2" s="1"/>
  <c r="S64" i="2"/>
  <c r="S171" i="2" s="1"/>
  <c r="S278" i="2" s="1"/>
  <c r="S62" i="2"/>
  <c r="S169" i="2" s="1"/>
  <c r="S276" i="2" s="1"/>
  <c r="S60" i="2"/>
  <c r="S167" i="2" s="1"/>
  <c r="S274" i="2" s="1"/>
  <c r="S103" i="2"/>
  <c r="S210" i="2" s="1"/>
  <c r="S317" i="2" s="1"/>
  <c r="S101" i="2"/>
  <c r="S208" i="2" s="1"/>
  <c r="S315" i="2" s="1"/>
  <c r="S99" i="2"/>
  <c r="S206" i="2" s="1"/>
  <c r="S313" i="2" s="1"/>
  <c r="S97" i="2"/>
  <c r="S204" i="2" s="1"/>
  <c r="S311" i="2" s="1"/>
  <c r="S95" i="2"/>
  <c r="S202" i="2" s="1"/>
  <c r="S309" i="2" s="1"/>
  <c r="S93" i="2"/>
  <c r="S200" i="2" s="1"/>
  <c r="S307" i="2" s="1"/>
  <c r="S91" i="2"/>
  <c r="S198" i="2" s="1"/>
  <c r="S305" i="2" s="1"/>
  <c r="S89" i="2"/>
  <c r="S196" i="2" s="1"/>
  <c r="S303" i="2" s="1"/>
  <c r="S87" i="2"/>
  <c r="S194" i="2" s="1"/>
  <c r="S301" i="2" s="1"/>
  <c r="S85" i="2"/>
  <c r="S192" i="2" s="1"/>
  <c r="S299" i="2" s="1"/>
  <c r="S83" i="2"/>
  <c r="S190" i="2" s="1"/>
  <c r="S297" i="2" s="1"/>
  <c r="S81" i="2"/>
  <c r="S188" i="2" s="1"/>
  <c r="S295" i="2" s="1"/>
  <c r="S79" i="2"/>
  <c r="S186" i="2" s="1"/>
  <c r="S293" i="2" s="1"/>
  <c r="S77" i="2"/>
  <c r="S184" i="2" s="1"/>
  <c r="S291" i="2" s="1"/>
  <c r="S75" i="2"/>
  <c r="S182" i="2" s="1"/>
  <c r="S289" i="2" s="1"/>
  <c r="S73" i="2"/>
  <c r="S180" i="2" s="1"/>
  <c r="S287" i="2" s="1"/>
  <c r="S71" i="2"/>
  <c r="S178" i="2" s="1"/>
  <c r="S285" i="2" s="1"/>
  <c r="S69" i="2"/>
  <c r="S176" i="2" s="1"/>
  <c r="S283" i="2" s="1"/>
  <c r="S67" i="2"/>
  <c r="S174" i="2" s="1"/>
  <c r="S281" i="2" s="1"/>
  <c r="S65" i="2"/>
  <c r="S172" i="2" s="1"/>
  <c r="S279" i="2" s="1"/>
  <c r="S63" i="2"/>
  <c r="S170" i="2" s="1"/>
  <c r="S277" i="2" s="1"/>
  <c r="S61" i="2"/>
  <c r="S168" i="2" s="1"/>
  <c r="S275" i="2" s="1"/>
  <c r="S59" i="2"/>
  <c r="S166" i="2" s="1"/>
  <c r="S273" i="2" s="1"/>
  <c r="S57" i="2"/>
  <c r="S164" i="2" s="1"/>
  <c r="S271" i="2" s="1"/>
  <c r="S55" i="2"/>
  <c r="S162" i="2" s="1"/>
  <c r="S269" i="2" s="1"/>
  <c r="S53" i="2"/>
  <c r="S160" i="2" s="1"/>
  <c r="S267" i="2" s="1"/>
  <c r="S51" i="2"/>
  <c r="S158" i="2" s="1"/>
  <c r="S265" i="2" s="1"/>
  <c r="S49" i="2"/>
  <c r="S156" i="2" s="1"/>
  <c r="S263" i="2" s="1"/>
  <c r="S47" i="2"/>
  <c r="S154" i="2" s="1"/>
  <c r="S261" i="2" s="1"/>
  <c r="S45" i="2"/>
  <c r="S152" i="2" s="1"/>
  <c r="S259" i="2" s="1"/>
  <c r="S43" i="2"/>
  <c r="S150" i="2" s="1"/>
  <c r="S257" i="2" s="1"/>
  <c r="S41" i="2"/>
  <c r="S148" i="2" s="1"/>
  <c r="S255" i="2" s="1"/>
  <c r="S39" i="2"/>
  <c r="S146" i="2" s="1"/>
  <c r="S253" i="2" s="1"/>
  <c r="S37" i="2"/>
  <c r="S144" i="2" s="1"/>
  <c r="S251" i="2" s="1"/>
  <c r="S35" i="2"/>
  <c r="S142" i="2" s="1"/>
  <c r="S249" i="2" s="1"/>
  <c r="S33" i="2"/>
  <c r="S140" i="2" s="1"/>
  <c r="S247" i="2" s="1"/>
  <c r="S31" i="2"/>
  <c r="S138" i="2" s="1"/>
  <c r="S245" i="2" s="1"/>
  <c r="S29" i="2"/>
  <c r="S136" i="2" s="1"/>
  <c r="S243" i="2" s="1"/>
  <c r="S27" i="2"/>
  <c r="S134" i="2" s="1"/>
  <c r="S241" i="2" s="1"/>
  <c r="S25" i="2"/>
  <c r="S132" i="2" s="1"/>
  <c r="S239" i="2" s="1"/>
  <c r="S23" i="2"/>
  <c r="S130" i="2" s="1"/>
  <c r="S237" i="2" s="1"/>
  <c r="S21" i="2"/>
  <c r="S128" i="2" s="1"/>
  <c r="S235" i="2" s="1"/>
  <c r="S19" i="2"/>
  <c r="S126" i="2" s="1"/>
  <c r="S233" i="2" s="1"/>
  <c r="S17" i="2"/>
  <c r="S124" i="2" s="1"/>
  <c r="S231" i="2" s="1"/>
  <c r="S15" i="2"/>
  <c r="S122" i="2" s="1"/>
  <c r="S229" i="2" s="1"/>
  <c r="S13" i="2"/>
  <c r="S120" i="2" s="1"/>
  <c r="S227" i="2" s="1"/>
  <c r="S11" i="2"/>
  <c r="S118" i="2" s="1"/>
  <c r="S225" i="2" s="1"/>
  <c r="S9" i="2"/>
  <c r="S116" i="2" s="1"/>
  <c r="S223" i="2" s="1"/>
  <c r="S7" i="2"/>
  <c r="S114" i="2" s="1"/>
  <c r="S221" i="2" s="1"/>
  <c r="S5" i="2"/>
  <c r="T4" i="2"/>
  <c r="S58" i="2"/>
  <c r="S165" i="2" s="1"/>
  <c r="S272" i="2" s="1"/>
  <c r="S56" i="2"/>
  <c r="S163" i="2" s="1"/>
  <c r="S270" i="2" s="1"/>
  <c r="S54" i="2"/>
  <c r="S161" i="2" s="1"/>
  <c r="S268" i="2" s="1"/>
  <c r="S52" i="2"/>
  <c r="S159" i="2" s="1"/>
  <c r="S266" i="2" s="1"/>
  <c r="S50" i="2"/>
  <c r="S157" i="2" s="1"/>
  <c r="S264" i="2" s="1"/>
  <c r="S48" i="2"/>
  <c r="S155" i="2" s="1"/>
  <c r="S262" i="2" s="1"/>
  <c r="S46" i="2"/>
  <c r="S153" i="2" s="1"/>
  <c r="S260" i="2" s="1"/>
  <c r="S44" i="2"/>
  <c r="S151" i="2" s="1"/>
  <c r="S258" i="2" s="1"/>
  <c r="S42" i="2"/>
  <c r="S149" i="2" s="1"/>
  <c r="S256" i="2" s="1"/>
  <c r="S40" i="2"/>
  <c r="S147" i="2" s="1"/>
  <c r="S254" i="2" s="1"/>
  <c r="S38" i="2"/>
  <c r="S145" i="2" s="1"/>
  <c r="S252" i="2" s="1"/>
  <c r="S36" i="2"/>
  <c r="S143" i="2" s="1"/>
  <c r="S250" i="2" s="1"/>
  <c r="S34" i="2"/>
  <c r="S141" i="2" s="1"/>
  <c r="S248" i="2" s="1"/>
  <c r="S32" i="2"/>
  <c r="S139" i="2" s="1"/>
  <c r="S246" i="2" s="1"/>
  <c r="S30" i="2"/>
  <c r="S137" i="2" s="1"/>
  <c r="S244" i="2" s="1"/>
  <c r="S28" i="2"/>
  <c r="S135" i="2" s="1"/>
  <c r="S242" i="2" s="1"/>
  <c r="S26" i="2"/>
  <c r="S133" i="2" s="1"/>
  <c r="S240" i="2" s="1"/>
  <c r="S24" i="2"/>
  <c r="S131" i="2" s="1"/>
  <c r="S238" i="2" s="1"/>
  <c r="S22" i="2"/>
  <c r="S129" i="2" s="1"/>
  <c r="S236" i="2" s="1"/>
  <c r="S20" i="2"/>
  <c r="S127" i="2" s="1"/>
  <c r="S234" i="2" s="1"/>
  <c r="S18" i="2"/>
  <c r="S125" i="2" s="1"/>
  <c r="S232" i="2" s="1"/>
  <c r="S16" i="2"/>
  <c r="S123" i="2" s="1"/>
  <c r="S230" i="2" s="1"/>
  <c r="S14" i="2"/>
  <c r="S121" i="2" s="1"/>
  <c r="S228" i="2" s="1"/>
  <c r="S12" i="2"/>
  <c r="S119" i="2" s="1"/>
  <c r="S226" i="2" s="1"/>
  <c r="S10" i="2"/>
  <c r="S117" i="2" s="1"/>
  <c r="S224" i="2" s="1"/>
  <c r="S8" i="2"/>
  <c r="S115" i="2" s="1"/>
  <c r="S222" i="2" s="1"/>
  <c r="S6" i="2"/>
  <c r="S113" i="2" s="1"/>
  <c r="S220" i="2" s="1"/>
  <c r="P109" i="4" l="1"/>
  <c r="S105" i="2"/>
  <c r="S112" i="2"/>
  <c r="R212" i="2"/>
  <c r="R219" i="2"/>
  <c r="R326" i="2" s="1"/>
  <c r="Q532" i="2"/>
  <c r="Q108" i="4" s="1"/>
  <c r="Q530" i="2"/>
  <c r="Q106" i="4" s="1"/>
  <c r="Q528" i="2"/>
  <c r="Q104" i="4" s="1"/>
  <c r="Q526" i="2"/>
  <c r="Q102" i="4" s="1"/>
  <c r="Q524" i="2"/>
  <c r="Q100" i="4" s="1"/>
  <c r="Q529" i="2"/>
  <c r="Q105" i="4" s="1"/>
  <c r="Q527" i="2"/>
  <c r="Q103" i="4" s="1"/>
  <c r="Q521" i="2"/>
  <c r="Q97" i="4" s="1"/>
  <c r="Q519" i="2"/>
  <c r="Q95" i="4" s="1"/>
  <c r="Q517" i="2"/>
  <c r="Q93" i="4" s="1"/>
  <c r="Q525" i="2"/>
  <c r="Q101" i="4" s="1"/>
  <c r="Q514" i="2"/>
  <c r="Q90" i="4" s="1"/>
  <c r="Q512" i="2"/>
  <c r="Q88" i="4" s="1"/>
  <c r="Q510" i="2"/>
  <c r="Q86" i="4" s="1"/>
  <c r="Q508" i="2"/>
  <c r="Q84" i="4" s="1"/>
  <c r="Q531" i="2"/>
  <c r="Q107" i="4" s="1"/>
  <c r="Q523" i="2"/>
  <c r="Q99" i="4" s="1"/>
  <c r="Q520" i="2"/>
  <c r="Q96" i="4" s="1"/>
  <c r="Q516" i="2"/>
  <c r="Q92" i="4" s="1"/>
  <c r="Q515" i="2"/>
  <c r="Q91" i="4" s="1"/>
  <c r="Q513" i="2"/>
  <c r="Q89" i="4" s="1"/>
  <c r="Q511" i="2"/>
  <c r="Q87" i="4" s="1"/>
  <c r="Q509" i="2"/>
  <c r="Q85" i="4" s="1"/>
  <c r="Q507" i="2"/>
  <c r="Q83" i="4" s="1"/>
  <c r="Q518" i="2"/>
  <c r="Q94" i="4" s="1"/>
  <c r="Q522" i="2"/>
  <c r="Q98" i="4" s="1"/>
  <c r="Q505" i="2"/>
  <c r="Q81" i="4" s="1"/>
  <c r="Q503" i="2"/>
  <c r="Q79" i="4" s="1"/>
  <c r="Q501" i="2"/>
  <c r="Q77" i="4" s="1"/>
  <c r="Q499" i="2"/>
  <c r="Q75" i="4" s="1"/>
  <c r="Q497" i="2"/>
  <c r="Q73" i="4" s="1"/>
  <c r="Q495" i="2"/>
  <c r="Q71" i="4" s="1"/>
  <c r="Q493" i="2"/>
  <c r="Q69" i="4" s="1"/>
  <c r="Q491" i="2"/>
  <c r="Q67" i="4" s="1"/>
  <c r="Q489" i="2"/>
  <c r="Q65" i="4" s="1"/>
  <c r="Q487" i="2"/>
  <c r="Q63" i="4" s="1"/>
  <c r="Q485" i="2"/>
  <c r="Q61" i="4" s="1"/>
  <c r="Q483" i="2"/>
  <c r="Q59" i="4" s="1"/>
  <c r="Q481" i="2"/>
  <c r="Q57" i="4" s="1"/>
  <c r="Q479" i="2"/>
  <c r="Q55" i="4" s="1"/>
  <c r="Q477" i="2"/>
  <c r="Q53" i="4" s="1"/>
  <c r="Q475" i="2"/>
  <c r="Q51" i="4" s="1"/>
  <c r="Q473" i="2"/>
  <c r="Q49" i="4" s="1"/>
  <c r="Q471" i="2"/>
  <c r="Q47" i="4" s="1"/>
  <c r="Q469" i="2"/>
  <c r="Q45" i="4" s="1"/>
  <c r="Q467" i="2"/>
  <c r="Q43" i="4" s="1"/>
  <c r="Q465" i="2"/>
  <c r="Q41" i="4" s="1"/>
  <c r="Q463" i="2"/>
  <c r="Q39" i="4" s="1"/>
  <c r="Q461" i="2"/>
  <c r="Q37" i="4" s="1"/>
  <c r="Q459" i="2"/>
  <c r="Q35" i="4" s="1"/>
  <c r="Q457" i="2"/>
  <c r="Q33" i="4" s="1"/>
  <c r="Q455" i="2"/>
  <c r="Q31" i="4" s="1"/>
  <c r="Q453" i="2"/>
  <c r="Q29" i="4" s="1"/>
  <c r="Q451" i="2"/>
  <c r="Q27" i="4" s="1"/>
  <c r="Q449" i="2"/>
  <c r="Q25" i="4" s="1"/>
  <c r="Q447" i="2"/>
  <c r="Q23" i="4" s="1"/>
  <c r="Q445" i="2"/>
  <c r="Q21" i="4" s="1"/>
  <c r="Q443" i="2"/>
  <c r="Q19" i="4" s="1"/>
  <c r="Q441" i="2"/>
  <c r="Q17" i="4" s="1"/>
  <c r="Q439" i="2"/>
  <c r="Q15" i="4" s="1"/>
  <c r="Q437" i="2"/>
  <c r="Q13" i="4" s="1"/>
  <c r="Q435" i="2"/>
  <c r="Q11" i="4" s="1"/>
  <c r="Q433" i="2"/>
  <c r="Q9" i="4" s="1"/>
  <c r="Q506" i="2"/>
  <c r="Q82" i="4" s="1"/>
  <c r="Q502" i="2"/>
  <c r="Q78" i="4" s="1"/>
  <c r="Q498" i="2"/>
  <c r="Q74" i="4" s="1"/>
  <c r="Q494" i="2"/>
  <c r="Q70" i="4" s="1"/>
  <c r="Q490" i="2"/>
  <c r="Q66" i="4" s="1"/>
  <c r="Q486" i="2"/>
  <c r="Q62" i="4" s="1"/>
  <c r="Q482" i="2"/>
  <c r="Q58" i="4" s="1"/>
  <c r="Q478" i="2"/>
  <c r="Q54" i="4" s="1"/>
  <c r="Q474" i="2"/>
  <c r="Q50" i="4" s="1"/>
  <c r="Q470" i="2"/>
  <c r="Q46" i="4" s="1"/>
  <c r="Q466" i="2"/>
  <c r="Q42" i="4" s="1"/>
  <c r="Q462" i="2"/>
  <c r="Q38" i="4" s="1"/>
  <c r="Q458" i="2"/>
  <c r="Q34" i="4" s="1"/>
  <c r="Q454" i="2"/>
  <c r="Q30" i="4" s="1"/>
  <c r="Q450" i="2"/>
  <c r="Q26" i="4" s="1"/>
  <c r="Q446" i="2"/>
  <c r="Q22" i="4" s="1"/>
  <c r="Q442" i="2"/>
  <c r="Q18" i="4" s="1"/>
  <c r="Q438" i="2"/>
  <c r="Q14" i="4" s="1"/>
  <c r="Q434" i="2"/>
  <c r="Q10" i="4" s="1"/>
  <c r="Q500" i="2"/>
  <c r="Q76" i="4" s="1"/>
  <c r="Q492" i="2"/>
  <c r="Q68" i="4" s="1"/>
  <c r="Q484" i="2"/>
  <c r="Q60" i="4" s="1"/>
  <c r="Q476" i="2"/>
  <c r="Q52" i="4" s="1"/>
  <c r="Q468" i="2"/>
  <c r="Q44" i="4" s="1"/>
  <c r="Q460" i="2"/>
  <c r="Q36" i="4" s="1"/>
  <c r="Q452" i="2"/>
  <c r="Q28" i="4" s="1"/>
  <c r="Q444" i="2"/>
  <c r="Q20" i="4" s="1"/>
  <c r="Q436" i="2"/>
  <c r="Q12" i="4" s="1"/>
  <c r="Q504" i="2"/>
  <c r="Q80" i="4" s="1"/>
  <c r="Q496" i="2"/>
  <c r="Q72" i="4" s="1"/>
  <c r="Q488" i="2"/>
  <c r="Q64" i="4" s="1"/>
  <c r="Q480" i="2"/>
  <c r="Q56" i="4" s="1"/>
  <c r="Q472" i="2"/>
  <c r="Q48" i="4" s="1"/>
  <c r="Q464" i="2"/>
  <c r="Q40" i="4" s="1"/>
  <c r="Q456" i="2"/>
  <c r="Q32" i="4" s="1"/>
  <c r="Q448" i="2"/>
  <c r="Q24" i="4" s="1"/>
  <c r="Q440" i="2"/>
  <c r="Q16" i="4" s="1"/>
  <c r="S425" i="2"/>
  <c r="S423" i="2"/>
  <c r="S421" i="2"/>
  <c r="S419" i="2"/>
  <c r="S417" i="2"/>
  <c r="S415" i="2"/>
  <c r="S413" i="2"/>
  <c r="S411" i="2"/>
  <c r="S409" i="2"/>
  <c r="S422" i="2"/>
  <c r="S418" i="2"/>
  <c r="S414" i="2"/>
  <c r="S408" i="2"/>
  <c r="S406" i="2"/>
  <c r="S404" i="2"/>
  <c r="S402" i="2"/>
  <c r="S400" i="2"/>
  <c r="S398" i="2"/>
  <c r="S396" i="2"/>
  <c r="S394" i="2"/>
  <c r="S392" i="2"/>
  <c r="S390" i="2"/>
  <c r="S388" i="2"/>
  <c r="S386" i="2"/>
  <c r="S384" i="2"/>
  <c r="S382" i="2"/>
  <c r="S380" i="2"/>
  <c r="S378" i="2"/>
  <c r="S376" i="2"/>
  <c r="S374" i="2"/>
  <c r="S372" i="2"/>
  <c r="S370" i="2"/>
  <c r="S368" i="2"/>
  <c r="S366" i="2"/>
  <c r="S364" i="2"/>
  <c r="S362" i="2"/>
  <c r="S360" i="2"/>
  <c r="S358" i="2"/>
  <c r="S424" i="2"/>
  <c r="S416" i="2"/>
  <c r="S405" i="2"/>
  <c r="S401" i="2"/>
  <c r="S397" i="2"/>
  <c r="S393" i="2"/>
  <c r="S389" i="2"/>
  <c r="S385" i="2"/>
  <c r="S381" i="2"/>
  <c r="S377" i="2"/>
  <c r="S373" i="2"/>
  <c r="S369" i="2"/>
  <c r="S365" i="2"/>
  <c r="S361" i="2"/>
  <c r="S355" i="2"/>
  <c r="S353" i="2"/>
  <c r="S351" i="2"/>
  <c r="S349" i="2"/>
  <c r="S347" i="2"/>
  <c r="S345" i="2"/>
  <c r="S343" i="2"/>
  <c r="S341" i="2"/>
  <c r="S339" i="2"/>
  <c r="S337" i="2"/>
  <c r="S335" i="2"/>
  <c r="S333" i="2"/>
  <c r="S331" i="2"/>
  <c r="S329" i="2"/>
  <c r="S327" i="2"/>
  <c r="S420" i="2"/>
  <c r="S412" i="2"/>
  <c r="S407" i="2"/>
  <c r="S391" i="2"/>
  <c r="S375" i="2"/>
  <c r="S359" i="2"/>
  <c r="S354" i="2"/>
  <c r="S350" i="2"/>
  <c r="S346" i="2"/>
  <c r="S342" i="2"/>
  <c r="S338" i="2"/>
  <c r="S334" i="2"/>
  <c r="S330" i="2"/>
  <c r="S395" i="2"/>
  <c r="S379" i="2"/>
  <c r="S363" i="2"/>
  <c r="T325" i="2"/>
  <c r="S399" i="2"/>
  <c r="S383" i="2"/>
  <c r="S367" i="2"/>
  <c r="S357" i="2"/>
  <c r="S356" i="2"/>
  <c r="S352" i="2"/>
  <c r="S348" i="2"/>
  <c r="S344" i="2"/>
  <c r="S340" i="2"/>
  <c r="S336" i="2"/>
  <c r="S332" i="2"/>
  <c r="S328" i="2"/>
  <c r="S403" i="2"/>
  <c r="S410" i="2"/>
  <c r="S371" i="2"/>
  <c r="S387" i="2"/>
  <c r="R426" i="2"/>
  <c r="W8" i="4"/>
  <c r="Q319" i="2"/>
  <c r="T103" i="2"/>
  <c r="T210" i="2" s="1"/>
  <c r="T317" i="2" s="1"/>
  <c r="T101" i="2"/>
  <c r="T208" i="2" s="1"/>
  <c r="T315" i="2" s="1"/>
  <c r="T99" i="2"/>
  <c r="T206" i="2" s="1"/>
  <c r="T313" i="2" s="1"/>
  <c r="T97" i="2"/>
  <c r="T204" i="2" s="1"/>
  <c r="T311" i="2" s="1"/>
  <c r="T95" i="2"/>
  <c r="T202" i="2" s="1"/>
  <c r="T309" i="2" s="1"/>
  <c r="T93" i="2"/>
  <c r="T200" i="2" s="1"/>
  <c r="T307" i="2" s="1"/>
  <c r="T91" i="2"/>
  <c r="T198" i="2" s="1"/>
  <c r="T305" i="2" s="1"/>
  <c r="T89" i="2"/>
  <c r="T196" i="2" s="1"/>
  <c r="T303" i="2" s="1"/>
  <c r="T87" i="2"/>
  <c r="T194" i="2" s="1"/>
  <c r="T301" i="2" s="1"/>
  <c r="T85" i="2"/>
  <c r="T192" i="2" s="1"/>
  <c r="T299" i="2" s="1"/>
  <c r="T83" i="2"/>
  <c r="T190" i="2" s="1"/>
  <c r="T297" i="2" s="1"/>
  <c r="T81" i="2"/>
  <c r="T188" i="2" s="1"/>
  <c r="T295" i="2" s="1"/>
  <c r="T79" i="2"/>
  <c r="T186" i="2" s="1"/>
  <c r="T293" i="2" s="1"/>
  <c r="T77" i="2"/>
  <c r="T184" i="2" s="1"/>
  <c r="T291" i="2" s="1"/>
  <c r="T75" i="2"/>
  <c r="T182" i="2" s="1"/>
  <c r="T289" i="2" s="1"/>
  <c r="T73" i="2"/>
  <c r="T180" i="2" s="1"/>
  <c r="T287" i="2" s="1"/>
  <c r="T71" i="2"/>
  <c r="T178" i="2" s="1"/>
  <c r="T285" i="2" s="1"/>
  <c r="T69" i="2"/>
  <c r="T176" i="2" s="1"/>
  <c r="T283" i="2" s="1"/>
  <c r="T67" i="2"/>
  <c r="T174" i="2" s="1"/>
  <c r="T281" i="2" s="1"/>
  <c r="T65" i="2"/>
  <c r="T172" i="2" s="1"/>
  <c r="T279" i="2" s="1"/>
  <c r="T63" i="2"/>
  <c r="T170" i="2" s="1"/>
  <c r="T277" i="2" s="1"/>
  <c r="T61" i="2"/>
  <c r="T168" i="2" s="1"/>
  <c r="T275" i="2" s="1"/>
  <c r="T59" i="2"/>
  <c r="T166" i="2" s="1"/>
  <c r="T273" i="2" s="1"/>
  <c r="T104" i="2"/>
  <c r="T211" i="2" s="1"/>
  <c r="T318" i="2" s="1"/>
  <c r="T102" i="2"/>
  <c r="T209" i="2" s="1"/>
  <c r="T316" i="2" s="1"/>
  <c r="T100" i="2"/>
  <c r="T207" i="2" s="1"/>
  <c r="T314" i="2" s="1"/>
  <c r="T98" i="2"/>
  <c r="T205" i="2" s="1"/>
  <c r="T312" i="2" s="1"/>
  <c r="T96" i="2"/>
  <c r="T203" i="2" s="1"/>
  <c r="T310" i="2" s="1"/>
  <c r="T94" i="2"/>
  <c r="T201" i="2" s="1"/>
  <c r="T308" i="2" s="1"/>
  <c r="T92" i="2"/>
  <c r="T199" i="2" s="1"/>
  <c r="T306" i="2" s="1"/>
  <c r="T90" i="2"/>
  <c r="T197" i="2" s="1"/>
  <c r="T304" i="2" s="1"/>
  <c r="T88" i="2"/>
  <c r="T195" i="2" s="1"/>
  <c r="T302" i="2" s="1"/>
  <c r="T86" i="2"/>
  <c r="T193" i="2" s="1"/>
  <c r="T300" i="2" s="1"/>
  <c r="T84" i="2"/>
  <c r="T191" i="2" s="1"/>
  <c r="T298" i="2" s="1"/>
  <c r="T82" i="2"/>
  <c r="T189" i="2" s="1"/>
  <c r="T296" i="2" s="1"/>
  <c r="T80" i="2"/>
  <c r="T187" i="2" s="1"/>
  <c r="T294" i="2" s="1"/>
  <c r="T78" i="2"/>
  <c r="T185" i="2" s="1"/>
  <c r="T292" i="2" s="1"/>
  <c r="T76" i="2"/>
  <c r="T183" i="2" s="1"/>
  <c r="T290" i="2" s="1"/>
  <c r="T74" i="2"/>
  <c r="T181" i="2" s="1"/>
  <c r="T288" i="2" s="1"/>
  <c r="T72" i="2"/>
  <c r="T179" i="2" s="1"/>
  <c r="T286" i="2" s="1"/>
  <c r="T70" i="2"/>
  <c r="T177" i="2" s="1"/>
  <c r="T284" i="2" s="1"/>
  <c r="T68" i="2"/>
  <c r="T175" i="2" s="1"/>
  <c r="T282" i="2" s="1"/>
  <c r="T66" i="2"/>
  <c r="T173" i="2" s="1"/>
  <c r="T280" i="2" s="1"/>
  <c r="T64" i="2"/>
  <c r="T171" i="2" s="1"/>
  <c r="T278" i="2" s="1"/>
  <c r="T62" i="2"/>
  <c r="T169" i="2" s="1"/>
  <c r="T276" i="2" s="1"/>
  <c r="T60" i="2"/>
  <c r="T167" i="2" s="1"/>
  <c r="T274" i="2" s="1"/>
  <c r="T58" i="2"/>
  <c r="T165" i="2" s="1"/>
  <c r="T272" i="2" s="1"/>
  <c r="T57" i="2"/>
  <c r="T164" i="2" s="1"/>
  <c r="T271" i="2" s="1"/>
  <c r="T55" i="2"/>
  <c r="T162" i="2" s="1"/>
  <c r="T269" i="2" s="1"/>
  <c r="T53" i="2"/>
  <c r="T160" i="2" s="1"/>
  <c r="T267" i="2" s="1"/>
  <c r="T51" i="2"/>
  <c r="T158" i="2" s="1"/>
  <c r="T265" i="2" s="1"/>
  <c r="T49" i="2"/>
  <c r="T156" i="2" s="1"/>
  <c r="T263" i="2" s="1"/>
  <c r="T47" i="2"/>
  <c r="T154" i="2" s="1"/>
  <c r="T261" i="2" s="1"/>
  <c r="T45" i="2"/>
  <c r="T152" i="2" s="1"/>
  <c r="T259" i="2" s="1"/>
  <c r="T43" i="2"/>
  <c r="T150" i="2" s="1"/>
  <c r="T257" i="2" s="1"/>
  <c r="T41" i="2"/>
  <c r="T148" i="2" s="1"/>
  <c r="T255" i="2" s="1"/>
  <c r="T39" i="2"/>
  <c r="T146" i="2" s="1"/>
  <c r="T253" i="2" s="1"/>
  <c r="T37" i="2"/>
  <c r="T144" i="2" s="1"/>
  <c r="T251" i="2" s="1"/>
  <c r="T35" i="2"/>
  <c r="T142" i="2" s="1"/>
  <c r="T249" i="2" s="1"/>
  <c r="T33" i="2"/>
  <c r="T140" i="2" s="1"/>
  <c r="T247" i="2" s="1"/>
  <c r="T31" i="2"/>
  <c r="T138" i="2" s="1"/>
  <c r="T245" i="2" s="1"/>
  <c r="T29" i="2"/>
  <c r="T136" i="2" s="1"/>
  <c r="T243" i="2" s="1"/>
  <c r="T27" i="2"/>
  <c r="T134" i="2" s="1"/>
  <c r="T241" i="2" s="1"/>
  <c r="T25" i="2"/>
  <c r="T132" i="2" s="1"/>
  <c r="T239" i="2" s="1"/>
  <c r="T23" i="2"/>
  <c r="T130" i="2" s="1"/>
  <c r="T237" i="2" s="1"/>
  <c r="T21" i="2"/>
  <c r="T128" i="2" s="1"/>
  <c r="T235" i="2" s="1"/>
  <c r="T19" i="2"/>
  <c r="T126" i="2" s="1"/>
  <c r="T233" i="2" s="1"/>
  <c r="T17" i="2"/>
  <c r="T124" i="2" s="1"/>
  <c r="T231" i="2" s="1"/>
  <c r="T15" i="2"/>
  <c r="T122" i="2" s="1"/>
  <c r="T229" i="2" s="1"/>
  <c r="T13" i="2"/>
  <c r="T120" i="2" s="1"/>
  <c r="T227" i="2" s="1"/>
  <c r="T11" i="2"/>
  <c r="T118" i="2" s="1"/>
  <c r="T225" i="2" s="1"/>
  <c r="T9" i="2"/>
  <c r="T116" i="2" s="1"/>
  <c r="T223" i="2" s="1"/>
  <c r="T7" i="2"/>
  <c r="T114" i="2" s="1"/>
  <c r="T221" i="2" s="1"/>
  <c r="T5" i="2"/>
  <c r="U4" i="2"/>
  <c r="T56" i="2"/>
  <c r="T163" i="2" s="1"/>
  <c r="T270" i="2" s="1"/>
  <c r="T54" i="2"/>
  <c r="T161" i="2" s="1"/>
  <c r="T268" i="2" s="1"/>
  <c r="T52" i="2"/>
  <c r="T159" i="2" s="1"/>
  <c r="T266" i="2" s="1"/>
  <c r="T50" i="2"/>
  <c r="T157" i="2" s="1"/>
  <c r="T264" i="2" s="1"/>
  <c r="T48" i="2"/>
  <c r="T155" i="2" s="1"/>
  <c r="T262" i="2" s="1"/>
  <c r="T46" i="2"/>
  <c r="T153" i="2" s="1"/>
  <c r="T260" i="2" s="1"/>
  <c r="T44" i="2"/>
  <c r="T151" i="2" s="1"/>
  <c r="T258" i="2" s="1"/>
  <c r="T42" i="2"/>
  <c r="T149" i="2" s="1"/>
  <c r="T256" i="2" s="1"/>
  <c r="T40" i="2"/>
  <c r="T147" i="2" s="1"/>
  <c r="T254" i="2" s="1"/>
  <c r="T38" i="2"/>
  <c r="T145" i="2" s="1"/>
  <c r="T252" i="2" s="1"/>
  <c r="T36" i="2"/>
  <c r="T143" i="2" s="1"/>
  <c r="T250" i="2" s="1"/>
  <c r="T34" i="2"/>
  <c r="T141" i="2" s="1"/>
  <c r="T248" i="2" s="1"/>
  <c r="T32" i="2"/>
  <c r="T139" i="2" s="1"/>
  <c r="T246" i="2" s="1"/>
  <c r="T30" i="2"/>
  <c r="T137" i="2" s="1"/>
  <c r="T244" i="2" s="1"/>
  <c r="T28" i="2"/>
  <c r="T135" i="2" s="1"/>
  <c r="T242" i="2" s="1"/>
  <c r="T26" i="2"/>
  <c r="T133" i="2" s="1"/>
  <c r="T240" i="2" s="1"/>
  <c r="T24" i="2"/>
  <c r="T131" i="2" s="1"/>
  <c r="T238" i="2" s="1"/>
  <c r="T22" i="2"/>
  <c r="T129" i="2" s="1"/>
  <c r="T236" i="2" s="1"/>
  <c r="T20" i="2"/>
  <c r="T127" i="2" s="1"/>
  <c r="T234" i="2" s="1"/>
  <c r="T18" i="2"/>
  <c r="T125" i="2" s="1"/>
  <c r="T232" i="2" s="1"/>
  <c r="T16" i="2"/>
  <c r="T123" i="2" s="1"/>
  <c r="T230" i="2" s="1"/>
  <c r="T14" i="2"/>
  <c r="T121" i="2" s="1"/>
  <c r="T228" i="2" s="1"/>
  <c r="T12" i="2"/>
  <c r="T119" i="2" s="1"/>
  <c r="T226" i="2" s="1"/>
  <c r="T10" i="2"/>
  <c r="T117" i="2" s="1"/>
  <c r="T224" i="2" s="1"/>
  <c r="T8" i="2"/>
  <c r="T115" i="2" s="1"/>
  <c r="T222" i="2" s="1"/>
  <c r="T6" i="2"/>
  <c r="T113" i="2" s="1"/>
  <c r="T220" i="2" s="1"/>
  <c r="Q109" i="4" l="1"/>
  <c r="T105" i="2"/>
  <c r="T112" i="2"/>
  <c r="R532" i="2"/>
  <c r="R108" i="4" s="1"/>
  <c r="R528" i="2"/>
  <c r="R104" i="4" s="1"/>
  <c r="R527" i="2"/>
  <c r="R103" i="4" s="1"/>
  <c r="R521" i="2"/>
  <c r="R97" i="4" s="1"/>
  <c r="R519" i="2"/>
  <c r="R95" i="4" s="1"/>
  <c r="R517" i="2"/>
  <c r="R93" i="4" s="1"/>
  <c r="R526" i="2"/>
  <c r="R102" i="4" s="1"/>
  <c r="R525" i="2"/>
  <c r="R101" i="4" s="1"/>
  <c r="R531" i="2"/>
  <c r="R107" i="4" s="1"/>
  <c r="R524" i="2"/>
  <c r="R100" i="4" s="1"/>
  <c r="R523" i="2"/>
  <c r="R99" i="4" s="1"/>
  <c r="R520" i="2"/>
  <c r="R96" i="4" s="1"/>
  <c r="R516" i="2"/>
  <c r="R92" i="4" s="1"/>
  <c r="R515" i="2"/>
  <c r="R91" i="4" s="1"/>
  <c r="R522" i="2"/>
  <c r="R98" i="4" s="1"/>
  <c r="R518" i="2"/>
  <c r="R94" i="4" s="1"/>
  <c r="R529" i="2"/>
  <c r="R105" i="4" s="1"/>
  <c r="R514" i="2"/>
  <c r="R90" i="4" s="1"/>
  <c r="R511" i="2"/>
  <c r="R87" i="4" s="1"/>
  <c r="R507" i="2"/>
  <c r="R83" i="4" s="1"/>
  <c r="R505" i="2"/>
  <c r="R81" i="4" s="1"/>
  <c r="R503" i="2"/>
  <c r="R79" i="4" s="1"/>
  <c r="R501" i="2"/>
  <c r="R77" i="4" s="1"/>
  <c r="R499" i="2"/>
  <c r="R75" i="4" s="1"/>
  <c r="R497" i="2"/>
  <c r="R73" i="4" s="1"/>
  <c r="R495" i="2"/>
  <c r="R71" i="4" s="1"/>
  <c r="R493" i="2"/>
  <c r="R69" i="4" s="1"/>
  <c r="R491" i="2"/>
  <c r="R67" i="4" s="1"/>
  <c r="R489" i="2"/>
  <c r="R65" i="4" s="1"/>
  <c r="R487" i="2"/>
  <c r="R63" i="4" s="1"/>
  <c r="R485" i="2"/>
  <c r="R61" i="4" s="1"/>
  <c r="R483" i="2"/>
  <c r="R59" i="4" s="1"/>
  <c r="R481" i="2"/>
  <c r="R57" i="4" s="1"/>
  <c r="R479" i="2"/>
  <c r="R55" i="4" s="1"/>
  <c r="R477" i="2"/>
  <c r="R53" i="4" s="1"/>
  <c r="R475" i="2"/>
  <c r="R51" i="4" s="1"/>
  <c r="R473" i="2"/>
  <c r="R49" i="4" s="1"/>
  <c r="R471" i="2"/>
  <c r="R47" i="4" s="1"/>
  <c r="R469" i="2"/>
  <c r="R45" i="4" s="1"/>
  <c r="R467" i="2"/>
  <c r="R43" i="4" s="1"/>
  <c r="R465" i="2"/>
  <c r="R41" i="4" s="1"/>
  <c r="R463" i="2"/>
  <c r="R39" i="4" s="1"/>
  <c r="R461" i="2"/>
  <c r="R37" i="4" s="1"/>
  <c r="R459" i="2"/>
  <c r="R35" i="4" s="1"/>
  <c r="R457" i="2"/>
  <c r="R33" i="4" s="1"/>
  <c r="R455" i="2"/>
  <c r="R31" i="4" s="1"/>
  <c r="R453" i="2"/>
  <c r="R29" i="4" s="1"/>
  <c r="R451" i="2"/>
  <c r="R27" i="4" s="1"/>
  <c r="R449" i="2"/>
  <c r="R25" i="4" s="1"/>
  <c r="R447" i="2"/>
  <c r="R23" i="4" s="1"/>
  <c r="R445" i="2"/>
  <c r="R21" i="4" s="1"/>
  <c r="R443" i="2"/>
  <c r="R19" i="4" s="1"/>
  <c r="R441" i="2"/>
  <c r="R17" i="4" s="1"/>
  <c r="R439" i="2"/>
  <c r="R15" i="4" s="1"/>
  <c r="R437" i="2"/>
  <c r="R13" i="4" s="1"/>
  <c r="R435" i="2"/>
  <c r="R11" i="4" s="1"/>
  <c r="R433" i="2"/>
  <c r="R9" i="4" s="1"/>
  <c r="R512" i="2"/>
  <c r="R88" i="4" s="1"/>
  <c r="R508" i="2"/>
  <c r="R84" i="4" s="1"/>
  <c r="R530" i="2"/>
  <c r="R106" i="4" s="1"/>
  <c r="R510" i="2"/>
  <c r="R86" i="4" s="1"/>
  <c r="R509" i="2"/>
  <c r="R85" i="4" s="1"/>
  <c r="R504" i="2"/>
  <c r="R80" i="4" s="1"/>
  <c r="R500" i="2"/>
  <c r="R76" i="4" s="1"/>
  <c r="R496" i="2"/>
  <c r="R72" i="4" s="1"/>
  <c r="R492" i="2"/>
  <c r="R68" i="4" s="1"/>
  <c r="R488" i="2"/>
  <c r="R64" i="4" s="1"/>
  <c r="R484" i="2"/>
  <c r="R60" i="4" s="1"/>
  <c r="R480" i="2"/>
  <c r="R56" i="4" s="1"/>
  <c r="R476" i="2"/>
  <c r="R52" i="4" s="1"/>
  <c r="R472" i="2"/>
  <c r="R48" i="4" s="1"/>
  <c r="R468" i="2"/>
  <c r="R44" i="4" s="1"/>
  <c r="R464" i="2"/>
  <c r="R40" i="4" s="1"/>
  <c r="R460" i="2"/>
  <c r="R36" i="4" s="1"/>
  <c r="R456" i="2"/>
  <c r="R32" i="4" s="1"/>
  <c r="R452" i="2"/>
  <c r="R28" i="4" s="1"/>
  <c r="R448" i="2"/>
  <c r="R24" i="4" s="1"/>
  <c r="R444" i="2"/>
  <c r="R20" i="4" s="1"/>
  <c r="R440" i="2"/>
  <c r="R16" i="4" s="1"/>
  <c r="R436" i="2"/>
  <c r="R12" i="4" s="1"/>
  <c r="R513" i="2"/>
  <c r="R89" i="4" s="1"/>
  <c r="R502" i="2"/>
  <c r="R78" i="4" s="1"/>
  <c r="R494" i="2"/>
  <c r="R70" i="4" s="1"/>
  <c r="R486" i="2"/>
  <c r="R62" i="4" s="1"/>
  <c r="R478" i="2"/>
  <c r="R54" i="4" s="1"/>
  <c r="R470" i="2"/>
  <c r="R46" i="4" s="1"/>
  <c r="R462" i="2"/>
  <c r="R38" i="4" s="1"/>
  <c r="R454" i="2"/>
  <c r="R30" i="4" s="1"/>
  <c r="R446" i="2"/>
  <c r="R22" i="4" s="1"/>
  <c r="R438" i="2"/>
  <c r="R14" i="4" s="1"/>
  <c r="R506" i="2"/>
  <c r="R82" i="4" s="1"/>
  <c r="R474" i="2"/>
  <c r="R50" i="4" s="1"/>
  <c r="R442" i="2"/>
  <c r="R18" i="4" s="1"/>
  <c r="R482" i="2"/>
  <c r="R58" i="4" s="1"/>
  <c r="R450" i="2"/>
  <c r="R26" i="4" s="1"/>
  <c r="R490" i="2"/>
  <c r="R66" i="4" s="1"/>
  <c r="R458" i="2"/>
  <c r="R34" i="4" s="1"/>
  <c r="R498" i="2"/>
  <c r="R74" i="4" s="1"/>
  <c r="R466" i="2"/>
  <c r="R42" i="4" s="1"/>
  <c r="R434" i="2"/>
  <c r="R10" i="4" s="1"/>
  <c r="T425" i="2"/>
  <c r="T423" i="2"/>
  <c r="T421" i="2"/>
  <c r="T419" i="2"/>
  <c r="T417" i="2"/>
  <c r="T415" i="2"/>
  <c r="T413" i="2"/>
  <c r="T408" i="2"/>
  <c r="T406" i="2"/>
  <c r="T404" i="2"/>
  <c r="T402" i="2"/>
  <c r="T400" i="2"/>
  <c r="T398" i="2"/>
  <c r="T396" i="2"/>
  <c r="T394" i="2"/>
  <c r="T392" i="2"/>
  <c r="T390" i="2"/>
  <c r="T388" i="2"/>
  <c r="T386" i="2"/>
  <c r="T384" i="2"/>
  <c r="T382" i="2"/>
  <c r="T380" i="2"/>
  <c r="T378" i="2"/>
  <c r="T376" i="2"/>
  <c r="T374" i="2"/>
  <c r="T372" i="2"/>
  <c r="T370" i="2"/>
  <c r="T368" i="2"/>
  <c r="T366" i="2"/>
  <c r="T364" i="2"/>
  <c r="T362" i="2"/>
  <c r="T360" i="2"/>
  <c r="T424" i="2"/>
  <c r="T420" i="2"/>
  <c r="T416" i="2"/>
  <c r="T412" i="2"/>
  <c r="T405" i="2"/>
  <c r="T401" i="2"/>
  <c r="T397" i="2"/>
  <c r="T393" i="2"/>
  <c r="T389" i="2"/>
  <c r="T385" i="2"/>
  <c r="T381" i="2"/>
  <c r="T377" i="2"/>
  <c r="T373" i="2"/>
  <c r="T369" i="2"/>
  <c r="T365" i="2"/>
  <c r="T361" i="2"/>
  <c r="T355" i="2"/>
  <c r="T353" i="2"/>
  <c r="T351" i="2"/>
  <c r="T349" i="2"/>
  <c r="T347" i="2"/>
  <c r="T345" i="2"/>
  <c r="T343" i="2"/>
  <c r="T341" i="2"/>
  <c r="T339" i="2"/>
  <c r="T337" i="2"/>
  <c r="T335" i="2"/>
  <c r="T333" i="2"/>
  <c r="T331" i="2"/>
  <c r="T329" i="2"/>
  <c r="T327" i="2"/>
  <c r="T418" i="2"/>
  <c r="U325" i="2"/>
  <c r="T411" i="2"/>
  <c r="T410" i="2"/>
  <c r="T407" i="2"/>
  <c r="T403" i="2"/>
  <c r="T399" i="2"/>
  <c r="T395" i="2"/>
  <c r="T391" i="2"/>
  <c r="T387" i="2"/>
  <c r="T383" i="2"/>
  <c r="T379" i="2"/>
  <c r="T375" i="2"/>
  <c r="T371" i="2"/>
  <c r="T367" i="2"/>
  <c r="T363" i="2"/>
  <c r="T359" i="2"/>
  <c r="T409" i="2"/>
  <c r="T414" i="2"/>
  <c r="T358" i="2"/>
  <c r="T357" i="2"/>
  <c r="T356" i="2"/>
  <c r="T352" i="2"/>
  <c r="T348" i="2"/>
  <c r="T344" i="2"/>
  <c r="T340" i="2"/>
  <c r="T336" i="2"/>
  <c r="T332" i="2"/>
  <c r="T328" i="2"/>
  <c r="T422" i="2"/>
  <c r="T346" i="2"/>
  <c r="T330" i="2"/>
  <c r="T350" i="2"/>
  <c r="T334" i="2"/>
  <c r="T354" i="2"/>
  <c r="T338" i="2"/>
  <c r="T342" i="2"/>
  <c r="U103" i="2"/>
  <c r="U210" i="2" s="1"/>
  <c r="U317" i="2" s="1"/>
  <c r="U101" i="2"/>
  <c r="U208" i="2" s="1"/>
  <c r="U315" i="2" s="1"/>
  <c r="U99" i="2"/>
  <c r="U206" i="2" s="1"/>
  <c r="U313" i="2" s="1"/>
  <c r="U97" i="2"/>
  <c r="U204" i="2" s="1"/>
  <c r="U311" i="2" s="1"/>
  <c r="U95" i="2"/>
  <c r="U202" i="2" s="1"/>
  <c r="U309" i="2" s="1"/>
  <c r="U93" i="2"/>
  <c r="U200" i="2" s="1"/>
  <c r="U307" i="2" s="1"/>
  <c r="U91" i="2"/>
  <c r="U198" i="2" s="1"/>
  <c r="U305" i="2" s="1"/>
  <c r="U89" i="2"/>
  <c r="U196" i="2" s="1"/>
  <c r="U303" i="2" s="1"/>
  <c r="U87" i="2"/>
  <c r="U194" i="2" s="1"/>
  <c r="U301" i="2" s="1"/>
  <c r="U85" i="2"/>
  <c r="U192" i="2" s="1"/>
  <c r="U299" i="2" s="1"/>
  <c r="U83" i="2"/>
  <c r="U190" i="2" s="1"/>
  <c r="U297" i="2" s="1"/>
  <c r="U81" i="2"/>
  <c r="U188" i="2" s="1"/>
  <c r="U295" i="2" s="1"/>
  <c r="U79" i="2"/>
  <c r="U186" i="2" s="1"/>
  <c r="U293" i="2" s="1"/>
  <c r="U77" i="2"/>
  <c r="U184" i="2" s="1"/>
  <c r="U291" i="2" s="1"/>
  <c r="U75" i="2"/>
  <c r="U182" i="2" s="1"/>
  <c r="U289" i="2" s="1"/>
  <c r="U73" i="2"/>
  <c r="U180" i="2" s="1"/>
  <c r="U287" i="2" s="1"/>
  <c r="U71" i="2"/>
  <c r="U178" i="2" s="1"/>
  <c r="U285" i="2" s="1"/>
  <c r="U69" i="2"/>
  <c r="U176" i="2" s="1"/>
  <c r="U283" i="2" s="1"/>
  <c r="U67" i="2"/>
  <c r="U174" i="2" s="1"/>
  <c r="U281" i="2" s="1"/>
  <c r="U65" i="2"/>
  <c r="U172" i="2" s="1"/>
  <c r="U279" i="2" s="1"/>
  <c r="U63" i="2"/>
  <c r="U170" i="2" s="1"/>
  <c r="U277" i="2" s="1"/>
  <c r="U61" i="2"/>
  <c r="U168" i="2" s="1"/>
  <c r="U275" i="2" s="1"/>
  <c r="U59" i="2"/>
  <c r="U166" i="2" s="1"/>
  <c r="U273" i="2" s="1"/>
  <c r="U104" i="2"/>
  <c r="U211" i="2" s="1"/>
  <c r="U318" i="2" s="1"/>
  <c r="U102" i="2"/>
  <c r="U209" i="2" s="1"/>
  <c r="U316" i="2" s="1"/>
  <c r="U100" i="2"/>
  <c r="U207" i="2" s="1"/>
  <c r="U314" i="2" s="1"/>
  <c r="U98" i="2"/>
  <c r="U205" i="2" s="1"/>
  <c r="U312" i="2" s="1"/>
  <c r="U96" i="2"/>
  <c r="U203" i="2" s="1"/>
  <c r="U310" i="2" s="1"/>
  <c r="U94" i="2"/>
  <c r="U201" i="2" s="1"/>
  <c r="U308" i="2" s="1"/>
  <c r="U92" i="2"/>
  <c r="U199" i="2" s="1"/>
  <c r="U306" i="2" s="1"/>
  <c r="U90" i="2"/>
  <c r="U197" i="2" s="1"/>
  <c r="U304" i="2" s="1"/>
  <c r="U88" i="2"/>
  <c r="U195" i="2" s="1"/>
  <c r="U302" i="2" s="1"/>
  <c r="U86" i="2"/>
  <c r="U193" i="2" s="1"/>
  <c r="U300" i="2" s="1"/>
  <c r="U84" i="2"/>
  <c r="U191" i="2" s="1"/>
  <c r="U298" i="2" s="1"/>
  <c r="U82" i="2"/>
  <c r="U189" i="2" s="1"/>
  <c r="U296" i="2" s="1"/>
  <c r="U80" i="2"/>
  <c r="U187" i="2" s="1"/>
  <c r="U294" i="2" s="1"/>
  <c r="U78" i="2"/>
  <c r="U185" i="2" s="1"/>
  <c r="U292" i="2" s="1"/>
  <c r="U76" i="2"/>
  <c r="U183" i="2" s="1"/>
  <c r="U290" i="2" s="1"/>
  <c r="U74" i="2"/>
  <c r="U181" i="2" s="1"/>
  <c r="U288" i="2" s="1"/>
  <c r="U72" i="2"/>
  <c r="U179" i="2" s="1"/>
  <c r="U286" i="2" s="1"/>
  <c r="U70" i="2"/>
  <c r="U177" i="2" s="1"/>
  <c r="U284" i="2" s="1"/>
  <c r="U68" i="2"/>
  <c r="U175" i="2" s="1"/>
  <c r="U282" i="2" s="1"/>
  <c r="U66" i="2"/>
  <c r="U173" i="2" s="1"/>
  <c r="U280" i="2" s="1"/>
  <c r="U64" i="2"/>
  <c r="U171" i="2" s="1"/>
  <c r="U278" i="2" s="1"/>
  <c r="U62" i="2"/>
  <c r="U169" i="2" s="1"/>
  <c r="U276" i="2" s="1"/>
  <c r="U60" i="2"/>
  <c r="U167" i="2" s="1"/>
  <c r="U274" i="2" s="1"/>
  <c r="U56" i="2"/>
  <c r="U163" i="2" s="1"/>
  <c r="U270" i="2" s="1"/>
  <c r="U54" i="2"/>
  <c r="U161" i="2" s="1"/>
  <c r="U268" i="2" s="1"/>
  <c r="U52" i="2"/>
  <c r="U159" i="2" s="1"/>
  <c r="U266" i="2" s="1"/>
  <c r="U50" i="2"/>
  <c r="U157" i="2" s="1"/>
  <c r="U264" i="2" s="1"/>
  <c r="U48" i="2"/>
  <c r="U155" i="2" s="1"/>
  <c r="U262" i="2" s="1"/>
  <c r="U46" i="2"/>
  <c r="U153" i="2" s="1"/>
  <c r="U260" i="2" s="1"/>
  <c r="U44" i="2"/>
  <c r="U151" i="2" s="1"/>
  <c r="U258" i="2" s="1"/>
  <c r="U42" i="2"/>
  <c r="U149" i="2" s="1"/>
  <c r="U256" i="2" s="1"/>
  <c r="U40" i="2"/>
  <c r="U147" i="2" s="1"/>
  <c r="U254" i="2" s="1"/>
  <c r="U38" i="2"/>
  <c r="U145" i="2" s="1"/>
  <c r="U252" i="2" s="1"/>
  <c r="U36" i="2"/>
  <c r="U143" i="2" s="1"/>
  <c r="U250" i="2" s="1"/>
  <c r="U34" i="2"/>
  <c r="U141" i="2" s="1"/>
  <c r="U248" i="2" s="1"/>
  <c r="U32" i="2"/>
  <c r="U139" i="2" s="1"/>
  <c r="U246" i="2" s="1"/>
  <c r="U30" i="2"/>
  <c r="U137" i="2" s="1"/>
  <c r="U244" i="2" s="1"/>
  <c r="U28" i="2"/>
  <c r="U135" i="2" s="1"/>
  <c r="U242" i="2" s="1"/>
  <c r="U26" i="2"/>
  <c r="U133" i="2" s="1"/>
  <c r="U240" i="2" s="1"/>
  <c r="U24" i="2"/>
  <c r="U131" i="2" s="1"/>
  <c r="U238" i="2" s="1"/>
  <c r="U22" i="2"/>
  <c r="U129" i="2" s="1"/>
  <c r="U236" i="2" s="1"/>
  <c r="U20" i="2"/>
  <c r="U127" i="2" s="1"/>
  <c r="U234" i="2" s="1"/>
  <c r="U18" i="2"/>
  <c r="U125" i="2" s="1"/>
  <c r="U232" i="2" s="1"/>
  <c r="U16" i="2"/>
  <c r="U123" i="2" s="1"/>
  <c r="U230" i="2" s="1"/>
  <c r="U14" i="2"/>
  <c r="U121" i="2" s="1"/>
  <c r="U228" i="2" s="1"/>
  <c r="U12" i="2"/>
  <c r="U119" i="2" s="1"/>
  <c r="U226" i="2" s="1"/>
  <c r="U10" i="2"/>
  <c r="U117" i="2" s="1"/>
  <c r="U224" i="2" s="1"/>
  <c r="U8" i="2"/>
  <c r="U115" i="2" s="1"/>
  <c r="U222" i="2" s="1"/>
  <c r="U6" i="2"/>
  <c r="U113" i="2" s="1"/>
  <c r="U220" i="2" s="1"/>
  <c r="U58" i="2"/>
  <c r="U165" i="2" s="1"/>
  <c r="U272" i="2" s="1"/>
  <c r="U57" i="2"/>
  <c r="U164" i="2" s="1"/>
  <c r="U271" i="2" s="1"/>
  <c r="U55" i="2"/>
  <c r="U162" i="2" s="1"/>
  <c r="U269" i="2" s="1"/>
  <c r="U53" i="2"/>
  <c r="U160" i="2" s="1"/>
  <c r="U267" i="2" s="1"/>
  <c r="U51" i="2"/>
  <c r="U158" i="2" s="1"/>
  <c r="U265" i="2" s="1"/>
  <c r="U49" i="2"/>
  <c r="U156" i="2" s="1"/>
  <c r="U263" i="2" s="1"/>
  <c r="U47" i="2"/>
  <c r="U154" i="2" s="1"/>
  <c r="U261" i="2" s="1"/>
  <c r="U45" i="2"/>
  <c r="U152" i="2" s="1"/>
  <c r="U259" i="2" s="1"/>
  <c r="U43" i="2"/>
  <c r="U150" i="2" s="1"/>
  <c r="U257" i="2" s="1"/>
  <c r="U41" i="2"/>
  <c r="U148" i="2" s="1"/>
  <c r="U255" i="2" s="1"/>
  <c r="U39" i="2"/>
  <c r="U146" i="2" s="1"/>
  <c r="U253" i="2" s="1"/>
  <c r="U37" i="2"/>
  <c r="U144" i="2" s="1"/>
  <c r="U251" i="2" s="1"/>
  <c r="U35" i="2"/>
  <c r="U142" i="2" s="1"/>
  <c r="U249" i="2" s="1"/>
  <c r="U33" i="2"/>
  <c r="U140" i="2" s="1"/>
  <c r="U247" i="2" s="1"/>
  <c r="U31" i="2"/>
  <c r="U138" i="2" s="1"/>
  <c r="U245" i="2" s="1"/>
  <c r="U29" i="2"/>
  <c r="U136" i="2" s="1"/>
  <c r="U243" i="2" s="1"/>
  <c r="U27" i="2"/>
  <c r="U134" i="2" s="1"/>
  <c r="U241" i="2" s="1"/>
  <c r="U25" i="2"/>
  <c r="U132" i="2" s="1"/>
  <c r="U239" i="2" s="1"/>
  <c r="U23" i="2"/>
  <c r="U130" i="2" s="1"/>
  <c r="U237" i="2" s="1"/>
  <c r="U21" i="2"/>
  <c r="U128" i="2" s="1"/>
  <c r="U235" i="2" s="1"/>
  <c r="U19" i="2"/>
  <c r="U126" i="2" s="1"/>
  <c r="U233" i="2" s="1"/>
  <c r="U17" i="2"/>
  <c r="U124" i="2" s="1"/>
  <c r="U231" i="2" s="1"/>
  <c r="U15" i="2"/>
  <c r="U122" i="2" s="1"/>
  <c r="U229" i="2" s="1"/>
  <c r="U13" i="2"/>
  <c r="U120" i="2" s="1"/>
  <c r="U227" i="2" s="1"/>
  <c r="U11" i="2"/>
  <c r="U118" i="2" s="1"/>
  <c r="U225" i="2" s="1"/>
  <c r="U9" i="2"/>
  <c r="U116" i="2" s="1"/>
  <c r="U223" i="2" s="1"/>
  <c r="U7" i="2"/>
  <c r="U114" i="2" s="1"/>
  <c r="U221" i="2" s="1"/>
  <c r="U5" i="2"/>
  <c r="V4" i="2"/>
  <c r="X8" i="4"/>
  <c r="R319" i="2"/>
  <c r="S212" i="2"/>
  <c r="S219" i="2"/>
  <c r="S326" i="2" s="1"/>
  <c r="S426" i="2" s="1"/>
  <c r="S531" i="2" l="1"/>
  <c r="S107" i="4" s="1"/>
  <c r="S523" i="2"/>
  <c r="S99" i="4" s="1"/>
  <c r="S520" i="2"/>
  <c r="S96" i="4" s="1"/>
  <c r="S513" i="2"/>
  <c r="S89" i="4" s="1"/>
  <c r="S521" i="2"/>
  <c r="S97" i="4" s="1"/>
  <c r="S512" i="2"/>
  <c r="S88" i="4" s="1"/>
  <c r="S528" i="2"/>
  <c r="S104" i="4" s="1"/>
  <c r="S502" i="2"/>
  <c r="S78" i="4" s="1"/>
  <c r="S494" i="2"/>
  <c r="S70" i="4" s="1"/>
  <c r="S486" i="2"/>
  <c r="S62" i="4" s="1"/>
  <c r="S478" i="2"/>
  <c r="S54" i="4" s="1"/>
  <c r="S470" i="2"/>
  <c r="S46" i="4" s="1"/>
  <c r="S462" i="2"/>
  <c r="S38" i="4" s="1"/>
  <c r="S454" i="2"/>
  <c r="S30" i="4" s="1"/>
  <c r="S446" i="2"/>
  <c r="S22" i="4" s="1"/>
  <c r="S438" i="2"/>
  <c r="S14" i="4" s="1"/>
  <c r="S499" i="2"/>
  <c r="S75" i="4" s="1"/>
  <c r="S483" i="2"/>
  <c r="S59" i="4" s="1"/>
  <c r="S467" i="2"/>
  <c r="S43" i="4" s="1"/>
  <c r="S451" i="2"/>
  <c r="S27" i="4" s="1"/>
  <c r="S435" i="2"/>
  <c r="S11" i="4" s="1"/>
  <c r="S481" i="2"/>
  <c r="S57" i="4" s="1"/>
  <c r="S449" i="2"/>
  <c r="S25" i="4" s="1"/>
  <c r="S493" i="2"/>
  <c r="S69" i="4" s="1"/>
  <c r="S461" i="2"/>
  <c r="S37" i="4" s="1"/>
  <c r="S529" i="2"/>
  <c r="S105" i="4" s="1"/>
  <c r="S526" i="2"/>
  <c r="S102" i="4" s="1"/>
  <c r="S518" i="2"/>
  <c r="S94" i="4" s="1"/>
  <c r="S511" i="2"/>
  <c r="S87" i="4" s="1"/>
  <c r="S517" i="2"/>
  <c r="S93" i="4" s="1"/>
  <c r="S510" i="2"/>
  <c r="S86" i="4" s="1"/>
  <c r="S519" i="2"/>
  <c r="S95" i="4" s="1"/>
  <c r="S500" i="2"/>
  <c r="S76" i="4" s="1"/>
  <c r="S492" i="2"/>
  <c r="S68" i="4" s="1"/>
  <c r="S484" i="2"/>
  <c r="S60" i="4" s="1"/>
  <c r="S476" i="2"/>
  <c r="S52" i="4" s="1"/>
  <c r="S468" i="2"/>
  <c r="S44" i="4" s="1"/>
  <c r="S460" i="2"/>
  <c r="S36" i="4" s="1"/>
  <c r="S452" i="2"/>
  <c r="S28" i="4" s="1"/>
  <c r="S444" i="2"/>
  <c r="S20" i="4" s="1"/>
  <c r="S436" i="2"/>
  <c r="S12" i="4" s="1"/>
  <c r="S495" i="2"/>
  <c r="S71" i="4" s="1"/>
  <c r="S479" i="2"/>
  <c r="S55" i="4" s="1"/>
  <c r="S463" i="2"/>
  <c r="S39" i="4" s="1"/>
  <c r="S447" i="2"/>
  <c r="S23" i="4" s="1"/>
  <c r="S505" i="2"/>
  <c r="S81" i="4" s="1"/>
  <c r="S473" i="2"/>
  <c r="S49" i="4" s="1"/>
  <c r="S441" i="2"/>
  <c r="S17" i="4" s="1"/>
  <c r="S485" i="2"/>
  <c r="S61" i="4" s="1"/>
  <c r="S453" i="2"/>
  <c r="S29" i="4" s="1"/>
  <c r="S527" i="2"/>
  <c r="S103" i="4" s="1"/>
  <c r="S524" i="2"/>
  <c r="S100" i="4" s="1"/>
  <c r="S516" i="2"/>
  <c r="S92" i="4" s="1"/>
  <c r="S509" i="2"/>
  <c r="S85" i="4" s="1"/>
  <c r="S530" i="2"/>
  <c r="S106" i="4" s="1"/>
  <c r="S508" i="2"/>
  <c r="S84" i="4" s="1"/>
  <c r="S506" i="2"/>
  <c r="S82" i="4" s="1"/>
  <c r="S498" i="2"/>
  <c r="S74" i="4" s="1"/>
  <c r="S490" i="2"/>
  <c r="S66" i="4" s="1"/>
  <c r="S482" i="2"/>
  <c r="S58" i="4" s="1"/>
  <c r="S474" i="2"/>
  <c r="S50" i="4" s="1"/>
  <c r="S466" i="2"/>
  <c r="S42" i="4" s="1"/>
  <c r="S458" i="2"/>
  <c r="S34" i="4" s="1"/>
  <c r="S450" i="2"/>
  <c r="S26" i="4" s="1"/>
  <c r="S442" i="2"/>
  <c r="S18" i="4" s="1"/>
  <c r="S434" i="2"/>
  <c r="S10" i="4" s="1"/>
  <c r="S491" i="2"/>
  <c r="S67" i="4" s="1"/>
  <c r="S475" i="2"/>
  <c r="S51" i="4" s="1"/>
  <c r="S459" i="2"/>
  <c r="S35" i="4" s="1"/>
  <c r="S443" i="2"/>
  <c r="S19" i="4" s="1"/>
  <c r="S497" i="2"/>
  <c r="S73" i="4" s="1"/>
  <c r="S465" i="2"/>
  <c r="S41" i="4" s="1"/>
  <c r="S433" i="2"/>
  <c r="S477" i="2"/>
  <c r="S53" i="4" s="1"/>
  <c r="S445" i="2"/>
  <c r="S21" i="4" s="1"/>
  <c r="S525" i="2"/>
  <c r="S101" i="4" s="1"/>
  <c r="S522" i="2"/>
  <c r="S98" i="4" s="1"/>
  <c r="S515" i="2"/>
  <c r="S91" i="4" s="1"/>
  <c r="S507" i="2"/>
  <c r="S83" i="4" s="1"/>
  <c r="S514" i="2"/>
  <c r="S90" i="4" s="1"/>
  <c r="S532" i="2"/>
  <c r="S108" i="4" s="1"/>
  <c r="S504" i="2"/>
  <c r="S80" i="4" s="1"/>
  <c r="S496" i="2"/>
  <c r="S72" i="4" s="1"/>
  <c r="S488" i="2"/>
  <c r="S64" i="4" s="1"/>
  <c r="S480" i="2"/>
  <c r="S56" i="4" s="1"/>
  <c r="S472" i="2"/>
  <c r="S48" i="4" s="1"/>
  <c r="S464" i="2"/>
  <c r="S40" i="4" s="1"/>
  <c r="S456" i="2"/>
  <c r="S32" i="4" s="1"/>
  <c r="S448" i="2"/>
  <c r="S24" i="4" s="1"/>
  <c r="S440" i="2"/>
  <c r="S16" i="4" s="1"/>
  <c r="S503" i="2"/>
  <c r="S79" i="4" s="1"/>
  <c r="S487" i="2"/>
  <c r="S63" i="4" s="1"/>
  <c r="S471" i="2"/>
  <c r="S47" i="4" s="1"/>
  <c r="S455" i="2"/>
  <c r="S31" i="4" s="1"/>
  <c r="S439" i="2"/>
  <c r="S15" i="4" s="1"/>
  <c r="S489" i="2"/>
  <c r="S65" i="4" s="1"/>
  <c r="S457" i="2"/>
  <c r="S33" i="4" s="1"/>
  <c r="S501" i="2"/>
  <c r="S77" i="4" s="1"/>
  <c r="S469" i="2"/>
  <c r="S45" i="4" s="1"/>
  <c r="S437" i="2"/>
  <c r="S13" i="4" s="1"/>
  <c r="R109" i="4"/>
  <c r="V104" i="2"/>
  <c r="V211" i="2" s="1"/>
  <c r="V318" i="2" s="1"/>
  <c r="V102" i="2"/>
  <c r="V209" i="2" s="1"/>
  <c r="V316" i="2" s="1"/>
  <c r="V100" i="2"/>
  <c r="V207" i="2" s="1"/>
  <c r="V314" i="2" s="1"/>
  <c r="V98" i="2"/>
  <c r="V205" i="2" s="1"/>
  <c r="V312" i="2" s="1"/>
  <c r="V96" i="2"/>
  <c r="V203" i="2" s="1"/>
  <c r="V310" i="2" s="1"/>
  <c r="V94" i="2"/>
  <c r="V201" i="2" s="1"/>
  <c r="V308" i="2" s="1"/>
  <c r="V92" i="2"/>
  <c r="V199" i="2" s="1"/>
  <c r="V306" i="2" s="1"/>
  <c r="V90" i="2"/>
  <c r="V197" i="2" s="1"/>
  <c r="V304" i="2" s="1"/>
  <c r="V88" i="2"/>
  <c r="V195" i="2" s="1"/>
  <c r="V302" i="2" s="1"/>
  <c r="V86" i="2"/>
  <c r="V193" i="2" s="1"/>
  <c r="V300" i="2" s="1"/>
  <c r="V84" i="2"/>
  <c r="V191" i="2" s="1"/>
  <c r="V298" i="2" s="1"/>
  <c r="V82" i="2"/>
  <c r="V189" i="2" s="1"/>
  <c r="V296" i="2" s="1"/>
  <c r="V80" i="2"/>
  <c r="V187" i="2" s="1"/>
  <c r="V294" i="2" s="1"/>
  <c r="V78" i="2"/>
  <c r="V185" i="2" s="1"/>
  <c r="V292" i="2" s="1"/>
  <c r="V76" i="2"/>
  <c r="V183" i="2" s="1"/>
  <c r="V290" i="2" s="1"/>
  <c r="V74" i="2"/>
  <c r="V181" i="2" s="1"/>
  <c r="V288" i="2" s="1"/>
  <c r="V72" i="2"/>
  <c r="V179" i="2" s="1"/>
  <c r="V286" i="2" s="1"/>
  <c r="V70" i="2"/>
  <c r="V177" i="2" s="1"/>
  <c r="V284" i="2" s="1"/>
  <c r="V68" i="2"/>
  <c r="V175" i="2" s="1"/>
  <c r="V282" i="2" s="1"/>
  <c r="V66" i="2"/>
  <c r="V173" i="2" s="1"/>
  <c r="V280" i="2" s="1"/>
  <c r="V64" i="2"/>
  <c r="V171" i="2" s="1"/>
  <c r="V278" i="2" s="1"/>
  <c r="V62" i="2"/>
  <c r="V169" i="2" s="1"/>
  <c r="V276" i="2" s="1"/>
  <c r="V60" i="2"/>
  <c r="V167" i="2" s="1"/>
  <c r="V274" i="2" s="1"/>
  <c r="V103" i="2"/>
  <c r="V210" i="2" s="1"/>
  <c r="V317" i="2" s="1"/>
  <c r="V101" i="2"/>
  <c r="V208" i="2" s="1"/>
  <c r="V315" i="2" s="1"/>
  <c r="V99" i="2"/>
  <c r="V206" i="2" s="1"/>
  <c r="V313" i="2" s="1"/>
  <c r="V97" i="2"/>
  <c r="V204" i="2" s="1"/>
  <c r="V311" i="2" s="1"/>
  <c r="V95" i="2"/>
  <c r="V202" i="2" s="1"/>
  <c r="V309" i="2" s="1"/>
  <c r="V93" i="2"/>
  <c r="V200" i="2" s="1"/>
  <c r="V307" i="2" s="1"/>
  <c r="V91" i="2"/>
  <c r="V198" i="2" s="1"/>
  <c r="V305" i="2" s="1"/>
  <c r="V89" i="2"/>
  <c r="V196" i="2" s="1"/>
  <c r="V303" i="2" s="1"/>
  <c r="V87" i="2"/>
  <c r="V194" i="2" s="1"/>
  <c r="V301" i="2" s="1"/>
  <c r="V85" i="2"/>
  <c r="V192" i="2" s="1"/>
  <c r="V299" i="2" s="1"/>
  <c r="V83" i="2"/>
  <c r="V190" i="2" s="1"/>
  <c r="V297" i="2" s="1"/>
  <c r="V81" i="2"/>
  <c r="V188" i="2" s="1"/>
  <c r="V295" i="2" s="1"/>
  <c r="V79" i="2"/>
  <c r="V186" i="2" s="1"/>
  <c r="V293" i="2" s="1"/>
  <c r="V77" i="2"/>
  <c r="V184" i="2" s="1"/>
  <c r="V291" i="2" s="1"/>
  <c r="V75" i="2"/>
  <c r="V182" i="2" s="1"/>
  <c r="V289" i="2" s="1"/>
  <c r="V73" i="2"/>
  <c r="V180" i="2" s="1"/>
  <c r="V287" i="2" s="1"/>
  <c r="V71" i="2"/>
  <c r="V178" i="2" s="1"/>
  <c r="V285" i="2" s="1"/>
  <c r="V69" i="2"/>
  <c r="V176" i="2" s="1"/>
  <c r="V283" i="2" s="1"/>
  <c r="V67" i="2"/>
  <c r="V174" i="2" s="1"/>
  <c r="V281" i="2" s="1"/>
  <c r="V65" i="2"/>
  <c r="V172" i="2" s="1"/>
  <c r="V279" i="2" s="1"/>
  <c r="V63" i="2"/>
  <c r="V170" i="2" s="1"/>
  <c r="V277" i="2" s="1"/>
  <c r="V61" i="2"/>
  <c r="V168" i="2" s="1"/>
  <c r="V275" i="2" s="1"/>
  <c r="V59" i="2"/>
  <c r="V166" i="2" s="1"/>
  <c r="V273" i="2" s="1"/>
  <c r="V56" i="2"/>
  <c r="V163" i="2" s="1"/>
  <c r="V270" i="2" s="1"/>
  <c r="V54" i="2"/>
  <c r="V161" i="2" s="1"/>
  <c r="V268" i="2" s="1"/>
  <c r="V52" i="2"/>
  <c r="V159" i="2" s="1"/>
  <c r="V266" i="2" s="1"/>
  <c r="V50" i="2"/>
  <c r="V157" i="2" s="1"/>
  <c r="V264" i="2" s="1"/>
  <c r="V48" i="2"/>
  <c r="V155" i="2" s="1"/>
  <c r="V262" i="2" s="1"/>
  <c r="V46" i="2"/>
  <c r="V153" i="2" s="1"/>
  <c r="V260" i="2" s="1"/>
  <c r="V44" i="2"/>
  <c r="V151" i="2" s="1"/>
  <c r="V258" i="2" s="1"/>
  <c r="V42" i="2"/>
  <c r="V149" i="2" s="1"/>
  <c r="V256" i="2" s="1"/>
  <c r="V40" i="2"/>
  <c r="V147" i="2" s="1"/>
  <c r="V254" i="2" s="1"/>
  <c r="V38" i="2"/>
  <c r="V145" i="2" s="1"/>
  <c r="V252" i="2" s="1"/>
  <c r="V36" i="2"/>
  <c r="V143" i="2" s="1"/>
  <c r="V250" i="2" s="1"/>
  <c r="V34" i="2"/>
  <c r="V141" i="2" s="1"/>
  <c r="V248" i="2" s="1"/>
  <c r="V32" i="2"/>
  <c r="V139" i="2" s="1"/>
  <c r="V246" i="2" s="1"/>
  <c r="V30" i="2"/>
  <c r="V137" i="2" s="1"/>
  <c r="V244" i="2" s="1"/>
  <c r="V28" i="2"/>
  <c r="V135" i="2" s="1"/>
  <c r="V242" i="2" s="1"/>
  <c r="V26" i="2"/>
  <c r="V133" i="2" s="1"/>
  <c r="V240" i="2" s="1"/>
  <c r="V24" i="2"/>
  <c r="V131" i="2" s="1"/>
  <c r="V238" i="2" s="1"/>
  <c r="V22" i="2"/>
  <c r="V129" i="2" s="1"/>
  <c r="V236" i="2" s="1"/>
  <c r="V20" i="2"/>
  <c r="V127" i="2" s="1"/>
  <c r="V234" i="2" s="1"/>
  <c r="V18" i="2"/>
  <c r="V125" i="2" s="1"/>
  <c r="V232" i="2" s="1"/>
  <c r="V16" i="2"/>
  <c r="V123" i="2" s="1"/>
  <c r="V230" i="2" s="1"/>
  <c r="V14" i="2"/>
  <c r="V121" i="2" s="1"/>
  <c r="V228" i="2" s="1"/>
  <c r="V12" i="2"/>
  <c r="V119" i="2" s="1"/>
  <c r="V226" i="2" s="1"/>
  <c r="V10" i="2"/>
  <c r="V117" i="2" s="1"/>
  <c r="V224" i="2" s="1"/>
  <c r="V8" i="2"/>
  <c r="V115" i="2" s="1"/>
  <c r="V222" i="2" s="1"/>
  <c r="V6" i="2"/>
  <c r="V113" i="2" s="1"/>
  <c r="V220" i="2" s="1"/>
  <c r="V58" i="2"/>
  <c r="V165" i="2" s="1"/>
  <c r="V272" i="2" s="1"/>
  <c r="V57" i="2"/>
  <c r="V164" i="2" s="1"/>
  <c r="V271" i="2" s="1"/>
  <c r="V55" i="2"/>
  <c r="V162" i="2" s="1"/>
  <c r="V269" i="2" s="1"/>
  <c r="V53" i="2"/>
  <c r="V160" i="2" s="1"/>
  <c r="V267" i="2" s="1"/>
  <c r="V51" i="2"/>
  <c r="V158" i="2" s="1"/>
  <c r="V265" i="2" s="1"/>
  <c r="V49" i="2"/>
  <c r="V156" i="2" s="1"/>
  <c r="V263" i="2" s="1"/>
  <c r="V47" i="2"/>
  <c r="V154" i="2" s="1"/>
  <c r="V261" i="2" s="1"/>
  <c r="V45" i="2"/>
  <c r="V152" i="2" s="1"/>
  <c r="V259" i="2" s="1"/>
  <c r="V43" i="2"/>
  <c r="V150" i="2" s="1"/>
  <c r="V257" i="2" s="1"/>
  <c r="V41" i="2"/>
  <c r="V148" i="2" s="1"/>
  <c r="V255" i="2" s="1"/>
  <c r="V39" i="2"/>
  <c r="V146" i="2" s="1"/>
  <c r="V253" i="2" s="1"/>
  <c r="V37" i="2"/>
  <c r="V144" i="2" s="1"/>
  <c r="V251" i="2" s="1"/>
  <c r="V35" i="2"/>
  <c r="V142" i="2" s="1"/>
  <c r="V249" i="2" s="1"/>
  <c r="V33" i="2"/>
  <c r="V140" i="2" s="1"/>
  <c r="V247" i="2" s="1"/>
  <c r="V31" i="2"/>
  <c r="V138" i="2" s="1"/>
  <c r="V245" i="2" s="1"/>
  <c r="V29" i="2"/>
  <c r="V136" i="2" s="1"/>
  <c r="V243" i="2" s="1"/>
  <c r="V27" i="2"/>
  <c r="V134" i="2" s="1"/>
  <c r="V241" i="2" s="1"/>
  <c r="V25" i="2"/>
  <c r="V132" i="2" s="1"/>
  <c r="V239" i="2" s="1"/>
  <c r="V23" i="2"/>
  <c r="V130" i="2" s="1"/>
  <c r="V237" i="2" s="1"/>
  <c r="V21" i="2"/>
  <c r="V128" i="2" s="1"/>
  <c r="V235" i="2" s="1"/>
  <c r="V19" i="2"/>
  <c r="V126" i="2" s="1"/>
  <c r="V233" i="2" s="1"/>
  <c r="V17" i="2"/>
  <c r="V124" i="2" s="1"/>
  <c r="V231" i="2" s="1"/>
  <c r="V15" i="2"/>
  <c r="V122" i="2" s="1"/>
  <c r="V229" i="2" s="1"/>
  <c r="V13" i="2"/>
  <c r="V120" i="2" s="1"/>
  <c r="V227" i="2" s="1"/>
  <c r="V11" i="2"/>
  <c r="V118" i="2" s="1"/>
  <c r="V225" i="2" s="1"/>
  <c r="V9" i="2"/>
  <c r="V116" i="2" s="1"/>
  <c r="V223" i="2" s="1"/>
  <c r="V7" i="2"/>
  <c r="V114" i="2" s="1"/>
  <c r="V221" i="2" s="1"/>
  <c r="V5" i="2"/>
  <c r="W4" i="2"/>
  <c r="S319" i="2"/>
  <c r="S9" i="4"/>
  <c r="Y8" i="4"/>
  <c r="U105" i="2"/>
  <c r="U112" i="2"/>
  <c r="U424" i="2"/>
  <c r="U422" i="2"/>
  <c r="U420" i="2"/>
  <c r="U418" i="2"/>
  <c r="U416" i="2"/>
  <c r="U414" i="2"/>
  <c r="U412" i="2"/>
  <c r="U410" i="2"/>
  <c r="U423" i="2"/>
  <c r="U419" i="2"/>
  <c r="U415" i="2"/>
  <c r="U411" i="2"/>
  <c r="U407" i="2"/>
  <c r="U405" i="2"/>
  <c r="U403" i="2"/>
  <c r="U401" i="2"/>
  <c r="U399" i="2"/>
  <c r="U397" i="2"/>
  <c r="U395" i="2"/>
  <c r="U393" i="2"/>
  <c r="U391" i="2"/>
  <c r="U389" i="2"/>
  <c r="U387" i="2"/>
  <c r="U385" i="2"/>
  <c r="U383" i="2"/>
  <c r="U381" i="2"/>
  <c r="U379" i="2"/>
  <c r="U377" i="2"/>
  <c r="U375" i="2"/>
  <c r="U373" i="2"/>
  <c r="U371" i="2"/>
  <c r="U369" i="2"/>
  <c r="U367" i="2"/>
  <c r="U365" i="2"/>
  <c r="U363" i="2"/>
  <c r="U361" i="2"/>
  <c r="U359" i="2"/>
  <c r="U357" i="2"/>
  <c r="U421" i="2"/>
  <c r="U413" i="2"/>
  <c r="V325" i="2"/>
  <c r="U406" i="2"/>
  <c r="U402" i="2"/>
  <c r="U398" i="2"/>
  <c r="U394" i="2"/>
  <c r="U390" i="2"/>
  <c r="U386" i="2"/>
  <c r="U382" i="2"/>
  <c r="U378" i="2"/>
  <c r="U374" i="2"/>
  <c r="U370" i="2"/>
  <c r="U366" i="2"/>
  <c r="U362" i="2"/>
  <c r="U358" i="2"/>
  <c r="U356" i="2"/>
  <c r="U354" i="2"/>
  <c r="U352" i="2"/>
  <c r="U350" i="2"/>
  <c r="U348" i="2"/>
  <c r="U346" i="2"/>
  <c r="U344" i="2"/>
  <c r="U342" i="2"/>
  <c r="U340" i="2"/>
  <c r="U338" i="2"/>
  <c r="U336" i="2"/>
  <c r="U334" i="2"/>
  <c r="U332" i="2"/>
  <c r="U330" i="2"/>
  <c r="U328" i="2"/>
  <c r="U425" i="2"/>
  <c r="U417" i="2"/>
  <c r="U409" i="2"/>
  <c r="U404" i="2"/>
  <c r="U388" i="2"/>
  <c r="U372" i="2"/>
  <c r="U355" i="2"/>
  <c r="U351" i="2"/>
  <c r="U347" i="2"/>
  <c r="U343" i="2"/>
  <c r="U339" i="2"/>
  <c r="U335" i="2"/>
  <c r="U331" i="2"/>
  <c r="U327" i="2"/>
  <c r="U408" i="2"/>
  <c r="U392" i="2"/>
  <c r="U376" i="2"/>
  <c r="U360" i="2"/>
  <c r="U396" i="2"/>
  <c r="U380" i="2"/>
  <c r="U364" i="2"/>
  <c r="U353" i="2"/>
  <c r="U349" i="2"/>
  <c r="U345" i="2"/>
  <c r="U341" i="2"/>
  <c r="U337" i="2"/>
  <c r="U333" i="2"/>
  <c r="U329" i="2"/>
  <c r="U384" i="2"/>
  <c r="U400" i="2"/>
  <c r="U368" i="2"/>
  <c r="T212" i="2"/>
  <c r="T219" i="2"/>
  <c r="T326" i="2" s="1"/>
  <c r="T426" i="2" s="1"/>
  <c r="S109" i="4" l="1"/>
  <c r="T319" i="2"/>
  <c r="T531" i="2"/>
  <c r="T107" i="4" s="1"/>
  <c r="T525" i="2"/>
  <c r="T101" i="4" s="1"/>
  <c r="T524" i="2"/>
  <c r="T100" i="4" s="1"/>
  <c r="T522" i="2"/>
  <c r="T98" i="4" s="1"/>
  <c r="T520" i="2"/>
  <c r="T96" i="4" s="1"/>
  <c r="T518" i="2"/>
  <c r="T94" i="4" s="1"/>
  <c r="T516" i="2"/>
  <c r="T92" i="4" s="1"/>
  <c r="T530" i="2"/>
  <c r="T106" i="4" s="1"/>
  <c r="T523" i="2"/>
  <c r="T99" i="4" s="1"/>
  <c r="T521" i="2"/>
  <c r="T97" i="4" s="1"/>
  <c r="T517" i="2"/>
  <c r="T93" i="4" s="1"/>
  <c r="T514" i="2"/>
  <c r="T90" i="4" s="1"/>
  <c r="T532" i="2"/>
  <c r="T108" i="4" s="1"/>
  <c r="T529" i="2"/>
  <c r="T105" i="4" s="1"/>
  <c r="T528" i="2"/>
  <c r="T104" i="4" s="1"/>
  <c r="T519" i="2"/>
  <c r="T95" i="4" s="1"/>
  <c r="T512" i="2"/>
  <c r="T88" i="4" s="1"/>
  <c r="T508" i="2"/>
  <c r="T84" i="4" s="1"/>
  <c r="T506" i="2"/>
  <c r="T82" i="4" s="1"/>
  <c r="T504" i="2"/>
  <c r="T80" i="4" s="1"/>
  <c r="T502" i="2"/>
  <c r="T78" i="4" s="1"/>
  <c r="T500" i="2"/>
  <c r="T76" i="4" s="1"/>
  <c r="T498" i="2"/>
  <c r="T74" i="4" s="1"/>
  <c r="T496" i="2"/>
  <c r="T72" i="4" s="1"/>
  <c r="T494" i="2"/>
  <c r="T70" i="4" s="1"/>
  <c r="T492" i="2"/>
  <c r="T68" i="4" s="1"/>
  <c r="T490" i="2"/>
  <c r="T66" i="4" s="1"/>
  <c r="T488" i="2"/>
  <c r="T64" i="4" s="1"/>
  <c r="T486" i="2"/>
  <c r="T62" i="4" s="1"/>
  <c r="T484" i="2"/>
  <c r="T60" i="4" s="1"/>
  <c r="T482" i="2"/>
  <c r="T58" i="4" s="1"/>
  <c r="T480" i="2"/>
  <c r="T56" i="4" s="1"/>
  <c r="T478" i="2"/>
  <c r="T54" i="4" s="1"/>
  <c r="T476" i="2"/>
  <c r="T52" i="4" s="1"/>
  <c r="T474" i="2"/>
  <c r="T50" i="4" s="1"/>
  <c r="T472" i="2"/>
  <c r="T48" i="4" s="1"/>
  <c r="T470" i="2"/>
  <c r="T46" i="4" s="1"/>
  <c r="T468" i="2"/>
  <c r="T44" i="4" s="1"/>
  <c r="T466" i="2"/>
  <c r="T42" i="4" s="1"/>
  <c r="T464" i="2"/>
  <c r="T40" i="4" s="1"/>
  <c r="T462" i="2"/>
  <c r="T38" i="4" s="1"/>
  <c r="T460" i="2"/>
  <c r="T36" i="4" s="1"/>
  <c r="T458" i="2"/>
  <c r="T34" i="4" s="1"/>
  <c r="T456" i="2"/>
  <c r="T32" i="4" s="1"/>
  <c r="T454" i="2"/>
  <c r="T30" i="4" s="1"/>
  <c r="T452" i="2"/>
  <c r="T28" i="4" s="1"/>
  <c r="T450" i="2"/>
  <c r="T26" i="4" s="1"/>
  <c r="T448" i="2"/>
  <c r="T24" i="4" s="1"/>
  <c r="T446" i="2"/>
  <c r="T22" i="4" s="1"/>
  <c r="T444" i="2"/>
  <c r="T20" i="4" s="1"/>
  <c r="T442" i="2"/>
  <c r="T18" i="4" s="1"/>
  <c r="T440" i="2"/>
  <c r="T16" i="4" s="1"/>
  <c r="T438" i="2"/>
  <c r="T14" i="4" s="1"/>
  <c r="T436" i="2"/>
  <c r="T12" i="4" s="1"/>
  <c r="T434" i="2"/>
  <c r="T10" i="4" s="1"/>
  <c r="T513" i="2"/>
  <c r="T89" i="4" s="1"/>
  <c r="T509" i="2"/>
  <c r="T85" i="4" s="1"/>
  <c r="T507" i="2"/>
  <c r="T83" i="4" s="1"/>
  <c r="T515" i="2"/>
  <c r="T91" i="4" s="1"/>
  <c r="T505" i="2"/>
  <c r="T81" i="4" s="1"/>
  <c r="T501" i="2"/>
  <c r="T77" i="4" s="1"/>
  <c r="T497" i="2"/>
  <c r="T73" i="4" s="1"/>
  <c r="T493" i="2"/>
  <c r="T69" i="4" s="1"/>
  <c r="T489" i="2"/>
  <c r="T65" i="4" s="1"/>
  <c r="T485" i="2"/>
  <c r="T61" i="4" s="1"/>
  <c r="T481" i="2"/>
  <c r="T57" i="4" s="1"/>
  <c r="T477" i="2"/>
  <c r="T53" i="4" s="1"/>
  <c r="T473" i="2"/>
  <c r="T49" i="4" s="1"/>
  <c r="T469" i="2"/>
  <c r="T45" i="4" s="1"/>
  <c r="T465" i="2"/>
  <c r="T41" i="4" s="1"/>
  <c r="T461" i="2"/>
  <c r="T37" i="4" s="1"/>
  <c r="T457" i="2"/>
  <c r="T33" i="4" s="1"/>
  <c r="T453" i="2"/>
  <c r="T29" i="4" s="1"/>
  <c r="T449" i="2"/>
  <c r="T25" i="4" s="1"/>
  <c r="T445" i="2"/>
  <c r="T21" i="4" s="1"/>
  <c r="T441" i="2"/>
  <c r="T17" i="4" s="1"/>
  <c r="T437" i="2"/>
  <c r="T13" i="4" s="1"/>
  <c r="T433" i="2"/>
  <c r="T9" i="4" s="1"/>
  <c r="T527" i="2"/>
  <c r="T103" i="4" s="1"/>
  <c r="T510" i="2"/>
  <c r="T86" i="4" s="1"/>
  <c r="T499" i="2"/>
  <c r="T75" i="4" s="1"/>
  <c r="T491" i="2"/>
  <c r="T67" i="4" s="1"/>
  <c r="T483" i="2"/>
  <c r="T59" i="4" s="1"/>
  <c r="T475" i="2"/>
  <c r="T51" i="4" s="1"/>
  <c r="T467" i="2"/>
  <c r="T43" i="4" s="1"/>
  <c r="T459" i="2"/>
  <c r="T35" i="4" s="1"/>
  <c r="T451" i="2"/>
  <c r="T27" i="4" s="1"/>
  <c r="T443" i="2"/>
  <c r="T19" i="4" s="1"/>
  <c r="T435" i="2"/>
  <c r="T11" i="4" s="1"/>
  <c r="T526" i="2"/>
  <c r="T102" i="4" s="1"/>
  <c r="T511" i="2"/>
  <c r="T87" i="4" s="1"/>
  <c r="T487" i="2"/>
  <c r="T63" i="4" s="1"/>
  <c r="T455" i="2"/>
  <c r="T31" i="4" s="1"/>
  <c r="T495" i="2"/>
  <c r="T71" i="4" s="1"/>
  <c r="T463" i="2"/>
  <c r="T39" i="4" s="1"/>
  <c r="T503" i="2"/>
  <c r="T79" i="4" s="1"/>
  <c r="T471" i="2"/>
  <c r="T47" i="4" s="1"/>
  <c r="T439" i="2"/>
  <c r="T15" i="4" s="1"/>
  <c r="T479" i="2"/>
  <c r="T55" i="4" s="1"/>
  <c r="T447" i="2"/>
  <c r="T23" i="4" s="1"/>
  <c r="V424" i="2"/>
  <c r="V422" i="2"/>
  <c r="V420" i="2"/>
  <c r="V418" i="2"/>
  <c r="V416" i="2"/>
  <c r="V414" i="2"/>
  <c r="V412" i="2"/>
  <c r="V411" i="2"/>
  <c r="V407" i="2"/>
  <c r="V405" i="2"/>
  <c r="V403" i="2"/>
  <c r="V401" i="2"/>
  <c r="V399" i="2"/>
  <c r="V397" i="2"/>
  <c r="V395" i="2"/>
  <c r="V393" i="2"/>
  <c r="V391" i="2"/>
  <c r="V389" i="2"/>
  <c r="V387" i="2"/>
  <c r="V385" i="2"/>
  <c r="V383" i="2"/>
  <c r="V381" i="2"/>
  <c r="V379" i="2"/>
  <c r="V377" i="2"/>
  <c r="V375" i="2"/>
  <c r="V373" i="2"/>
  <c r="V371" i="2"/>
  <c r="V369" i="2"/>
  <c r="V367" i="2"/>
  <c r="V365" i="2"/>
  <c r="V363" i="2"/>
  <c r="V361" i="2"/>
  <c r="V359" i="2"/>
  <c r="V425" i="2"/>
  <c r="V421" i="2"/>
  <c r="V417" i="2"/>
  <c r="V413" i="2"/>
  <c r="V410" i="2"/>
  <c r="V409" i="2"/>
  <c r="V406" i="2"/>
  <c r="V402" i="2"/>
  <c r="V398" i="2"/>
  <c r="V394" i="2"/>
  <c r="V390" i="2"/>
  <c r="V386" i="2"/>
  <c r="V382" i="2"/>
  <c r="V378" i="2"/>
  <c r="V374" i="2"/>
  <c r="V370" i="2"/>
  <c r="V366" i="2"/>
  <c r="V362" i="2"/>
  <c r="V358" i="2"/>
  <c r="V356" i="2"/>
  <c r="V354" i="2"/>
  <c r="V352" i="2"/>
  <c r="V350" i="2"/>
  <c r="V348" i="2"/>
  <c r="V346" i="2"/>
  <c r="V344" i="2"/>
  <c r="V342" i="2"/>
  <c r="V340" i="2"/>
  <c r="V338" i="2"/>
  <c r="V336" i="2"/>
  <c r="V334" i="2"/>
  <c r="V332" i="2"/>
  <c r="V330" i="2"/>
  <c r="V328" i="2"/>
  <c r="V423" i="2"/>
  <c r="V415" i="2"/>
  <c r="V357" i="2"/>
  <c r="V408" i="2"/>
  <c r="V404" i="2"/>
  <c r="V400" i="2"/>
  <c r="V396" i="2"/>
  <c r="V392" i="2"/>
  <c r="V388" i="2"/>
  <c r="V384" i="2"/>
  <c r="V380" i="2"/>
  <c r="V376" i="2"/>
  <c r="V372" i="2"/>
  <c r="V368" i="2"/>
  <c r="V364" i="2"/>
  <c r="V360" i="2"/>
  <c r="V419" i="2"/>
  <c r="W325" i="2"/>
  <c r="V353" i="2"/>
  <c r="V349" i="2"/>
  <c r="V345" i="2"/>
  <c r="V341" i="2"/>
  <c r="V337" i="2"/>
  <c r="V333" i="2"/>
  <c r="V329" i="2"/>
  <c r="V343" i="2"/>
  <c r="V327" i="2"/>
  <c r="V347" i="2"/>
  <c r="V331" i="2"/>
  <c r="V351" i="2"/>
  <c r="V335" i="2"/>
  <c r="V339" i="2"/>
  <c r="V355" i="2"/>
  <c r="V105" i="2"/>
  <c r="V112" i="2"/>
  <c r="U212" i="2"/>
  <c r="U219" i="2"/>
  <c r="U326" i="2" s="1"/>
  <c r="U426" i="2" s="1"/>
  <c r="Z8" i="4"/>
  <c r="W104" i="2"/>
  <c r="W211" i="2" s="1"/>
  <c r="W318" i="2" s="1"/>
  <c r="W102" i="2"/>
  <c r="W209" i="2" s="1"/>
  <c r="W316" i="2" s="1"/>
  <c r="W100" i="2"/>
  <c r="W207" i="2" s="1"/>
  <c r="W314" i="2" s="1"/>
  <c r="W98" i="2"/>
  <c r="W205" i="2" s="1"/>
  <c r="W312" i="2" s="1"/>
  <c r="W96" i="2"/>
  <c r="W203" i="2" s="1"/>
  <c r="W310" i="2" s="1"/>
  <c r="W94" i="2"/>
  <c r="W201" i="2" s="1"/>
  <c r="W308" i="2" s="1"/>
  <c r="W92" i="2"/>
  <c r="W199" i="2" s="1"/>
  <c r="W306" i="2" s="1"/>
  <c r="W90" i="2"/>
  <c r="W197" i="2" s="1"/>
  <c r="W304" i="2" s="1"/>
  <c r="W88" i="2"/>
  <c r="W195" i="2" s="1"/>
  <c r="W302" i="2" s="1"/>
  <c r="W86" i="2"/>
  <c r="W193" i="2" s="1"/>
  <c r="W300" i="2" s="1"/>
  <c r="W84" i="2"/>
  <c r="W191" i="2" s="1"/>
  <c r="W298" i="2" s="1"/>
  <c r="W82" i="2"/>
  <c r="W189" i="2" s="1"/>
  <c r="W296" i="2" s="1"/>
  <c r="W80" i="2"/>
  <c r="W187" i="2" s="1"/>
  <c r="W294" i="2" s="1"/>
  <c r="W78" i="2"/>
  <c r="W185" i="2" s="1"/>
  <c r="W292" i="2" s="1"/>
  <c r="W76" i="2"/>
  <c r="W183" i="2" s="1"/>
  <c r="W290" i="2" s="1"/>
  <c r="W74" i="2"/>
  <c r="W181" i="2" s="1"/>
  <c r="W288" i="2" s="1"/>
  <c r="W72" i="2"/>
  <c r="W179" i="2" s="1"/>
  <c r="W286" i="2" s="1"/>
  <c r="W70" i="2"/>
  <c r="W177" i="2" s="1"/>
  <c r="W284" i="2" s="1"/>
  <c r="W68" i="2"/>
  <c r="W175" i="2" s="1"/>
  <c r="W282" i="2" s="1"/>
  <c r="W66" i="2"/>
  <c r="W173" i="2" s="1"/>
  <c r="W280" i="2" s="1"/>
  <c r="W64" i="2"/>
  <c r="W171" i="2" s="1"/>
  <c r="W278" i="2" s="1"/>
  <c r="W62" i="2"/>
  <c r="W169" i="2" s="1"/>
  <c r="W276" i="2" s="1"/>
  <c r="W60" i="2"/>
  <c r="W167" i="2" s="1"/>
  <c r="W274" i="2" s="1"/>
  <c r="W103" i="2"/>
  <c r="W210" i="2" s="1"/>
  <c r="W317" i="2" s="1"/>
  <c r="W101" i="2"/>
  <c r="W208" i="2" s="1"/>
  <c r="W315" i="2" s="1"/>
  <c r="W99" i="2"/>
  <c r="W206" i="2" s="1"/>
  <c r="W313" i="2" s="1"/>
  <c r="W97" i="2"/>
  <c r="W204" i="2" s="1"/>
  <c r="W311" i="2" s="1"/>
  <c r="W95" i="2"/>
  <c r="W202" i="2" s="1"/>
  <c r="W309" i="2" s="1"/>
  <c r="W93" i="2"/>
  <c r="W200" i="2" s="1"/>
  <c r="W307" i="2" s="1"/>
  <c r="W91" i="2"/>
  <c r="W198" i="2" s="1"/>
  <c r="W305" i="2" s="1"/>
  <c r="W89" i="2"/>
  <c r="W196" i="2" s="1"/>
  <c r="W303" i="2" s="1"/>
  <c r="W87" i="2"/>
  <c r="W194" i="2" s="1"/>
  <c r="W301" i="2" s="1"/>
  <c r="W85" i="2"/>
  <c r="W192" i="2" s="1"/>
  <c r="W299" i="2" s="1"/>
  <c r="W83" i="2"/>
  <c r="W190" i="2" s="1"/>
  <c r="W297" i="2" s="1"/>
  <c r="W81" i="2"/>
  <c r="W188" i="2" s="1"/>
  <c r="W295" i="2" s="1"/>
  <c r="W79" i="2"/>
  <c r="W186" i="2" s="1"/>
  <c r="W293" i="2" s="1"/>
  <c r="W77" i="2"/>
  <c r="W184" i="2" s="1"/>
  <c r="W291" i="2" s="1"/>
  <c r="W75" i="2"/>
  <c r="W182" i="2" s="1"/>
  <c r="W289" i="2" s="1"/>
  <c r="W73" i="2"/>
  <c r="W180" i="2" s="1"/>
  <c r="W287" i="2" s="1"/>
  <c r="W71" i="2"/>
  <c r="W178" i="2" s="1"/>
  <c r="W285" i="2" s="1"/>
  <c r="W69" i="2"/>
  <c r="W176" i="2" s="1"/>
  <c r="W283" i="2" s="1"/>
  <c r="W67" i="2"/>
  <c r="W174" i="2" s="1"/>
  <c r="W281" i="2" s="1"/>
  <c r="W65" i="2"/>
  <c r="W172" i="2" s="1"/>
  <c r="W279" i="2" s="1"/>
  <c r="W63" i="2"/>
  <c r="W170" i="2" s="1"/>
  <c r="W277" i="2" s="1"/>
  <c r="W61" i="2"/>
  <c r="W168" i="2" s="1"/>
  <c r="W275" i="2" s="1"/>
  <c r="W59" i="2"/>
  <c r="W166" i="2" s="1"/>
  <c r="W273" i="2" s="1"/>
  <c r="W58" i="2"/>
  <c r="W165" i="2" s="1"/>
  <c r="W272" i="2" s="1"/>
  <c r="W57" i="2"/>
  <c r="W164" i="2" s="1"/>
  <c r="W271" i="2" s="1"/>
  <c r="W55" i="2"/>
  <c r="W162" i="2" s="1"/>
  <c r="W269" i="2" s="1"/>
  <c r="W53" i="2"/>
  <c r="W160" i="2" s="1"/>
  <c r="W267" i="2" s="1"/>
  <c r="W51" i="2"/>
  <c r="W158" i="2" s="1"/>
  <c r="W265" i="2" s="1"/>
  <c r="W49" i="2"/>
  <c r="W156" i="2" s="1"/>
  <c r="W263" i="2" s="1"/>
  <c r="W47" i="2"/>
  <c r="W154" i="2" s="1"/>
  <c r="W261" i="2" s="1"/>
  <c r="W45" i="2"/>
  <c r="W152" i="2" s="1"/>
  <c r="W259" i="2" s="1"/>
  <c r="W43" i="2"/>
  <c r="W150" i="2" s="1"/>
  <c r="W257" i="2" s="1"/>
  <c r="W41" i="2"/>
  <c r="W148" i="2" s="1"/>
  <c r="W255" i="2" s="1"/>
  <c r="W39" i="2"/>
  <c r="W146" i="2" s="1"/>
  <c r="W253" i="2" s="1"/>
  <c r="W37" i="2"/>
  <c r="W144" i="2" s="1"/>
  <c r="W251" i="2" s="1"/>
  <c r="W35" i="2"/>
  <c r="W142" i="2" s="1"/>
  <c r="W249" i="2" s="1"/>
  <c r="W33" i="2"/>
  <c r="W140" i="2" s="1"/>
  <c r="W247" i="2" s="1"/>
  <c r="W31" i="2"/>
  <c r="W138" i="2" s="1"/>
  <c r="W245" i="2" s="1"/>
  <c r="W29" i="2"/>
  <c r="W136" i="2" s="1"/>
  <c r="W243" i="2" s="1"/>
  <c r="W27" i="2"/>
  <c r="W134" i="2" s="1"/>
  <c r="W241" i="2" s="1"/>
  <c r="W25" i="2"/>
  <c r="W132" i="2" s="1"/>
  <c r="W239" i="2" s="1"/>
  <c r="W23" i="2"/>
  <c r="W130" i="2" s="1"/>
  <c r="W237" i="2" s="1"/>
  <c r="W21" i="2"/>
  <c r="W128" i="2" s="1"/>
  <c r="W235" i="2" s="1"/>
  <c r="W19" i="2"/>
  <c r="W126" i="2" s="1"/>
  <c r="W233" i="2" s="1"/>
  <c r="W17" i="2"/>
  <c r="W124" i="2" s="1"/>
  <c r="W231" i="2" s="1"/>
  <c r="W15" i="2"/>
  <c r="W122" i="2" s="1"/>
  <c r="W229" i="2" s="1"/>
  <c r="W13" i="2"/>
  <c r="W120" i="2" s="1"/>
  <c r="W227" i="2" s="1"/>
  <c r="W11" i="2"/>
  <c r="W118" i="2" s="1"/>
  <c r="W225" i="2" s="1"/>
  <c r="W9" i="2"/>
  <c r="W116" i="2" s="1"/>
  <c r="W223" i="2" s="1"/>
  <c r="W7" i="2"/>
  <c r="W114" i="2" s="1"/>
  <c r="W221" i="2" s="1"/>
  <c r="W5" i="2"/>
  <c r="X4" i="2"/>
  <c r="W56" i="2"/>
  <c r="W163" i="2" s="1"/>
  <c r="W270" i="2" s="1"/>
  <c r="W54" i="2"/>
  <c r="W161" i="2" s="1"/>
  <c r="W268" i="2" s="1"/>
  <c r="W52" i="2"/>
  <c r="W159" i="2" s="1"/>
  <c r="W266" i="2" s="1"/>
  <c r="W50" i="2"/>
  <c r="W157" i="2" s="1"/>
  <c r="W264" i="2" s="1"/>
  <c r="W48" i="2"/>
  <c r="W155" i="2" s="1"/>
  <c r="W262" i="2" s="1"/>
  <c r="W46" i="2"/>
  <c r="W153" i="2" s="1"/>
  <c r="W260" i="2" s="1"/>
  <c r="W44" i="2"/>
  <c r="W151" i="2" s="1"/>
  <c r="W258" i="2" s="1"/>
  <c r="W42" i="2"/>
  <c r="W149" i="2" s="1"/>
  <c r="W256" i="2" s="1"/>
  <c r="W40" i="2"/>
  <c r="W147" i="2" s="1"/>
  <c r="W254" i="2" s="1"/>
  <c r="W38" i="2"/>
  <c r="W145" i="2" s="1"/>
  <c r="W252" i="2" s="1"/>
  <c r="W36" i="2"/>
  <c r="W143" i="2" s="1"/>
  <c r="W250" i="2" s="1"/>
  <c r="W34" i="2"/>
  <c r="W141" i="2" s="1"/>
  <c r="W248" i="2" s="1"/>
  <c r="W32" i="2"/>
  <c r="W139" i="2" s="1"/>
  <c r="W246" i="2" s="1"/>
  <c r="W30" i="2"/>
  <c r="W137" i="2" s="1"/>
  <c r="W244" i="2" s="1"/>
  <c r="W28" i="2"/>
  <c r="W135" i="2" s="1"/>
  <c r="W242" i="2" s="1"/>
  <c r="W26" i="2"/>
  <c r="W133" i="2" s="1"/>
  <c r="W240" i="2" s="1"/>
  <c r="W24" i="2"/>
  <c r="W131" i="2" s="1"/>
  <c r="W238" i="2" s="1"/>
  <c r="W22" i="2"/>
  <c r="W129" i="2" s="1"/>
  <c r="W236" i="2" s="1"/>
  <c r="W20" i="2"/>
  <c r="W127" i="2" s="1"/>
  <c r="W234" i="2" s="1"/>
  <c r="W18" i="2"/>
  <c r="W125" i="2" s="1"/>
  <c r="W232" i="2" s="1"/>
  <c r="W16" i="2"/>
  <c r="W123" i="2" s="1"/>
  <c r="W230" i="2" s="1"/>
  <c r="W14" i="2"/>
  <c r="W121" i="2" s="1"/>
  <c r="W228" i="2" s="1"/>
  <c r="W12" i="2"/>
  <c r="W119" i="2" s="1"/>
  <c r="W226" i="2" s="1"/>
  <c r="W10" i="2"/>
  <c r="W117" i="2" s="1"/>
  <c r="W224" i="2" s="1"/>
  <c r="W8" i="2"/>
  <c r="W115" i="2" s="1"/>
  <c r="W222" i="2" s="1"/>
  <c r="W6" i="2"/>
  <c r="W113" i="2" s="1"/>
  <c r="W220" i="2" s="1"/>
  <c r="T109" i="4" l="1"/>
  <c r="W425" i="2"/>
  <c r="W423" i="2"/>
  <c r="W421" i="2"/>
  <c r="W419" i="2"/>
  <c r="W417" i="2"/>
  <c r="W415" i="2"/>
  <c r="W413" i="2"/>
  <c r="W411" i="2"/>
  <c r="W409" i="2"/>
  <c r="W424" i="2"/>
  <c r="W420" i="2"/>
  <c r="W416" i="2"/>
  <c r="W410" i="2"/>
  <c r="W408" i="2"/>
  <c r="W406" i="2"/>
  <c r="W404" i="2"/>
  <c r="W402" i="2"/>
  <c r="W400" i="2"/>
  <c r="W398" i="2"/>
  <c r="W396" i="2"/>
  <c r="W394" i="2"/>
  <c r="W392" i="2"/>
  <c r="W390" i="2"/>
  <c r="W388" i="2"/>
  <c r="W386" i="2"/>
  <c r="W384" i="2"/>
  <c r="W382" i="2"/>
  <c r="W380" i="2"/>
  <c r="W378" i="2"/>
  <c r="W376" i="2"/>
  <c r="W374" i="2"/>
  <c r="W372" i="2"/>
  <c r="W370" i="2"/>
  <c r="W368" i="2"/>
  <c r="W366" i="2"/>
  <c r="W364" i="2"/>
  <c r="W362" i="2"/>
  <c r="W360" i="2"/>
  <c r="W358" i="2"/>
  <c r="W418" i="2"/>
  <c r="W357" i="2"/>
  <c r="W412" i="2"/>
  <c r="W407" i="2"/>
  <c r="W403" i="2"/>
  <c r="W399" i="2"/>
  <c r="W395" i="2"/>
  <c r="W391" i="2"/>
  <c r="W387" i="2"/>
  <c r="W383" i="2"/>
  <c r="W379" i="2"/>
  <c r="W375" i="2"/>
  <c r="W371" i="2"/>
  <c r="W367" i="2"/>
  <c r="W363" i="2"/>
  <c r="W359" i="2"/>
  <c r="W355" i="2"/>
  <c r="W353" i="2"/>
  <c r="W351" i="2"/>
  <c r="W349" i="2"/>
  <c r="W347" i="2"/>
  <c r="W345" i="2"/>
  <c r="W343" i="2"/>
  <c r="W341" i="2"/>
  <c r="W339" i="2"/>
  <c r="W337" i="2"/>
  <c r="W335" i="2"/>
  <c r="W333" i="2"/>
  <c r="W331" i="2"/>
  <c r="W329" i="2"/>
  <c r="W327" i="2"/>
  <c r="W422" i="2"/>
  <c r="W414" i="2"/>
  <c r="W401" i="2"/>
  <c r="W385" i="2"/>
  <c r="W369" i="2"/>
  <c r="W356" i="2"/>
  <c r="W352" i="2"/>
  <c r="W348" i="2"/>
  <c r="W344" i="2"/>
  <c r="W340" i="2"/>
  <c r="W336" i="2"/>
  <c r="W332" i="2"/>
  <c r="W328" i="2"/>
  <c r="W405" i="2"/>
  <c r="W389" i="2"/>
  <c r="W373" i="2"/>
  <c r="W393" i="2"/>
  <c r="W377" i="2"/>
  <c r="W361" i="2"/>
  <c r="W354" i="2"/>
  <c r="W350" i="2"/>
  <c r="W346" i="2"/>
  <c r="W342" i="2"/>
  <c r="W338" i="2"/>
  <c r="W334" i="2"/>
  <c r="W330" i="2"/>
  <c r="W365" i="2"/>
  <c r="W381" i="2"/>
  <c r="X325" i="2"/>
  <c r="W397" i="2"/>
  <c r="X103" i="2"/>
  <c r="X210" i="2" s="1"/>
  <c r="X317" i="2" s="1"/>
  <c r="X101" i="2"/>
  <c r="X208" i="2" s="1"/>
  <c r="X315" i="2" s="1"/>
  <c r="X99" i="2"/>
  <c r="X206" i="2" s="1"/>
  <c r="X313" i="2" s="1"/>
  <c r="X97" i="2"/>
  <c r="X204" i="2" s="1"/>
  <c r="X311" i="2" s="1"/>
  <c r="X95" i="2"/>
  <c r="X202" i="2" s="1"/>
  <c r="X309" i="2" s="1"/>
  <c r="X93" i="2"/>
  <c r="X200" i="2" s="1"/>
  <c r="X307" i="2" s="1"/>
  <c r="X91" i="2"/>
  <c r="X198" i="2" s="1"/>
  <c r="X305" i="2" s="1"/>
  <c r="X89" i="2"/>
  <c r="X196" i="2" s="1"/>
  <c r="X303" i="2" s="1"/>
  <c r="X87" i="2"/>
  <c r="X194" i="2" s="1"/>
  <c r="X301" i="2" s="1"/>
  <c r="X85" i="2"/>
  <c r="X192" i="2" s="1"/>
  <c r="X299" i="2" s="1"/>
  <c r="X83" i="2"/>
  <c r="X190" i="2" s="1"/>
  <c r="X297" i="2" s="1"/>
  <c r="X81" i="2"/>
  <c r="X188" i="2" s="1"/>
  <c r="X295" i="2" s="1"/>
  <c r="X79" i="2"/>
  <c r="X186" i="2" s="1"/>
  <c r="X293" i="2" s="1"/>
  <c r="X77" i="2"/>
  <c r="X184" i="2" s="1"/>
  <c r="X291" i="2" s="1"/>
  <c r="X75" i="2"/>
  <c r="X182" i="2" s="1"/>
  <c r="X289" i="2" s="1"/>
  <c r="X73" i="2"/>
  <c r="X180" i="2" s="1"/>
  <c r="X287" i="2" s="1"/>
  <c r="X71" i="2"/>
  <c r="X178" i="2" s="1"/>
  <c r="X285" i="2" s="1"/>
  <c r="X69" i="2"/>
  <c r="X176" i="2" s="1"/>
  <c r="X283" i="2" s="1"/>
  <c r="X67" i="2"/>
  <c r="X174" i="2" s="1"/>
  <c r="X281" i="2" s="1"/>
  <c r="X65" i="2"/>
  <c r="X172" i="2" s="1"/>
  <c r="X279" i="2" s="1"/>
  <c r="X63" i="2"/>
  <c r="X170" i="2" s="1"/>
  <c r="X277" i="2" s="1"/>
  <c r="X61" i="2"/>
  <c r="X168" i="2" s="1"/>
  <c r="X275" i="2" s="1"/>
  <c r="X59" i="2"/>
  <c r="X166" i="2" s="1"/>
  <c r="X273" i="2" s="1"/>
  <c r="X104" i="2"/>
  <c r="X211" i="2" s="1"/>
  <c r="X318" i="2" s="1"/>
  <c r="X102" i="2"/>
  <c r="X209" i="2" s="1"/>
  <c r="X316" i="2" s="1"/>
  <c r="X100" i="2"/>
  <c r="X207" i="2" s="1"/>
  <c r="X314" i="2" s="1"/>
  <c r="X98" i="2"/>
  <c r="X205" i="2" s="1"/>
  <c r="X312" i="2" s="1"/>
  <c r="X96" i="2"/>
  <c r="X203" i="2" s="1"/>
  <c r="X310" i="2" s="1"/>
  <c r="X94" i="2"/>
  <c r="X201" i="2" s="1"/>
  <c r="X308" i="2" s="1"/>
  <c r="X92" i="2"/>
  <c r="X199" i="2" s="1"/>
  <c r="X306" i="2" s="1"/>
  <c r="X90" i="2"/>
  <c r="X197" i="2" s="1"/>
  <c r="X304" i="2" s="1"/>
  <c r="X88" i="2"/>
  <c r="X195" i="2" s="1"/>
  <c r="X302" i="2" s="1"/>
  <c r="X86" i="2"/>
  <c r="X193" i="2" s="1"/>
  <c r="X300" i="2" s="1"/>
  <c r="X84" i="2"/>
  <c r="X191" i="2" s="1"/>
  <c r="X298" i="2" s="1"/>
  <c r="X82" i="2"/>
  <c r="X189" i="2" s="1"/>
  <c r="X296" i="2" s="1"/>
  <c r="X80" i="2"/>
  <c r="X187" i="2" s="1"/>
  <c r="X294" i="2" s="1"/>
  <c r="X78" i="2"/>
  <c r="X185" i="2" s="1"/>
  <c r="X292" i="2" s="1"/>
  <c r="X76" i="2"/>
  <c r="X183" i="2" s="1"/>
  <c r="X290" i="2" s="1"/>
  <c r="X74" i="2"/>
  <c r="X181" i="2" s="1"/>
  <c r="X288" i="2" s="1"/>
  <c r="X72" i="2"/>
  <c r="X179" i="2" s="1"/>
  <c r="X286" i="2" s="1"/>
  <c r="X70" i="2"/>
  <c r="X177" i="2" s="1"/>
  <c r="X284" i="2" s="1"/>
  <c r="X68" i="2"/>
  <c r="X175" i="2" s="1"/>
  <c r="X282" i="2" s="1"/>
  <c r="X66" i="2"/>
  <c r="X173" i="2" s="1"/>
  <c r="X280" i="2" s="1"/>
  <c r="X64" i="2"/>
  <c r="X171" i="2" s="1"/>
  <c r="X278" i="2" s="1"/>
  <c r="X62" i="2"/>
  <c r="X169" i="2" s="1"/>
  <c r="X276" i="2" s="1"/>
  <c r="X60" i="2"/>
  <c r="X167" i="2" s="1"/>
  <c r="X274" i="2" s="1"/>
  <c r="X58" i="2"/>
  <c r="X165" i="2" s="1"/>
  <c r="X272" i="2" s="1"/>
  <c r="X57" i="2"/>
  <c r="X164" i="2" s="1"/>
  <c r="X271" i="2" s="1"/>
  <c r="X55" i="2"/>
  <c r="X162" i="2" s="1"/>
  <c r="X269" i="2" s="1"/>
  <c r="X53" i="2"/>
  <c r="X160" i="2" s="1"/>
  <c r="X267" i="2" s="1"/>
  <c r="X51" i="2"/>
  <c r="X158" i="2" s="1"/>
  <c r="X265" i="2" s="1"/>
  <c r="X49" i="2"/>
  <c r="X156" i="2" s="1"/>
  <c r="X263" i="2" s="1"/>
  <c r="X47" i="2"/>
  <c r="X154" i="2" s="1"/>
  <c r="X261" i="2" s="1"/>
  <c r="X45" i="2"/>
  <c r="X152" i="2" s="1"/>
  <c r="X259" i="2" s="1"/>
  <c r="X43" i="2"/>
  <c r="X150" i="2" s="1"/>
  <c r="X257" i="2" s="1"/>
  <c r="X41" i="2"/>
  <c r="X148" i="2" s="1"/>
  <c r="X255" i="2" s="1"/>
  <c r="X39" i="2"/>
  <c r="X146" i="2" s="1"/>
  <c r="X253" i="2" s="1"/>
  <c r="X37" i="2"/>
  <c r="X144" i="2" s="1"/>
  <c r="X251" i="2" s="1"/>
  <c r="X35" i="2"/>
  <c r="X142" i="2" s="1"/>
  <c r="X249" i="2" s="1"/>
  <c r="X33" i="2"/>
  <c r="X140" i="2" s="1"/>
  <c r="X247" i="2" s="1"/>
  <c r="X31" i="2"/>
  <c r="X138" i="2" s="1"/>
  <c r="X245" i="2" s="1"/>
  <c r="X29" i="2"/>
  <c r="X136" i="2" s="1"/>
  <c r="X243" i="2" s="1"/>
  <c r="X27" i="2"/>
  <c r="X134" i="2" s="1"/>
  <c r="X241" i="2" s="1"/>
  <c r="X25" i="2"/>
  <c r="X132" i="2" s="1"/>
  <c r="X239" i="2" s="1"/>
  <c r="X23" i="2"/>
  <c r="X130" i="2" s="1"/>
  <c r="X237" i="2" s="1"/>
  <c r="X21" i="2"/>
  <c r="X128" i="2" s="1"/>
  <c r="X235" i="2" s="1"/>
  <c r="X19" i="2"/>
  <c r="X126" i="2" s="1"/>
  <c r="X233" i="2" s="1"/>
  <c r="X17" i="2"/>
  <c r="X124" i="2" s="1"/>
  <c r="X231" i="2" s="1"/>
  <c r="X15" i="2"/>
  <c r="X122" i="2" s="1"/>
  <c r="X229" i="2" s="1"/>
  <c r="X13" i="2"/>
  <c r="X120" i="2" s="1"/>
  <c r="X227" i="2" s="1"/>
  <c r="X11" i="2"/>
  <c r="X118" i="2" s="1"/>
  <c r="X225" i="2" s="1"/>
  <c r="X9" i="2"/>
  <c r="X116" i="2" s="1"/>
  <c r="X223" i="2" s="1"/>
  <c r="X7" i="2"/>
  <c r="X114" i="2" s="1"/>
  <c r="X221" i="2" s="1"/>
  <c r="X5" i="2"/>
  <c r="Y4" i="2"/>
  <c r="X56" i="2"/>
  <c r="X163" i="2" s="1"/>
  <c r="X270" i="2" s="1"/>
  <c r="X54" i="2"/>
  <c r="X161" i="2" s="1"/>
  <c r="X268" i="2" s="1"/>
  <c r="X52" i="2"/>
  <c r="X159" i="2" s="1"/>
  <c r="X266" i="2" s="1"/>
  <c r="X50" i="2"/>
  <c r="X157" i="2" s="1"/>
  <c r="X264" i="2" s="1"/>
  <c r="X48" i="2"/>
  <c r="X155" i="2" s="1"/>
  <c r="X262" i="2" s="1"/>
  <c r="X46" i="2"/>
  <c r="X153" i="2" s="1"/>
  <c r="X260" i="2" s="1"/>
  <c r="X44" i="2"/>
  <c r="X151" i="2" s="1"/>
  <c r="X258" i="2" s="1"/>
  <c r="X42" i="2"/>
  <c r="X149" i="2" s="1"/>
  <c r="X256" i="2" s="1"/>
  <c r="X40" i="2"/>
  <c r="X147" i="2" s="1"/>
  <c r="X254" i="2" s="1"/>
  <c r="X38" i="2"/>
  <c r="X145" i="2" s="1"/>
  <c r="X252" i="2" s="1"/>
  <c r="X36" i="2"/>
  <c r="X143" i="2" s="1"/>
  <c r="X250" i="2" s="1"/>
  <c r="X34" i="2"/>
  <c r="X141" i="2" s="1"/>
  <c r="X248" i="2" s="1"/>
  <c r="X32" i="2"/>
  <c r="X139" i="2" s="1"/>
  <c r="X246" i="2" s="1"/>
  <c r="X30" i="2"/>
  <c r="X137" i="2" s="1"/>
  <c r="X244" i="2" s="1"/>
  <c r="X28" i="2"/>
  <c r="X135" i="2" s="1"/>
  <c r="X242" i="2" s="1"/>
  <c r="X26" i="2"/>
  <c r="X133" i="2" s="1"/>
  <c r="X240" i="2" s="1"/>
  <c r="X24" i="2"/>
  <c r="X131" i="2" s="1"/>
  <c r="X238" i="2" s="1"/>
  <c r="X22" i="2"/>
  <c r="X129" i="2" s="1"/>
  <c r="X236" i="2" s="1"/>
  <c r="X20" i="2"/>
  <c r="X127" i="2" s="1"/>
  <c r="X234" i="2" s="1"/>
  <c r="X18" i="2"/>
  <c r="X125" i="2" s="1"/>
  <c r="X232" i="2" s="1"/>
  <c r="X16" i="2"/>
  <c r="X123" i="2" s="1"/>
  <c r="X230" i="2" s="1"/>
  <c r="X14" i="2"/>
  <c r="X121" i="2" s="1"/>
  <c r="X228" i="2" s="1"/>
  <c r="X12" i="2"/>
  <c r="X119" i="2" s="1"/>
  <c r="X226" i="2" s="1"/>
  <c r="X10" i="2"/>
  <c r="X117" i="2" s="1"/>
  <c r="X224" i="2" s="1"/>
  <c r="X8" i="2"/>
  <c r="X115" i="2" s="1"/>
  <c r="X222" i="2" s="1"/>
  <c r="X6" i="2"/>
  <c r="X113" i="2" s="1"/>
  <c r="X220" i="2" s="1"/>
  <c r="AA8" i="4"/>
  <c r="U532" i="2"/>
  <c r="U108" i="4" s="1"/>
  <c r="U530" i="2"/>
  <c r="U106" i="4" s="1"/>
  <c r="U528" i="2"/>
  <c r="U104" i="4" s="1"/>
  <c r="U526" i="2"/>
  <c r="U102" i="4" s="1"/>
  <c r="U524" i="2"/>
  <c r="U100" i="4" s="1"/>
  <c r="U523" i="2"/>
  <c r="U99" i="4" s="1"/>
  <c r="U531" i="2"/>
  <c r="U107" i="4" s="1"/>
  <c r="U529" i="2"/>
  <c r="U105" i="4" s="1"/>
  <c r="U521" i="2"/>
  <c r="U97" i="4" s="1"/>
  <c r="U519" i="2"/>
  <c r="U95" i="4" s="1"/>
  <c r="U517" i="2"/>
  <c r="U93" i="4" s="1"/>
  <c r="U514" i="2"/>
  <c r="U90" i="4" s="1"/>
  <c r="U512" i="2"/>
  <c r="U88" i="4" s="1"/>
  <c r="U510" i="2"/>
  <c r="U86" i="4" s="1"/>
  <c r="U508" i="2"/>
  <c r="U84" i="4" s="1"/>
  <c r="U522" i="2"/>
  <c r="U98" i="4" s="1"/>
  <c r="U518" i="2"/>
  <c r="U94" i="4" s="1"/>
  <c r="U527" i="2"/>
  <c r="U103" i="4" s="1"/>
  <c r="U515" i="2"/>
  <c r="U91" i="4" s="1"/>
  <c r="U513" i="2"/>
  <c r="U89" i="4" s="1"/>
  <c r="U511" i="2"/>
  <c r="U87" i="4" s="1"/>
  <c r="U509" i="2"/>
  <c r="U85" i="4" s="1"/>
  <c r="U507" i="2"/>
  <c r="U83" i="4" s="1"/>
  <c r="U525" i="2"/>
  <c r="U101" i="4" s="1"/>
  <c r="U516" i="2"/>
  <c r="U92" i="4" s="1"/>
  <c r="U505" i="2"/>
  <c r="U81" i="4" s="1"/>
  <c r="U503" i="2"/>
  <c r="U79" i="4" s="1"/>
  <c r="U501" i="2"/>
  <c r="U77" i="4" s="1"/>
  <c r="U499" i="2"/>
  <c r="U75" i="4" s="1"/>
  <c r="U497" i="2"/>
  <c r="U73" i="4" s="1"/>
  <c r="U495" i="2"/>
  <c r="U71" i="4" s="1"/>
  <c r="U493" i="2"/>
  <c r="U69" i="4" s="1"/>
  <c r="U491" i="2"/>
  <c r="U67" i="4" s="1"/>
  <c r="U489" i="2"/>
  <c r="U65" i="4" s="1"/>
  <c r="U487" i="2"/>
  <c r="U63" i="4" s="1"/>
  <c r="U485" i="2"/>
  <c r="U61" i="4" s="1"/>
  <c r="U483" i="2"/>
  <c r="U59" i="4" s="1"/>
  <c r="U481" i="2"/>
  <c r="U57" i="4" s="1"/>
  <c r="U479" i="2"/>
  <c r="U55" i="4" s="1"/>
  <c r="U477" i="2"/>
  <c r="U53" i="4" s="1"/>
  <c r="U475" i="2"/>
  <c r="U51" i="4" s="1"/>
  <c r="U473" i="2"/>
  <c r="U49" i="4" s="1"/>
  <c r="U471" i="2"/>
  <c r="U47" i="4" s="1"/>
  <c r="U469" i="2"/>
  <c r="U45" i="4" s="1"/>
  <c r="U467" i="2"/>
  <c r="U43" i="4" s="1"/>
  <c r="U465" i="2"/>
  <c r="U41" i="4" s="1"/>
  <c r="U463" i="2"/>
  <c r="U39" i="4" s="1"/>
  <c r="U461" i="2"/>
  <c r="U37" i="4" s="1"/>
  <c r="U459" i="2"/>
  <c r="U35" i="4" s="1"/>
  <c r="U457" i="2"/>
  <c r="U33" i="4" s="1"/>
  <c r="U455" i="2"/>
  <c r="U31" i="4" s="1"/>
  <c r="U453" i="2"/>
  <c r="U29" i="4" s="1"/>
  <c r="U451" i="2"/>
  <c r="U27" i="4" s="1"/>
  <c r="U449" i="2"/>
  <c r="U25" i="4" s="1"/>
  <c r="U447" i="2"/>
  <c r="U23" i="4" s="1"/>
  <c r="U445" i="2"/>
  <c r="U21" i="4" s="1"/>
  <c r="U443" i="2"/>
  <c r="U19" i="4" s="1"/>
  <c r="U441" i="2"/>
  <c r="U17" i="4" s="1"/>
  <c r="U439" i="2"/>
  <c r="U15" i="4" s="1"/>
  <c r="U437" i="2"/>
  <c r="U13" i="4" s="1"/>
  <c r="U435" i="2"/>
  <c r="U11" i="4" s="1"/>
  <c r="U433" i="2"/>
  <c r="U9" i="4" s="1"/>
  <c r="U504" i="2"/>
  <c r="U80" i="4" s="1"/>
  <c r="U500" i="2"/>
  <c r="U76" i="4" s="1"/>
  <c r="U496" i="2"/>
  <c r="U72" i="4" s="1"/>
  <c r="U492" i="2"/>
  <c r="U68" i="4" s="1"/>
  <c r="U488" i="2"/>
  <c r="U64" i="4" s="1"/>
  <c r="U484" i="2"/>
  <c r="U60" i="4" s="1"/>
  <c r="U480" i="2"/>
  <c r="U56" i="4" s="1"/>
  <c r="U476" i="2"/>
  <c r="U52" i="4" s="1"/>
  <c r="U472" i="2"/>
  <c r="U48" i="4" s="1"/>
  <c r="U468" i="2"/>
  <c r="U44" i="4" s="1"/>
  <c r="U464" i="2"/>
  <c r="U40" i="4" s="1"/>
  <c r="U460" i="2"/>
  <c r="U36" i="4" s="1"/>
  <c r="U456" i="2"/>
  <c r="U32" i="4" s="1"/>
  <c r="U452" i="2"/>
  <c r="U28" i="4" s="1"/>
  <c r="U448" i="2"/>
  <c r="U24" i="4" s="1"/>
  <c r="U444" i="2"/>
  <c r="U20" i="4" s="1"/>
  <c r="U440" i="2"/>
  <c r="U16" i="4" s="1"/>
  <c r="U436" i="2"/>
  <c r="U12" i="4" s="1"/>
  <c r="U502" i="2"/>
  <c r="U78" i="4" s="1"/>
  <c r="U494" i="2"/>
  <c r="U70" i="4" s="1"/>
  <c r="U486" i="2"/>
  <c r="U62" i="4" s="1"/>
  <c r="U478" i="2"/>
  <c r="U54" i="4" s="1"/>
  <c r="U470" i="2"/>
  <c r="U46" i="4" s="1"/>
  <c r="U462" i="2"/>
  <c r="U38" i="4" s="1"/>
  <c r="U454" i="2"/>
  <c r="U30" i="4" s="1"/>
  <c r="U446" i="2"/>
  <c r="U22" i="4" s="1"/>
  <c r="U438" i="2"/>
  <c r="U14" i="4" s="1"/>
  <c r="U506" i="2"/>
  <c r="U82" i="4" s="1"/>
  <c r="U498" i="2"/>
  <c r="U74" i="4" s="1"/>
  <c r="U490" i="2"/>
  <c r="U66" i="4" s="1"/>
  <c r="U482" i="2"/>
  <c r="U58" i="4" s="1"/>
  <c r="U474" i="2"/>
  <c r="U50" i="4" s="1"/>
  <c r="U466" i="2"/>
  <c r="U42" i="4" s="1"/>
  <c r="U458" i="2"/>
  <c r="U34" i="4" s="1"/>
  <c r="U450" i="2"/>
  <c r="U26" i="4" s="1"/>
  <c r="U442" i="2"/>
  <c r="U18" i="4" s="1"/>
  <c r="U434" i="2"/>
  <c r="U10" i="4" s="1"/>
  <c r="U520" i="2"/>
  <c r="U96" i="4" s="1"/>
  <c r="W105" i="2"/>
  <c r="W112" i="2"/>
  <c r="U319" i="2"/>
  <c r="V212" i="2"/>
  <c r="V219" i="2"/>
  <c r="V326" i="2" s="1"/>
  <c r="V426" i="2" s="1"/>
  <c r="U109" i="4" l="1"/>
  <c r="W212" i="2"/>
  <c r="W219" i="2"/>
  <c r="W326" i="2" s="1"/>
  <c r="AB8" i="4"/>
  <c r="Y103" i="2"/>
  <c r="Y210" i="2" s="1"/>
  <c r="Y317" i="2" s="1"/>
  <c r="Y101" i="2"/>
  <c r="Y208" i="2" s="1"/>
  <c r="Y315" i="2" s="1"/>
  <c r="Y99" i="2"/>
  <c r="Y206" i="2" s="1"/>
  <c r="Y313" i="2" s="1"/>
  <c r="Y97" i="2"/>
  <c r="Y204" i="2" s="1"/>
  <c r="Y311" i="2" s="1"/>
  <c r="Y95" i="2"/>
  <c r="Y202" i="2" s="1"/>
  <c r="Y309" i="2" s="1"/>
  <c r="Y93" i="2"/>
  <c r="Y200" i="2" s="1"/>
  <c r="Y307" i="2" s="1"/>
  <c r="Y91" i="2"/>
  <c r="Y198" i="2" s="1"/>
  <c r="Y305" i="2" s="1"/>
  <c r="Y89" i="2"/>
  <c r="Y196" i="2" s="1"/>
  <c r="Y303" i="2" s="1"/>
  <c r="Y87" i="2"/>
  <c r="Y194" i="2" s="1"/>
  <c r="Y301" i="2" s="1"/>
  <c r="Y85" i="2"/>
  <c r="Y192" i="2" s="1"/>
  <c r="Y299" i="2" s="1"/>
  <c r="Y83" i="2"/>
  <c r="Y190" i="2" s="1"/>
  <c r="Y297" i="2" s="1"/>
  <c r="Y81" i="2"/>
  <c r="Y188" i="2" s="1"/>
  <c r="Y295" i="2" s="1"/>
  <c r="Y79" i="2"/>
  <c r="Y186" i="2" s="1"/>
  <c r="Y293" i="2" s="1"/>
  <c r="Y77" i="2"/>
  <c r="Y184" i="2" s="1"/>
  <c r="Y291" i="2" s="1"/>
  <c r="Y75" i="2"/>
  <c r="Y182" i="2" s="1"/>
  <c r="Y289" i="2" s="1"/>
  <c r="Y73" i="2"/>
  <c r="Y180" i="2" s="1"/>
  <c r="Y287" i="2" s="1"/>
  <c r="Y71" i="2"/>
  <c r="Y178" i="2" s="1"/>
  <c r="Y285" i="2" s="1"/>
  <c r="Y69" i="2"/>
  <c r="Y176" i="2" s="1"/>
  <c r="Y283" i="2" s="1"/>
  <c r="Y67" i="2"/>
  <c r="Y174" i="2" s="1"/>
  <c r="Y281" i="2" s="1"/>
  <c r="Y65" i="2"/>
  <c r="Y172" i="2" s="1"/>
  <c r="Y279" i="2" s="1"/>
  <c r="Y63" i="2"/>
  <c r="Y170" i="2" s="1"/>
  <c r="Y277" i="2" s="1"/>
  <c r="Y61" i="2"/>
  <c r="Y168" i="2" s="1"/>
  <c r="Y275" i="2" s="1"/>
  <c r="Y59" i="2"/>
  <c r="Y166" i="2" s="1"/>
  <c r="Y273" i="2" s="1"/>
  <c r="Y104" i="2"/>
  <c r="Y211" i="2" s="1"/>
  <c r="Y318" i="2" s="1"/>
  <c r="Y102" i="2"/>
  <c r="Y209" i="2" s="1"/>
  <c r="Y316" i="2" s="1"/>
  <c r="Y100" i="2"/>
  <c r="Y207" i="2" s="1"/>
  <c r="Y314" i="2" s="1"/>
  <c r="Y98" i="2"/>
  <c r="Y205" i="2" s="1"/>
  <c r="Y312" i="2" s="1"/>
  <c r="Y96" i="2"/>
  <c r="Y203" i="2" s="1"/>
  <c r="Y310" i="2" s="1"/>
  <c r="Y94" i="2"/>
  <c r="Y201" i="2" s="1"/>
  <c r="Y308" i="2" s="1"/>
  <c r="Y92" i="2"/>
  <c r="Y199" i="2" s="1"/>
  <c r="Y306" i="2" s="1"/>
  <c r="Y90" i="2"/>
  <c r="Y197" i="2" s="1"/>
  <c r="Y304" i="2" s="1"/>
  <c r="Y88" i="2"/>
  <c r="Y195" i="2" s="1"/>
  <c r="Y302" i="2" s="1"/>
  <c r="Y86" i="2"/>
  <c r="Y193" i="2" s="1"/>
  <c r="Y300" i="2" s="1"/>
  <c r="Y84" i="2"/>
  <c r="Y191" i="2" s="1"/>
  <c r="Y298" i="2" s="1"/>
  <c r="Y82" i="2"/>
  <c r="Y189" i="2" s="1"/>
  <c r="Y296" i="2" s="1"/>
  <c r="Y80" i="2"/>
  <c r="Y187" i="2" s="1"/>
  <c r="Y294" i="2" s="1"/>
  <c r="Y78" i="2"/>
  <c r="Y185" i="2" s="1"/>
  <c r="Y292" i="2" s="1"/>
  <c r="Y76" i="2"/>
  <c r="Y183" i="2" s="1"/>
  <c r="Y290" i="2" s="1"/>
  <c r="Y74" i="2"/>
  <c r="Y181" i="2" s="1"/>
  <c r="Y288" i="2" s="1"/>
  <c r="Y72" i="2"/>
  <c r="Y179" i="2" s="1"/>
  <c r="Y286" i="2" s="1"/>
  <c r="Y70" i="2"/>
  <c r="Y177" i="2" s="1"/>
  <c r="Y284" i="2" s="1"/>
  <c r="Y68" i="2"/>
  <c r="Y175" i="2" s="1"/>
  <c r="Y282" i="2" s="1"/>
  <c r="Y66" i="2"/>
  <c r="Y173" i="2" s="1"/>
  <c r="Y280" i="2" s="1"/>
  <c r="Y64" i="2"/>
  <c r="Y171" i="2" s="1"/>
  <c r="Y278" i="2" s="1"/>
  <c r="Y62" i="2"/>
  <c r="Y169" i="2" s="1"/>
  <c r="Y276" i="2" s="1"/>
  <c r="Y60" i="2"/>
  <c r="Y167" i="2" s="1"/>
  <c r="Y274" i="2" s="1"/>
  <c r="Y56" i="2"/>
  <c r="Y163" i="2" s="1"/>
  <c r="Y270" i="2" s="1"/>
  <c r="Y54" i="2"/>
  <c r="Y161" i="2" s="1"/>
  <c r="Y268" i="2" s="1"/>
  <c r="Y52" i="2"/>
  <c r="Y159" i="2" s="1"/>
  <c r="Y266" i="2" s="1"/>
  <c r="Y50" i="2"/>
  <c r="Y157" i="2" s="1"/>
  <c r="Y264" i="2" s="1"/>
  <c r="Y48" i="2"/>
  <c r="Y155" i="2" s="1"/>
  <c r="Y262" i="2" s="1"/>
  <c r="Y46" i="2"/>
  <c r="Y153" i="2" s="1"/>
  <c r="Y260" i="2" s="1"/>
  <c r="Y44" i="2"/>
  <c r="Y151" i="2" s="1"/>
  <c r="Y258" i="2" s="1"/>
  <c r="Y42" i="2"/>
  <c r="Y149" i="2" s="1"/>
  <c r="Y256" i="2" s="1"/>
  <c r="Y40" i="2"/>
  <c r="Y147" i="2" s="1"/>
  <c r="Y254" i="2" s="1"/>
  <c r="Y38" i="2"/>
  <c r="Y145" i="2" s="1"/>
  <c r="Y252" i="2" s="1"/>
  <c r="Y36" i="2"/>
  <c r="Y143" i="2" s="1"/>
  <c r="Y250" i="2" s="1"/>
  <c r="Y34" i="2"/>
  <c r="Y141" i="2" s="1"/>
  <c r="Y248" i="2" s="1"/>
  <c r="Y32" i="2"/>
  <c r="Y139" i="2" s="1"/>
  <c r="Y246" i="2" s="1"/>
  <c r="Y30" i="2"/>
  <c r="Y137" i="2" s="1"/>
  <c r="Y244" i="2" s="1"/>
  <c r="Y28" i="2"/>
  <c r="Y135" i="2" s="1"/>
  <c r="Y242" i="2" s="1"/>
  <c r="Y26" i="2"/>
  <c r="Y133" i="2" s="1"/>
  <c r="Y240" i="2" s="1"/>
  <c r="Y24" i="2"/>
  <c r="Y131" i="2" s="1"/>
  <c r="Y238" i="2" s="1"/>
  <c r="Y22" i="2"/>
  <c r="Y129" i="2" s="1"/>
  <c r="Y236" i="2" s="1"/>
  <c r="Y20" i="2"/>
  <c r="Y127" i="2" s="1"/>
  <c r="Y234" i="2" s="1"/>
  <c r="Y18" i="2"/>
  <c r="Y125" i="2" s="1"/>
  <c r="Y232" i="2" s="1"/>
  <c r="Y16" i="2"/>
  <c r="Y123" i="2" s="1"/>
  <c r="Y230" i="2" s="1"/>
  <c r="Y14" i="2"/>
  <c r="Y121" i="2" s="1"/>
  <c r="Y228" i="2" s="1"/>
  <c r="Y12" i="2"/>
  <c r="Y119" i="2" s="1"/>
  <c r="Y226" i="2" s="1"/>
  <c r="Y10" i="2"/>
  <c r="Y117" i="2" s="1"/>
  <c r="Y224" i="2" s="1"/>
  <c r="Y8" i="2"/>
  <c r="Y115" i="2" s="1"/>
  <c r="Y222" i="2" s="1"/>
  <c r="Y6" i="2"/>
  <c r="Y113" i="2" s="1"/>
  <c r="Y220" i="2" s="1"/>
  <c r="Y58" i="2"/>
  <c r="Y165" i="2" s="1"/>
  <c r="Y272" i="2" s="1"/>
  <c r="Y57" i="2"/>
  <c r="Y164" i="2" s="1"/>
  <c r="Y271" i="2" s="1"/>
  <c r="Y55" i="2"/>
  <c r="Y162" i="2" s="1"/>
  <c r="Y269" i="2" s="1"/>
  <c r="Y53" i="2"/>
  <c r="Y160" i="2" s="1"/>
  <c r="Y267" i="2" s="1"/>
  <c r="Y51" i="2"/>
  <c r="Y158" i="2" s="1"/>
  <c r="Y265" i="2" s="1"/>
  <c r="Y49" i="2"/>
  <c r="Y156" i="2" s="1"/>
  <c r="Y263" i="2" s="1"/>
  <c r="Y47" i="2"/>
  <c r="Y154" i="2" s="1"/>
  <c r="Y261" i="2" s="1"/>
  <c r="Y45" i="2"/>
  <c r="Y152" i="2" s="1"/>
  <c r="Y259" i="2" s="1"/>
  <c r="Y43" i="2"/>
  <c r="Y150" i="2" s="1"/>
  <c r="Y257" i="2" s="1"/>
  <c r="Y41" i="2"/>
  <c r="Y148" i="2" s="1"/>
  <c r="Y255" i="2" s="1"/>
  <c r="Y39" i="2"/>
  <c r="Y146" i="2" s="1"/>
  <c r="Y253" i="2" s="1"/>
  <c r="Y37" i="2"/>
  <c r="Y144" i="2" s="1"/>
  <c r="Y251" i="2" s="1"/>
  <c r="Y35" i="2"/>
  <c r="Y142" i="2" s="1"/>
  <c r="Y249" i="2" s="1"/>
  <c r="Y33" i="2"/>
  <c r="Y140" i="2" s="1"/>
  <c r="Y247" i="2" s="1"/>
  <c r="Y31" i="2"/>
  <c r="Y138" i="2" s="1"/>
  <c r="Y245" i="2" s="1"/>
  <c r="Y29" i="2"/>
  <c r="Y136" i="2" s="1"/>
  <c r="Y243" i="2" s="1"/>
  <c r="Y27" i="2"/>
  <c r="Y134" i="2" s="1"/>
  <c r="Y241" i="2" s="1"/>
  <c r="Y25" i="2"/>
  <c r="Y132" i="2" s="1"/>
  <c r="Y239" i="2" s="1"/>
  <c r="Y23" i="2"/>
  <c r="Y130" i="2" s="1"/>
  <c r="Y237" i="2" s="1"/>
  <c r="Y21" i="2"/>
  <c r="Y128" i="2" s="1"/>
  <c r="Y235" i="2" s="1"/>
  <c r="Y19" i="2"/>
  <c r="Y126" i="2" s="1"/>
  <c r="Y233" i="2" s="1"/>
  <c r="Y17" i="2"/>
  <c r="Y124" i="2" s="1"/>
  <c r="Y231" i="2" s="1"/>
  <c r="Y15" i="2"/>
  <c r="Y122" i="2" s="1"/>
  <c r="Y229" i="2" s="1"/>
  <c r="Y13" i="2"/>
  <c r="Y120" i="2" s="1"/>
  <c r="Y227" i="2" s="1"/>
  <c r="Y11" i="2"/>
  <c r="Y118" i="2" s="1"/>
  <c r="Y225" i="2" s="1"/>
  <c r="Y9" i="2"/>
  <c r="Y116" i="2" s="1"/>
  <c r="Y223" i="2" s="1"/>
  <c r="Y7" i="2"/>
  <c r="Y114" i="2" s="1"/>
  <c r="Y221" i="2" s="1"/>
  <c r="Y5" i="2"/>
  <c r="Z4" i="2"/>
  <c r="X425" i="2"/>
  <c r="X423" i="2"/>
  <c r="X421" i="2"/>
  <c r="X419" i="2"/>
  <c r="X417" i="2"/>
  <c r="X415" i="2"/>
  <c r="X413" i="2"/>
  <c r="X409" i="2"/>
  <c r="X408" i="2"/>
  <c r="X406" i="2"/>
  <c r="X404" i="2"/>
  <c r="X402" i="2"/>
  <c r="X400" i="2"/>
  <c r="X398" i="2"/>
  <c r="X396" i="2"/>
  <c r="X394" i="2"/>
  <c r="X392" i="2"/>
  <c r="X390" i="2"/>
  <c r="X388" i="2"/>
  <c r="X386" i="2"/>
  <c r="X384" i="2"/>
  <c r="X382" i="2"/>
  <c r="X380" i="2"/>
  <c r="X378" i="2"/>
  <c r="X376" i="2"/>
  <c r="X374" i="2"/>
  <c r="X372" i="2"/>
  <c r="X370" i="2"/>
  <c r="X368" i="2"/>
  <c r="X366" i="2"/>
  <c r="X364" i="2"/>
  <c r="X362" i="2"/>
  <c r="X360" i="2"/>
  <c r="X422" i="2"/>
  <c r="X418" i="2"/>
  <c r="X414" i="2"/>
  <c r="X412" i="2"/>
  <c r="X407" i="2"/>
  <c r="X403" i="2"/>
  <c r="X399" i="2"/>
  <c r="X395" i="2"/>
  <c r="X391" i="2"/>
  <c r="X387" i="2"/>
  <c r="X383" i="2"/>
  <c r="X379" i="2"/>
  <c r="X375" i="2"/>
  <c r="X371" i="2"/>
  <c r="X367" i="2"/>
  <c r="X363" i="2"/>
  <c r="X359" i="2"/>
  <c r="X355" i="2"/>
  <c r="X353" i="2"/>
  <c r="X351" i="2"/>
  <c r="X349" i="2"/>
  <c r="X347" i="2"/>
  <c r="X345" i="2"/>
  <c r="X343" i="2"/>
  <c r="X341" i="2"/>
  <c r="X339" i="2"/>
  <c r="X337" i="2"/>
  <c r="X335" i="2"/>
  <c r="X333" i="2"/>
  <c r="X331" i="2"/>
  <c r="X329" i="2"/>
  <c r="X327" i="2"/>
  <c r="X420" i="2"/>
  <c r="X411" i="2"/>
  <c r="X410" i="2"/>
  <c r="Y325" i="2"/>
  <c r="X405" i="2"/>
  <c r="X401" i="2"/>
  <c r="X397" i="2"/>
  <c r="X393" i="2"/>
  <c r="X389" i="2"/>
  <c r="X385" i="2"/>
  <c r="X381" i="2"/>
  <c r="X377" i="2"/>
  <c r="X373" i="2"/>
  <c r="X369" i="2"/>
  <c r="X365" i="2"/>
  <c r="X361" i="2"/>
  <c r="X358" i="2"/>
  <c r="X357" i="2"/>
  <c r="X354" i="2"/>
  <c r="X350" i="2"/>
  <c r="X346" i="2"/>
  <c r="X342" i="2"/>
  <c r="X338" i="2"/>
  <c r="X334" i="2"/>
  <c r="X330" i="2"/>
  <c r="X416" i="2"/>
  <c r="X424" i="2"/>
  <c r="X356" i="2"/>
  <c r="X340" i="2"/>
  <c r="X344" i="2"/>
  <c r="X328" i="2"/>
  <c r="X348" i="2"/>
  <c r="X332" i="2"/>
  <c r="X336" i="2"/>
  <c r="X352" i="2"/>
  <c r="V532" i="2"/>
  <c r="V108" i="4" s="1"/>
  <c r="V531" i="2"/>
  <c r="V107" i="4" s="1"/>
  <c r="V530" i="2"/>
  <c r="V106" i="4" s="1"/>
  <c r="V529" i="2"/>
  <c r="V105" i="4" s="1"/>
  <c r="V521" i="2"/>
  <c r="V97" i="4" s="1"/>
  <c r="V519" i="2"/>
  <c r="V95" i="4" s="1"/>
  <c r="V517" i="2"/>
  <c r="V93" i="4" s="1"/>
  <c r="V528" i="2"/>
  <c r="V104" i="4" s="1"/>
  <c r="V527" i="2"/>
  <c r="V103" i="4" s="1"/>
  <c r="V522" i="2"/>
  <c r="V98" i="4" s="1"/>
  <c r="V518" i="2"/>
  <c r="V94" i="4" s="1"/>
  <c r="V515" i="2"/>
  <c r="V91" i="4" s="1"/>
  <c r="V526" i="2"/>
  <c r="V102" i="4" s="1"/>
  <c r="V525" i="2"/>
  <c r="V101" i="4" s="1"/>
  <c r="V520" i="2"/>
  <c r="V96" i="4" s="1"/>
  <c r="V516" i="2"/>
  <c r="V92" i="4" s="1"/>
  <c r="V513" i="2"/>
  <c r="V89" i="4" s="1"/>
  <c r="V509" i="2"/>
  <c r="V85" i="4" s="1"/>
  <c r="V505" i="2"/>
  <c r="V81" i="4" s="1"/>
  <c r="V503" i="2"/>
  <c r="V79" i="4" s="1"/>
  <c r="V501" i="2"/>
  <c r="V77" i="4" s="1"/>
  <c r="V499" i="2"/>
  <c r="V75" i="4" s="1"/>
  <c r="V497" i="2"/>
  <c r="V73" i="4" s="1"/>
  <c r="V495" i="2"/>
  <c r="V71" i="4" s="1"/>
  <c r="V493" i="2"/>
  <c r="V69" i="4" s="1"/>
  <c r="V491" i="2"/>
  <c r="V67" i="4" s="1"/>
  <c r="V489" i="2"/>
  <c r="V65" i="4" s="1"/>
  <c r="V487" i="2"/>
  <c r="V63" i="4" s="1"/>
  <c r="V485" i="2"/>
  <c r="V61" i="4" s="1"/>
  <c r="V483" i="2"/>
  <c r="V59" i="4" s="1"/>
  <c r="V481" i="2"/>
  <c r="V57" i="4" s="1"/>
  <c r="V479" i="2"/>
  <c r="V55" i="4" s="1"/>
  <c r="V477" i="2"/>
  <c r="V53" i="4" s="1"/>
  <c r="V475" i="2"/>
  <c r="V51" i="4" s="1"/>
  <c r="V473" i="2"/>
  <c r="V49" i="4" s="1"/>
  <c r="V471" i="2"/>
  <c r="V47" i="4" s="1"/>
  <c r="V469" i="2"/>
  <c r="V45" i="4" s="1"/>
  <c r="V467" i="2"/>
  <c r="V43" i="4" s="1"/>
  <c r="V465" i="2"/>
  <c r="V41" i="4" s="1"/>
  <c r="V463" i="2"/>
  <c r="V39" i="4" s="1"/>
  <c r="V461" i="2"/>
  <c r="V37" i="4" s="1"/>
  <c r="V459" i="2"/>
  <c r="V35" i="4" s="1"/>
  <c r="V457" i="2"/>
  <c r="V33" i="4" s="1"/>
  <c r="V455" i="2"/>
  <c r="V31" i="4" s="1"/>
  <c r="V453" i="2"/>
  <c r="V29" i="4" s="1"/>
  <c r="V451" i="2"/>
  <c r="V27" i="4" s="1"/>
  <c r="V449" i="2"/>
  <c r="V25" i="4" s="1"/>
  <c r="V447" i="2"/>
  <c r="V23" i="4" s="1"/>
  <c r="V445" i="2"/>
  <c r="V21" i="4" s="1"/>
  <c r="V443" i="2"/>
  <c r="V19" i="4" s="1"/>
  <c r="V441" i="2"/>
  <c r="V17" i="4" s="1"/>
  <c r="V439" i="2"/>
  <c r="V15" i="4" s="1"/>
  <c r="V437" i="2"/>
  <c r="V13" i="4" s="1"/>
  <c r="V435" i="2"/>
  <c r="V11" i="4" s="1"/>
  <c r="V433" i="2"/>
  <c r="V9" i="4" s="1"/>
  <c r="V524" i="2"/>
  <c r="V100" i="4" s="1"/>
  <c r="V510" i="2"/>
  <c r="V86" i="4" s="1"/>
  <c r="V514" i="2"/>
  <c r="V90" i="4" s="1"/>
  <c r="V512" i="2"/>
  <c r="V88" i="4" s="1"/>
  <c r="V523" i="2"/>
  <c r="V99" i="4" s="1"/>
  <c r="V511" i="2"/>
  <c r="V87" i="4" s="1"/>
  <c r="V506" i="2"/>
  <c r="V82" i="4" s="1"/>
  <c r="V502" i="2"/>
  <c r="V78" i="4" s="1"/>
  <c r="V498" i="2"/>
  <c r="V74" i="4" s="1"/>
  <c r="V494" i="2"/>
  <c r="V70" i="4" s="1"/>
  <c r="V490" i="2"/>
  <c r="V66" i="4" s="1"/>
  <c r="V486" i="2"/>
  <c r="V62" i="4" s="1"/>
  <c r="V482" i="2"/>
  <c r="V58" i="4" s="1"/>
  <c r="V478" i="2"/>
  <c r="V54" i="4" s="1"/>
  <c r="V474" i="2"/>
  <c r="V50" i="4" s="1"/>
  <c r="V470" i="2"/>
  <c r="V46" i="4" s="1"/>
  <c r="V466" i="2"/>
  <c r="V42" i="4" s="1"/>
  <c r="V462" i="2"/>
  <c r="V38" i="4" s="1"/>
  <c r="V458" i="2"/>
  <c r="V34" i="4" s="1"/>
  <c r="V454" i="2"/>
  <c r="V30" i="4" s="1"/>
  <c r="V450" i="2"/>
  <c r="V26" i="4" s="1"/>
  <c r="V446" i="2"/>
  <c r="V22" i="4" s="1"/>
  <c r="V442" i="2"/>
  <c r="V18" i="4" s="1"/>
  <c r="V438" i="2"/>
  <c r="V14" i="4" s="1"/>
  <c r="V434" i="2"/>
  <c r="V10" i="4" s="1"/>
  <c r="V507" i="2"/>
  <c r="V83" i="4" s="1"/>
  <c r="V504" i="2"/>
  <c r="V80" i="4" s="1"/>
  <c r="V496" i="2"/>
  <c r="V72" i="4" s="1"/>
  <c r="V488" i="2"/>
  <c r="V64" i="4" s="1"/>
  <c r="V480" i="2"/>
  <c r="V56" i="4" s="1"/>
  <c r="V472" i="2"/>
  <c r="V48" i="4" s="1"/>
  <c r="V464" i="2"/>
  <c r="V40" i="4" s="1"/>
  <c r="V456" i="2"/>
  <c r="V32" i="4" s="1"/>
  <c r="V448" i="2"/>
  <c r="V24" i="4" s="1"/>
  <c r="V440" i="2"/>
  <c r="V16" i="4" s="1"/>
  <c r="V508" i="2"/>
  <c r="V84" i="4" s="1"/>
  <c r="V500" i="2"/>
  <c r="V76" i="4" s="1"/>
  <c r="V468" i="2"/>
  <c r="V44" i="4" s="1"/>
  <c r="V436" i="2"/>
  <c r="V12" i="4" s="1"/>
  <c r="V476" i="2"/>
  <c r="V52" i="4" s="1"/>
  <c r="V444" i="2"/>
  <c r="V20" i="4" s="1"/>
  <c r="V484" i="2"/>
  <c r="V60" i="4" s="1"/>
  <c r="V452" i="2"/>
  <c r="V28" i="4" s="1"/>
  <c r="V492" i="2"/>
  <c r="V68" i="4" s="1"/>
  <c r="V460" i="2"/>
  <c r="V36" i="4" s="1"/>
  <c r="X105" i="2"/>
  <c r="X112" i="2"/>
  <c r="W426" i="2"/>
  <c r="V319" i="2"/>
  <c r="V109" i="4" l="1"/>
  <c r="AC8" i="4"/>
  <c r="Y424" i="2"/>
  <c r="Y422" i="2"/>
  <c r="Y420" i="2"/>
  <c r="Y418" i="2"/>
  <c r="Y416" i="2"/>
  <c r="Y414" i="2"/>
  <c r="Y412" i="2"/>
  <c r="Y410" i="2"/>
  <c r="Y408" i="2"/>
  <c r="Y425" i="2"/>
  <c r="Y421" i="2"/>
  <c r="Y417" i="2"/>
  <c r="Y413" i="2"/>
  <c r="Y407" i="2"/>
  <c r="Y405" i="2"/>
  <c r="Y403" i="2"/>
  <c r="Y401" i="2"/>
  <c r="Y399" i="2"/>
  <c r="Y397" i="2"/>
  <c r="Y395" i="2"/>
  <c r="Y393" i="2"/>
  <c r="Y391" i="2"/>
  <c r="Y389" i="2"/>
  <c r="Y387" i="2"/>
  <c r="Y385" i="2"/>
  <c r="Y383" i="2"/>
  <c r="Y381" i="2"/>
  <c r="Y379" i="2"/>
  <c r="Y377" i="2"/>
  <c r="Y375" i="2"/>
  <c r="Y373" i="2"/>
  <c r="Y371" i="2"/>
  <c r="Y369" i="2"/>
  <c r="Y367" i="2"/>
  <c r="Y365" i="2"/>
  <c r="Y363" i="2"/>
  <c r="Y361" i="2"/>
  <c r="Y359" i="2"/>
  <c r="Y357" i="2"/>
  <c r="Y423" i="2"/>
  <c r="Y415" i="2"/>
  <c r="Y411" i="2"/>
  <c r="Z325" i="2"/>
  <c r="Y409" i="2"/>
  <c r="Y404" i="2"/>
  <c r="Y400" i="2"/>
  <c r="Y396" i="2"/>
  <c r="Y392" i="2"/>
  <c r="Y388" i="2"/>
  <c r="Y384" i="2"/>
  <c r="Y380" i="2"/>
  <c r="Y376" i="2"/>
  <c r="Y372" i="2"/>
  <c r="Y368" i="2"/>
  <c r="Y364" i="2"/>
  <c r="Y360" i="2"/>
  <c r="Y356" i="2"/>
  <c r="Y354" i="2"/>
  <c r="Y352" i="2"/>
  <c r="Y350" i="2"/>
  <c r="Y348" i="2"/>
  <c r="Y346" i="2"/>
  <c r="Y344" i="2"/>
  <c r="Y342" i="2"/>
  <c r="Y340" i="2"/>
  <c r="Y338" i="2"/>
  <c r="Y336" i="2"/>
  <c r="Y334" i="2"/>
  <c r="Y332" i="2"/>
  <c r="Y330" i="2"/>
  <c r="Y328" i="2"/>
  <c r="Y419" i="2"/>
  <c r="Y398" i="2"/>
  <c r="Y382" i="2"/>
  <c r="Y366" i="2"/>
  <c r="Y353" i="2"/>
  <c r="Y349" i="2"/>
  <c r="Y345" i="2"/>
  <c r="Y341" i="2"/>
  <c r="Y337" i="2"/>
  <c r="Y333" i="2"/>
  <c r="Y329" i="2"/>
  <c r="Y402" i="2"/>
  <c r="Y386" i="2"/>
  <c r="Y370" i="2"/>
  <c r="Y406" i="2"/>
  <c r="Y390" i="2"/>
  <c r="Y374" i="2"/>
  <c r="Y355" i="2"/>
  <c r="Y351" i="2"/>
  <c r="Y347" i="2"/>
  <c r="Y343" i="2"/>
  <c r="Y339" i="2"/>
  <c r="Y335" i="2"/>
  <c r="Y331" i="2"/>
  <c r="Y327" i="2"/>
  <c r="Y362" i="2"/>
  <c r="Y358" i="2"/>
  <c r="Y378" i="2"/>
  <c r="Y394" i="2"/>
  <c r="Z104" i="2"/>
  <c r="Z211" i="2" s="1"/>
  <c r="Z318" i="2" s="1"/>
  <c r="Z102" i="2"/>
  <c r="Z209" i="2" s="1"/>
  <c r="Z316" i="2" s="1"/>
  <c r="Z100" i="2"/>
  <c r="Z207" i="2" s="1"/>
  <c r="Z314" i="2" s="1"/>
  <c r="Z98" i="2"/>
  <c r="Z205" i="2" s="1"/>
  <c r="Z312" i="2" s="1"/>
  <c r="Z96" i="2"/>
  <c r="Z203" i="2" s="1"/>
  <c r="Z310" i="2" s="1"/>
  <c r="Z94" i="2"/>
  <c r="Z201" i="2" s="1"/>
  <c r="Z308" i="2" s="1"/>
  <c r="Z92" i="2"/>
  <c r="Z199" i="2" s="1"/>
  <c r="Z306" i="2" s="1"/>
  <c r="Z90" i="2"/>
  <c r="Z197" i="2" s="1"/>
  <c r="Z304" i="2" s="1"/>
  <c r="Z88" i="2"/>
  <c r="Z195" i="2" s="1"/>
  <c r="Z302" i="2" s="1"/>
  <c r="Z86" i="2"/>
  <c r="Z193" i="2" s="1"/>
  <c r="Z300" i="2" s="1"/>
  <c r="Z84" i="2"/>
  <c r="Z191" i="2" s="1"/>
  <c r="Z298" i="2" s="1"/>
  <c r="Z82" i="2"/>
  <c r="Z189" i="2" s="1"/>
  <c r="Z296" i="2" s="1"/>
  <c r="Z80" i="2"/>
  <c r="Z187" i="2" s="1"/>
  <c r="Z294" i="2" s="1"/>
  <c r="Z78" i="2"/>
  <c r="Z185" i="2" s="1"/>
  <c r="Z292" i="2" s="1"/>
  <c r="Z76" i="2"/>
  <c r="Z183" i="2" s="1"/>
  <c r="Z290" i="2" s="1"/>
  <c r="Z74" i="2"/>
  <c r="Z181" i="2" s="1"/>
  <c r="Z288" i="2" s="1"/>
  <c r="Z72" i="2"/>
  <c r="Z179" i="2" s="1"/>
  <c r="Z286" i="2" s="1"/>
  <c r="Z70" i="2"/>
  <c r="Z177" i="2" s="1"/>
  <c r="Z284" i="2" s="1"/>
  <c r="Z68" i="2"/>
  <c r="Z175" i="2" s="1"/>
  <c r="Z282" i="2" s="1"/>
  <c r="Z66" i="2"/>
  <c r="Z173" i="2" s="1"/>
  <c r="Z280" i="2" s="1"/>
  <c r="Z64" i="2"/>
  <c r="Z171" i="2" s="1"/>
  <c r="Z278" i="2" s="1"/>
  <c r="Z62" i="2"/>
  <c r="Z169" i="2" s="1"/>
  <c r="Z276" i="2" s="1"/>
  <c r="Z60" i="2"/>
  <c r="Z167" i="2" s="1"/>
  <c r="Z274" i="2" s="1"/>
  <c r="Z103" i="2"/>
  <c r="Z210" i="2" s="1"/>
  <c r="Z317" i="2" s="1"/>
  <c r="Z101" i="2"/>
  <c r="Z208" i="2" s="1"/>
  <c r="Z315" i="2" s="1"/>
  <c r="Z99" i="2"/>
  <c r="Z206" i="2" s="1"/>
  <c r="Z313" i="2" s="1"/>
  <c r="Z97" i="2"/>
  <c r="Z204" i="2" s="1"/>
  <c r="Z311" i="2" s="1"/>
  <c r="Z95" i="2"/>
  <c r="Z202" i="2" s="1"/>
  <c r="Z309" i="2" s="1"/>
  <c r="Z93" i="2"/>
  <c r="Z200" i="2" s="1"/>
  <c r="Z307" i="2" s="1"/>
  <c r="Z91" i="2"/>
  <c r="Z198" i="2" s="1"/>
  <c r="Z305" i="2" s="1"/>
  <c r="Z89" i="2"/>
  <c r="Z196" i="2" s="1"/>
  <c r="Z303" i="2" s="1"/>
  <c r="Z87" i="2"/>
  <c r="Z194" i="2" s="1"/>
  <c r="Z301" i="2" s="1"/>
  <c r="Z85" i="2"/>
  <c r="Z192" i="2" s="1"/>
  <c r="Z299" i="2" s="1"/>
  <c r="Z83" i="2"/>
  <c r="Z190" i="2" s="1"/>
  <c r="Z297" i="2" s="1"/>
  <c r="Z81" i="2"/>
  <c r="Z188" i="2" s="1"/>
  <c r="Z295" i="2" s="1"/>
  <c r="Z79" i="2"/>
  <c r="Z186" i="2" s="1"/>
  <c r="Z293" i="2" s="1"/>
  <c r="Z77" i="2"/>
  <c r="Z184" i="2" s="1"/>
  <c r="Z291" i="2" s="1"/>
  <c r="Z75" i="2"/>
  <c r="Z182" i="2" s="1"/>
  <c r="Z289" i="2" s="1"/>
  <c r="Z73" i="2"/>
  <c r="Z180" i="2" s="1"/>
  <c r="Z287" i="2" s="1"/>
  <c r="Z71" i="2"/>
  <c r="Z178" i="2" s="1"/>
  <c r="Z285" i="2" s="1"/>
  <c r="Z69" i="2"/>
  <c r="Z176" i="2" s="1"/>
  <c r="Z283" i="2" s="1"/>
  <c r="Z67" i="2"/>
  <c r="Z174" i="2" s="1"/>
  <c r="Z281" i="2" s="1"/>
  <c r="Z65" i="2"/>
  <c r="Z172" i="2" s="1"/>
  <c r="Z279" i="2" s="1"/>
  <c r="Z63" i="2"/>
  <c r="Z170" i="2" s="1"/>
  <c r="Z277" i="2" s="1"/>
  <c r="Z61" i="2"/>
  <c r="Z168" i="2" s="1"/>
  <c r="Z275" i="2" s="1"/>
  <c r="Z59" i="2"/>
  <c r="Z166" i="2" s="1"/>
  <c r="Z273" i="2" s="1"/>
  <c r="Z56" i="2"/>
  <c r="Z163" i="2" s="1"/>
  <c r="Z270" i="2" s="1"/>
  <c r="Z54" i="2"/>
  <c r="Z161" i="2" s="1"/>
  <c r="Z268" i="2" s="1"/>
  <c r="Z52" i="2"/>
  <c r="Z159" i="2" s="1"/>
  <c r="Z266" i="2" s="1"/>
  <c r="Z50" i="2"/>
  <c r="Z157" i="2" s="1"/>
  <c r="Z264" i="2" s="1"/>
  <c r="Z48" i="2"/>
  <c r="Z155" i="2" s="1"/>
  <c r="Z262" i="2" s="1"/>
  <c r="Z46" i="2"/>
  <c r="Z153" i="2" s="1"/>
  <c r="Z260" i="2" s="1"/>
  <c r="Z44" i="2"/>
  <c r="Z151" i="2" s="1"/>
  <c r="Z258" i="2" s="1"/>
  <c r="Z42" i="2"/>
  <c r="Z149" i="2" s="1"/>
  <c r="Z256" i="2" s="1"/>
  <c r="Z40" i="2"/>
  <c r="Z147" i="2" s="1"/>
  <c r="Z254" i="2" s="1"/>
  <c r="Z38" i="2"/>
  <c r="Z145" i="2" s="1"/>
  <c r="Z252" i="2" s="1"/>
  <c r="Z36" i="2"/>
  <c r="Z143" i="2" s="1"/>
  <c r="Z250" i="2" s="1"/>
  <c r="Z34" i="2"/>
  <c r="Z141" i="2" s="1"/>
  <c r="Z248" i="2" s="1"/>
  <c r="Z32" i="2"/>
  <c r="Z139" i="2" s="1"/>
  <c r="Z246" i="2" s="1"/>
  <c r="Z30" i="2"/>
  <c r="Z137" i="2" s="1"/>
  <c r="Z244" i="2" s="1"/>
  <c r="Z28" i="2"/>
  <c r="Z135" i="2" s="1"/>
  <c r="Z242" i="2" s="1"/>
  <c r="Z26" i="2"/>
  <c r="Z133" i="2" s="1"/>
  <c r="Z240" i="2" s="1"/>
  <c r="Z24" i="2"/>
  <c r="Z131" i="2" s="1"/>
  <c r="Z238" i="2" s="1"/>
  <c r="Z22" i="2"/>
  <c r="Z129" i="2" s="1"/>
  <c r="Z236" i="2" s="1"/>
  <c r="Z20" i="2"/>
  <c r="Z127" i="2" s="1"/>
  <c r="Z234" i="2" s="1"/>
  <c r="Z18" i="2"/>
  <c r="Z125" i="2" s="1"/>
  <c r="Z232" i="2" s="1"/>
  <c r="Z16" i="2"/>
  <c r="Z123" i="2" s="1"/>
  <c r="Z230" i="2" s="1"/>
  <c r="Z14" i="2"/>
  <c r="Z121" i="2" s="1"/>
  <c r="Z228" i="2" s="1"/>
  <c r="Z12" i="2"/>
  <c r="Z119" i="2" s="1"/>
  <c r="Z226" i="2" s="1"/>
  <c r="Z10" i="2"/>
  <c r="Z117" i="2" s="1"/>
  <c r="Z224" i="2" s="1"/>
  <c r="Z8" i="2"/>
  <c r="Z115" i="2" s="1"/>
  <c r="Z222" i="2" s="1"/>
  <c r="Z6" i="2"/>
  <c r="Z113" i="2" s="1"/>
  <c r="Z220" i="2" s="1"/>
  <c r="Z58" i="2"/>
  <c r="Z165" i="2" s="1"/>
  <c r="Z272" i="2" s="1"/>
  <c r="Z57" i="2"/>
  <c r="Z164" i="2" s="1"/>
  <c r="Z271" i="2" s="1"/>
  <c r="Z55" i="2"/>
  <c r="Z162" i="2" s="1"/>
  <c r="Z269" i="2" s="1"/>
  <c r="Z53" i="2"/>
  <c r="Z160" i="2" s="1"/>
  <c r="Z267" i="2" s="1"/>
  <c r="Z51" i="2"/>
  <c r="Z158" i="2" s="1"/>
  <c r="Z265" i="2" s="1"/>
  <c r="Z49" i="2"/>
  <c r="Z156" i="2" s="1"/>
  <c r="Z263" i="2" s="1"/>
  <c r="Z47" i="2"/>
  <c r="Z154" i="2" s="1"/>
  <c r="Z261" i="2" s="1"/>
  <c r="Z45" i="2"/>
  <c r="Z152" i="2" s="1"/>
  <c r="Z259" i="2" s="1"/>
  <c r="Z43" i="2"/>
  <c r="Z150" i="2" s="1"/>
  <c r="Z257" i="2" s="1"/>
  <c r="Z41" i="2"/>
  <c r="Z148" i="2" s="1"/>
  <c r="Z255" i="2" s="1"/>
  <c r="Z39" i="2"/>
  <c r="Z146" i="2" s="1"/>
  <c r="Z253" i="2" s="1"/>
  <c r="Z37" i="2"/>
  <c r="Z144" i="2" s="1"/>
  <c r="Z251" i="2" s="1"/>
  <c r="Z35" i="2"/>
  <c r="Z142" i="2" s="1"/>
  <c r="Z249" i="2" s="1"/>
  <c r="Z33" i="2"/>
  <c r="Z140" i="2" s="1"/>
  <c r="Z247" i="2" s="1"/>
  <c r="Z31" i="2"/>
  <c r="Z138" i="2" s="1"/>
  <c r="Z245" i="2" s="1"/>
  <c r="Z29" i="2"/>
  <c r="Z136" i="2" s="1"/>
  <c r="Z243" i="2" s="1"/>
  <c r="Z27" i="2"/>
  <c r="Z134" i="2" s="1"/>
  <c r="Z241" i="2" s="1"/>
  <c r="Z25" i="2"/>
  <c r="Z132" i="2" s="1"/>
  <c r="Z239" i="2" s="1"/>
  <c r="Z23" i="2"/>
  <c r="Z130" i="2" s="1"/>
  <c r="Z237" i="2" s="1"/>
  <c r="Z21" i="2"/>
  <c r="Z128" i="2" s="1"/>
  <c r="Z235" i="2" s="1"/>
  <c r="Z19" i="2"/>
  <c r="Z126" i="2" s="1"/>
  <c r="Z233" i="2" s="1"/>
  <c r="Z17" i="2"/>
  <c r="Z124" i="2" s="1"/>
  <c r="Z231" i="2" s="1"/>
  <c r="Z15" i="2"/>
  <c r="Z122" i="2" s="1"/>
  <c r="Z229" i="2" s="1"/>
  <c r="Z13" i="2"/>
  <c r="Z120" i="2" s="1"/>
  <c r="Z227" i="2" s="1"/>
  <c r="Z11" i="2"/>
  <c r="Z118" i="2" s="1"/>
  <c r="Z225" i="2" s="1"/>
  <c r="Z9" i="2"/>
  <c r="Z116" i="2" s="1"/>
  <c r="Z223" i="2" s="1"/>
  <c r="Z7" i="2"/>
  <c r="Z114" i="2" s="1"/>
  <c r="Z221" i="2" s="1"/>
  <c r="Z5" i="2"/>
  <c r="AA4" i="2"/>
  <c r="W319" i="2"/>
  <c r="X212" i="2"/>
  <c r="X219" i="2"/>
  <c r="X326" i="2" s="1"/>
  <c r="X426" i="2" s="1"/>
  <c r="Y105" i="2"/>
  <c r="Y112" i="2"/>
  <c r="W531" i="2"/>
  <c r="W107" i="4" s="1"/>
  <c r="W529" i="2"/>
  <c r="W105" i="4" s="1"/>
  <c r="W527" i="2"/>
  <c r="W103" i="4" s="1"/>
  <c r="W525" i="2"/>
  <c r="W101" i="4" s="1"/>
  <c r="W523" i="2"/>
  <c r="W99" i="4" s="1"/>
  <c r="W528" i="2"/>
  <c r="W104" i="4" s="1"/>
  <c r="W532" i="2"/>
  <c r="W108" i="4" s="1"/>
  <c r="W526" i="2"/>
  <c r="W102" i="4" s="1"/>
  <c r="W522" i="2"/>
  <c r="W98" i="4" s="1"/>
  <c r="W520" i="2"/>
  <c r="W96" i="4" s="1"/>
  <c r="W518" i="2"/>
  <c r="W94" i="4" s="1"/>
  <c r="W516" i="2"/>
  <c r="W92" i="4" s="1"/>
  <c r="W515" i="2"/>
  <c r="W91" i="4" s="1"/>
  <c r="W513" i="2"/>
  <c r="W89" i="4" s="1"/>
  <c r="W511" i="2"/>
  <c r="W87" i="4" s="1"/>
  <c r="W509" i="2"/>
  <c r="W85" i="4" s="1"/>
  <c r="W507" i="2"/>
  <c r="W83" i="4" s="1"/>
  <c r="W530" i="2"/>
  <c r="W106" i="4" s="1"/>
  <c r="W519" i="2"/>
  <c r="W95" i="4" s="1"/>
  <c r="W524" i="2"/>
  <c r="W100" i="4" s="1"/>
  <c r="W514" i="2"/>
  <c r="W90" i="4" s="1"/>
  <c r="W512" i="2"/>
  <c r="W88" i="4" s="1"/>
  <c r="W510" i="2"/>
  <c r="W86" i="4" s="1"/>
  <c r="W508" i="2"/>
  <c r="W84" i="4" s="1"/>
  <c r="W506" i="2"/>
  <c r="W82" i="4" s="1"/>
  <c r="W504" i="2"/>
  <c r="W80" i="4" s="1"/>
  <c r="W502" i="2"/>
  <c r="W78" i="4" s="1"/>
  <c r="W500" i="2"/>
  <c r="W76" i="4" s="1"/>
  <c r="W498" i="2"/>
  <c r="W74" i="4" s="1"/>
  <c r="W496" i="2"/>
  <c r="W72" i="4" s="1"/>
  <c r="W494" i="2"/>
  <c r="W70" i="4" s="1"/>
  <c r="W492" i="2"/>
  <c r="W68" i="4" s="1"/>
  <c r="W490" i="2"/>
  <c r="W66" i="4" s="1"/>
  <c r="W488" i="2"/>
  <c r="W64" i="4" s="1"/>
  <c r="W486" i="2"/>
  <c r="W62" i="4" s="1"/>
  <c r="W484" i="2"/>
  <c r="W60" i="4" s="1"/>
  <c r="W482" i="2"/>
  <c r="W58" i="4" s="1"/>
  <c r="W480" i="2"/>
  <c r="W56" i="4" s="1"/>
  <c r="W478" i="2"/>
  <c r="W54" i="4" s="1"/>
  <c r="W476" i="2"/>
  <c r="W52" i="4" s="1"/>
  <c r="W474" i="2"/>
  <c r="W50" i="4" s="1"/>
  <c r="W472" i="2"/>
  <c r="W48" i="4" s="1"/>
  <c r="W470" i="2"/>
  <c r="W46" i="4" s="1"/>
  <c r="W468" i="2"/>
  <c r="W44" i="4" s="1"/>
  <c r="W466" i="2"/>
  <c r="W42" i="4" s="1"/>
  <c r="W464" i="2"/>
  <c r="W40" i="4" s="1"/>
  <c r="W462" i="2"/>
  <c r="W38" i="4" s="1"/>
  <c r="W460" i="2"/>
  <c r="W36" i="4" s="1"/>
  <c r="W458" i="2"/>
  <c r="W34" i="4" s="1"/>
  <c r="W456" i="2"/>
  <c r="W32" i="4" s="1"/>
  <c r="W454" i="2"/>
  <c r="W30" i="4" s="1"/>
  <c r="W452" i="2"/>
  <c r="W28" i="4" s="1"/>
  <c r="W450" i="2"/>
  <c r="W26" i="4" s="1"/>
  <c r="W448" i="2"/>
  <c r="W24" i="4" s="1"/>
  <c r="W446" i="2"/>
  <c r="W22" i="4" s="1"/>
  <c r="W444" i="2"/>
  <c r="W20" i="4" s="1"/>
  <c r="W442" i="2"/>
  <c r="W18" i="4" s="1"/>
  <c r="W440" i="2"/>
  <c r="W16" i="4" s="1"/>
  <c r="W438" i="2"/>
  <c r="W14" i="4" s="1"/>
  <c r="W436" i="2"/>
  <c r="W12" i="4" s="1"/>
  <c r="W434" i="2"/>
  <c r="W10" i="4" s="1"/>
  <c r="W521" i="2"/>
  <c r="W97" i="4" s="1"/>
  <c r="W505" i="2"/>
  <c r="W81" i="4" s="1"/>
  <c r="W501" i="2"/>
  <c r="W77" i="4" s="1"/>
  <c r="W497" i="2"/>
  <c r="W73" i="4" s="1"/>
  <c r="W493" i="2"/>
  <c r="W69" i="4" s="1"/>
  <c r="W489" i="2"/>
  <c r="W65" i="4" s="1"/>
  <c r="W485" i="2"/>
  <c r="W61" i="4" s="1"/>
  <c r="W481" i="2"/>
  <c r="W57" i="4" s="1"/>
  <c r="W477" i="2"/>
  <c r="W53" i="4" s="1"/>
  <c r="W473" i="2"/>
  <c r="W49" i="4" s="1"/>
  <c r="W469" i="2"/>
  <c r="W45" i="4" s="1"/>
  <c r="W465" i="2"/>
  <c r="W41" i="4" s="1"/>
  <c r="W461" i="2"/>
  <c r="W37" i="4" s="1"/>
  <c r="W457" i="2"/>
  <c r="W33" i="4" s="1"/>
  <c r="W453" i="2"/>
  <c r="W29" i="4" s="1"/>
  <c r="W449" i="2"/>
  <c r="W25" i="4" s="1"/>
  <c r="W445" i="2"/>
  <c r="W21" i="4" s="1"/>
  <c r="W441" i="2"/>
  <c r="W17" i="4" s="1"/>
  <c r="W437" i="2"/>
  <c r="W13" i="4" s="1"/>
  <c r="W433" i="2"/>
  <c r="W9" i="4" s="1"/>
  <c r="W517" i="2"/>
  <c r="W93" i="4" s="1"/>
  <c r="W499" i="2"/>
  <c r="W75" i="4" s="1"/>
  <c r="W491" i="2"/>
  <c r="W67" i="4" s="1"/>
  <c r="W483" i="2"/>
  <c r="W59" i="4" s="1"/>
  <c r="W475" i="2"/>
  <c r="W51" i="4" s="1"/>
  <c r="W467" i="2"/>
  <c r="W43" i="4" s="1"/>
  <c r="W459" i="2"/>
  <c r="W35" i="4" s="1"/>
  <c r="W451" i="2"/>
  <c r="W27" i="4" s="1"/>
  <c r="W443" i="2"/>
  <c r="W19" i="4" s="1"/>
  <c r="W435" i="2"/>
  <c r="W11" i="4" s="1"/>
  <c r="W503" i="2"/>
  <c r="W79" i="4" s="1"/>
  <c r="W495" i="2"/>
  <c r="W71" i="4" s="1"/>
  <c r="W487" i="2"/>
  <c r="W63" i="4" s="1"/>
  <c r="W479" i="2"/>
  <c r="W55" i="4" s="1"/>
  <c r="W471" i="2"/>
  <c r="W47" i="4" s="1"/>
  <c r="W463" i="2"/>
  <c r="W39" i="4" s="1"/>
  <c r="W455" i="2"/>
  <c r="W31" i="4" s="1"/>
  <c r="W447" i="2"/>
  <c r="W23" i="4" s="1"/>
  <c r="W439" i="2"/>
  <c r="W15" i="4" s="1"/>
  <c r="W109" i="4" l="1"/>
  <c r="Y212" i="2"/>
  <c r="Y219" i="2"/>
  <c r="Y326" i="2" s="1"/>
  <c r="AA104" i="2"/>
  <c r="AA211" i="2" s="1"/>
  <c r="AA318" i="2" s="1"/>
  <c r="AA102" i="2"/>
  <c r="AA209" i="2" s="1"/>
  <c r="AA316" i="2" s="1"/>
  <c r="AA100" i="2"/>
  <c r="AA207" i="2" s="1"/>
  <c r="AA314" i="2" s="1"/>
  <c r="AA98" i="2"/>
  <c r="AA205" i="2" s="1"/>
  <c r="AA312" i="2" s="1"/>
  <c r="AA96" i="2"/>
  <c r="AA203" i="2" s="1"/>
  <c r="AA310" i="2" s="1"/>
  <c r="AA94" i="2"/>
  <c r="AA201" i="2" s="1"/>
  <c r="AA308" i="2" s="1"/>
  <c r="AA92" i="2"/>
  <c r="AA199" i="2" s="1"/>
  <c r="AA306" i="2" s="1"/>
  <c r="AA90" i="2"/>
  <c r="AA197" i="2" s="1"/>
  <c r="AA304" i="2" s="1"/>
  <c r="AA88" i="2"/>
  <c r="AA195" i="2" s="1"/>
  <c r="AA302" i="2" s="1"/>
  <c r="AA86" i="2"/>
  <c r="AA193" i="2" s="1"/>
  <c r="AA300" i="2" s="1"/>
  <c r="AA84" i="2"/>
  <c r="AA191" i="2" s="1"/>
  <c r="AA298" i="2" s="1"/>
  <c r="AA82" i="2"/>
  <c r="AA189" i="2" s="1"/>
  <c r="AA296" i="2" s="1"/>
  <c r="AA80" i="2"/>
  <c r="AA187" i="2" s="1"/>
  <c r="AA294" i="2" s="1"/>
  <c r="AA78" i="2"/>
  <c r="AA185" i="2" s="1"/>
  <c r="AA292" i="2" s="1"/>
  <c r="AA76" i="2"/>
  <c r="AA183" i="2" s="1"/>
  <c r="AA290" i="2" s="1"/>
  <c r="AA74" i="2"/>
  <c r="AA181" i="2" s="1"/>
  <c r="AA288" i="2" s="1"/>
  <c r="AA72" i="2"/>
  <c r="AA179" i="2" s="1"/>
  <c r="AA286" i="2" s="1"/>
  <c r="AA70" i="2"/>
  <c r="AA177" i="2" s="1"/>
  <c r="AA284" i="2" s="1"/>
  <c r="AA68" i="2"/>
  <c r="AA175" i="2" s="1"/>
  <c r="AA282" i="2" s="1"/>
  <c r="AA66" i="2"/>
  <c r="AA173" i="2" s="1"/>
  <c r="AA280" i="2" s="1"/>
  <c r="AA64" i="2"/>
  <c r="AA171" i="2" s="1"/>
  <c r="AA278" i="2" s="1"/>
  <c r="AA62" i="2"/>
  <c r="AA169" i="2" s="1"/>
  <c r="AA276" i="2" s="1"/>
  <c r="AA60" i="2"/>
  <c r="AA167" i="2" s="1"/>
  <c r="AA274" i="2" s="1"/>
  <c r="AA103" i="2"/>
  <c r="AA210" i="2" s="1"/>
  <c r="AA317" i="2" s="1"/>
  <c r="AA101" i="2"/>
  <c r="AA208" i="2" s="1"/>
  <c r="AA315" i="2" s="1"/>
  <c r="AA99" i="2"/>
  <c r="AA206" i="2" s="1"/>
  <c r="AA313" i="2" s="1"/>
  <c r="AA97" i="2"/>
  <c r="AA204" i="2" s="1"/>
  <c r="AA311" i="2" s="1"/>
  <c r="AA95" i="2"/>
  <c r="AA202" i="2" s="1"/>
  <c r="AA309" i="2" s="1"/>
  <c r="AA93" i="2"/>
  <c r="AA200" i="2" s="1"/>
  <c r="AA307" i="2" s="1"/>
  <c r="AA91" i="2"/>
  <c r="AA198" i="2" s="1"/>
  <c r="AA305" i="2" s="1"/>
  <c r="AA89" i="2"/>
  <c r="AA196" i="2" s="1"/>
  <c r="AA303" i="2" s="1"/>
  <c r="AA87" i="2"/>
  <c r="AA194" i="2" s="1"/>
  <c r="AA301" i="2" s="1"/>
  <c r="AA85" i="2"/>
  <c r="AA192" i="2" s="1"/>
  <c r="AA299" i="2" s="1"/>
  <c r="AA83" i="2"/>
  <c r="AA190" i="2" s="1"/>
  <c r="AA297" i="2" s="1"/>
  <c r="AA81" i="2"/>
  <c r="AA188" i="2" s="1"/>
  <c r="AA295" i="2" s="1"/>
  <c r="AA79" i="2"/>
  <c r="AA186" i="2" s="1"/>
  <c r="AA293" i="2" s="1"/>
  <c r="AA77" i="2"/>
  <c r="AA184" i="2" s="1"/>
  <c r="AA291" i="2" s="1"/>
  <c r="AA75" i="2"/>
  <c r="AA182" i="2" s="1"/>
  <c r="AA289" i="2" s="1"/>
  <c r="AA73" i="2"/>
  <c r="AA180" i="2" s="1"/>
  <c r="AA287" i="2" s="1"/>
  <c r="AA71" i="2"/>
  <c r="AA178" i="2" s="1"/>
  <c r="AA285" i="2" s="1"/>
  <c r="AA69" i="2"/>
  <c r="AA176" i="2" s="1"/>
  <c r="AA283" i="2" s="1"/>
  <c r="AA67" i="2"/>
  <c r="AA174" i="2" s="1"/>
  <c r="AA281" i="2" s="1"/>
  <c r="AA65" i="2"/>
  <c r="AA172" i="2" s="1"/>
  <c r="AA279" i="2" s="1"/>
  <c r="AA63" i="2"/>
  <c r="AA170" i="2" s="1"/>
  <c r="AA277" i="2" s="1"/>
  <c r="AA61" i="2"/>
  <c r="AA168" i="2" s="1"/>
  <c r="AA275" i="2" s="1"/>
  <c r="AA59" i="2"/>
  <c r="AA166" i="2" s="1"/>
  <c r="AA273" i="2" s="1"/>
  <c r="AA58" i="2"/>
  <c r="AA165" i="2" s="1"/>
  <c r="AA272" i="2" s="1"/>
  <c r="AA57" i="2"/>
  <c r="AA164" i="2" s="1"/>
  <c r="AA271" i="2" s="1"/>
  <c r="AA55" i="2"/>
  <c r="AA162" i="2" s="1"/>
  <c r="AA269" i="2" s="1"/>
  <c r="AA53" i="2"/>
  <c r="AA160" i="2" s="1"/>
  <c r="AA267" i="2" s="1"/>
  <c r="AA51" i="2"/>
  <c r="AA158" i="2" s="1"/>
  <c r="AA265" i="2" s="1"/>
  <c r="AA49" i="2"/>
  <c r="AA156" i="2" s="1"/>
  <c r="AA263" i="2" s="1"/>
  <c r="AA47" i="2"/>
  <c r="AA154" i="2" s="1"/>
  <c r="AA261" i="2" s="1"/>
  <c r="AA45" i="2"/>
  <c r="AA152" i="2" s="1"/>
  <c r="AA259" i="2" s="1"/>
  <c r="AA43" i="2"/>
  <c r="AA150" i="2" s="1"/>
  <c r="AA257" i="2" s="1"/>
  <c r="AA41" i="2"/>
  <c r="AA148" i="2" s="1"/>
  <c r="AA255" i="2" s="1"/>
  <c r="AA39" i="2"/>
  <c r="AA146" i="2" s="1"/>
  <c r="AA253" i="2" s="1"/>
  <c r="AA37" i="2"/>
  <c r="AA144" i="2" s="1"/>
  <c r="AA251" i="2" s="1"/>
  <c r="AA35" i="2"/>
  <c r="AA142" i="2" s="1"/>
  <c r="AA249" i="2" s="1"/>
  <c r="AA33" i="2"/>
  <c r="AA140" i="2" s="1"/>
  <c r="AA247" i="2" s="1"/>
  <c r="AA31" i="2"/>
  <c r="AA138" i="2" s="1"/>
  <c r="AA245" i="2" s="1"/>
  <c r="AA29" i="2"/>
  <c r="AA136" i="2" s="1"/>
  <c r="AA243" i="2" s="1"/>
  <c r="AA27" i="2"/>
  <c r="AA134" i="2" s="1"/>
  <c r="AA241" i="2" s="1"/>
  <c r="AA25" i="2"/>
  <c r="AA132" i="2" s="1"/>
  <c r="AA239" i="2" s="1"/>
  <c r="AA23" i="2"/>
  <c r="AA130" i="2" s="1"/>
  <c r="AA237" i="2" s="1"/>
  <c r="AA21" i="2"/>
  <c r="AA128" i="2" s="1"/>
  <c r="AA235" i="2" s="1"/>
  <c r="AA19" i="2"/>
  <c r="AA126" i="2" s="1"/>
  <c r="AA233" i="2" s="1"/>
  <c r="AA17" i="2"/>
  <c r="AA124" i="2" s="1"/>
  <c r="AA231" i="2" s="1"/>
  <c r="AA15" i="2"/>
  <c r="AA122" i="2" s="1"/>
  <c r="AA229" i="2" s="1"/>
  <c r="AA13" i="2"/>
  <c r="AA120" i="2" s="1"/>
  <c r="AA227" i="2" s="1"/>
  <c r="AA11" i="2"/>
  <c r="AA118" i="2" s="1"/>
  <c r="AA225" i="2" s="1"/>
  <c r="AA9" i="2"/>
  <c r="AA116" i="2" s="1"/>
  <c r="AA223" i="2" s="1"/>
  <c r="AA7" i="2"/>
  <c r="AA114" i="2" s="1"/>
  <c r="AA221" i="2" s="1"/>
  <c r="AA5" i="2"/>
  <c r="AB4" i="2"/>
  <c r="AA56" i="2"/>
  <c r="AA163" i="2" s="1"/>
  <c r="AA270" i="2" s="1"/>
  <c r="AA54" i="2"/>
  <c r="AA161" i="2" s="1"/>
  <c r="AA268" i="2" s="1"/>
  <c r="AA52" i="2"/>
  <c r="AA159" i="2" s="1"/>
  <c r="AA266" i="2" s="1"/>
  <c r="AA50" i="2"/>
  <c r="AA157" i="2" s="1"/>
  <c r="AA264" i="2" s="1"/>
  <c r="AA48" i="2"/>
  <c r="AA155" i="2" s="1"/>
  <c r="AA262" i="2" s="1"/>
  <c r="AA46" i="2"/>
  <c r="AA153" i="2" s="1"/>
  <c r="AA260" i="2" s="1"/>
  <c r="AA44" i="2"/>
  <c r="AA151" i="2" s="1"/>
  <c r="AA258" i="2" s="1"/>
  <c r="AA42" i="2"/>
  <c r="AA149" i="2" s="1"/>
  <c r="AA256" i="2" s="1"/>
  <c r="AA40" i="2"/>
  <c r="AA147" i="2" s="1"/>
  <c r="AA254" i="2" s="1"/>
  <c r="AA38" i="2"/>
  <c r="AA145" i="2" s="1"/>
  <c r="AA252" i="2" s="1"/>
  <c r="AA36" i="2"/>
  <c r="AA143" i="2" s="1"/>
  <c r="AA250" i="2" s="1"/>
  <c r="AA34" i="2"/>
  <c r="AA141" i="2" s="1"/>
  <c r="AA248" i="2" s="1"/>
  <c r="AA32" i="2"/>
  <c r="AA139" i="2" s="1"/>
  <c r="AA246" i="2" s="1"/>
  <c r="AA30" i="2"/>
  <c r="AA137" i="2" s="1"/>
  <c r="AA244" i="2" s="1"/>
  <c r="AA28" i="2"/>
  <c r="AA135" i="2" s="1"/>
  <c r="AA242" i="2" s="1"/>
  <c r="AA26" i="2"/>
  <c r="AA133" i="2" s="1"/>
  <c r="AA240" i="2" s="1"/>
  <c r="AA24" i="2"/>
  <c r="AA131" i="2" s="1"/>
  <c r="AA238" i="2" s="1"/>
  <c r="AA22" i="2"/>
  <c r="AA129" i="2" s="1"/>
  <c r="AA236" i="2" s="1"/>
  <c r="AA20" i="2"/>
  <c r="AA127" i="2" s="1"/>
  <c r="AA234" i="2" s="1"/>
  <c r="AA18" i="2"/>
  <c r="AA125" i="2" s="1"/>
  <c r="AA232" i="2" s="1"/>
  <c r="AA16" i="2"/>
  <c r="AA123" i="2" s="1"/>
  <c r="AA230" i="2" s="1"/>
  <c r="AA14" i="2"/>
  <c r="AA121" i="2" s="1"/>
  <c r="AA228" i="2" s="1"/>
  <c r="AA12" i="2"/>
  <c r="AA119" i="2" s="1"/>
  <c r="AA226" i="2" s="1"/>
  <c r="AA10" i="2"/>
  <c r="AA117" i="2" s="1"/>
  <c r="AA224" i="2" s="1"/>
  <c r="AA8" i="2"/>
  <c r="AA115" i="2" s="1"/>
  <c r="AA222" i="2" s="1"/>
  <c r="AA6" i="2"/>
  <c r="AA113" i="2" s="1"/>
  <c r="AA220" i="2" s="1"/>
  <c r="Z105" i="2"/>
  <c r="Z112" i="2"/>
  <c r="X531" i="2"/>
  <c r="X107" i="4" s="1"/>
  <c r="X532" i="2"/>
  <c r="X108" i="4" s="1"/>
  <c r="X527" i="2"/>
  <c r="X103" i="4" s="1"/>
  <c r="X526" i="2"/>
  <c r="X102" i="4" s="1"/>
  <c r="X522" i="2"/>
  <c r="X98" i="4" s="1"/>
  <c r="X520" i="2"/>
  <c r="X96" i="4" s="1"/>
  <c r="X518" i="2"/>
  <c r="X94" i="4" s="1"/>
  <c r="X516" i="2"/>
  <c r="X92" i="4" s="1"/>
  <c r="X525" i="2"/>
  <c r="X101" i="4" s="1"/>
  <c r="X524" i="2"/>
  <c r="X100" i="4" s="1"/>
  <c r="X530" i="2"/>
  <c r="X106" i="4" s="1"/>
  <c r="X519" i="2"/>
  <c r="X95" i="4" s="1"/>
  <c r="X529" i="2"/>
  <c r="X105" i="4" s="1"/>
  <c r="X528" i="2"/>
  <c r="X104" i="4" s="1"/>
  <c r="X514" i="2"/>
  <c r="X90" i="4" s="1"/>
  <c r="X523" i="2"/>
  <c r="X99" i="4" s="1"/>
  <c r="X521" i="2"/>
  <c r="X97" i="4" s="1"/>
  <c r="X517" i="2"/>
  <c r="X93" i="4" s="1"/>
  <c r="X510" i="2"/>
  <c r="X86" i="4" s="1"/>
  <c r="X506" i="2"/>
  <c r="X82" i="4" s="1"/>
  <c r="X504" i="2"/>
  <c r="X80" i="4" s="1"/>
  <c r="X502" i="2"/>
  <c r="X78" i="4" s="1"/>
  <c r="X500" i="2"/>
  <c r="X76" i="4" s="1"/>
  <c r="X498" i="2"/>
  <c r="X74" i="4" s="1"/>
  <c r="X496" i="2"/>
  <c r="X72" i="4" s="1"/>
  <c r="X494" i="2"/>
  <c r="X70" i="4" s="1"/>
  <c r="X492" i="2"/>
  <c r="X68" i="4" s="1"/>
  <c r="X490" i="2"/>
  <c r="X66" i="4" s="1"/>
  <c r="X488" i="2"/>
  <c r="X64" i="4" s="1"/>
  <c r="X486" i="2"/>
  <c r="X62" i="4" s="1"/>
  <c r="X484" i="2"/>
  <c r="X60" i="4" s="1"/>
  <c r="X482" i="2"/>
  <c r="X58" i="4" s="1"/>
  <c r="X480" i="2"/>
  <c r="X56" i="4" s="1"/>
  <c r="X478" i="2"/>
  <c r="X54" i="4" s="1"/>
  <c r="X476" i="2"/>
  <c r="X52" i="4" s="1"/>
  <c r="X474" i="2"/>
  <c r="X50" i="4" s="1"/>
  <c r="X472" i="2"/>
  <c r="X48" i="4" s="1"/>
  <c r="X470" i="2"/>
  <c r="X46" i="4" s="1"/>
  <c r="X468" i="2"/>
  <c r="X44" i="4" s="1"/>
  <c r="X466" i="2"/>
  <c r="X42" i="4" s="1"/>
  <c r="X464" i="2"/>
  <c r="X40" i="4" s="1"/>
  <c r="X462" i="2"/>
  <c r="X38" i="4" s="1"/>
  <c r="X460" i="2"/>
  <c r="X36" i="4" s="1"/>
  <c r="X458" i="2"/>
  <c r="X34" i="4" s="1"/>
  <c r="X456" i="2"/>
  <c r="X32" i="4" s="1"/>
  <c r="X454" i="2"/>
  <c r="X30" i="4" s="1"/>
  <c r="X452" i="2"/>
  <c r="X28" i="4" s="1"/>
  <c r="X450" i="2"/>
  <c r="X26" i="4" s="1"/>
  <c r="X448" i="2"/>
  <c r="X24" i="4" s="1"/>
  <c r="X446" i="2"/>
  <c r="X22" i="4" s="1"/>
  <c r="X444" i="2"/>
  <c r="X20" i="4" s="1"/>
  <c r="X442" i="2"/>
  <c r="X18" i="4" s="1"/>
  <c r="X440" i="2"/>
  <c r="X16" i="4" s="1"/>
  <c r="X438" i="2"/>
  <c r="X14" i="4" s="1"/>
  <c r="X436" i="2"/>
  <c r="X12" i="4" s="1"/>
  <c r="X434" i="2"/>
  <c r="X10" i="4" s="1"/>
  <c r="X515" i="2"/>
  <c r="X91" i="4" s="1"/>
  <c r="X511" i="2"/>
  <c r="X87" i="4" s="1"/>
  <c r="X507" i="2"/>
  <c r="X83" i="4" s="1"/>
  <c r="X509" i="2"/>
  <c r="X85" i="4" s="1"/>
  <c r="X508" i="2"/>
  <c r="X84" i="4" s="1"/>
  <c r="X503" i="2"/>
  <c r="X79" i="4" s="1"/>
  <c r="X499" i="2"/>
  <c r="X75" i="4" s="1"/>
  <c r="X495" i="2"/>
  <c r="X71" i="4" s="1"/>
  <c r="X491" i="2"/>
  <c r="X67" i="4" s="1"/>
  <c r="X487" i="2"/>
  <c r="X63" i="4" s="1"/>
  <c r="X483" i="2"/>
  <c r="X59" i="4" s="1"/>
  <c r="X479" i="2"/>
  <c r="X55" i="4" s="1"/>
  <c r="X475" i="2"/>
  <c r="X51" i="4" s="1"/>
  <c r="X471" i="2"/>
  <c r="X47" i="4" s="1"/>
  <c r="X467" i="2"/>
  <c r="X43" i="4" s="1"/>
  <c r="X463" i="2"/>
  <c r="X39" i="4" s="1"/>
  <c r="X459" i="2"/>
  <c r="X35" i="4" s="1"/>
  <c r="X455" i="2"/>
  <c r="X31" i="4" s="1"/>
  <c r="X451" i="2"/>
  <c r="X27" i="4" s="1"/>
  <c r="X447" i="2"/>
  <c r="X23" i="4" s="1"/>
  <c r="X443" i="2"/>
  <c r="X19" i="4" s="1"/>
  <c r="X439" i="2"/>
  <c r="X15" i="4" s="1"/>
  <c r="X435" i="2"/>
  <c r="X11" i="4" s="1"/>
  <c r="X513" i="2"/>
  <c r="X89" i="4" s="1"/>
  <c r="X501" i="2"/>
  <c r="X77" i="4" s="1"/>
  <c r="X493" i="2"/>
  <c r="X69" i="4" s="1"/>
  <c r="X485" i="2"/>
  <c r="X61" i="4" s="1"/>
  <c r="X477" i="2"/>
  <c r="X53" i="4" s="1"/>
  <c r="X469" i="2"/>
  <c r="X45" i="4" s="1"/>
  <c r="X461" i="2"/>
  <c r="X37" i="4" s="1"/>
  <c r="X453" i="2"/>
  <c r="X29" i="4" s="1"/>
  <c r="X445" i="2"/>
  <c r="X21" i="4" s="1"/>
  <c r="X437" i="2"/>
  <c r="X13" i="4" s="1"/>
  <c r="X481" i="2"/>
  <c r="X57" i="4" s="1"/>
  <c r="X449" i="2"/>
  <c r="X25" i="4" s="1"/>
  <c r="X512" i="2"/>
  <c r="X88" i="4" s="1"/>
  <c r="X489" i="2"/>
  <c r="X65" i="4" s="1"/>
  <c r="X457" i="2"/>
  <c r="X33" i="4" s="1"/>
  <c r="X497" i="2"/>
  <c r="X73" i="4" s="1"/>
  <c r="X465" i="2"/>
  <c r="X41" i="4" s="1"/>
  <c r="X433" i="2"/>
  <c r="X9" i="4" s="1"/>
  <c r="X505" i="2"/>
  <c r="X81" i="4" s="1"/>
  <c r="X473" i="2"/>
  <c r="X49" i="4" s="1"/>
  <c r="X441" i="2"/>
  <c r="X17" i="4" s="1"/>
  <c r="Z424" i="2"/>
  <c r="Z422" i="2"/>
  <c r="Z420" i="2"/>
  <c r="Z418" i="2"/>
  <c r="Z416" i="2"/>
  <c r="Z414" i="2"/>
  <c r="Z407" i="2"/>
  <c r="Z405" i="2"/>
  <c r="Z403" i="2"/>
  <c r="Z401" i="2"/>
  <c r="Z399" i="2"/>
  <c r="Z397" i="2"/>
  <c r="Z395" i="2"/>
  <c r="Z393" i="2"/>
  <c r="Z391" i="2"/>
  <c r="Z389" i="2"/>
  <c r="Z387" i="2"/>
  <c r="Z385" i="2"/>
  <c r="Z383" i="2"/>
  <c r="Z381" i="2"/>
  <c r="Z379" i="2"/>
  <c r="Z377" i="2"/>
  <c r="Z375" i="2"/>
  <c r="Z373" i="2"/>
  <c r="Z371" i="2"/>
  <c r="Z369" i="2"/>
  <c r="Z367" i="2"/>
  <c r="Z365" i="2"/>
  <c r="Z363" i="2"/>
  <c r="Z361" i="2"/>
  <c r="Z359" i="2"/>
  <c r="Z423" i="2"/>
  <c r="Z419" i="2"/>
  <c r="Z415" i="2"/>
  <c r="Z412" i="2"/>
  <c r="Z411" i="2"/>
  <c r="Z410" i="2"/>
  <c r="Z409" i="2"/>
  <c r="Z404" i="2"/>
  <c r="Z400" i="2"/>
  <c r="Z396" i="2"/>
  <c r="Z392" i="2"/>
  <c r="Z388" i="2"/>
  <c r="Z384" i="2"/>
  <c r="Z380" i="2"/>
  <c r="Z376" i="2"/>
  <c r="Z372" i="2"/>
  <c r="Z368" i="2"/>
  <c r="Z364" i="2"/>
  <c r="Z360" i="2"/>
  <c r="Z356" i="2"/>
  <c r="Z354" i="2"/>
  <c r="Z352" i="2"/>
  <c r="Z350" i="2"/>
  <c r="Z348" i="2"/>
  <c r="Z346" i="2"/>
  <c r="Z344" i="2"/>
  <c r="Z342" i="2"/>
  <c r="Z340" i="2"/>
  <c r="Z338" i="2"/>
  <c r="Z336" i="2"/>
  <c r="Z334" i="2"/>
  <c r="Z332" i="2"/>
  <c r="Z330" i="2"/>
  <c r="Z328" i="2"/>
  <c r="Z425" i="2"/>
  <c r="Z417" i="2"/>
  <c r="Z408" i="2"/>
  <c r="Z358" i="2"/>
  <c r="Z406" i="2"/>
  <c r="Z402" i="2"/>
  <c r="Z398" i="2"/>
  <c r="Z394" i="2"/>
  <c r="Z390" i="2"/>
  <c r="Z386" i="2"/>
  <c r="Z382" i="2"/>
  <c r="Z378" i="2"/>
  <c r="Z374" i="2"/>
  <c r="Z370" i="2"/>
  <c r="Z366" i="2"/>
  <c r="Z362" i="2"/>
  <c r="Z413" i="2"/>
  <c r="Z421" i="2"/>
  <c r="Z355" i="2"/>
  <c r="Z351" i="2"/>
  <c r="Z347" i="2"/>
  <c r="Z343" i="2"/>
  <c r="Z339" i="2"/>
  <c r="Z335" i="2"/>
  <c r="Z331" i="2"/>
  <c r="Z327" i="2"/>
  <c r="AA325" i="2"/>
  <c r="Z353" i="2"/>
  <c r="Z337" i="2"/>
  <c r="Z341" i="2"/>
  <c r="Z357" i="2"/>
  <c r="Z345" i="2"/>
  <c r="Z329" i="2"/>
  <c r="Z349" i="2"/>
  <c r="Z333" i="2"/>
  <c r="X319" i="2"/>
  <c r="Y426" i="2"/>
  <c r="AD8" i="4"/>
  <c r="X109" i="4" l="1"/>
  <c r="Y532" i="2"/>
  <c r="Y108" i="4" s="1"/>
  <c r="Y530" i="2"/>
  <c r="Y106" i="4" s="1"/>
  <c r="Y528" i="2"/>
  <c r="Y104" i="4" s="1"/>
  <c r="Y526" i="2"/>
  <c r="Y102" i="4" s="1"/>
  <c r="Y524" i="2"/>
  <c r="Y100" i="4" s="1"/>
  <c r="Y525" i="2"/>
  <c r="Y101" i="4" s="1"/>
  <c r="Y523" i="2"/>
  <c r="Y99" i="4" s="1"/>
  <c r="Y521" i="2"/>
  <c r="Y97" i="4" s="1"/>
  <c r="Y519" i="2"/>
  <c r="Y95" i="4" s="1"/>
  <c r="Y517" i="2"/>
  <c r="Y93" i="4" s="1"/>
  <c r="Y529" i="2"/>
  <c r="Y105" i="4" s="1"/>
  <c r="Y514" i="2"/>
  <c r="Y90" i="4" s="1"/>
  <c r="Y512" i="2"/>
  <c r="Y88" i="4" s="1"/>
  <c r="Y510" i="2"/>
  <c r="Y86" i="4" s="1"/>
  <c r="Y508" i="2"/>
  <c r="Y84" i="4" s="1"/>
  <c r="Y527" i="2"/>
  <c r="Y103" i="4" s="1"/>
  <c r="Y520" i="2"/>
  <c r="Y96" i="4" s="1"/>
  <c r="Y516" i="2"/>
  <c r="Y92" i="4" s="1"/>
  <c r="Y515" i="2"/>
  <c r="Y91" i="4" s="1"/>
  <c r="Y513" i="2"/>
  <c r="Y89" i="4" s="1"/>
  <c r="Y511" i="2"/>
  <c r="Y87" i="4" s="1"/>
  <c r="Y509" i="2"/>
  <c r="Y85" i="4" s="1"/>
  <c r="Y507" i="2"/>
  <c r="Y83" i="4" s="1"/>
  <c r="Y522" i="2"/>
  <c r="Y98" i="4" s="1"/>
  <c r="Y505" i="2"/>
  <c r="Y81" i="4" s="1"/>
  <c r="Y503" i="2"/>
  <c r="Y79" i="4" s="1"/>
  <c r="Y501" i="2"/>
  <c r="Y77" i="4" s="1"/>
  <c r="Y499" i="2"/>
  <c r="Y75" i="4" s="1"/>
  <c r="Y497" i="2"/>
  <c r="Y73" i="4" s="1"/>
  <c r="Y495" i="2"/>
  <c r="Y71" i="4" s="1"/>
  <c r="Y493" i="2"/>
  <c r="Y69" i="4" s="1"/>
  <c r="Y491" i="2"/>
  <c r="Y67" i="4" s="1"/>
  <c r="Y489" i="2"/>
  <c r="Y65" i="4" s="1"/>
  <c r="Y487" i="2"/>
  <c r="Y63" i="4" s="1"/>
  <c r="Y485" i="2"/>
  <c r="Y61" i="4" s="1"/>
  <c r="Y483" i="2"/>
  <c r="Y59" i="4" s="1"/>
  <c r="Y481" i="2"/>
  <c r="Y57" i="4" s="1"/>
  <c r="Y479" i="2"/>
  <c r="Y55" i="4" s="1"/>
  <c r="Y477" i="2"/>
  <c r="Y53" i="4" s="1"/>
  <c r="Y475" i="2"/>
  <c r="Y51" i="4" s="1"/>
  <c r="Y473" i="2"/>
  <c r="Y49" i="4" s="1"/>
  <c r="Y471" i="2"/>
  <c r="Y47" i="4" s="1"/>
  <c r="Y469" i="2"/>
  <c r="Y45" i="4" s="1"/>
  <c r="Y467" i="2"/>
  <c r="Y43" i="4" s="1"/>
  <c r="Y465" i="2"/>
  <c r="Y41" i="4" s="1"/>
  <c r="Y463" i="2"/>
  <c r="Y39" i="4" s="1"/>
  <c r="Y461" i="2"/>
  <c r="Y37" i="4" s="1"/>
  <c r="Y459" i="2"/>
  <c r="Y35" i="4" s="1"/>
  <c r="Y457" i="2"/>
  <c r="Y33" i="4" s="1"/>
  <c r="Y455" i="2"/>
  <c r="Y31" i="4" s="1"/>
  <c r="Y453" i="2"/>
  <c r="Y29" i="4" s="1"/>
  <c r="Y451" i="2"/>
  <c r="Y27" i="4" s="1"/>
  <c r="Y449" i="2"/>
  <c r="Y25" i="4" s="1"/>
  <c r="Y447" i="2"/>
  <c r="Y23" i="4" s="1"/>
  <c r="Y445" i="2"/>
  <c r="Y21" i="4" s="1"/>
  <c r="Y443" i="2"/>
  <c r="Y19" i="4" s="1"/>
  <c r="Y441" i="2"/>
  <c r="Y17" i="4" s="1"/>
  <c r="Y439" i="2"/>
  <c r="Y15" i="4" s="1"/>
  <c r="Y437" i="2"/>
  <c r="Y13" i="4" s="1"/>
  <c r="Y435" i="2"/>
  <c r="Y11" i="4" s="1"/>
  <c r="Y433" i="2"/>
  <c r="Y506" i="2"/>
  <c r="Y82" i="4" s="1"/>
  <c r="Y502" i="2"/>
  <c r="Y78" i="4" s="1"/>
  <c r="Y498" i="2"/>
  <c r="Y74" i="4" s="1"/>
  <c r="Y494" i="2"/>
  <c r="Y70" i="4" s="1"/>
  <c r="Y490" i="2"/>
  <c r="Y66" i="4" s="1"/>
  <c r="Y486" i="2"/>
  <c r="Y62" i="4" s="1"/>
  <c r="Y482" i="2"/>
  <c r="Y58" i="4" s="1"/>
  <c r="Y478" i="2"/>
  <c r="Y54" i="4" s="1"/>
  <c r="Y474" i="2"/>
  <c r="Y50" i="4" s="1"/>
  <c r="Y470" i="2"/>
  <c r="Y46" i="4" s="1"/>
  <c r="Y466" i="2"/>
  <c r="Y42" i="4" s="1"/>
  <c r="Y462" i="2"/>
  <c r="Y38" i="4" s="1"/>
  <c r="Y458" i="2"/>
  <c r="Y34" i="4" s="1"/>
  <c r="Y454" i="2"/>
  <c r="Y30" i="4" s="1"/>
  <c r="Y450" i="2"/>
  <c r="Y26" i="4" s="1"/>
  <c r="Y446" i="2"/>
  <c r="Y22" i="4" s="1"/>
  <c r="Y442" i="2"/>
  <c r="Y18" i="4" s="1"/>
  <c r="Y438" i="2"/>
  <c r="Y14" i="4" s="1"/>
  <c r="Y434" i="2"/>
  <c r="Y10" i="4" s="1"/>
  <c r="Y531" i="2"/>
  <c r="Y107" i="4" s="1"/>
  <c r="Y504" i="2"/>
  <c r="Y80" i="4" s="1"/>
  <c r="Y496" i="2"/>
  <c r="Y72" i="4" s="1"/>
  <c r="Y488" i="2"/>
  <c r="Y64" i="4" s="1"/>
  <c r="Y480" i="2"/>
  <c r="Y56" i="4" s="1"/>
  <c r="Y472" i="2"/>
  <c r="Y48" i="4" s="1"/>
  <c r="Y464" i="2"/>
  <c r="Y40" i="4" s="1"/>
  <c r="Y456" i="2"/>
  <c r="Y32" i="4" s="1"/>
  <c r="Y448" i="2"/>
  <c r="Y24" i="4" s="1"/>
  <c r="Y440" i="2"/>
  <c r="Y16" i="4" s="1"/>
  <c r="Y518" i="2"/>
  <c r="Y94" i="4" s="1"/>
  <c r="Y500" i="2"/>
  <c r="Y76" i="4" s="1"/>
  <c r="Y492" i="2"/>
  <c r="Y68" i="4" s="1"/>
  <c r="Y484" i="2"/>
  <c r="Y60" i="4" s="1"/>
  <c r="Y476" i="2"/>
  <c r="Y52" i="4" s="1"/>
  <c r="Y468" i="2"/>
  <c r="Y44" i="4" s="1"/>
  <c r="Y460" i="2"/>
  <c r="Y36" i="4" s="1"/>
  <c r="Y452" i="2"/>
  <c r="Y28" i="4" s="1"/>
  <c r="Y444" i="2"/>
  <c r="Y20" i="4" s="1"/>
  <c r="Y436" i="2"/>
  <c r="Y12" i="4" s="1"/>
  <c r="AA425" i="2"/>
  <c r="AA423" i="2"/>
  <c r="AA421" i="2"/>
  <c r="AA419" i="2"/>
  <c r="AA417" i="2"/>
  <c r="AA415" i="2"/>
  <c r="AA413" i="2"/>
  <c r="AA411" i="2"/>
  <c r="AA409" i="2"/>
  <c r="AA422" i="2"/>
  <c r="AA418" i="2"/>
  <c r="AA414" i="2"/>
  <c r="AA412" i="2"/>
  <c r="AA410" i="2"/>
  <c r="AA406" i="2"/>
  <c r="AA404" i="2"/>
  <c r="AA402" i="2"/>
  <c r="AA400" i="2"/>
  <c r="AA398" i="2"/>
  <c r="AA396" i="2"/>
  <c r="AA394" i="2"/>
  <c r="AA392" i="2"/>
  <c r="AA390" i="2"/>
  <c r="AA388" i="2"/>
  <c r="AA386" i="2"/>
  <c r="AA384" i="2"/>
  <c r="AA382" i="2"/>
  <c r="AA380" i="2"/>
  <c r="AA378" i="2"/>
  <c r="AA376" i="2"/>
  <c r="AA374" i="2"/>
  <c r="AA372" i="2"/>
  <c r="AA370" i="2"/>
  <c r="AA368" i="2"/>
  <c r="AA366" i="2"/>
  <c r="AA364" i="2"/>
  <c r="AA362" i="2"/>
  <c r="AA360" i="2"/>
  <c r="AA358" i="2"/>
  <c r="AA420" i="2"/>
  <c r="AA408" i="2"/>
  <c r="AA405" i="2"/>
  <c r="AA401" i="2"/>
  <c r="AA397" i="2"/>
  <c r="AA393" i="2"/>
  <c r="AA389" i="2"/>
  <c r="AA385" i="2"/>
  <c r="AA381" i="2"/>
  <c r="AA377" i="2"/>
  <c r="AA373" i="2"/>
  <c r="AA369" i="2"/>
  <c r="AA365" i="2"/>
  <c r="AA361" i="2"/>
  <c r="AA357" i="2"/>
  <c r="AA355" i="2"/>
  <c r="AA353" i="2"/>
  <c r="AA351" i="2"/>
  <c r="AA349" i="2"/>
  <c r="AA347" i="2"/>
  <c r="AA345" i="2"/>
  <c r="AA343" i="2"/>
  <c r="AA341" i="2"/>
  <c r="AA339" i="2"/>
  <c r="AA337" i="2"/>
  <c r="AA335" i="2"/>
  <c r="AA333" i="2"/>
  <c r="AA331" i="2"/>
  <c r="AA329" i="2"/>
  <c r="AA327" i="2"/>
  <c r="AA424" i="2"/>
  <c r="AA416" i="2"/>
  <c r="AA395" i="2"/>
  <c r="AA379" i="2"/>
  <c r="AA363" i="2"/>
  <c r="AA354" i="2"/>
  <c r="AA350" i="2"/>
  <c r="AA346" i="2"/>
  <c r="AA342" i="2"/>
  <c r="AA338" i="2"/>
  <c r="AA334" i="2"/>
  <c r="AA330" i="2"/>
  <c r="AA399" i="2"/>
  <c r="AA383" i="2"/>
  <c r="AA367" i="2"/>
  <c r="AB325" i="2"/>
  <c r="AA403" i="2"/>
  <c r="AA387" i="2"/>
  <c r="AA371" i="2"/>
  <c r="AA356" i="2"/>
  <c r="AA352" i="2"/>
  <c r="AA348" i="2"/>
  <c r="AA344" i="2"/>
  <c r="AA340" i="2"/>
  <c r="AA336" i="2"/>
  <c r="AA332" i="2"/>
  <c r="AA328" i="2"/>
  <c r="AA391" i="2"/>
  <c r="AA407" i="2"/>
  <c r="AA359" i="2"/>
  <c r="AA375" i="2"/>
  <c r="AA105" i="2"/>
  <c r="AA112" i="2"/>
  <c r="AE8" i="4"/>
  <c r="Z212" i="2"/>
  <c r="Z219" i="2"/>
  <c r="Z326" i="2" s="1"/>
  <c r="Z426" i="2" s="1"/>
  <c r="Y319" i="2"/>
  <c r="Y9" i="4"/>
  <c r="AB103" i="2"/>
  <c r="AB210" i="2" s="1"/>
  <c r="AB317" i="2" s="1"/>
  <c r="AB101" i="2"/>
  <c r="AB208" i="2" s="1"/>
  <c r="AB315" i="2" s="1"/>
  <c r="AB99" i="2"/>
  <c r="AB206" i="2" s="1"/>
  <c r="AB313" i="2" s="1"/>
  <c r="AB97" i="2"/>
  <c r="AB204" i="2" s="1"/>
  <c r="AB311" i="2" s="1"/>
  <c r="AB95" i="2"/>
  <c r="AB202" i="2" s="1"/>
  <c r="AB309" i="2" s="1"/>
  <c r="AB93" i="2"/>
  <c r="AB200" i="2" s="1"/>
  <c r="AB307" i="2" s="1"/>
  <c r="AB91" i="2"/>
  <c r="AB198" i="2" s="1"/>
  <c r="AB305" i="2" s="1"/>
  <c r="AB89" i="2"/>
  <c r="AB196" i="2" s="1"/>
  <c r="AB303" i="2" s="1"/>
  <c r="AB87" i="2"/>
  <c r="AB194" i="2" s="1"/>
  <c r="AB301" i="2" s="1"/>
  <c r="AB85" i="2"/>
  <c r="AB192" i="2" s="1"/>
  <c r="AB299" i="2" s="1"/>
  <c r="AB83" i="2"/>
  <c r="AB190" i="2" s="1"/>
  <c r="AB297" i="2" s="1"/>
  <c r="AB81" i="2"/>
  <c r="AB188" i="2" s="1"/>
  <c r="AB295" i="2" s="1"/>
  <c r="AB79" i="2"/>
  <c r="AB186" i="2" s="1"/>
  <c r="AB293" i="2" s="1"/>
  <c r="AB77" i="2"/>
  <c r="AB184" i="2" s="1"/>
  <c r="AB291" i="2" s="1"/>
  <c r="AB75" i="2"/>
  <c r="AB182" i="2" s="1"/>
  <c r="AB289" i="2" s="1"/>
  <c r="AB73" i="2"/>
  <c r="AB180" i="2" s="1"/>
  <c r="AB287" i="2" s="1"/>
  <c r="AB71" i="2"/>
  <c r="AB178" i="2" s="1"/>
  <c r="AB285" i="2" s="1"/>
  <c r="AB69" i="2"/>
  <c r="AB176" i="2" s="1"/>
  <c r="AB283" i="2" s="1"/>
  <c r="AB67" i="2"/>
  <c r="AB174" i="2" s="1"/>
  <c r="AB281" i="2" s="1"/>
  <c r="AB65" i="2"/>
  <c r="AB172" i="2" s="1"/>
  <c r="AB279" i="2" s="1"/>
  <c r="AB63" i="2"/>
  <c r="AB170" i="2" s="1"/>
  <c r="AB277" i="2" s="1"/>
  <c r="AB61" i="2"/>
  <c r="AB168" i="2" s="1"/>
  <c r="AB275" i="2" s="1"/>
  <c r="AB59" i="2"/>
  <c r="AB166" i="2" s="1"/>
  <c r="AB273" i="2" s="1"/>
  <c r="AB104" i="2"/>
  <c r="AB211" i="2" s="1"/>
  <c r="AB318" i="2" s="1"/>
  <c r="AB102" i="2"/>
  <c r="AB209" i="2" s="1"/>
  <c r="AB316" i="2" s="1"/>
  <c r="AB100" i="2"/>
  <c r="AB207" i="2" s="1"/>
  <c r="AB314" i="2" s="1"/>
  <c r="AB98" i="2"/>
  <c r="AB205" i="2" s="1"/>
  <c r="AB312" i="2" s="1"/>
  <c r="AB96" i="2"/>
  <c r="AB203" i="2" s="1"/>
  <c r="AB310" i="2" s="1"/>
  <c r="AB94" i="2"/>
  <c r="AB201" i="2" s="1"/>
  <c r="AB308" i="2" s="1"/>
  <c r="AB92" i="2"/>
  <c r="AB199" i="2" s="1"/>
  <c r="AB306" i="2" s="1"/>
  <c r="AB90" i="2"/>
  <c r="AB197" i="2" s="1"/>
  <c r="AB304" i="2" s="1"/>
  <c r="AB88" i="2"/>
  <c r="AB195" i="2" s="1"/>
  <c r="AB302" i="2" s="1"/>
  <c r="AB86" i="2"/>
  <c r="AB193" i="2" s="1"/>
  <c r="AB300" i="2" s="1"/>
  <c r="AB84" i="2"/>
  <c r="AB191" i="2" s="1"/>
  <c r="AB298" i="2" s="1"/>
  <c r="AB82" i="2"/>
  <c r="AB189" i="2" s="1"/>
  <c r="AB296" i="2" s="1"/>
  <c r="AB80" i="2"/>
  <c r="AB187" i="2" s="1"/>
  <c r="AB294" i="2" s="1"/>
  <c r="AB78" i="2"/>
  <c r="AB185" i="2" s="1"/>
  <c r="AB292" i="2" s="1"/>
  <c r="AB76" i="2"/>
  <c r="AB183" i="2" s="1"/>
  <c r="AB290" i="2" s="1"/>
  <c r="AB74" i="2"/>
  <c r="AB181" i="2" s="1"/>
  <c r="AB288" i="2" s="1"/>
  <c r="AB72" i="2"/>
  <c r="AB179" i="2" s="1"/>
  <c r="AB286" i="2" s="1"/>
  <c r="AB70" i="2"/>
  <c r="AB177" i="2" s="1"/>
  <c r="AB284" i="2" s="1"/>
  <c r="AB68" i="2"/>
  <c r="AB175" i="2" s="1"/>
  <c r="AB282" i="2" s="1"/>
  <c r="AB66" i="2"/>
  <c r="AB173" i="2" s="1"/>
  <c r="AB280" i="2" s="1"/>
  <c r="AB64" i="2"/>
  <c r="AB171" i="2" s="1"/>
  <c r="AB278" i="2" s="1"/>
  <c r="AB62" i="2"/>
  <c r="AB169" i="2" s="1"/>
  <c r="AB276" i="2" s="1"/>
  <c r="AB60" i="2"/>
  <c r="AB167" i="2" s="1"/>
  <c r="AB274" i="2" s="1"/>
  <c r="AB58" i="2"/>
  <c r="AB165" i="2" s="1"/>
  <c r="AB272" i="2" s="1"/>
  <c r="AB57" i="2"/>
  <c r="AB164" i="2" s="1"/>
  <c r="AB271" i="2" s="1"/>
  <c r="AB55" i="2"/>
  <c r="AB162" i="2" s="1"/>
  <c r="AB269" i="2" s="1"/>
  <c r="AB53" i="2"/>
  <c r="AB160" i="2" s="1"/>
  <c r="AB267" i="2" s="1"/>
  <c r="AB51" i="2"/>
  <c r="AB158" i="2" s="1"/>
  <c r="AB265" i="2" s="1"/>
  <c r="AB49" i="2"/>
  <c r="AB156" i="2" s="1"/>
  <c r="AB263" i="2" s="1"/>
  <c r="AB47" i="2"/>
  <c r="AB154" i="2" s="1"/>
  <c r="AB261" i="2" s="1"/>
  <c r="AB45" i="2"/>
  <c r="AB152" i="2" s="1"/>
  <c r="AB259" i="2" s="1"/>
  <c r="AB43" i="2"/>
  <c r="AB150" i="2" s="1"/>
  <c r="AB257" i="2" s="1"/>
  <c r="AB41" i="2"/>
  <c r="AB148" i="2" s="1"/>
  <c r="AB255" i="2" s="1"/>
  <c r="AB39" i="2"/>
  <c r="AB146" i="2" s="1"/>
  <c r="AB253" i="2" s="1"/>
  <c r="AB37" i="2"/>
  <c r="AB144" i="2" s="1"/>
  <c r="AB251" i="2" s="1"/>
  <c r="AB35" i="2"/>
  <c r="AB142" i="2" s="1"/>
  <c r="AB249" i="2" s="1"/>
  <c r="AB33" i="2"/>
  <c r="AB140" i="2" s="1"/>
  <c r="AB247" i="2" s="1"/>
  <c r="AB31" i="2"/>
  <c r="AB138" i="2" s="1"/>
  <c r="AB245" i="2" s="1"/>
  <c r="AB29" i="2"/>
  <c r="AB136" i="2" s="1"/>
  <c r="AB243" i="2" s="1"/>
  <c r="AB27" i="2"/>
  <c r="AB134" i="2" s="1"/>
  <c r="AB241" i="2" s="1"/>
  <c r="AB25" i="2"/>
  <c r="AB132" i="2" s="1"/>
  <c r="AB239" i="2" s="1"/>
  <c r="AB23" i="2"/>
  <c r="AB130" i="2" s="1"/>
  <c r="AB237" i="2" s="1"/>
  <c r="AB21" i="2"/>
  <c r="AB128" i="2" s="1"/>
  <c r="AB235" i="2" s="1"/>
  <c r="AB19" i="2"/>
  <c r="AB126" i="2" s="1"/>
  <c r="AB233" i="2" s="1"/>
  <c r="AB17" i="2"/>
  <c r="AB124" i="2" s="1"/>
  <c r="AB231" i="2" s="1"/>
  <c r="AB15" i="2"/>
  <c r="AB122" i="2" s="1"/>
  <c r="AB229" i="2" s="1"/>
  <c r="AB13" i="2"/>
  <c r="AB120" i="2" s="1"/>
  <c r="AB227" i="2" s="1"/>
  <c r="AB11" i="2"/>
  <c r="AB118" i="2" s="1"/>
  <c r="AB225" i="2" s="1"/>
  <c r="AB9" i="2"/>
  <c r="AB116" i="2" s="1"/>
  <c r="AB223" i="2" s="1"/>
  <c r="AB7" i="2"/>
  <c r="AB114" i="2" s="1"/>
  <c r="AB221" i="2" s="1"/>
  <c r="AB5" i="2"/>
  <c r="AC4" i="2"/>
  <c r="AB56" i="2"/>
  <c r="AB163" i="2" s="1"/>
  <c r="AB270" i="2" s="1"/>
  <c r="AB54" i="2"/>
  <c r="AB161" i="2" s="1"/>
  <c r="AB268" i="2" s="1"/>
  <c r="AB52" i="2"/>
  <c r="AB159" i="2" s="1"/>
  <c r="AB266" i="2" s="1"/>
  <c r="AB50" i="2"/>
  <c r="AB157" i="2" s="1"/>
  <c r="AB264" i="2" s="1"/>
  <c r="AB48" i="2"/>
  <c r="AB155" i="2" s="1"/>
  <c r="AB262" i="2" s="1"/>
  <c r="AB46" i="2"/>
  <c r="AB153" i="2" s="1"/>
  <c r="AB260" i="2" s="1"/>
  <c r="AB44" i="2"/>
  <c r="AB151" i="2" s="1"/>
  <c r="AB258" i="2" s="1"/>
  <c r="AB42" i="2"/>
  <c r="AB149" i="2" s="1"/>
  <c r="AB256" i="2" s="1"/>
  <c r="AB40" i="2"/>
  <c r="AB147" i="2" s="1"/>
  <c r="AB254" i="2" s="1"/>
  <c r="AB38" i="2"/>
  <c r="AB145" i="2" s="1"/>
  <c r="AB252" i="2" s="1"/>
  <c r="AB36" i="2"/>
  <c r="AB143" i="2" s="1"/>
  <c r="AB250" i="2" s="1"/>
  <c r="AB34" i="2"/>
  <c r="AB141" i="2" s="1"/>
  <c r="AB248" i="2" s="1"/>
  <c r="AB32" i="2"/>
  <c r="AB139" i="2" s="1"/>
  <c r="AB246" i="2" s="1"/>
  <c r="AB30" i="2"/>
  <c r="AB137" i="2" s="1"/>
  <c r="AB244" i="2" s="1"/>
  <c r="AB28" i="2"/>
  <c r="AB135" i="2" s="1"/>
  <c r="AB242" i="2" s="1"/>
  <c r="AB26" i="2"/>
  <c r="AB133" i="2" s="1"/>
  <c r="AB240" i="2" s="1"/>
  <c r="AB24" i="2"/>
  <c r="AB131" i="2" s="1"/>
  <c r="AB238" i="2" s="1"/>
  <c r="AB22" i="2"/>
  <c r="AB129" i="2" s="1"/>
  <c r="AB236" i="2" s="1"/>
  <c r="AB20" i="2"/>
  <c r="AB127" i="2" s="1"/>
  <c r="AB234" i="2" s="1"/>
  <c r="AB18" i="2"/>
  <c r="AB125" i="2" s="1"/>
  <c r="AB232" i="2" s="1"/>
  <c r="AB16" i="2"/>
  <c r="AB123" i="2" s="1"/>
  <c r="AB230" i="2" s="1"/>
  <c r="AB14" i="2"/>
  <c r="AB121" i="2" s="1"/>
  <c r="AB228" i="2" s="1"/>
  <c r="AB12" i="2"/>
  <c r="AB119" i="2" s="1"/>
  <c r="AB226" i="2" s="1"/>
  <c r="AB10" i="2"/>
  <c r="AB117" i="2" s="1"/>
  <c r="AB224" i="2" s="1"/>
  <c r="AB8" i="2"/>
  <c r="AB115" i="2" s="1"/>
  <c r="AB222" i="2" s="1"/>
  <c r="AB6" i="2"/>
  <c r="AB113" i="2" s="1"/>
  <c r="AB220" i="2" s="1"/>
  <c r="Y109" i="4" l="1"/>
  <c r="AB105" i="2"/>
  <c r="AB112" i="2"/>
  <c r="Z532" i="2"/>
  <c r="Z108" i="4" s="1"/>
  <c r="Z530" i="2"/>
  <c r="Z106" i="4" s="1"/>
  <c r="Z524" i="2"/>
  <c r="Z100" i="4" s="1"/>
  <c r="Z523" i="2"/>
  <c r="Z99" i="4" s="1"/>
  <c r="Z521" i="2"/>
  <c r="Z97" i="4" s="1"/>
  <c r="Z519" i="2"/>
  <c r="Z95" i="4" s="1"/>
  <c r="Z517" i="2"/>
  <c r="Z93" i="4" s="1"/>
  <c r="Z529" i="2"/>
  <c r="Z105" i="4" s="1"/>
  <c r="Z528" i="2"/>
  <c r="Z104" i="4" s="1"/>
  <c r="Z527" i="2"/>
  <c r="Z103" i="4" s="1"/>
  <c r="Z520" i="2"/>
  <c r="Z96" i="4" s="1"/>
  <c r="Z516" i="2"/>
  <c r="Z92" i="4" s="1"/>
  <c r="Z526" i="2"/>
  <c r="Z102" i="4" s="1"/>
  <c r="Z525" i="2"/>
  <c r="Z101" i="4" s="1"/>
  <c r="Z515" i="2"/>
  <c r="Z91" i="4" s="1"/>
  <c r="Z531" i="2"/>
  <c r="Z107" i="4" s="1"/>
  <c r="Z522" i="2"/>
  <c r="Z98" i="4" s="1"/>
  <c r="Z518" i="2"/>
  <c r="Z94" i="4" s="1"/>
  <c r="Z511" i="2"/>
  <c r="Z87" i="4" s="1"/>
  <c r="Z507" i="2"/>
  <c r="Z83" i="4" s="1"/>
  <c r="Z505" i="2"/>
  <c r="Z81" i="4" s="1"/>
  <c r="Z503" i="2"/>
  <c r="Z79" i="4" s="1"/>
  <c r="Z501" i="2"/>
  <c r="Z77" i="4" s="1"/>
  <c r="Z499" i="2"/>
  <c r="Z75" i="4" s="1"/>
  <c r="Z497" i="2"/>
  <c r="Z73" i="4" s="1"/>
  <c r="Z495" i="2"/>
  <c r="Z71" i="4" s="1"/>
  <c r="Z493" i="2"/>
  <c r="Z69" i="4" s="1"/>
  <c r="Z491" i="2"/>
  <c r="Z67" i="4" s="1"/>
  <c r="Z489" i="2"/>
  <c r="Z65" i="4" s="1"/>
  <c r="Z487" i="2"/>
  <c r="Z63" i="4" s="1"/>
  <c r="Z485" i="2"/>
  <c r="Z61" i="4" s="1"/>
  <c r="Z483" i="2"/>
  <c r="Z59" i="4" s="1"/>
  <c r="Z481" i="2"/>
  <c r="Z57" i="4" s="1"/>
  <c r="Z479" i="2"/>
  <c r="Z55" i="4" s="1"/>
  <c r="Z477" i="2"/>
  <c r="Z53" i="4" s="1"/>
  <c r="Z475" i="2"/>
  <c r="Z51" i="4" s="1"/>
  <c r="Z473" i="2"/>
  <c r="Z49" i="4" s="1"/>
  <c r="Z471" i="2"/>
  <c r="Z47" i="4" s="1"/>
  <c r="Z469" i="2"/>
  <c r="Z45" i="4" s="1"/>
  <c r="Z467" i="2"/>
  <c r="Z43" i="4" s="1"/>
  <c r="Z465" i="2"/>
  <c r="Z41" i="4" s="1"/>
  <c r="Z463" i="2"/>
  <c r="Z39" i="4" s="1"/>
  <c r="Z461" i="2"/>
  <c r="Z37" i="4" s="1"/>
  <c r="Z459" i="2"/>
  <c r="Z35" i="4" s="1"/>
  <c r="Z457" i="2"/>
  <c r="Z33" i="4" s="1"/>
  <c r="Z455" i="2"/>
  <c r="Z31" i="4" s="1"/>
  <c r="Z453" i="2"/>
  <c r="Z29" i="4" s="1"/>
  <c r="Z451" i="2"/>
  <c r="Z27" i="4" s="1"/>
  <c r="Z449" i="2"/>
  <c r="Z25" i="4" s="1"/>
  <c r="Z447" i="2"/>
  <c r="Z23" i="4" s="1"/>
  <c r="Z445" i="2"/>
  <c r="Z21" i="4" s="1"/>
  <c r="Z443" i="2"/>
  <c r="Z19" i="4" s="1"/>
  <c r="Z441" i="2"/>
  <c r="Z17" i="4" s="1"/>
  <c r="Z439" i="2"/>
  <c r="Z15" i="4" s="1"/>
  <c r="Z437" i="2"/>
  <c r="Z13" i="4" s="1"/>
  <c r="Z435" i="2"/>
  <c r="Z11" i="4" s="1"/>
  <c r="Z433" i="2"/>
  <c r="Z9" i="4" s="1"/>
  <c r="Z512" i="2"/>
  <c r="Z88" i="4" s="1"/>
  <c r="Z508" i="2"/>
  <c r="Z84" i="4" s="1"/>
  <c r="Z513" i="2"/>
  <c r="Z89" i="4" s="1"/>
  <c r="Z504" i="2"/>
  <c r="Z80" i="4" s="1"/>
  <c r="Z500" i="2"/>
  <c r="Z76" i="4" s="1"/>
  <c r="Z496" i="2"/>
  <c r="Z72" i="4" s="1"/>
  <c r="Z492" i="2"/>
  <c r="Z68" i="4" s="1"/>
  <c r="Z488" i="2"/>
  <c r="Z64" i="4" s="1"/>
  <c r="Z484" i="2"/>
  <c r="Z60" i="4" s="1"/>
  <c r="Z480" i="2"/>
  <c r="Z56" i="4" s="1"/>
  <c r="Z476" i="2"/>
  <c r="Z52" i="4" s="1"/>
  <c r="Z472" i="2"/>
  <c r="Z48" i="4" s="1"/>
  <c r="Z468" i="2"/>
  <c r="Z44" i="4" s="1"/>
  <c r="Z464" i="2"/>
  <c r="Z40" i="4" s="1"/>
  <c r="Z460" i="2"/>
  <c r="Z36" i="4" s="1"/>
  <c r="Z456" i="2"/>
  <c r="Z32" i="4" s="1"/>
  <c r="Z452" i="2"/>
  <c r="Z28" i="4" s="1"/>
  <c r="Z448" i="2"/>
  <c r="Z24" i="4" s="1"/>
  <c r="Z444" i="2"/>
  <c r="Z20" i="4" s="1"/>
  <c r="Z440" i="2"/>
  <c r="Z16" i="4" s="1"/>
  <c r="Z436" i="2"/>
  <c r="Z12" i="4" s="1"/>
  <c r="Z510" i="2"/>
  <c r="Z86" i="4" s="1"/>
  <c r="Z506" i="2"/>
  <c r="Z82" i="4" s="1"/>
  <c r="Z498" i="2"/>
  <c r="Z74" i="4" s="1"/>
  <c r="Z490" i="2"/>
  <c r="Z66" i="4" s="1"/>
  <c r="Z482" i="2"/>
  <c r="Z58" i="4" s="1"/>
  <c r="Z474" i="2"/>
  <c r="Z50" i="4" s="1"/>
  <c r="Z466" i="2"/>
  <c r="Z42" i="4" s="1"/>
  <c r="Z458" i="2"/>
  <c r="Z34" i="4" s="1"/>
  <c r="Z450" i="2"/>
  <c r="Z26" i="4" s="1"/>
  <c r="Z442" i="2"/>
  <c r="Z18" i="4" s="1"/>
  <c r="Z434" i="2"/>
  <c r="Z10" i="4" s="1"/>
  <c r="Z494" i="2"/>
  <c r="Z70" i="4" s="1"/>
  <c r="Z462" i="2"/>
  <c r="Z38" i="4" s="1"/>
  <c r="Z502" i="2"/>
  <c r="Z78" i="4" s="1"/>
  <c r="Z470" i="2"/>
  <c r="Z46" i="4" s="1"/>
  <c r="Z438" i="2"/>
  <c r="Z14" i="4" s="1"/>
  <c r="Z514" i="2"/>
  <c r="Z90" i="4" s="1"/>
  <c r="Z509" i="2"/>
  <c r="Z85" i="4" s="1"/>
  <c r="Z478" i="2"/>
  <c r="Z54" i="4" s="1"/>
  <c r="Z446" i="2"/>
  <c r="Z22" i="4" s="1"/>
  <c r="Z486" i="2"/>
  <c r="Z62" i="4" s="1"/>
  <c r="Z454" i="2"/>
  <c r="Z30" i="4" s="1"/>
  <c r="AF8" i="4"/>
  <c r="AC103" i="2"/>
  <c r="AC210" i="2" s="1"/>
  <c r="AC317" i="2" s="1"/>
  <c r="AC101" i="2"/>
  <c r="AC208" i="2" s="1"/>
  <c r="AC315" i="2" s="1"/>
  <c r="AC99" i="2"/>
  <c r="AC206" i="2" s="1"/>
  <c r="AC313" i="2" s="1"/>
  <c r="AC97" i="2"/>
  <c r="AC204" i="2" s="1"/>
  <c r="AC311" i="2" s="1"/>
  <c r="AC95" i="2"/>
  <c r="AC202" i="2" s="1"/>
  <c r="AC309" i="2" s="1"/>
  <c r="AC93" i="2"/>
  <c r="AC200" i="2" s="1"/>
  <c r="AC307" i="2" s="1"/>
  <c r="AC91" i="2"/>
  <c r="AC198" i="2" s="1"/>
  <c r="AC305" i="2" s="1"/>
  <c r="AC89" i="2"/>
  <c r="AC196" i="2" s="1"/>
  <c r="AC303" i="2" s="1"/>
  <c r="AC87" i="2"/>
  <c r="AC194" i="2" s="1"/>
  <c r="AC301" i="2" s="1"/>
  <c r="AC85" i="2"/>
  <c r="AC192" i="2" s="1"/>
  <c r="AC299" i="2" s="1"/>
  <c r="AC83" i="2"/>
  <c r="AC190" i="2" s="1"/>
  <c r="AC297" i="2" s="1"/>
  <c r="AC81" i="2"/>
  <c r="AC188" i="2" s="1"/>
  <c r="AC295" i="2" s="1"/>
  <c r="AC79" i="2"/>
  <c r="AC186" i="2" s="1"/>
  <c r="AC293" i="2" s="1"/>
  <c r="AC77" i="2"/>
  <c r="AC184" i="2" s="1"/>
  <c r="AC291" i="2" s="1"/>
  <c r="AC75" i="2"/>
  <c r="AC182" i="2" s="1"/>
  <c r="AC289" i="2" s="1"/>
  <c r="AC73" i="2"/>
  <c r="AC180" i="2" s="1"/>
  <c r="AC287" i="2" s="1"/>
  <c r="AC71" i="2"/>
  <c r="AC178" i="2" s="1"/>
  <c r="AC285" i="2" s="1"/>
  <c r="AC69" i="2"/>
  <c r="AC176" i="2" s="1"/>
  <c r="AC283" i="2" s="1"/>
  <c r="AC67" i="2"/>
  <c r="AC174" i="2" s="1"/>
  <c r="AC281" i="2" s="1"/>
  <c r="AC65" i="2"/>
  <c r="AC172" i="2" s="1"/>
  <c r="AC279" i="2" s="1"/>
  <c r="AC63" i="2"/>
  <c r="AC170" i="2" s="1"/>
  <c r="AC277" i="2" s="1"/>
  <c r="AC61" i="2"/>
  <c r="AC168" i="2" s="1"/>
  <c r="AC275" i="2" s="1"/>
  <c r="AC59" i="2"/>
  <c r="AC166" i="2" s="1"/>
  <c r="AC273" i="2" s="1"/>
  <c r="AC104" i="2"/>
  <c r="AC211" i="2" s="1"/>
  <c r="AC318" i="2" s="1"/>
  <c r="AC102" i="2"/>
  <c r="AC209" i="2" s="1"/>
  <c r="AC316" i="2" s="1"/>
  <c r="AC100" i="2"/>
  <c r="AC207" i="2" s="1"/>
  <c r="AC314" i="2" s="1"/>
  <c r="AC98" i="2"/>
  <c r="AC205" i="2" s="1"/>
  <c r="AC312" i="2" s="1"/>
  <c r="AC96" i="2"/>
  <c r="AC203" i="2" s="1"/>
  <c r="AC310" i="2" s="1"/>
  <c r="AC94" i="2"/>
  <c r="AC201" i="2" s="1"/>
  <c r="AC308" i="2" s="1"/>
  <c r="AC92" i="2"/>
  <c r="AC199" i="2" s="1"/>
  <c r="AC306" i="2" s="1"/>
  <c r="AC90" i="2"/>
  <c r="AC197" i="2" s="1"/>
  <c r="AC304" i="2" s="1"/>
  <c r="AC88" i="2"/>
  <c r="AC195" i="2" s="1"/>
  <c r="AC302" i="2" s="1"/>
  <c r="AC86" i="2"/>
  <c r="AC193" i="2" s="1"/>
  <c r="AC300" i="2" s="1"/>
  <c r="AC84" i="2"/>
  <c r="AC191" i="2" s="1"/>
  <c r="AC298" i="2" s="1"/>
  <c r="AC82" i="2"/>
  <c r="AC189" i="2" s="1"/>
  <c r="AC296" i="2" s="1"/>
  <c r="AC80" i="2"/>
  <c r="AC187" i="2" s="1"/>
  <c r="AC294" i="2" s="1"/>
  <c r="AC78" i="2"/>
  <c r="AC185" i="2" s="1"/>
  <c r="AC292" i="2" s="1"/>
  <c r="AC76" i="2"/>
  <c r="AC183" i="2" s="1"/>
  <c r="AC290" i="2" s="1"/>
  <c r="AC74" i="2"/>
  <c r="AC181" i="2" s="1"/>
  <c r="AC288" i="2" s="1"/>
  <c r="AC72" i="2"/>
  <c r="AC179" i="2" s="1"/>
  <c r="AC286" i="2" s="1"/>
  <c r="AC70" i="2"/>
  <c r="AC177" i="2" s="1"/>
  <c r="AC284" i="2" s="1"/>
  <c r="AC68" i="2"/>
  <c r="AC175" i="2" s="1"/>
  <c r="AC282" i="2" s="1"/>
  <c r="AC66" i="2"/>
  <c r="AC173" i="2" s="1"/>
  <c r="AC280" i="2" s="1"/>
  <c r="AC64" i="2"/>
  <c r="AC171" i="2" s="1"/>
  <c r="AC278" i="2" s="1"/>
  <c r="AC62" i="2"/>
  <c r="AC169" i="2" s="1"/>
  <c r="AC276" i="2" s="1"/>
  <c r="AC60" i="2"/>
  <c r="AC167" i="2" s="1"/>
  <c r="AC274" i="2" s="1"/>
  <c r="AC58" i="2"/>
  <c r="AC165" i="2" s="1"/>
  <c r="AC272" i="2" s="1"/>
  <c r="AC56" i="2"/>
  <c r="AC163" i="2" s="1"/>
  <c r="AC270" i="2" s="1"/>
  <c r="AC54" i="2"/>
  <c r="AC161" i="2" s="1"/>
  <c r="AC268" i="2" s="1"/>
  <c r="AC52" i="2"/>
  <c r="AC159" i="2" s="1"/>
  <c r="AC266" i="2" s="1"/>
  <c r="AC50" i="2"/>
  <c r="AC157" i="2" s="1"/>
  <c r="AC264" i="2" s="1"/>
  <c r="AC48" i="2"/>
  <c r="AC155" i="2" s="1"/>
  <c r="AC262" i="2" s="1"/>
  <c r="AC46" i="2"/>
  <c r="AC153" i="2" s="1"/>
  <c r="AC260" i="2" s="1"/>
  <c r="AC44" i="2"/>
  <c r="AC151" i="2" s="1"/>
  <c r="AC258" i="2" s="1"/>
  <c r="AC42" i="2"/>
  <c r="AC149" i="2" s="1"/>
  <c r="AC256" i="2" s="1"/>
  <c r="AC40" i="2"/>
  <c r="AC147" i="2" s="1"/>
  <c r="AC254" i="2" s="1"/>
  <c r="AC38" i="2"/>
  <c r="AC145" i="2" s="1"/>
  <c r="AC252" i="2" s="1"/>
  <c r="AC36" i="2"/>
  <c r="AC143" i="2" s="1"/>
  <c r="AC250" i="2" s="1"/>
  <c r="AC34" i="2"/>
  <c r="AC141" i="2" s="1"/>
  <c r="AC248" i="2" s="1"/>
  <c r="AC32" i="2"/>
  <c r="AC139" i="2" s="1"/>
  <c r="AC246" i="2" s="1"/>
  <c r="AC30" i="2"/>
  <c r="AC137" i="2" s="1"/>
  <c r="AC244" i="2" s="1"/>
  <c r="AC28" i="2"/>
  <c r="AC135" i="2" s="1"/>
  <c r="AC242" i="2" s="1"/>
  <c r="AC26" i="2"/>
  <c r="AC133" i="2" s="1"/>
  <c r="AC240" i="2" s="1"/>
  <c r="AC24" i="2"/>
  <c r="AC131" i="2" s="1"/>
  <c r="AC238" i="2" s="1"/>
  <c r="AC22" i="2"/>
  <c r="AC129" i="2" s="1"/>
  <c r="AC236" i="2" s="1"/>
  <c r="AC20" i="2"/>
  <c r="AC127" i="2" s="1"/>
  <c r="AC234" i="2" s="1"/>
  <c r="AC18" i="2"/>
  <c r="AC125" i="2" s="1"/>
  <c r="AC232" i="2" s="1"/>
  <c r="AC16" i="2"/>
  <c r="AC123" i="2" s="1"/>
  <c r="AC230" i="2" s="1"/>
  <c r="AC14" i="2"/>
  <c r="AC121" i="2" s="1"/>
  <c r="AC228" i="2" s="1"/>
  <c r="AC12" i="2"/>
  <c r="AC119" i="2" s="1"/>
  <c r="AC226" i="2" s="1"/>
  <c r="AC10" i="2"/>
  <c r="AC117" i="2" s="1"/>
  <c r="AC224" i="2" s="1"/>
  <c r="AC8" i="2"/>
  <c r="AC115" i="2" s="1"/>
  <c r="AC222" i="2" s="1"/>
  <c r="AC6" i="2"/>
  <c r="AC113" i="2" s="1"/>
  <c r="AC220" i="2" s="1"/>
  <c r="AC57" i="2"/>
  <c r="AC164" i="2" s="1"/>
  <c r="AC271" i="2" s="1"/>
  <c r="AC55" i="2"/>
  <c r="AC162" i="2" s="1"/>
  <c r="AC269" i="2" s="1"/>
  <c r="AC53" i="2"/>
  <c r="AC160" i="2" s="1"/>
  <c r="AC267" i="2" s="1"/>
  <c r="AC51" i="2"/>
  <c r="AC158" i="2" s="1"/>
  <c r="AC265" i="2" s="1"/>
  <c r="AC49" i="2"/>
  <c r="AC156" i="2" s="1"/>
  <c r="AC263" i="2" s="1"/>
  <c r="AC47" i="2"/>
  <c r="AC154" i="2" s="1"/>
  <c r="AC261" i="2" s="1"/>
  <c r="AC45" i="2"/>
  <c r="AC152" i="2" s="1"/>
  <c r="AC259" i="2" s="1"/>
  <c r="AC43" i="2"/>
  <c r="AC150" i="2" s="1"/>
  <c r="AC257" i="2" s="1"/>
  <c r="AC41" i="2"/>
  <c r="AC148" i="2" s="1"/>
  <c r="AC255" i="2" s="1"/>
  <c r="AC39" i="2"/>
  <c r="AC146" i="2" s="1"/>
  <c r="AC253" i="2" s="1"/>
  <c r="AC37" i="2"/>
  <c r="AC144" i="2" s="1"/>
  <c r="AC251" i="2" s="1"/>
  <c r="AC35" i="2"/>
  <c r="AC142" i="2" s="1"/>
  <c r="AC249" i="2" s="1"/>
  <c r="AC33" i="2"/>
  <c r="AC140" i="2" s="1"/>
  <c r="AC247" i="2" s="1"/>
  <c r="AC31" i="2"/>
  <c r="AC138" i="2" s="1"/>
  <c r="AC245" i="2" s="1"/>
  <c r="AC29" i="2"/>
  <c r="AC136" i="2" s="1"/>
  <c r="AC243" i="2" s="1"/>
  <c r="AC27" i="2"/>
  <c r="AC134" i="2" s="1"/>
  <c r="AC241" i="2" s="1"/>
  <c r="AC25" i="2"/>
  <c r="AC132" i="2" s="1"/>
  <c r="AC239" i="2" s="1"/>
  <c r="AC23" i="2"/>
  <c r="AC130" i="2" s="1"/>
  <c r="AC237" i="2" s="1"/>
  <c r="AC21" i="2"/>
  <c r="AC128" i="2" s="1"/>
  <c r="AC235" i="2" s="1"/>
  <c r="AC19" i="2"/>
  <c r="AC126" i="2" s="1"/>
  <c r="AC233" i="2" s="1"/>
  <c r="AC17" i="2"/>
  <c r="AC124" i="2" s="1"/>
  <c r="AC231" i="2" s="1"/>
  <c r="AC15" i="2"/>
  <c r="AC122" i="2" s="1"/>
  <c r="AC229" i="2" s="1"/>
  <c r="AC13" i="2"/>
  <c r="AC120" i="2" s="1"/>
  <c r="AC227" i="2" s="1"/>
  <c r="AC11" i="2"/>
  <c r="AC118" i="2" s="1"/>
  <c r="AC225" i="2" s="1"/>
  <c r="AC9" i="2"/>
  <c r="AC116" i="2" s="1"/>
  <c r="AC223" i="2" s="1"/>
  <c r="AC7" i="2"/>
  <c r="AC114" i="2" s="1"/>
  <c r="AC221" i="2" s="1"/>
  <c r="AC5" i="2"/>
  <c r="AD4" i="2"/>
  <c r="Z319" i="2"/>
  <c r="AA212" i="2"/>
  <c r="AA219" i="2"/>
  <c r="AA326" i="2" s="1"/>
  <c r="AA426" i="2" s="1"/>
  <c r="AB425" i="2"/>
  <c r="AB423" i="2"/>
  <c r="AB421" i="2"/>
  <c r="AB419" i="2"/>
  <c r="AB417" i="2"/>
  <c r="AB415" i="2"/>
  <c r="AB413" i="2"/>
  <c r="AB411" i="2"/>
  <c r="AB410" i="2"/>
  <c r="AB406" i="2"/>
  <c r="AB404" i="2"/>
  <c r="AB402" i="2"/>
  <c r="AB400" i="2"/>
  <c r="AB398" i="2"/>
  <c r="AB396" i="2"/>
  <c r="AB394" i="2"/>
  <c r="AB392" i="2"/>
  <c r="AB390" i="2"/>
  <c r="AB388" i="2"/>
  <c r="AB386" i="2"/>
  <c r="AB384" i="2"/>
  <c r="AB382" i="2"/>
  <c r="AB380" i="2"/>
  <c r="AB378" i="2"/>
  <c r="AB376" i="2"/>
  <c r="AB374" i="2"/>
  <c r="AB372" i="2"/>
  <c r="AB370" i="2"/>
  <c r="AB368" i="2"/>
  <c r="AB366" i="2"/>
  <c r="AB364" i="2"/>
  <c r="AB362" i="2"/>
  <c r="AB360" i="2"/>
  <c r="AB424" i="2"/>
  <c r="AB420" i="2"/>
  <c r="AB416" i="2"/>
  <c r="AB409" i="2"/>
  <c r="AB408" i="2"/>
  <c r="AB405" i="2"/>
  <c r="AB401" i="2"/>
  <c r="AB397" i="2"/>
  <c r="AB393" i="2"/>
  <c r="AB389" i="2"/>
  <c r="AB385" i="2"/>
  <c r="AB381" i="2"/>
  <c r="AB377" i="2"/>
  <c r="AB373" i="2"/>
  <c r="AB369" i="2"/>
  <c r="AB365" i="2"/>
  <c r="AB361" i="2"/>
  <c r="AB358" i="2"/>
  <c r="AB357" i="2"/>
  <c r="AB355" i="2"/>
  <c r="AB353" i="2"/>
  <c r="AB351" i="2"/>
  <c r="AB349" i="2"/>
  <c r="AB347" i="2"/>
  <c r="AB345" i="2"/>
  <c r="AB343" i="2"/>
  <c r="AB341" i="2"/>
  <c r="AB339" i="2"/>
  <c r="AB337" i="2"/>
  <c r="AB335" i="2"/>
  <c r="AB333" i="2"/>
  <c r="AB331" i="2"/>
  <c r="AB329" i="2"/>
  <c r="AB327" i="2"/>
  <c r="AB422" i="2"/>
  <c r="AB414" i="2"/>
  <c r="AC325" i="2"/>
  <c r="AB407" i="2"/>
  <c r="AB403" i="2"/>
  <c r="AB399" i="2"/>
  <c r="AB395" i="2"/>
  <c r="AB391" i="2"/>
  <c r="AB387" i="2"/>
  <c r="AB383" i="2"/>
  <c r="AB379" i="2"/>
  <c r="AB375" i="2"/>
  <c r="AB371" i="2"/>
  <c r="AB367" i="2"/>
  <c r="AB363" i="2"/>
  <c r="AB359" i="2"/>
  <c r="AB412" i="2"/>
  <c r="AB356" i="2"/>
  <c r="AB352" i="2"/>
  <c r="AB348" i="2"/>
  <c r="AB344" i="2"/>
  <c r="AB340" i="2"/>
  <c r="AB336" i="2"/>
  <c r="AB332" i="2"/>
  <c r="AB328" i="2"/>
  <c r="AB418" i="2"/>
  <c r="AB350" i="2"/>
  <c r="AB334" i="2"/>
  <c r="AB354" i="2"/>
  <c r="AB338" i="2"/>
  <c r="AB342" i="2"/>
  <c r="AB330" i="2"/>
  <c r="AB346" i="2"/>
  <c r="Z109" i="4" l="1"/>
  <c r="AA319" i="2"/>
  <c r="AA531" i="2"/>
  <c r="AA107" i="4" s="1"/>
  <c r="AA529" i="2"/>
  <c r="AA105" i="4" s="1"/>
  <c r="AA527" i="2"/>
  <c r="AA103" i="4" s="1"/>
  <c r="AA525" i="2"/>
  <c r="AA101" i="4" s="1"/>
  <c r="AA523" i="2"/>
  <c r="AA99" i="4" s="1"/>
  <c r="AA530" i="2"/>
  <c r="AA106" i="4" s="1"/>
  <c r="AA528" i="2"/>
  <c r="AA104" i="4" s="1"/>
  <c r="AA522" i="2"/>
  <c r="AA98" i="4" s="1"/>
  <c r="AA520" i="2"/>
  <c r="AA96" i="4" s="1"/>
  <c r="AA518" i="2"/>
  <c r="AA94" i="4" s="1"/>
  <c r="AA516" i="2"/>
  <c r="AA92" i="4" s="1"/>
  <c r="AA526" i="2"/>
  <c r="AA102" i="4" s="1"/>
  <c r="AA515" i="2"/>
  <c r="AA91" i="4" s="1"/>
  <c r="AA513" i="2"/>
  <c r="AA89" i="4" s="1"/>
  <c r="AA511" i="2"/>
  <c r="AA87" i="4" s="1"/>
  <c r="AA509" i="2"/>
  <c r="AA85" i="4" s="1"/>
  <c r="AA507" i="2"/>
  <c r="AA83" i="4" s="1"/>
  <c r="AA532" i="2"/>
  <c r="AA108" i="4" s="1"/>
  <c r="AA524" i="2"/>
  <c r="AA100" i="4" s="1"/>
  <c r="AA521" i="2"/>
  <c r="AA97" i="4" s="1"/>
  <c r="AA517" i="2"/>
  <c r="AA93" i="4" s="1"/>
  <c r="AA514" i="2"/>
  <c r="AA90" i="4" s="1"/>
  <c r="AA512" i="2"/>
  <c r="AA88" i="4" s="1"/>
  <c r="AA510" i="2"/>
  <c r="AA86" i="4" s="1"/>
  <c r="AA508" i="2"/>
  <c r="AA84" i="4" s="1"/>
  <c r="AA519" i="2"/>
  <c r="AA95" i="4" s="1"/>
  <c r="AA506" i="2"/>
  <c r="AA82" i="4" s="1"/>
  <c r="AA504" i="2"/>
  <c r="AA80" i="4" s="1"/>
  <c r="AA502" i="2"/>
  <c r="AA78" i="4" s="1"/>
  <c r="AA500" i="2"/>
  <c r="AA76" i="4" s="1"/>
  <c r="AA498" i="2"/>
  <c r="AA74" i="4" s="1"/>
  <c r="AA496" i="2"/>
  <c r="AA72" i="4" s="1"/>
  <c r="AA494" i="2"/>
  <c r="AA70" i="4" s="1"/>
  <c r="AA492" i="2"/>
  <c r="AA68" i="4" s="1"/>
  <c r="AA490" i="2"/>
  <c r="AA66" i="4" s="1"/>
  <c r="AA488" i="2"/>
  <c r="AA64" i="4" s="1"/>
  <c r="AA486" i="2"/>
  <c r="AA62" i="4" s="1"/>
  <c r="AA484" i="2"/>
  <c r="AA60" i="4" s="1"/>
  <c r="AA482" i="2"/>
  <c r="AA58" i="4" s="1"/>
  <c r="AA480" i="2"/>
  <c r="AA56" i="4" s="1"/>
  <c r="AA478" i="2"/>
  <c r="AA54" i="4" s="1"/>
  <c r="AA476" i="2"/>
  <c r="AA52" i="4" s="1"/>
  <c r="AA474" i="2"/>
  <c r="AA50" i="4" s="1"/>
  <c r="AA472" i="2"/>
  <c r="AA48" i="4" s="1"/>
  <c r="AA470" i="2"/>
  <c r="AA46" i="4" s="1"/>
  <c r="AA468" i="2"/>
  <c r="AA44" i="4" s="1"/>
  <c r="AA466" i="2"/>
  <c r="AA42" i="4" s="1"/>
  <c r="AA464" i="2"/>
  <c r="AA40" i="4" s="1"/>
  <c r="AA462" i="2"/>
  <c r="AA38" i="4" s="1"/>
  <c r="AA460" i="2"/>
  <c r="AA36" i="4" s="1"/>
  <c r="AA458" i="2"/>
  <c r="AA34" i="4" s="1"/>
  <c r="AA456" i="2"/>
  <c r="AA32" i="4" s="1"/>
  <c r="AA454" i="2"/>
  <c r="AA30" i="4" s="1"/>
  <c r="AA452" i="2"/>
  <c r="AA28" i="4" s="1"/>
  <c r="AA450" i="2"/>
  <c r="AA26" i="4" s="1"/>
  <c r="AA448" i="2"/>
  <c r="AA24" i="4" s="1"/>
  <c r="AA446" i="2"/>
  <c r="AA22" i="4" s="1"/>
  <c r="AA444" i="2"/>
  <c r="AA20" i="4" s="1"/>
  <c r="AA442" i="2"/>
  <c r="AA18" i="4" s="1"/>
  <c r="AA440" i="2"/>
  <c r="AA16" i="4" s="1"/>
  <c r="AA438" i="2"/>
  <c r="AA14" i="4" s="1"/>
  <c r="AA436" i="2"/>
  <c r="AA12" i="4" s="1"/>
  <c r="AA434" i="2"/>
  <c r="AA10" i="4" s="1"/>
  <c r="AA503" i="2"/>
  <c r="AA79" i="4" s="1"/>
  <c r="AA499" i="2"/>
  <c r="AA75" i="4" s="1"/>
  <c r="AA495" i="2"/>
  <c r="AA71" i="4" s="1"/>
  <c r="AA491" i="2"/>
  <c r="AA67" i="4" s="1"/>
  <c r="AA487" i="2"/>
  <c r="AA63" i="4" s="1"/>
  <c r="AA483" i="2"/>
  <c r="AA59" i="4" s="1"/>
  <c r="AA479" i="2"/>
  <c r="AA55" i="4" s="1"/>
  <c r="AA475" i="2"/>
  <c r="AA51" i="4" s="1"/>
  <c r="AA471" i="2"/>
  <c r="AA47" i="4" s="1"/>
  <c r="AA467" i="2"/>
  <c r="AA43" i="4" s="1"/>
  <c r="AA463" i="2"/>
  <c r="AA39" i="4" s="1"/>
  <c r="AA459" i="2"/>
  <c r="AA35" i="4" s="1"/>
  <c r="AA455" i="2"/>
  <c r="AA31" i="4" s="1"/>
  <c r="AA451" i="2"/>
  <c r="AA27" i="4" s="1"/>
  <c r="AA447" i="2"/>
  <c r="AA23" i="4" s="1"/>
  <c r="AA443" i="2"/>
  <c r="AA19" i="4" s="1"/>
  <c r="AA439" i="2"/>
  <c r="AA15" i="4" s="1"/>
  <c r="AA435" i="2"/>
  <c r="AA11" i="4" s="1"/>
  <c r="AA501" i="2"/>
  <c r="AA77" i="4" s="1"/>
  <c r="AA493" i="2"/>
  <c r="AA69" i="4" s="1"/>
  <c r="AA485" i="2"/>
  <c r="AA61" i="4" s="1"/>
  <c r="AA477" i="2"/>
  <c r="AA53" i="4" s="1"/>
  <c r="AA469" i="2"/>
  <c r="AA45" i="4" s="1"/>
  <c r="AA461" i="2"/>
  <c r="AA37" i="4" s="1"/>
  <c r="AA453" i="2"/>
  <c r="AA29" i="4" s="1"/>
  <c r="AA445" i="2"/>
  <c r="AA21" i="4" s="1"/>
  <c r="AA437" i="2"/>
  <c r="AA13" i="4" s="1"/>
  <c r="AA505" i="2"/>
  <c r="AA81" i="4" s="1"/>
  <c r="AA497" i="2"/>
  <c r="AA73" i="4" s="1"/>
  <c r="AA489" i="2"/>
  <c r="AA65" i="4" s="1"/>
  <c r="AA481" i="2"/>
  <c r="AA57" i="4" s="1"/>
  <c r="AA473" i="2"/>
  <c r="AA49" i="4" s="1"/>
  <c r="AA465" i="2"/>
  <c r="AA41" i="4" s="1"/>
  <c r="AA457" i="2"/>
  <c r="AA33" i="4" s="1"/>
  <c r="AA449" i="2"/>
  <c r="AA25" i="4" s="1"/>
  <c r="AA441" i="2"/>
  <c r="AA17" i="4" s="1"/>
  <c r="AA433" i="2"/>
  <c r="AA9" i="4" s="1"/>
  <c r="AG8" i="4"/>
  <c r="AD104" i="2"/>
  <c r="AD211" i="2" s="1"/>
  <c r="AD318" i="2" s="1"/>
  <c r="AD102" i="2"/>
  <c r="AD209" i="2" s="1"/>
  <c r="AD316" i="2" s="1"/>
  <c r="AD100" i="2"/>
  <c r="AD207" i="2" s="1"/>
  <c r="AD314" i="2" s="1"/>
  <c r="AD98" i="2"/>
  <c r="AD205" i="2" s="1"/>
  <c r="AD312" i="2" s="1"/>
  <c r="AD96" i="2"/>
  <c r="AD203" i="2" s="1"/>
  <c r="AD310" i="2" s="1"/>
  <c r="AD94" i="2"/>
  <c r="AD201" i="2" s="1"/>
  <c r="AD308" i="2" s="1"/>
  <c r="AD92" i="2"/>
  <c r="AD199" i="2" s="1"/>
  <c r="AD306" i="2" s="1"/>
  <c r="AD90" i="2"/>
  <c r="AD197" i="2" s="1"/>
  <c r="AD304" i="2" s="1"/>
  <c r="AD88" i="2"/>
  <c r="AD195" i="2" s="1"/>
  <c r="AD302" i="2" s="1"/>
  <c r="AD86" i="2"/>
  <c r="AD193" i="2" s="1"/>
  <c r="AD300" i="2" s="1"/>
  <c r="AD84" i="2"/>
  <c r="AD191" i="2" s="1"/>
  <c r="AD298" i="2" s="1"/>
  <c r="AD82" i="2"/>
  <c r="AD189" i="2" s="1"/>
  <c r="AD296" i="2" s="1"/>
  <c r="AD80" i="2"/>
  <c r="AD187" i="2" s="1"/>
  <c r="AD294" i="2" s="1"/>
  <c r="AD78" i="2"/>
  <c r="AD185" i="2" s="1"/>
  <c r="AD292" i="2" s="1"/>
  <c r="AD76" i="2"/>
  <c r="AD183" i="2" s="1"/>
  <c r="AD290" i="2" s="1"/>
  <c r="AD74" i="2"/>
  <c r="AD181" i="2" s="1"/>
  <c r="AD288" i="2" s="1"/>
  <c r="AD72" i="2"/>
  <c r="AD179" i="2" s="1"/>
  <c r="AD286" i="2" s="1"/>
  <c r="AD70" i="2"/>
  <c r="AD177" i="2" s="1"/>
  <c r="AD284" i="2" s="1"/>
  <c r="AD68" i="2"/>
  <c r="AD175" i="2" s="1"/>
  <c r="AD282" i="2" s="1"/>
  <c r="AD66" i="2"/>
  <c r="AD173" i="2" s="1"/>
  <c r="AD280" i="2" s="1"/>
  <c r="AD64" i="2"/>
  <c r="AD171" i="2" s="1"/>
  <c r="AD278" i="2" s="1"/>
  <c r="AD62" i="2"/>
  <c r="AD169" i="2" s="1"/>
  <c r="AD276" i="2" s="1"/>
  <c r="AD60" i="2"/>
  <c r="AD167" i="2" s="1"/>
  <c r="AD274" i="2" s="1"/>
  <c r="AD103" i="2"/>
  <c r="AD210" i="2" s="1"/>
  <c r="AD317" i="2" s="1"/>
  <c r="AD101" i="2"/>
  <c r="AD208" i="2" s="1"/>
  <c r="AD315" i="2" s="1"/>
  <c r="AD99" i="2"/>
  <c r="AD206" i="2" s="1"/>
  <c r="AD313" i="2" s="1"/>
  <c r="AD97" i="2"/>
  <c r="AD204" i="2" s="1"/>
  <c r="AD311" i="2" s="1"/>
  <c r="AD95" i="2"/>
  <c r="AD202" i="2" s="1"/>
  <c r="AD309" i="2" s="1"/>
  <c r="AD93" i="2"/>
  <c r="AD200" i="2" s="1"/>
  <c r="AD307" i="2" s="1"/>
  <c r="AD91" i="2"/>
  <c r="AD198" i="2" s="1"/>
  <c r="AD305" i="2" s="1"/>
  <c r="AD89" i="2"/>
  <c r="AD196" i="2" s="1"/>
  <c r="AD303" i="2" s="1"/>
  <c r="AD87" i="2"/>
  <c r="AD194" i="2" s="1"/>
  <c r="AD301" i="2" s="1"/>
  <c r="AD85" i="2"/>
  <c r="AD192" i="2" s="1"/>
  <c r="AD299" i="2" s="1"/>
  <c r="AD83" i="2"/>
  <c r="AD190" i="2" s="1"/>
  <c r="AD297" i="2" s="1"/>
  <c r="AD81" i="2"/>
  <c r="AD188" i="2" s="1"/>
  <c r="AD295" i="2" s="1"/>
  <c r="AD79" i="2"/>
  <c r="AD186" i="2" s="1"/>
  <c r="AD293" i="2" s="1"/>
  <c r="AD77" i="2"/>
  <c r="AD184" i="2" s="1"/>
  <c r="AD291" i="2" s="1"/>
  <c r="AD75" i="2"/>
  <c r="AD182" i="2" s="1"/>
  <c r="AD289" i="2" s="1"/>
  <c r="AD73" i="2"/>
  <c r="AD180" i="2" s="1"/>
  <c r="AD287" i="2" s="1"/>
  <c r="AD71" i="2"/>
  <c r="AD178" i="2" s="1"/>
  <c r="AD285" i="2" s="1"/>
  <c r="AD69" i="2"/>
  <c r="AD176" i="2" s="1"/>
  <c r="AD283" i="2" s="1"/>
  <c r="AD67" i="2"/>
  <c r="AD174" i="2" s="1"/>
  <c r="AD281" i="2" s="1"/>
  <c r="AD65" i="2"/>
  <c r="AD172" i="2" s="1"/>
  <c r="AD279" i="2" s="1"/>
  <c r="AD63" i="2"/>
  <c r="AD170" i="2" s="1"/>
  <c r="AD277" i="2" s="1"/>
  <c r="AD61" i="2"/>
  <c r="AD168" i="2" s="1"/>
  <c r="AD275" i="2" s="1"/>
  <c r="AD59" i="2"/>
  <c r="AD166" i="2" s="1"/>
  <c r="AD273" i="2" s="1"/>
  <c r="AD56" i="2"/>
  <c r="AD163" i="2" s="1"/>
  <c r="AD270" i="2" s="1"/>
  <c r="AD54" i="2"/>
  <c r="AD161" i="2" s="1"/>
  <c r="AD268" i="2" s="1"/>
  <c r="AD52" i="2"/>
  <c r="AD159" i="2" s="1"/>
  <c r="AD266" i="2" s="1"/>
  <c r="AD50" i="2"/>
  <c r="AD157" i="2" s="1"/>
  <c r="AD264" i="2" s="1"/>
  <c r="AD48" i="2"/>
  <c r="AD155" i="2" s="1"/>
  <c r="AD262" i="2" s="1"/>
  <c r="AD46" i="2"/>
  <c r="AD153" i="2" s="1"/>
  <c r="AD260" i="2" s="1"/>
  <c r="AD44" i="2"/>
  <c r="AD151" i="2" s="1"/>
  <c r="AD258" i="2" s="1"/>
  <c r="AD42" i="2"/>
  <c r="AD149" i="2" s="1"/>
  <c r="AD256" i="2" s="1"/>
  <c r="AD40" i="2"/>
  <c r="AD147" i="2" s="1"/>
  <c r="AD254" i="2" s="1"/>
  <c r="AD38" i="2"/>
  <c r="AD145" i="2" s="1"/>
  <c r="AD252" i="2" s="1"/>
  <c r="AD36" i="2"/>
  <c r="AD143" i="2" s="1"/>
  <c r="AD250" i="2" s="1"/>
  <c r="AD34" i="2"/>
  <c r="AD141" i="2" s="1"/>
  <c r="AD248" i="2" s="1"/>
  <c r="AD32" i="2"/>
  <c r="AD139" i="2" s="1"/>
  <c r="AD246" i="2" s="1"/>
  <c r="AD30" i="2"/>
  <c r="AD137" i="2" s="1"/>
  <c r="AD244" i="2" s="1"/>
  <c r="AD28" i="2"/>
  <c r="AD135" i="2" s="1"/>
  <c r="AD242" i="2" s="1"/>
  <c r="AD26" i="2"/>
  <c r="AD133" i="2" s="1"/>
  <c r="AD240" i="2" s="1"/>
  <c r="AD24" i="2"/>
  <c r="AD131" i="2" s="1"/>
  <c r="AD238" i="2" s="1"/>
  <c r="AD22" i="2"/>
  <c r="AD129" i="2" s="1"/>
  <c r="AD236" i="2" s="1"/>
  <c r="AD20" i="2"/>
  <c r="AD127" i="2" s="1"/>
  <c r="AD234" i="2" s="1"/>
  <c r="AD18" i="2"/>
  <c r="AD125" i="2" s="1"/>
  <c r="AD232" i="2" s="1"/>
  <c r="AD16" i="2"/>
  <c r="AD123" i="2" s="1"/>
  <c r="AD230" i="2" s="1"/>
  <c r="AD14" i="2"/>
  <c r="AD121" i="2" s="1"/>
  <c r="AD228" i="2" s="1"/>
  <c r="AD12" i="2"/>
  <c r="AD119" i="2" s="1"/>
  <c r="AD226" i="2" s="1"/>
  <c r="AD10" i="2"/>
  <c r="AD117" i="2" s="1"/>
  <c r="AD224" i="2" s="1"/>
  <c r="AD8" i="2"/>
  <c r="AD115" i="2" s="1"/>
  <c r="AD222" i="2" s="1"/>
  <c r="AD6" i="2"/>
  <c r="AD113" i="2" s="1"/>
  <c r="AD220" i="2" s="1"/>
  <c r="AD57" i="2"/>
  <c r="AD164" i="2" s="1"/>
  <c r="AD271" i="2" s="1"/>
  <c r="AD55" i="2"/>
  <c r="AD162" i="2" s="1"/>
  <c r="AD269" i="2" s="1"/>
  <c r="AD53" i="2"/>
  <c r="AD160" i="2" s="1"/>
  <c r="AD267" i="2" s="1"/>
  <c r="AD51" i="2"/>
  <c r="AD158" i="2" s="1"/>
  <c r="AD265" i="2" s="1"/>
  <c r="AD49" i="2"/>
  <c r="AD156" i="2" s="1"/>
  <c r="AD263" i="2" s="1"/>
  <c r="AD47" i="2"/>
  <c r="AD154" i="2" s="1"/>
  <c r="AD261" i="2" s="1"/>
  <c r="AD45" i="2"/>
  <c r="AD152" i="2" s="1"/>
  <c r="AD259" i="2" s="1"/>
  <c r="AD43" i="2"/>
  <c r="AD150" i="2" s="1"/>
  <c r="AD257" i="2" s="1"/>
  <c r="AD41" i="2"/>
  <c r="AD148" i="2" s="1"/>
  <c r="AD255" i="2" s="1"/>
  <c r="AD39" i="2"/>
  <c r="AD146" i="2" s="1"/>
  <c r="AD253" i="2" s="1"/>
  <c r="AD37" i="2"/>
  <c r="AD144" i="2" s="1"/>
  <c r="AD251" i="2" s="1"/>
  <c r="AD35" i="2"/>
  <c r="AD142" i="2" s="1"/>
  <c r="AD249" i="2" s="1"/>
  <c r="AD33" i="2"/>
  <c r="AD140" i="2" s="1"/>
  <c r="AD247" i="2" s="1"/>
  <c r="AD31" i="2"/>
  <c r="AD138" i="2" s="1"/>
  <c r="AD245" i="2" s="1"/>
  <c r="AD29" i="2"/>
  <c r="AD136" i="2" s="1"/>
  <c r="AD243" i="2" s="1"/>
  <c r="AD27" i="2"/>
  <c r="AD134" i="2" s="1"/>
  <c r="AD241" i="2" s="1"/>
  <c r="AD25" i="2"/>
  <c r="AD132" i="2" s="1"/>
  <c r="AD239" i="2" s="1"/>
  <c r="AD23" i="2"/>
  <c r="AD130" i="2" s="1"/>
  <c r="AD237" i="2" s="1"/>
  <c r="AD21" i="2"/>
  <c r="AD128" i="2" s="1"/>
  <c r="AD235" i="2" s="1"/>
  <c r="AD19" i="2"/>
  <c r="AD126" i="2" s="1"/>
  <c r="AD233" i="2" s="1"/>
  <c r="AD17" i="2"/>
  <c r="AD124" i="2" s="1"/>
  <c r="AD231" i="2" s="1"/>
  <c r="AD15" i="2"/>
  <c r="AD122" i="2" s="1"/>
  <c r="AD229" i="2" s="1"/>
  <c r="AD13" i="2"/>
  <c r="AD120" i="2" s="1"/>
  <c r="AD227" i="2" s="1"/>
  <c r="AD11" i="2"/>
  <c r="AD118" i="2" s="1"/>
  <c r="AD225" i="2" s="1"/>
  <c r="AD9" i="2"/>
  <c r="AD116" i="2" s="1"/>
  <c r="AD223" i="2" s="1"/>
  <c r="AD7" i="2"/>
  <c r="AD114" i="2" s="1"/>
  <c r="AD221" i="2" s="1"/>
  <c r="AD5" i="2"/>
  <c r="AE4" i="2"/>
  <c r="AD58" i="2"/>
  <c r="AD165" i="2" s="1"/>
  <c r="AD272" i="2" s="1"/>
  <c r="AC424" i="2"/>
  <c r="AC422" i="2"/>
  <c r="AC420" i="2"/>
  <c r="AC418" i="2"/>
  <c r="AC416" i="2"/>
  <c r="AC414" i="2"/>
  <c r="AC412" i="2"/>
  <c r="AC410" i="2"/>
  <c r="AC408" i="2"/>
  <c r="AC423" i="2"/>
  <c r="AC419" i="2"/>
  <c r="AC415" i="2"/>
  <c r="AC409" i="2"/>
  <c r="AC407" i="2"/>
  <c r="AC405" i="2"/>
  <c r="AC403" i="2"/>
  <c r="AC401" i="2"/>
  <c r="AC399" i="2"/>
  <c r="AC397" i="2"/>
  <c r="AC395" i="2"/>
  <c r="AC393" i="2"/>
  <c r="AC391" i="2"/>
  <c r="AC389" i="2"/>
  <c r="AC387" i="2"/>
  <c r="AC385" i="2"/>
  <c r="AC383" i="2"/>
  <c r="AC381" i="2"/>
  <c r="AC379" i="2"/>
  <c r="AC377" i="2"/>
  <c r="AC375" i="2"/>
  <c r="AC373" i="2"/>
  <c r="AC371" i="2"/>
  <c r="AC369" i="2"/>
  <c r="AC367" i="2"/>
  <c r="AC365" i="2"/>
  <c r="AC363" i="2"/>
  <c r="AC361" i="2"/>
  <c r="AC359" i="2"/>
  <c r="AC357" i="2"/>
  <c r="AC425" i="2"/>
  <c r="AC417" i="2"/>
  <c r="AD325" i="2"/>
  <c r="AC406" i="2"/>
  <c r="AC402" i="2"/>
  <c r="AC398" i="2"/>
  <c r="AC394" i="2"/>
  <c r="AC390" i="2"/>
  <c r="AC386" i="2"/>
  <c r="AC382" i="2"/>
  <c r="AC378" i="2"/>
  <c r="AC374" i="2"/>
  <c r="AC370" i="2"/>
  <c r="AC366" i="2"/>
  <c r="AC362" i="2"/>
  <c r="AC356" i="2"/>
  <c r="AC354" i="2"/>
  <c r="AC352" i="2"/>
  <c r="AC350" i="2"/>
  <c r="AC348" i="2"/>
  <c r="AC346" i="2"/>
  <c r="AC344" i="2"/>
  <c r="AC342" i="2"/>
  <c r="AC340" i="2"/>
  <c r="AC338" i="2"/>
  <c r="AC336" i="2"/>
  <c r="AC334" i="2"/>
  <c r="AC332" i="2"/>
  <c r="AC330" i="2"/>
  <c r="AC328" i="2"/>
  <c r="AC421" i="2"/>
  <c r="AC413" i="2"/>
  <c r="AC392" i="2"/>
  <c r="AC376" i="2"/>
  <c r="AC360" i="2"/>
  <c r="AC355" i="2"/>
  <c r="AC351" i="2"/>
  <c r="AC347" i="2"/>
  <c r="AC343" i="2"/>
  <c r="AC339" i="2"/>
  <c r="AC335" i="2"/>
  <c r="AC331" i="2"/>
  <c r="AC327" i="2"/>
  <c r="AC411" i="2"/>
  <c r="AC396" i="2"/>
  <c r="AC380" i="2"/>
  <c r="AC364" i="2"/>
  <c r="AC400" i="2"/>
  <c r="AC384" i="2"/>
  <c r="AC368" i="2"/>
  <c r="AC358" i="2"/>
  <c r="AC353" i="2"/>
  <c r="AC349" i="2"/>
  <c r="AC345" i="2"/>
  <c r="AC341" i="2"/>
  <c r="AC337" i="2"/>
  <c r="AC333" i="2"/>
  <c r="AC329" i="2"/>
  <c r="AC372" i="2"/>
  <c r="AC388" i="2"/>
  <c r="AC404" i="2"/>
  <c r="AC105" i="2"/>
  <c r="AC112" i="2"/>
  <c r="AB212" i="2"/>
  <c r="AB219" i="2"/>
  <c r="AB326" i="2" s="1"/>
  <c r="AB426" i="2" s="1"/>
  <c r="AA109" i="4" l="1"/>
  <c r="AB319" i="2"/>
  <c r="AC212" i="2"/>
  <c r="AC219" i="2"/>
  <c r="AC326" i="2" s="1"/>
  <c r="AC426" i="2" s="1"/>
  <c r="AD424" i="2"/>
  <c r="AD422" i="2"/>
  <c r="AD420" i="2"/>
  <c r="AD418" i="2"/>
  <c r="AD416" i="2"/>
  <c r="AD414" i="2"/>
  <c r="AD408" i="2"/>
  <c r="AD407" i="2"/>
  <c r="AD405" i="2"/>
  <c r="AD403" i="2"/>
  <c r="AD401" i="2"/>
  <c r="AD399" i="2"/>
  <c r="AD397" i="2"/>
  <c r="AD395" i="2"/>
  <c r="AD393" i="2"/>
  <c r="AD391" i="2"/>
  <c r="AD389" i="2"/>
  <c r="AD387" i="2"/>
  <c r="AD385" i="2"/>
  <c r="AD383" i="2"/>
  <c r="AD381" i="2"/>
  <c r="AD379" i="2"/>
  <c r="AD377" i="2"/>
  <c r="AD375" i="2"/>
  <c r="AD373" i="2"/>
  <c r="AD371" i="2"/>
  <c r="AD369" i="2"/>
  <c r="AD367" i="2"/>
  <c r="AD365" i="2"/>
  <c r="AD363" i="2"/>
  <c r="AD361" i="2"/>
  <c r="AD359" i="2"/>
  <c r="AD425" i="2"/>
  <c r="AD421" i="2"/>
  <c r="AD417" i="2"/>
  <c r="AD413" i="2"/>
  <c r="AD406" i="2"/>
  <c r="AD402" i="2"/>
  <c r="AD398" i="2"/>
  <c r="AD394" i="2"/>
  <c r="AD390" i="2"/>
  <c r="AD386" i="2"/>
  <c r="AD382" i="2"/>
  <c r="AD378" i="2"/>
  <c r="AD374" i="2"/>
  <c r="AD370" i="2"/>
  <c r="AD366" i="2"/>
  <c r="AD362" i="2"/>
  <c r="AD356" i="2"/>
  <c r="AD354" i="2"/>
  <c r="AD352" i="2"/>
  <c r="AD350" i="2"/>
  <c r="AD348" i="2"/>
  <c r="AD346" i="2"/>
  <c r="AD344" i="2"/>
  <c r="AD342" i="2"/>
  <c r="AD340" i="2"/>
  <c r="AD338" i="2"/>
  <c r="AD336" i="2"/>
  <c r="AD334" i="2"/>
  <c r="AD332" i="2"/>
  <c r="AD330" i="2"/>
  <c r="AD328" i="2"/>
  <c r="AD419" i="2"/>
  <c r="AD412" i="2"/>
  <c r="AD411" i="2"/>
  <c r="AD404" i="2"/>
  <c r="AD400" i="2"/>
  <c r="AD396" i="2"/>
  <c r="AD392" i="2"/>
  <c r="AD388" i="2"/>
  <c r="AD384" i="2"/>
  <c r="AD380" i="2"/>
  <c r="AD376" i="2"/>
  <c r="AD372" i="2"/>
  <c r="AD368" i="2"/>
  <c r="AD364" i="2"/>
  <c r="AD360" i="2"/>
  <c r="AE325" i="2"/>
  <c r="AD415" i="2"/>
  <c r="AD358" i="2"/>
  <c r="AD353" i="2"/>
  <c r="AD349" i="2"/>
  <c r="AD345" i="2"/>
  <c r="AD341" i="2"/>
  <c r="AD337" i="2"/>
  <c r="AD333" i="2"/>
  <c r="AD329" i="2"/>
  <c r="AD423" i="2"/>
  <c r="AD410" i="2"/>
  <c r="AD357" i="2"/>
  <c r="AD347" i="2"/>
  <c r="AD331" i="2"/>
  <c r="AD351" i="2"/>
  <c r="AD335" i="2"/>
  <c r="AD409" i="2"/>
  <c r="AD355" i="2"/>
  <c r="AD339" i="2"/>
  <c r="AD327" i="2"/>
  <c r="AD343" i="2"/>
  <c r="AH8" i="4"/>
  <c r="AE104" i="2"/>
  <c r="AE211" i="2" s="1"/>
  <c r="AE318" i="2" s="1"/>
  <c r="AE102" i="2"/>
  <c r="AE209" i="2" s="1"/>
  <c r="AE316" i="2" s="1"/>
  <c r="AE100" i="2"/>
  <c r="AE207" i="2" s="1"/>
  <c r="AE314" i="2" s="1"/>
  <c r="AE98" i="2"/>
  <c r="AE205" i="2" s="1"/>
  <c r="AE312" i="2" s="1"/>
  <c r="AE96" i="2"/>
  <c r="AE203" i="2" s="1"/>
  <c r="AE310" i="2" s="1"/>
  <c r="AE94" i="2"/>
  <c r="AE201" i="2" s="1"/>
  <c r="AE308" i="2" s="1"/>
  <c r="AE92" i="2"/>
  <c r="AE199" i="2" s="1"/>
  <c r="AE306" i="2" s="1"/>
  <c r="AE90" i="2"/>
  <c r="AE197" i="2" s="1"/>
  <c r="AE304" i="2" s="1"/>
  <c r="AE88" i="2"/>
  <c r="AE195" i="2" s="1"/>
  <c r="AE302" i="2" s="1"/>
  <c r="AE86" i="2"/>
  <c r="AE193" i="2" s="1"/>
  <c r="AE300" i="2" s="1"/>
  <c r="AE84" i="2"/>
  <c r="AE191" i="2" s="1"/>
  <c r="AE298" i="2" s="1"/>
  <c r="AE82" i="2"/>
  <c r="AE189" i="2" s="1"/>
  <c r="AE296" i="2" s="1"/>
  <c r="AE80" i="2"/>
  <c r="AE187" i="2" s="1"/>
  <c r="AE294" i="2" s="1"/>
  <c r="AE78" i="2"/>
  <c r="AE185" i="2" s="1"/>
  <c r="AE292" i="2" s="1"/>
  <c r="AE76" i="2"/>
  <c r="AE183" i="2" s="1"/>
  <c r="AE290" i="2" s="1"/>
  <c r="AE74" i="2"/>
  <c r="AE181" i="2" s="1"/>
  <c r="AE288" i="2" s="1"/>
  <c r="AE72" i="2"/>
  <c r="AE179" i="2" s="1"/>
  <c r="AE286" i="2" s="1"/>
  <c r="AE70" i="2"/>
  <c r="AE177" i="2" s="1"/>
  <c r="AE284" i="2" s="1"/>
  <c r="AE68" i="2"/>
  <c r="AE175" i="2" s="1"/>
  <c r="AE282" i="2" s="1"/>
  <c r="AE66" i="2"/>
  <c r="AE173" i="2" s="1"/>
  <c r="AE280" i="2" s="1"/>
  <c r="AE64" i="2"/>
  <c r="AE171" i="2" s="1"/>
  <c r="AE278" i="2" s="1"/>
  <c r="AE62" i="2"/>
  <c r="AE169" i="2" s="1"/>
  <c r="AE276" i="2" s="1"/>
  <c r="AE60" i="2"/>
  <c r="AE167" i="2" s="1"/>
  <c r="AE274" i="2" s="1"/>
  <c r="AE103" i="2"/>
  <c r="AE210" i="2" s="1"/>
  <c r="AE317" i="2" s="1"/>
  <c r="AE101" i="2"/>
  <c r="AE208" i="2" s="1"/>
  <c r="AE315" i="2" s="1"/>
  <c r="AE99" i="2"/>
  <c r="AE206" i="2" s="1"/>
  <c r="AE313" i="2" s="1"/>
  <c r="AE97" i="2"/>
  <c r="AE204" i="2" s="1"/>
  <c r="AE311" i="2" s="1"/>
  <c r="AE95" i="2"/>
  <c r="AE202" i="2" s="1"/>
  <c r="AE309" i="2" s="1"/>
  <c r="AE93" i="2"/>
  <c r="AE200" i="2" s="1"/>
  <c r="AE307" i="2" s="1"/>
  <c r="AE91" i="2"/>
  <c r="AE198" i="2" s="1"/>
  <c r="AE305" i="2" s="1"/>
  <c r="AE89" i="2"/>
  <c r="AE196" i="2" s="1"/>
  <c r="AE303" i="2" s="1"/>
  <c r="AE87" i="2"/>
  <c r="AE194" i="2" s="1"/>
  <c r="AE301" i="2" s="1"/>
  <c r="AE85" i="2"/>
  <c r="AE192" i="2" s="1"/>
  <c r="AE299" i="2" s="1"/>
  <c r="AE83" i="2"/>
  <c r="AE190" i="2" s="1"/>
  <c r="AE297" i="2" s="1"/>
  <c r="AE81" i="2"/>
  <c r="AE188" i="2" s="1"/>
  <c r="AE295" i="2" s="1"/>
  <c r="AE79" i="2"/>
  <c r="AE186" i="2" s="1"/>
  <c r="AE293" i="2" s="1"/>
  <c r="AE77" i="2"/>
  <c r="AE184" i="2" s="1"/>
  <c r="AE291" i="2" s="1"/>
  <c r="AE75" i="2"/>
  <c r="AE182" i="2" s="1"/>
  <c r="AE289" i="2" s="1"/>
  <c r="AE73" i="2"/>
  <c r="AE180" i="2" s="1"/>
  <c r="AE287" i="2" s="1"/>
  <c r="AE71" i="2"/>
  <c r="AE178" i="2" s="1"/>
  <c r="AE285" i="2" s="1"/>
  <c r="AE69" i="2"/>
  <c r="AE176" i="2" s="1"/>
  <c r="AE283" i="2" s="1"/>
  <c r="AE67" i="2"/>
  <c r="AE174" i="2" s="1"/>
  <c r="AE281" i="2" s="1"/>
  <c r="AE65" i="2"/>
  <c r="AE172" i="2" s="1"/>
  <c r="AE279" i="2" s="1"/>
  <c r="AE63" i="2"/>
  <c r="AE170" i="2" s="1"/>
  <c r="AE277" i="2" s="1"/>
  <c r="AE61" i="2"/>
  <c r="AE168" i="2" s="1"/>
  <c r="AE275" i="2" s="1"/>
  <c r="AE59" i="2"/>
  <c r="AE166" i="2" s="1"/>
  <c r="AE273" i="2" s="1"/>
  <c r="AE57" i="2"/>
  <c r="AE164" i="2" s="1"/>
  <c r="AE271" i="2" s="1"/>
  <c r="AE55" i="2"/>
  <c r="AE162" i="2" s="1"/>
  <c r="AE269" i="2" s="1"/>
  <c r="AE53" i="2"/>
  <c r="AE160" i="2" s="1"/>
  <c r="AE267" i="2" s="1"/>
  <c r="AE51" i="2"/>
  <c r="AE158" i="2" s="1"/>
  <c r="AE265" i="2" s="1"/>
  <c r="AE49" i="2"/>
  <c r="AE156" i="2" s="1"/>
  <c r="AE263" i="2" s="1"/>
  <c r="AE47" i="2"/>
  <c r="AE154" i="2" s="1"/>
  <c r="AE261" i="2" s="1"/>
  <c r="AE45" i="2"/>
  <c r="AE152" i="2" s="1"/>
  <c r="AE259" i="2" s="1"/>
  <c r="AE43" i="2"/>
  <c r="AE150" i="2" s="1"/>
  <c r="AE257" i="2" s="1"/>
  <c r="AE41" i="2"/>
  <c r="AE148" i="2" s="1"/>
  <c r="AE255" i="2" s="1"/>
  <c r="AE39" i="2"/>
  <c r="AE146" i="2" s="1"/>
  <c r="AE253" i="2" s="1"/>
  <c r="AE37" i="2"/>
  <c r="AE144" i="2" s="1"/>
  <c r="AE251" i="2" s="1"/>
  <c r="AE35" i="2"/>
  <c r="AE142" i="2" s="1"/>
  <c r="AE249" i="2" s="1"/>
  <c r="AE33" i="2"/>
  <c r="AE140" i="2" s="1"/>
  <c r="AE247" i="2" s="1"/>
  <c r="AE31" i="2"/>
  <c r="AE138" i="2" s="1"/>
  <c r="AE245" i="2" s="1"/>
  <c r="AE29" i="2"/>
  <c r="AE136" i="2" s="1"/>
  <c r="AE243" i="2" s="1"/>
  <c r="AE27" i="2"/>
  <c r="AE134" i="2" s="1"/>
  <c r="AE241" i="2" s="1"/>
  <c r="AE25" i="2"/>
  <c r="AE132" i="2" s="1"/>
  <c r="AE239" i="2" s="1"/>
  <c r="AE23" i="2"/>
  <c r="AE130" i="2" s="1"/>
  <c r="AE237" i="2" s="1"/>
  <c r="AE21" i="2"/>
  <c r="AE128" i="2" s="1"/>
  <c r="AE235" i="2" s="1"/>
  <c r="AE19" i="2"/>
  <c r="AE126" i="2" s="1"/>
  <c r="AE233" i="2" s="1"/>
  <c r="AE17" i="2"/>
  <c r="AE124" i="2" s="1"/>
  <c r="AE231" i="2" s="1"/>
  <c r="AE15" i="2"/>
  <c r="AE122" i="2" s="1"/>
  <c r="AE229" i="2" s="1"/>
  <c r="AE13" i="2"/>
  <c r="AE120" i="2" s="1"/>
  <c r="AE227" i="2" s="1"/>
  <c r="AE11" i="2"/>
  <c r="AE118" i="2" s="1"/>
  <c r="AE225" i="2" s="1"/>
  <c r="AE9" i="2"/>
  <c r="AE116" i="2" s="1"/>
  <c r="AE223" i="2" s="1"/>
  <c r="AE7" i="2"/>
  <c r="AE114" i="2" s="1"/>
  <c r="AE221" i="2" s="1"/>
  <c r="AE5" i="2"/>
  <c r="AF4" i="2"/>
  <c r="AE58" i="2"/>
  <c r="AE165" i="2" s="1"/>
  <c r="AE272" i="2" s="1"/>
  <c r="AE56" i="2"/>
  <c r="AE163" i="2" s="1"/>
  <c r="AE270" i="2" s="1"/>
  <c r="AE54" i="2"/>
  <c r="AE161" i="2" s="1"/>
  <c r="AE268" i="2" s="1"/>
  <c r="AE52" i="2"/>
  <c r="AE159" i="2" s="1"/>
  <c r="AE266" i="2" s="1"/>
  <c r="AE50" i="2"/>
  <c r="AE157" i="2" s="1"/>
  <c r="AE264" i="2" s="1"/>
  <c r="AE48" i="2"/>
  <c r="AE155" i="2" s="1"/>
  <c r="AE262" i="2" s="1"/>
  <c r="AE46" i="2"/>
  <c r="AE153" i="2" s="1"/>
  <c r="AE260" i="2" s="1"/>
  <c r="AE44" i="2"/>
  <c r="AE151" i="2" s="1"/>
  <c r="AE258" i="2" s="1"/>
  <c r="AE42" i="2"/>
  <c r="AE149" i="2" s="1"/>
  <c r="AE256" i="2" s="1"/>
  <c r="AE40" i="2"/>
  <c r="AE147" i="2" s="1"/>
  <c r="AE254" i="2" s="1"/>
  <c r="AE38" i="2"/>
  <c r="AE145" i="2" s="1"/>
  <c r="AE252" i="2" s="1"/>
  <c r="AE36" i="2"/>
  <c r="AE143" i="2" s="1"/>
  <c r="AE250" i="2" s="1"/>
  <c r="AE34" i="2"/>
  <c r="AE141" i="2" s="1"/>
  <c r="AE248" i="2" s="1"/>
  <c r="AE32" i="2"/>
  <c r="AE139" i="2" s="1"/>
  <c r="AE246" i="2" s="1"/>
  <c r="AE30" i="2"/>
  <c r="AE137" i="2" s="1"/>
  <c r="AE244" i="2" s="1"/>
  <c r="AE28" i="2"/>
  <c r="AE135" i="2" s="1"/>
  <c r="AE242" i="2" s="1"/>
  <c r="AE26" i="2"/>
  <c r="AE133" i="2" s="1"/>
  <c r="AE240" i="2" s="1"/>
  <c r="AE24" i="2"/>
  <c r="AE131" i="2" s="1"/>
  <c r="AE238" i="2" s="1"/>
  <c r="AE22" i="2"/>
  <c r="AE129" i="2" s="1"/>
  <c r="AE236" i="2" s="1"/>
  <c r="AE20" i="2"/>
  <c r="AE127" i="2" s="1"/>
  <c r="AE234" i="2" s="1"/>
  <c r="AE18" i="2"/>
  <c r="AE125" i="2" s="1"/>
  <c r="AE232" i="2" s="1"/>
  <c r="AE16" i="2"/>
  <c r="AE123" i="2" s="1"/>
  <c r="AE230" i="2" s="1"/>
  <c r="AE14" i="2"/>
  <c r="AE121" i="2" s="1"/>
  <c r="AE228" i="2" s="1"/>
  <c r="AE12" i="2"/>
  <c r="AE119" i="2" s="1"/>
  <c r="AE226" i="2" s="1"/>
  <c r="AE10" i="2"/>
  <c r="AE117" i="2" s="1"/>
  <c r="AE224" i="2" s="1"/>
  <c r="AE8" i="2"/>
  <c r="AE115" i="2" s="1"/>
  <c r="AE222" i="2" s="1"/>
  <c r="AE6" i="2"/>
  <c r="AE113" i="2" s="1"/>
  <c r="AE220" i="2" s="1"/>
  <c r="AB531" i="2"/>
  <c r="AB107" i="4" s="1"/>
  <c r="AB530" i="2"/>
  <c r="AB106" i="4" s="1"/>
  <c r="AB529" i="2"/>
  <c r="AB105" i="4" s="1"/>
  <c r="AB528" i="2"/>
  <c r="AB104" i="4" s="1"/>
  <c r="AB522" i="2"/>
  <c r="AB98" i="4" s="1"/>
  <c r="AB520" i="2"/>
  <c r="AB96" i="4" s="1"/>
  <c r="AB518" i="2"/>
  <c r="AB94" i="4" s="1"/>
  <c r="AB516" i="2"/>
  <c r="AB92" i="4" s="1"/>
  <c r="AB527" i="2"/>
  <c r="AB103" i="4" s="1"/>
  <c r="AB526" i="2"/>
  <c r="AB102" i="4" s="1"/>
  <c r="AB532" i="2"/>
  <c r="AB108" i="4" s="1"/>
  <c r="AB525" i="2"/>
  <c r="AB101" i="4" s="1"/>
  <c r="AB524" i="2"/>
  <c r="AB100" i="4" s="1"/>
  <c r="AB521" i="2"/>
  <c r="AB97" i="4" s="1"/>
  <c r="AB517" i="2"/>
  <c r="AB93" i="4" s="1"/>
  <c r="AB523" i="2"/>
  <c r="AB99" i="4" s="1"/>
  <c r="AB514" i="2"/>
  <c r="AB90" i="4" s="1"/>
  <c r="AB519" i="2"/>
  <c r="AB95" i="4" s="1"/>
  <c r="AB515" i="2"/>
  <c r="AB91" i="4" s="1"/>
  <c r="AB512" i="2"/>
  <c r="AB88" i="4" s="1"/>
  <c r="AB508" i="2"/>
  <c r="AB84" i="4" s="1"/>
  <c r="AB506" i="2"/>
  <c r="AB82" i="4" s="1"/>
  <c r="AB504" i="2"/>
  <c r="AB80" i="4" s="1"/>
  <c r="AB502" i="2"/>
  <c r="AB78" i="4" s="1"/>
  <c r="AB500" i="2"/>
  <c r="AB76" i="4" s="1"/>
  <c r="AB498" i="2"/>
  <c r="AB74" i="4" s="1"/>
  <c r="AB496" i="2"/>
  <c r="AB72" i="4" s="1"/>
  <c r="AB494" i="2"/>
  <c r="AB70" i="4" s="1"/>
  <c r="AB492" i="2"/>
  <c r="AB68" i="4" s="1"/>
  <c r="AB490" i="2"/>
  <c r="AB66" i="4" s="1"/>
  <c r="AB488" i="2"/>
  <c r="AB64" i="4" s="1"/>
  <c r="AB486" i="2"/>
  <c r="AB62" i="4" s="1"/>
  <c r="AB484" i="2"/>
  <c r="AB60" i="4" s="1"/>
  <c r="AB482" i="2"/>
  <c r="AB58" i="4" s="1"/>
  <c r="AB480" i="2"/>
  <c r="AB56" i="4" s="1"/>
  <c r="AB478" i="2"/>
  <c r="AB54" i="4" s="1"/>
  <c r="AB476" i="2"/>
  <c r="AB52" i="4" s="1"/>
  <c r="AB474" i="2"/>
  <c r="AB50" i="4" s="1"/>
  <c r="AB472" i="2"/>
  <c r="AB48" i="4" s="1"/>
  <c r="AB470" i="2"/>
  <c r="AB46" i="4" s="1"/>
  <c r="AB468" i="2"/>
  <c r="AB44" i="4" s="1"/>
  <c r="AB466" i="2"/>
  <c r="AB42" i="4" s="1"/>
  <c r="AB464" i="2"/>
  <c r="AB40" i="4" s="1"/>
  <c r="AB462" i="2"/>
  <c r="AB38" i="4" s="1"/>
  <c r="AB460" i="2"/>
  <c r="AB36" i="4" s="1"/>
  <c r="AB458" i="2"/>
  <c r="AB34" i="4" s="1"/>
  <c r="AB456" i="2"/>
  <c r="AB32" i="4" s="1"/>
  <c r="AB454" i="2"/>
  <c r="AB30" i="4" s="1"/>
  <c r="AB452" i="2"/>
  <c r="AB28" i="4" s="1"/>
  <c r="AB450" i="2"/>
  <c r="AB26" i="4" s="1"/>
  <c r="AB448" i="2"/>
  <c r="AB24" i="4" s="1"/>
  <c r="AB446" i="2"/>
  <c r="AB22" i="4" s="1"/>
  <c r="AB444" i="2"/>
  <c r="AB20" i="4" s="1"/>
  <c r="AB442" i="2"/>
  <c r="AB18" i="4" s="1"/>
  <c r="AB440" i="2"/>
  <c r="AB16" i="4" s="1"/>
  <c r="AB438" i="2"/>
  <c r="AB14" i="4" s="1"/>
  <c r="AB436" i="2"/>
  <c r="AB12" i="4" s="1"/>
  <c r="AB434" i="2"/>
  <c r="AB10" i="4" s="1"/>
  <c r="AB513" i="2"/>
  <c r="AB89" i="4" s="1"/>
  <c r="AB509" i="2"/>
  <c r="AB85" i="4" s="1"/>
  <c r="AB511" i="2"/>
  <c r="AB87" i="4" s="1"/>
  <c r="AB510" i="2"/>
  <c r="AB86" i="4" s="1"/>
  <c r="AB505" i="2"/>
  <c r="AB81" i="4" s="1"/>
  <c r="AB501" i="2"/>
  <c r="AB77" i="4" s="1"/>
  <c r="AB497" i="2"/>
  <c r="AB73" i="4" s="1"/>
  <c r="AB493" i="2"/>
  <c r="AB69" i="4" s="1"/>
  <c r="AB489" i="2"/>
  <c r="AB65" i="4" s="1"/>
  <c r="AB485" i="2"/>
  <c r="AB61" i="4" s="1"/>
  <c r="AB481" i="2"/>
  <c r="AB57" i="4" s="1"/>
  <c r="AB477" i="2"/>
  <c r="AB53" i="4" s="1"/>
  <c r="AB473" i="2"/>
  <c r="AB49" i="4" s="1"/>
  <c r="AB469" i="2"/>
  <c r="AB45" i="4" s="1"/>
  <c r="AB465" i="2"/>
  <c r="AB41" i="4" s="1"/>
  <c r="AB461" i="2"/>
  <c r="AB37" i="4" s="1"/>
  <c r="AB457" i="2"/>
  <c r="AB33" i="4" s="1"/>
  <c r="AB453" i="2"/>
  <c r="AB29" i="4" s="1"/>
  <c r="AB449" i="2"/>
  <c r="AB25" i="4" s="1"/>
  <c r="AB445" i="2"/>
  <c r="AB21" i="4" s="1"/>
  <c r="AB441" i="2"/>
  <c r="AB17" i="4" s="1"/>
  <c r="AB437" i="2"/>
  <c r="AB13" i="4" s="1"/>
  <c r="AB433" i="2"/>
  <c r="AB9" i="4" s="1"/>
  <c r="AB507" i="2"/>
  <c r="AB83" i="4" s="1"/>
  <c r="AB503" i="2"/>
  <c r="AB79" i="4" s="1"/>
  <c r="AB495" i="2"/>
  <c r="AB71" i="4" s="1"/>
  <c r="AB487" i="2"/>
  <c r="AB63" i="4" s="1"/>
  <c r="AB479" i="2"/>
  <c r="AB55" i="4" s="1"/>
  <c r="AB471" i="2"/>
  <c r="AB47" i="4" s="1"/>
  <c r="AB463" i="2"/>
  <c r="AB39" i="4" s="1"/>
  <c r="AB455" i="2"/>
  <c r="AB31" i="4" s="1"/>
  <c r="AB447" i="2"/>
  <c r="AB23" i="4" s="1"/>
  <c r="AB439" i="2"/>
  <c r="AB15" i="4" s="1"/>
  <c r="AB475" i="2"/>
  <c r="AB51" i="4" s="1"/>
  <c r="AB443" i="2"/>
  <c r="AB19" i="4" s="1"/>
  <c r="AB483" i="2"/>
  <c r="AB59" i="4" s="1"/>
  <c r="AB451" i="2"/>
  <c r="AB27" i="4" s="1"/>
  <c r="AB491" i="2"/>
  <c r="AB67" i="4" s="1"/>
  <c r="AB459" i="2"/>
  <c r="AB35" i="4" s="1"/>
  <c r="AB499" i="2"/>
  <c r="AB75" i="4" s="1"/>
  <c r="AB467" i="2"/>
  <c r="AB43" i="4" s="1"/>
  <c r="AB435" i="2"/>
  <c r="AB11" i="4" s="1"/>
  <c r="AD105" i="2"/>
  <c r="AD112" i="2"/>
  <c r="AB109" i="4" l="1"/>
  <c r="AD212" i="2"/>
  <c r="AD219" i="2"/>
  <c r="AD326" i="2" s="1"/>
  <c r="AF103" i="2"/>
  <c r="AF210" i="2" s="1"/>
  <c r="AF317" i="2" s="1"/>
  <c r="AF101" i="2"/>
  <c r="AF208" i="2" s="1"/>
  <c r="AF315" i="2" s="1"/>
  <c r="AF99" i="2"/>
  <c r="AF206" i="2" s="1"/>
  <c r="AF313" i="2" s="1"/>
  <c r="AF97" i="2"/>
  <c r="AF204" i="2" s="1"/>
  <c r="AF311" i="2" s="1"/>
  <c r="AF95" i="2"/>
  <c r="AF202" i="2" s="1"/>
  <c r="AF309" i="2" s="1"/>
  <c r="AF93" i="2"/>
  <c r="AF200" i="2" s="1"/>
  <c r="AF307" i="2" s="1"/>
  <c r="AF91" i="2"/>
  <c r="AF198" i="2" s="1"/>
  <c r="AF305" i="2" s="1"/>
  <c r="AF89" i="2"/>
  <c r="AF196" i="2" s="1"/>
  <c r="AF303" i="2" s="1"/>
  <c r="AF87" i="2"/>
  <c r="AF194" i="2" s="1"/>
  <c r="AF301" i="2" s="1"/>
  <c r="AF85" i="2"/>
  <c r="AF192" i="2" s="1"/>
  <c r="AF299" i="2" s="1"/>
  <c r="AF83" i="2"/>
  <c r="AF190" i="2" s="1"/>
  <c r="AF297" i="2" s="1"/>
  <c r="AF81" i="2"/>
  <c r="AF188" i="2" s="1"/>
  <c r="AF295" i="2" s="1"/>
  <c r="AF79" i="2"/>
  <c r="AF186" i="2" s="1"/>
  <c r="AF293" i="2" s="1"/>
  <c r="AF77" i="2"/>
  <c r="AF184" i="2" s="1"/>
  <c r="AF291" i="2" s="1"/>
  <c r="AF75" i="2"/>
  <c r="AF182" i="2" s="1"/>
  <c r="AF289" i="2" s="1"/>
  <c r="AF73" i="2"/>
  <c r="AF180" i="2" s="1"/>
  <c r="AF287" i="2" s="1"/>
  <c r="AF71" i="2"/>
  <c r="AF178" i="2" s="1"/>
  <c r="AF285" i="2" s="1"/>
  <c r="AF69" i="2"/>
  <c r="AF176" i="2" s="1"/>
  <c r="AF283" i="2" s="1"/>
  <c r="AF67" i="2"/>
  <c r="AF174" i="2" s="1"/>
  <c r="AF281" i="2" s="1"/>
  <c r="AF65" i="2"/>
  <c r="AF172" i="2" s="1"/>
  <c r="AF279" i="2" s="1"/>
  <c r="AF63" i="2"/>
  <c r="AF170" i="2" s="1"/>
  <c r="AF277" i="2" s="1"/>
  <c r="AF61" i="2"/>
  <c r="AF168" i="2" s="1"/>
  <c r="AF275" i="2" s="1"/>
  <c r="AF59" i="2"/>
  <c r="AF166" i="2" s="1"/>
  <c r="AF273" i="2" s="1"/>
  <c r="AF104" i="2"/>
  <c r="AF211" i="2" s="1"/>
  <c r="AF318" i="2" s="1"/>
  <c r="AF102" i="2"/>
  <c r="AF209" i="2" s="1"/>
  <c r="AF316" i="2" s="1"/>
  <c r="AF100" i="2"/>
  <c r="AF207" i="2" s="1"/>
  <c r="AF314" i="2" s="1"/>
  <c r="AF98" i="2"/>
  <c r="AF205" i="2" s="1"/>
  <c r="AF312" i="2" s="1"/>
  <c r="AF96" i="2"/>
  <c r="AF203" i="2" s="1"/>
  <c r="AF310" i="2" s="1"/>
  <c r="AF94" i="2"/>
  <c r="AF201" i="2" s="1"/>
  <c r="AF308" i="2" s="1"/>
  <c r="AF92" i="2"/>
  <c r="AF199" i="2" s="1"/>
  <c r="AF306" i="2" s="1"/>
  <c r="AF90" i="2"/>
  <c r="AF197" i="2" s="1"/>
  <c r="AF304" i="2" s="1"/>
  <c r="AF88" i="2"/>
  <c r="AF195" i="2" s="1"/>
  <c r="AF302" i="2" s="1"/>
  <c r="AF86" i="2"/>
  <c r="AF193" i="2" s="1"/>
  <c r="AF300" i="2" s="1"/>
  <c r="AF84" i="2"/>
  <c r="AF191" i="2" s="1"/>
  <c r="AF298" i="2" s="1"/>
  <c r="AF82" i="2"/>
  <c r="AF189" i="2" s="1"/>
  <c r="AF296" i="2" s="1"/>
  <c r="AF80" i="2"/>
  <c r="AF187" i="2" s="1"/>
  <c r="AF294" i="2" s="1"/>
  <c r="AF78" i="2"/>
  <c r="AF185" i="2" s="1"/>
  <c r="AF292" i="2" s="1"/>
  <c r="AF76" i="2"/>
  <c r="AF183" i="2" s="1"/>
  <c r="AF290" i="2" s="1"/>
  <c r="AF74" i="2"/>
  <c r="AF181" i="2" s="1"/>
  <c r="AF288" i="2" s="1"/>
  <c r="AF72" i="2"/>
  <c r="AF179" i="2" s="1"/>
  <c r="AF286" i="2" s="1"/>
  <c r="AF70" i="2"/>
  <c r="AF177" i="2" s="1"/>
  <c r="AF284" i="2" s="1"/>
  <c r="AF68" i="2"/>
  <c r="AF175" i="2" s="1"/>
  <c r="AF282" i="2" s="1"/>
  <c r="AF66" i="2"/>
  <c r="AF173" i="2" s="1"/>
  <c r="AF280" i="2" s="1"/>
  <c r="AF64" i="2"/>
  <c r="AF171" i="2" s="1"/>
  <c r="AF278" i="2" s="1"/>
  <c r="AF62" i="2"/>
  <c r="AF169" i="2" s="1"/>
  <c r="AF276" i="2" s="1"/>
  <c r="AF60" i="2"/>
  <c r="AF167" i="2" s="1"/>
  <c r="AF274" i="2" s="1"/>
  <c r="AF58" i="2"/>
  <c r="AF165" i="2" s="1"/>
  <c r="AF272" i="2" s="1"/>
  <c r="AF57" i="2"/>
  <c r="AF164" i="2" s="1"/>
  <c r="AF271" i="2" s="1"/>
  <c r="AF55" i="2"/>
  <c r="AF162" i="2" s="1"/>
  <c r="AF269" i="2" s="1"/>
  <c r="AF53" i="2"/>
  <c r="AF160" i="2" s="1"/>
  <c r="AF267" i="2" s="1"/>
  <c r="AF51" i="2"/>
  <c r="AF158" i="2" s="1"/>
  <c r="AF265" i="2" s="1"/>
  <c r="AF49" i="2"/>
  <c r="AF156" i="2" s="1"/>
  <c r="AF263" i="2" s="1"/>
  <c r="AF47" i="2"/>
  <c r="AF154" i="2" s="1"/>
  <c r="AF261" i="2" s="1"/>
  <c r="AF45" i="2"/>
  <c r="AF152" i="2" s="1"/>
  <c r="AF259" i="2" s="1"/>
  <c r="AF43" i="2"/>
  <c r="AF150" i="2" s="1"/>
  <c r="AF257" i="2" s="1"/>
  <c r="AF41" i="2"/>
  <c r="AF148" i="2" s="1"/>
  <c r="AF255" i="2" s="1"/>
  <c r="AF39" i="2"/>
  <c r="AF146" i="2" s="1"/>
  <c r="AF253" i="2" s="1"/>
  <c r="AF37" i="2"/>
  <c r="AF144" i="2" s="1"/>
  <c r="AF251" i="2" s="1"/>
  <c r="AF35" i="2"/>
  <c r="AF142" i="2" s="1"/>
  <c r="AF249" i="2" s="1"/>
  <c r="AF33" i="2"/>
  <c r="AF140" i="2" s="1"/>
  <c r="AF247" i="2" s="1"/>
  <c r="AF31" i="2"/>
  <c r="AF138" i="2" s="1"/>
  <c r="AF245" i="2" s="1"/>
  <c r="AF29" i="2"/>
  <c r="AF136" i="2" s="1"/>
  <c r="AF243" i="2" s="1"/>
  <c r="AF27" i="2"/>
  <c r="AF134" i="2" s="1"/>
  <c r="AF241" i="2" s="1"/>
  <c r="AF25" i="2"/>
  <c r="AF132" i="2" s="1"/>
  <c r="AF239" i="2" s="1"/>
  <c r="AF23" i="2"/>
  <c r="AF130" i="2" s="1"/>
  <c r="AF237" i="2" s="1"/>
  <c r="AF21" i="2"/>
  <c r="AF128" i="2" s="1"/>
  <c r="AF235" i="2" s="1"/>
  <c r="AF19" i="2"/>
  <c r="AF126" i="2" s="1"/>
  <c r="AF233" i="2" s="1"/>
  <c r="AF17" i="2"/>
  <c r="AF124" i="2" s="1"/>
  <c r="AF231" i="2" s="1"/>
  <c r="AF15" i="2"/>
  <c r="AF122" i="2" s="1"/>
  <c r="AF229" i="2" s="1"/>
  <c r="AF13" i="2"/>
  <c r="AF120" i="2" s="1"/>
  <c r="AF227" i="2" s="1"/>
  <c r="AF11" i="2"/>
  <c r="AF118" i="2" s="1"/>
  <c r="AF225" i="2" s="1"/>
  <c r="AF9" i="2"/>
  <c r="AF116" i="2" s="1"/>
  <c r="AF223" i="2" s="1"/>
  <c r="AF7" i="2"/>
  <c r="AF114" i="2" s="1"/>
  <c r="AF221" i="2" s="1"/>
  <c r="AF5" i="2"/>
  <c r="AG4" i="2"/>
  <c r="AF56" i="2"/>
  <c r="AF163" i="2" s="1"/>
  <c r="AF270" i="2" s="1"/>
  <c r="AF54" i="2"/>
  <c r="AF161" i="2" s="1"/>
  <c r="AF268" i="2" s="1"/>
  <c r="AF52" i="2"/>
  <c r="AF159" i="2" s="1"/>
  <c r="AF266" i="2" s="1"/>
  <c r="AF50" i="2"/>
  <c r="AF157" i="2" s="1"/>
  <c r="AF264" i="2" s="1"/>
  <c r="AF48" i="2"/>
  <c r="AF155" i="2" s="1"/>
  <c r="AF262" i="2" s="1"/>
  <c r="AF46" i="2"/>
  <c r="AF153" i="2" s="1"/>
  <c r="AF260" i="2" s="1"/>
  <c r="AF44" i="2"/>
  <c r="AF151" i="2" s="1"/>
  <c r="AF258" i="2" s="1"/>
  <c r="AF42" i="2"/>
  <c r="AF149" i="2" s="1"/>
  <c r="AF256" i="2" s="1"/>
  <c r="AF40" i="2"/>
  <c r="AF147" i="2" s="1"/>
  <c r="AF254" i="2" s="1"/>
  <c r="AF38" i="2"/>
  <c r="AF145" i="2" s="1"/>
  <c r="AF252" i="2" s="1"/>
  <c r="AF36" i="2"/>
  <c r="AF143" i="2" s="1"/>
  <c r="AF250" i="2" s="1"/>
  <c r="AF34" i="2"/>
  <c r="AF141" i="2" s="1"/>
  <c r="AF248" i="2" s="1"/>
  <c r="AF32" i="2"/>
  <c r="AF139" i="2" s="1"/>
  <c r="AF246" i="2" s="1"/>
  <c r="AF30" i="2"/>
  <c r="AF137" i="2" s="1"/>
  <c r="AF244" i="2" s="1"/>
  <c r="AF28" i="2"/>
  <c r="AF135" i="2" s="1"/>
  <c r="AF242" i="2" s="1"/>
  <c r="AF26" i="2"/>
  <c r="AF133" i="2" s="1"/>
  <c r="AF240" i="2" s="1"/>
  <c r="AF24" i="2"/>
  <c r="AF131" i="2" s="1"/>
  <c r="AF238" i="2" s="1"/>
  <c r="AF22" i="2"/>
  <c r="AF129" i="2" s="1"/>
  <c r="AF236" i="2" s="1"/>
  <c r="AF20" i="2"/>
  <c r="AF127" i="2" s="1"/>
  <c r="AF234" i="2" s="1"/>
  <c r="AF18" i="2"/>
  <c r="AF125" i="2" s="1"/>
  <c r="AF232" i="2" s="1"/>
  <c r="AF16" i="2"/>
  <c r="AF123" i="2" s="1"/>
  <c r="AF230" i="2" s="1"/>
  <c r="AF14" i="2"/>
  <c r="AF121" i="2" s="1"/>
  <c r="AF228" i="2" s="1"/>
  <c r="AF12" i="2"/>
  <c r="AF119" i="2" s="1"/>
  <c r="AF226" i="2" s="1"/>
  <c r="AF10" i="2"/>
  <c r="AF117" i="2" s="1"/>
  <c r="AF224" i="2" s="1"/>
  <c r="AF8" i="2"/>
  <c r="AF115" i="2" s="1"/>
  <c r="AF222" i="2" s="1"/>
  <c r="AF6" i="2"/>
  <c r="AF113" i="2" s="1"/>
  <c r="AF220" i="2" s="1"/>
  <c r="AI8" i="4"/>
  <c r="AE425" i="2"/>
  <c r="AE423" i="2"/>
  <c r="AE421" i="2"/>
  <c r="AE419" i="2"/>
  <c r="AE417" i="2"/>
  <c r="AE415" i="2"/>
  <c r="AE413" i="2"/>
  <c r="AE411" i="2"/>
  <c r="AE409" i="2"/>
  <c r="AE424" i="2"/>
  <c r="AE420" i="2"/>
  <c r="AE416" i="2"/>
  <c r="AE412" i="2"/>
  <c r="AE406" i="2"/>
  <c r="AE404" i="2"/>
  <c r="AE402" i="2"/>
  <c r="AE400" i="2"/>
  <c r="AE398" i="2"/>
  <c r="AE396" i="2"/>
  <c r="AE394" i="2"/>
  <c r="AE392" i="2"/>
  <c r="AE390" i="2"/>
  <c r="AE388" i="2"/>
  <c r="AE386" i="2"/>
  <c r="AE384" i="2"/>
  <c r="AE382" i="2"/>
  <c r="AE380" i="2"/>
  <c r="AE378" i="2"/>
  <c r="AE376" i="2"/>
  <c r="AE374" i="2"/>
  <c r="AE372" i="2"/>
  <c r="AE370" i="2"/>
  <c r="AE368" i="2"/>
  <c r="AE366" i="2"/>
  <c r="AE364" i="2"/>
  <c r="AE362" i="2"/>
  <c r="AE360" i="2"/>
  <c r="AE358" i="2"/>
  <c r="AE422" i="2"/>
  <c r="AE414" i="2"/>
  <c r="AE407" i="2"/>
  <c r="AE403" i="2"/>
  <c r="AE399" i="2"/>
  <c r="AE395" i="2"/>
  <c r="AE391" i="2"/>
  <c r="AE387" i="2"/>
  <c r="AE383" i="2"/>
  <c r="AE379" i="2"/>
  <c r="AE375" i="2"/>
  <c r="AE371" i="2"/>
  <c r="AE367" i="2"/>
  <c r="AE363" i="2"/>
  <c r="AE359" i="2"/>
  <c r="AE355" i="2"/>
  <c r="AE353" i="2"/>
  <c r="AE351" i="2"/>
  <c r="AE349" i="2"/>
  <c r="AE347" i="2"/>
  <c r="AE345" i="2"/>
  <c r="AE343" i="2"/>
  <c r="AE341" i="2"/>
  <c r="AE339" i="2"/>
  <c r="AE337" i="2"/>
  <c r="AE335" i="2"/>
  <c r="AE333" i="2"/>
  <c r="AE331" i="2"/>
  <c r="AE329" i="2"/>
  <c r="AE327" i="2"/>
  <c r="AE418" i="2"/>
  <c r="AE410" i="2"/>
  <c r="AE408" i="2"/>
  <c r="AE405" i="2"/>
  <c r="AE389" i="2"/>
  <c r="AE373" i="2"/>
  <c r="AE356" i="2"/>
  <c r="AE352" i="2"/>
  <c r="AE348" i="2"/>
  <c r="AE344" i="2"/>
  <c r="AE340" i="2"/>
  <c r="AE336" i="2"/>
  <c r="AE332" i="2"/>
  <c r="AE328" i="2"/>
  <c r="AE393" i="2"/>
  <c r="AE377" i="2"/>
  <c r="AE361" i="2"/>
  <c r="AE357" i="2"/>
  <c r="AE397" i="2"/>
  <c r="AE381" i="2"/>
  <c r="AE365" i="2"/>
  <c r="AE354" i="2"/>
  <c r="AE350" i="2"/>
  <c r="AE346" i="2"/>
  <c r="AE342" i="2"/>
  <c r="AE338" i="2"/>
  <c r="AE334" i="2"/>
  <c r="AE330" i="2"/>
  <c r="AF325" i="2"/>
  <c r="AE369" i="2"/>
  <c r="AE385" i="2"/>
  <c r="AE401" i="2"/>
  <c r="AE105" i="2"/>
  <c r="AE112" i="2"/>
  <c r="AC532" i="2"/>
  <c r="AC108" i="4" s="1"/>
  <c r="AC530" i="2"/>
  <c r="AC106" i="4" s="1"/>
  <c r="AC528" i="2"/>
  <c r="AC104" i="4" s="1"/>
  <c r="AC526" i="2"/>
  <c r="AC102" i="4" s="1"/>
  <c r="AC524" i="2"/>
  <c r="AC100" i="4" s="1"/>
  <c r="AC527" i="2"/>
  <c r="AC103" i="4" s="1"/>
  <c r="AC531" i="2"/>
  <c r="AC107" i="4" s="1"/>
  <c r="AC525" i="2"/>
  <c r="AC101" i="4" s="1"/>
  <c r="AC521" i="2"/>
  <c r="AC97" i="4" s="1"/>
  <c r="AC519" i="2"/>
  <c r="AC95" i="4" s="1"/>
  <c r="AC517" i="2"/>
  <c r="AC93" i="4" s="1"/>
  <c r="AC523" i="2"/>
  <c r="AC99" i="4" s="1"/>
  <c r="AC514" i="2"/>
  <c r="AC90" i="4" s="1"/>
  <c r="AC512" i="2"/>
  <c r="AC88" i="4" s="1"/>
  <c r="AC510" i="2"/>
  <c r="AC86" i="4" s="1"/>
  <c r="AC508" i="2"/>
  <c r="AC84" i="4" s="1"/>
  <c r="AC522" i="2"/>
  <c r="AC98" i="4" s="1"/>
  <c r="AC518" i="2"/>
  <c r="AC94" i="4" s="1"/>
  <c r="AC515" i="2"/>
  <c r="AC91" i="4" s="1"/>
  <c r="AC513" i="2"/>
  <c r="AC89" i="4" s="1"/>
  <c r="AC511" i="2"/>
  <c r="AC87" i="4" s="1"/>
  <c r="AC509" i="2"/>
  <c r="AC85" i="4" s="1"/>
  <c r="AC507" i="2"/>
  <c r="AC83" i="4" s="1"/>
  <c r="AC516" i="2"/>
  <c r="AC92" i="4" s="1"/>
  <c r="AC520" i="2"/>
  <c r="AC96" i="4" s="1"/>
  <c r="AC505" i="2"/>
  <c r="AC81" i="4" s="1"/>
  <c r="AC503" i="2"/>
  <c r="AC79" i="4" s="1"/>
  <c r="AC501" i="2"/>
  <c r="AC77" i="4" s="1"/>
  <c r="AC499" i="2"/>
  <c r="AC75" i="4" s="1"/>
  <c r="AC497" i="2"/>
  <c r="AC73" i="4" s="1"/>
  <c r="AC495" i="2"/>
  <c r="AC71" i="4" s="1"/>
  <c r="AC493" i="2"/>
  <c r="AC69" i="4" s="1"/>
  <c r="AC491" i="2"/>
  <c r="AC67" i="4" s="1"/>
  <c r="AC489" i="2"/>
  <c r="AC65" i="4" s="1"/>
  <c r="AC487" i="2"/>
  <c r="AC63" i="4" s="1"/>
  <c r="AC485" i="2"/>
  <c r="AC61" i="4" s="1"/>
  <c r="AC483" i="2"/>
  <c r="AC59" i="4" s="1"/>
  <c r="AC481" i="2"/>
  <c r="AC57" i="4" s="1"/>
  <c r="AC479" i="2"/>
  <c r="AC55" i="4" s="1"/>
  <c r="AC477" i="2"/>
  <c r="AC53" i="4" s="1"/>
  <c r="AC475" i="2"/>
  <c r="AC51" i="4" s="1"/>
  <c r="AC473" i="2"/>
  <c r="AC49" i="4" s="1"/>
  <c r="AC471" i="2"/>
  <c r="AC47" i="4" s="1"/>
  <c r="AC469" i="2"/>
  <c r="AC45" i="4" s="1"/>
  <c r="AC467" i="2"/>
  <c r="AC43" i="4" s="1"/>
  <c r="AC465" i="2"/>
  <c r="AC41" i="4" s="1"/>
  <c r="AC463" i="2"/>
  <c r="AC39" i="4" s="1"/>
  <c r="AC461" i="2"/>
  <c r="AC37" i="4" s="1"/>
  <c r="AC459" i="2"/>
  <c r="AC35" i="4" s="1"/>
  <c r="AC457" i="2"/>
  <c r="AC33" i="4" s="1"/>
  <c r="AC455" i="2"/>
  <c r="AC31" i="4" s="1"/>
  <c r="AC453" i="2"/>
  <c r="AC29" i="4" s="1"/>
  <c r="AC451" i="2"/>
  <c r="AC27" i="4" s="1"/>
  <c r="AC449" i="2"/>
  <c r="AC25" i="4" s="1"/>
  <c r="AC447" i="2"/>
  <c r="AC23" i="4" s="1"/>
  <c r="AC445" i="2"/>
  <c r="AC21" i="4" s="1"/>
  <c r="AC443" i="2"/>
  <c r="AC19" i="4" s="1"/>
  <c r="AC441" i="2"/>
  <c r="AC17" i="4" s="1"/>
  <c r="AC439" i="2"/>
  <c r="AC15" i="4" s="1"/>
  <c r="AC437" i="2"/>
  <c r="AC13" i="4" s="1"/>
  <c r="AC435" i="2"/>
  <c r="AC11" i="4" s="1"/>
  <c r="AC433" i="2"/>
  <c r="AC9" i="4" s="1"/>
  <c r="AC504" i="2"/>
  <c r="AC80" i="4" s="1"/>
  <c r="AC500" i="2"/>
  <c r="AC76" i="4" s="1"/>
  <c r="AC496" i="2"/>
  <c r="AC72" i="4" s="1"/>
  <c r="AC492" i="2"/>
  <c r="AC68" i="4" s="1"/>
  <c r="AC488" i="2"/>
  <c r="AC64" i="4" s="1"/>
  <c r="AC484" i="2"/>
  <c r="AC60" i="4" s="1"/>
  <c r="AC480" i="2"/>
  <c r="AC56" i="4" s="1"/>
  <c r="AC476" i="2"/>
  <c r="AC52" i="4" s="1"/>
  <c r="AC472" i="2"/>
  <c r="AC48" i="4" s="1"/>
  <c r="AC468" i="2"/>
  <c r="AC44" i="4" s="1"/>
  <c r="AC464" i="2"/>
  <c r="AC40" i="4" s="1"/>
  <c r="AC460" i="2"/>
  <c r="AC36" i="4" s="1"/>
  <c r="AC456" i="2"/>
  <c r="AC32" i="4" s="1"/>
  <c r="AC452" i="2"/>
  <c r="AC28" i="4" s="1"/>
  <c r="AC448" i="2"/>
  <c r="AC24" i="4" s="1"/>
  <c r="AC444" i="2"/>
  <c r="AC20" i="4" s="1"/>
  <c r="AC440" i="2"/>
  <c r="AC16" i="4" s="1"/>
  <c r="AC436" i="2"/>
  <c r="AC12" i="4" s="1"/>
  <c r="AC506" i="2"/>
  <c r="AC82" i="4" s="1"/>
  <c r="AC498" i="2"/>
  <c r="AC74" i="4" s="1"/>
  <c r="AC490" i="2"/>
  <c r="AC66" i="4" s="1"/>
  <c r="AC482" i="2"/>
  <c r="AC58" i="4" s="1"/>
  <c r="AC474" i="2"/>
  <c r="AC50" i="4" s="1"/>
  <c r="AC466" i="2"/>
  <c r="AC42" i="4" s="1"/>
  <c r="AC458" i="2"/>
  <c r="AC34" i="4" s="1"/>
  <c r="AC450" i="2"/>
  <c r="AC26" i="4" s="1"/>
  <c r="AC442" i="2"/>
  <c r="AC18" i="4" s="1"/>
  <c r="AC434" i="2"/>
  <c r="AC10" i="4" s="1"/>
  <c r="AC529" i="2"/>
  <c r="AC105" i="4" s="1"/>
  <c r="AC502" i="2"/>
  <c r="AC78" i="4" s="1"/>
  <c r="AC494" i="2"/>
  <c r="AC70" i="4" s="1"/>
  <c r="AC486" i="2"/>
  <c r="AC62" i="4" s="1"/>
  <c r="AC478" i="2"/>
  <c r="AC54" i="4" s="1"/>
  <c r="AC470" i="2"/>
  <c r="AC46" i="4" s="1"/>
  <c r="AC462" i="2"/>
  <c r="AC38" i="4" s="1"/>
  <c r="AC454" i="2"/>
  <c r="AC30" i="4" s="1"/>
  <c r="AC446" i="2"/>
  <c r="AC22" i="4" s="1"/>
  <c r="AC438" i="2"/>
  <c r="AC14" i="4" s="1"/>
  <c r="AD426" i="2"/>
  <c r="AC319" i="2"/>
  <c r="AC109" i="4" l="1"/>
  <c r="AD532" i="2"/>
  <c r="AD108" i="4" s="1"/>
  <c r="AD530" i="2"/>
  <c r="AD106" i="4" s="1"/>
  <c r="AD531" i="2"/>
  <c r="AD107" i="4" s="1"/>
  <c r="AD526" i="2"/>
  <c r="AD102" i="4" s="1"/>
  <c r="AD525" i="2"/>
  <c r="AD101" i="4" s="1"/>
  <c r="AD521" i="2"/>
  <c r="AD97" i="4" s="1"/>
  <c r="AD519" i="2"/>
  <c r="AD95" i="4" s="1"/>
  <c r="AD517" i="2"/>
  <c r="AD93" i="4" s="1"/>
  <c r="AD524" i="2"/>
  <c r="AD100" i="4" s="1"/>
  <c r="AD523" i="2"/>
  <c r="AD99" i="4" s="1"/>
  <c r="AD522" i="2"/>
  <c r="AD98" i="4" s="1"/>
  <c r="AD518" i="2"/>
  <c r="AD94" i="4" s="1"/>
  <c r="AD515" i="2"/>
  <c r="AD91" i="4" s="1"/>
  <c r="AD529" i="2"/>
  <c r="AD105" i="4" s="1"/>
  <c r="AD520" i="2"/>
  <c r="AD96" i="4" s="1"/>
  <c r="AD516" i="2"/>
  <c r="AD92" i="4" s="1"/>
  <c r="AD528" i="2"/>
  <c r="AD104" i="4" s="1"/>
  <c r="AD513" i="2"/>
  <c r="AD89" i="4" s="1"/>
  <c r="AD509" i="2"/>
  <c r="AD85" i="4" s="1"/>
  <c r="AD505" i="2"/>
  <c r="AD81" i="4" s="1"/>
  <c r="AD503" i="2"/>
  <c r="AD79" i="4" s="1"/>
  <c r="AD501" i="2"/>
  <c r="AD77" i="4" s="1"/>
  <c r="AD499" i="2"/>
  <c r="AD75" i="4" s="1"/>
  <c r="AD497" i="2"/>
  <c r="AD73" i="4" s="1"/>
  <c r="AD495" i="2"/>
  <c r="AD71" i="4" s="1"/>
  <c r="AD493" i="2"/>
  <c r="AD69" i="4" s="1"/>
  <c r="AD491" i="2"/>
  <c r="AD67" i="4" s="1"/>
  <c r="AD489" i="2"/>
  <c r="AD65" i="4" s="1"/>
  <c r="AD487" i="2"/>
  <c r="AD63" i="4" s="1"/>
  <c r="AD485" i="2"/>
  <c r="AD61" i="4" s="1"/>
  <c r="AD483" i="2"/>
  <c r="AD59" i="4" s="1"/>
  <c r="AD481" i="2"/>
  <c r="AD57" i="4" s="1"/>
  <c r="AD479" i="2"/>
  <c r="AD55" i="4" s="1"/>
  <c r="AD477" i="2"/>
  <c r="AD53" i="4" s="1"/>
  <c r="AD475" i="2"/>
  <c r="AD51" i="4" s="1"/>
  <c r="AD473" i="2"/>
  <c r="AD49" i="4" s="1"/>
  <c r="AD471" i="2"/>
  <c r="AD47" i="4" s="1"/>
  <c r="AD469" i="2"/>
  <c r="AD45" i="4" s="1"/>
  <c r="AD467" i="2"/>
  <c r="AD43" i="4" s="1"/>
  <c r="AD465" i="2"/>
  <c r="AD41" i="4" s="1"/>
  <c r="AD463" i="2"/>
  <c r="AD39" i="4" s="1"/>
  <c r="AD461" i="2"/>
  <c r="AD37" i="4" s="1"/>
  <c r="AD459" i="2"/>
  <c r="AD35" i="4" s="1"/>
  <c r="AD457" i="2"/>
  <c r="AD33" i="4" s="1"/>
  <c r="AD455" i="2"/>
  <c r="AD31" i="4" s="1"/>
  <c r="AD453" i="2"/>
  <c r="AD29" i="4" s="1"/>
  <c r="AD451" i="2"/>
  <c r="AD27" i="4" s="1"/>
  <c r="AD449" i="2"/>
  <c r="AD25" i="4" s="1"/>
  <c r="AD447" i="2"/>
  <c r="AD23" i="4" s="1"/>
  <c r="AD445" i="2"/>
  <c r="AD21" i="4" s="1"/>
  <c r="AD443" i="2"/>
  <c r="AD19" i="4" s="1"/>
  <c r="AD441" i="2"/>
  <c r="AD17" i="4" s="1"/>
  <c r="AD439" i="2"/>
  <c r="AD15" i="4" s="1"/>
  <c r="AD437" i="2"/>
  <c r="AD13" i="4" s="1"/>
  <c r="AD435" i="2"/>
  <c r="AD11" i="4" s="1"/>
  <c r="AD433" i="2"/>
  <c r="AD527" i="2"/>
  <c r="AD103" i="4" s="1"/>
  <c r="AD514" i="2"/>
  <c r="AD90" i="4" s="1"/>
  <c r="AD510" i="2"/>
  <c r="AD86" i="4" s="1"/>
  <c r="AD508" i="2"/>
  <c r="AD84" i="4" s="1"/>
  <c r="AD507" i="2"/>
  <c r="AD83" i="4" s="1"/>
  <c r="AD506" i="2"/>
  <c r="AD82" i="4" s="1"/>
  <c r="AD502" i="2"/>
  <c r="AD78" i="4" s="1"/>
  <c r="AD498" i="2"/>
  <c r="AD74" i="4" s="1"/>
  <c r="AD494" i="2"/>
  <c r="AD70" i="4" s="1"/>
  <c r="AD490" i="2"/>
  <c r="AD66" i="4" s="1"/>
  <c r="AD486" i="2"/>
  <c r="AD62" i="4" s="1"/>
  <c r="AD482" i="2"/>
  <c r="AD58" i="4" s="1"/>
  <c r="AD478" i="2"/>
  <c r="AD54" i="4" s="1"/>
  <c r="AD474" i="2"/>
  <c r="AD50" i="4" s="1"/>
  <c r="AD470" i="2"/>
  <c r="AD46" i="4" s="1"/>
  <c r="AD466" i="2"/>
  <c r="AD42" i="4" s="1"/>
  <c r="AD462" i="2"/>
  <c r="AD38" i="4" s="1"/>
  <c r="AD458" i="2"/>
  <c r="AD34" i="4" s="1"/>
  <c r="AD454" i="2"/>
  <c r="AD30" i="4" s="1"/>
  <c r="AD450" i="2"/>
  <c r="AD26" i="4" s="1"/>
  <c r="AD446" i="2"/>
  <c r="AD22" i="4" s="1"/>
  <c r="AD442" i="2"/>
  <c r="AD18" i="4" s="1"/>
  <c r="AD438" i="2"/>
  <c r="AD14" i="4" s="1"/>
  <c r="AD434" i="2"/>
  <c r="AD10" i="4" s="1"/>
  <c r="AD511" i="2"/>
  <c r="AD87" i="4" s="1"/>
  <c r="AD500" i="2"/>
  <c r="AD76" i="4" s="1"/>
  <c r="AD492" i="2"/>
  <c r="AD68" i="4" s="1"/>
  <c r="AD484" i="2"/>
  <c r="AD60" i="4" s="1"/>
  <c r="AD476" i="2"/>
  <c r="AD52" i="4" s="1"/>
  <c r="AD468" i="2"/>
  <c r="AD44" i="4" s="1"/>
  <c r="AD460" i="2"/>
  <c r="AD36" i="4" s="1"/>
  <c r="AD452" i="2"/>
  <c r="AD28" i="4" s="1"/>
  <c r="AD444" i="2"/>
  <c r="AD20" i="4" s="1"/>
  <c r="AD436" i="2"/>
  <c r="AD12" i="4" s="1"/>
  <c r="AD512" i="2"/>
  <c r="AD88" i="4" s="1"/>
  <c r="AD488" i="2"/>
  <c r="AD64" i="4" s="1"/>
  <c r="AD456" i="2"/>
  <c r="AD32" i="4" s="1"/>
  <c r="AD496" i="2"/>
  <c r="AD72" i="4" s="1"/>
  <c r="AD464" i="2"/>
  <c r="AD40" i="4" s="1"/>
  <c r="AD504" i="2"/>
  <c r="AD80" i="4" s="1"/>
  <c r="AD472" i="2"/>
  <c r="AD48" i="4" s="1"/>
  <c r="AD440" i="2"/>
  <c r="AD16" i="4" s="1"/>
  <c r="AD480" i="2"/>
  <c r="AD56" i="4" s="1"/>
  <c r="AD448" i="2"/>
  <c r="AD24" i="4" s="1"/>
  <c r="AJ8" i="4"/>
  <c r="AG103" i="2"/>
  <c r="AG210" i="2" s="1"/>
  <c r="AG317" i="2" s="1"/>
  <c r="AG101" i="2"/>
  <c r="AG208" i="2" s="1"/>
  <c r="AG315" i="2" s="1"/>
  <c r="AG99" i="2"/>
  <c r="AG206" i="2" s="1"/>
  <c r="AG313" i="2" s="1"/>
  <c r="AG97" i="2"/>
  <c r="AG204" i="2" s="1"/>
  <c r="AG311" i="2" s="1"/>
  <c r="AG95" i="2"/>
  <c r="AG202" i="2" s="1"/>
  <c r="AG309" i="2" s="1"/>
  <c r="AG93" i="2"/>
  <c r="AG200" i="2" s="1"/>
  <c r="AG307" i="2" s="1"/>
  <c r="AG91" i="2"/>
  <c r="AG198" i="2" s="1"/>
  <c r="AG305" i="2" s="1"/>
  <c r="AG89" i="2"/>
  <c r="AG196" i="2" s="1"/>
  <c r="AG303" i="2" s="1"/>
  <c r="AG87" i="2"/>
  <c r="AG194" i="2" s="1"/>
  <c r="AG301" i="2" s="1"/>
  <c r="AG85" i="2"/>
  <c r="AG192" i="2" s="1"/>
  <c r="AG299" i="2" s="1"/>
  <c r="AG83" i="2"/>
  <c r="AG190" i="2" s="1"/>
  <c r="AG297" i="2" s="1"/>
  <c r="AG81" i="2"/>
  <c r="AG188" i="2" s="1"/>
  <c r="AG295" i="2" s="1"/>
  <c r="AG79" i="2"/>
  <c r="AG186" i="2" s="1"/>
  <c r="AG293" i="2" s="1"/>
  <c r="AG77" i="2"/>
  <c r="AG184" i="2" s="1"/>
  <c r="AG291" i="2" s="1"/>
  <c r="AG75" i="2"/>
  <c r="AG182" i="2" s="1"/>
  <c r="AG289" i="2" s="1"/>
  <c r="AG73" i="2"/>
  <c r="AG180" i="2" s="1"/>
  <c r="AG287" i="2" s="1"/>
  <c r="AG71" i="2"/>
  <c r="AG178" i="2" s="1"/>
  <c r="AG285" i="2" s="1"/>
  <c r="AG69" i="2"/>
  <c r="AG176" i="2" s="1"/>
  <c r="AG283" i="2" s="1"/>
  <c r="AG67" i="2"/>
  <c r="AG174" i="2" s="1"/>
  <c r="AG281" i="2" s="1"/>
  <c r="AG65" i="2"/>
  <c r="AG172" i="2" s="1"/>
  <c r="AG279" i="2" s="1"/>
  <c r="AG63" i="2"/>
  <c r="AG170" i="2" s="1"/>
  <c r="AG277" i="2" s="1"/>
  <c r="AG61" i="2"/>
  <c r="AG168" i="2" s="1"/>
  <c r="AG275" i="2" s="1"/>
  <c r="AG59" i="2"/>
  <c r="AG166" i="2" s="1"/>
  <c r="AG273" i="2" s="1"/>
  <c r="AG104" i="2"/>
  <c r="AG211" i="2" s="1"/>
  <c r="AG318" i="2" s="1"/>
  <c r="AG102" i="2"/>
  <c r="AG209" i="2" s="1"/>
  <c r="AG316" i="2" s="1"/>
  <c r="AG100" i="2"/>
  <c r="AG207" i="2" s="1"/>
  <c r="AG314" i="2" s="1"/>
  <c r="AG98" i="2"/>
  <c r="AG205" i="2" s="1"/>
  <c r="AG312" i="2" s="1"/>
  <c r="AG96" i="2"/>
  <c r="AG203" i="2" s="1"/>
  <c r="AG310" i="2" s="1"/>
  <c r="AG94" i="2"/>
  <c r="AG201" i="2" s="1"/>
  <c r="AG308" i="2" s="1"/>
  <c r="AG92" i="2"/>
  <c r="AG199" i="2" s="1"/>
  <c r="AG306" i="2" s="1"/>
  <c r="AG90" i="2"/>
  <c r="AG197" i="2" s="1"/>
  <c r="AG304" i="2" s="1"/>
  <c r="AG88" i="2"/>
  <c r="AG195" i="2" s="1"/>
  <c r="AG302" i="2" s="1"/>
  <c r="AG86" i="2"/>
  <c r="AG193" i="2" s="1"/>
  <c r="AG300" i="2" s="1"/>
  <c r="AG84" i="2"/>
  <c r="AG191" i="2" s="1"/>
  <c r="AG298" i="2" s="1"/>
  <c r="AG82" i="2"/>
  <c r="AG189" i="2" s="1"/>
  <c r="AG296" i="2" s="1"/>
  <c r="AG80" i="2"/>
  <c r="AG187" i="2" s="1"/>
  <c r="AG294" i="2" s="1"/>
  <c r="AG78" i="2"/>
  <c r="AG185" i="2" s="1"/>
  <c r="AG292" i="2" s="1"/>
  <c r="AG76" i="2"/>
  <c r="AG183" i="2" s="1"/>
  <c r="AG290" i="2" s="1"/>
  <c r="AG74" i="2"/>
  <c r="AG181" i="2" s="1"/>
  <c r="AG288" i="2" s="1"/>
  <c r="AG72" i="2"/>
  <c r="AG179" i="2" s="1"/>
  <c r="AG286" i="2" s="1"/>
  <c r="AG70" i="2"/>
  <c r="AG177" i="2" s="1"/>
  <c r="AG284" i="2" s="1"/>
  <c r="AG68" i="2"/>
  <c r="AG175" i="2" s="1"/>
  <c r="AG282" i="2" s="1"/>
  <c r="AG66" i="2"/>
  <c r="AG173" i="2" s="1"/>
  <c r="AG280" i="2" s="1"/>
  <c r="AG64" i="2"/>
  <c r="AG171" i="2" s="1"/>
  <c r="AG278" i="2" s="1"/>
  <c r="AG62" i="2"/>
  <c r="AG169" i="2" s="1"/>
  <c r="AG276" i="2" s="1"/>
  <c r="AG60" i="2"/>
  <c r="AG167" i="2" s="1"/>
  <c r="AG274" i="2" s="1"/>
  <c r="AG58" i="2"/>
  <c r="AG165" i="2" s="1"/>
  <c r="AG272" i="2" s="1"/>
  <c r="AG56" i="2"/>
  <c r="AG163" i="2" s="1"/>
  <c r="AG270" i="2" s="1"/>
  <c r="AG54" i="2"/>
  <c r="AG161" i="2" s="1"/>
  <c r="AG268" i="2" s="1"/>
  <c r="AG52" i="2"/>
  <c r="AG159" i="2" s="1"/>
  <c r="AG266" i="2" s="1"/>
  <c r="AG50" i="2"/>
  <c r="AG157" i="2" s="1"/>
  <c r="AG264" i="2" s="1"/>
  <c r="AG48" i="2"/>
  <c r="AG155" i="2" s="1"/>
  <c r="AG262" i="2" s="1"/>
  <c r="AG46" i="2"/>
  <c r="AG153" i="2" s="1"/>
  <c r="AG260" i="2" s="1"/>
  <c r="AG44" i="2"/>
  <c r="AG151" i="2" s="1"/>
  <c r="AG258" i="2" s="1"/>
  <c r="AG42" i="2"/>
  <c r="AG149" i="2" s="1"/>
  <c r="AG256" i="2" s="1"/>
  <c r="AG40" i="2"/>
  <c r="AG147" i="2" s="1"/>
  <c r="AG254" i="2" s="1"/>
  <c r="AG38" i="2"/>
  <c r="AG145" i="2" s="1"/>
  <c r="AG252" i="2" s="1"/>
  <c r="AG36" i="2"/>
  <c r="AG143" i="2" s="1"/>
  <c r="AG250" i="2" s="1"/>
  <c r="AG34" i="2"/>
  <c r="AG141" i="2" s="1"/>
  <c r="AG248" i="2" s="1"/>
  <c r="AG32" i="2"/>
  <c r="AG139" i="2" s="1"/>
  <c r="AG246" i="2" s="1"/>
  <c r="AG30" i="2"/>
  <c r="AG137" i="2" s="1"/>
  <c r="AG244" i="2" s="1"/>
  <c r="AG28" i="2"/>
  <c r="AG135" i="2" s="1"/>
  <c r="AG242" i="2" s="1"/>
  <c r="AG26" i="2"/>
  <c r="AG133" i="2" s="1"/>
  <c r="AG240" i="2" s="1"/>
  <c r="AG24" i="2"/>
  <c r="AG131" i="2" s="1"/>
  <c r="AG238" i="2" s="1"/>
  <c r="AG22" i="2"/>
  <c r="AG129" i="2" s="1"/>
  <c r="AG236" i="2" s="1"/>
  <c r="AG20" i="2"/>
  <c r="AG127" i="2" s="1"/>
  <c r="AG234" i="2" s="1"/>
  <c r="AG18" i="2"/>
  <c r="AG125" i="2" s="1"/>
  <c r="AG232" i="2" s="1"/>
  <c r="AG16" i="2"/>
  <c r="AG123" i="2" s="1"/>
  <c r="AG230" i="2" s="1"/>
  <c r="AG14" i="2"/>
  <c r="AG121" i="2" s="1"/>
  <c r="AG228" i="2" s="1"/>
  <c r="AG12" i="2"/>
  <c r="AG119" i="2" s="1"/>
  <c r="AG226" i="2" s="1"/>
  <c r="AG10" i="2"/>
  <c r="AG117" i="2" s="1"/>
  <c r="AG224" i="2" s="1"/>
  <c r="AG8" i="2"/>
  <c r="AG115" i="2" s="1"/>
  <c r="AG222" i="2" s="1"/>
  <c r="AG6" i="2"/>
  <c r="AG113" i="2" s="1"/>
  <c r="AG220" i="2" s="1"/>
  <c r="AG57" i="2"/>
  <c r="AG164" i="2" s="1"/>
  <c r="AG271" i="2" s="1"/>
  <c r="AG55" i="2"/>
  <c r="AG162" i="2" s="1"/>
  <c r="AG269" i="2" s="1"/>
  <c r="AG53" i="2"/>
  <c r="AG160" i="2" s="1"/>
  <c r="AG267" i="2" s="1"/>
  <c r="AG51" i="2"/>
  <c r="AG158" i="2" s="1"/>
  <c r="AG265" i="2" s="1"/>
  <c r="AG49" i="2"/>
  <c r="AG156" i="2" s="1"/>
  <c r="AG263" i="2" s="1"/>
  <c r="AG47" i="2"/>
  <c r="AG154" i="2" s="1"/>
  <c r="AG261" i="2" s="1"/>
  <c r="AG45" i="2"/>
  <c r="AG152" i="2" s="1"/>
  <c r="AG259" i="2" s="1"/>
  <c r="AG43" i="2"/>
  <c r="AG150" i="2" s="1"/>
  <c r="AG257" i="2" s="1"/>
  <c r="AG41" i="2"/>
  <c r="AG148" i="2" s="1"/>
  <c r="AG255" i="2" s="1"/>
  <c r="AG39" i="2"/>
  <c r="AG146" i="2" s="1"/>
  <c r="AG253" i="2" s="1"/>
  <c r="AG37" i="2"/>
  <c r="AG144" i="2" s="1"/>
  <c r="AG251" i="2" s="1"/>
  <c r="AG35" i="2"/>
  <c r="AG142" i="2" s="1"/>
  <c r="AG249" i="2" s="1"/>
  <c r="AG33" i="2"/>
  <c r="AG140" i="2" s="1"/>
  <c r="AG247" i="2" s="1"/>
  <c r="AG31" i="2"/>
  <c r="AG138" i="2" s="1"/>
  <c r="AG245" i="2" s="1"/>
  <c r="AG29" i="2"/>
  <c r="AG136" i="2" s="1"/>
  <c r="AG243" i="2" s="1"/>
  <c r="AG27" i="2"/>
  <c r="AG134" i="2" s="1"/>
  <c r="AG241" i="2" s="1"/>
  <c r="AG25" i="2"/>
  <c r="AG132" i="2" s="1"/>
  <c r="AG239" i="2" s="1"/>
  <c r="AG23" i="2"/>
  <c r="AG130" i="2" s="1"/>
  <c r="AG237" i="2" s="1"/>
  <c r="AG21" i="2"/>
  <c r="AG128" i="2" s="1"/>
  <c r="AG235" i="2" s="1"/>
  <c r="AG19" i="2"/>
  <c r="AG126" i="2" s="1"/>
  <c r="AG233" i="2" s="1"/>
  <c r="AG17" i="2"/>
  <c r="AG124" i="2" s="1"/>
  <c r="AG231" i="2" s="1"/>
  <c r="AG15" i="2"/>
  <c r="AG122" i="2" s="1"/>
  <c r="AG229" i="2" s="1"/>
  <c r="AG13" i="2"/>
  <c r="AG120" i="2" s="1"/>
  <c r="AG227" i="2" s="1"/>
  <c r="AG11" i="2"/>
  <c r="AG118" i="2" s="1"/>
  <c r="AG225" i="2" s="1"/>
  <c r="AG9" i="2"/>
  <c r="AG116" i="2" s="1"/>
  <c r="AG223" i="2" s="1"/>
  <c r="AG7" i="2"/>
  <c r="AG114" i="2" s="1"/>
  <c r="AG221" i="2" s="1"/>
  <c r="AG5" i="2"/>
  <c r="AH4" i="2"/>
  <c r="AE212" i="2"/>
  <c r="AE219" i="2"/>
  <c r="AE326" i="2" s="1"/>
  <c r="AE426" i="2" s="1"/>
  <c r="AF425" i="2"/>
  <c r="AF423" i="2"/>
  <c r="AF421" i="2"/>
  <c r="AF419" i="2"/>
  <c r="AF417" i="2"/>
  <c r="AF415" i="2"/>
  <c r="AF413" i="2"/>
  <c r="AF412" i="2"/>
  <c r="AF406" i="2"/>
  <c r="AF404" i="2"/>
  <c r="AF402" i="2"/>
  <c r="AF400" i="2"/>
  <c r="AF398" i="2"/>
  <c r="AF396" i="2"/>
  <c r="AF394" i="2"/>
  <c r="AF392" i="2"/>
  <c r="AF390" i="2"/>
  <c r="AF388" i="2"/>
  <c r="AF386" i="2"/>
  <c r="AF384" i="2"/>
  <c r="AF382" i="2"/>
  <c r="AF380" i="2"/>
  <c r="AF378" i="2"/>
  <c r="AF376" i="2"/>
  <c r="AF374" i="2"/>
  <c r="AF372" i="2"/>
  <c r="AF370" i="2"/>
  <c r="AF368" i="2"/>
  <c r="AF366" i="2"/>
  <c r="AF364" i="2"/>
  <c r="AF362" i="2"/>
  <c r="AF360" i="2"/>
  <c r="AF422" i="2"/>
  <c r="AF418" i="2"/>
  <c r="AF414" i="2"/>
  <c r="AF411" i="2"/>
  <c r="AF410" i="2"/>
  <c r="AF407" i="2"/>
  <c r="AF403" i="2"/>
  <c r="AF399" i="2"/>
  <c r="AF395" i="2"/>
  <c r="AF391" i="2"/>
  <c r="AF387" i="2"/>
  <c r="AF383" i="2"/>
  <c r="AF379" i="2"/>
  <c r="AF375" i="2"/>
  <c r="AF371" i="2"/>
  <c r="AF367" i="2"/>
  <c r="AF363" i="2"/>
  <c r="AF359" i="2"/>
  <c r="AF355" i="2"/>
  <c r="AF353" i="2"/>
  <c r="AF351" i="2"/>
  <c r="AF349" i="2"/>
  <c r="AF347" i="2"/>
  <c r="AF345" i="2"/>
  <c r="AF343" i="2"/>
  <c r="AF341" i="2"/>
  <c r="AF339" i="2"/>
  <c r="AF337" i="2"/>
  <c r="AF335" i="2"/>
  <c r="AF333" i="2"/>
  <c r="AF331" i="2"/>
  <c r="AF329" i="2"/>
  <c r="AF327" i="2"/>
  <c r="AF424" i="2"/>
  <c r="AF416" i="2"/>
  <c r="AF358" i="2"/>
  <c r="AF357" i="2"/>
  <c r="AG325" i="2"/>
  <c r="AF409" i="2"/>
  <c r="AF408" i="2"/>
  <c r="AF405" i="2"/>
  <c r="AF401" i="2"/>
  <c r="AF397" i="2"/>
  <c r="AF393" i="2"/>
  <c r="AF389" i="2"/>
  <c r="AF385" i="2"/>
  <c r="AF381" i="2"/>
  <c r="AF377" i="2"/>
  <c r="AF373" i="2"/>
  <c r="AF369" i="2"/>
  <c r="AF365" i="2"/>
  <c r="AF361" i="2"/>
  <c r="AF420" i="2"/>
  <c r="AF354" i="2"/>
  <c r="AF350" i="2"/>
  <c r="AF346" i="2"/>
  <c r="AF342" i="2"/>
  <c r="AF338" i="2"/>
  <c r="AF334" i="2"/>
  <c r="AF330" i="2"/>
  <c r="AF344" i="2"/>
  <c r="AF328" i="2"/>
  <c r="AF348" i="2"/>
  <c r="AF332" i="2"/>
  <c r="AF352" i="2"/>
  <c r="AF336" i="2"/>
  <c r="AF356" i="2"/>
  <c r="AF340" i="2"/>
  <c r="AF105" i="2"/>
  <c r="AF112" i="2"/>
  <c r="AD319" i="2"/>
  <c r="AD9" i="4"/>
  <c r="AD109" i="4" l="1"/>
  <c r="AK8" i="4"/>
  <c r="AF212" i="2"/>
  <c r="AF219" i="2"/>
  <c r="AF326" i="2" s="1"/>
  <c r="AF426" i="2" s="1"/>
  <c r="AE319" i="2"/>
  <c r="AH104" i="2"/>
  <c r="AH211" i="2" s="1"/>
  <c r="AH318" i="2" s="1"/>
  <c r="AH102" i="2"/>
  <c r="AH209" i="2" s="1"/>
  <c r="AH316" i="2" s="1"/>
  <c r="AH100" i="2"/>
  <c r="AH207" i="2" s="1"/>
  <c r="AH314" i="2" s="1"/>
  <c r="AH98" i="2"/>
  <c r="AH205" i="2" s="1"/>
  <c r="AH312" i="2" s="1"/>
  <c r="AH96" i="2"/>
  <c r="AH203" i="2" s="1"/>
  <c r="AH310" i="2" s="1"/>
  <c r="AH94" i="2"/>
  <c r="AH201" i="2" s="1"/>
  <c r="AH308" i="2" s="1"/>
  <c r="AH92" i="2"/>
  <c r="AH199" i="2" s="1"/>
  <c r="AH306" i="2" s="1"/>
  <c r="AH90" i="2"/>
  <c r="AH197" i="2" s="1"/>
  <c r="AH304" i="2" s="1"/>
  <c r="AH88" i="2"/>
  <c r="AH195" i="2" s="1"/>
  <c r="AH302" i="2" s="1"/>
  <c r="AH86" i="2"/>
  <c r="AH193" i="2" s="1"/>
  <c r="AH300" i="2" s="1"/>
  <c r="AH84" i="2"/>
  <c r="AH191" i="2" s="1"/>
  <c r="AH298" i="2" s="1"/>
  <c r="AH82" i="2"/>
  <c r="AH189" i="2" s="1"/>
  <c r="AH296" i="2" s="1"/>
  <c r="AH80" i="2"/>
  <c r="AH187" i="2" s="1"/>
  <c r="AH294" i="2" s="1"/>
  <c r="AH78" i="2"/>
  <c r="AH185" i="2" s="1"/>
  <c r="AH292" i="2" s="1"/>
  <c r="AH76" i="2"/>
  <c r="AH183" i="2" s="1"/>
  <c r="AH290" i="2" s="1"/>
  <c r="AH74" i="2"/>
  <c r="AH181" i="2" s="1"/>
  <c r="AH288" i="2" s="1"/>
  <c r="AH72" i="2"/>
  <c r="AH179" i="2" s="1"/>
  <c r="AH286" i="2" s="1"/>
  <c r="AH70" i="2"/>
  <c r="AH177" i="2" s="1"/>
  <c r="AH284" i="2" s="1"/>
  <c r="AH68" i="2"/>
  <c r="AH175" i="2" s="1"/>
  <c r="AH282" i="2" s="1"/>
  <c r="AH66" i="2"/>
  <c r="AH173" i="2" s="1"/>
  <c r="AH280" i="2" s="1"/>
  <c r="AH64" i="2"/>
  <c r="AH171" i="2" s="1"/>
  <c r="AH278" i="2" s="1"/>
  <c r="AH62" i="2"/>
  <c r="AH169" i="2" s="1"/>
  <c r="AH276" i="2" s="1"/>
  <c r="AH60" i="2"/>
  <c r="AH167" i="2" s="1"/>
  <c r="AH274" i="2" s="1"/>
  <c r="AH103" i="2"/>
  <c r="AH210" i="2" s="1"/>
  <c r="AH317" i="2" s="1"/>
  <c r="AH101" i="2"/>
  <c r="AH208" i="2" s="1"/>
  <c r="AH315" i="2" s="1"/>
  <c r="AH99" i="2"/>
  <c r="AH206" i="2" s="1"/>
  <c r="AH313" i="2" s="1"/>
  <c r="AH97" i="2"/>
  <c r="AH204" i="2" s="1"/>
  <c r="AH311" i="2" s="1"/>
  <c r="AH95" i="2"/>
  <c r="AH202" i="2" s="1"/>
  <c r="AH309" i="2" s="1"/>
  <c r="AH93" i="2"/>
  <c r="AH200" i="2" s="1"/>
  <c r="AH307" i="2" s="1"/>
  <c r="AH91" i="2"/>
  <c r="AH198" i="2" s="1"/>
  <c r="AH305" i="2" s="1"/>
  <c r="AH89" i="2"/>
  <c r="AH196" i="2" s="1"/>
  <c r="AH303" i="2" s="1"/>
  <c r="AH87" i="2"/>
  <c r="AH194" i="2" s="1"/>
  <c r="AH301" i="2" s="1"/>
  <c r="AH85" i="2"/>
  <c r="AH192" i="2" s="1"/>
  <c r="AH299" i="2" s="1"/>
  <c r="AH83" i="2"/>
  <c r="AH190" i="2" s="1"/>
  <c r="AH297" i="2" s="1"/>
  <c r="AH81" i="2"/>
  <c r="AH188" i="2" s="1"/>
  <c r="AH295" i="2" s="1"/>
  <c r="AH79" i="2"/>
  <c r="AH186" i="2" s="1"/>
  <c r="AH293" i="2" s="1"/>
  <c r="AH77" i="2"/>
  <c r="AH184" i="2" s="1"/>
  <c r="AH291" i="2" s="1"/>
  <c r="AH75" i="2"/>
  <c r="AH182" i="2" s="1"/>
  <c r="AH289" i="2" s="1"/>
  <c r="AH73" i="2"/>
  <c r="AH180" i="2" s="1"/>
  <c r="AH287" i="2" s="1"/>
  <c r="AH71" i="2"/>
  <c r="AH178" i="2" s="1"/>
  <c r="AH285" i="2" s="1"/>
  <c r="AH69" i="2"/>
  <c r="AH176" i="2" s="1"/>
  <c r="AH283" i="2" s="1"/>
  <c r="AH67" i="2"/>
  <c r="AH174" i="2" s="1"/>
  <c r="AH281" i="2" s="1"/>
  <c r="AH65" i="2"/>
  <c r="AH172" i="2" s="1"/>
  <c r="AH279" i="2" s="1"/>
  <c r="AH63" i="2"/>
  <c r="AH170" i="2" s="1"/>
  <c r="AH277" i="2" s="1"/>
  <c r="AH61" i="2"/>
  <c r="AH168" i="2" s="1"/>
  <c r="AH275" i="2" s="1"/>
  <c r="AH59" i="2"/>
  <c r="AH166" i="2" s="1"/>
  <c r="AH273" i="2" s="1"/>
  <c r="AH56" i="2"/>
  <c r="AH163" i="2" s="1"/>
  <c r="AH270" i="2" s="1"/>
  <c r="AH54" i="2"/>
  <c r="AH161" i="2" s="1"/>
  <c r="AH268" i="2" s="1"/>
  <c r="AH52" i="2"/>
  <c r="AH159" i="2" s="1"/>
  <c r="AH266" i="2" s="1"/>
  <c r="AH50" i="2"/>
  <c r="AH157" i="2" s="1"/>
  <c r="AH264" i="2" s="1"/>
  <c r="AH48" i="2"/>
  <c r="AH155" i="2" s="1"/>
  <c r="AH262" i="2" s="1"/>
  <c r="AH46" i="2"/>
  <c r="AH153" i="2" s="1"/>
  <c r="AH260" i="2" s="1"/>
  <c r="AH44" i="2"/>
  <c r="AH151" i="2" s="1"/>
  <c r="AH258" i="2" s="1"/>
  <c r="AH42" i="2"/>
  <c r="AH149" i="2" s="1"/>
  <c r="AH256" i="2" s="1"/>
  <c r="AH40" i="2"/>
  <c r="AH147" i="2" s="1"/>
  <c r="AH254" i="2" s="1"/>
  <c r="AH38" i="2"/>
  <c r="AH145" i="2" s="1"/>
  <c r="AH252" i="2" s="1"/>
  <c r="AH36" i="2"/>
  <c r="AH143" i="2" s="1"/>
  <c r="AH250" i="2" s="1"/>
  <c r="AH34" i="2"/>
  <c r="AH141" i="2" s="1"/>
  <c r="AH248" i="2" s="1"/>
  <c r="AH32" i="2"/>
  <c r="AH139" i="2" s="1"/>
  <c r="AH246" i="2" s="1"/>
  <c r="AH30" i="2"/>
  <c r="AH137" i="2" s="1"/>
  <c r="AH244" i="2" s="1"/>
  <c r="AH28" i="2"/>
  <c r="AH135" i="2" s="1"/>
  <c r="AH242" i="2" s="1"/>
  <c r="AH26" i="2"/>
  <c r="AH133" i="2" s="1"/>
  <c r="AH240" i="2" s="1"/>
  <c r="AH24" i="2"/>
  <c r="AH131" i="2" s="1"/>
  <c r="AH238" i="2" s="1"/>
  <c r="AH22" i="2"/>
  <c r="AH129" i="2" s="1"/>
  <c r="AH236" i="2" s="1"/>
  <c r="AH20" i="2"/>
  <c r="AH127" i="2" s="1"/>
  <c r="AH234" i="2" s="1"/>
  <c r="AH18" i="2"/>
  <c r="AH125" i="2" s="1"/>
  <c r="AH232" i="2" s="1"/>
  <c r="AH16" i="2"/>
  <c r="AH123" i="2" s="1"/>
  <c r="AH230" i="2" s="1"/>
  <c r="AH14" i="2"/>
  <c r="AH121" i="2" s="1"/>
  <c r="AH228" i="2" s="1"/>
  <c r="AH12" i="2"/>
  <c r="AH119" i="2" s="1"/>
  <c r="AH226" i="2" s="1"/>
  <c r="AH10" i="2"/>
  <c r="AH117" i="2" s="1"/>
  <c r="AH224" i="2" s="1"/>
  <c r="AH8" i="2"/>
  <c r="AH115" i="2" s="1"/>
  <c r="AH222" i="2" s="1"/>
  <c r="AH6" i="2"/>
  <c r="AH113" i="2" s="1"/>
  <c r="AH220" i="2" s="1"/>
  <c r="AH58" i="2"/>
  <c r="AH165" i="2" s="1"/>
  <c r="AH272" i="2" s="1"/>
  <c r="AH57" i="2"/>
  <c r="AH164" i="2" s="1"/>
  <c r="AH271" i="2" s="1"/>
  <c r="AH55" i="2"/>
  <c r="AH162" i="2" s="1"/>
  <c r="AH269" i="2" s="1"/>
  <c r="AH53" i="2"/>
  <c r="AH160" i="2" s="1"/>
  <c r="AH267" i="2" s="1"/>
  <c r="AH51" i="2"/>
  <c r="AH158" i="2" s="1"/>
  <c r="AH265" i="2" s="1"/>
  <c r="AH49" i="2"/>
  <c r="AH156" i="2" s="1"/>
  <c r="AH263" i="2" s="1"/>
  <c r="AH47" i="2"/>
  <c r="AH154" i="2" s="1"/>
  <c r="AH261" i="2" s="1"/>
  <c r="AH45" i="2"/>
  <c r="AH152" i="2" s="1"/>
  <c r="AH259" i="2" s="1"/>
  <c r="AH43" i="2"/>
  <c r="AH150" i="2" s="1"/>
  <c r="AH257" i="2" s="1"/>
  <c r="AH41" i="2"/>
  <c r="AH148" i="2" s="1"/>
  <c r="AH255" i="2" s="1"/>
  <c r="AH39" i="2"/>
  <c r="AH146" i="2" s="1"/>
  <c r="AH253" i="2" s="1"/>
  <c r="AH37" i="2"/>
  <c r="AH144" i="2" s="1"/>
  <c r="AH251" i="2" s="1"/>
  <c r="AH35" i="2"/>
  <c r="AH142" i="2" s="1"/>
  <c r="AH249" i="2" s="1"/>
  <c r="AH33" i="2"/>
  <c r="AH140" i="2" s="1"/>
  <c r="AH247" i="2" s="1"/>
  <c r="AH31" i="2"/>
  <c r="AH138" i="2" s="1"/>
  <c r="AH245" i="2" s="1"/>
  <c r="AH29" i="2"/>
  <c r="AH136" i="2" s="1"/>
  <c r="AH243" i="2" s="1"/>
  <c r="AH27" i="2"/>
  <c r="AH134" i="2" s="1"/>
  <c r="AH241" i="2" s="1"/>
  <c r="AH25" i="2"/>
  <c r="AH132" i="2" s="1"/>
  <c r="AH239" i="2" s="1"/>
  <c r="AH23" i="2"/>
  <c r="AH130" i="2" s="1"/>
  <c r="AH237" i="2" s="1"/>
  <c r="AH21" i="2"/>
  <c r="AH128" i="2" s="1"/>
  <c r="AH235" i="2" s="1"/>
  <c r="AH19" i="2"/>
  <c r="AH126" i="2" s="1"/>
  <c r="AH233" i="2" s="1"/>
  <c r="AH17" i="2"/>
  <c r="AH124" i="2" s="1"/>
  <c r="AH231" i="2" s="1"/>
  <c r="AH15" i="2"/>
  <c r="AH122" i="2" s="1"/>
  <c r="AH229" i="2" s="1"/>
  <c r="AH13" i="2"/>
  <c r="AH120" i="2" s="1"/>
  <c r="AH227" i="2" s="1"/>
  <c r="AH11" i="2"/>
  <c r="AH118" i="2" s="1"/>
  <c r="AH225" i="2" s="1"/>
  <c r="AH9" i="2"/>
  <c r="AH116" i="2" s="1"/>
  <c r="AH223" i="2" s="1"/>
  <c r="AH7" i="2"/>
  <c r="AH114" i="2" s="1"/>
  <c r="AH221" i="2" s="1"/>
  <c r="AH5" i="2"/>
  <c r="AI4" i="2"/>
  <c r="AE531" i="2"/>
  <c r="AE107" i="4" s="1"/>
  <c r="AE529" i="2"/>
  <c r="AE105" i="4" s="1"/>
  <c r="AE527" i="2"/>
  <c r="AE103" i="4" s="1"/>
  <c r="AE525" i="2"/>
  <c r="AE101" i="4" s="1"/>
  <c r="AE523" i="2"/>
  <c r="AE99" i="4" s="1"/>
  <c r="AE524" i="2"/>
  <c r="AE100" i="4" s="1"/>
  <c r="AE532" i="2"/>
  <c r="AE108" i="4" s="1"/>
  <c r="AE522" i="2"/>
  <c r="AE98" i="4" s="1"/>
  <c r="AE520" i="2"/>
  <c r="AE96" i="4" s="1"/>
  <c r="AE518" i="2"/>
  <c r="AE94" i="4" s="1"/>
  <c r="AE516" i="2"/>
  <c r="AE92" i="4" s="1"/>
  <c r="AE515" i="2"/>
  <c r="AE91" i="4" s="1"/>
  <c r="AE513" i="2"/>
  <c r="AE89" i="4" s="1"/>
  <c r="AE511" i="2"/>
  <c r="AE87" i="4" s="1"/>
  <c r="AE509" i="2"/>
  <c r="AE85" i="4" s="1"/>
  <c r="AE507" i="2"/>
  <c r="AE83" i="4" s="1"/>
  <c r="AE519" i="2"/>
  <c r="AE95" i="4" s="1"/>
  <c r="AE528" i="2"/>
  <c r="AE104" i="4" s="1"/>
  <c r="AE514" i="2"/>
  <c r="AE90" i="4" s="1"/>
  <c r="AE512" i="2"/>
  <c r="AE88" i="4" s="1"/>
  <c r="AE510" i="2"/>
  <c r="AE86" i="4" s="1"/>
  <c r="AE508" i="2"/>
  <c r="AE84" i="4" s="1"/>
  <c r="AE517" i="2"/>
  <c r="AE93" i="4" s="1"/>
  <c r="AE506" i="2"/>
  <c r="AE82" i="4" s="1"/>
  <c r="AE504" i="2"/>
  <c r="AE80" i="4" s="1"/>
  <c r="AE502" i="2"/>
  <c r="AE78" i="4" s="1"/>
  <c r="AE500" i="2"/>
  <c r="AE76" i="4" s="1"/>
  <c r="AE498" i="2"/>
  <c r="AE74" i="4" s="1"/>
  <c r="AE496" i="2"/>
  <c r="AE72" i="4" s="1"/>
  <c r="AE494" i="2"/>
  <c r="AE70" i="4" s="1"/>
  <c r="AE492" i="2"/>
  <c r="AE68" i="4" s="1"/>
  <c r="AE490" i="2"/>
  <c r="AE66" i="4" s="1"/>
  <c r="AE488" i="2"/>
  <c r="AE64" i="4" s="1"/>
  <c r="AE486" i="2"/>
  <c r="AE62" i="4" s="1"/>
  <c r="AE484" i="2"/>
  <c r="AE60" i="4" s="1"/>
  <c r="AE482" i="2"/>
  <c r="AE58" i="4" s="1"/>
  <c r="AE480" i="2"/>
  <c r="AE56" i="4" s="1"/>
  <c r="AE478" i="2"/>
  <c r="AE54" i="4" s="1"/>
  <c r="AE476" i="2"/>
  <c r="AE52" i="4" s="1"/>
  <c r="AE474" i="2"/>
  <c r="AE50" i="4" s="1"/>
  <c r="AE472" i="2"/>
  <c r="AE48" i="4" s="1"/>
  <c r="AE470" i="2"/>
  <c r="AE46" i="4" s="1"/>
  <c r="AE468" i="2"/>
  <c r="AE44" i="4" s="1"/>
  <c r="AE466" i="2"/>
  <c r="AE42" i="4" s="1"/>
  <c r="AE464" i="2"/>
  <c r="AE40" i="4" s="1"/>
  <c r="AE462" i="2"/>
  <c r="AE38" i="4" s="1"/>
  <c r="AE460" i="2"/>
  <c r="AE36" i="4" s="1"/>
  <c r="AE458" i="2"/>
  <c r="AE34" i="4" s="1"/>
  <c r="AE456" i="2"/>
  <c r="AE32" i="4" s="1"/>
  <c r="AE454" i="2"/>
  <c r="AE30" i="4" s="1"/>
  <c r="AE452" i="2"/>
  <c r="AE28" i="4" s="1"/>
  <c r="AE450" i="2"/>
  <c r="AE26" i="4" s="1"/>
  <c r="AE448" i="2"/>
  <c r="AE24" i="4" s="1"/>
  <c r="AE446" i="2"/>
  <c r="AE22" i="4" s="1"/>
  <c r="AE444" i="2"/>
  <c r="AE20" i="4" s="1"/>
  <c r="AE442" i="2"/>
  <c r="AE18" i="4" s="1"/>
  <c r="AE440" i="2"/>
  <c r="AE16" i="4" s="1"/>
  <c r="AE438" i="2"/>
  <c r="AE14" i="4" s="1"/>
  <c r="AE436" i="2"/>
  <c r="AE12" i="4" s="1"/>
  <c r="AE434" i="2"/>
  <c r="AE10" i="4" s="1"/>
  <c r="AE505" i="2"/>
  <c r="AE81" i="4" s="1"/>
  <c r="AE501" i="2"/>
  <c r="AE77" i="4" s="1"/>
  <c r="AE497" i="2"/>
  <c r="AE73" i="4" s="1"/>
  <c r="AE493" i="2"/>
  <c r="AE69" i="4" s="1"/>
  <c r="AE489" i="2"/>
  <c r="AE65" i="4" s="1"/>
  <c r="AE485" i="2"/>
  <c r="AE61" i="4" s="1"/>
  <c r="AE481" i="2"/>
  <c r="AE57" i="4" s="1"/>
  <c r="AE477" i="2"/>
  <c r="AE53" i="4" s="1"/>
  <c r="AE473" i="2"/>
  <c r="AE49" i="4" s="1"/>
  <c r="AE469" i="2"/>
  <c r="AE45" i="4" s="1"/>
  <c r="AE465" i="2"/>
  <c r="AE41" i="4" s="1"/>
  <c r="AE461" i="2"/>
  <c r="AE37" i="4" s="1"/>
  <c r="AE457" i="2"/>
  <c r="AE33" i="4" s="1"/>
  <c r="AE453" i="2"/>
  <c r="AE29" i="4" s="1"/>
  <c r="AE449" i="2"/>
  <c r="AE25" i="4" s="1"/>
  <c r="AE445" i="2"/>
  <c r="AE21" i="4" s="1"/>
  <c r="AE441" i="2"/>
  <c r="AE17" i="4" s="1"/>
  <c r="AE437" i="2"/>
  <c r="AE13" i="4" s="1"/>
  <c r="AE433" i="2"/>
  <c r="AE9" i="4" s="1"/>
  <c r="AE526" i="2"/>
  <c r="AE102" i="4" s="1"/>
  <c r="AE503" i="2"/>
  <c r="AE79" i="4" s="1"/>
  <c r="AE495" i="2"/>
  <c r="AE71" i="4" s="1"/>
  <c r="AE487" i="2"/>
  <c r="AE63" i="4" s="1"/>
  <c r="AE479" i="2"/>
  <c r="AE55" i="4" s="1"/>
  <c r="AE471" i="2"/>
  <c r="AE47" i="4" s="1"/>
  <c r="AE463" i="2"/>
  <c r="AE39" i="4" s="1"/>
  <c r="AE455" i="2"/>
  <c r="AE31" i="4" s="1"/>
  <c r="AE447" i="2"/>
  <c r="AE23" i="4" s="1"/>
  <c r="AE439" i="2"/>
  <c r="AE15" i="4" s="1"/>
  <c r="AE530" i="2"/>
  <c r="AE106" i="4" s="1"/>
  <c r="AE521" i="2"/>
  <c r="AE97" i="4" s="1"/>
  <c r="AE499" i="2"/>
  <c r="AE75" i="4" s="1"/>
  <c r="AE491" i="2"/>
  <c r="AE67" i="4" s="1"/>
  <c r="AE483" i="2"/>
  <c r="AE59" i="4" s="1"/>
  <c r="AE475" i="2"/>
  <c r="AE51" i="4" s="1"/>
  <c r="AE467" i="2"/>
  <c r="AE43" i="4" s="1"/>
  <c r="AE459" i="2"/>
  <c r="AE35" i="4" s="1"/>
  <c r="AE451" i="2"/>
  <c r="AE27" i="4" s="1"/>
  <c r="AE443" i="2"/>
  <c r="AE19" i="4" s="1"/>
  <c r="AE435" i="2"/>
  <c r="AE11" i="4" s="1"/>
  <c r="AG424" i="2"/>
  <c r="AG422" i="2"/>
  <c r="AG420" i="2"/>
  <c r="AG418" i="2"/>
  <c r="AG416" i="2"/>
  <c r="AG414" i="2"/>
  <c r="AG412" i="2"/>
  <c r="AG410" i="2"/>
  <c r="AG408" i="2"/>
  <c r="AG425" i="2"/>
  <c r="AG421" i="2"/>
  <c r="AG417" i="2"/>
  <c r="AG413" i="2"/>
  <c r="AG411" i="2"/>
  <c r="AG409" i="2"/>
  <c r="AG407" i="2"/>
  <c r="AG405" i="2"/>
  <c r="AG403" i="2"/>
  <c r="AG401" i="2"/>
  <c r="AG399" i="2"/>
  <c r="AG397" i="2"/>
  <c r="AG395" i="2"/>
  <c r="AG393" i="2"/>
  <c r="AG391" i="2"/>
  <c r="AG389" i="2"/>
  <c r="AG387" i="2"/>
  <c r="AG385" i="2"/>
  <c r="AG383" i="2"/>
  <c r="AG381" i="2"/>
  <c r="AG379" i="2"/>
  <c r="AG377" i="2"/>
  <c r="AG375" i="2"/>
  <c r="AG373" i="2"/>
  <c r="AG371" i="2"/>
  <c r="AG369" i="2"/>
  <c r="AG367" i="2"/>
  <c r="AG365" i="2"/>
  <c r="AG363" i="2"/>
  <c r="AG361" i="2"/>
  <c r="AG359" i="2"/>
  <c r="AG357" i="2"/>
  <c r="AG419" i="2"/>
  <c r="AG358" i="2"/>
  <c r="AH325" i="2"/>
  <c r="AG404" i="2"/>
  <c r="AG400" i="2"/>
  <c r="AG396" i="2"/>
  <c r="AG392" i="2"/>
  <c r="AG388" i="2"/>
  <c r="AG384" i="2"/>
  <c r="AG380" i="2"/>
  <c r="AG376" i="2"/>
  <c r="AG372" i="2"/>
  <c r="AG368" i="2"/>
  <c r="AG364" i="2"/>
  <c r="AG360" i="2"/>
  <c r="AG356" i="2"/>
  <c r="AG354" i="2"/>
  <c r="AG352" i="2"/>
  <c r="AG350" i="2"/>
  <c r="AG348" i="2"/>
  <c r="AG346" i="2"/>
  <c r="AG344" i="2"/>
  <c r="AG342" i="2"/>
  <c r="AG340" i="2"/>
  <c r="AG338" i="2"/>
  <c r="AG336" i="2"/>
  <c r="AG334" i="2"/>
  <c r="AG332" i="2"/>
  <c r="AG330" i="2"/>
  <c r="AG328" i="2"/>
  <c r="AG423" i="2"/>
  <c r="AG415" i="2"/>
  <c r="AG402" i="2"/>
  <c r="AG386" i="2"/>
  <c r="AG370" i="2"/>
  <c r="AG353" i="2"/>
  <c r="AG349" i="2"/>
  <c r="AG345" i="2"/>
  <c r="AG341" i="2"/>
  <c r="AG337" i="2"/>
  <c r="AG333" i="2"/>
  <c r="AG329" i="2"/>
  <c r="AG406" i="2"/>
  <c r="AG390" i="2"/>
  <c r="AG374" i="2"/>
  <c r="AG394" i="2"/>
  <c r="AG378" i="2"/>
  <c r="AG362" i="2"/>
  <c r="AG355" i="2"/>
  <c r="AG351" i="2"/>
  <c r="AG347" i="2"/>
  <c r="AG343" i="2"/>
  <c r="AG339" i="2"/>
  <c r="AG335" i="2"/>
  <c r="AG331" i="2"/>
  <c r="AG327" i="2"/>
  <c r="AG398" i="2"/>
  <c r="AG366" i="2"/>
  <c r="AG382" i="2"/>
  <c r="AG105" i="2"/>
  <c r="AG112" i="2"/>
  <c r="AE109" i="4" l="1"/>
  <c r="AH105" i="2"/>
  <c r="AH112" i="2"/>
  <c r="AH424" i="2"/>
  <c r="AH422" i="2"/>
  <c r="AH420" i="2"/>
  <c r="AH418" i="2"/>
  <c r="AH416" i="2"/>
  <c r="AH414" i="2"/>
  <c r="AH410" i="2"/>
  <c r="AH409" i="2"/>
  <c r="AH407" i="2"/>
  <c r="AH405" i="2"/>
  <c r="AH403" i="2"/>
  <c r="AH401" i="2"/>
  <c r="AH399" i="2"/>
  <c r="AH397" i="2"/>
  <c r="AH395" i="2"/>
  <c r="AH393" i="2"/>
  <c r="AH391" i="2"/>
  <c r="AH389" i="2"/>
  <c r="AH387" i="2"/>
  <c r="AH385" i="2"/>
  <c r="AH383" i="2"/>
  <c r="AH381" i="2"/>
  <c r="AH379" i="2"/>
  <c r="AH377" i="2"/>
  <c r="AH375" i="2"/>
  <c r="AH373" i="2"/>
  <c r="AH371" i="2"/>
  <c r="AH369" i="2"/>
  <c r="AH367" i="2"/>
  <c r="AH365" i="2"/>
  <c r="AH363" i="2"/>
  <c r="AH361" i="2"/>
  <c r="AH359" i="2"/>
  <c r="AH423" i="2"/>
  <c r="AH419" i="2"/>
  <c r="AH415" i="2"/>
  <c r="AH408" i="2"/>
  <c r="AH404" i="2"/>
  <c r="AH400" i="2"/>
  <c r="AH396" i="2"/>
  <c r="AH392" i="2"/>
  <c r="AH388" i="2"/>
  <c r="AH384" i="2"/>
  <c r="AH380" i="2"/>
  <c r="AH376" i="2"/>
  <c r="AH372" i="2"/>
  <c r="AH368" i="2"/>
  <c r="AH364" i="2"/>
  <c r="AH360" i="2"/>
  <c r="AH357" i="2"/>
  <c r="AH356" i="2"/>
  <c r="AH354" i="2"/>
  <c r="AH352" i="2"/>
  <c r="AH350" i="2"/>
  <c r="AH348" i="2"/>
  <c r="AH346" i="2"/>
  <c r="AH344" i="2"/>
  <c r="AH342" i="2"/>
  <c r="AH340" i="2"/>
  <c r="AH338" i="2"/>
  <c r="AH336" i="2"/>
  <c r="AH334" i="2"/>
  <c r="AH332" i="2"/>
  <c r="AH330" i="2"/>
  <c r="AH328" i="2"/>
  <c r="AH421" i="2"/>
  <c r="AH413" i="2"/>
  <c r="AH412" i="2"/>
  <c r="AH411" i="2"/>
  <c r="AH406" i="2"/>
  <c r="AH402" i="2"/>
  <c r="AH398" i="2"/>
  <c r="AH394" i="2"/>
  <c r="AH390" i="2"/>
  <c r="AH386" i="2"/>
  <c r="AH382" i="2"/>
  <c r="AH378" i="2"/>
  <c r="AH374" i="2"/>
  <c r="AH370" i="2"/>
  <c r="AH366" i="2"/>
  <c r="AH362" i="2"/>
  <c r="AH358" i="2"/>
  <c r="AH355" i="2"/>
  <c r="AH351" i="2"/>
  <c r="AH347" i="2"/>
  <c r="AH343" i="2"/>
  <c r="AH339" i="2"/>
  <c r="AH335" i="2"/>
  <c r="AH331" i="2"/>
  <c r="AH327" i="2"/>
  <c r="AH417" i="2"/>
  <c r="AI325" i="2"/>
  <c r="AH425" i="2"/>
  <c r="AH341" i="2"/>
  <c r="AH345" i="2"/>
  <c r="AH329" i="2"/>
  <c r="AH349" i="2"/>
  <c r="AH333" i="2"/>
  <c r="AH337" i="2"/>
  <c r="AH353" i="2"/>
  <c r="AG212" i="2"/>
  <c r="AG219" i="2"/>
  <c r="AG326" i="2" s="1"/>
  <c r="AG426" i="2" s="1"/>
  <c r="AI104" i="2"/>
  <c r="AI211" i="2" s="1"/>
  <c r="AI318" i="2" s="1"/>
  <c r="AI102" i="2"/>
  <c r="AI209" i="2" s="1"/>
  <c r="AI316" i="2" s="1"/>
  <c r="AI100" i="2"/>
  <c r="AI207" i="2" s="1"/>
  <c r="AI314" i="2" s="1"/>
  <c r="AI98" i="2"/>
  <c r="AI205" i="2" s="1"/>
  <c r="AI312" i="2" s="1"/>
  <c r="AI96" i="2"/>
  <c r="AI203" i="2" s="1"/>
  <c r="AI310" i="2" s="1"/>
  <c r="AI94" i="2"/>
  <c r="AI201" i="2" s="1"/>
  <c r="AI308" i="2" s="1"/>
  <c r="AI92" i="2"/>
  <c r="AI199" i="2" s="1"/>
  <c r="AI306" i="2" s="1"/>
  <c r="AI90" i="2"/>
  <c r="AI197" i="2" s="1"/>
  <c r="AI304" i="2" s="1"/>
  <c r="AI88" i="2"/>
  <c r="AI195" i="2" s="1"/>
  <c r="AI302" i="2" s="1"/>
  <c r="AI86" i="2"/>
  <c r="AI193" i="2" s="1"/>
  <c r="AI300" i="2" s="1"/>
  <c r="AI84" i="2"/>
  <c r="AI191" i="2" s="1"/>
  <c r="AI298" i="2" s="1"/>
  <c r="AI82" i="2"/>
  <c r="AI189" i="2" s="1"/>
  <c r="AI296" i="2" s="1"/>
  <c r="AI80" i="2"/>
  <c r="AI187" i="2" s="1"/>
  <c r="AI294" i="2" s="1"/>
  <c r="AI78" i="2"/>
  <c r="AI185" i="2" s="1"/>
  <c r="AI292" i="2" s="1"/>
  <c r="AI76" i="2"/>
  <c r="AI183" i="2" s="1"/>
  <c r="AI290" i="2" s="1"/>
  <c r="AI74" i="2"/>
  <c r="AI181" i="2" s="1"/>
  <c r="AI288" i="2" s="1"/>
  <c r="AI72" i="2"/>
  <c r="AI179" i="2" s="1"/>
  <c r="AI286" i="2" s="1"/>
  <c r="AI70" i="2"/>
  <c r="AI177" i="2" s="1"/>
  <c r="AI284" i="2" s="1"/>
  <c r="AI68" i="2"/>
  <c r="AI175" i="2" s="1"/>
  <c r="AI282" i="2" s="1"/>
  <c r="AI66" i="2"/>
  <c r="AI173" i="2" s="1"/>
  <c r="AI280" i="2" s="1"/>
  <c r="AI64" i="2"/>
  <c r="AI171" i="2" s="1"/>
  <c r="AI278" i="2" s="1"/>
  <c r="AI62" i="2"/>
  <c r="AI169" i="2" s="1"/>
  <c r="AI276" i="2" s="1"/>
  <c r="AI60" i="2"/>
  <c r="AI167" i="2" s="1"/>
  <c r="AI274" i="2" s="1"/>
  <c r="AI103" i="2"/>
  <c r="AI210" i="2" s="1"/>
  <c r="AI317" i="2" s="1"/>
  <c r="AI101" i="2"/>
  <c r="AI208" i="2" s="1"/>
  <c r="AI315" i="2" s="1"/>
  <c r="AI99" i="2"/>
  <c r="AI206" i="2" s="1"/>
  <c r="AI313" i="2" s="1"/>
  <c r="AI97" i="2"/>
  <c r="AI204" i="2" s="1"/>
  <c r="AI311" i="2" s="1"/>
  <c r="AI95" i="2"/>
  <c r="AI202" i="2" s="1"/>
  <c r="AI309" i="2" s="1"/>
  <c r="AI93" i="2"/>
  <c r="AI200" i="2" s="1"/>
  <c r="AI307" i="2" s="1"/>
  <c r="AI91" i="2"/>
  <c r="AI198" i="2" s="1"/>
  <c r="AI305" i="2" s="1"/>
  <c r="AI89" i="2"/>
  <c r="AI196" i="2" s="1"/>
  <c r="AI303" i="2" s="1"/>
  <c r="AI87" i="2"/>
  <c r="AI194" i="2" s="1"/>
  <c r="AI301" i="2" s="1"/>
  <c r="AI85" i="2"/>
  <c r="AI192" i="2" s="1"/>
  <c r="AI299" i="2" s="1"/>
  <c r="AI83" i="2"/>
  <c r="AI190" i="2" s="1"/>
  <c r="AI297" i="2" s="1"/>
  <c r="AI81" i="2"/>
  <c r="AI188" i="2" s="1"/>
  <c r="AI295" i="2" s="1"/>
  <c r="AI79" i="2"/>
  <c r="AI186" i="2" s="1"/>
  <c r="AI293" i="2" s="1"/>
  <c r="AI77" i="2"/>
  <c r="AI184" i="2" s="1"/>
  <c r="AI291" i="2" s="1"/>
  <c r="AI75" i="2"/>
  <c r="AI182" i="2" s="1"/>
  <c r="AI289" i="2" s="1"/>
  <c r="AI73" i="2"/>
  <c r="AI180" i="2" s="1"/>
  <c r="AI287" i="2" s="1"/>
  <c r="AI71" i="2"/>
  <c r="AI178" i="2" s="1"/>
  <c r="AI285" i="2" s="1"/>
  <c r="AI69" i="2"/>
  <c r="AI176" i="2" s="1"/>
  <c r="AI283" i="2" s="1"/>
  <c r="AI67" i="2"/>
  <c r="AI174" i="2" s="1"/>
  <c r="AI281" i="2" s="1"/>
  <c r="AI65" i="2"/>
  <c r="AI172" i="2" s="1"/>
  <c r="AI279" i="2" s="1"/>
  <c r="AI63" i="2"/>
  <c r="AI170" i="2" s="1"/>
  <c r="AI277" i="2" s="1"/>
  <c r="AI61" i="2"/>
  <c r="AI168" i="2" s="1"/>
  <c r="AI275" i="2" s="1"/>
  <c r="AI59" i="2"/>
  <c r="AI166" i="2" s="1"/>
  <c r="AI273" i="2" s="1"/>
  <c r="AI58" i="2"/>
  <c r="AI165" i="2" s="1"/>
  <c r="AI272" i="2" s="1"/>
  <c r="AI57" i="2"/>
  <c r="AI164" i="2" s="1"/>
  <c r="AI271" i="2" s="1"/>
  <c r="AI55" i="2"/>
  <c r="AI162" i="2" s="1"/>
  <c r="AI269" i="2" s="1"/>
  <c r="AI53" i="2"/>
  <c r="AI160" i="2" s="1"/>
  <c r="AI267" i="2" s="1"/>
  <c r="AI51" i="2"/>
  <c r="AI158" i="2" s="1"/>
  <c r="AI265" i="2" s="1"/>
  <c r="AI49" i="2"/>
  <c r="AI156" i="2" s="1"/>
  <c r="AI263" i="2" s="1"/>
  <c r="AI47" i="2"/>
  <c r="AI154" i="2" s="1"/>
  <c r="AI261" i="2" s="1"/>
  <c r="AI45" i="2"/>
  <c r="AI152" i="2" s="1"/>
  <c r="AI259" i="2" s="1"/>
  <c r="AI43" i="2"/>
  <c r="AI150" i="2" s="1"/>
  <c r="AI257" i="2" s="1"/>
  <c r="AI41" i="2"/>
  <c r="AI148" i="2" s="1"/>
  <c r="AI255" i="2" s="1"/>
  <c r="AI39" i="2"/>
  <c r="AI146" i="2" s="1"/>
  <c r="AI253" i="2" s="1"/>
  <c r="AI37" i="2"/>
  <c r="AI144" i="2" s="1"/>
  <c r="AI251" i="2" s="1"/>
  <c r="AI35" i="2"/>
  <c r="AI142" i="2" s="1"/>
  <c r="AI249" i="2" s="1"/>
  <c r="AI33" i="2"/>
  <c r="AI140" i="2" s="1"/>
  <c r="AI247" i="2" s="1"/>
  <c r="AI31" i="2"/>
  <c r="AI138" i="2" s="1"/>
  <c r="AI245" i="2" s="1"/>
  <c r="AI29" i="2"/>
  <c r="AI136" i="2" s="1"/>
  <c r="AI243" i="2" s="1"/>
  <c r="AI27" i="2"/>
  <c r="AI134" i="2" s="1"/>
  <c r="AI241" i="2" s="1"/>
  <c r="AI25" i="2"/>
  <c r="AI132" i="2" s="1"/>
  <c r="AI239" i="2" s="1"/>
  <c r="AI23" i="2"/>
  <c r="AI130" i="2" s="1"/>
  <c r="AI237" i="2" s="1"/>
  <c r="AI21" i="2"/>
  <c r="AI128" i="2" s="1"/>
  <c r="AI235" i="2" s="1"/>
  <c r="AI19" i="2"/>
  <c r="AI126" i="2" s="1"/>
  <c r="AI233" i="2" s="1"/>
  <c r="AI17" i="2"/>
  <c r="AI124" i="2" s="1"/>
  <c r="AI231" i="2" s="1"/>
  <c r="AI15" i="2"/>
  <c r="AI122" i="2" s="1"/>
  <c r="AI229" i="2" s="1"/>
  <c r="AI13" i="2"/>
  <c r="AI120" i="2" s="1"/>
  <c r="AI227" i="2" s="1"/>
  <c r="AI11" i="2"/>
  <c r="AI118" i="2" s="1"/>
  <c r="AI225" i="2" s="1"/>
  <c r="AI9" i="2"/>
  <c r="AI116" i="2" s="1"/>
  <c r="AI223" i="2" s="1"/>
  <c r="AI7" i="2"/>
  <c r="AI114" i="2" s="1"/>
  <c r="AI221" i="2" s="1"/>
  <c r="AI5" i="2"/>
  <c r="AJ4" i="2"/>
  <c r="AI56" i="2"/>
  <c r="AI163" i="2" s="1"/>
  <c r="AI270" i="2" s="1"/>
  <c r="AI54" i="2"/>
  <c r="AI161" i="2" s="1"/>
  <c r="AI268" i="2" s="1"/>
  <c r="AI52" i="2"/>
  <c r="AI159" i="2" s="1"/>
  <c r="AI266" i="2" s="1"/>
  <c r="AI50" i="2"/>
  <c r="AI157" i="2" s="1"/>
  <c r="AI264" i="2" s="1"/>
  <c r="AI48" i="2"/>
  <c r="AI155" i="2" s="1"/>
  <c r="AI262" i="2" s="1"/>
  <c r="AI46" i="2"/>
  <c r="AI153" i="2" s="1"/>
  <c r="AI260" i="2" s="1"/>
  <c r="AI44" i="2"/>
  <c r="AI151" i="2" s="1"/>
  <c r="AI258" i="2" s="1"/>
  <c r="AI42" i="2"/>
  <c r="AI149" i="2" s="1"/>
  <c r="AI256" i="2" s="1"/>
  <c r="AI40" i="2"/>
  <c r="AI147" i="2" s="1"/>
  <c r="AI254" i="2" s="1"/>
  <c r="AI38" i="2"/>
  <c r="AI145" i="2" s="1"/>
  <c r="AI252" i="2" s="1"/>
  <c r="AI36" i="2"/>
  <c r="AI143" i="2" s="1"/>
  <c r="AI250" i="2" s="1"/>
  <c r="AI34" i="2"/>
  <c r="AI141" i="2" s="1"/>
  <c r="AI248" i="2" s="1"/>
  <c r="AI32" i="2"/>
  <c r="AI139" i="2" s="1"/>
  <c r="AI246" i="2" s="1"/>
  <c r="AI30" i="2"/>
  <c r="AI137" i="2" s="1"/>
  <c r="AI244" i="2" s="1"/>
  <c r="AI28" i="2"/>
  <c r="AI135" i="2" s="1"/>
  <c r="AI242" i="2" s="1"/>
  <c r="AI26" i="2"/>
  <c r="AI133" i="2" s="1"/>
  <c r="AI240" i="2" s="1"/>
  <c r="AI24" i="2"/>
  <c r="AI131" i="2" s="1"/>
  <c r="AI238" i="2" s="1"/>
  <c r="AI22" i="2"/>
  <c r="AI129" i="2" s="1"/>
  <c r="AI236" i="2" s="1"/>
  <c r="AI20" i="2"/>
  <c r="AI127" i="2" s="1"/>
  <c r="AI234" i="2" s="1"/>
  <c r="AI18" i="2"/>
  <c r="AI125" i="2" s="1"/>
  <c r="AI232" i="2" s="1"/>
  <c r="AI16" i="2"/>
  <c r="AI123" i="2" s="1"/>
  <c r="AI230" i="2" s="1"/>
  <c r="AI14" i="2"/>
  <c r="AI121" i="2" s="1"/>
  <c r="AI228" i="2" s="1"/>
  <c r="AI12" i="2"/>
  <c r="AI119" i="2" s="1"/>
  <c r="AI226" i="2" s="1"/>
  <c r="AI10" i="2"/>
  <c r="AI117" i="2" s="1"/>
  <c r="AI224" i="2" s="1"/>
  <c r="AI8" i="2"/>
  <c r="AI115" i="2" s="1"/>
  <c r="AI222" i="2" s="1"/>
  <c r="AI6" i="2"/>
  <c r="AI113" i="2" s="1"/>
  <c r="AI220" i="2" s="1"/>
  <c r="AF319" i="2"/>
  <c r="AL8" i="4"/>
  <c r="AF531" i="2"/>
  <c r="AF107" i="4" s="1"/>
  <c r="AF532" i="2"/>
  <c r="AF108" i="4" s="1"/>
  <c r="AF523" i="2"/>
  <c r="AF99" i="4" s="1"/>
  <c r="AF522" i="2"/>
  <c r="AF98" i="4" s="1"/>
  <c r="AF520" i="2"/>
  <c r="AF96" i="4" s="1"/>
  <c r="AF518" i="2"/>
  <c r="AF94" i="4" s="1"/>
  <c r="AF516" i="2"/>
  <c r="AF92" i="4" s="1"/>
  <c r="AF529" i="2"/>
  <c r="AF105" i="4" s="1"/>
  <c r="AF528" i="2"/>
  <c r="AF104" i="4" s="1"/>
  <c r="AF519" i="2"/>
  <c r="AF95" i="4" s="1"/>
  <c r="AF514" i="2"/>
  <c r="AF90" i="4" s="1"/>
  <c r="AF530" i="2"/>
  <c r="AF106" i="4" s="1"/>
  <c r="AF527" i="2"/>
  <c r="AF103" i="4" s="1"/>
  <c r="AF526" i="2"/>
  <c r="AF102" i="4" s="1"/>
  <c r="AF521" i="2"/>
  <c r="AF97" i="4" s="1"/>
  <c r="AF517" i="2"/>
  <c r="AF93" i="4" s="1"/>
  <c r="AF524" i="2"/>
  <c r="AF100" i="4" s="1"/>
  <c r="AF510" i="2"/>
  <c r="AF86" i="4" s="1"/>
  <c r="AF506" i="2"/>
  <c r="AF82" i="4" s="1"/>
  <c r="AF504" i="2"/>
  <c r="AF80" i="4" s="1"/>
  <c r="AF502" i="2"/>
  <c r="AF78" i="4" s="1"/>
  <c r="AF500" i="2"/>
  <c r="AF76" i="4" s="1"/>
  <c r="AF498" i="2"/>
  <c r="AF74" i="4" s="1"/>
  <c r="AF496" i="2"/>
  <c r="AF72" i="4" s="1"/>
  <c r="AF494" i="2"/>
  <c r="AF70" i="4" s="1"/>
  <c r="AF492" i="2"/>
  <c r="AF68" i="4" s="1"/>
  <c r="AF490" i="2"/>
  <c r="AF66" i="4" s="1"/>
  <c r="AF488" i="2"/>
  <c r="AF64" i="4" s="1"/>
  <c r="AF486" i="2"/>
  <c r="AF62" i="4" s="1"/>
  <c r="AF484" i="2"/>
  <c r="AF60" i="4" s="1"/>
  <c r="AF482" i="2"/>
  <c r="AF58" i="4" s="1"/>
  <c r="AF480" i="2"/>
  <c r="AF56" i="4" s="1"/>
  <c r="AF478" i="2"/>
  <c r="AF54" i="4" s="1"/>
  <c r="AF476" i="2"/>
  <c r="AF52" i="4" s="1"/>
  <c r="AF474" i="2"/>
  <c r="AF50" i="4" s="1"/>
  <c r="AF472" i="2"/>
  <c r="AF48" i="4" s="1"/>
  <c r="AF470" i="2"/>
  <c r="AF46" i="4" s="1"/>
  <c r="AF468" i="2"/>
  <c r="AF44" i="4" s="1"/>
  <c r="AF466" i="2"/>
  <c r="AF42" i="4" s="1"/>
  <c r="AF464" i="2"/>
  <c r="AF40" i="4" s="1"/>
  <c r="AF462" i="2"/>
  <c r="AF38" i="4" s="1"/>
  <c r="AF460" i="2"/>
  <c r="AF36" i="4" s="1"/>
  <c r="AF458" i="2"/>
  <c r="AF34" i="4" s="1"/>
  <c r="AF456" i="2"/>
  <c r="AF32" i="4" s="1"/>
  <c r="AF454" i="2"/>
  <c r="AF30" i="4" s="1"/>
  <c r="AF452" i="2"/>
  <c r="AF28" i="4" s="1"/>
  <c r="AF450" i="2"/>
  <c r="AF26" i="4" s="1"/>
  <c r="AF448" i="2"/>
  <c r="AF24" i="4" s="1"/>
  <c r="AF446" i="2"/>
  <c r="AF22" i="4" s="1"/>
  <c r="AF444" i="2"/>
  <c r="AF20" i="4" s="1"/>
  <c r="AF442" i="2"/>
  <c r="AF18" i="4" s="1"/>
  <c r="AF440" i="2"/>
  <c r="AF16" i="4" s="1"/>
  <c r="AF438" i="2"/>
  <c r="AF14" i="4" s="1"/>
  <c r="AF436" i="2"/>
  <c r="AF12" i="4" s="1"/>
  <c r="AF434" i="2"/>
  <c r="AF10" i="4" s="1"/>
  <c r="AF511" i="2"/>
  <c r="AF87" i="4" s="1"/>
  <c r="AF507" i="2"/>
  <c r="AF83" i="4" s="1"/>
  <c r="AF525" i="2"/>
  <c r="AF101" i="4" s="1"/>
  <c r="AF515" i="2"/>
  <c r="AF91" i="4" s="1"/>
  <c r="AF513" i="2"/>
  <c r="AF89" i="4" s="1"/>
  <c r="AF512" i="2"/>
  <c r="AF88" i="4" s="1"/>
  <c r="AF503" i="2"/>
  <c r="AF79" i="4" s="1"/>
  <c r="AF499" i="2"/>
  <c r="AF75" i="4" s="1"/>
  <c r="AF495" i="2"/>
  <c r="AF71" i="4" s="1"/>
  <c r="AF491" i="2"/>
  <c r="AF67" i="4" s="1"/>
  <c r="AF487" i="2"/>
  <c r="AF63" i="4" s="1"/>
  <c r="AF483" i="2"/>
  <c r="AF59" i="4" s="1"/>
  <c r="AF479" i="2"/>
  <c r="AF55" i="4" s="1"/>
  <c r="AF475" i="2"/>
  <c r="AF51" i="4" s="1"/>
  <c r="AF471" i="2"/>
  <c r="AF47" i="4" s="1"/>
  <c r="AF467" i="2"/>
  <c r="AF43" i="4" s="1"/>
  <c r="AF463" i="2"/>
  <c r="AF39" i="4" s="1"/>
  <c r="AF459" i="2"/>
  <c r="AF35" i="4" s="1"/>
  <c r="AF455" i="2"/>
  <c r="AF31" i="4" s="1"/>
  <c r="AF451" i="2"/>
  <c r="AF27" i="4" s="1"/>
  <c r="AF447" i="2"/>
  <c r="AF23" i="4" s="1"/>
  <c r="AF443" i="2"/>
  <c r="AF19" i="4" s="1"/>
  <c r="AF439" i="2"/>
  <c r="AF15" i="4" s="1"/>
  <c r="AF435" i="2"/>
  <c r="AF11" i="4" s="1"/>
  <c r="AF508" i="2"/>
  <c r="AF84" i="4" s="1"/>
  <c r="AF505" i="2"/>
  <c r="AF81" i="4" s="1"/>
  <c r="AF497" i="2"/>
  <c r="AF73" i="4" s="1"/>
  <c r="AF489" i="2"/>
  <c r="AF65" i="4" s="1"/>
  <c r="AF481" i="2"/>
  <c r="AF57" i="4" s="1"/>
  <c r="AF473" i="2"/>
  <c r="AF49" i="4" s="1"/>
  <c r="AF465" i="2"/>
  <c r="AF41" i="4" s="1"/>
  <c r="AF457" i="2"/>
  <c r="AF33" i="4" s="1"/>
  <c r="AF449" i="2"/>
  <c r="AF25" i="4" s="1"/>
  <c r="AF441" i="2"/>
  <c r="AF17" i="4" s="1"/>
  <c r="AF433" i="2"/>
  <c r="AF9" i="4" s="1"/>
  <c r="AF509" i="2"/>
  <c r="AF85" i="4" s="1"/>
  <c r="AF501" i="2"/>
  <c r="AF77" i="4" s="1"/>
  <c r="AF469" i="2"/>
  <c r="AF45" i="4" s="1"/>
  <c r="AF437" i="2"/>
  <c r="AF13" i="4" s="1"/>
  <c r="AF477" i="2"/>
  <c r="AF53" i="4" s="1"/>
  <c r="AF445" i="2"/>
  <c r="AF21" i="4" s="1"/>
  <c r="AF485" i="2"/>
  <c r="AF61" i="4" s="1"/>
  <c r="AF453" i="2"/>
  <c r="AF29" i="4" s="1"/>
  <c r="AF493" i="2"/>
  <c r="AF69" i="4" s="1"/>
  <c r="AF461" i="2"/>
  <c r="AF37" i="4" s="1"/>
  <c r="AG319" i="2" l="1"/>
  <c r="AI425" i="2"/>
  <c r="AI423" i="2"/>
  <c r="AI421" i="2"/>
  <c r="AI419" i="2"/>
  <c r="AI417" i="2"/>
  <c r="AI415" i="2"/>
  <c r="AI413" i="2"/>
  <c r="AI411" i="2"/>
  <c r="AI409" i="2"/>
  <c r="AI422" i="2"/>
  <c r="AI418" i="2"/>
  <c r="AI414" i="2"/>
  <c r="AI408" i="2"/>
  <c r="AI406" i="2"/>
  <c r="AI404" i="2"/>
  <c r="AI402" i="2"/>
  <c r="AI400" i="2"/>
  <c r="AI398" i="2"/>
  <c r="AI396" i="2"/>
  <c r="AI394" i="2"/>
  <c r="AI392" i="2"/>
  <c r="AI390" i="2"/>
  <c r="AI388" i="2"/>
  <c r="AI386" i="2"/>
  <c r="AI384" i="2"/>
  <c r="AI382" i="2"/>
  <c r="AI380" i="2"/>
  <c r="AI378" i="2"/>
  <c r="AI376" i="2"/>
  <c r="AI374" i="2"/>
  <c r="AI372" i="2"/>
  <c r="AI370" i="2"/>
  <c r="AI368" i="2"/>
  <c r="AI366" i="2"/>
  <c r="AI364" i="2"/>
  <c r="AI362" i="2"/>
  <c r="AI360" i="2"/>
  <c r="AI358" i="2"/>
  <c r="AI424" i="2"/>
  <c r="AI416" i="2"/>
  <c r="AI412" i="2"/>
  <c r="AI410" i="2"/>
  <c r="AI405" i="2"/>
  <c r="AI401" i="2"/>
  <c r="AI397" i="2"/>
  <c r="AI393" i="2"/>
  <c r="AI389" i="2"/>
  <c r="AI385" i="2"/>
  <c r="AI381" i="2"/>
  <c r="AI377" i="2"/>
  <c r="AI373" i="2"/>
  <c r="AI369" i="2"/>
  <c r="AI365" i="2"/>
  <c r="AI361" i="2"/>
  <c r="AI355" i="2"/>
  <c r="AI353" i="2"/>
  <c r="AI351" i="2"/>
  <c r="AI349" i="2"/>
  <c r="AI347" i="2"/>
  <c r="AI345" i="2"/>
  <c r="AI343" i="2"/>
  <c r="AI341" i="2"/>
  <c r="AI339" i="2"/>
  <c r="AI337" i="2"/>
  <c r="AI335" i="2"/>
  <c r="AI333" i="2"/>
  <c r="AI331" i="2"/>
  <c r="AI329" i="2"/>
  <c r="AI327" i="2"/>
  <c r="AI420" i="2"/>
  <c r="AI399" i="2"/>
  <c r="AI383" i="2"/>
  <c r="AI367" i="2"/>
  <c r="AI357" i="2"/>
  <c r="AI354" i="2"/>
  <c r="AI350" i="2"/>
  <c r="AI346" i="2"/>
  <c r="AI342" i="2"/>
  <c r="AI338" i="2"/>
  <c r="AI334" i="2"/>
  <c r="AI330" i="2"/>
  <c r="AI403" i="2"/>
  <c r="AI387" i="2"/>
  <c r="AI371" i="2"/>
  <c r="AJ325" i="2"/>
  <c r="AI407" i="2"/>
  <c r="AI391" i="2"/>
  <c r="AI375" i="2"/>
  <c r="AI359" i="2"/>
  <c r="AI356" i="2"/>
  <c r="AI352" i="2"/>
  <c r="AI348" i="2"/>
  <c r="AI344" i="2"/>
  <c r="AI340" i="2"/>
  <c r="AI336" i="2"/>
  <c r="AI332" i="2"/>
  <c r="AI328" i="2"/>
  <c r="AI379" i="2"/>
  <c r="AI395" i="2"/>
  <c r="AI363" i="2"/>
  <c r="AF109" i="4"/>
  <c r="AJ103" i="2"/>
  <c r="AJ210" i="2" s="1"/>
  <c r="AJ317" i="2" s="1"/>
  <c r="AJ101" i="2"/>
  <c r="AJ208" i="2" s="1"/>
  <c r="AJ315" i="2" s="1"/>
  <c r="AJ99" i="2"/>
  <c r="AJ206" i="2" s="1"/>
  <c r="AJ313" i="2" s="1"/>
  <c r="AJ97" i="2"/>
  <c r="AJ204" i="2" s="1"/>
  <c r="AJ311" i="2" s="1"/>
  <c r="AJ95" i="2"/>
  <c r="AJ202" i="2" s="1"/>
  <c r="AJ309" i="2" s="1"/>
  <c r="AJ93" i="2"/>
  <c r="AJ200" i="2" s="1"/>
  <c r="AJ307" i="2" s="1"/>
  <c r="AJ91" i="2"/>
  <c r="AJ198" i="2" s="1"/>
  <c r="AJ305" i="2" s="1"/>
  <c r="AJ89" i="2"/>
  <c r="AJ196" i="2" s="1"/>
  <c r="AJ303" i="2" s="1"/>
  <c r="AJ87" i="2"/>
  <c r="AJ194" i="2" s="1"/>
  <c r="AJ301" i="2" s="1"/>
  <c r="AJ85" i="2"/>
  <c r="AJ192" i="2" s="1"/>
  <c r="AJ299" i="2" s="1"/>
  <c r="AJ83" i="2"/>
  <c r="AJ190" i="2" s="1"/>
  <c r="AJ297" i="2" s="1"/>
  <c r="AJ81" i="2"/>
  <c r="AJ188" i="2" s="1"/>
  <c r="AJ295" i="2" s="1"/>
  <c r="AJ79" i="2"/>
  <c r="AJ186" i="2" s="1"/>
  <c r="AJ293" i="2" s="1"/>
  <c r="AJ77" i="2"/>
  <c r="AJ184" i="2" s="1"/>
  <c r="AJ291" i="2" s="1"/>
  <c r="AJ75" i="2"/>
  <c r="AJ182" i="2" s="1"/>
  <c r="AJ289" i="2" s="1"/>
  <c r="AJ73" i="2"/>
  <c r="AJ180" i="2" s="1"/>
  <c r="AJ287" i="2" s="1"/>
  <c r="AJ71" i="2"/>
  <c r="AJ178" i="2" s="1"/>
  <c r="AJ285" i="2" s="1"/>
  <c r="AJ69" i="2"/>
  <c r="AJ176" i="2" s="1"/>
  <c r="AJ283" i="2" s="1"/>
  <c r="AJ67" i="2"/>
  <c r="AJ174" i="2" s="1"/>
  <c r="AJ281" i="2" s="1"/>
  <c r="AJ65" i="2"/>
  <c r="AJ172" i="2" s="1"/>
  <c r="AJ279" i="2" s="1"/>
  <c r="AJ63" i="2"/>
  <c r="AJ170" i="2" s="1"/>
  <c r="AJ277" i="2" s="1"/>
  <c r="AJ61" i="2"/>
  <c r="AJ168" i="2" s="1"/>
  <c r="AJ275" i="2" s="1"/>
  <c r="AJ59" i="2"/>
  <c r="AJ166" i="2" s="1"/>
  <c r="AJ273" i="2" s="1"/>
  <c r="AJ104" i="2"/>
  <c r="AJ211" i="2" s="1"/>
  <c r="AJ318" i="2" s="1"/>
  <c r="AJ102" i="2"/>
  <c r="AJ209" i="2" s="1"/>
  <c r="AJ316" i="2" s="1"/>
  <c r="AJ100" i="2"/>
  <c r="AJ207" i="2" s="1"/>
  <c r="AJ314" i="2" s="1"/>
  <c r="AJ98" i="2"/>
  <c r="AJ205" i="2" s="1"/>
  <c r="AJ312" i="2" s="1"/>
  <c r="AJ96" i="2"/>
  <c r="AJ203" i="2" s="1"/>
  <c r="AJ310" i="2" s="1"/>
  <c r="AJ94" i="2"/>
  <c r="AJ201" i="2" s="1"/>
  <c r="AJ308" i="2" s="1"/>
  <c r="AJ92" i="2"/>
  <c r="AJ199" i="2" s="1"/>
  <c r="AJ306" i="2" s="1"/>
  <c r="AJ90" i="2"/>
  <c r="AJ197" i="2" s="1"/>
  <c r="AJ304" i="2" s="1"/>
  <c r="AJ88" i="2"/>
  <c r="AJ195" i="2" s="1"/>
  <c r="AJ302" i="2" s="1"/>
  <c r="AJ86" i="2"/>
  <c r="AJ193" i="2" s="1"/>
  <c r="AJ300" i="2" s="1"/>
  <c r="AJ84" i="2"/>
  <c r="AJ191" i="2" s="1"/>
  <c r="AJ298" i="2" s="1"/>
  <c r="AJ82" i="2"/>
  <c r="AJ189" i="2" s="1"/>
  <c r="AJ296" i="2" s="1"/>
  <c r="AJ80" i="2"/>
  <c r="AJ187" i="2" s="1"/>
  <c r="AJ294" i="2" s="1"/>
  <c r="AJ78" i="2"/>
  <c r="AJ185" i="2" s="1"/>
  <c r="AJ292" i="2" s="1"/>
  <c r="AJ76" i="2"/>
  <c r="AJ183" i="2" s="1"/>
  <c r="AJ290" i="2" s="1"/>
  <c r="AJ74" i="2"/>
  <c r="AJ181" i="2" s="1"/>
  <c r="AJ288" i="2" s="1"/>
  <c r="AJ72" i="2"/>
  <c r="AJ179" i="2" s="1"/>
  <c r="AJ286" i="2" s="1"/>
  <c r="AJ70" i="2"/>
  <c r="AJ177" i="2" s="1"/>
  <c r="AJ284" i="2" s="1"/>
  <c r="AJ68" i="2"/>
  <c r="AJ175" i="2" s="1"/>
  <c r="AJ282" i="2" s="1"/>
  <c r="AJ66" i="2"/>
  <c r="AJ173" i="2" s="1"/>
  <c r="AJ280" i="2" s="1"/>
  <c r="AJ64" i="2"/>
  <c r="AJ171" i="2" s="1"/>
  <c r="AJ278" i="2" s="1"/>
  <c r="AJ62" i="2"/>
  <c r="AJ169" i="2" s="1"/>
  <c r="AJ276" i="2" s="1"/>
  <c r="AJ60" i="2"/>
  <c r="AJ167" i="2" s="1"/>
  <c r="AJ274" i="2" s="1"/>
  <c r="AJ58" i="2"/>
  <c r="AJ165" i="2" s="1"/>
  <c r="AJ272" i="2" s="1"/>
  <c r="AJ57" i="2"/>
  <c r="AJ164" i="2" s="1"/>
  <c r="AJ271" i="2" s="1"/>
  <c r="AJ55" i="2"/>
  <c r="AJ162" i="2" s="1"/>
  <c r="AJ269" i="2" s="1"/>
  <c r="AJ53" i="2"/>
  <c r="AJ160" i="2" s="1"/>
  <c r="AJ267" i="2" s="1"/>
  <c r="AJ51" i="2"/>
  <c r="AJ158" i="2" s="1"/>
  <c r="AJ265" i="2" s="1"/>
  <c r="AJ49" i="2"/>
  <c r="AJ156" i="2" s="1"/>
  <c r="AJ263" i="2" s="1"/>
  <c r="AJ47" i="2"/>
  <c r="AJ154" i="2" s="1"/>
  <c r="AJ261" i="2" s="1"/>
  <c r="AJ45" i="2"/>
  <c r="AJ152" i="2" s="1"/>
  <c r="AJ259" i="2" s="1"/>
  <c r="AJ43" i="2"/>
  <c r="AJ150" i="2" s="1"/>
  <c r="AJ257" i="2" s="1"/>
  <c r="AJ41" i="2"/>
  <c r="AJ148" i="2" s="1"/>
  <c r="AJ255" i="2" s="1"/>
  <c r="AJ39" i="2"/>
  <c r="AJ146" i="2" s="1"/>
  <c r="AJ253" i="2" s="1"/>
  <c r="AJ37" i="2"/>
  <c r="AJ144" i="2" s="1"/>
  <c r="AJ251" i="2" s="1"/>
  <c r="AJ35" i="2"/>
  <c r="AJ142" i="2" s="1"/>
  <c r="AJ249" i="2" s="1"/>
  <c r="AJ33" i="2"/>
  <c r="AJ140" i="2" s="1"/>
  <c r="AJ247" i="2" s="1"/>
  <c r="AJ31" i="2"/>
  <c r="AJ138" i="2" s="1"/>
  <c r="AJ245" i="2" s="1"/>
  <c r="AJ29" i="2"/>
  <c r="AJ136" i="2" s="1"/>
  <c r="AJ243" i="2" s="1"/>
  <c r="AJ27" i="2"/>
  <c r="AJ134" i="2" s="1"/>
  <c r="AJ241" i="2" s="1"/>
  <c r="AJ25" i="2"/>
  <c r="AJ132" i="2" s="1"/>
  <c r="AJ239" i="2" s="1"/>
  <c r="AJ23" i="2"/>
  <c r="AJ130" i="2" s="1"/>
  <c r="AJ237" i="2" s="1"/>
  <c r="AJ21" i="2"/>
  <c r="AJ128" i="2" s="1"/>
  <c r="AJ235" i="2" s="1"/>
  <c r="AJ19" i="2"/>
  <c r="AJ126" i="2" s="1"/>
  <c r="AJ233" i="2" s="1"/>
  <c r="AJ17" i="2"/>
  <c r="AJ124" i="2" s="1"/>
  <c r="AJ231" i="2" s="1"/>
  <c r="AJ15" i="2"/>
  <c r="AJ122" i="2" s="1"/>
  <c r="AJ229" i="2" s="1"/>
  <c r="AJ13" i="2"/>
  <c r="AJ120" i="2" s="1"/>
  <c r="AJ227" i="2" s="1"/>
  <c r="AJ11" i="2"/>
  <c r="AJ118" i="2" s="1"/>
  <c r="AJ225" i="2" s="1"/>
  <c r="AJ9" i="2"/>
  <c r="AJ116" i="2" s="1"/>
  <c r="AJ223" i="2" s="1"/>
  <c r="AJ7" i="2"/>
  <c r="AJ114" i="2" s="1"/>
  <c r="AJ221" i="2" s="1"/>
  <c r="AJ5" i="2"/>
  <c r="AK4" i="2"/>
  <c r="AJ56" i="2"/>
  <c r="AJ163" i="2" s="1"/>
  <c r="AJ270" i="2" s="1"/>
  <c r="AJ54" i="2"/>
  <c r="AJ161" i="2" s="1"/>
  <c r="AJ268" i="2" s="1"/>
  <c r="AJ52" i="2"/>
  <c r="AJ159" i="2" s="1"/>
  <c r="AJ266" i="2" s="1"/>
  <c r="AJ50" i="2"/>
  <c r="AJ157" i="2" s="1"/>
  <c r="AJ264" i="2" s="1"/>
  <c r="AJ48" i="2"/>
  <c r="AJ155" i="2" s="1"/>
  <c r="AJ262" i="2" s="1"/>
  <c r="AJ46" i="2"/>
  <c r="AJ153" i="2" s="1"/>
  <c r="AJ260" i="2" s="1"/>
  <c r="AJ44" i="2"/>
  <c r="AJ151" i="2" s="1"/>
  <c r="AJ258" i="2" s="1"/>
  <c r="AJ42" i="2"/>
  <c r="AJ149" i="2" s="1"/>
  <c r="AJ256" i="2" s="1"/>
  <c r="AJ40" i="2"/>
  <c r="AJ147" i="2" s="1"/>
  <c r="AJ254" i="2" s="1"/>
  <c r="AJ38" i="2"/>
  <c r="AJ145" i="2" s="1"/>
  <c r="AJ252" i="2" s="1"/>
  <c r="AJ36" i="2"/>
  <c r="AJ143" i="2" s="1"/>
  <c r="AJ250" i="2" s="1"/>
  <c r="AJ34" i="2"/>
  <c r="AJ141" i="2" s="1"/>
  <c r="AJ248" i="2" s="1"/>
  <c r="AJ32" i="2"/>
  <c r="AJ139" i="2" s="1"/>
  <c r="AJ246" i="2" s="1"/>
  <c r="AJ30" i="2"/>
  <c r="AJ137" i="2" s="1"/>
  <c r="AJ244" i="2" s="1"/>
  <c r="AJ28" i="2"/>
  <c r="AJ135" i="2" s="1"/>
  <c r="AJ242" i="2" s="1"/>
  <c r="AJ26" i="2"/>
  <c r="AJ133" i="2" s="1"/>
  <c r="AJ240" i="2" s="1"/>
  <c r="AJ24" i="2"/>
  <c r="AJ131" i="2" s="1"/>
  <c r="AJ238" i="2" s="1"/>
  <c r="AJ22" i="2"/>
  <c r="AJ129" i="2" s="1"/>
  <c r="AJ236" i="2" s="1"/>
  <c r="AJ20" i="2"/>
  <c r="AJ127" i="2" s="1"/>
  <c r="AJ234" i="2" s="1"/>
  <c r="AJ18" i="2"/>
  <c r="AJ125" i="2" s="1"/>
  <c r="AJ232" i="2" s="1"/>
  <c r="AJ16" i="2"/>
  <c r="AJ123" i="2" s="1"/>
  <c r="AJ230" i="2" s="1"/>
  <c r="AJ14" i="2"/>
  <c r="AJ121" i="2" s="1"/>
  <c r="AJ228" i="2" s="1"/>
  <c r="AJ12" i="2"/>
  <c r="AJ119" i="2" s="1"/>
  <c r="AJ226" i="2" s="1"/>
  <c r="AJ10" i="2"/>
  <c r="AJ117" i="2" s="1"/>
  <c r="AJ224" i="2" s="1"/>
  <c r="AJ8" i="2"/>
  <c r="AJ115" i="2" s="1"/>
  <c r="AJ222" i="2" s="1"/>
  <c r="AJ6" i="2"/>
  <c r="AJ113" i="2" s="1"/>
  <c r="AJ220" i="2" s="1"/>
  <c r="AI105" i="2"/>
  <c r="AI112" i="2"/>
  <c r="AH212" i="2"/>
  <c r="AH219" i="2"/>
  <c r="AH326" i="2" s="1"/>
  <c r="AH426" i="2" s="1"/>
  <c r="AM8" i="4"/>
  <c r="AG532" i="2"/>
  <c r="AG108" i="4" s="1"/>
  <c r="AG530" i="2"/>
  <c r="AG106" i="4" s="1"/>
  <c r="AG528" i="2"/>
  <c r="AG104" i="4" s="1"/>
  <c r="AG526" i="2"/>
  <c r="AG102" i="4" s="1"/>
  <c r="AG524" i="2"/>
  <c r="AG100" i="4" s="1"/>
  <c r="AG529" i="2"/>
  <c r="AG105" i="4" s="1"/>
  <c r="AG527" i="2"/>
  <c r="AG103" i="4" s="1"/>
  <c r="AG521" i="2"/>
  <c r="AG97" i="4" s="1"/>
  <c r="AG519" i="2"/>
  <c r="AG95" i="4" s="1"/>
  <c r="AG517" i="2"/>
  <c r="AG93" i="4" s="1"/>
  <c r="AG514" i="2"/>
  <c r="AG90" i="4" s="1"/>
  <c r="AG512" i="2"/>
  <c r="AG88" i="4" s="1"/>
  <c r="AG510" i="2"/>
  <c r="AG86" i="4" s="1"/>
  <c r="AG508" i="2"/>
  <c r="AG84" i="4" s="1"/>
  <c r="AG531" i="2"/>
  <c r="AG107" i="4" s="1"/>
  <c r="AG520" i="2"/>
  <c r="AG96" i="4" s="1"/>
  <c r="AG516" i="2"/>
  <c r="AG92" i="4" s="1"/>
  <c r="AG525" i="2"/>
  <c r="AG101" i="4" s="1"/>
  <c r="AG515" i="2"/>
  <c r="AG91" i="4" s="1"/>
  <c r="AG513" i="2"/>
  <c r="AG89" i="4" s="1"/>
  <c r="AG511" i="2"/>
  <c r="AG87" i="4" s="1"/>
  <c r="AG509" i="2"/>
  <c r="AG85" i="4" s="1"/>
  <c r="AG507" i="2"/>
  <c r="AG83" i="4" s="1"/>
  <c r="AG523" i="2"/>
  <c r="AG99" i="4" s="1"/>
  <c r="AG505" i="2"/>
  <c r="AG81" i="4" s="1"/>
  <c r="AG503" i="2"/>
  <c r="AG79" i="4" s="1"/>
  <c r="AG501" i="2"/>
  <c r="AG77" i="4" s="1"/>
  <c r="AG499" i="2"/>
  <c r="AG75" i="4" s="1"/>
  <c r="AG497" i="2"/>
  <c r="AG73" i="4" s="1"/>
  <c r="AG495" i="2"/>
  <c r="AG71" i="4" s="1"/>
  <c r="AG493" i="2"/>
  <c r="AG69" i="4" s="1"/>
  <c r="AG491" i="2"/>
  <c r="AG67" i="4" s="1"/>
  <c r="AG489" i="2"/>
  <c r="AG65" i="4" s="1"/>
  <c r="AG487" i="2"/>
  <c r="AG63" i="4" s="1"/>
  <c r="AG485" i="2"/>
  <c r="AG61" i="4" s="1"/>
  <c r="AG483" i="2"/>
  <c r="AG59" i="4" s="1"/>
  <c r="AG481" i="2"/>
  <c r="AG57" i="4" s="1"/>
  <c r="AG479" i="2"/>
  <c r="AG55" i="4" s="1"/>
  <c r="AG477" i="2"/>
  <c r="AG53" i="4" s="1"/>
  <c r="AG475" i="2"/>
  <c r="AG51" i="4" s="1"/>
  <c r="AG473" i="2"/>
  <c r="AG49" i="4" s="1"/>
  <c r="AG471" i="2"/>
  <c r="AG47" i="4" s="1"/>
  <c r="AG469" i="2"/>
  <c r="AG45" i="4" s="1"/>
  <c r="AG467" i="2"/>
  <c r="AG43" i="4" s="1"/>
  <c r="AG465" i="2"/>
  <c r="AG41" i="4" s="1"/>
  <c r="AG463" i="2"/>
  <c r="AG39" i="4" s="1"/>
  <c r="AG461" i="2"/>
  <c r="AG37" i="4" s="1"/>
  <c r="AG459" i="2"/>
  <c r="AG35" i="4" s="1"/>
  <c r="AG457" i="2"/>
  <c r="AG33" i="4" s="1"/>
  <c r="AG455" i="2"/>
  <c r="AG31" i="4" s="1"/>
  <c r="AG453" i="2"/>
  <c r="AG29" i="4" s="1"/>
  <c r="AG451" i="2"/>
  <c r="AG27" i="4" s="1"/>
  <c r="AG449" i="2"/>
  <c r="AG25" i="4" s="1"/>
  <c r="AG447" i="2"/>
  <c r="AG23" i="4" s="1"/>
  <c r="AG445" i="2"/>
  <c r="AG21" i="4" s="1"/>
  <c r="AG443" i="2"/>
  <c r="AG19" i="4" s="1"/>
  <c r="AG441" i="2"/>
  <c r="AG17" i="4" s="1"/>
  <c r="AG439" i="2"/>
  <c r="AG15" i="4" s="1"/>
  <c r="AG437" i="2"/>
  <c r="AG13" i="4" s="1"/>
  <c r="AG435" i="2"/>
  <c r="AG11" i="4" s="1"/>
  <c r="AG433" i="2"/>
  <c r="AG9" i="4" s="1"/>
  <c r="AG522" i="2"/>
  <c r="AG98" i="4" s="1"/>
  <c r="AG506" i="2"/>
  <c r="AG82" i="4" s="1"/>
  <c r="AG502" i="2"/>
  <c r="AG78" i="4" s="1"/>
  <c r="AG498" i="2"/>
  <c r="AG74" i="4" s="1"/>
  <c r="AG494" i="2"/>
  <c r="AG70" i="4" s="1"/>
  <c r="AG490" i="2"/>
  <c r="AG66" i="4" s="1"/>
  <c r="AG486" i="2"/>
  <c r="AG62" i="4" s="1"/>
  <c r="AG482" i="2"/>
  <c r="AG58" i="4" s="1"/>
  <c r="AG478" i="2"/>
  <c r="AG54" i="4" s="1"/>
  <c r="AG474" i="2"/>
  <c r="AG50" i="4" s="1"/>
  <c r="AG470" i="2"/>
  <c r="AG46" i="4" s="1"/>
  <c r="AG466" i="2"/>
  <c r="AG42" i="4" s="1"/>
  <c r="AG462" i="2"/>
  <c r="AG38" i="4" s="1"/>
  <c r="AG458" i="2"/>
  <c r="AG34" i="4" s="1"/>
  <c r="AG454" i="2"/>
  <c r="AG30" i="4" s="1"/>
  <c r="AG450" i="2"/>
  <c r="AG26" i="4" s="1"/>
  <c r="AG446" i="2"/>
  <c r="AG22" i="4" s="1"/>
  <c r="AG442" i="2"/>
  <c r="AG18" i="4" s="1"/>
  <c r="AG438" i="2"/>
  <c r="AG14" i="4" s="1"/>
  <c r="AG434" i="2"/>
  <c r="AG10" i="4" s="1"/>
  <c r="AG518" i="2"/>
  <c r="AG94" i="4" s="1"/>
  <c r="AG500" i="2"/>
  <c r="AG76" i="4" s="1"/>
  <c r="AG492" i="2"/>
  <c r="AG68" i="4" s="1"/>
  <c r="AG484" i="2"/>
  <c r="AG60" i="4" s="1"/>
  <c r="AG476" i="2"/>
  <c r="AG52" i="4" s="1"/>
  <c r="AG468" i="2"/>
  <c r="AG44" i="4" s="1"/>
  <c r="AG460" i="2"/>
  <c r="AG36" i="4" s="1"/>
  <c r="AG452" i="2"/>
  <c r="AG28" i="4" s="1"/>
  <c r="AG444" i="2"/>
  <c r="AG20" i="4" s="1"/>
  <c r="AG436" i="2"/>
  <c r="AG12" i="4" s="1"/>
  <c r="AG504" i="2"/>
  <c r="AG80" i="4" s="1"/>
  <c r="AG496" i="2"/>
  <c r="AG72" i="4" s="1"/>
  <c r="AG488" i="2"/>
  <c r="AG64" i="4" s="1"/>
  <c r="AG480" i="2"/>
  <c r="AG56" i="4" s="1"/>
  <c r="AG472" i="2"/>
  <c r="AG48" i="4" s="1"/>
  <c r="AG464" i="2"/>
  <c r="AG40" i="4" s="1"/>
  <c r="AG456" i="2"/>
  <c r="AG32" i="4" s="1"/>
  <c r="AG448" i="2"/>
  <c r="AG24" i="4" s="1"/>
  <c r="AG440" i="2"/>
  <c r="AG16" i="4" s="1"/>
  <c r="AG109" i="4" l="1"/>
  <c r="AI212" i="2"/>
  <c r="AI219" i="2"/>
  <c r="AI326" i="2" s="1"/>
  <c r="AJ105" i="2"/>
  <c r="AJ112" i="2"/>
  <c r="AJ425" i="2"/>
  <c r="AJ423" i="2"/>
  <c r="AJ421" i="2"/>
  <c r="AJ419" i="2"/>
  <c r="AJ417" i="2"/>
  <c r="AJ415" i="2"/>
  <c r="AJ413" i="2"/>
  <c r="AJ406" i="2"/>
  <c r="AJ404" i="2"/>
  <c r="AJ402" i="2"/>
  <c r="AJ400" i="2"/>
  <c r="AJ398" i="2"/>
  <c r="AJ396" i="2"/>
  <c r="AJ394" i="2"/>
  <c r="AJ392" i="2"/>
  <c r="AJ390" i="2"/>
  <c r="AJ388" i="2"/>
  <c r="AJ386" i="2"/>
  <c r="AJ384" i="2"/>
  <c r="AJ382" i="2"/>
  <c r="AJ380" i="2"/>
  <c r="AJ378" i="2"/>
  <c r="AJ376" i="2"/>
  <c r="AJ374" i="2"/>
  <c r="AJ372" i="2"/>
  <c r="AJ370" i="2"/>
  <c r="AJ368" i="2"/>
  <c r="AJ366" i="2"/>
  <c r="AJ364" i="2"/>
  <c r="AJ362" i="2"/>
  <c r="AJ360" i="2"/>
  <c r="AJ424" i="2"/>
  <c r="AJ420" i="2"/>
  <c r="AJ416" i="2"/>
  <c r="AJ412" i="2"/>
  <c r="AJ411" i="2"/>
  <c r="AJ410" i="2"/>
  <c r="AJ405" i="2"/>
  <c r="AJ401" i="2"/>
  <c r="AJ397" i="2"/>
  <c r="AJ393" i="2"/>
  <c r="AJ389" i="2"/>
  <c r="AJ385" i="2"/>
  <c r="AJ381" i="2"/>
  <c r="AJ377" i="2"/>
  <c r="AJ373" i="2"/>
  <c r="AJ369" i="2"/>
  <c r="AJ365" i="2"/>
  <c r="AJ361" i="2"/>
  <c r="AJ355" i="2"/>
  <c r="AJ353" i="2"/>
  <c r="AJ351" i="2"/>
  <c r="AJ349" i="2"/>
  <c r="AJ347" i="2"/>
  <c r="AJ345" i="2"/>
  <c r="AJ343" i="2"/>
  <c r="AJ341" i="2"/>
  <c r="AJ339" i="2"/>
  <c r="AJ337" i="2"/>
  <c r="AJ335" i="2"/>
  <c r="AJ333" i="2"/>
  <c r="AJ331" i="2"/>
  <c r="AJ329" i="2"/>
  <c r="AJ327" i="2"/>
  <c r="AJ418" i="2"/>
  <c r="AJ409" i="2"/>
  <c r="AJ408" i="2"/>
  <c r="AK325" i="2"/>
  <c r="AJ407" i="2"/>
  <c r="AJ403" i="2"/>
  <c r="AJ399" i="2"/>
  <c r="AJ395" i="2"/>
  <c r="AJ391" i="2"/>
  <c r="AJ387" i="2"/>
  <c r="AJ383" i="2"/>
  <c r="AJ379" i="2"/>
  <c r="AJ375" i="2"/>
  <c r="AJ371" i="2"/>
  <c r="AJ367" i="2"/>
  <c r="AJ363" i="2"/>
  <c r="AJ359" i="2"/>
  <c r="AJ414" i="2"/>
  <c r="AJ422" i="2"/>
  <c r="AJ356" i="2"/>
  <c r="AJ352" i="2"/>
  <c r="AJ348" i="2"/>
  <c r="AJ344" i="2"/>
  <c r="AJ340" i="2"/>
  <c r="AJ336" i="2"/>
  <c r="AJ332" i="2"/>
  <c r="AJ328" i="2"/>
  <c r="AJ358" i="2"/>
  <c r="AJ354" i="2"/>
  <c r="AJ338" i="2"/>
  <c r="AJ357" i="2"/>
  <c r="AJ342" i="2"/>
  <c r="AJ346" i="2"/>
  <c r="AJ330" i="2"/>
  <c r="AJ334" i="2"/>
  <c r="AJ350" i="2"/>
  <c r="AH532" i="2"/>
  <c r="AH108" i="4" s="1"/>
  <c r="AH530" i="2"/>
  <c r="AH106" i="4" s="1"/>
  <c r="AH528" i="2"/>
  <c r="AH104" i="4" s="1"/>
  <c r="AH527" i="2"/>
  <c r="AH103" i="4" s="1"/>
  <c r="AH521" i="2"/>
  <c r="AH97" i="4" s="1"/>
  <c r="AH519" i="2"/>
  <c r="AH95" i="4" s="1"/>
  <c r="AH517" i="2"/>
  <c r="AH93" i="4" s="1"/>
  <c r="AH526" i="2"/>
  <c r="AH102" i="4" s="1"/>
  <c r="AH525" i="2"/>
  <c r="AH101" i="4" s="1"/>
  <c r="AH531" i="2"/>
  <c r="AH107" i="4" s="1"/>
  <c r="AH520" i="2"/>
  <c r="AH96" i="4" s="1"/>
  <c r="AH516" i="2"/>
  <c r="AH92" i="4" s="1"/>
  <c r="AH529" i="2"/>
  <c r="AH105" i="4" s="1"/>
  <c r="AH515" i="2"/>
  <c r="AH91" i="4" s="1"/>
  <c r="AH524" i="2"/>
  <c r="AH100" i="4" s="1"/>
  <c r="AH523" i="2"/>
  <c r="AH99" i="4" s="1"/>
  <c r="AH522" i="2"/>
  <c r="AH98" i="4" s="1"/>
  <c r="AH518" i="2"/>
  <c r="AH94" i="4" s="1"/>
  <c r="AH514" i="2"/>
  <c r="AH90" i="4" s="1"/>
  <c r="AH511" i="2"/>
  <c r="AH87" i="4" s="1"/>
  <c r="AH507" i="2"/>
  <c r="AH83" i="4" s="1"/>
  <c r="AH505" i="2"/>
  <c r="AH81" i="4" s="1"/>
  <c r="AH503" i="2"/>
  <c r="AH79" i="4" s="1"/>
  <c r="AH501" i="2"/>
  <c r="AH77" i="4" s="1"/>
  <c r="AH499" i="2"/>
  <c r="AH75" i="4" s="1"/>
  <c r="AH497" i="2"/>
  <c r="AH73" i="4" s="1"/>
  <c r="AH495" i="2"/>
  <c r="AH71" i="4" s="1"/>
  <c r="AH493" i="2"/>
  <c r="AH69" i="4" s="1"/>
  <c r="AH491" i="2"/>
  <c r="AH67" i="4" s="1"/>
  <c r="AH489" i="2"/>
  <c r="AH65" i="4" s="1"/>
  <c r="AH487" i="2"/>
  <c r="AH63" i="4" s="1"/>
  <c r="AH485" i="2"/>
  <c r="AH61" i="4" s="1"/>
  <c r="AH483" i="2"/>
  <c r="AH59" i="4" s="1"/>
  <c r="AH481" i="2"/>
  <c r="AH57" i="4" s="1"/>
  <c r="AH479" i="2"/>
  <c r="AH55" i="4" s="1"/>
  <c r="AH477" i="2"/>
  <c r="AH53" i="4" s="1"/>
  <c r="AH475" i="2"/>
  <c r="AH51" i="4" s="1"/>
  <c r="AH473" i="2"/>
  <c r="AH49" i="4" s="1"/>
  <c r="AH471" i="2"/>
  <c r="AH47" i="4" s="1"/>
  <c r="AH469" i="2"/>
  <c r="AH45" i="4" s="1"/>
  <c r="AH467" i="2"/>
  <c r="AH43" i="4" s="1"/>
  <c r="AH465" i="2"/>
  <c r="AH41" i="4" s="1"/>
  <c r="AH463" i="2"/>
  <c r="AH39" i="4" s="1"/>
  <c r="AH461" i="2"/>
  <c r="AH37" i="4" s="1"/>
  <c r="AH459" i="2"/>
  <c r="AH35" i="4" s="1"/>
  <c r="AH457" i="2"/>
  <c r="AH33" i="4" s="1"/>
  <c r="AH455" i="2"/>
  <c r="AH31" i="4" s="1"/>
  <c r="AH453" i="2"/>
  <c r="AH29" i="4" s="1"/>
  <c r="AH451" i="2"/>
  <c r="AH27" i="4" s="1"/>
  <c r="AH449" i="2"/>
  <c r="AH25" i="4" s="1"/>
  <c r="AH447" i="2"/>
  <c r="AH23" i="4" s="1"/>
  <c r="AH445" i="2"/>
  <c r="AH21" i="4" s="1"/>
  <c r="AH443" i="2"/>
  <c r="AH19" i="4" s="1"/>
  <c r="AH441" i="2"/>
  <c r="AH17" i="4" s="1"/>
  <c r="AH439" i="2"/>
  <c r="AH15" i="4" s="1"/>
  <c r="AH437" i="2"/>
  <c r="AH13" i="4" s="1"/>
  <c r="AH435" i="2"/>
  <c r="AH11" i="4" s="1"/>
  <c r="AH433" i="2"/>
  <c r="AH9" i="4" s="1"/>
  <c r="AH512" i="2"/>
  <c r="AH88" i="4" s="1"/>
  <c r="AH508" i="2"/>
  <c r="AH84" i="4" s="1"/>
  <c r="AH510" i="2"/>
  <c r="AH86" i="4" s="1"/>
  <c r="AH509" i="2"/>
  <c r="AH85" i="4" s="1"/>
  <c r="AH504" i="2"/>
  <c r="AH80" i="4" s="1"/>
  <c r="AH500" i="2"/>
  <c r="AH76" i="4" s="1"/>
  <c r="AH496" i="2"/>
  <c r="AH72" i="4" s="1"/>
  <c r="AH492" i="2"/>
  <c r="AH68" i="4" s="1"/>
  <c r="AH488" i="2"/>
  <c r="AH64" i="4" s="1"/>
  <c r="AH484" i="2"/>
  <c r="AH60" i="4" s="1"/>
  <c r="AH480" i="2"/>
  <c r="AH56" i="4" s="1"/>
  <c r="AH476" i="2"/>
  <c r="AH52" i="4" s="1"/>
  <c r="AH472" i="2"/>
  <c r="AH48" i="4" s="1"/>
  <c r="AH468" i="2"/>
  <c r="AH44" i="4" s="1"/>
  <c r="AH464" i="2"/>
  <c r="AH40" i="4" s="1"/>
  <c r="AH460" i="2"/>
  <c r="AH36" i="4" s="1"/>
  <c r="AH456" i="2"/>
  <c r="AH32" i="4" s="1"/>
  <c r="AH452" i="2"/>
  <c r="AH28" i="4" s="1"/>
  <c r="AH448" i="2"/>
  <c r="AH24" i="4" s="1"/>
  <c r="AH444" i="2"/>
  <c r="AH20" i="4" s="1"/>
  <c r="AH440" i="2"/>
  <c r="AH16" i="4" s="1"/>
  <c r="AH436" i="2"/>
  <c r="AH12" i="4" s="1"/>
  <c r="AH502" i="2"/>
  <c r="AH78" i="4" s="1"/>
  <c r="AH494" i="2"/>
  <c r="AH70" i="4" s="1"/>
  <c r="AH486" i="2"/>
  <c r="AH62" i="4" s="1"/>
  <c r="AH478" i="2"/>
  <c r="AH54" i="4" s="1"/>
  <c r="AH470" i="2"/>
  <c r="AH46" i="4" s="1"/>
  <c r="AH462" i="2"/>
  <c r="AH38" i="4" s="1"/>
  <c r="AH454" i="2"/>
  <c r="AH30" i="4" s="1"/>
  <c r="AH446" i="2"/>
  <c r="AH22" i="4" s="1"/>
  <c r="AH438" i="2"/>
  <c r="AH14" i="4" s="1"/>
  <c r="AH482" i="2"/>
  <c r="AH58" i="4" s="1"/>
  <c r="AH450" i="2"/>
  <c r="AH26" i="4" s="1"/>
  <c r="AH490" i="2"/>
  <c r="AH66" i="4" s="1"/>
  <c r="AH458" i="2"/>
  <c r="AH34" i="4" s="1"/>
  <c r="AH498" i="2"/>
  <c r="AH74" i="4" s="1"/>
  <c r="AH466" i="2"/>
  <c r="AH42" i="4" s="1"/>
  <c r="AH434" i="2"/>
  <c r="AH10" i="4" s="1"/>
  <c r="AH513" i="2"/>
  <c r="AH89" i="4" s="1"/>
  <c r="AH506" i="2"/>
  <c r="AH82" i="4" s="1"/>
  <c r="AH474" i="2"/>
  <c r="AH50" i="4" s="1"/>
  <c r="AH442" i="2"/>
  <c r="AH18" i="4" s="1"/>
  <c r="AI426" i="2"/>
  <c r="AN8" i="4"/>
  <c r="AH319" i="2"/>
  <c r="AK103" i="2"/>
  <c r="AK210" i="2" s="1"/>
  <c r="AK317" i="2" s="1"/>
  <c r="AK101" i="2"/>
  <c r="AK208" i="2" s="1"/>
  <c r="AK315" i="2" s="1"/>
  <c r="AK99" i="2"/>
  <c r="AK206" i="2" s="1"/>
  <c r="AK313" i="2" s="1"/>
  <c r="AK97" i="2"/>
  <c r="AK204" i="2" s="1"/>
  <c r="AK311" i="2" s="1"/>
  <c r="AK95" i="2"/>
  <c r="AK202" i="2" s="1"/>
  <c r="AK309" i="2" s="1"/>
  <c r="AK93" i="2"/>
  <c r="AK200" i="2" s="1"/>
  <c r="AK307" i="2" s="1"/>
  <c r="AK91" i="2"/>
  <c r="AK198" i="2" s="1"/>
  <c r="AK305" i="2" s="1"/>
  <c r="AK89" i="2"/>
  <c r="AK196" i="2" s="1"/>
  <c r="AK303" i="2" s="1"/>
  <c r="AK87" i="2"/>
  <c r="AK194" i="2" s="1"/>
  <c r="AK301" i="2" s="1"/>
  <c r="AK85" i="2"/>
  <c r="AK192" i="2" s="1"/>
  <c r="AK299" i="2" s="1"/>
  <c r="AK83" i="2"/>
  <c r="AK190" i="2" s="1"/>
  <c r="AK297" i="2" s="1"/>
  <c r="AK81" i="2"/>
  <c r="AK188" i="2" s="1"/>
  <c r="AK295" i="2" s="1"/>
  <c r="AK79" i="2"/>
  <c r="AK186" i="2" s="1"/>
  <c r="AK293" i="2" s="1"/>
  <c r="AK77" i="2"/>
  <c r="AK184" i="2" s="1"/>
  <c r="AK291" i="2" s="1"/>
  <c r="AK75" i="2"/>
  <c r="AK182" i="2" s="1"/>
  <c r="AK289" i="2" s="1"/>
  <c r="AK73" i="2"/>
  <c r="AK180" i="2" s="1"/>
  <c r="AK287" i="2" s="1"/>
  <c r="AK71" i="2"/>
  <c r="AK178" i="2" s="1"/>
  <c r="AK285" i="2" s="1"/>
  <c r="AK69" i="2"/>
  <c r="AK176" i="2" s="1"/>
  <c r="AK283" i="2" s="1"/>
  <c r="AK67" i="2"/>
  <c r="AK174" i="2" s="1"/>
  <c r="AK281" i="2" s="1"/>
  <c r="AK65" i="2"/>
  <c r="AK172" i="2" s="1"/>
  <c r="AK279" i="2" s="1"/>
  <c r="AK63" i="2"/>
  <c r="AK170" i="2" s="1"/>
  <c r="AK277" i="2" s="1"/>
  <c r="AK61" i="2"/>
  <c r="AK168" i="2" s="1"/>
  <c r="AK275" i="2" s="1"/>
  <c r="AK59" i="2"/>
  <c r="AK166" i="2" s="1"/>
  <c r="AK273" i="2" s="1"/>
  <c r="AK104" i="2"/>
  <c r="AK211" i="2" s="1"/>
  <c r="AK318" i="2" s="1"/>
  <c r="AK102" i="2"/>
  <c r="AK209" i="2" s="1"/>
  <c r="AK316" i="2" s="1"/>
  <c r="AK100" i="2"/>
  <c r="AK207" i="2" s="1"/>
  <c r="AK314" i="2" s="1"/>
  <c r="AK98" i="2"/>
  <c r="AK205" i="2" s="1"/>
  <c r="AK312" i="2" s="1"/>
  <c r="AK96" i="2"/>
  <c r="AK203" i="2" s="1"/>
  <c r="AK310" i="2" s="1"/>
  <c r="AK94" i="2"/>
  <c r="AK201" i="2" s="1"/>
  <c r="AK308" i="2" s="1"/>
  <c r="AK92" i="2"/>
  <c r="AK199" i="2" s="1"/>
  <c r="AK306" i="2" s="1"/>
  <c r="AK90" i="2"/>
  <c r="AK197" i="2" s="1"/>
  <c r="AK304" i="2" s="1"/>
  <c r="AK88" i="2"/>
  <c r="AK195" i="2" s="1"/>
  <c r="AK302" i="2" s="1"/>
  <c r="AK86" i="2"/>
  <c r="AK193" i="2" s="1"/>
  <c r="AK300" i="2" s="1"/>
  <c r="AK84" i="2"/>
  <c r="AK191" i="2" s="1"/>
  <c r="AK298" i="2" s="1"/>
  <c r="AK82" i="2"/>
  <c r="AK189" i="2" s="1"/>
  <c r="AK296" i="2" s="1"/>
  <c r="AK80" i="2"/>
  <c r="AK187" i="2" s="1"/>
  <c r="AK294" i="2" s="1"/>
  <c r="AK78" i="2"/>
  <c r="AK185" i="2" s="1"/>
  <c r="AK292" i="2" s="1"/>
  <c r="AK76" i="2"/>
  <c r="AK183" i="2" s="1"/>
  <c r="AK290" i="2" s="1"/>
  <c r="AK74" i="2"/>
  <c r="AK181" i="2" s="1"/>
  <c r="AK288" i="2" s="1"/>
  <c r="AK72" i="2"/>
  <c r="AK179" i="2" s="1"/>
  <c r="AK286" i="2" s="1"/>
  <c r="AK70" i="2"/>
  <c r="AK177" i="2" s="1"/>
  <c r="AK284" i="2" s="1"/>
  <c r="AK68" i="2"/>
  <c r="AK175" i="2" s="1"/>
  <c r="AK282" i="2" s="1"/>
  <c r="AK66" i="2"/>
  <c r="AK173" i="2" s="1"/>
  <c r="AK280" i="2" s="1"/>
  <c r="AK64" i="2"/>
  <c r="AK171" i="2" s="1"/>
  <c r="AK278" i="2" s="1"/>
  <c r="AK62" i="2"/>
  <c r="AK169" i="2" s="1"/>
  <c r="AK276" i="2" s="1"/>
  <c r="AK60" i="2"/>
  <c r="AK167" i="2" s="1"/>
  <c r="AK274" i="2" s="1"/>
  <c r="AK58" i="2"/>
  <c r="AK165" i="2" s="1"/>
  <c r="AK272" i="2" s="1"/>
  <c r="AK56" i="2"/>
  <c r="AK163" i="2" s="1"/>
  <c r="AK270" i="2" s="1"/>
  <c r="AK54" i="2"/>
  <c r="AK161" i="2" s="1"/>
  <c r="AK268" i="2" s="1"/>
  <c r="AK52" i="2"/>
  <c r="AK159" i="2" s="1"/>
  <c r="AK266" i="2" s="1"/>
  <c r="AK50" i="2"/>
  <c r="AK157" i="2" s="1"/>
  <c r="AK264" i="2" s="1"/>
  <c r="AK48" i="2"/>
  <c r="AK155" i="2" s="1"/>
  <c r="AK262" i="2" s="1"/>
  <c r="AK46" i="2"/>
  <c r="AK153" i="2" s="1"/>
  <c r="AK260" i="2" s="1"/>
  <c r="AK44" i="2"/>
  <c r="AK151" i="2" s="1"/>
  <c r="AK258" i="2" s="1"/>
  <c r="AK42" i="2"/>
  <c r="AK149" i="2" s="1"/>
  <c r="AK256" i="2" s="1"/>
  <c r="AK40" i="2"/>
  <c r="AK147" i="2" s="1"/>
  <c r="AK254" i="2" s="1"/>
  <c r="AK38" i="2"/>
  <c r="AK145" i="2" s="1"/>
  <c r="AK252" i="2" s="1"/>
  <c r="AK36" i="2"/>
  <c r="AK143" i="2" s="1"/>
  <c r="AK250" i="2" s="1"/>
  <c r="AK34" i="2"/>
  <c r="AK141" i="2" s="1"/>
  <c r="AK248" i="2" s="1"/>
  <c r="AK32" i="2"/>
  <c r="AK139" i="2" s="1"/>
  <c r="AK246" i="2" s="1"/>
  <c r="AK30" i="2"/>
  <c r="AK137" i="2" s="1"/>
  <c r="AK244" i="2" s="1"/>
  <c r="AK28" i="2"/>
  <c r="AK135" i="2" s="1"/>
  <c r="AK242" i="2" s="1"/>
  <c r="AK26" i="2"/>
  <c r="AK133" i="2" s="1"/>
  <c r="AK240" i="2" s="1"/>
  <c r="AK24" i="2"/>
  <c r="AK131" i="2" s="1"/>
  <c r="AK238" i="2" s="1"/>
  <c r="AK22" i="2"/>
  <c r="AK129" i="2" s="1"/>
  <c r="AK236" i="2" s="1"/>
  <c r="AK20" i="2"/>
  <c r="AK127" i="2" s="1"/>
  <c r="AK234" i="2" s="1"/>
  <c r="AK18" i="2"/>
  <c r="AK125" i="2" s="1"/>
  <c r="AK232" i="2" s="1"/>
  <c r="AK16" i="2"/>
  <c r="AK123" i="2" s="1"/>
  <c r="AK230" i="2" s="1"/>
  <c r="AK14" i="2"/>
  <c r="AK121" i="2" s="1"/>
  <c r="AK228" i="2" s="1"/>
  <c r="AK12" i="2"/>
  <c r="AK119" i="2" s="1"/>
  <c r="AK226" i="2" s="1"/>
  <c r="AK10" i="2"/>
  <c r="AK117" i="2" s="1"/>
  <c r="AK224" i="2" s="1"/>
  <c r="AK8" i="2"/>
  <c r="AK115" i="2" s="1"/>
  <c r="AK222" i="2" s="1"/>
  <c r="AK6" i="2"/>
  <c r="AK113" i="2" s="1"/>
  <c r="AK220" i="2" s="1"/>
  <c r="AK57" i="2"/>
  <c r="AK164" i="2" s="1"/>
  <c r="AK271" i="2" s="1"/>
  <c r="AK55" i="2"/>
  <c r="AK162" i="2" s="1"/>
  <c r="AK269" i="2" s="1"/>
  <c r="AK53" i="2"/>
  <c r="AK160" i="2" s="1"/>
  <c r="AK267" i="2" s="1"/>
  <c r="AK51" i="2"/>
  <c r="AK158" i="2" s="1"/>
  <c r="AK265" i="2" s="1"/>
  <c r="AK49" i="2"/>
  <c r="AK156" i="2" s="1"/>
  <c r="AK263" i="2" s="1"/>
  <c r="AK47" i="2"/>
  <c r="AK154" i="2" s="1"/>
  <c r="AK261" i="2" s="1"/>
  <c r="AK45" i="2"/>
  <c r="AK152" i="2" s="1"/>
  <c r="AK259" i="2" s="1"/>
  <c r="AK43" i="2"/>
  <c r="AK150" i="2" s="1"/>
  <c r="AK257" i="2" s="1"/>
  <c r="AK41" i="2"/>
  <c r="AK148" i="2" s="1"/>
  <c r="AK255" i="2" s="1"/>
  <c r="AK39" i="2"/>
  <c r="AK146" i="2" s="1"/>
  <c r="AK253" i="2" s="1"/>
  <c r="AK37" i="2"/>
  <c r="AK144" i="2" s="1"/>
  <c r="AK251" i="2" s="1"/>
  <c r="AK35" i="2"/>
  <c r="AK142" i="2" s="1"/>
  <c r="AK249" i="2" s="1"/>
  <c r="AK33" i="2"/>
  <c r="AK140" i="2" s="1"/>
  <c r="AK247" i="2" s="1"/>
  <c r="AK31" i="2"/>
  <c r="AK138" i="2" s="1"/>
  <c r="AK245" i="2" s="1"/>
  <c r="AK29" i="2"/>
  <c r="AK136" i="2" s="1"/>
  <c r="AK243" i="2" s="1"/>
  <c r="AK27" i="2"/>
  <c r="AK134" i="2" s="1"/>
  <c r="AK241" i="2" s="1"/>
  <c r="AK25" i="2"/>
  <c r="AK132" i="2" s="1"/>
  <c r="AK239" i="2" s="1"/>
  <c r="AK23" i="2"/>
  <c r="AK130" i="2" s="1"/>
  <c r="AK237" i="2" s="1"/>
  <c r="AK21" i="2"/>
  <c r="AK128" i="2" s="1"/>
  <c r="AK235" i="2" s="1"/>
  <c r="AK19" i="2"/>
  <c r="AK126" i="2" s="1"/>
  <c r="AK233" i="2" s="1"/>
  <c r="AK17" i="2"/>
  <c r="AK124" i="2" s="1"/>
  <c r="AK231" i="2" s="1"/>
  <c r="AK15" i="2"/>
  <c r="AK122" i="2" s="1"/>
  <c r="AK229" i="2" s="1"/>
  <c r="AK13" i="2"/>
  <c r="AK120" i="2" s="1"/>
  <c r="AK227" i="2" s="1"/>
  <c r="AK11" i="2"/>
  <c r="AK118" i="2" s="1"/>
  <c r="AK225" i="2" s="1"/>
  <c r="AK9" i="2"/>
  <c r="AK116" i="2" s="1"/>
  <c r="AK223" i="2" s="1"/>
  <c r="AK7" i="2"/>
  <c r="AK114" i="2" s="1"/>
  <c r="AK221" i="2" s="1"/>
  <c r="AK5" i="2"/>
  <c r="AL4" i="2"/>
  <c r="AH109" i="4" l="1"/>
  <c r="AO8" i="4"/>
  <c r="AI531" i="2"/>
  <c r="AI107" i="4" s="1"/>
  <c r="AI529" i="2"/>
  <c r="AI105" i="4" s="1"/>
  <c r="AI527" i="2"/>
  <c r="AI103" i="4" s="1"/>
  <c r="AI525" i="2"/>
  <c r="AI101" i="4" s="1"/>
  <c r="AI523" i="2"/>
  <c r="AI99" i="4" s="1"/>
  <c r="AI526" i="2"/>
  <c r="AI102" i="4" s="1"/>
  <c r="AI530" i="2"/>
  <c r="AI106" i="4" s="1"/>
  <c r="AI524" i="2"/>
  <c r="AI100" i="4" s="1"/>
  <c r="AI522" i="2"/>
  <c r="AI98" i="4" s="1"/>
  <c r="AI520" i="2"/>
  <c r="AI96" i="4" s="1"/>
  <c r="AI518" i="2"/>
  <c r="AI94" i="4" s="1"/>
  <c r="AI516" i="2"/>
  <c r="AI92" i="4" s="1"/>
  <c r="AI515" i="2"/>
  <c r="AI91" i="4" s="1"/>
  <c r="AI513" i="2"/>
  <c r="AI89" i="4" s="1"/>
  <c r="AI511" i="2"/>
  <c r="AI87" i="4" s="1"/>
  <c r="AI509" i="2"/>
  <c r="AI85" i="4" s="1"/>
  <c r="AI507" i="2"/>
  <c r="AI83" i="4" s="1"/>
  <c r="AI528" i="2"/>
  <c r="AI104" i="4" s="1"/>
  <c r="AI521" i="2"/>
  <c r="AI97" i="4" s="1"/>
  <c r="AI517" i="2"/>
  <c r="AI93" i="4" s="1"/>
  <c r="AI514" i="2"/>
  <c r="AI90" i="4" s="1"/>
  <c r="AI512" i="2"/>
  <c r="AI88" i="4" s="1"/>
  <c r="AI510" i="2"/>
  <c r="AI86" i="4" s="1"/>
  <c r="AI508" i="2"/>
  <c r="AI84" i="4" s="1"/>
  <c r="AI506" i="2"/>
  <c r="AI82" i="4" s="1"/>
  <c r="AI504" i="2"/>
  <c r="AI80" i="4" s="1"/>
  <c r="AI502" i="2"/>
  <c r="AI78" i="4" s="1"/>
  <c r="AI500" i="2"/>
  <c r="AI76" i="4" s="1"/>
  <c r="AI498" i="2"/>
  <c r="AI74" i="4" s="1"/>
  <c r="AI496" i="2"/>
  <c r="AI72" i="4" s="1"/>
  <c r="AI494" i="2"/>
  <c r="AI70" i="4" s="1"/>
  <c r="AI492" i="2"/>
  <c r="AI68" i="4" s="1"/>
  <c r="AI490" i="2"/>
  <c r="AI66" i="4" s="1"/>
  <c r="AI488" i="2"/>
  <c r="AI64" i="4" s="1"/>
  <c r="AI486" i="2"/>
  <c r="AI62" i="4" s="1"/>
  <c r="AI484" i="2"/>
  <c r="AI60" i="4" s="1"/>
  <c r="AI482" i="2"/>
  <c r="AI58" i="4" s="1"/>
  <c r="AI480" i="2"/>
  <c r="AI56" i="4" s="1"/>
  <c r="AI478" i="2"/>
  <c r="AI54" i="4" s="1"/>
  <c r="AI476" i="2"/>
  <c r="AI52" i="4" s="1"/>
  <c r="AI474" i="2"/>
  <c r="AI50" i="4" s="1"/>
  <c r="AI472" i="2"/>
  <c r="AI48" i="4" s="1"/>
  <c r="AI470" i="2"/>
  <c r="AI46" i="4" s="1"/>
  <c r="AI468" i="2"/>
  <c r="AI44" i="4" s="1"/>
  <c r="AI466" i="2"/>
  <c r="AI42" i="4" s="1"/>
  <c r="AI464" i="2"/>
  <c r="AI40" i="4" s="1"/>
  <c r="AI462" i="2"/>
  <c r="AI38" i="4" s="1"/>
  <c r="AI460" i="2"/>
  <c r="AI36" i="4" s="1"/>
  <c r="AI458" i="2"/>
  <c r="AI34" i="4" s="1"/>
  <c r="AI456" i="2"/>
  <c r="AI32" i="4" s="1"/>
  <c r="AI454" i="2"/>
  <c r="AI30" i="4" s="1"/>
  <c r="AI452" i="2"/>
  <c r="AI28" i="4" s="1"/>
  <c r="AI450" i="2"/>
  <c r="AI26" i="4" s="1"/>
  <c r="AI448" i="2"/>
  <c r="AI24" i="4" s="1"/>
  <c r="AI446" i="2"/>
  <c r="AI22" i="4" s="1"/>
  <c r="AI444" i="2"/>
  <c r="AI20" i="4" s="1"/>
  <c r="AI442" i="2"/>
  <c r="AI18" i="4" s="1"/>
  <c r="AI440" i="2"/>
  <c r="AI16" i="4" s="1"/>
  <c r="AI438" i="2"/>
  <c r="AI14" i="4" s="1"/>
  <c r="AI436" i="2"/>
  <c r="AI12" i="4" s="1"/>
  <c r="AI434" i="2"/>
  <c r="AI10" i="4" s="1"/>
  <c r="AI532" i="2"/>
  <c r="AI108" i="4" s="1"/>
  <c r="AI503" i="2"/>
  <c r="AI79" i="4" s="1"/>
  <c r="AI499" i="2"/>
  <c r="AI75" i="4" s="1"/>
  <c r="AI495" i="2"/>
  <c r="AI71" i="4" s="1"/>
  <c r="AI491" i="2"/>
  <c r="AI67" i="4" s="1"/>
  <c r="AI487" i="2"/>
  <c r="AI63" i="4" s="1"/>
  <c r="AI483" i="2"/>
  <c r="AI59" i="4" s="1"/>
  <c r="AI479" i="2"/>
  <c r="AI55" i="4" s="1"/>
  <c r="AI475" i="2"/>
  <c r="AI51" i="4" s="1"/>
  <c r="AI471" i="2"/>
  <c r="AI47" i="4" s="1"/>
  <c r="AI467" i="2"/>
  <c r="AI43" i="4" s="1"/>
  <c r="AI463" i="2"/>
  <c r="AI39" i="4" s="1"/>
  <c r="AI459" i="2"/>
  <c r="AI35" i="4" s="1"/>
  <c r="AI455" i="2"/>
  <c r="AI31" i="4" s="1"/>
  <c r="AI451" i="2"/>
  <c r="AI27" i="4" s="1"/>
  <c r="AI447" i="2"/>
  <c r="AI23" i="4" s="1"/>
  <c r="AI443" i="2"/>
  <c r="AI19" i="4" s="1"/>
  <c r="AI439" i="2"/>
  <c r="AI15" i="4" s="1"/>
  <c r="AI435" i="2"/>
  <c r="AI11" i="4" s="1"/>
  <c r="AI519" i="2"/>
  <c r="AI95" i="4" s="1"/>
  <c r="AI505" i="2"/>
  <c r="AI81" i="4" s="1"/>
  <c r="AI497" i="2"/>
  <c r="AI73" i="4" s="1"/>
  <c r="AI489" i="2"/>
  <c r="AI65" i="4" s="1"/>
  <c r="AI481" i="2"/>
  <c r="AI57" i="4" s="1"/>
  <c r="AI473" i="2"/>
  <c r="AI49" i="4" s="1"/>
  <c r="AI465" i="2"/>
  <c r="AI41" i="4" s="1"/>
  <c r="AI457" i="2"/>
  <c r="AI33" i="4" s="1"/>
  <c r="AI449" i="2"/>
  <c r="AI25" i="4" s="1"/>
  <c r="AI441" i="2"/>
  <c r="AI17" i="4" s="1"/>
  <c r="AI433" i="2"/>
  <c r="AI9" i="4" s="1"/>
  <c r="AI501" i="2"/>
  <c r="AI77" i="4" s="1"/>
  <c r="AI493" i="2"/>
  <c r="AI69" i="4" s="1"/>
  <c r="AI485" i="2"/>
  <c r="AI61" i="4" s="1"/>
  <c r="AI477" i="2"/>
  <c r="AI53" i="4" s="1"/>
  <c r="AI469" i="2"/>
  <c r="AI45" i="4" s="1"/>
  <c r="AI461" i="2"/>
  <c r="AI37" i="4" s="1"/>
  <c r="AI453" i="2"/>
  <c r="AI29" i="4" s="1"/>
  <c r="AI445" i="2"/>
  <c r="AI21" i="4" s="1"/>
  <c r="AI437" i="2"/>
  <c r="AI13" i="4" s="1"/>
  <c r="AL104" i="2"/>
  <c r="AL211" i="2" s="1"/>
  <c r="AL318" i="2" s="1"/>
  <c r="AL102" i="2"/>
  <c r="AL209" i="2" s="1"/>
  <c r="AL316" i="2" s="1"/>
  <c r="AL100" i="2"/>
  <c r="AL207" i="2" s="1"/>
  <c r="AL314" i="2" s="1"/>
  <c r="AL98" i="2"/>
  <c r="AL205" i="2" s="1"/>
  <c r="AL312" i="2" s="1"/>
  <c r="AL96" i="2"/>
  <c r="AL203" i="2" s="1"/>
  <c r="AL310" i="2" s="1"/>
  <c r="AL94" i="2"/>
  <c r="AL201" i="2" s="1"/>
  <c r="AL308" i="2" s="1"/>
  <c r="AL92" i="2"/>
  <c r="AL199" i="2" s="1"/>
  <c r="AL306" i="2" s="1"/>
  <c r="AL90" i="2"/>
  <c r="AL197" i="2" s="1"/>
  <c r="AL304" i="2" s="1"/>
  <c r="AL88" i="2"/>
  <c r="AL195" i="2" s="1"/>
  <c r="AL302" i="2" s="1"/>
  <c r="AL86" i="2"/>
  <c r="AL193" i="2" s="1"/>
  <c r="AL300" i="2" s="1"/>
  <c r="AL84" i="2"/>
  <c r="AL191" i="2" s="1"/>
  <c r="AL298" i="2" s="1"/>
  <c r="AL82" i="2"/>
  <c r="AL189" i="2" s="1"/>
  <c r="AL296" i="2" s="1"/>
  <c r="AL80" i="2"/>
  <c r="AL187" i="2" s="1"/>
  <c r="AL294" i="2" s="1"/>
  <c r="AL78" i="2"/>
  <c r="AL185" i="2" s="1"/>
  <c r="AL292" i="2" s="1"/>
  <c r="AL76" i="2"/>
  <c r="AL183" i="2" s="1"/>
  <c r="AL290" i="2" s="1"/>
  <c r="AL74" i="2"/>
  <c r="AL181" i="2" s="1"/>
  <c r="AL288" i="2" s="1"/>
  <c r="AL72" i="2"/>
  <c r="AL179" i="2" s="1"/>
  <c r="AL286" i="2" s="1"/>
  <c r="AL70" i="2"/>
  <c r="AL177" i="2" s="1"/>
  <c r="AL284" i="2" s="1"/>
  <c r="AL68" i="2"/>
  <c r="AL175" i="2" s="1"/>
  <c r="AL282" i="2" s="1"/>
  <c r="AL66" i="2"/>
  <c r="AL173" i="2" s="1"/>
  <c r="AL280" i="2" s="1"/>
  <c r="AL64" i="2"/>
  <c r="AL171" i="2" s="1"/>
  <c r="AL278" i="2" s="1"/>
  <c r="AL62" i="2"/>
  <c r="AL169" i="2" s="1"/>
  <c r="AL276" i="2" s="1"/>
  <c r="AL60" i="2"/>
  <c r="AL167" i="2" s="1"/>
  <c r="AL274" i="2" s="1"/>
  <c r="AL103" i="2"/>
  <c r="AL210" i="2" s="1"/>
  <c r="AL317" i="2" s="1"/>
  <c r="AL101" i="2"/>
  <c r="AL208" i="2" s="1"/>
  <c r="AL315" i="2" s="1"/>
  <c r="AL99" i="2"/>
  <c r="AL206" i="2" s="1"/>
  <c r="AL313" i="2" s="1"/>
  <c r="AL97" i="2"/>
  <c r="AL204" i="2" s="1"/>
  <c r="AL311" i="2" s="1"/>
  <c r="AL95" i="2"/>
  <c r="AL202" i="2" s="1"/>
  <c r="AL309" i="2" s="1"/>
  <c r="AL93" i="2"/>
  <c r="AL200" i="2" s="1"/>
  <c r="AL307" i="2" s="1"/>
  <c r="AL91" i="2"/>
  <c r="AL198" i="2" s="1"/>
  <c r="AL305" i="2" s="1"/>
  <c r="AL89" i="2"/>
  <c r="AL196" i="2" s="1"/>
  <c r="AL303" i="2" s="1"/>
  <c r="AL87" i="2"/>
  <c r="AL194" i="2" s="1"/>
  <c r="AL301" i="2" s="1"/>
  <c r="AL85" i="2"/>
  <c r="AL192" i="2" s="1"/>
  <c r="AL299" i="2" s="1"/>
  <c r="AL83" i="2"/>
  <c r="AL190" i="2" s="1"/>
  <c r="AL297" i="2" s="1"/>
  <c r="AL81" i="2"/>
  <c r="AL188" i="2" s="1"/>
  <c r="AL295" i="2" s="1"/>
  <c r="AL79" i="2"/>
  <c r="AL186" i="2" s="1"/>
  <c r="AL293" i="2" s="1"/>
  <c r="AL77" i="2"/>
  <c r="AL184" i="2" s="1"/>
  <c r="AL291" i="2" s="1"/>
  <c r="AL75" i="2"/>
  <c r="AL182" i="2" s="1"/>
  <c r="AL289" i="2" s="1"/>
  <c r="AL73" i="2"/>
  <c r="AL180" i="2" s="1"/>
  <c r="AL287" i="2" s="1"/>
  <c r="AL71" i="2"/>
  <c r="AL178" i="2" s="1"/>
  <c r="AL285" i="2" s="1"/>
  <c r="AL69" i="2"/>
  <c r="AL176" i="2" s="1"/>
  <c r="AL283" i="2" s="1"/>
  <c r="AL67" i="2"/>
  <c r="AL174" i="2" s="1"/>
  <c r="AL281" i="2" s="1"/>
  <c r="AL65" i="2"/>
  <c r="AL172" i="2" s="1"/>
  <c r="AL279" i="2" s="1"/>
  <c r="AL63" i="2"/>
  <c r="AL170" i="2" s="1"/>
  <c r="AL277" i="2" s="1"/>
  <c r="AL61" i="2"/>
  <c r="AL168" i="2" s="1"/>
  <c r="AL275" i="2" s="1"/>
  <c r="AL59" i="2"/>
  <c r="AL166" i="2" s="1"/>
  <c r="AL273" i="2" s="1"/>
  <c r="AL56" i="2"/>
  <c r="AL163" i="2" s="1"/>
  <c r="AL270" i="2" s="1"/>
  <c r="AL54" i="2"/>
  <c r="AL161" i="2" s="1"/>
  <c r="AL268" i="2" s="1"/>
  <c r="AL52" i="2"/>
  <c r="AL159" i="2" s="1"/>
  <c r="AL266" i="2" s="1"/>
  <c r="AL50" i="2"/>
  <c r="AL157" i="2" s="1"/>
  <c r="AL264" i="2" s="1"/>
  <c r="AL48" i="2"/>
  <c r="AL155" i="2" s="1"/>
  <c r="AL262" i="2" s="1"/>
  <c r="AL46" i="2"/>
  <c r="AL153" i="2" s="1"/>
  <c r="AL260" i="2" s="1"/>
  <c r="AL44" i="2"/>
  <c r="AL151" i="2" s="1"/>
  <c r="AL258" i="2" s="1"/>
  <c r="AL42" i="2"/>
  <c r="AL149" i="2" s="1"/>
  <c r="AL256" i="2" s="1"/>
  <c r="AL40" i="2"/>
  <c r="AL147" i="2" s="1"/>
  <c r="AL254" i="2" s="1"/>
  <c r="AL38" i="2"/>
  <c r="AL145" i="2" s="1"/>
  <c r="AL252" i="2" s="1"/>
  <c r="AL36" i="2"/>
  <c r="AL143" i="2" s="1"/>
  <c r="AL250" i="2" s="1"/>
  <c r="AL34" i="2"/>
  <c r="AL141" i="2" s="1"/>
  <c r="AL248" i="2" s="1"/>
  <c r="AL32" i="2"/>
  <c r="AL139" i="2" s="1"/>
  <c r="AL246" i="2" s="1"/>
  <c r="AL30" i="2"/>
  <c r="AL137" i="2" s="1"/>
  <c r="AL244" i="2" s="1"/>
  <c r="AL28" i="2"/>
  <c r="AL135" i="2" s="1"/>
  <c r="AL242" i="2" s="1"/>
  <c r="AL26" i="2"/>
  <c r="AL133" i="2" s="1"/>
  <c r="AL240" i="2" s="1"/>
  <c r="AL24" i="2"/>
  <c r="AL131" i="2" s="1"/>
  <c r="AL238" i="2" s="1"/>
  <c r="AL22" i="2"/>
  <c r="AL129" i="2" s="1"/>
  <c r="AL236" i="2" s="1"/>
  <c r="AL20" i="2"/>
  <c r="AL127" i="2" s="1"/>
  <c r="AL234" i="2" s="1"/>
  <c r="AL18" i="2"/>
  <c r="AL125" i="2" s="1"/>
  <c r="AL232" i="2" s="1"/>
  <c r="AL16" i="2"/>
  <c r="AL123" i="2" s="1"/>
  <c r="AL230" i="2" s="1"/>
  <c r="AL14" i="2"/>
  <c r="AL121" i="2" s="1"/>
  <c r="AL228" i="2" s="1"/>
  <c r="AL12" i="2"/>
  <c r="AL119" i="2" s="1"/>
  <c r="AL226" i="2" s="1"/>
  <c r="AL10" i="2"/>
  <c r="AL117" i="2" s="1"/>
  <c r="AL224" i="2" s="1"/>
  <c r="AL8" i="2"/>
  <c r="AL115" i="2" s="1"/>
  <c r="AL222" i="2" s="1"/>
  <c r="AL6" i="2"/>
  <c r="AL113" i="2" s="1"/>
  <c r="AL220" i="2" s="1"/>
  <c r="AL57" i="2"/>
  <c r="AL164" i="2" s="1"/>
  <c r="AL271" i="2" s="1"/>
  <c r="AL55" i="2"/>
  <c r="AL162" i="2" s="1"/>
  <c r="AL269" i="2" s="1"/>
  <c r="AL53" i="2"/>
  <c r="AL160" i="2" s="1"/>
  <c r="AL267" i="2" s="1"/>
  <c r="AL51" i="2"/>
  <c r="AL158" i="2" s="1"/>
  <c r="AL265" i="2" s="1"/>
  <c r="AL49" i="2"/>
  <c r="AL156" i="2" s="1"/>
  <c r="AL263" i="2" s="1"/>
  <c r="AL47" i="2"/>
  <c r="AL154" i="2" s="1"/>
  <c r="AL261" i="2" s="1"/>
  <c r="AL45" i="2"/>
  <c r="AL152" i="2" s="1"/>
  <c r="AL259" i="2" s="1"/>
  <c r="AL43" i="2"/>
  <c r="AL150" i="2" s="1"/>
  <c r="AL257" i="2" s="1"/>
  <c r="AL41" i="2"/>
  <c r="AL148" i="2" s="1"/>
  <c r="AL255" i="2" s="1"/>
  <c r="AL39" i="2"/>
  <c r="AL146" i="2" s="1"/>
  <c r="AL253" i="2" s="1"/>
  <c r="AL37" i="2"/>
  <c r="AL144" i="2" s="1"/>
  <c r="AL251" i="2" s="1"/>
  <c r="AL35" i="2"/>
  <c r="AL142" i="2" s="1"/>
  <c r="AL249" i="2" s="1"/>
  <c r="AL33" i="2"/>
  <c r="AL140" i="2" s="1"/>
  <c r="AL247" i="2" s="1"/>
  <c r="AL31" i="2"/>
  <c r="AL138" i="2" s="1"/>
  <c r="AL245" i="2" s="1"/>
  <c r="AL29" i="2"/>
  <c r="AL136" i="2" s="1"/>
  <c r="AL243" i="2" s="1"/>
  <c r="AL27" i="2"/>
  <c r="AL134" i="2" s="1"/>
  <c r="AL241" i="2" s="1"/>
  <c r="AL25" i="2"/>
  <c r="AL132" i="2" s="1"/>
  <c r="AL239" i="2" s="1"/>
  <c r="AL23" i="2"/>
  <c r="AL130" i="2" s="1"/>
  <c r="AL237" i="2" s="1"/>
  <c r="AL21" i="2"/>
  <c r="AL128" i="2" s="1"/>
  <c r="AL235" i="2" s="1"/>
  <c r="AL19" i="2"/>
  <c r="AL126" i="2" s="1"/>
  <c r="AL233" i="2" s="1"/>
  <c r="AL17" i="2"/>
  <c r="AL124" i="2" s="1"/>
  <c r="AL231" i="2" s="1"/>
  <c r="AL15" i="2"/>
  <c r="AL122" i="2" s="1"/>
  <c r="AL229" i="2" s="1"/>
  <c r="AL13" i="2"/>
  <c r="AL120" i="2" s="1"/>
  <c r="AL227" i="2" s="1"/>
  <c r="AL11" i="2"/>
  <c r="AL118" i="2" s="1"/>
  <c r="AL225" i="2" s="1"/>
  <c r="AL9" i="2"/>
  <c r="AL116" i="2" s="1"/>
  <c r="AL223" i="2" s="1"/>
  <c r="AL7" i="2"/>
  <c r="AL114" i="2" s="1"/>
  <c r="AL221" i="2" s="1"/>
  <c r="AL5" i="2"/>
  <c r="AM4" i="2"/>
  <c r="AL58" i="2"/>
  <c r="AL165" i="2" s="1"/>
  <c r="AL272" i="2" s="1"/>
  <c r="AK105" i="2"/>
  <c r="AK112" i="2"/>
  <c r="AJ212" i="2"/>
  <c r="AJ219" i="2"/>
  <c r="AJ326" i="2" s="1"/>
  <c r="AJ426" i="2" s="1"/>
  <c r="AI319" i="2"/>
  <c r="AK424" i="2"/>
  <c r="AK422" i="2"/>
  <c r="AK420" i="2"/>
  <c r="AK418" i="2"/>
  <c r="AK416" i="2"/>
  <c r="AK414" i="2"/>
  <c r="AK412" i="2"/>
  <c r="AK410" i="2"/>
  <c r="AK408" i="2"/>
  <c r="AK423" i="2"/>
  <c r="AK419" i="2"/>
  <c r="AK415" i="2"/>
  <c r="AK411" i="2"/>
  <c r="AK407" i="2"/>
  <c r="AK405" i="2"/>
  <c r="AK403" i="2"/>
  <c r="AK401" i="2"/>
  <c r="AK399" i="2"/>
  <c r="AK397" i="2"/>
  <c r="AK395" i="2"/>
  <c r="AK393" i="2"/>
  <c r="AK391" i="2"/>
  <c r="AK389" i="2"/>
  <c r="AK387" i="2"/>
  <c r="AK385" i="2"/>
  <c r="AK383" i="2"/>
  <c r="AK381" i="2"/>
  <c r="AK379" i="2"/>
  <c r="AK377" i="2"/>
  <c r="AK375" i="2"/>
  <c r="AK373" i="2"/>
  <c r="AK371" i="2"/>
  <c r="AK369" i="2"/>
  <c r="AK367" i="2"/>
  <c r="AK365" i="2"/>
  <c r="AK363" i="2"/>
  <c r="AK361" i="2"/>
  <c r="AK359" i="2"/>
  <c r="AK357" i="2"/>
  <c r="AK421" i="2"/>
  <c r="AK413" i="2"/>
  <c r="AK409" i="2"/>
  <c r="AL325" i="2"/>
  <c r="AK406" i="2"/>
  <c r="AK402" i="2"/>
  <c r="AK398" i="2"/>
  <c r="AK394" i="2"/>
  <c r="AK390" i="2"/>
  <c r="AK386" i="2"/>
  <c r="AK382" i="2"/>
  <c r="AK378" i="2"/>
  <c r="AK374" i="2"/>
  <c r="AK370" i="2"/>
  <c r="AK366" i="2"/>
  <c r="AK362" i="2"/>
  <c r="AK358" i="2"/>
  <c r="AK356" i="2"/>
  <c r="AK354" i="2"/>
  <c r="AK352" i="2"/>
  <c r="AK350" i="2"/>
  <c r="AK348" i="2"/>
  <c r="AK346" i="2"/>
  <c r="AK344" i="2"/>
  <c r="AK342" i="2"/>
  <c r="AK340" i="2"/>
  <c r="AK338" i="2"/>
  <c r="AK336" i="2"/>
  <c r="AK334" i="2"/>
  <c r="AK332" i="2"/>
  <c r="AK330" i="2"/>
  <c r="AK328" i="2"/>
  <c r="AK425" i="2"/>
  <c r="AK417" i="2"/>
  <c r="AK396" i="2"/>
  <c r="AK380" i="2"/>
  <c r="AK364" i="2"/>
  <c r="AK355" i="2"/>
  <c r="AK351" i="2"/>
  <c r="AK347" i="2"/>
  <c r="AK343" i="2"/>
  <c r="AK339" i="2"/>
  <c r="AK335" i="2"/>
  <c r="AK331" i="2"/>
  <c r="AK327" i="2"/>
  <c r="AK400" i="2"/>
  <c r="AK384" i="2"/>
  <c r="AK368" i="2"/>
  <c r="AK404" i="2"/>
  <c r="AK388" i="2"/>
  <c r="AK372" i="2"/>
  <c r="AK353" i="2"/>
  <c r="AK349" i="2"/>
  <c r="AK345" i="2"/>
  <c r="AK341" i="2"/>
  <c r="AK337" i="2"/>
  <c r="AK333" i="2"/>
  <c r="AK329" i="2"/>
  <c r="AK360" i="2"/>
  <c r="AK376" i="2"/>
  <c r="AK392" i="2"/>
  <c r="AI109" i="4" l="1"/>
  <c r="AL424" i="2"/>
  <c r="AL422" i="2"/>
  <c r="AL420" i="2"/>
  <c r="AL418" i="2"/>
  <c r="AL416" i="2"/>
  <c r="AL414" i="2"/>
  <c r="AL412" i="2"/>
  <c r="AL411" i="2"/>
  <c r="AL407" i="2"/>
  <c r="AL405" i="2"/>
  <c r="AL403" i="2"/>
  <c r="AL401" i="2"/>
  <c r="AL399" i="2"/>
  <c r="AL397" i="2"/>
  <c r="AL395" i="2"/>
  <c r="AL393" i="2"/>
  <c r="AL391" i="2"/>
  <c r="AL389" i="2"/>
  <c r="AL387" i="2"/>
  <c r="AL385" i="2"/>
  <c r="AL383" i="2"/>
  <c r="AL381" i="2"/>
  <c r="AL379" i="2"/>
  <c r="AL377" i="2"/>
  <c r="AL375" i="2"/>
  <c r="AL373" i="2"/>
  <c r="AL371" i="2"/>
  <c r="AL369" i="2"/>
  <c r="AL367" i="2"/>
  <c r="AL365" i="2"/>
  <c r="AL363" i="2"/>
  <c r="AL361" i="2"/>
  <c r="AL359" i="2"/>
  <c r="AL425" i="2"/>
  <c r="AL421" i="2"/>
  <c r="AL417" i="2"/>
  <c r="AL413" i="2"/>
  <c r="AL410" i="2"/>
  <c r="AL409" i="2"/>
  <c r="AL408" i="2"/>
  <c r="AL406" i="2"/>
  <c r="AL402" i="2"/>
  <c r="AL398" i="2"/>
  <c r="AL394" i="2"/>
  <c r="AL390" i="2"/>
  <c r="AL386" i="2"/>
  <c r="AL382" i="2"/>
  <c r="AL378" i="2"/>
  <c r="AL374" i="2"/>
  <c r="AL370" i="2"/>
  <c r="AL366" i="2"/>
  <c r="AL362" i="2"/>
  <c r="AL358" i="2"/>
  <c r="AL356" i="2"/>
  <c r="AL354" i="2"/>
  <c r="AL352" i="2"/>
  <c r="AL350" i="2"/>
  <c r="AL348" i="2"/>
  <c r="AL346" i="2"/>
  <c r="AL344" i="2"/>
  <c r="AL342" i="2"/>
  <c r="AL340" i="2"/>
  <c r="AL338" i="2"/>
  <c r="AL336" i="2"/>
  <c r="AL334" i="2"/>
  <c r="AL332" i="2"/>
  <c r="AL330" i="2"/>
  <c r="AL328" i="2"/>
  <c r="AL423" i="2"/>
  <c r="AL415" i="2"/>
  <c r="AL357" i="2"/>
  <c r="AL404" i="2"/>
  <c r="AL400" i="2"/>
  <c r="AL396" i="2"/>
  <c r="AL392" i="2"/>
  <c r="AL388" i="2"/>
  <c r="AL384" i="2"/>
  <c r="AL380" i="2"/>
  <c r="AL376" i="2"/>
  <c r="AL372" i="2"/>
  <c r="AL368" i="2"/>
  <c r="AL364" i="2"/>
  <c r="AL360" i="2"/>
  <c r="AM325" i="2"/>
  <c r="AL353" i="2"/>
  <c r="AL349" i="2"/>
  <c r="AL345" i="2"/>
  <c r="AL341" i="2"/>
  <c r="AL337" i="2"/>
  <c r="AL333" i="2"/>
  <c r="AL329" i="2"/>
  <c r="AL419" i="2"/>
  <c r="AL351" i="2"/>
  <c r="AL335" i="2"/>
  <c r="AL355" i="2"/>
  <c r="AL339" i="2"/>
  <c r="AL343" i="2"/>
  <c r="AL327" i="2"/>
  <c r="AL331" i="2"/>
  <c r="AL347" i="2"/>
  <c r="AL105" i="2"/>
  <c r="AL112" i="2"/>
  <c r="AP8" i="4"/>
  <c r="AJ319" i="2"/>
  <c r="AK212" i="2"/>
  <c r="AK219" i="2"/>
  <c r="AK326" i="2" s="1"/>
  <c r="AK426" i="2" s="1"/>
  <c r="AM104" i="2"/>
  <c r="AM211" i="2" s="1"/>
  <c r="AM318" i="2" s="1"/>
  <c r="AM102" i="2"/>
  <c r="AM209" i="2" s="1"/>
  <c r="AM316" i="2" s="1"/>
  <c r="AM100" i="2"/>
  <c r="AM207" i="2" s="1"/>
  <c r="AM314" i="2" s="1"/>
  <c r="AM98" i="2"/>
  <c r="AM205" i="2" s="1"/>
  <c r="AM312" i="2" s="1"/>
  <c r="AM96" i="2"/>
  <c r="AM203" i="2" s="1"/>
  <c r="AM310" i="2" s="1"/>
  <c r="AM94" i="2"/>
  <c r="AM201" i="2" s="1"/>
  <c r="AM308" i="2" s="1"/>
  <c r="AM92" i="2"/>
  <c r="AM199" i="2" s="1"/>
  <c r="AM306" i="2" s="1"/>
  <c r="AM90" i="2"/>
  <c r="AM197" i="2" s="1"/>
  <c r="AM304" i="2" s="1"/>
  <c r="AM88" i="2"/>
  <c r="AM195" i="2" s="1"/>
  <c r="AM302" i="2" s="1"/>
  <c r="AM86" i="2"/>
  <c r="AM193" i="2" s="1"/>
  <c r="AM300" i="2" s="1"/>
  <c r="AM84" i="2"/>
  <c r="AM191" i="2" s="1"/>
  <c r="AM298" i="2" s="1"/>
  <c r="AM82" i="2"/>
  <c r="AM189" i="2" s="1"/>
  <c r="AM296" i="2" s="1"/>
  <c r="AM80" i="2"/>
  <c r="AM187" i="2" s="1"/>
  <c r="AM294" i="2" s="1"/>
  <c r="AM78" i="2"/>
  <c r="AM185" i="2" s="1"/>
  <c r="AM292" i="2" s="1"/>
  <c r="AM76" i="2"/>
  <c r="AM183" i="2" s="1"/>
  <c r="AM290" i="2" s="1"/>
  <c r="AM74" i="2"/>
  <c r="AM181" i="2" s="1"/>
  <c r="AM288" i="2" s="1"/>
  <c r="AM72" i="2"/>
  <c r="AM179" i="2" s="1"/>
  <c r="AM286" i="2" s="1"/>
  <c r="AM70" i="2"/>
  <c r="AM177" i="2" s="1"/>
  <c r="AM284" i="2" s="1"/>
  <c r="AM68" i="2"/>
  <c r="AM175" i="2" s="1"/>
  <c r="AM282" i="2" s="1"/>
  <c r="AM66" i="2"/>
  <c r="AM173" i="2" s="1"/>
  <c r="AM280" i="2" s="1"/>
  <c r="AM64" i="2"/>
  <c r="AM171" i="2" s="1"/>
  <c r="AM278" i="2" s="1"/>
  <c r="AM62" i="2"/>
  <c r="AM169" i="2" s="1"/>
  <c r="AM276" i="2" s="1"/>
  <c r="AM60" i="2"/>
  <c r="AM167" i="2" s="1"/>
  <c r="AM274" i="2" s="1"/>
  <c r="AM103" i="2"/>
  <c r="AM210" i="2" s="1"/>
  <c r="AM317" i="2" s="1"/>
  <c r="AM101" i="2"/>
  <c r="AM208" i="2" s="1"/>
  <c r="AM315" i="2" s="1"/>
  <c r="AM99" i="2"/>
  <c r="AM206" i="2" s="1"/>
  <c r="AM313" i="2" s="1"/>
  <c r="AM97" i="2"/>
  <c r="AM204" i="2" s="1"/>
  <c r="AM311" i="2" s="1"/>
  <c r="AM95" i="2"/>
  <c r="AM202" i="2" s="1"/>
  <c r="AM309" i="2" s="1"/>
  <c r="AM93" i="2"/>
  <c r="AM200" i="2" s="1"/>
  <c r="AM307" i="2" s="1"/>
  <c r="AM91" i="2"/>
  <c r="AM198" i="2" s="1"/>
  <c r="AM305" i="2" s="1"/>
  <c r="AM89" i="2"/>
  <c r="AM196" i="2" s="1"/>
  <c r="AM303" i="2" s="1"/>
  <c r="AM87" i="2"/>
  <c r="AM194" i="2" s="1"/>
  <c r="AM301" i="2" s="1"/>
  <c r="AM85" i="2"/>
  <c r="AM192" i="2" s="1"/>
  <c r="AM299" i="2" s="1"/>
  <c r="AM83" i="2"/>
  <c r="AM190" i="2" s="1"/>
  <c r="AM297" i="2" s="1"/>
  <c r="AM81" i="2"/>
  <c r="AM188" i="2" s="1"/>
  <c r="AM295" i="2" s="1"/>
  <c r="AM79" i="2"/>
  <c r="AM186" i="2" s="1"/>
  <c r="AM293" i="2" s="1"/>
  <c r="AM77" i="2"/>
  <c r="AM184" i="2" s="1"/>
  <c r="AM291" i="2" s="1"/>
  <c r="AM75" i="2"/>
  <c r="AM182" i="2" s="1"/>
  <c r="AM289" i="2" s="1"/>
  <c r="AM73" i="2"/>
  <c r="AM180" i="2" s="1"/>
  <c r="AM287" i="2" s="1"/>
  <c r="AM71" i="2"/>
  <c r="AM178" i="2" s="1"/>
  <c r="AM285" i="2" s="1"/>
  <c r="AM69" i="2"/>
  <c r="AM176" i="2" s="1"/>
  <c r="AM283" i="2" s="1"/>
  <c r="AM67" i="2"/>
  <c r="AM174" i="2" s="1"/>
  <c r="AM281" i="2" s="1"/>
  <c r="AM65" i="2"/>
  <c r="AM172" i="2" s="1"/>
  <c r="AM279" i="2" s="1"/>
  <c r="AM63" i="2"/>
  <c r="AM170" i="2" s="1"/>
  <c r="AM277" i="2" s="1"/>
  <c r="AM61" i="2"/>
  <c r="AM168" i="2" s="1"/>
  <c r="AM275" i="2" s="1"/>
  <c r="AM59" i="2"/>
  <c r="AM166" i="2" s="1"/>
  <c r="AM273" i="2" s="1"/>
  <c r="AM57" i="2"/>
  <c r="AM164" i="2" s="1"/>
  <c r="AM271" i="2" s="1"/>
  <c r="AM55" i="2"/>
  <c r="AM162" i="2" s="1"/>
  <c r="AM269" i="2" s="1"/>
  <c r="AM53" i="2"/>
  <c r="AM160" i="2" s="1"/>
  <c r="AM267" i="2" s="1"/>
  <c r="AM51" i="2"/>
  <c r="AM158" i="2" s="1"/>
  <c r="AM265" i="2" s="1"/>
  <c r="AM49" i="2"/>
  <c r="AM156" i="2" s="1"/>
  <c r="AM263" i="2" s="1"/>
  <c r="AM47" i="2"/>
  <c r="AM154" i="2" s="1"/>
  <c r="AM261" i="2" s="1"/>
  <c r="AM45" i="2"/>
  <c r="AM152" i="2" s="1"/>
  <c r="AM259" i="2" s="1"/>
  <c r="AM43" i="2"/>
  <c r="AM150" i="2" s="1"/>
  <c r="AM257" i="2" s="1"/>
  <c r="AM41" i="2"/>
  <c r="AM148" i="2" s="1"/>
  <c r="AM255" i="2" s="1"/>
  <c r="AM39" i="2"/>
  <c r="AM146" i="2" s="1"/>
  <c r="AM253" i="2" s="1"/>
  <c r="AM37" i="2"/>
  <c r="AM144" i="2" s="1"/>
  <c r="AM251" i="2" s="1"/>
  <c r="AM35" i="2"/>
  <c r="AM142" i="2" s="1"/>
  <c r="AM249" i="2" s="1"/>
  <c r="AM33" i="2"/>
  <c r="AM140" i="2" s="1"/>
  <c r="AM247" i="2" s="1"/>
  <c r="AM31" i="2"/>
  <c r="AM138" i="2" s="1"/>
  <c r="AM245" i="2" s="1"/>
  <c r="AM29" i="2"/>
  <c r="AM136" i="2" s="1"/>
  <c r="AM243" i="2" s="1"/>
  <c r="AM27" i="2"/>
  <c r="AM134" i="2" s="1"/>
  <c r="AM241" i="2" s="1"/>
  <c r="AM25" i="2"/>
  <c r="AM132" i="2" s="1"/>
  <c r="AM239" i="2" s="1"/>
  <c r="AM23" i="2"/>
  <c r="AM130" i="2" s="1"/>
  <c r="AM237" i="2" s="1"/>
  <c r="AM21" i="2"/>
  <c r="AM128" i="2" s="1"/>
  <c r="AM235" i="2" s="1"/>
  <c r="AM19" i="2"/>
  <c r="AM126" i="2" s="1"/>
  <c r="AM233" i="2" s="1"/>
  <c r="AM17" i="2"/>
  <c r="AM124" i="2" s="1"/>
  <c r="AM231" i="2" s="1"/>
  <c r="AM15" i="2"/>
  <c r="AM122" i="2" s="1"/>
  <c r="AM229" i="2" s="1"/>
  <c r="AM13" i="2"/>
  <c r="AM120" i="2" s="1"/>
  <c r="AM227" i="2" s="1"/>
  <c r="AM11" i="2"/>
  <c r="AM118" i="2" s="1"/>
  <c r="AM225" i="2" s="1"/>
  <c r="AM9" i="2"/>
  <c r="AM116" i="2" s="1"/>
  <c r="AM223" i="2" s="1"/>
  <c r="AM7" i="2"/>
  <c r="AM114" i="2" s="1"/>
  <c r="AM221" i="2" s="1"/>
  <c r="AM5" i="2"/>
  <c r="AN4" i="2"/>
  <c r="AM58" i="2"/>
  <c r="AM165" i="2" s="1"/>
  <c r="AM272" i="2" s="1"/>
  <c r="AM56" i="2"/>
  <c r="AM163" i="2" s="1"/>
  <c r="AM270" i="2" s="1"/>
  <c r="AM54" i="2"/>
  <c r="AM161" i="2" s="1"/>
  <c r="AM268" i="2" s="1"/>
  <c r="AM52" i="2"/>
  <c r="AM159" i="2" s="1"/>
  <c r="AM266" i="2" s="1"/>
  <c r="AM50" i="2"/>
  <c r="AM157" i="2" s="1"/>
  <c r="AM264" i="2" s="1"/>
  <c r="AM48" i="2"/>
  <c r="AM155" i="2" s="1"/>
  <c r="AM262" i="2" s="1"/>
  <c r="AM46" i="2"/>
  <c r="AM153" i="2" s="1"/>
  <c r="AM260" i="2" s="1"/>
  <c r="AM44" i="2"/>
  <c r="AM151" i="2" s="1"/>
  <c r="AM258" i="2" s="1"/>
  <c r="AM42" i="2"/>
  <c r="AM149" i="2" s="1"/>
  <c r="AM256" i="2" s="1"/>
  <c r="AM40" i="2"/>
  <c r="AM147" i="2" s="1"/>
  <c r="AM254" i="2" s="1"/>
  <c r="AM38" i="2"/>
  <c r="AM145" i="2" s="1"/>
  <c r="AM252" i="2" s="1"/>
  <c r="AM36" i="2"/>
  <c r="AM143" i="2" s="1"/>
  <c r="AM250" i="2" s="1"/>
  <c r="AM34" i="2"/>
  <c r="AM141" i="2" s="1"/>
  <c r="AM248" i="2" s="1"/>
  <c r="AM32" i="2"/>
  <c r="AM139" i="2" s="1"/>
  <c r="AM246" i="2" s="1"/>
  <c r="AM30" i="2"/>
  <c r="AM137" i="2" s="1"/>
  <c r="AM244" i="2" s="1"/>
  <c r="AM28" i="2"/>
  <c r="AM135" i="2" s="1"/>
  <c r="AM242" i="2" s="1"/>
  <c r="AM26" i="2"/>
  <c r="AM133" i="2" s="1"/>
  <c r="AM240" i="2" s="1"/>
  <c r="AM24" i="2"/>
  <c r="AM131" i="2" s="1"/>
  <c r="AM238" i="2" s="1"/>
  <c r="AM22" i="2"/>
  <c r="AM129" i="2" s="1"/>
  <c r="AM236" i="2" s="1"/>
  <c r="AM20" i="2"/>
  <c r="AM127" i="2" s="1"/>
  <c r="AM234" i="2" s="1"/>
  <c r="AM18" i="2"/>
  <c r="AM125" i="2" s="1"/>
  <c r="AM232" i="2" s="1"/>
  <c r="AM16" i="2"/>
  <c r="AM123" i="2" s="1"/>
  <c r="AM230" i="2" s="1"/>
  <c r="AM14" i="2"/>
  <c r="AM121" i="2" s="1"/>
  <c r="AM228" i="2" s="1"/>
  <c r="AM12" i="2"/>
  <c r="AM119" i="2" s="1"/>
  <c r="AM226" i="2" s="1"/>
  <c r="AM10" i="2"/>
  <c r="AM117" i="2" s="1"/>
  <c r="AM224" i="2" s="1"/>
  <c r="AM8" i="2"/>
  <c r="AM115" i="2" s="1"/>
  <c r="AM222" i="2" s="1"/>
  <c r="AM6" i="2"/>
  <c r="AM113" i="2" s="1"/>
  <c r="AM220" i="2" s="1"/>
  <c r="AJ531" i="2"/>
  <c r="AJ107" i="4" s="1"/>
  <c r="AJ530" i="2"/>
  <c r="AJ106" i="4" s="1"/>
  <c r="AJ525" i="2"/>
  <c r="AJ101" i="4" s="1"/>
  <c r="AJ524" i="2"/>
  <c r="AJ100" i="4" s="1"/>
  <c r="AJ522" i="2"/>
  <c r="AJ98" i="4" s="1"/>
  <c r="AJ520" i="2"/>
  <c r="AJ96" i="4" s="1"/>
  <c r="AJ518" i="2"/>
  <c r="AJ94" i="4" s="1"/>
  <c r="AJ516" i="2"/>
  <c r="AJ92" i="4" s="1"/>
  <c r="AJ523" i="2"/>
  <c r="AJ99" i="4" s="1"/>
  <c r="AJ529" i="2"/>
  <c r="AJ105" i="4" s="1"/>
  <c r="AJ528" i="2"/>
  <c r="AJ104" i="4" s="1"/>
  <c r="AJ521" i="2"/>
  <c r="AJ97" i="4" s="1"/>
  <c r="AJ517" i="2"/>
  <c r="AJ93" i="4" s="1"/>
  <c r="AJ527" i="2"/>
  <c r="AJ103" i="4" s="1"/>
  <c r="AJ526" i="2"/>
  <c r="AJ102" i="4" s="1"/>
  <c r="AJ514" i="2"/>
  <c r="AJ90" i="4" s="1"/>
  <c r="AJ532" i="2"/>
  <c r="AJ108" i="4" s="1"/>
  <c r="AJ519" i="2"/>
  <c r="AJ95" i="4" s="1"/>
  <c r="AJ512" i="2"/>
  <c r="AJ88" i="4" s="1"/>
  <c r="AJ508" i="2"/>
  <c r="AJ84" i="4" s="1"/>
  <c r="AJ506" i="2"/>
  <c r="AJ82" i="4" s="1"/>
  <c r="AJ504" i="2"/>
  <c r="AJ80" i="4" s="1"/>
  <c r="AJ502" i="2"/>
  <c r="AJ78" i="4" s="1"/>
  <c r="AJ500" i="2"/>
  <c r="AJ76" i="4" s="1"/>
  <c r="AJ498" i="2"/>
  <c r="AJ74" i="4" s="1"/>
  <c r="AJ496" i="2"/>
  <c r="AJ72" i="4" s="1"/>
  <c r="AJ494" i="2"/>
  <c r="AJ70" i="4" s="1"/>
  <c r="AJ492" i="2"/>
  <c r="AJ68" i="4" s="1"/>
  <c r="AJ490" i="2"/>
  <c r="AJ66" i="4" s="1"/>
  <c r="AJ488" i="2"/>
  <c r="AJ64" i="4" s="1"/>
  <c r="AJ486" i="2"/>
  <c r="AJ62" i="4" s="1"/>
  <c r="AJ484" i="2"/>
  <c r="AJ60" i="4" s="1"/>
  <c r="AJ482" i="2"/>
  <c r="AJ58" i="4" s="1"/>
  <c r="AJ480" i="2"/>
  <c r="AJ56" i="4" s="1"/>
  <c r="AJ478" i="2"/>
  <c r="AJ54" i="4" s="1"/>
  <c r="AJ476" i="2"/>
  <c r="AJ52" i="4" s="1"/>
  <c r="AJ474" i="2"/>
  <c r="AJ50" i="4" s="1"/>
  <c r="AJ472" i="2"/>
  <c r="AJ48" i="4" s="1"/>
  <c r="AJ470" i="2"/>
  <c r="AJ46" i="4" s="1"/>
  <c r="AJ468" i="2"/>
  <c r="AJ44" i="4" s="1"/>
  <c r="AJ466" i="2"/>
  <c r="AJ42" i="4" s="1"/>
  <c r="AJ464" i="2"/>
  <c r="AJ40" i="4" s="1"/>
  <c r="AJ462" i="2"/>
  <c r="AJ38" i="4" s="1"/>
  <c r="AJ460" i="2"/>
  <c r="AJ36" i="4" s="1"/>
  <c r="AJ458" i="2"/>
  <c r="AJ34" i="4" s="1"/>
  <c r="AJ456" i="2"/>
  <c r="AJ32" i="4" s="1"/>
  <c r="AJ454" i="2"/>
  <c r="AJ30" i="4" s="1"/>
  <c r="AJ452" i="2"/>
  <c r="AJ28" i="4" s="1"/>
  <c r="AJ450" i="2"/>
  <c r="AJ26" i="4" s="1"/>
  <c r="AJ448" i="2"/>
  <c r="AJ24" i="4" s="1"/>
  <c r="AJ446" i="2"/>
  <c r="AJ22" i="4" s="1"/>
  <c r="AJ444" i="2"/>
  <c r="AJ20" i="4" s="1"/>
  <c r="AJ442" i="2"/>
  <c r="AJ18" i="4" s="1"/>
  <c r="AJ440" i="2"/>
  <c r="AJ16" i="4" s="1"/>
  <c r="AJ438" i="2"/>
  <c r="AJ14" i="4" s="1"/>
  <c r="AJ436" i="2"/>
  <c r="AJ12" i="4" s="1"/>
  <c r="AJ434" i="2"/>
  <c r="AJ10" i="4" s="1"/>
  <c r="AJ513" i="2"/>
  <c r="AJ89" i="4" s="1"/>
  <c r="AJ509" i="2"/>
  <c r="AJ85" i="4" s="1"/>
  <c r="AJ507" i="2"/>
  <c r="AJ83" i="4" s="1"/>
  <c r="AJ505" i="2"/>
  <c r="AJ81" i="4" s="1"/>
  <c r="AJ501" i="2"/>
  <c r="AJ77" i="4" s="1"/>
  <c r="AJ497" i="2"/>
  <c r="AJ73" i="4" s="1"/>
  <c r="AJ493" i="2"/>
  <c r="AJ69" i="4" s="1"/>
  <c r="AJ489" i="2"/>
  <c r="AJ65" i="4" s="1"/>
  <c r="AJ485" i="2"/>
  <c r="AJ61" i="4" s="1"/>
  <c r="AJ481" i="2"/>
  <c r="AJ57" i="4" s="1"/>
  <c r="AJ477" i="2"/>
  <c r="AJ53" i="4" s="1"/>
  <c r="AJ473" i="2"/>
  <c r="AJ49" i="4" s="1"/>
  <c r="AJ469" i="2"/>
  <c r="AJ45" i="4" s="1"/>
  <c r="AJ465" i="2"/>
  <c r="AJ41" i="4" s="1"/>
  <c r="AJ461" i="2"/>
  <c r="AJ37" i="4" s="1"/>
  <c r="AJ457" i="2"/>
  <c r="AJ33" i="4" s="1"/>
  <c r="AJ453" i="2"/>
  <c r="AJ29" i="4" s="1"/>
  <c r="AJ449" i="2"/>
  <c r="AJ25" i="4" s="1"/>
  <c r="AJ445" i="2"/>
  <c r="AJ21" i="4" s="1"/>
  <c r="AJ441" i="2"/>
  <c r="AJ17" i="4" s="1"/>
  <c r="AJ437" i="2"/>
  <c r="AJ13" i="4" s="1"/>
  <c r="AJ433" i="2"/>
  <c r="AJ9" i="4" s="1"/>
  <c r="AJ511" i="2"/>
  <c r="AJ87" i="4" s="1"/>
  <c r="AJ499" i="2"/>
  <c r="AJ75" i="4" s="1"/>
  <c r="AJ491" i="2"/>
  <c r="AJ67" i="4" s="1"/>
  <c r="AJ483" i="2"/>
  <c r="AJ59" i="4" s="1"/>
  <c r="AJ475" i="2"/>
  <c r="AJ51" i="4" s="1"/>
  <c r="AJ467" i="2"/>
  <c r="AJ43" i="4" s="1"/>
  <c r="AJ459" i="2"/>
  <c r="AJ35" i="4" s="1"/>
  <c r="AJ451" i="2"/>
  <c r="AJ27" i="4" s="1"/>
  <c r="AJ443" i="2"/>
  <c r="AJ19" i="4" s="1"/>
  <c r="AJ435" i="2"/>
  <c r="AJ11" i="4" s="1"/>
  <c r="AJ510" i="2"/>
  <c r="AJ86" i="4" s="1"/>
  <c r="AJ495" i="2"/>
  <c r="AJ71" i="4" s="1"/>
  <c r="AJ463" i="2"/>
  <c r="AJ39" i="4" s="1"/>
  <c r="AJ515" i="2"/>
  <c r="AJ91" i="4" s="1"/>
  <c r="AJ503" i="2"/>
  <c r="AJ79" i="4" s="1"/>
  <c r="AJ471" i="2"/>
  <c r="AJ47" i="4" s="1"/>
  <c r="AJ439" i="2"/>
  <c r="AJ15" i="4" s="1"/>
  <c r="AJ479" i="2"/>
  <c r="AJ55" i="4" s="1"/>
  <c r="AJ447" i="2"/>
  <c r="AJ23" i="4" s="1"/>
  <c r="AJ487" i="2"/>
  <c r="AJ63" i="4" s="1"/>
  <c r="AJ455" i="2"/>
  <c r="AJ31" i="4" s="1"/>
  <c r="AJ109" i="4" l="1"/>
  <c r="AK319" i="2"/>
  <c r="AM425" i="2"/>
  <c r="AM423" i="2"/>
  <c r="AM421" i="2"/>
  <c r="AM419" i="2"/>
  <c r="AM417" i="2"/>
  <c r="AM415" i="2"/>
  <c r="AM413" i="2"/>
  <c r="AM411" i="2"/>
  <c r="AM409" i="2"/>
  <c r="AM424" i="2"/>
  <c r="AM420" i="2"/>
  <c r="AM416" i="2"/>
  <c r="AM410" i="2"/>
  <c r="AM408" i="2"/>
  <c r="AM406" i="2"/>
  <c r="AM404" i="2"/>
  <c r="AM402" i="2"/>
  <c r="AM400" i="2"/>
  <c r="AM398" i="2"/>
  <c r="AM396" i="2"/>
  <c r="AM394" i="2"/>
  <c r="AM392" i="2"/>
  <c r="AM390" i="2"/>
  <c r="AM388" i="2"/>
  <c r="AM386" i="2"/>
  <c r="AM384" i="2"/>
  <c r="AM382" i="2"/>
  <c r="AM380" i="2"/>
  <c r="AM378" i="2"/>
  <c r="AM376" i="2"/>
  <c r="AM374" i="2"/>
  <c r="AM372" i="2"/>
  <c r="AM370" i="2"/>
  <c r="AM368" i="2"/>
  <c r="AM366" i="2"/>
  <c r="AM364" i="2"/>
  <c r="AM362" i="2"/>
  <c r="AM360" i="2"/>
  <c r="AM358" i="2"/>
  <c r="AM418" i="2"/>
  <c r="AM357" i="2"/>
  <c r="AM407" i="2"/>
  <c r="AM403" i="2"/>
  <c r="AM399" i="2"/>
  <c r="AM395" i="2"/>
  <c r="AM391" i="2"/>
  <c r="AM387" i="2"/>
  <c r="AM383" i="2"/>
  <c r="AM379" i="2"/>
  <c r="AM375" i="2"/>
  <c r="AM371" i="2"/>
  <c r="AM367" i="2"/>
  <c r="AM363" i="2"/>
  <c r="AM359" i="2"/>
  <c r="AM355" i="2"/>
  <c r="AM353" i="2"/>
  <c r="AM351" i="2"/>
  <c r="AM349" i="2"/>
  <c r="AM347" i="2"/>
  <c r="AM345" i="2"/>
  <c r="AM343" i="2"/>
  <c r="AM341" i="2"/>
  <c r="AM339" i="2"/>
  <c r="AM337" i="2"/>
  <c r="AM335" i="2"/>
  <c r="AM333" i="2"/>
  <c r="AM331" i="2"/>
  <c r="AM329" i="2"/>
  <c r="AM327" i="2"/>
  <c r="AM422" i="2"/>
  <c r="AM414" i="2"/>
  <c r="AM393" i="2"/>
  <c r="AM377" i="2"/>
  <c r="AM361" i="2"/>
  <c r="AM356" i="2"/>
  <c r="AM352" i="2"/>
  <c r="AM348" i="2"/>
  <c r="AM344" i="2"/>
  <c r="AM340" i="2"/>
  <c r="AM336" i="2"/>
  <c r="AM332" i="2"/>
  <c r="AM328" i="2"/>
  <c r="AM397" i="2"/>
  <c r="AM381" i="2"/>
  <c r="AM365" i="2"/>
  <c r="AM401" i="2"/>
  <c r="AM385" i="2"/>
  <c r="AM369" i="2"/>
  <c r="AM354" i="2"/>
  <c r="AM350" i="2"/>
  <c r="AM346" i="2"/>
  <c r="AM342" i="2"/>
  <c r="AM338" i="2"/>
  <c r="AM334" i="2"/>
  <c r="AM330" i="2"/>
  <c r="AM412" i="2"/>
  <c r="AM405" i="2"/>
  <c r="AM373" i="2"/>
  <c r="AM389" i="2"/>
  <c r="AN325" i="2"/>
  <c r="AQ8" i="4"/>
  <c r="AL212" i="2"/>
  <c r="AL219" i="2"/>
  <c r="AL326" i="2" s="1"/>
  <c r="AL426" i="2" s="1"/>
  <c r="AN103" i="2"/>
  <c r="AN210" i="2" s="1"/>
  <c r="AN317" i="2" s="1"/>
  <c r="AN101" i="2"/>
  <c r="AN208" i="2" s="1"/>
  <c r="AN315" i="2" s="1"/>
  <c r="AN99" i="2"/>
  <c r="AN206" i="2" s="1"/>
  <c r="AN313" i="2" s="1"/>
  <c r="AN97" i="2"/>
  <c r="AN204" i="2" s="1"/>
  <c r="AN311" i="2" s="1"/>
  <c r="AN95" i="2"/>
  <c r="AN202" i="2" s="1"/>
  <c r="AN309" i="2" s="1"/>
  <c r="AN93" i="2"/>
  <c r="AN200" i="2" s="1"/>
  <c r="AN307" i="2" s="1"/>
  <c r="AN91" i="2"/>
  <c r="AN198" i="2" s="1"/>
  <c r="AN305" i="2" s="1"/>
  <c r="AN89" i="2"/>
  <c r="AN196" i="2" s="1"/>
  <c r="AN303" i="2" s="1"/>
  <c r="AN87" i="2"/>
  <c r="AN194" i="2" s="1"/>
  <c r="AN301" i="2" s="1"/>
  <c r="AN85" i="2"/>
  <c r="AN192" i="2" s="1"/>
  <c r="AN299" i="2" s="1"/>
  <c r="AN83" i="2"/>
  <c r="AN190" i="2" s="1"/>
  <c r="AN297" i="2" s="1"/>
  <c r="AN81" i="2"/>
  <c r="AN188" i="2" s="1"/>
  <c r="AN295" i="2" s="1"/>
  <c r="AN79" i="2"/>
  <c r="AN186" i="2" s="1"/>
  <c r="AN293" i="2" s="1"/>
  <c r="AN77" i="2"/>
  <c r="AN184" i="2" s="1"/>
  <c r="AN291" i="2" s="1"/>
  <c r="AN75" i="2"/>
  <c r="AN182" i="2" s="1"/>
  <c r="AN289" i="2" s="1"/>
  <c r="AN73" i="2"/>
  <c r="AN180" i="2" s="1"/>
  <c r="AN287" i="2" s="1"/>
  <c r="AN71" i="2"/>
  <c r="AN178" i="2" s="1"/>
  <c r="AN285" i="2" s="1"/>
  <c r="AN69" i="2"/>
  <c r="AN176" i="2" s="1"/>
  <c r="AN283" i="2" s="1"/>
  <c r="AN67" i="2"/>
  <c r="AN174" i="2" s="1"/>
  <c r="AN281" i="2" s="1"/>
  <c r="AN65" i="2"/>
  <c r="AN172" i="2" s="1"/>
  <c r="AN279" i="2" s="1"/>
  <c r="AN63" i="2"/>
  <c r="AN170" i="2" s="1"/>
  <c r="AN277" i="2" s="1"/>
  <c r="AN61" i="2"/>
  <c r="AN168" i="2" s="1"/>
  <c r="AN275" i="2" s="1"/>
  <c r="AN59" i="2"/>
  <c r="AN166" i="2" s="1"/>
  <c r="AN273" i="2" s="1"/>
  <c r="AN104" i="2"/>
  <c r="AN211" i="2" s="1"/>
  <c r="AN318" i="2" s="1"/>
  <c r="AN102" i="2"/>
  <c r="AN209" i="2" s="1"/>
  <c r="AN316" i="2" s="1"/>
  <c r="AN100" i="2"/>
  <c r="AN207" i="2" s="1"/>
  <c r="AN314" i="2" s="1"/>
  <c r="AN98" i="2"/>
  <c r="AN205" i="2" s="1"/>
  <c r="AN312" i="2" s="1"/>
  <c r="AN96" i="2"/>
  <c r="AN203" i="2" s="1"/>
  <c r="AN310" i="2" s="1"/>
  <c r="AN94" i="2"/>
  <c r="AN201" i="2" s="1"/>
  <c r="AN308" i="2" s="1"/>
  <c r="AN92" i="2"/>
  <c r="AN199" i="2" s="1"/>
  <c r="AN306" i="2" s="1"/>
  <c r="AN90" i="2"/>
  <c r="AN197" i="2" s="1"/>
  <c r="AN304" i="2" s="1"/>
  <c r="AN88" i="2"/>
  <c r="AN195" i="2" s="1"/>
  <c r="AN302" i="2" s="1"/>
  <c r="AN86" i="2"/>
  <c r="AN193" i="2" s="1"/>
  <c r="AN300" i="2" s="1"/>
  <c r="AN84" i="2"/>
  <c r="AN191" i="2" s="1"/>
  <c r="AN298" i="2" s="1"/>
  <c r="AN82" i="2"/>
  <c r="AN189" i="2" s="1"/>
  <c r="AN296" i="2" s="1"/>
  <c r="AN80" i="2"/>
  <c r="AN187" i="2" s="1"/>
  <c r="AN294" i="2" s="1"/>
  <c r="AN78" i="2"/>
  <c r="AN185" i="2" s="1"/>
  <c r="AN292" i="2" s="1"/>
  <c r="AN76" i="2"/>
  <c r="AN183" i="2" s="1"/>
  <c r="AN290" i="2" s="1"/>
  <c r="AN74" i="2"/>
  <c r="AN181" i="2" s="1"/>
  <c r="AN288" i="2" s="1"/>
  <c r="AN72" i="2"/>
  <c r="AN179" i="2" s="1"/>
  <c r="AN286" i="2" s="1"/>
  <c r="AN70" i="2"/>
  <c r="AN177" i="2" s="1"/>
  <c r="AN284" i="2" s="1"/>
  <c r="AN68" i="2"/>
  <c r="AN175" i="2" s="1"/>
  <c r="AN282" i="2" s="1"/>
  <c r="AN66" i="2"/>
  <c r="AN173" i="2" s="1"/>
  <c r="AN280" i="2" s="1"/>
  <c r="AN64" i="2"/>
  <c r="AN171" i="2" s="1"/>
  <c r="AN278" i="2" s="1"/>
  <c r="AN62" i="2"/>
  <c r="AN169" i="2" s="1"/>
  <c r="AN276" i="2" s="1"/>
  <c r="AN60" i="2"/>
  <c r="AN167" i="2" s="1"/>
  <c r="AN274" i="2" s="1"/>
  <c r="AN58" i="2"/>
  <c r="AN165" i="2" s="1"/>
  <c r="AN272" i="2" s="1"/>
  <c r="AN57" i="2"/>
  <c r="AN164" i="2" s="1"/>
  <c r="AN271" i="2" s="1"/>
  <c r="AN55" i="2"/>
  <c r="AN162" i="2" s="1"/>
  <c r="AN269" i="2" s="1"/>
  <c r="AN53" i="2"/>
  <c r="AN160" i="2" s="1"/>
  <c r="AN267" i="2" s="1"/>
  <c r="AN51" i="2"/>
  <c r="AN158" i="2" s="1"/>
  <c r="AN265" i="2" s="1"/>
  <c r="AN49" i="2"/>
  <c r="AN156" i="2" s="1"/>
  <c r="AN263" i="2" s="1"/>
  <c r="AN47" i="2"/>
  <c r="AN154" i="2" s="1"/>
  <c r="AN261" i="2" s="1"/>
  <c r="AN45" i="2"/>
  <c r="AN152" i="2" s="1"/>
  <c r="AN259" i="2" s="1"/>
  <c r="AN43" i="2"/>
  <c r="AN150" i="2" s="1"/>
  <c r="AN257" i="2" s="1"/>
  <c r="AN41" i="2"/>
  <c r="AN148" i="2" s="1"/>
  <c r="AN255" i="2" s="1"/>
  <c r="AN39" i="2"/>
  <c r="AN146" i="2" s="1"/>
  <c r="AN253" i="2" s="1"/>
  <c r="AN37" i="2"/>
  <c r="AN144" i="2" s="1"/>
  <c r="AN251" i="2" s="1"/>
  <c r="AN35" i="2"/>
  <c r="AN142" i="2" s="1"/>
  <c r="AN249" i="2" s="1"/>
  <c r="AN33" i="2"/>
  <c r="AN140" i="2" s="1"/>
  <c r="AN247" i="2" s="1"/>
  <c r="AN31" i="2"/>
  <c r="AN138" i="2" s="1"/>
  <c r="AN245" i="2" s="1"/>
  <c r="AN29" i="2"/>
  <c r="AN136" i="2" s="1"/>
  <c r="AN243" i="2" s="1"/>
  <c r="AN27" i="2"/>
  <c r="AN134" i="2" s="1"/>
  <c r="AN241" i="2" s="1"/>
  <c r="AN25" i="2"/>
  <c r="AN132" i="2" s="1"/>
  <c r="AN239" i="2" s="1"/>
  <c r="AN23" i="2"/>
  <c r="AN130" i="2" s="1"/>
  <c r="AN237" i="2" s="1"/>
  <c r="AN21" i="2"/>
  <c r="AN128" i="2" s="1"/>
  <c r="AN235" i="2" s="1"/>
  <c r="AN19" i="2"/>
  <c r="AN126" i="2" s="1"/>
  <c r="AN233" i="2" s="1"/>
  <c r="AN17" i="2"/>
  <c r="AN124" i="2" s="1"/>
  <c r="AN231" i="2" s="1"/>
  <c r="AN15" i="2"/>
  <c r="AN122" i="2" s="1"/>
  <c r="AN229" i="2" s="1"/>
  <c r="AN13" i="2"/>
  <c r="AN120" i="2" s="1"/>
  <c r="AN227" i="2" s="1"/>
  <c r="AN11" i="2"/>
  <c r="AN118" i="2" s="1"/>
  <c r="AN225" i="2" s="1"/>
  <c r="AN9" i="2"/>
  <c r="AN116" i="2" s="1"/>
  <c r="AN223" i="2" s="1"/>
  <c r="AN7" i="2"/>
  <c r="AN114" i="2" s="1"/>
  <c r="AN221" i="2" s="1"/>
  <c r="AN5" i="2"/>
  <c r="AO4" i="2"/>
  <c r="AN56" i="2"/>
  <c r="AN163" i="2" s="1"/>
  <c r="AN270" i="2" s="1"/>
  <c r="AN54" i="2"/>
  <c r="AN161" i="2" s="1"/>
  <c r="AN268" i="2" s="1"/>
  <c r="AN52" i="2"/>
  <c r="AN159" i="2" s="1"/>
  <c r="AN266" i="2" s="1"/>
  <c r="AN50" i="2"/>
  <c r="AN157" i="2" s="1"/>
  <c r="AN264" i="2" s="1"/>
  <c r="AN48" i="2"/>
  <c r="AN155" i="2" s="1"/>
  <c r="AN262" i="2" s="1"/>
  <c r="AN46" i="2"/>
  <c r="AN153" i="2" s="1"/>
  <c r="AN260" i="2" s="1"/>
  <c r="AN44" i="2"/>
  <c r="AN151" i="2" s="1"/>
  <c r="AN258" i="2" s="1"/>
  <c r="AN42" i="2"/>
  <c r="AN149" i="2" s="1"/>
  <c r="AN256" i="2" s="1"/>
  <c r="AN40" i="2"/>
  <c r="AN147" i="2" s="1"/>
  <c r="AN254" i="2" s="1"/>
  <c r="AN38" i="2"/>
  <c r="AN145" i="2" s="1"/>
  <c r="AN252" i="2" s="1"/>
  <c r="AN36" i="2"/>
  <c r="AN143" i="2" s="1"/>
  <c r="AN250" i="2" s="1"/>
  <c r="AN34" i="2"/>
  <c r="AN141" i="2" s="1"/>
  <c r="AN248" i="2" s="1"/>
  <c r="AN32" i="2"/>
  <c r="AN139" i="2" s="1"/>
  <c r="AN246" i="2" s="1"/>
  <c r="AN30" i="2"/>
  <c r="AN137" i="2" s="1"/>
  <c r="AN244" i="2" s="1"/>
  <c r="AN28" i="2"/>
  <c r="AN135" i="2" s="1"/>
  <c r="AN242" i="2" s="1"/>
  <c r="AN26" i="2"/>
  <c r="AN133" i="2" s="1"/>
  <c r="AN240" i="2" s="1"/>
  <c r="AN24" i="2"/>
  <c r="AN131" i="2" s="1"/>
  <c r="AN238" i="2" s="1"/>
  <c r="AN22" i="2"/>
  <c r="AN129" i="2" s="1"/>
  <c r="AN236" i="2" s="1"/>
  <c r="AN20" i="2"/>
  <c r="AN127" i="2" s="1"/>
  <c r="AN234" i="2" s="1"/>
  <c r="AN18" i="2"/>
  <c r="AN125" i="2" s="1"/>
  <c r="AN232" i="2" s="1"/>
  <c r="AN16" i="2"/>
  <c r="AN123" i="2" s="1"/>
  <c r="AN230" i="2" s="1"/>
  <c r="AN14" i="2"/>
  <c r="AN121" i="2" s="1"/>
  <c r="AN228" i="2" s="1"/>
  <c r="AN12" i="2"/>
  <c r="AN119" i="2" s="1"/>
  <c r="AN226" i="2" s="1"/>
  <c r="AN10" i="2"/>
  <c r="AN117" i="2" s="1"/>
  <c r="AN224" i="2" s="1"/>
  <c r="AN8" i="2"/>
  <c r="AN115" i="2" s="1"/>
  <c r="AN222" i="2" s="1"/>
  <c r="AN6" i="2"/>
  <c r="AN113" i="2" s="1"/>
  <c r="AN220" i="2" s="1"/>
  <c r="AM105" i="2"/>
  <c r="AM112" i="2"/>
  <c r="AK532" i="2"/>
  <c r="AK108" i="4" s="1"/>
  <c r="AK530" i="2"/>
  <c r="AK106" i="4" s="1"/>
  <c r="AK528" i="2"/>
  <c r="AK104" i="4" s="1"/>
  <c r="AK526" i="2"/>
  <c r="AK102" i="4" s="1"/>
  <c r="AK524" i="2"/>
  <c r="AK100" i="4" s="1"/>
  <c r="AK523" i="2"/>
  <c r="AK99" i="4" s="1"/>
  <c r="AK531" i="2"/>
  <c r="AK107" i="4" s="1"/>
  <c r="AK529" i="2"/>
  <c r="AK105" i="4" s="1"/>
  <c r="AK521" i="2"/>
  <c r="AK97" i="4" s="1"/>
  <c r="AK519" i="2"/>
  <c r="AK95" i="4" s="1"/>
  <c r="AK517" i="2"/>
  <c r="AK93" i="4" s="1"/>
  <c r="AK515" i="2"/>
  <c r="AK91" i="4" s="1"/>
  <c r="AK527" i="2"/>
  <c r="AK103" i="4" s="1"/>
  <c r="AK514" i="2"/>
  <c r="AK90" i="4" s="1"/>
  <c r="AK512" i="2"/>
  <c r="AK88" i="4" s="1"/>
  <c r="AK510" i="2"/>
  <c r="AK86" i="4" s="1"/>
  <c r="AK508" i="2"/>
  <c r="AK84" i="4" s="1"/>
  <c r="AK525" i="2"/>
  <c r="AK101" i="4" s="1"/>
  <c r="AK522" i="2"/>
  <c r="AK98" i="4" s="1"/>
  <c r="AK518" i="2"/>
  <c r="AK94" i="4" s="1"/>
  <c r="AK513" i="2"/>
  <c r="AK89" i="4" s="1"/>
  <c r="AK511" i="2"/>
  <c r="AK87" i="4" s="1"/>
  <c r="AK509" i="2"/>
  <c r="AK85" i="4" s="1"/>
  <c r="AK507" i="2"/>
  <c r="AK83" i="4" s="1"/>
  <c r="AK520" i="2"/>
  <c r="AK96" i="4" s="1"/>
  <c r="AK505" i="2"/>
  <c r="AK81" i="4" s="1"/>
  <c r="AK503" i="2"/>
  <c r="AK79" i="4" s="1"/>
  <c r="AK501" i="2"/>
  <c r="AK77" i="4" s="1"/>
  <c r="AK499" i="2"/>
  <c r="AK75" i="4" s="1"/>
  <c r="AK497" i="2"/>
  <c r="AK73" i="4" s="1"/>
  <c r="AK495" i="2"/>
  <c r="AK71" i="4" s="1"/>
  <c r="AK493" i="2"/>
  <c r="AK69" i="4" s="1"/>
  <c r="AK491" i="2"/>
  <c r="AK67" i="4" s="1"/>
  <c r="AK489" i="2"/>
  <c r="AK65" i="4" s="1"/>
  <c r="AK487" i="2"/>
  <c r="AK63" i="4" s="1"/>
  <c r="AK485" i="2"/>
  <c r="AK61" i="4" s="1"/>
  <c r="AK483" i="2"/>
  <c r="AK59" i="4" s="1"/>
  <c r="AK481" i="2"/>
  <c r="AK57" i="4" s="1"/>
  <c r="AK479" i="2"/>
  <c r="AK55" i="4" s="1"/>
  <c r="AK477" i="2"/>
  <c r="AK53" i="4" s="1"/>
  <c r="AK475" i="2"/>
  <c r="AK51" i="4" s="1"/>
  <c r="AK473" i="2"/>
  <c r="AK49" i="4" s="1"/>
  <c r="AK471" i="2"/>
  <c r="AK47" i="4" s="1"/>
  <c r="AK469" i="2"/>
  <c r="AK45" i="4" s="1"/>
  <c r="AK467" i="2"/>
  <c r="AK43" i="4" s="1"/>
  <c r="AK465" i="2"/>
  <c r="AK41" i="4" s="1"/>
  <c r="AK463" i="2"/>
  <c r="AK39" i="4" s="1"/>
  <c r="AK461" i="2"/>
  <c r="AK37" i="4" s="1"/>
  <c r="AK459" i="2"/>
  <c r="AK35" i="4" s="1"/>
  <c r="AK457" i="2"/>
  <c r="AK33" i="4" s="1"/>
  <c r="AK455" i="2"/>
  <c r="AK31" i="4" s="1"/>
  <c r="AK453" i="2"/>
  <c r="AK29" i="4" s="1"/>
  <c r="AK451" i="2"/>
  <c r="AK27" i="4" s="1"/>
  <c r="AK449" i="2"/>
  <c r="AK25" i="4" s="1"/>
  <c r="AK447" i="2"/>
  <c r="AK23" i="4" s="1"/>
  <c r="AK445" i="2"/>
  <c r="AK21" i="4" s="1"/>
  <c r="AK443" i="2"/>
  <c r="AK19" i="4" s="1"/>
  <c r="AK441" i="2"/>
  <c r="AK17" i="4" s="1"/>
  <c r="AK439" i="2"/>
  <c r="AK15" i="4" s="1"/>
  <c r="AK437" i="2"/>
  <c r="AK13" i="4" s="1"/>
  <c r="AK435" i="2"/>
  <c r="AK11" i="4" s="1"/>
  <c r="AK433" i="2"/>
  <c r="AK9" i="4" s="1"/>
  <c r="AK516" i="2"/>
  <c r="AK92" i="4" s="1"/>
  <c r="AK504" i="2"/>
  <c r="AK80" i="4" s="1"/>
  <c r="AK500" i="2"/>
  <c r="AK76" i="4" s="1"/>
  <c r="AK496" i="2"/>
  <c r="AK72" i="4" s="1"/>
  <c r="AK492" i="2"/>
  <c r="AK68" i="4" s="1"/>
  <c r="AK488" i="2"/>
  <c r="AK64" i="4" s="1"/>
  <c r="AK484" i="2"/>
  <c r="AK60" i="4" s="1"/>
  <c r="AK480" i="2"/>
  <c r="AK56" i="4" s="1"/>
  <c r="AK476" i="2"/>
  <c r="AK52" i="4" s="1"/>
  <c r="AK472" i="2"/>
  <c r="AK48" i="4" s="1"/>
  <c r="AK468" i="2"/>
  <c r="AK44" i="4" s="1"/>
  <c r="AK464" i="2"/>
  <c r="AK40" i="4" s="1"/>
  <c r="AK460" i="2"/>
  <c r="AK36" i="4" s="1"/>
  <c r="AK456" i="2"/>
  <c r="AK32" i="4" s="1"/>
  <c r="AK452" i="2"/>
  <c r="AK28" i="4" s="1"/>
  <c r="AK448" i="2"/>
  <c r="AK24" i="4" s="1"/>
  <c r="AK444" i="2"/>
  <c r="AK20" i="4" s="1"/>
  <c r="AK440" i="2"/>
  <c r="AK16" i="4" s="1"/>
  <c r="AK436" i="2"/>
  <c r="AK12" i="4" s="1"/>
  <c r="AK502" i="2"/>
  <c r="AK78" i="4" s="1"/>
  <c r="AK494" i="2"/>
  <c r="AK70" i="4" s="1"/>
  <c r="AK486" i="2"/>
  <c r="AK62" i="4" s="1"/>
  <c r="AK478" i="2"/>
  <c r="AK54" i="4" s="1"/>
  <c r="AK470" i="2"/>
  <c r="AK46" i="4" s="1"/>
  <c r="AK462" i="2"/>
  <c r="AK38" i="4" s="1"/>
  <c r="AK454" i="2"/>
  <c r="AK30" i="4" s="1"/>
  <c r="AK446" i="2"/>
  <c r="AK22" i="4" s="1"/>
  <c r="AK438" i="2"/>
  <c r="AK14" i="4" s="1"/>
  <c r="AK506" i="2"/>
  <c r="AK82" i="4" s="1"/>
  <c r="AK498" i="2"/>
  <c r="AK74" i="4" s="1"/>
  <c r="AK490" i="2"/>
  <c r="AK66" i="4" s="1"/>
  <c r="AK482" i="2"/>
  <c r="AK58" i="4" s="1"/>
  <c r="AK474" i="2"/>
  <c r="AK50" i="4" s="1"/>
  <c r="AK466" i="2"/>
  <c r="AK42" i="4" s="1"/>
  <c r="AK458" i="2"/>
  <c r="AK34" i="4" s="1"/>
  <c r="AK450" i="2"/>
  <c r="AK26" i="4" s="1"/>
  <c r="AK442" i="2"/>
  <c r="AK18" i="4" s="1"/>
  <c r="AK434" i="2"/>
  <c r="AK10" i="4" s="1"/>
  <c r="AK109" i="4" l="1"/>
  <c r="AO103" i="2"/>
  <c r="AO210" i="2" s="1"/>
  <c r="AO317" i="2" s="1"/>
  <c r="AO101" i="2"/>
  <c r="AO208" i="2" s="1"/>
  <c r="AO315" i="2" s="1"/>
  <c r="AO99" i="2"/>
  <c r="AO206" i="2" s="1"/>
  <c r="AO313" i="2" s="1"/>
  <c r="AO97" i="2"/>
  <c r="AO204" i="2" s="1"/>
  <c r="AO311" i="2" s="1"/>
  <c r="AO95" i="2"/>
  <c r="AO202" i="2" s="1"/>
  <c r="AO309" i="2" s="1"/>
  <c r="AO93" i="2"/>
  <c r="AO200" i="2" s="1"/>
  <c r="AO307" i="2" s="1"/>
  <c r="AO91" i="2"/>
  <c r="AO198" i="2" s="1"/>
  <c r="AO305" i="2" s="1"/>
  <c r="AO89" i="2"/>
  <c r="AO196" i="2" s="1"/>
  <c r="AO303" i="2" s="1"/>
  <c r="AO87" i="2"/>
  <c r="AO194" i="2" s="1"/>
  <c r="AO301" i="2" s="1"/>
  <c r="AO85" i="2"/>
  <c r="AO192" i="2" s="1"/>
  <c r="AO299" i="2" s="1"/>
  <c r="AO83" i="2"/>
  <c r="AO190" i="2" s="1"/>
  <c r="AO297" i="2" s="1"/>
  <c r="AO81" i="2"/>
  <c r="AO188" i="2" s="1"/>
  <c r="AO295" i="2" s="1"/>
  <c r="AO79" i="2"/>
  <c r="AO186" i="2" s="1"/>
  <c r="AO293" i="2" s="1"/>
  <c r="AO77" i="2"/>
  <c r="AO184" i="2" s="1"/>
  <c r="AO291" i="2" s="1"/>
  <c r="AO75" i="2"/>
  <c r="AO182" i="2" s="1"/>
  <c r="AO289" i="2" s="1"/>
  <c r="AO73" i="2"/>
  <c r="AO180" i="2" s="1"/>
  <c r="AO287" i="2" s="1"/>
  <c r="AO71" i="2"/>
  <c r="AO178" i="2" s="1"/>
  <c r="AO285" i="2" s="1"/>
  <c r="AO69" i="2"/>
  <c r="AO176" i="2" s="1"/>
  <c r="AO283" i="2" s="1"/>
  <c r="AO67" i="2"/>
  <c r="AO174" i="2" s="1"/>
  <c r="AO281" i="2" s="1"/>
  <c r="AO65" i="2"/>
  <c r="AO172" i="2" s="1"/>
  <c r="AO279" i="2" s="1"/>
  <c r="AO63" i="2"/>
  <c r="AO170" i="2" s="1"/>
  <c r="AO277" i="2" s="1"/>
  <c r="AO61" i="2"/>
  <c r="AO168" i="2" s="1"/>
  <c r="AO275" i="2" s="1"/>
  <c r="AO59" i="2"/>
  <c r="AO166" i="2" s="1"/>
  <c r="AO273" i="2" s="1"/>
  <c r="AO104" i="2"/>
  <c r="AO211" i="2" s="1"/>
  <c r="AO318" i="2" s="1"/>
  <c r="AO102" i="2"/>
  <c r="AO209" i="2" s="1"/>
  <c r="AO316" i="2" s="1"/>
  <c r="AO100" i="2"/>
  <c r="AO207" i="2" s="1"/>
  <c r="AO314" i="2" s="1"/>
  <c r="AO98" i="2"/>
  <c r="AO205" i="2" s="1"/>
  <c r="AO312" i="2" s="1"/>
  <c r="AO96" i="2"/>
  <c r="AO203" i="2" s="1"/>
  <c r="AO310" i="2" s="1"/>
  <c r="AO94" i="2"/>
  <c r="AO201" i="2" s="1"/>
  <c r="AO308" i="2" s="1"/>
  <c r="AO92" i="2"/>
  <c r="AO199" i="2" s="1"/>
  <c r="AO306" i="2" s="1"/>
  <c r="AO90" i="2"/>
  <c r="AO197" i="2" s="1"/>
  <c r="AO304" i="2" s="1"/>
  <c r="AO88" i="2"/>
  <c r="AO195" i="2" s="1"/>
  <c r="AO302" i="2" s="1"/>
  <c r="AO86" i="2"/>
  <c r="AO193" i="2" s="1"/>
  <c r="AO300" i="2" s="1"/>
  <c r="AO84" i="2"/>
  <c r="AO191" i="2" s="1"/>
  <c r="AO298" i="2" s="1"/>
  <c r="AO82" i="2"/>
  <c r="AO189" i="2" s="1"/>
  <c r="AO296" i="2" s="1"/>
  <c r="AO80" i="2"/>
  <c r="AO187" i="2" s="1"/>
  <c r="AO294" i="2" s="1"/>
  <c r="AO78" i="2"/>
  <c r="AO185" i="2" s="1"/>
  <c r="AO292" i="2" s="1"/>
  <c r="AO76" i="2"/>
  <c r="AO183" i="2" s="1"/>
  <c r="AO290" i="2" s="1"/>
  <c r="AO74" i="2"/>
  <c r="AO181" i="2" s="1"/>
  <c r="AO288" i="2" s="1"/>
  <c r="AO72" i="2"/>
  <c r="AO179" i="2" s="1"/>
  <c r="AO286" i="2" s="1"/>
  <c r="AO70" i="2"/>
  <c r="AO177" i="2" s="1"/>
  <c r="AO284" i="2" s="1"/>
  <c r="AO68" i="2"/>
  <c r="AO175" i="2" s="1"/>
  <c r="AO282" i="2" s="1"/>
  <c r="AO66" i="2"/>
  <c r="AO173" i="2" s="1"/>
  <c r="AO280" i="2" s="1"/>
  <c r="AO64" i="2"/>
  <c r="AO171" i="2" s="1"/>
  <c r="AO278" i="2" s="1"/>
  <c r="AO62" i="2"/>
  <c r="AO169" i="2" s="1"/>
  <c r="AO276" i="2" s="1"/>
  <c r="AO60" i="2"/>
  <c r="AO167" i="2" s="1"/>
  <c r="AO274" i="2" s="1"/>
  <c r="AO58" i="2"/>
  <c r="AO165" i="2" s="1"/>
  <c r="AO272" i="2" s="1"/>
  <c r="AO56" i="2"/>
  <c r="AO163" i="2" s="1"/>
  <c r="AO270" i="2" s="1"/>
  <c r="AO54" i="2"/>
  <c r="AO161" i="2" s="1"/>
  <c r="AO268" i="2" s="1"/>
  <c r="AO52" i="2"/>
  <c r="AO159" i="2" s="1"/>
  <c r="AO266" i="2" s="1"/>
  <c r="AO50" i="2"/>
  <c r="AO157" i="2" s="1"/>
  <c r="AO264" i="2" s="1"/>
  <c r="AO48" i="2"/>
  <c r="AO155" i="2" s="1"/>
  <c r="AO262" i="2" s="1"/>
  <c r="AO46" i="2"/>
  <c r="AO153" i="2" s="1"/>
  <c r="AO260" i="2" s="1"/>
  <c r="AO44" i="2"/>
  <c r="AO151" i="2" s="1"/>
  <c r="AO258" i="2" s="1"/>
  <c r="AO42" i="2"/>
  <c r="AO149" i="2" s="1"/>
  <c r="AO256" i="2" s="1"/>
  <c r="AO40" i="2"/>
  <c r="AO147" i="2" s="1"/>
  <c r="AO254" i="2" s="1"/>
  <c r="AO38" i="2"/>
  <c r="AO145" i="2" s="1"/>
  <c r="AO252" i="2" s="1"/>
  <c r="AO36" i="2"/>
  <c r="AO143" i="2" s="1"/>
  <c r="AO250" i="2" s="1"/>
  <c r="AO34" i="2"/>
  <c r="AO141" i="2" s="1"/>
  <c r="AO248" i="2" s="1"/>
  <c r="AO32" i="2"/>
  <c r="AO139" i="2" s="1"/>
  <c r="AO246" i="2" s="1"/>
  <c r="AO30" i="2"/>
  <c r="AO137" i="2" s="1"/>
  <c r="AO244" i="2" s="1"/>
  <c r="AO28" i="2"/>
  <c r="AO135" i="2" s="1"/>
  <c r="AO242" i="2" s="1"/>
  <c r="AO26" i="2"/>
  <c r="AO133" i="2" s="1"/>
  <c r="AO240" i="2" s="1"/>
  <c r="AO24" i="2"/>
  <c r="AO131" i="2" s="1"/>
  <c r="AO238" i="2" s="1"/>
  <c r="AO22" i="2"/>
  <c r="AO129" i="2" s="1"/>
  <c r="AO236" i="2" s="1"/>
  <c r="AO20" i="2"/>
  <c r="AO127" i="2" s="1"/>
  <c r="AO234" i="2" s="1"/>
  <c r="AO18" i="2"/>
  <c r="AO125" i="2" s="1"/>
  <c r="AO232" i="2" s="1"/>
  <c r="AO16" i="2"/>
  <c r="AO123" i="2" s="1"/>
  <c r="AO230" i="2" s="1"/>
  <c r="AO14" i="2"/>
  <c r="AO121" i="2" s="1"/>
  <c r="AO228" i="2" s="1"/>
  <c r="AO12" i="2"/>
  <c r="AO119" i="2" s="1"/>
  <c r="AO226" i="2" s="1"/>
  <c r="AO10" i="2"/>
  <c r="AO117" i="2" s="1"/>
  <c r="AO224" i="2" s="1"/>
  <c r="AO8" i="2"/>
  <c r="AO115" i="2" s="1"/>
  <c r="AO222" i="2" s="1"/>
  <c r="AO6" i="2"/>
  <c r="AO113" i="2" s="1"/>
  <c r="AO220" i="2" s="1"/>
  <c r="AO57" i="2"/>
  <c r="AO164" i="2" s="1"/>
  <c r="AO271" i="2" s="1"/>
  <c r="AO55" i="2"/>
  <c r="AO162" i="2" s="1"/>
  <c r="AO269" i="2" s="1"/>
  <c r="AO53" i="2"/>
  <c r="AO160" i="2" s="1"/>
  <c r="AO267" i="2" s="1"/>
  <c r="AO51" i="2"/>
  <c r="AO158" i="2" s="1"/>
  <c r="AO265" i="2" s="1"/>
  <c r="AO49" i="2"/>
  <c r="AO156" i="2" s="1"/>
  <c r="AO263" i="2" s="1"/>
  <c r="AO47" i="2"/>
  <c r="AO154" i="2" s="1"/>
  <c r="AO261" i="2" s="1"/>
  <c r="AO45" i="2"/>
  <c r="AO152" i="2" s="1"/>
  <c r="AO259" i="2" s="1"/>
  <c r="AO43" i="2"/>
  <c r="AO150" i="2" s="1"/>
  <c r="AO257" i="2" s="1"/>
  <c r="AO41" i="2"/>
  <c r="AO148" i="2" s="1"/>
  <c r="AO255" i="2" s="1"/>
  <c r="AO39" i="2"/>
  <c r="AO146" i="2" s="1"/>
  <c r="AO253" i="2" s="1"/>
  <c r="AO37" i="2"/>
  <c r="AO144" i="2" s="1"/>
  <c r="AO251" i="2" s="1"/>
  <c r="AO35" i="2"/>
  <c r="AO142" i="2" s="1"/>
  <c r="AO249" i="2" s="1"/>
  <c r="AO33" i="2"/>
  <c r="AO140" i="2" s="1"/>
  <c r="AO247" i="2" s="1"/>
  <c r="AO31" i="2"/>
  <c r="AO138" i="2" s="1"/>
  <c r="AO245" i="2" s="1"/>
  <c r="AO29" i="2"/>
  <c r="AO136" i="2" s="1"/>
  <c r="AO243" i="2" s="1"/>
  <c r="AO27" i="2"/>
  <c r="AO134" i="2" s="1"/>
  <c r="AO241" i="2" s="1"/>
  <c r="AO25" i="2"/>
  <c r="AO132" i="2" s="1"/>
  <c r="AO239" i="2" s="1"/>
  <c r="AO23" i="2"/>
  <c r="AO130" i="2" s="1"/>
  <c r="AO237" i="2" s="1"/>
  <c r="AO21" i="2"/>
  <c r="AO128" i="2" s="1"/>
  <c r="AO235" i="2" s="1"/>
  <c r="AO19" i="2"/>
  <c r="AO126" i="2" s="1"/>
  <c r="AO233" i="2" s="1"/>
  <c r="AO17" i="2"/>
  <c r="AO124" i="2" s="1"/>
  <c r="AO231" i="2" s="1"/>
  <c r="AO15" i="2"/>
  <c r="AO122" i="2" s="1"/>
  <c r="AO229" i="2" s="1"/>
  <c r="AO13" i="2"/>
  <c r="AO120" i="2" s="1"/>
  <c r="AO227" i="2" s="1"/>
  <c r="AO11" i="2"/>
  <c r="AO118" i="2" s="1"/>
  <c r="AO225" i="2" s="1"/>
  <c r="AO9" i="2"/>
  <c r="AO116" i="2" s="1"/>
  <c r="AO223" i="2" s="1"/>
  <c r="AO7" i="2"/>
  <c r="AO114" i="2" s="1"/>
  <c r="AO221" i="2" s="1"/>
  <c r="AO5" i="2"/>
  <c r="AP4" i="2"/>
  <c r="AM212" i="2"/>
  <c r="AM219" i="2"/>
  <c r="AM326" i="2" s="1"/>
  <c r="AM426" i="2" s="1"/>
  <c r="AN105" i="2"/>
  <c r="AN112" i="2"/>
  <c r="AN425" i="2"/>
  <c r="AN423" i="2"/>
  <c r="AN421" i="2"/>
  <c r="AN419" i="2"/>
  <c r="AN417" i="2"/>
  <c r="AN415" i="2"/>
  <c r="AN413" i="2"/>
  <c r="AN409" i="2"/>
  <c r="AN408" i="2"/>
  <c r="AN406" i="2"/>
  <c r="AN404" i="2"/>
  <c r="AN402" i="2"/>
  <c r="AN400" i="2"/>
  <c r="AN398" i="2"/>
  <c r="AN396" i="2"/>
  <c r="AN394" i="2"/>
  <c r="AN392" i="2"/>
  <c r="AN390" i="2"/>
  <c r="AN388" i="2"/>
  <c r="AN386" i="2"/>
  <c r="AN384" i="2"/>
  <c r="AN382" i="2"/>
  <c r="AN380" i="2"/>
  <c r="AN378" i="2"/>
  <c r="AN376" i="2"/>
  <c r="AN374" i="2"/>
  <c r="AN372" i="2"/>
  <c r="AN370" i="2"/>
  <c r="AN368" i="2"/>
  <c r="AN366" i="2"/>
  <c r="AN364" i="2"/>
  <c r="AN362" i="2"/>
  <c r="AN360" i="2"/>
  <c r="AN422" i="2"/>
  <c r="AN418" i="2"/>
  <c r="AN414" i="2"/>
  <c r="AN407" i="2"/>
  <c r="AN403" i="2"/>
  <c r="AN399" i="2"/>
  <c r="AN395" i="2"/>
  <c r="AN391" i="2"/>
  <c r="AN387" i="2"/>
  <c r="AN383" i="2"/>
  <c r="AN379" i="2"/>
  <c r="AN375" i="2"/>
  <c r="AN371" i="2"/>
  <c r="AN367" i="2"/>
  <c r="AN363" i="2"/>
  <c r="AN359" i="2"/>
  <c r="AN355" i="2"/>
  <c r="AN353" i="2"/>
  <c r="AN351" i="2"/>
  <c r="AN349" i="2"/>
  <c r="AN347" i="2"/>
  <c r="AN345" i="2"/>
  <c r="AN343" i="2"/>
  <c r="AN341" i="2"/>
  <c r="AN339" i="2"/>
  <c r="AN337" i="2"/>
  <c r="AN335" i="2"/>
  <c r="AN333" i="2"/>
  <c r="AN331" i="2"/>
  <c r="AN329" i="2"/>
  <c r="AN327" i="2"/>
  <c r="AN420" i="2"/>
  <c r="AO325" i="2"/>
  <c r="AN412" i="2"/>
  <c r="AN405" i="2"/>
  <c r="AN401" i="2"/>
  <c r="AN397" i="2"/>
  <c r="AN393" i="2"/>
  <c r="AN389" i="2"/>
  <c r="AN385" i="2"/>
  <c r="AN381" i="2"/>
  <c r="AN377" i="2"/>
  <c r="AN373" i="2"/>
  <c r="AN369" i="2"/>
  <c r="AN365" i="2"/>
  <c r="AN361" i="2"/>
  <c r="AN411" i="2"/>
  <c r="AN416" i="2"/>
  <c r="AN410" i="2"/>
  <c r="AN354" i="2"/>
  <c r="AN350" i="2"/>
  <c r="AN346" i="2"/>
  <c r="AN342" i="2"/>
  <c r="AN338" i="2"/>
  <c r="AN334" i="2"/>
  <c r="AN330" i="2"/>
  <c r="AN424" i="2"/>
  <c r="AN358" i="2"/>
  <c r="AN357" i="2"/>
  <c r="AN348" i="2"/>
  <c r="AN332" i="2"/>
  <c r="AN352" i="2"/>
  <c r="AN336" i="2"/>
  <c r="AN356" i="2"/>
  <c r="AN340" i="2"/>
  <c r="AN344" i="2"/>
  <c r="AN328" i="2"/>
  <c r="AR8" i="4"/>
  <c r="AL532" i="2"/>
  <c r="AL108" i="4" s="1"/>
  <c r="AL530" i="2"/>
  <c r="AL106" i="4" s="1"/>
  <c r="AL531" i="2"/>
  <c r="AL107" i="4" s="1"/>
  <c r="AL529" i="2"/>
  <c r="AL105" i="4" s="1"/>
  <c r="AL521" i="2"/>
  <c r="AL97" i="4" s="1"/>
  <c r="AL519" i="2"/>
  <c r="AL95" i="4" s="1"/>
  <c r="AL517" i="2"/>
  <c r="AL93" i="4" s="1"/>
  <c r="AL528" i="2"/>
  <c r="AL104" i="4" s="1"/>
  <c r="AL527" i="2"/>
  <c r="AL103" i="4" s="1"/>
  <c r="AL526" i="2"/>
  <c r="AL102" i="4" s="1"/>
  <c r="AL525" i="2"/>
  <c r="AL101" i="4" s="1"/>
  <c r="AL522" i="2"/>
  <c r="AL98" i="4" s="1"/>
  <c r="AL518" i="2"/>
  <c r="AL94" i="4" s="1"/>
  <c r="AL524" i="2"/>
  <c r="AL100" i="4" s="1"/>
  <c r="AL523" i="2"/>
  <c r="AL99" i="4" s="1"/>
  <c r="AL520" i="2"/>
  <c r="AL96" i="4" s="1"/>
  <c r="AL516" i="2"/>
  <c r="AL92" i="4" s="1"/>
  <c r="AL515" i="2"/>
  <c r="AL91" i="4" s="1"/>
  <c r="AL513" i="2"/>
  <c r="AL89" i="4" s="1"/>
  <c r="AL509" i="2"/>
  <c r="AL85" i="4" s="1"/>
  <c r="AL505" i="2"/>
  <c r="AL81" i="4" s="1"/>
  <c r="AL503" i="2"/>
  <c r="AL79" i="4" s="1"/>
  <c r="AL501" i="2"/>
  <c r="AL77" i="4" s="1"/>
  <c r="AL499" i="2"/>
  <c r="AL75" i="4" s="1"/>
  <c r="AL497" i="2"/>
  <c r="AL73" i="4" s="1"/>
  <c r="AL495" i="2"/>
  <c r="AL71" i="4" s="1"/>
  <c r="AL493" i="2"/>
  <c r="AL69" i="4" s="1"/>
  <c r="AL491" i="2"/>
  <c r="AL67" i="4" s="1"/>
  <c r="AL489" i="2"/>
  <c r="AL65" i="4" s="1"/>
  <c r="AL487" i="2"/>
  <c r="AL63" i="4" s="1"/>
  <c r="AL485" i="2"/>
  <c r="AL61" i="4" s="1"/>
  <c r="AL483" i="2"/>
  <c r="AL59" i="4" s="1"/>
  <c r="AL481" i="2"/>
  <c r="AL57" i="4" s="1"/>
  <c r="AL479" i="2"/>
  <c r="AL55" i="4" s="1"/>
  <c r="AL477" i="2"/>
  <c r="AL53" i="4" s="1"/>
  <c r="AL475" i="2"/>
  <c r="AL51" i="4" s="1"/>
  <c r="AL473" i="2"/>
  <c r="AL49" i="4" s="1"/>
  <c r="AL471" i="2"/>
  <c r="AL47" i="4" s="1"/>
  <c r="AL469" i="2"/>
  <c r="AL45" i="4" s="1"/>
  <c r="AL467" i="2"/>
  <c r="AL43" i="4" s="1"/>
  <c r="AL465" i="2"/>
  <c r="AL41" i="4" s="1"/>
  <c r="AL463" i="2"/>
  <c r="AL39" i="4" s="1"/>
  <c r="AL461" i="2"/>
  <c r="AL37" i="4" s="1"/>
  <c r="AL459" i="2"/>
  <c r="AL35" i="4" s="1"/>
  <c r="AL457" i="2"/>
  <c r="AL33" i="4" s="1"/>
  <c r="AL455" i="2"/>
  <c r="AL31" i="4" s="1"/>
  <c r="AL453" i="2"/>
  <c r="AL29" i="4" s="1"/>
  <c r="AL451" i="2"/>
  <c r="AL27" i="4" s="1"/>
  <c r="AL449" i="2"/>
  <c r="AL25" i="4" s="1"/>
  <c r="AL447" i="2"/>
  <c r="AL23" i="4" s="1"/>
  <c r="AL445" i="2"/>
  <c r="AL21" i="4" s="1"/>
  <c r="AL443" i="2"/>
  <c r="AL19" i="4" s="1"/>
  <c r="AL441" i="2"/>
  <c r="AL17" i="4" s="1"/>
  <c r="AL439" i="2"/>
  <c r="AL15" i="4" s="1"/>
  <c r="AL437" i="2"/>
  <c r="AL13" i="4" s="1"/>
  <c r="AL435" i="2"/>
  <c r="AL11" i="4" s="1"/>
  <c r="AL433" i="2"/>
  <c r="AL9" i="4" s="1"/>
  <c r="AL510" i="2"/>
  <c r="AL86" i="4" s="1"/>
  <c r="AL512" i="2"/>
  <c r="AL88" i="4" s="1"/>
  <c r="AL511" i="2"/>
  <c r="AL87" i="4" s="1"/>
  <c r="AL506" i="2"/>
  <c r="AL82" i="4" s="1"/>
  <c r="AL502" i="2"/>
  <c r="AL78" i="4" s="1"/>
  <c r="AL498" i="2"/>
  <c r="AL74" i="4" s="1"/>
  <c r="AL494" i="2"/>
  <c r="AL70" i="4" s="1"/>
  <c r="AL490" i="2"/>
  <c r="AL66" i="4" s="1"/>
  <c r="AL486" i="2"/>
  <c r="AL62" i="4" s="1"/>
  <c r="AL482" i="2"/>
  <c r="AL58" i="4" s="1"/>
  <c r="AL478" i="2"/>
  <c r="AL54" i="4" s="1"/>
  <c r="AL474" i="2"/>
  <c r="AL50" i="4" s="1"/>
  <c r="AL470" i="2"/>
  <c r="AL46" i="4" s="1"/>
  <c r="AL466" i="2"/>
  <c r="AL42" i="4" s="1"/>
  <c r="AL462" i="2"/>
  <c r="AL38" i="4" s="1"/>
  <c r="AL458" i="2"/>
  <c r="AL34" i="4" s="1"/>
  <c r="AL454" i="2"/>
  <c r="AL30" i="4" s="1"/>
  <c r="AL450" i="2"/>
  <c r="AL26" i="4" s="1"/>
  <c r="AL446" i="2"/>
  <c r="AL22" i="4" s="1"/>
  <c r="AL442" i="2"/>
  <c r="AL18" i="4" s="1"/>
  <c r="AL438" i="2"/>
  <c r="AL14" i="4" s="1"/>
  <c r="AL434" i="2"/>
  <c r="AL10" i="4" s="1"/>
  <c r="AL508" i="2"/>
  <c r="AL84" i="4" s="1"/>
  <c r="AL504" i="2"/>
  <c r="AL80" i="4" s="1"/>
  <c r="AL496" i="2"/>
  <c r="AL72" i="4" s="1"/>
  <c r="AL488" i="2"/>
  <c r="AL64" i="4" s="1"/>
  <c r="AL480" i="2"/>
  <c r="AL56" i="4" s="1"/>
  <c r="AL472" i="2"/>
  <c r="AL48" i="4" s="1"/>
  <c r="AL464" i="2"/>
  <c r="AL40" i="4" s="1"/>
  <c r="AL456" i="2"/>
  <c r="AL32" i="4" s="1"/>
  <c r="AL448" i="2"/>
  <c r="AL24" i="4" s="1"/>
  <c r="AL440" i="2"/>
  <c r="AL16" i="4" s="1"/>
  <c r="AL514" i="2"/>
  <c r="AL90" i="4" s="1"/>
  <c r="AL476" i="2"/>
  <c r="AL52" i="4" s="1"/>
  <c r="AL444" i="2"/>
  <c r="AL20" i="4" s="1"/>
  <c r="AL507" i="2"/>
  <c r="AL83" i="4" s="1"/>
  <c r="AL484" i="2"/>
  <c r="AL60" i="4" s="1"/>
  <c r="AL452" i="2"/>
  <c r="AL28" i="4" s="1"/>
  <c r="AL492" i="2"/>
  <c r="AL68" i="4" s="1"/>
  <c r="AL460" i="2"/>
  <c r="AL36" i="4" s="1"/>
  <c r="AL500" i="2"/>
  <c r="AL76" i="4" s="1"/>
  <c r="AL468" i="2"/>
  <c r="AL44" i="4" s="1"/>
  <c r="AL436" i="2"/>
  <c r="AL12" i="4" s="1"/>
  <c r="AL319" i="2"/>
  <c r="AL109" i="4" l="1"/>
  <c r="AN212" i="2"/>
  <c r="AN219" i="2"/>
  <c r="AN326" i="2" s="1"/>
  <c r="AN426" i="2" s="1"/>
  <c r="AM319" i="2"/>
  <c r="AP104" i="2"/>
  <c r="AP211" i="2" s="1"/>
  <c r="AP318" i="2" s="1"/>
  <c r="AP102" i="2"/>
  <c r="AP209" i="2" s="1"/>
  <c r="AP316" i="2" s="1"/>
  <c r="AP100" i="2"/>
  <c r="AP207" i="2" s="1"/>
  <c r="AP314" i="2" s="1"/>
  <c r="AP98" i="2"/>
  <c r="AP205" i="2" s="1"/>
  <c r="AP312" i="2" s="1"/>
  <c r="AP96" i="2"/>
  <c r="AP203" i="2" s="1"/>
  <c r="AP310" i="2" s="1"/>
  <c r="AP94" i="2"/>
  <c r="AP201" i="2" s="1"/>
  <c r="AP308" i="2" s="1"/>
  <c r="AP92" i="2"/>
  <c r="AP199" i="2" s="1"/>
  <c r="AP306" i="2" s="1"/>
  <c r="AP90" i="2"/>
  <c r="AP197" i="2" s="1"/>
  <c r="AP304" i="2" s="1"/>
  <c r="AP88" i="2"/>
  <c r="AP195" i="2" s="1"/>
  <c r="AP302" i="2" s="1"/>
  <c r="AP86" i="2"/>
  <c r="AP193" i="2" s="1"/>
  <c r="AP300" i="2" s="1"/>
  <c r="AP84" i="2"/>
  <c r="AP191" i="2" s="1"/>
  <c r="AP298" i="2" s="1"/>
  <c r="AP82" i="2"/>
  <c r="AP189" i="2" s="1"/>
  <c r="AP296" i="2" s="1"/>
  <c r="AP80" i="2"/>
  <c r="AP187" i="2" s="1"/>
  <c r="AP294" i="2" s="1"/>
  <c r="AP78" i="2"/>
  <c r="AP185" i="2" s="1"/>
  <c r="AP292" i="2" s="1"/>
  <c r="AP76" i="2"/>
  <c r="AP183" i="2" s="1"/>
  <c r="AP290" i="2" s="1"/>
  <c r="AP74" i="2"/>
  <c r="AP181" i="2" s="1"/>
  <c r="AP288" i="2" s="1"/>
  <c r="AP72" i="2"/>
  <c r="AP179" i="2" s="1"/>
  <c r="AP286" i="2" s="1"/>
  <c r="AP70" i="2"/>
  <c r="AP177" i="2" s="1"/>
  <c r="AP284" i="2" s="1"/>
  <c r="AP68" i="2"/>
  <c r="AP175" i="2" s="1"/>
  <c r="AP282" i="2" s="1"/>
  <c r="AP66" i="2"/>
  <c r="AP173" i="2" s="1"/>
  <c r="AP280" i="2" s="1"/>
  <c r="AP64" i="2"/>
  <c r="AP171" i="2" s="1"/>
  <c r="AP278" i="2" s="1"/>
  <c r="AP62" i="2"/>
  <c r="AP169" i="2" s="1"/>
  <c r="AP276" i="2" s="1"/>
  <c r="AP60" i="2"/>
  <c r="AP167" i="2" s="1"/>
  <c r="AP274" i="2" s="1"/>
  <c r="AP103" i="2"/>
  <c r="AP210" i="2" s="1"/>
  <c r="AP317" i="2" s="1"/>
  <c r="AP101" i="2"/>
  <c r="AP208" i="2" s="1"/>
  <c r="AP315" i="2" s="1"/>
  <c r="AP99" i="2"/>
  <c r="AP206" i="2" s="1"/>
  <c r="AP313" i="2" s="1"/>
  <c r="AP97" i="2"/>
  <c r="AP204" i="2" s="1"/>
  <c r="AP311" i="2" s="1"/>
  <c r="AP95" i="2"/>
  <c r="AP202" i="2" s="1"/>
  <c r="AP309" i="2" s="1"/>
  <c r="AP93" i="2"/>
  <c r="AP200" i="2" s="1"/>
  <c r="AP307" i="2" s="1"/>
  <c r="AP91" i="2"/>
  <c r="AP198" i="2" s="1"/>
  <c r="AP305" i="2" s="1"/>
  <c r="AP89" i="2"/>
  <c r="AP196" i="2" s="1"/>
  <c r="AP303" i="2" s="1"/>
  <c r="AP87" i="2"/>
  <c r="AP194" i="2" s="1"/>
  <c r="AP301" i="2" s="1"/>
  <c r="AP85" i="2"/>
  <c r="AP192" i="2" s="1"/>
  <c r="AP299" i="2" s="1"/>
  <c r="AP83" i="2"/>
  <c r="AP190" i="2" s="1"/>
  <c r="AP297" i="2" s="1"/>
  <c r="AP81" i="2"/>
  <c r="AP188" i="2" s="1"/>
  <c r="AP295" i="2" s="1"/>
  <c r="AP79" i="2"/>
  <c r="AP186" i="2" s="1"/>
  <c r="AP293" i="2" s="1"/>
  <c r="AP77" i="2"/>
  <c r="AP184" i="2" s="1"/>
  <c r="AP291" i="2" s="1"/>
  <c r="AP75" i="2"/>
  <c r="AP182" i="2" s="1"/>
  <c r="AP289" i="2" s="1"/>
  <c r="AP73" i="2"/>
  <c r="AP180" i="2" s="1"/>
  <c r="AP287" i="2" s="1"/>
  <c r="AP71" i="2"/>
  <c r="AP178" i="2" s="1"/>
  <c r="AP285" i="2" s="1"/>
  <c r="AP69" i="2"/>
  <c r="AP176" i="2" s="1"/>
  <c r="AP283" i="2" s="1"/>
  <c r="AP67" i="2"/>
  <c r="AP174" i="2" s="1"/>
  <c r="AP281" i="2" s="1"/>
  <c r="AP65" i="2"/>
  <c r="AP172" i="2" s="1"/>
  <c r="AP279" i="2" s="1"/>
  <c r="AP63" i="2"/>
  <c r="AP170" i="2" s="1"/>
  <c r="AP277" i="2" s="1"/>
  <c r="AP61" i="2"/>
  <c r="AP168" i="2" s="1"/>
  <c r="AP275" i="2" s="1"/>
  <c r="AP59" i="2"/>
  <c r="AP166" i="2" s="1"/>
  <c r="AP273" i="2" s="1"/>
  <c r="AP56" i="2"/>
  <c r="AP163" i="2" s="1"/>
  <c r="AP270" i="2" s="1"/>
  <c r="AP54" i="2"/>
  <c r="AP161" i="2" s="1"/>
  <c r="AP268" i="2" s="1"/>
  <c r="AP52" i="2"/>
  <c r="AP159" i="2" s="1"/>
  <c r="AP266" i="2" s="1"/>
  <c r="AP50" i="2"/>
  <c r="AP157" i="2" s="1"/>
  <c r="AP264" i="2" s="1"/>
  <c r="AP48" i="2"/>
  <c r="AP155" i="2" s="1"/>
  <c r="AP262" i="2" s="1"/>
  <c r="AP46" i="2"/>
  <c r="AP153" i="2" s="1"/>
  <c r="AP260" i="2" s="1"/>
  <c r="AP44" i="2"/>
  <c r="AP151" i="2" s="1"/>
  <c r="AP258" i="2" s="1"/>
  <c r="AP42" i="2"/>
  <c r="AP149" i="2" s="1"/>
  <c r="AP256" i="2" s="1"/>
  <c r="AP40" i="2"/>
  <c r="AP147" i="2" s="1"/>
  <c r="AP254" i="2" s="1"/>
  <c r="AP38" i="2"/>
  <c r="AP145" i="2" s="1"/>
  <c r="AP252" i="2" s="1"/>
  <c r="AP36" i="2"/>
  <c r="AP143" i="2" s="1"/>
  <c r="AP250" i="2" s="1"/>
  <c r="AP34" i="2"/>
  <c r="AP141" i="2" s="1"/>
  <c r="AP248" i="2" s="1"/>
  <c r="AP32" i="2"/>
  <c r="AP139" i="2" s="1"/>
  <c r="AP246" i="2" s="1"/>
  <c r="AP30" i="2"/>
  <c r="AP137" i="2" s="1"/>
  <c r="AP244" i="2" s="1"/>
  <c r="AP28" i="2"/>
  <c r="AP135" i="2" s="1"/>
  <c r="AP242" i="2" s="1"/>
  <c r="AP26" i="2"/>
  <c r="AP133" i="2" s="1"/>
  <c r="AP240" i="2" s="1"/>
  <c r="AP24" i="2"/>
  <c r="AP131" i="2" s="1"/>
  <c r="AP238" i="2" s="1"/>
  <c r="AP22" i="2"/>
  <c r="AP129" i="2" s="1"/>
  <c r="AP236" i="2" s="1"/>
  <c r="AP20" i="2"/>
  <c r="AP127" i="2" s="1"/>
  <c r="AP234" i="2" s="1"/>
  <c r="AP18" i="2"/>
  <c r="AP125" i="2" s="1"/>
  <c r="AP232" i="2" s="1"/>
  <c r="AP16" i="2"/>
  <c r="AP123" i="2" s="1"/>
  <c r="AP230" i="2" s="1"/>
  <c r="AP14" i="2"/>
  <c r="AP121" i="2" s="1"/>
  <c r="AP228" i="2" s="1"/>
  <c r="AP12" i="2"/>
  <c r="AP119" i="2" s="1"/>
  <c r="AP226" i="2" s="1"/>
  <c r="AP10" i="2"/>
  <c r="AP117" i="2" s="1"/>
  <c r="AP224" i="2" s="1"/>
  <c r="AP8" i="2"/>
  <c r="AP115" i="2" s="1"/>
  <c r="AP222" i="2" s="1"/>
  <c r="AP6" i="2"/>
  <c r="AP113" i="2" s="1"/>
  <c r="AP220" i="2" s="1"/>
  <c r="AP58" i="2"/>
  <c r="AP165" i="2" s="1"/>
  <c r="AP272" i="2" s="1"/>
  <c r="AP57" i="2"/>
  <c r="AP164" i="2" s="1"/>
  <c r="AP271" i="2" s="1"/>
  <c r="AP55" i="2"/>
  <c r="AP162" i="2" s="1"/>
  <c r="AP269" i="2" s="1"/>
  <c r="AP53" i="2"/>
  <c r="AP160" i="2" s="1"/>
  <c r="AP267" i="2" s="1"/>
  <c r="AP51" i="2"/>
  <c r="AP158" i="2" s="1"/>
  <c r="AP265" i="2" s="1"/>
  <c r="AP49" i="2"/>
  <c r="AP156" i="2" s="1"/>
  <c r="AP263" i="2" s="1"/>
  <c r="AP47" i="2"/>
  <c r="AP154" i="2" s="1"/>
  <c r="AP261" i="2" s="1"/>
  <c r="AP45" i="2"/>
  <c r="AP152" i="2" s="1"/>
  <c r="AP259" i="2" s="1"/>
  <c r="AP43" i="2"/>
  <c r="AP150" i="2" s="1"/>
  <c r="AP257" i="2" s="1"/>
  <c r="AP41" i="2"/>
  <c r="AP148" i="2" s="1"/>
  <c r="AP255" i="2" s="1"/>
  <c r="AP39" i="2"/>
  <c r="AP146" i="2" s="1"/>
  <c r="AP253" i="2" s="1"/>
  <c r="AP37" i="2"/>
  <c r="AP144" i="2" s="1"/>
  <c r="AP251" i="2" s="1"/>
  <c r="AP35" i="2"/>
  <c r="AP142" i="2" s="1"/>
  <c r="AP249" i="2" s="1"/>
  <c r="AP33" i="2"/>
  <c r="AP140" i="2" s="1"/>
  <c r="AP247" i="2" s="1"/>
  <c r="AP31" i="2"/>
  <c r="AP138" i="2" s="1"/>
  <c r="AP245" i="2" s="1"/>
  <c r="AP29" i="2"/>
  <c r="AP136" i="2" s="1"/>
  <c r="AP243" i="2" s="1"/>
  <c r="AP27" i="2"/>
  <c r="AP134" i="2" s="1"/>
  <c r="AP241" i="2" s="1"/>
  <c r="AP25" i="2"/>
  <c r="AP132" i="2" s="1"/>
  <c r="AP239" i="2" s="1"/>
  <c r="AP23" i="2"/>
  <c r="AP130" i="2" s="1"/>
  <c r="AP237" i="2" s="1"/>
  <c r="AP21" i="2"/>
  <c r="AP128" i="2" s="1"/>
  <c r="AP235" i="2" s="1"/>
  <c r="AP19" i="2"/>
  <c r="AP126" i="2" s="1"/>
  <c r="AP233" i="2" s="1"/>
  <c r="AP17" i="2"/>
  <c r="AP124" i="2" s="1"/>
  <c r="AP231" i="2" s="1"/>
  <c r="AP15" i="2"/>
  <c r="AP122" i="2" s="1"/>
  <c r="AP229" i="2" s="1"/>
  <c r="AP13" i="2"/>
  <c r="AP120" i="2" s="1"/>
  <c r="AP227" i="2" s="1"/>
  <c r="AP11" i="2"/>
  <c r="AP118" i="2" s="1"/>
  <c r="AP225" i="2" s="1"/>
  <c r="AP9" i="2"/>
  <c r="AP116" i="2" s="1"/>
  <c r="AP223" i="2" s="1"/>
  <c r="AP7" i="2"/>
  <c r="AP114" i="2" s="1"/>
  <c r="AP221" i="2" s="1"/>
  <c r="AP5" i="2"/>
  <c r="AQ4" i="2"/>
  <c r="AM531" i="2"/>
  <c r="AM107" i="4" s="1"/>
  <c r="AM529" i="2"/>
  <c r="AM105" i="4" s="1"/>
  <c r="AM527" i="2"/>
  <c r="AM103" i="4" s="1"/>
  <c r="AM525" i="2"/>
  <c r="AM101" i="4" s="1"/>
  <c r="AM523" i="2"/>
  <c r="AM99" i="4" s="1"/>
  <c r="AM528" i="2"/>
  <c r="AM104" i="4" s="1"/>
  <c r="AM532" i="2"/>
  <c r="AM108" i="4" s="1"/>
  <c r="AM526" i="2"/>
  <c r="AM102" i="4" s="1"/>
  <c r="AM522" i="2"/>
  <c r="AM98" i="4" s="1"/>
  <c r="AM520" i="2"/>
  <c r="AM96" i="4" s="1"/>
  <c r="AM518" i="2"/>
  <c r="AM94" i="4" s="1"/>
  <c r="AM516" i="2"/>
  <c r="AM92" i="4" s="1"/>
  <c r="AM524" i="2"/>
  <c r="AM100" i="4" s="1"/>
  <c r="AM513" i="2"/>
  <c r="AM89" i="4" s="1"/>
  <c r="AM511" i="2"/>
  <c r="AM87" i="4" s="1"/>
  <c r="AM509" i="2"/>
  <c r="AM85" i="4" s="1"/>
  <c r="AM507" i="2"/>
  <c r="AM83" i="4" s="1"/>
  <c r="AM530" i="2"/>
  <c r="AM106" i="4" s="1"/>
  <c r="AM519" i="2"/>
  <c r="AM95" i="4" s="1"/>
  <c r="AM515" i="2"/>
  <c r="AM91" i="4" s="1"/>
  <c r="AM514" i="2"/>
  <c r="AM90" i="4" s="1"/>
  <c r="AM512" i="2"/>
  <c r="AM88" i="4" s="1"/>
  <c r="AM510" i="2"/>
  <c r="AM86" i="4" s="1"/>
  <c r="AM508" i="2"/>
  <c r="AM84" i="4" s="1"/>
  <c r="AM517" i="2"/>
  <c r="AM93" i="4" s="1"/>
  <c r="AM521" i="2"/>
  <c r="AM97" i="4" s="1"/>
  <c r="AM506" i="2"/>
  <c r="AM82" i="4" s="1"/>
  <c r="AM504" i="2"/>
  <c r="AM80" i="4" s="1"/>
  <c r="AM502" i="2"/>
  <c r="AM78" i="4" s="1"/>
  <c r="AM500" i="2"/>
  <c r="AM76" i="4" s="1"/>
  <c r="AM498" i="2"/>
  <c r="AM74" i="4" s="1"/>
  <c r="AM496" i="2"/>
  <c r="AM72" i="4" s="1"/>
  <c r="AM494" i="2"/>
  <c r="AM70" i="4" s="1"/>
  <c r="AM492" i="2"/>
  <c r="AM68" i="4" s="1"/>
  <c r="AM490" i="2"/>
  <c r="AM66" i="4" s="1"/>
  <c r="AM488" i="2"/>
  <c r="AM64" i="4" s="1"/>
  <c r="AM486" i="2"/>
  <c r="AM62" i="4" s="1"/>
  <c r="AM484" i="2"/>
  <c r="AM60" i="4" s="1"/>
  <c r="AM482" i="2"/>
  <c r="AM58" i="4" s="1"/>
  <c r="AM480" i="2"/>
  <c r="AM56" i="4" s="1"/>
  <c r="AM478" i="2"/>
  <c r="AM54" i="4" s="1"/>
  <c r="AM476" i="2"/>
  <c r="AM52" i="4" s="1"/>
  <c r="AM474" i="2"/>
  <c r="AM50" i="4" s="1"/>
  <c r="AM472" i="2"/>
  <c r="AM48" i="4" s="1"/>
  <c r="AM470" i="2"/>
  <c r="AM46" i="4" s="1"/>
  <c r="AM468" i="2"/>
  <c r="AM44" i="4" s="1"/>
  <c r="AM466" i="2"/>
  <c r="AM42" i="4" s="1"/>
  <c r="AM464" i="2"/>
  <c r="AM40" i="4" s="1"/>
  <c r="AM462" i="2"/>
  <c r="AM38" i="4" s="1"/>
  <c r="AM460" i="2"/>
  <c r="AM36" i="4" s="1"/>
  <c r="AM458" i="2"/>
  <c r="AM34" i="4" s="1"/>
  <c r="AM456" i="2"/>
  <c r="AM32" i="4" s="1"/>
  <c r="AM454" i="2"/>
  <c r="AM30" i="4" s="1"/>
  <c r="AM452" i="2"/>
  <c r="AM28" i="4" s="1"/>
  <c r="AM450" i="2"/>
  <c r="AM26" i="4" s="1"/>
  <c r="AM448" i="2"/>
  <c r="AM24" i="4" s="1"/>
  <c r="AM446" i="2"/>
  <c r="AM22" i="4" s="1"/>
  <c r="AM444" i="2"/>
  <c r="AM20" i="4" s="1"/>
  <c r="AM442" i="2"/>
  <c r="AM18" i="4" s="1"/>
  <c r="AM440" i="2"/>
  <c r="AM16" i="4" s="1"/>
  <c r="AM438" i="2"/>
  <c r="AM14" i="4" s="1"/>
  <c r="AM436" i="2"/>
  <c r="AM12" i="4" s="1"/>
  <c r="AM434" i="2"/>
  <c r="AM10" i="4" s="1"/>
  <c r="AM505" i="2"/>
  <c r="AM81" i="4" s="1"/>
  <c r="AM501" i="2"/>
  <c r="AM77" i="4" s="1"/>
  <c r="AM497" i="2"/>
  <c r="AM73" i="4" s="1"/>
  <c r="AM493" i="2"/>
  <c r="AM69" i="4" s="1"/>
  <c r="AM489" i="2"/>
  <c r="AM65" i="4" s="1"/>
  <c r="AM485" i="2"/>
  <c r="AM61" i="4" s="1"/>
  <c r="AM481" i="2"/>
  <c r="AM57" i="4" s="1"/>
  <c r="AM477" i="2"/>
  <c r="AM53" i="4" s="1"/>
  <c r="AM473" i="2"/>
  <c r="AM49" i="4" s="1"/>
  <c r="AM469" i="2"/>
  <c r="AM45" i="4" s="1"/>
  <c r="AM465" i="2"/>
  <c r="AM41" i="4" s="1"/>
  <c r="AM461" i="2"/>
  <c r="AM37" i="4" s="1"/>
  <c r="AM457" i="2"/>
  <c r="AM33" i="4" s="1"/>
  <c r="AM453" i="2"/>
  <c r="AM29" i="4" s="1"/>
  <c r="AM449" i="2"/>
  <c r="AM25" i="4" s="1"/>
  <c r="AM445" i="2"/>
  <c r="AM21" i="4" s="1"/>
  <c r="AM441" i="2"/>
  <c r="AM17" i="4" s="1"/>
  <c r="AM437" i="2"/>
  <c r="AM13" i="4" s="1"/>
  <c r="AM433" i="2"/>
  <c r="AM9" i="4" s="1"/>
  <c r="AM499" i="2"/>
  <c r="AM75" i="4" s="1"/>
  <c r="AM491" i="2"/>
  <c r="AM67" i="4" s="1"/>
  <c r="AM483" i="2"/>
  <c r="AM59" i="4" s="1"/>
  <c r="AM475" i="2"/>
  <c r="AM51" i="4" s="1"/>
  <c r="AM467" i="2"/>
  <c r="AM43" i="4" s="1"/>
  <c r="AM459" i="2"/>
  <c r="AM35" i="4" s="1"/>
  <c r="AM451" i="2"/>
  <c r="AM27" i="4" s="1"/>
  <c r="AM443" i="2"/>
  <c r="AM19" i="4" s="1"/>
  <c r="AM435" i="2"/>
  <c r="AM11" i="4" s="1"/>
  <c r="AM503" i="2"/>
  <c r="AM79" i="4" s="1"/>
  <c r="AM495" i="2"/>
  <c r="AM71" i="4" s="1"/>
  <c r="AM487" i="2"/>
  <c r="AM63" i="4" s="1"/>
  <c r="AM479" i="2"/>
  <c r="AM55" i="4" s="1"/>
  <c r="AM471" i="2"/>
  <c r="AM47" i="4" s="1"/>
  <c r="AM463" i="2"/>
  <c r="AM39" i="4" s="1"/>
  <c r="AM455" i="2"/>
  <c r="AM31" i="4" s="1"/>
  <c r="AM447" i="2"/>
  <c r="AM23" i="4" s="1"/>
  <c r="AM439" i="2"/>
  <c r="AM15" i="4" s="1"/>
  <c r="AO105" i="2"/>
  <c r="AO112" i="2"/>
  <c r="AS8" i="4"/>
  <c r="AO424" i="2"/>
  <c r="AO422" i="2"/>
  <c r="AO420" i="2"/>
  <c r="AO418" i="2"/>
  <c r="AO416" i="2"/>
  <c r="AO414" i="2"/>
  <c r="AO412" i="2"/>
  <c r="AO410" i="2"/>
  <c r="AO408" i="2"/>
  <c r="AO425" i="2"/>
  <c r="AO421" i="2"/>
  <c r="AO417" i="2"/>
  <c r="AO413" i="2"/>
  <c r="AO407" i="2"/>
  <c r="AO405" i="2"/>
  <c r="AO403" i="2"/>
  <c r="AO401" i="2"/>
  <c r="AO399" i="2"/>
  <c r="AO397" i="2"/>
  <c r="AO395" i="2"/>
  <c r="AO393" i="2"/>
  <c r="AO391" i="2"/>
  <c r="AO389" i="2"/>
  <c r="AO387" i="2"/>
  <c r="AO385" i="2"/>
  <c r="AO383" i="2"/>
  <c r="AO381" i="2"/>
  <c r="AO379" i="2"/>
  <c r="AO377" i="2"/>
  <c r="AO375" i="2"/>
  <c r="AO373" i="2"/>
  <c r="AO371" i="2"/>
  <c r="AO369" i="2"/>
  <c r="AO367" i="2"/>
  <c r="AO365" i="2"/>
  <c r="AO363" i="2"/>
  <c r="AO361" i="2"/>
  <c r="AO359" i="2"/>
  <c r="AO357" i="2"/>
  <c r="AO423" i="2"/>
  <c r="AO415" i="2"/>
  <c r="AP325" i="2"/>
  <c r="AO404" i="2"/>
  <c r="AO400" i="2"/>
  <c r="AO396" i="2"/>
  <c r="AO392" i="2"/>
  <c r="AO388" i="2"/>
  <c r="AO384" i="2"/>
  <c r="AO380" i="2"/>
  <c r="AO376" i="2"/>
  <c r="AO372" i="2"/>
  <c r="AO368" i="2"/>
  <c r="AO364" i="2"/>
  <c r="AO360" i="2"/>
  <c r="AO356" i="2"/>
  <c r="AO354" i="2"/>
  <c r="AO352" i="2"/>
  <c r="AO350" i="2"/>
  <c r="AO348" i="2"/>
  <c r="AO346" i="2"/>
  <c r="AO344" i="2"/>
  <c r="AO342" i="2"/>
  <c r="AO340" i="2"/>
  <c r="AO338" i="2"/>
  <c r="AO336" i="2"/>
  <c r="AO334" i="2"/>
  <c r="AO332" i="2"/>
  <c r="AO330" i="2"/>
  <c r="AO328" i="2"/>
  <c r="AO419" i="2"/>
  <c r="AO411" i="2"/>
  <c r="AO406" i="2"/>
  <c r="AO390" i="2"/>
  <c r="AO374" i="2"/>
  <c r="AO353" i="2"/>
  <c r="AO349" i="2"/>
  <c r="AO345" i="2"/>
  <c r="AO341" i="2"/>
  <c r="AO337" i="2"/>
  <c r="AO333" i="2"/>
  <c r="AO329" i="2"/>
  <c r="AO394" i="2"/>
  <c r="AO378" i="2"/>
  <c r="AO362" i="2"/>
  <c r="AO358" i="2"/>
  <c r="AO409" i="2"/>
  <c r="AO398" i="2"/>
  <c r="AO382" i="2"/>
  <c r="AO366" i="2"/>
  <c r="AO355" i="2"/>
  <c r="AO351" i="2"/>
  <c r="AO347" i="2"/>
  <c r="AO343" i="2"/>
  <c r="AO339" i="2"/>
  <c r="AO335" i="2"/>
  <c r="AO331" i="2"/>
  <c r="AO327" i="2"/>
  <c r="AO386" i="2"/>
  <c r="AO402" i="2"/>
  <c r="AO370" i="2"/>
  <c r="AM109" i="4" l="1"/>
  <c r="AQ104" i="2"/>
  <c r="AQ211" i="2" s="1"/>
  <c r="AQ318" i="2" s="1"/>
  <c r="AQ102" i="2"/>
  <c r="AQ209" i="2" s="1"/>
  <c r="AQ316" i="2" s="1"/>
  <c r="AQ100" i="2"/>
  <c r="AQ207" i="2" s="1"/>
  <c r="AQ314" i="2" s="1"/>
  <c r="AQ98" i="2"/>
  <c r="AQ205" i="2" s="1"/>
  <c r="AQ312" i="2" s="1"/>
  <c r="AQ96" i="2"/>
  <c r="AQ203" i="2" s="1"/>
  <c r="AQ310" i="2" s="1"/>
  <c r="AQ94" i="2"/>
  <c r="AQ201" i="2" s="1"/>
  <c r="AQ308" i="2" s="1"/>
  <c r="AQ92" i="2"/>
  <c r="AQ199" i="2" s="1"/>
  <c r="AQ306" i="2" s="1"/>
  <c r="AQ90" i="2"/>
  <c r="AQ197" i="2" s="1"/>
  <c r="AQ304" i="2" s="1"/>
  <c r="AQ88" i="2"/>
  <c r="AQ195" i="2" s="1"/>
  <c r="AQ302" i="2" s="1"/>
  <c r="AQ86" i="2"/>
  <c r="AQ193" i="2" s="1"/>
  <c r="AQ300" i="2" s="1"/>
  <c r="AQ84" i="2"/>
  <c r="AQ191" i="2" s="1"/>
  <c r="AQ298" i="2" s="1"/>
  <c r="AQ82" i="2"/>
  <c r="AQ189" i="2" s="1"/>
  <c r="AQ296" i="2" s="1"/>
  <c r="AQ80" i="2"/>
  <c r="AQ187" i="2" s="1"/>
  <c r="AQ294" i="2" s="1"/>
  <c r="AQ78" i="2"/>
  <c r="AQ185" i="2" s="1"/>
  <c r="AQ292" i="2" s="1"/>
  <c r="AQ76" i="2"/>
  <c r="AQ183" i="2" s="1"/>
  <c r="AQ290" i="2" s="1"/>
  <c r="AQ74" i="2"/>
  <c r="AQ181" i="2" s="1"/>
  <c r="AQ288" i="2" s="1"/>
  <c r="AQ72" i="2"/>
  <c r="AQ179" i="2" s="1"/>
  <c r="AQ286" i="2" s="1"/>
  <c r="AQ70" i="2"/>
  <c r="AQ177" i="2" s="1"/>
  <c r="AQ284" i="2" s="1"/>
  <c r="AQ68" i="2"/>
  <c r="AQ175" i="2" s="1"/>
  <c r="AQ282" i="2" s="1"/>
  <c r="AQ66" i="2"/>
  <c r="AQ173" i="2" s="1"/>
  <c r="AQ280" i="2" s="1"/>
  <c r="AQ64" i="2"/>
  <c r="AQ171" i="2" s="1"/>
  <c r="AQ278" i="2" s="1"/>
  <c r="AQ62" i="2"/>
  <c r="AQ169" i="2" s="1"/>
  <c r="AQ276" i="2" s="1"/>
  <c r="AQ60" i="2"/>
  <c r="AQ167" i="2" s="1"/>
  <c r="AQ274" i="2" s="1"/>
  <c r="AQ103" i="2"/>
  <c r="AQ210" i="2" s="1"/>
  <c r="AQ317" i="2" s="1"/>
  <c r="AQ101" i="2"/>
  <c r="AQ208" i="2" s="1"/>
  <c r="AQ315" i="2" s="1"/>
  <c r="AQ99" i="2"/>
  <c r="AQ206" i="2" s="1"/>
  <c r="AQ313" i="2" s="1"/>
  <c r="AQ97" i="2"/>
  <c r="AQ204" i="2" s="1"/>
  <c r="AQ311" i="2" s="1"/>
  <c r="AQ95" i="2"/>
  <c r="AQ202" i="2" s="1"/>
  <c r="AQ309" i="2" s="1"/>
  <c r="AQ93" i="2"/>
  <c r="AQ200" i="2" s="1"/>
  <c r="AQ307" i="2" s="1"/>
  <c r="AQ91" i="2"/>
  <c r="AQ198" i="2" s="1"/>
  <c r="AQ305" i="2" s="1"/>
  <c r="AQ89" i="2"/>
  <c r="AQ196" i="2" s="1"/>
  <c r="AQ303" i="2" s="1"/>
  <c r="AQ87" i="2"/>
  <c r="AQ194" i="2" s="1"/>
  <c r="AQ301" i="2" s="1"/>
  <c r="AQ85" i="2"/>
  <c r="AQ192" i="2" s="1"/>
  <c r="AQ299" i="2" s="1"/>
  <c r="AQ83" i="2"/>
  <c r="AQ190" i="2" s="1"/>
  <c r="AQ297" i="2" s="1"/>
  <c r="AQ81" i="2"/>
  <c r="AQ188" i="2" s="1"/>
  <c r="AQ295" i="2" s="1"/>
  <c r="AQ79" i="2"/>
  <c r="AQ186" i="2" s="1"/>
  <c r="AQ293" i="2" s="1"/>
  <c r="AQ77" i="2"/>
  <c r="AQ184" i="2" s="1"/>
  <c r="AQ291" i="2" s="1"/>
  <c r="AQ75" i="2"/>
  <c r="AQ182" i="2" s="1"/>
  <c r="AQ289" i="2" s="1"/>
  <c r="AQ73" i="2"/>
  <c r="AQ180" i="2" s="1"/>
  <c r="AQ287" i="2" s="1"/>
  <c r="AQ71" i="2"/>
  <c r="AQ178" i="2" s="1"/>
  <c r="AQ285" i="2" s="1"/>
  <c r="AQ69" i="2"/>
  <c r="AQ176" i="2" s="1"/>
  <c r="AQ283" i="2" s="1"/>
  <c r="AQ67" i="2"/>
  <c r="AQ174" i="2" s="1"/>
  <c r="AQ281" i="2" s="1"/>
  <c r="AQ65" i="2"/>
  <c r="AQ172" i="2" s="1"/>
  <c r="AQ279" i="2" s="1"/>
  <c r="AQ63" i="2"/>
  <c r="AQ170" i="2" s="1"/>
  <c r="AQ277" i="2" s="1"/>
  <c r="AQ61" i="2"/>
  <c r="AQ168" i="2" s="1"/>
  <c r="AQ275" i="2" s="1"/>
  <c r="AQ59" i="2"/>
  <c r="AQ166" i="2" s="1"/>
  <c r="AQ273" i="2" s="1"/>
  <c r="AQ58" i="2"/>
  <c r="AQ165" i="2" s="1"/>
  <c r="AQ272" i="2" s="1"/>
  <c r="AQ57" i="2"/>
  <c r="AQ164" i="2" s="1"/>
  <c r="AQ271" i="2" s="1"/>
  <c r="AQ55" i="2"/>
  <c r="AQ162" i="2" s="1"/>
  <c r="AQ269" i="2" s="1"/>
  <c r="AQ53" i="2"/>
  <c r="AQ160" i="2" s="1"/>
  <c r="AQ267" i="2" s="1"/>
  <c r="AQ51" i="2"/>
  <c r="AQ158" i="2" s="1"/>
  <c r="AQ265" i="2" s="1"/>
  <c r="AQ49" i="2"/>
  <c r="AQ156" i="2" s="1"/>
  <c r="AQ263" i="2" s="1"/>
  <c r="AQ47" i="2"/>
  <c r="AQ154" i="2" s="1"/>
  <c r="AQ261" i="2" s="1"/>
  <c r="AQ45" i="2"/>
  <c r="AQ152" i="2" s="1"/>
  <c r="AQ259" i="2" s="1"/>
  <c r="AQ43" i="2"/>
  <c r="AQ150" i="2" s="1"/>
  <c r="AQ257" i="2" s="1"/>
  <c r="AQ41" i="2"/>
  <c r="AQ148" i="2" s="1"/>
  <c r="AQ255" i="2" s="1"/>
  <c r="AQ39" i="2"/>
  <c r="AQ146" i="2" s="1"/>
  <c r="AQ253" i="2" s="1"/>
  <c r="AQ37" i="2"/>
  <c r="AQ144" i="2" s="1"/>
  <c r="AQ251" i="2" s="1"/>
  <c r="AQ35" i="2"/>
  <c r="AQ142" i="2" s="1"/>
  <c r="AQ249" i="2" s="1"/>
  <c r="AQ33" i="2"/>
  <c r="AQ140" i="2" s="1"/>
  <c r="AQ247" i="2" s="1"/>
  <c r="AQ31" i="2"/>
  <c r="AQ138" i="2" s="1"/>
  <c r="AQ245" i="2" s="1"/>
  <c r="AQ29" i="2"/>
  <c r="AQ136" i="2" s="1"/>
  <c r="AQ243" i="2" s="1"/>
  <c r="AQ27" i="2"/>
  <c r="AQ134" i="2" s="1"/>
  <c r="AQ241" i="2" s="1"/>
  <c r="AQ25" i="2"/>
  <c r="AQ132" i="2" s="1"/>
  <c r="AQ239" i="2" s="1"/>
  <c r="AQ23" i="2"/>
  <c r="AQ130" i="2" s="1"/>
  <c r="AQ237" i="2" s="1"/>
  <c r="AQ21" i="2"/>
  <c r="AQ128" i="2" s="1"/>
  <c r="AQ235" i="2" s="1"/>
  <c r="AQ19" i="2"/>
  <c r="AQ126" i="2" s="1"/>
  <c r="AQ233" i="2" s="1"/>
  <c r="AQ17" i="2"/>
  <c r="AQ124" i="2" s="1"/>
  <c r="AQ231" i="2" s="1"/>
  <c r="AQ15" i="2"/>
  <c r="AQ122" i="2" s="1"/>
  <c r="AQ229" i="2" s="1"/>
  <c r="AQ13" i="2"/>
  <c r="AQ120" i="2" s="1"/>
  <c r="AQ227" i="2" s="1"/>
  <c r="AQ11" i="2"/>
  <c r="AQ118" i="2" s="1"/>
  <c r="AQ225" i="2" s="1"/>
  <c r="AQ9" i="2"/>
  <c r="AQ116" i="2" s="1"/>
  <c r="AQ223" i="2" s="1"/>
  <c r="AQ7" i="2"/>
  <c r="AQ114" i="2" s="1"/>
  <c r="AQ221" i="2" s="1"/>
  <c r="AQ5" i="2"/>
  <c r="AR4" i="2"/>
  <c r="AQ56" i="2"/>
  <c r="AQ163" i="2" s="1"/>
  <c r="AQ270" i="2" s="1"/>
  <c r="AQ54" i="2"/>
  <c r="AQ161" i="2" s="1"/>
  <c r="AQ268" i="2" s="1"/>
  <c r="AQ52" i="2"/>
  <c r="AQ159" i="2" s="1"/>
  <c r="AQ266" i="2" s="1"/>
  <c r="AQ50" i="2"/>
  <c r="AQ157" i="2" s="1"/>
  <c r="AQ264" i="2" s="1"/>
  <c r="AQ48" i="2"/>
  <c r="AQ155" i="2" s="1"/>
  <c r="AQ262" i="2" s="1"/>
  <c r="AQ46" i="2"/>
  <c r="AQ153" i="2" s="1"/>
  <c r="AQ260" i="2" s="1"/>
  <c r="AQ44" i="2"/>
  <c r="AQ151" i="2" s="1"/>
  <c r="AQ258" i="2" s="1"/>
  <c r="AQ42" i="2"/>
  <c r="AQ149" i="2" s="1"/>
  <c r="AQ256" i="2" s="1"/>
  <c r="AQ40" i="2"/>
  <c r="AQ147" i="2" s="1"/>
  <c r="AQ254" i="2" s="1"/>
  <c r="AQ38" i="2"/>
  <c r="AQ145" i="2" s="1"/>
  <c r="AQ252" i="2" s="1"/>
  <c r="AQ36" i="2"/>
  <c r="AQ143" i="2" s="1"/>
  <c r="AQ250" i="2" s="1"/>
  <c r="AQ34" i="2"/>
  <c r="AQ141" i="2" s="1"/>
  <c r="AQ248" i="2" s="1"/>
  <c r="AQ32" i="2"/>
  <c r="AQ139" i="2" s="1"/>
  <c r="AQ246" i="2" s="1"/>
  <c r="AQ30" i="2"/>
  <c r="AQ137" i="2" s="1"/>
  <c r="AQ244" i="2" s="1"/>
  <c r="AQ28" i="2"/>
  <c r="AQ135" i="2" s="1"/>
  <c r="AQ242" i="2" s="1"/>
  <c r="AQ26" i="2"/>
  <c r="AQ133" i="2" s="1"/>
  <c r="AQ240" i="2" s="1"/>
  <c r="AQ24" i="2"/>
  <c r="AQ131" i="2" s="1"/>
  <c r="AQ238" i="2" s="1"/>
  <c r="AQ22" i="2"/>
  <c r="AQ129" i="2" s="1"/>
  <c r="AQ236" i="2" s="1"/>
  <c r="AQ20" i="2"/>
  <c r="AQ127" i="2" s="1"/>
  <c r="AQ234" i="2" s="1"/>
  <c r="AQ18" i="2"/>
  <c r="AQ125" i="2" s="1"/>
  <c r="AQ232" i="2" s="1"/>
  <c r="AQ16" i="2"/>
  <c r="AQ123" i="2" s="1"/>
  <c r="AQ230" i="2" s="1"/>
  <c r="AQ14" i="2"/>
  <c r="AQ121" i="2" s="1"/>
  <c r="AQ228" i="2" s="1"/>
  <c r="AQ12" i="2"/>
  <c r="AQ119" i="2" s="1"/>
  <c r="AQ226" i="2" s="1"/>
  <c r="AQ10" i="2"/>
  <c r="AQ117" i="2" s="1"/>
  <c r="AQ224" i="2" s="1"/>
  <c r="AQ8" i="2"/>
  <c r="AQ115" i="2" s="1"/>
  <c r="AQ222" i="2" s="1"/>
  <c r="AQ6" i="2"/>
  <c r="AQ113" i="2" s="1"/>
  <c r="AQ220" i="2" s="1"/>
  <c r="AN319" i="2"/>
  <c r="AP424" i="2"/>
  <c r="AP422" i="2"/>
  <c r="AP420" i="2"/>
  <c r="AP418" i="2"/>
  <c r="AP416" i="2"/>
  <c r="AP414" i="2"/>
  <c r="AP407" i="2"/>
  <c r="AP405" i="2"/>
  <c r="AP403" i="2"/>
  <c r="AP401" i="2"/>
  <c r="AP399" i="2"/>
  <c r="AP397" i="2"/>
  <c r="AP395" i="2"/>
  <c r="AP393" i="2"/>
  <c r="AP391" i="2"/>
  <c r="AP389" i="2"/>
  <c r="AP387" i="2"/>
  <c r="AP385" i="2"/>
  <c r="AP383" i="2"/>
  <c r="AP381" i="2"/>
  <c r="AP379" i="2"/>
  <c r="AP377" i="2"/>
  <c r="AP375" i="2"/>
  <c r="AP373" i="2"/>
  <c r="AP371" i="2"/>
  <c r="AP369" i="2"/>
  <c r="AP367" i="2"/>
  <c r="AP365" i="2"/>
  <c r="AP363" i="2"/>
  <c r="AP361" i="2"/>
  <c r="AP359" i="2"/>
  <c r="AP423" i="2"/>
  <c r="AP419" i="2"/>
  <c r="AP415" i="2"/>
  <c r="AP412" i="2"/>
  <c r="AP411" i="2"/>
  <c r="AP404" i="2"/>
  <c r="AP400" i="2"/>
  <c r="AP396" i="2"/>
  <c r="AP392" i="2"/>
  <c r="AP388" i="2"/>
  <c r="AP384" i="2"/>
  <c r="AP380" i="2"/>
  <c r="AP376" i="2"/>
  <c r="AP372" i="2"/>
  <c r="AP368" i="2"/>
  <c r="AP364" i="2"/>
  <c r="AP360" i="2"/>
  <c r="AP356" i="2"/>
  <c r="AP354" i="2"/>
  <c r="AP352" i="2"/>
  <c r="AP350" i="2"/>
  <c r="AP348" i="2"/>
  <c r="AP346" i="2"/>
  <c r="AP344" i="2"/>
  <c r="AP342" i="2"/>
  <c r="AP340" i="2"/>
  <c r="AP338" i="2"/>
  <c r="AP336" i="2"/>
  <c r="AP334" i="2"/>
  <c r="AP332" i="2"/>
  <c r="AP330" i="2"/>
  <c r="AP328" i="2"/>
  <c r="AP425" i="2"/>
  <c r="AP417" i="2"/>
  <c r="AP358" i="2"/>
  <c r="AP410" i="2"/>
  <c r="AP409" i="2"/>
  <c r="AP406" i="2"/>
  <c r="AP402" i="2"/>
  <c r="AP398" i="2"/>
  <c r="AP394" i="2"/>
  <c r="AP390" i="2"/>
  <c r="AP386" i="2"/>
  <c r="AP382" i="2"/>
  <c r="AP378" i="2"/>
  <c r="AP374" i="2"/>
  <c r="AP370" i="2"/>
  <c r="AP366" i="2"/>
  <c r="AP362" i="2"/>
  <c r="AP421" i="2"/>
  <c r="AP357" i="2"/>
  <c r="AP355" i="2"/>
  <c r="AP351" i="2"/>
  <c r="AP347" i="2"/>
  <c r="AP343" i="2"/>
  <c r="AP339" i="2"/>
  <c r="AP335" i="2"/>
  <c r="AP331" i="2"/>
  <c r="AP327" i="2"/>
  <c r="AQ325" i="2"/>
  <c r="AP413" i="2"/>
  <c r="AP345" i="2"/>
  <c r="AP329" i="2"/>
  <c r="AP349" i="2"/>
  <c r="AP333" i="2"/>
  <c r="AP353" i="2"/>
  <c r="AP337" i="2"/>
  <c r="AP408" i="2"/>
  <c r="AP341" i="2"/>
  <c r="AT8" i="4"/>
  <c r="AO212" i="2"/>
  <c r="AO219" i="2"/>
  <c r="AO326" i="2" s="1"/>
  <c r="AO426" i="2" s="1"/>
  <c r="AP105" i="2"/>
  <c r="AP112" i="2"/>
  <c r="AN531" i="2"/>
  <c r="AN107" i="4" s="1"/>
  <c r="AN532" i="2"/>
  <c r="AN108" i="4" s="1"/>
  <c r="AN527" i="2"/>
  <c r="AN103" i="4" s="1"/>
  <c r="AN526" i="2"/>
  <c r="AN102" i="4" s="1"/>
  <c r="AN522" i="2"/>
  <c r="AN98" i="4" s="1"/>
  <c r="AN520" i="2"/>
  <c r="AN96" i="4" s="1"/>
  <c r="AN518" i="2"/>
  <c r="AN94" i="4" s="1"/>
  <c r="AN516" i="2"/>
  <c r="AN92" i="4" s="1"/>
  <c r="AN525" i="2"/>
  <c r="AN101" i="4" s="1"/>
  <c r="AN524" i="2"/>
  <c r="AN100" i="4" s="1"/>
  <c r="AN530" i="2"/>
  <c r="AN106" i="4" s="1"/>
  <c r="AN523" i="2"/>
  <c r="AN99" i="4" s="1"/>
  <c r="AN519" i="2"/>
  <c r="AN95" i="4" s="1"/>
  <c r="AN515" i="2"/>
  <c r="AN91" i="4" s="1"/>
  <c r="AN514" i="2"/>
  <c r="AN90" i="4" s="1"/>
  <c r="AN521" i="2"/>
  <c r="AN97" i="4" s="1"/>
  <c r="AN517" i="2"/>
  <c r="AN93" i="4" s="1"/>
  <c r="AN510" i="2"/>
  <c r="AN86" i="4" s="1"/>
  <c r="AN506" i="2"/>
  <c r="AN82" i="4" s="1"/>
  <c r="AN504" i="2"/>
  <c r="AN80" i="4" s="1"/>
  <c r="AN502" i="2"/>
  <c r="AN78" i="4" s="1"/>
  <c r="AN500" i="2"/>
  <c r="AN76" i="4" s="1"/>
  <c r="AN498" i="2"/>
  <c r="AN74" i="4" s="1"/>
  <c r="AN496" i="2"/>
  <c r="AN72" i="4" s="1"/>
  <c r="AN494" i="2"/>
  <c r="AN70" i="4" s="1"/>
  <c r="AN492" i="2"/>
  <c r="AN68" i="4" s="1"/>
  <c r="AN490" i="2"/>
  <c r="AN66" i="4" s="1"/>
  <c r="AN488" i="2"/>
  <c r="AN64" i="4" s="1"/>
  <c r="AN486" i="2"/>
  <c r="AN62" i="4" s="1"/>
  <c r="AN484" i="2"/>
  <c r="AN60" i="4" s="1"/>
  <c r="AN482" i="2"/>
  <c r="AN58" i="4" s="1"/>
  <c r="AN480" i="2"/>
  <c r="AN56" i="4" s="1"/>
  <c r="AN478" i="2"/>
  <c r="AN54" i="4" s="1"/>
  <c r="AN476" i="2"/>
  <c r="AN52" i="4" s="1"/>
  <c r="AN474" i="2"/>
  <c r="AN50" i="4" s="1"/>
  <c r="AN472" i="2"/>
  <c r="AN48" i="4" s="1"/>
  <c r="AN470" i="2"/>
  <c r="AN46" i="4" s="1"/>
  <c r="AN468" i="2"/>
  <c r="AN44" i="4" s="1"/>
  <c r="AN466" i="2"/>
  <c r="AN42" i="4" s="1"/>
  <c r="AN464" i="2"/>
  <c r="AN40" i="4" s="1"/>
  <c r="AN462" i="2"/>
  <c r="AN38" i="4" s="1"/>
  <c r="AN460" i="2"/>
  <c r="AN36" i="4" s="1"/>
  <c r="AN458" i="2"/>
  <c r="AN34" i="4" s="1"/>
  <c r="AN456" i="2"/>
  <c r="AN32" i="4" s="1"/>
  <c r="AN454" i="2"/>
  <c r="AN30" i="4" s="1"/>
  <c r="AN452" i="2"/>
  <c r="AN28" i="4" s="1"/>
  <c r="AN450" i="2"/>
  <c r="AN26" i="4" s="1"/>
  <c r="AN448" i="2"/>
  <c r="AN24" i="4" s="1"/>
  <c r="AN446" i="2"/>
  <c r="AN22" i="4" s="1"/>
  <c r="AN444" i="2"/>
  <c r="AN20" i="4" s="1"/>
  <c r="AN442" i="2"/>
  <c r="AN18" i="4" s="1"/>
  <c r="AN440" i="2"/>
  <c r="AN16" i="4" s="1"/>
  <c r="AN438" i="2"/>
  <c r="AN14" i="4" s="1"/>
  <c r="AN436" i="2"/>
  <c r="AN12" i="4" s="1"/>
  <c r="AN434" i="2"/>
  <c r="AN10" i="4" s="1"/>
  <c r="AN511" i="2"/>
  <c r="AN87" i="4" s="1"/>
  <c r="AN507" i="2"/>
  <c r="AN83" i="4" s="1"/>
  <c r="AN528" i="2"/>
  <c r="AN104" i="4" s="1"/>
  <c r="AN509" i="2"/>
  <c r="AN85" i="4" s="1"/>
  <c r="AN529" i="2"/>
  <c r="AN105" i="4" s="1"/>
  <c r="AN508" i="2"/>
  <c r="AN84" i="4" s="1"/>
  <c r="AN503" i="2"/>
  <c r="AN79" i="4" s="1"/>
  <c r="AN499" i="2"/>
  <c r="AN75" i="4" s="1"/>
  <c r="AN495" i="2"/>
  <c r="AN71" i="4" s="1"/>
  <c r="AN491" i="2"/>
  <c r="AN67" i="4" s="1"/>
  <c r="AN487" i="2"/>
  <c r="AN63" i="4" s="1"/>
  <c r="AN483" i="2"/>
  <c r="AN59" i="4" s="1"/>
  <c r="AN479" i="2"/>
  <c r="AN55" i="4" s="1"/>
  <c r="AN475" i="2"/>
  <c r="AN51" i="4" s="1"/>
  <c r="AN471" i="2"/>
  <c r="AN47" i="4" s="1"/>
  <c r="AN467" i="2"/>
  <c r="AN43" i="4" s="1"/>
  <c r="AN463" i="2"/>
  <c r="AN39" i="4" s="1"/>
  <c r="AN459" i="2"/>
  <c r="AN35" i="4" s="1"/>
  <c r="AN455" i="2"/>
  <c r="AN31" i="4" s="1"/>
  <c r="AN451" i="2"/>
  <c r="AN27" i="4" s="1"/>
  <c r="AN447" i="2"/>
  <c r="AN23" i="4" s="1"/>
  <c r="AN443" i="2"/>
  <c r="AN19" i="4" s="1"/>
  <c r="AN439" i="2"/>
  <c r="AN15" i="4" s="1"/>
  <c r="AN435" i="2"/>
  <c r="AN11" i="4" s="1"/>
  <c r="AN512" i="2"/>
  <c r="AN88" i="4" s="1"/>
  <c r="AN501" i="2"/>
  <c r="AN77" i="4" s="1"/>
  <c r="AN493" i="2"/>
  <c r="AN69" i="4" s="1"/>
  <c r="AN485" i="2"/>
  <c r="AN61" i="4" s="1"/>
  <c r="AN477" i="2"/>
  <c r="AN53" i="4" s="1"/>
  <c r="AN469" i="2"/>
  <c r="AN45" i="4" s="1"/>
  <c r="AN461" i="2"/>
  <c r="AN37" i="4" s="1"/>
  <c r="AN453" i="2"/>
  <c r="AN29" i="4" s="1"/>
  <c r="AN445" i="2"/>
  <c r="AN21" i="4" s="1"/>
  <c r="AN437" i="2"/>
  <c r="AN13" i="4" s="1"/>
  <c r="AN513" i="2"/>
  <c r="AN89" i="4" s="1"/>
  <c r="AN489" i="2"/>
  <c r="AN65" i="4" s="1"/>
  <c r="AN457" i="2"/>
  <c r="AN33" i="4" s="1"/>
  <c r="AN497" i="2"/>
  <c r="AN73" i="4" s="1"/>
  <c r="AN465" i="2"/>
  <c r="AN41" i="4" s="1"/>
  <c r="AN433" i="2"/>
  <c r="AN9" i="4" s="1"/>
  <c r="AN505" i="2"/>
  <c r="AN81" i="4" s="1"/>
  <c r="AN473" i="2"/>
  <c r="AN49" i="4" s="1"/>
  <c r="AN441" i="2"/>
  <c r="AN17" i="4" s="1"/>
  <c r="AN481" i="2"/>
  <c r="AN57" i="4" s="1"/>
  <c r="AN449" i="2"/>
  <c r="AN25" i="4" s="1"/>
  <c r="AN109" i="4" l="1"/>
  <c r="AO532" i="2"/>
  <c r="AO108" i="4" s="1"/>
  <c r="AO530" i="2"/>
  <c r="AO106" i="4" s="1"/>
  <c r="AO528" i="2"/>
  <c r="AO104" i="4" s="1"/>
  <c r="AO526" i="2"/>
  <c r="AO102" i="4" s="1"/>
  <c r="AO524" i="2"/>
  <c r="AO100" i="4" s="1"/>
  <c r="AO525" i="2"/>
  <c r="AO101" i="4" s="1"/>
  <c r="AO523" i="2"/>
  <c r="AO99" i="4" s="1"/>
  <c r="AO521" i="2"/>
  <c r="AO97" i="4" s="1"/>
  <c r="AO519" i="2"/>
  <c r="AO95" i="4" s="1"/>
  <c r="AO517" i="2"/>
  <c r="AO93" i="4" s="1"/>
  <c r="AO515" i="2"/>
  <c r="AO91" i="4" s="1"/>
  <c r="AO514" i="2"/>
  <c r="AO90" i="4" s="1"/>
  <c r="AO512" i="2"/>
  <c r="AO88" i="4" s="1"/>
  <c r="AO510" i="2"/>
  <c r="AO86" i="4" s="1"/>
  <c r="AO508" i="2"/>
  <c r="AO84" i="4" s="1"/>
  <c r="AO506" i="2"/>
  <c r="AO82" i="4" s="1"/>
  <c r="AO520" i="2"/>
  <c r="AO96" i="4" s="1"/>
  <c r="AO516" i="2"/>
  <c r="AO92" i="4" s="1"/>
  <c r="AO529" i="2"/>
  <c r="AO105" i="4" s="1"/>
  <c r="AO513" i="2"/>
  <c r="AO89" i="4" s="1"/>
  <c r="AO511" i="2"/>
  <c r="AO87" i="4" s="1"/>
  <c r="AO509" i="2"/>
  <c r="AO85" i="4" s="1"/>
  <c r="AO507" i="2"/>
  <c r="AO83" i="4" s="1"/>
  <c r="AO527" i="2"/>
  <c r="AO103" i="4" s="1"/>
  <c r="AO518" i="2"/>
  <c r="AO94" i="4" s="1"/>
  <c r="AO505" i="2"/>
  <c r="AO81" i="4" s="1"/>
  <c r="AO503" i="2"/>
  <c r="AO79" i="4" s="1"/>
  <c r="AO501" i="2"/>
  <c r="AO77" i="4" s="1"/>
  <c r="AO499" i="2"/>
  <c r="AO75" i="4" s="1"/>
  <c r="AO497" i="2"/>
  <c r="AO73" i="4" s="1"/>
  <c r="AO495" i="2"/>
  <c r="AO71" i="4" s="1"/>
  <c r="AO493" i="2"/>
  <c r="AO69" i="4" s="1"/>
  <c r="AO491" i="2"/>
  <c r="AO67" i="4" s="1"/>
  <c r="AO489" i="2"/>
  <c r="AO65" i="4" s="1"/>
  <c r="AO487" i="2"/>
  <c r="AO63" i="4" s="1"/>
  <c r="AO485" i="2"/>
  <c r="AO61" i="4" s="1"/>
  <c r="AO483" i="2"/>
  <c r="AO59" i="4" s="1"/>
  <c r="AO481" i="2"/>
  <c r="AO57" i="4" s="1"/>
  <c r="AO479" i="2"/>
  <c r="AO55" i="4" s="1"/>
  <c r="AO477" i="2"/>
  <c r="AO53" i="4" s="1"/>
  <c r="AO475" i="2"/>
  <c r="AO51" i="4" s="1"/>
  <c r="AO473" i="2"/>
  <c r="AO49" i="4" s="1"/>
  <c r="AO471" i="2"/>
  <c r="AO47" i="4" s="1"/>
  <c r="AO469" i="2"/>
  <c r="AO45" i="4" s="1"/>
  <c r="AO467" i="2"/>
  <c r="AO43" i="4" s="1"/>
  <c r="AO465" i="2"/>
  <c r="AO41" i="4" s="1"/>
  <c r="AO463" i="2"/>
  <c r="AO39" i="4" s="1"/>
  <c r="AO461" i="2"/>
  <c r="AO37" i="4" s="1"/>
  <c r="AO459" i="2"/>
  <c r="AO35" i="4" s="1"/>
  <c r="AO457" i="2"/>
  <c r="AO33" i="4" s="1"/>
  <c r="AO455" i="2"/>
  <c r="AO31" i="4" s="1"/>
  <c r="AO453" i="2"/>
  <c r="AO29" i="4" s="1"/>
  <c r="AO451" i="2"/>
  <c r="AO27" i="4" s="1"/>
  <c r="AO449" i="2"/>
  <c r="AO25" i="4" s="1"/>
  <c r="AO447" i="2"/>
  <c r="AO23" i="4" s="1"/>
  <c r="AO445" i="2"/>
  <c r="AO21" i="4" s="1"/>
  <c r="AO443" i="2"/>
  <c r="AO19" i="4" s="1"/>
  <c r="AO441" i="2"/>
  <c r="AO17" i="4" s="1"/>
  <c r="AO439" i="2"/>
  <c r="AO15" i="4" s="1"/>
  <c r="AO437" i="2"/>
  <c r="AO13" i="4" s="1"/>
  <c r="AO435" i="2"/>
  <c r="AO11" i="4" s="1"/>
  <c r="AO433" i="2"/>
  <c r="AO502" i="2"/>
  <c r="AO78" i="4" s="1"/>
  <c r="AO498" i="2"/>
  <c r="AO74" i="4" s="1"/>
  <c r="AO494" i="2"/>
  <c r="AO70" i="4" s="1"/>
  <c r="AO490" i="2"/>
  <c r="AO66" i="4" s="1"/>
  <c r="AO486" i="2"/>
  <c r="AO62" i="4" s="1"/>
  <c r="AO482" i="2"/>
  <c r="AO58" i="4" s="1"/>
  <c r="AO478" i="2"/>
  <c r="AO54" i="4" s="1"/>
  <c r="AO474" i="2"/>
  <c r="AO50" i="4" s="1"/>
  <c r="AO470" i="2"/>
  <c r="AO46" i="4" s="1"/>
  <c r="AO466" i="2"/>
  <c r="AO42" i="4" s="1"/>
  <c r="AO462" i="2"/>
  <c r="AO38" i="4" s="1"/>
  <c r="AO458" i="2"/>
  <c r="AO34" i="4" s="1"/>
  <c r="AO454" i="2"/>
  <c r="AO30" i="4" s="1"/>
  <c r="AO450" i="2"/>
  <c r="AO26" i="4" s="1"/>
  <c r="AO446" i="2"/>
  <c r="AO22" i="4" s="1"/>
  <c r="AO442" i="2"/>
  <c r="AO18" i="4" s="1"/>
  <c r="AO438" i="2"/>
  <c r="AO14" i="4" s="1"/>
  <c r="AO434" i="2"/>
  <c r="AO10" i="4" s="1"/>
  <c r="AO531" i="2"/>
  <c r="AO107" i="4" s="1"/>
  <c r="AO504" i="2"/>
  <c r="AO80" i="4" s="1"/>
  <c r="AO496" i="2"/>
  <c r="AO72" i="4" s="1"/>
  <c r="AO488" i="2"/>
  <c r="AO64" i="4" s="1"/>
  <c r="AO480" i="2"/>
  <c r="AO56" i="4" s="1"/>
  <c r="AO472" i="2"/>
  <c r="AO48" i="4" s="1"/>
  <c r="AO464" i="2"/>
  <c r="AO40" i="4" s="1"/>
  <c r="AO456" i="2"/>
  <c r="AO32" i="4" s="1"/>
  <c r="AO448" i="2"/>
  <c r="AO24" i="4" s="1"/>
  <c r="AO440" i="2"/>
  <c r="AO16" i="4" s="1"/>
  <c r="AO500" i="2"/>
  <c r="AO76" i="4" s="1"/>
  <c r="AO492" i="2"/>
  <c r="AO68" i="4" s="1"/>
  <c r="AO484" i="2"/>
  <c r="AO60" i="4" s="1"/>
  <c r="AO476" i="2"/>
  <c r="AO52" i="4" s="1"/>
  <c r="AO468" i="2"/>
  <c r="AO44" i="4" s="1"/>
  <c r="AO460" i="2"/>
  <c r="AO36" i="4" s="1"/>
  <c r="AO452" i="2"/>
  <c r="AO28" i="4" s="1"/>
  <c r="AO444" i="2"/>
  <c r="AO20" i="4" s="1"/>
  <c r="AO436" i="2"/>
  <c r="AO12" i="4" s="1"/>
  <c r="AO522" i="2"/>
  <c r="AO98" i="4" s="1"/>
  <c r="AR103" i="2"/>
  <c r="AR210" i="2" s="1"/>
  <c r="AR317" i="2" s="1"/>
  <c r="AR101" i="2"/>
  <c r="AR208" i="2" s="1"/>
  <c r="AR315" i="2" s="1"/>
  <c r="AR99" i="2"/>
  <c r="AR206" i="2" s="1"/>
  <c r="AR313" i="2" s="1"/>
  <c r="AR97" i="2"/>
  <c r="AR204" i="2" s="1"/>
  <c r="AR311" i="2" s="1"/>
  <c r="AR95" i="2"/>
  <c r="AR202" i="2" s="1"/>
  <c r="AR309" i="2" s="1"/>
  <c r="AR93" i="2"/>
  <c r="AR200" i="2" s="1"/>
  <c r="AR307" i="2" s="1"/>
  <c r="AR91" i="2"/>
  <c r="AR198" i="2" s="1"/>
  <c r="AR305" i="2" s="1"/>
  <c r="AR89" i="2"/>
  <c r="AR196" i="2" s="1"/>
  <c r="AR303" i="2" s="1"/>
  <c r="AR87" i="2"/>
  <c r="AR194" i="2" s="1"/>
  <c r="AR301" i="2" s="1"/>
  <c r="AR85" i="2"/>
  <c r="AR192" i="2" s="1"/>
  <c r="AR299" i="2" s="1"/>
  <c r="AR83" i="2"/>
  <c r="AR190" i="2" s="1"/>
  <c r="AR297" i="2" s="1"/>
  <c r="AR81" i="2"/>
  <c r="AR188" i="2" s="1"/>
  <c r="AR295" i="2" s="1"/>
  <c r="AR79" i="2"/>
  <c r="AR186" i="2" s="1"/>
  <c r="AR293" i="2" s="1"/>
  <c r="AR77" i="2"/>
  <c r="AR184" i="2" s="1"/>
  <c r="AR291" i="2" s="1"/>
  <c r="AR75" i="2"/>
  <c r="AR182" i="2" s="1"/>
  <c r="AR289" i="2" s="1"/>
  <c r="AR73" i="2"/>
  <c r="AR180" i="2" s="1"/>
  <c r="AR287" i="2" s="1"/>
  <c r="AR71" i="2"/>
  <c r="AR178" i="2" s="1"/>
  <c r="AR285" i="2" s="1"/>
  <c r="AR69" i="2"/>
  <c r="AR176" i="2" s="1"/>
  <c r="AR283" i="2" s="1"/>
  <c r="AR67" i="2"/>
  <c r="AR174" i="2" s="1"/>
  <c r="AR281" i="2" s="1"/>
  <c r="AR65" i="2"/>
  <c r="AR172" i="2" s="1"/>
  <c r="AR279" i="2" s="1"/>
  <c r="AR63" i="2"/>
  <c r="AR170" i="2" s="1"/>
  <c r="AR277" i="2" s="1"/>
  <c r="AR61" i="2"/>
  <c r="AR168" i="2" s="1"/>
  <c r="AR275" i="2" s="1"/>
  <c r="AR59" i="2"/>
  <c r="AR166" i="2" s="1"/>
  <c r="AR273" i="2" s="1"/>
  <c r="AR104" i="2"/>
  <c r="AR211" i="2" s="1"/>
  <c r="AR318" i="2" s="1"/>
  <c r="AR102" i="2"/>
  <c r="AR209" i="2" s="1"/>
  <c r="AR316" i="2" s="1"/>
  <c r="AR100" i="2"/>
  <c r="AR207" i="2" s="1"/>
  <c r="AR314" i="2" s="1"/>
  <c r="AR98" i="2"/>
  <c r="AR205" i="2" s="1"/>
  <c r="AR312" i="2" s="1"/>
  <c r="AR96" i="2"/>
  <c r="AR203" i="2" s="1"/>
  <c r="AR310" i="2" s="1"/>
  <c r="AR94" i="2"/>
  <c r="AR201" i="2" s="1"/>
  <c r="AR308" i="2" s="1"/>
  <c r="AR92" i="2"/>
  <c r="AR199" i="2" s="1"/>
  <c r="AR306" i="2" s="1"/>
  <c r="AR90" i="2"/>
  <c r="AR197" i="2" s="1"/>
  <c r="AR304" i="2" s="1"/>
  <c r="AR88" i="2"/>
  <c r="AR195" i="2" s="1"/>
  <c r="AR302" i="2" s="1"/>
  <c r="AR86" i="2"/>
  <c r="AR193" i="2" s="1"/>
  <c r="AR300" i="2" s="1"/>
  <c r="AR84" i="2"/>
  <c r="AR191" i="2" s="1"/>
  <c r="AR298" i="2" s="1"/>
  <c r="AR82" i="2"/>
  <c r="AR189" i="2" s="1"/>
  <c r="AR296" i="2" s="1"/>
  <c r="AR80" i="2"/>
  <c r="AR187" i="2" s="1"/>
  <c r="AR294" i="2" s="1"/>
  <c r="AR78" i="2"/>
  <c r="AR185" i="2" s="1"/>
  <c r="AR292" i="2" s="1"/>
  <c r="AR76" i="2"/>
  <c r="AR183" i="2" s="1"/>
  <c r="AR290" i="2" s="1"/>
  <c r="AR74" i="2"/>
  <c r="AR181" i="2" s="1"/>
  <c r="AR288" i="2" s="1"/>
  <c r="AR72" i="2"/>
  <c r="AR179" i="2" s="1"/>
  <c r="AR286" i="2" s="1"/>
  <c r="AR70" i="2"/>
  <c r="AR177" i="2" s="1"/>
  <c r="AR284" i="2" s="1"/>
  <c r="AR68" i="2"/>
  <c r="AR175" i="2" s="1"/>
  <c r="AR282" i="2" s="1"/>
  <c r="AR66" i="2"/>
  <c r="AR173" i="2" s="1"/>
  <c r="AR280" i="2" s="1"/>
  <c r="AR64" i="2"/>
  <c r="AR171" i="2" s="1"/>
  <c r="AR278" i="2" s="1"/>
  <c r="AR62" i="2"/>
  <c r="AR169" i="2" s="1"/>
  <c r="AR276" i="2" s="1"/>
  <c r="AR60" i="2"/>
  <c r="AR167" i="2" s="1"/>
  <c r="AR274" i="2" s="1"/>
  <c r="AR58" i="2"/>
  <c r="AR165" i="2" s="1"/>
  <c r="AR272" i="2" s="1"/>
  <c r="AR57" i="2"/>
  <c r="AR164" i="2" s="1"/>
  <c r="AR271" i="2" s="1"/>
  <c r="AR55" i="2"/>
  <c r="AR162" i="2" s="1"/>
  <c r="AR269" i="2" s="1"/>
  <c r="AR53" i="2"/>
  <c r="AR160" i="2" s="1"/>
  <c r="AR267" i="2" s="1"/>
  <c r="AR51" i="2"/>
  <c r="AR158" i="2" s="1"/>
  <c r="AR265" i="2" s="1"/>
  <c r="AR49" i="2"/>
  <c r="AR156" i="2" s="1"/>
  <c r="AR263" i="2" s="1"/>
  <c r="AR47" i="2"/>
  <c r="AR154" i="2" s="1"/>
  <c r="AR261" i="2" s="1"/>
  <c r="AR45" i="2"/>
  <c r="AR152" i="2" s="1"/>
  <c r="AR259" i="2" s="1"/>
  <c r="AR43" i="2"/>
  <c r="AR150" i="2" s="1"/>
  <c r="AR257" i="2" s="1"/>
  <c r="AR41" i="2"/>
  <c r="AR148" i="2" s="1"/>
  <c r="AR255" i="2" s="1"/>
  <c r="AR39" i="2"/>
  <c r="AR146" i="2" s="1"/>
  <c r="AR253" i="2" s="1"/>
  <c r="AR37" i="2"/>
  <c r="AR144" i="2" s="1"/>
  <c r="AR251" i="2" s="1"/>
  <c r="AR35" i="2"/>
  <c r="AR142" i="2" s="1"/>
  <c r="AR249" i="2" s="1"/>
  <c r="AR33" i="2"/>
  <c r="AR140" i="2" s="1"/>
  <c r="AR247" i="2" s="1"/>
  <c r="AR31" i="2"/>
  <c r="AR138" i="2" s="1"/>
  <c r="AR245" i="2" s="1"/>
  <c r="AR29" i="2"/>
  <c r="AR136" i="2" s="1"/>
  <c r="AR243" i="2" s="1"/>
  <c r="AR27" i="2"/>
  <c r="AR134" i="2" s="1"/>
  <c r="AR241" i="2" s="1"/>
  <c r="AR25" i="2"/>
  <c r="AR132" i="2" s="1"/>
  <c r="AR239" i="2" s="1"/>
  <c r="AR23" i="2"/>
  <c r="AR130" i="2" s="1"/>
  <c r="AR237" i="2" s="1"/>
  <c r="AR21" i="2"/>
  <c r="AR128" i="2" s="1"/>
  <c r="AR235" i="2" s="1"/>
  <c r="AR19" i="2"/>
  <c r="AR126" i="2" s="1"/>
  <c r="AR233" i="2" s="1"/>
  <c r="AR17" i="2"/>
  <c r="AR124" i="2" s="1"/>
  <c r="AR231" i="2" s="1"/>
  <c r="AR15" i="2"/>
  <c r="AR122" i="2" s="1"/>
  <c r="AR229" i="2" s="1"/>
  <c r="AR13" i="2"/>
  <c r="AR120" i="2" s="1"/>
  <c r="AR227" i="2" s="1"/>
  <c r="AR11" i="2"/>
  <c r="AR118" i="2" s="1"/>
  <c r="AR225" i="2" s="1"/>
  <c r="AR9" i="2"/>
  <c r="AR116" i="2" s="1"/>
  <c r="AR223" i="2" s="1"/>
  <c r="AR7" i="2"/>
  <c r="AR114" i="2" s="1"/>
  <c r="AR221" i="2" s="1"/>
  <c r="AR5" i="2"/>
  <c r="AS4" i="2"/>
  <c r="AR56" i="2"/>
  <c r="AR163" i="2" s="1"/>
  <c r="AR270" i="2" s="1"/>
  <c r="AR54" i="2"/>
  <c r="AR161" i="2" s="1"/>
  <c r="AR268" i="2" s="1"/>
  <c r="AR52" i="2"/>
  <c r="AR159" i="2" s="1"/>
  <c r="AR266" i="2" s="1"/>
  <c r="AR50" i="2"/>
  <c r="AR157" i="2" s="1"/>
  <c r="AR264" i="2" s="1"/>
  <c r="AR48" i="2"/>
  <c r="AR155" i="2" s="1"/>
  <c r="AR262" i="2" s="1"/>
  <c r="AR46" i="2"/>
  <c r="AR153" i="2" s="1"/>
  <c r="AR260" i="2" s="1"/>
  <c r="AR44" i="2"/>
  <c r="AR151" i="2" s="1"/>
  <c r="AR258" i="2" s="1"/>
  <c r="AR42" i="2"/>
  <c r="AR149" i="2" s="1"/>
  <c r="AR256" i="2" s="1"/>
  <c r="AR40" i="2"/>
  <c r="AR147" i="2" s="1"/>
  <c r="AR254" i="2" s="1"/>
  <c r="AR38" i="2"/>
  <c r="AR145" i="2" s="1"/>
  <c r="AR252" i="2" s="1"/>
  <c r="AR36" i="2"/>
  <c r="AR143" i="2" s="1"/>
  <c r="AR250" i="2" s="1"/>
  <c r="AR34" i="2"/>
  <c r="AR141" i="2" s="1"/>
  <c r="AR248" i="2" s="1"/>
  <c r="AR32" i="2"/>
  <c r="AR139" i="2" s="1"/>
  <c r="AR246" i="2" s="1"/>
  <c r="AR30" i="2"/>
  <c r="AR137" i="2" s="1"/>
  <c r="AR244" i="2" s="1"/>
  <c r="AR28" i="2"/>
  <c r="AR135" i="2" s="1"/>
  <c r="AR242" i="2" s="1"/>
  <c r="AR26" i="2"/>
  <c r="AR133" i="2" s="1"/>
  <c r="AR240" i="2" s="1"/>
  <c r="AR24" i="2"/>
  <c r="AR131" i="2" s="1"/>
  <c r="AR238" i="2" s="1"/>
  <c r="AR22" i="2"/>
  <c r="AR129" i="2" s="1"/>
  <c r="AR236" i="2" s="1"/>
  <c r="AR20" i="2"/>
  <c r="AR127" i="2" s="1"/>
  <c r="AR234" i="2" s="1"/>
  <c r="AR18" i="2"/>
  <c r="AR125" i="2" s="1"/>
  <c r="AR232" i="2" s="1"/>
  <c r="AR16" i="2"/>
  <c r="AR123" i="2" s="1"/>
  <c r="AR230" i="2" s="1"/>
  <c r="AR14" i="2"/>
  <c r="AR121" i="2" s="1"/>
  <c r="AR228" i="2" s="1"/>
  <c r="AR12" i="2"/>
  <c r="AR119" i="2" s="1"/>
  <c r="AR226" i="2" s="1"/>
  <c r="AR10" i="2"/>
  <c r="AR117" i="2" s="1"/>
  <c r="AR224" i="2" s="1"/>
  <c r="AR8" i="2"/>
  <c r="AR115" i="2" s="1"/>
  <c r="AR222" i="2" s="1"/>
  <c r="AR6" i="2"/>
  <c r="AR113" i="2" s="1"/>
  <c r="AR220" i="2" s="1"/>
  <c r="AP212" i="2"/>
  <c r="AP219" i="2"/>
  <c r="AP326" i="2" s="1"/>
  <c r="AP426" i="2" s="1"/>
  <c r="AQ105" i="2"/>
  <c r="AQ112" i="2"/>
  <c r="AO319" i="2"/>
  <c r="AO9" i="4"/>
  <c r="AU8" i="4"/>
  <c r="AQ425" i="2"/>
  <c r="AQ423" i="2"/>
  <c r="AQ421" i="2"/>
  <c r="AQ419" i="2"/>
  <c r="AQ417" i="2"/>
  <c r="AQ415" i="2"/>
  <c r="AQ413" i="2"/>
  <c r="AQ411" i="2"/>
  <c r="AQ409" i="2"/>
  <c r="AQ422" i="2"/>
  <c r="AQ418" i="2"/>
  <c r="AQ414" i="2"/>
  <c r="AQ412" i="2"/>
  <c r="AQ410" i="2"/>
  <c r="AQ406" i="2"/>
  <c r="AQ404" i="2"/>
  <c r="AQ402" i="2"/>
  <c r="AQ400" i="2"/>
  <c r="AQ398" i="2"/>
  <c r="AQ396" i="2"/>
  <c r="AQ394" i="2"/>
  <c r="AQ392" i="2"/>
  <c r="AQ390" i="2"/>
  <c r="AQ388" i="2"/>
  <c r="AQ386" i="2"/>
  <c r="AQ384" i="2"/>
  <c r="AQ382" i="2"/>
  <c r="AQ380" i="2"/>
  <c r="AQ378" i="2"/>
  <c r="AQ376" i="2"/>
  <c r="AQ374" i="2"/>
  <c r="AQ372" i="2"/>
  <c r="AQ370" i="2"/>
  <c r="AQ368" i="2"/>
  <c r="AQ366" i="2"/>
  <c r="AQ364" i="2"/>
  <c r="AQ362" i="2"/>
  <c r="AQ360" i="2"/>
  <c r="AQ358" i="2"/>
  <c r="AQ420" i="2"/>
  <c r="AQ405" i="2"/>
  <c r="AQ401" i="2"/>
  <c r="AQ397" i="2"/>
  <c r="AQ393" i="2"/>
  <c r="AQ389" i="2"/>
  <c r="AQ385" i="2"/>
  <c r="AQ381" i="2"/>
  <c r="AQ377" i="2"/>
  <c r="AQ373" i="2"/>
  <c r="AQ369" i="2"/>
  <c r="AQ365" i="2"/>
  <c r="AQ361" i="2"/>
  <c r="AQ357" i="2"/>
  <c r="AQ355" i="2"/>
  <c r="AQ353" i="2"/>
  <c r="AQ351" i="2"/>
  <c r="AQ349" i="2"/>
  <c r="AQ347" i="2"/>
  <c r="AQ345" i="2"/>
  <c r="AQ343" i="2"/>
  <c r="AQ341" i="2"/>
  <c r="AQ339" i="2"/>
  <c r="AQ337" i="2"/>
  <c r="AQ335" i="2"/>
  <c r="AQ333" i="2"/>
  <c r="AQ331" i="2"/>
  <c r="AQ329" i="2"/>
  <c r="AQ327" i="2"/>
  <c r="AQ424" i="2"/>
  <c r="AQ416" i="2"/>
  <c r="AQ408" i="2"/>
  <c r="AQ403" i="2"/>
  <c r="AQ387" i="2"/>
  <c r="AQ371" i="2"/>
  <c r="AQ354" i="2"/>
  <c r="AQ350" i="2"/>
  <c r="AQ346" i="2"/>
  <c r="AQ342" i="2"/>
  <c r="AQ338" i="2"/>
  <c r="AQ334" i="2"/>
  <c r="AQ330" i="2"/>
  <c r="AQ407" i="2"/>
  <c r="AQ391" i="2"/>
  <c r="AQ375" i="2"/>
  <c r="AQ359" i="2"/>
  <c r="AR325" i="2"/>
  <c r="AQ395" i="2"/>
  <c r="AQ379" i="2"/>
  <c r="AQ363" i="2"/>
  <c r="AQ356" i="2"/>
  <c r="AQ352" i="2"/>
  <c r="AQ348" i="2"/>
  <c r="AQ344" i="2"/>
  <c r="AQ340" i="2"/>
  <c r="AQ336" i="2"/>
  <c r="AQ332" i="2"/>
  <c r="AQ328" i="2"/>
  <c r="AQ367" i="2"/>
  <c r="AQ383" i="2"/>
  <c r="AQ399" i="2"/>
  <c r="AO109" i="4" l="1"/>
  <c r="AQ212" i="2"/>
  <c r="AQ219" i="2"/>
  <c r="AQ326" i="2" s="1"/>
  <c r="AP532" i="2"/>
  <c r="AP108" i="4" s="1"/>
  <c r="AP530" i="2"/>
  <c r="AP106" i="4" s="1"/>
  <c r="AP524" i="2"/>
  <c r="AP100" i="4" s="1"/>
  <c r="AP523" i="2"/>
  <c r="AP99" i="4" s="1"/>
  <c r="AP521" i="2"/>
  <c r="AP97" i="4" s="1"/>
  <c r="AP519" i="2"/>
  <c r="AP95" i="4" s="1"/>
  <c r="AP517" i="2"/>
  <c r="AP93" i="4" s="1"/>
  <c r="AP515" i="2"/>
  <c r="AP91" i="4" s="1"/>
  <c r="AP529" i="2"/>
  <c r="AP105" i="4" s="1"/>
  <c r="AP520" i="2"/>
  <c r="AP96" i="4" s="1"/>
  <c r="AP516" i="2"/>
  <c r="AP92" i="4" s="1"/>
  <c r="AP531" i="2"/>
  <c r="AP107" i="4" s="1"/>
  <c r="AP528" i="2"/>
  <c r="AP104" i="4" s="1"/>
  <c r="AP527" i="2"/>
  <c r="AP103" i="4" s="1"/>
  <c r="AP522" i="2"/>
  <c r="AP98" i="4" s="1"/>
  <c r="AP518" i="2"/>
  <c r="AP94" i="4" s="1"/>
  <c r="AP511" i="2"/>
  <c r="AP87" i="4" s="1"/>
  <c r="AP507" i="2"/>
  <c r="AP83" i="4" s="1"/>
  <c r="AP505" i="2"/>
  <c r="AP81" i="4" s="1"/>
  <c r="AP503" i="2"/>
  <c r="AP79" i="4" s="1"/>
  <c r="AP501" i="2"/>
  <c r="AP77" i="4" s="1"/>
  <c r="AP499" i="2"/>
  <c r="AP75" i="4" s="1"/>
  <c r="AP497" i="2"/>
  <c r="AP73" i="4" s="1"/>
  <c r="AP495" i="2"/>
  <c r="AP71" i="4" s="1"/>
  <c r="AP493" i="2"/>
  <c r="AP69" i="4" s="1"/>
  <c r="AP491" i="2"/>
  <c r="AP67" i="4" s="1"/>
  <c r="AP489" i="2"/>
  <c r="AP65" i="4" s="1"/>
  <c r="AP487" i="2"/>
  <c r="AP63" i="4" s="1"/>
  <c r="AP485" i="2"/>
  <c r="AP61" i="4" s="1"/>
  <c r="AP483" i="2"/>
  <c r="AP59" i="4" s="1"/>
  <c r="AP481" i="2"/>
  <c r="AP57" i="4" s="1"/>
  <c r="AP479" i="2"/>
  <c r="AP55" i="4" s="1"/>
  <c r="AP477" i="2"/>
  <c r="AP53" i="4" s="1"/>
  <c r="AP475" i="2"/>
  <c r="AP51" i="4" s="1"/>
  <c r="AP473" i="2"/>
  <c r="AP49" i="4" s="1"/>
  <c r="AP471" i="2"/>
  <c r="AP47" i="4" s="1"/>
  <c r="AP469" i="2"/>
  <c r="AP45" i="4" s="1"/>
  <c r="AP467" i="2"/>
  <c r="AP43" i="4" s="1"/>
  <c r="AP465" i="2"/>
  <c r="AP41" i="4" s="1"/>
  <c r="AP463" i="2"/>
  <c r="AP39" i="4" s="1"/>
  <c r="AP461" i="2"/>
  <c r="AP37" i="4" s="1"/>
  <c r="AP459" i="2"/>
  <c r="AP35" i="4" s="1"/>
  <c r="AP457" i="2"/>
  <c r="AP33" i="4" s="1"/>
  <c r="AP455" i="2"/>
  <c r="AP31" i="4" s="1"/>
  <c r="AP453" i="2"/>
  <c r="AP29" i="4" s="1"/>
  <c r="AP451" i="2"/>
  <c r="AP27" i="4" s="1"/>
  <c r="AP449" i="2"/>
  <c r="AP25" i="4" s="1"/>
  <c r="AP447" i="2"/>
  <c r="AP23" i="4" s="1"/>
  <c r="AP445" i="2"/>
  <c r="AP21" i="4" s="1"/>
  <c r="AP443" i="2"/>
  <c r="AP19" i="4" s="1"/>
  <c r="AP441" i="2"/>
  <c r="AP17" i="4" s="1"/>
  <c r="AP439" i="2"/>
  <c r="AP15" i="4" s="1"/>
  <c r="AP437" i="2"/>
  <c r="AP13" i="4" s="1"/>
  <c r="AP435" i="2"/>
  <c r="AP11" i="4" s="1"/>
  <c r="AP433" i="2"/>
  <c r="AP9" i="4" s="1"/>
  <c r="AP526" i="2"/>
  <c r="AP102" i="4" s="1"/>
  <c r="AP512" i="2"/>
  <c r="AP88" i="4" s="1"/>
  <c r="AP508" i="2"/>
  <c r="AP84" i="4" s="1"/>
  <c r="AP506" i="2"/>
  <c r="AP82" i="4" s="1"/>
  <c r="AP514" i="2"/>
  <c r="AP90" i="4" s="1"/>
  <c r="AP513" i="2"/>
  <c r="AP89" i="4" s="1"/>
  <c r="AP504" i="2"/>
  <c r="AP80" i="4" s="1"/>
  <c r="AP500" i="2"/>
  <c r="AP76" i="4" s="1"/>
  <c r="AP496" i="2"/>
  <c r="AP72" i="4" s="1"/>
  <c r="AP492" i="2"/>
  <c r="AP68" i="4" s="1"/>
  <c r="AP488" i="2"/>
  <c r="AP64" i="4" s="1"/>
  <c r="AP484" i="2"/>
  <c r="AP60" i="4" s="1"/>
  <c r="AP480" i="2"/>
  <c r="AP56" i="4" s="1"/>
  <c r="AP476" i="2"/>
  <c r="AP52" i="4" s="1"/>
  <c r="AP472" i="2"/>
  <c r="AP48" i="4" s="1"/>
  <c r="AP468" i="2"/>
  <c r="AP44" i="4" s="1"/>
  <c r="AP464" i="2"/>
  <c r="AP40" i="4" s="1"/>
  <c r="AP460" i="2"/>
  <c r="AP36" i="4" s="1"/>
  <c r="AP456" i="2"/>
  <c r="AP32" i="4" s="1"/>
  <c r="AP452" i="2"/>
  <c r="AP28" i="4" s="1"/>
  <c r="AP448" i="2"/>
  <c r="AP24" i="4" s="1"/>
  <c r="AP444" i="2"/>
  <c r="AP20" i="4" s="1"/>
  <c r="AP440" i="2"/>
  <c r="AP16" i="4" s="1"/>
  <c r="AP436" i="2"/>
  <c r="AP12" i="4" s="1"/>
  <c r="AP509" i="2"/>
  <c r="AP85" i="4" s="1"/>
  <c r="AP498" i="2"/>
  <c r="AP74" i="4" s="1"/>
  <c r="AP490" i="2"/>
  <c r="AP66" i="4" s="1"/>
  <c r="AP482" i="2"/>
  <c r="AP58" i="4" s="1"/>
  <c r="AP474" i="2"/>
  <c r="AP50" i="4" s="1"/>
  <c r="AP466" i="2"/>
  <c r="AP42" i="4" s="1"/>
  <c r="AP458" i="2"/>
  <c r="AP34" i="4" s="1"/>
  <c r="AP450" i="2"/>
  <c r="AP26" i="4" s="1"/>
  <c r="AP442" i="2"/>
  <c r="AP18" i="4" s="1"/>
  <c r="AP434" i="2"/>
  <c r="AP10" i="4" s="1"/>
  <c r="AP510" i="2"/>
  <c r="AP86" i="4" s="1"/>
  <c r="AP502" i="2"/>
  <c r="AP78" i="4" s="1"/>
  <c r="AP470" i="2"/>
  <c r="AP46" i="4" s="1"/>
  <c r="AP438" i="2"/>
  <c r="AP14" i="4" s="1"/>
  <c r="AP525" i="2"/>
  <c r="AP101" i="4" s="1"/>
  <c r="AP478" i="2"/>
  <c r="AP54" i="4" s="1"/>
  <c r="AP446" i="2"/>
  <c r="AP22" i="4" s="1"/>
  <c r="AP486" i="2"/>
  <c r="AP62" i="4" s="1"/>
  <c r="AP454" i="2"/>
  <c r="AP30" i="4" s="1"/>
  <c r="AP494" i="2"/>
  <c r="AP70" i="4" s="1"/>
  <c r="AP462" i="2"/>
  <c r="AP38" i="4" s="1"/>
  <c r="AR105" i="2"/>
  <c r="AR112" i="2"/>
  <c r="AP319" i="2"/>
  <c r="AQ426" i="2"/>
  <c r="AV8" i="4"/>
  <c r="AR425" i="2"/>
  <c r="AR423" i="2"/>
  <c r="AR421" i="2"/>
  <c r="AR419" i="2"/>
  <c r="AR417" i="2"/>
  <c r="AR415" i="2"/>
  <c r="AR413" i="2"/>
  <c r="AR411" i="2"/>
  <c r="AR410" i="2"/>
  <c r="AR406" i="2"/>
  <c r="AR404" i="2"/>
  <c r="AR402" i="2"/>
  <c r="AR400" i="2"/>
  <c r="AR398" i="2"/>
  <c r="AR396" i="2"/>
  <c r="AR394" i="2"/>
  <c r="AR392" i="2"/>
  <c r="AR390" i="2"/>
  <c r="AR388" i="2"/>
  <c r="AR386" i="2"/>
  <c r="AR384" i="2"/>
  <c r="AR382" i="2"/>
  <c r="AR380" i="2"/>
  <c r="AR378" i="2"/>
  <c r="AR376" i="2"/>
  <c r="AR374" i="2"/>
  <c r="AR372" i="2"/>
  <c r="AR370" i="2"/>
  <c r="AR368" i="2"/>
  <c r="AR366" i="2"/>
  <c r="AR364" i="2"/>
  <c r="AR362" i="2"/>
  <c r="AR360" i="2"/>
  <c r="AR424" i="2"/>
  <c r="AR420" i="2"/>
  <c r="AR416" i="2"/>
  <c r="AR409" i="2"/>
  <c r="AR408" i="2"/>
  <c r="AR405" i="2"/>
  <c r="AR401" i="2"/>
  <c r="AR397" i="2"/>
  <c r="AR393" i="2"/>
  <c r="AR389" i="2"/>
  <c r="AR385" i="2"/>
  <c r="AR381" i="2"/>
  <c r="AR377" i="2"/>
  <c r="AR373" i="2"/>
  <c r="AR369" i="2"/>
  <c r="AR365" i="2"/>
  <c r="AR361" i="2"/>
  <c r="AR358" i="2"/>
  <c r="AR357" i="2"/>
  <c r="AR355" i="2"/>
  <c r="AR353" i="2"/>
  <c r="AR351" i="2"/>
  <c r="AR349" i="2"/>
  <c r="AR347" i="2"/>
  <c r="AR345" i="2"/>
  <c r="AR343" i="2"/>
  <c r="AR341" i="2"/>
  <c r="AR339" i="2"/>
  <c r="AR337" i="2"/>
  <c r="AR335" i="2"/>
  <c r="AR333" i="2"/>
  <c r="AR331" i="2"/>
  <c r="AR329" i="2"/>
  <c r="AR327" i="2"/>
  <c r="AR422" i="2"/>
  <c r="AR414" i="2"/>
  <c r="AR412" i="2"/>
  <c r="AS325" i="2"/>
  <c r="AR407" i="2"/>
  <c r="AR403" i="2"/>
  <c r="AR399" i="2"/>
  <c r="AR395" i="2"/>
  <c r="AR391" i="2"/>
  <c r="AR387" i="2"/>
  <c r="AR383" i="2"/>
  <c r="AR379" i="2"/>
  <c r="AR375" i="2"/>
  <c r="AR371" i="2"/>
  <c r="AR367" i="2"/>
  <c r="AR363" i="2"/>
  <c r="AR359" i="2"/>
  <c r="AR356" i="2"/>
  <c r="AR352" i="2"/>
  <c r="AR348" i="2"/>
  <c r="AR344" i="2"/>
  <c r="AR340" i="2"/>
  <c r="AR336" i="2"/>
  <c r="AR332" i="2"/>
  <c r="AR328" i="2"/>
  <c r="AR418" i="2"/>
  <c r="AR342" i="2"/>
  <c r="AR346" i="2"/>
  <c r="AR330" i="2"/>
  <c r="AR350" i="2"/>
  <c r="AR334" i="2"/>
  <c r="AR338" i="2"/>
  <c r="AR354" i="2"/>
  <c r="AS103" i="2"/>
  <c r="AS210" i="2" s="1"/>
  <c r="AS317" i="2" s="1"/>
  <c r="AS101" i="2"/>
  <c r="AS208" i="2" s="1"/>
  <c r="AS315" i="2" s="1"/>
  <c r="AS99" i="2"/>
  <c r="AS206" i="2" s="1"/>
  <c r="AS313" i="2" s="1"/>
  <c r="AS97" i="2"/>
  <c r="AS204" i="2" s="1"/>
  <c r="AS311" i="2" s="1"/>
  <c r="AS95" i="2"/>
  <c r="AS202" i="2" s="1"/>
  <c r="AS309" i="2" s="1"/>
  <c r="AS93" i="2"/>
  <c r="AS200" i="2" s="1"/>
  <c r="AS307" i="2" s="1"/>
  <c r="AS91" i="2"/>
  <c r="AS198" i="2" s="1"/>
  <c r="AS305" i="2" s="1"/>
  <c r="AS89" i="2"/>
  <c r="AS196" i="2" s="1"/>
  <c r="AS303" i="2" s="1"/>
  <c r="AS87" i="2"/>
  <c r="AS194" i="2" s="1"/>
  <c r="AS301" i="2" s="1"/>
  <c r="AS85" i="2"/>
  <c r="AS192" i="2" s="1"/>
  <c r="AS299" i="2" s="1"/>
  <c r="AS83" i="2"/>
  <c r="AS190" i="2" s="1"/>
  <c r="AS297" i="2" s="1"/>
  <c r="AS81" i="2"/>
  <c r="AS188" i="2" s="1"/>
  <c r="AS295" i="2" s="1"/>
  <c r="AS79" i="2"/>
  <c r="AS186" i="2" s="1"/>
  <c r="AS293" i="2" s="1"/>
  <c r="AS77" i="2"/>
  <c r="AS184" i="2" s="1"/>
  <c r="AS291" i="2" s="1"/>
  <c r="AS75" i="2"/>
  <c r="AS182" i="2" s="1"/>
  <c r="AS289" i="2" s="1"/>
  <c r="AS73" i="2"/>
  <c r="AS180" i="2" s="1"/>
  <c r="AS287" i="2" s="1"/>
  <c r="AS71" i="2"/>
  <c r="AS178" i="2" s="1"/>
  <c r="AS285" i="2" s="1"/>
  <c r="AS69" i="2"/>
  <c r="AS176" i="2" s="1"/>
  <c r="AS283" i="2" s="1"/>
  <c r="AS67" i="2"/>
  <c r="AS174" i="2" s="1"/>
  <c r="AS281" i="2" s="1"/>
  <c r="AS65" i="2"/>
  <c r="AS172" i="2" s="1"/>
  <c r="AS279" i="2" s="1"/>
  <c r="AS63" i="2"/>
  <c r="AS170" i="2" s="1"/>
  <c r="AS277" i="2" s="1"/>
  <c r="AS61" i="2"/>
  <c r="AS168" i="2" s="1"/>
  <c r="AS275" i="2" s="1"/>
  <c r="AS59" i="2"/>
  <c r="AS166" i="2" s="1"/>
  <c r="AS273" i="2" s="1"/>
  <c r="AS104" i="2"/>
  <c r="AS211" i="2" s="1"/>
  <c r="AS318" i="2" s="1"/>
  <c r="AS102" i="2"/>
  <c r="AS209" i="2" s="1"/>
  <c r="AS316" i="2" s="1"/>
  <c r="AS100" i="2"/>
  <c r="AS207" i="2" s="1"/>
  <c r="AS314" i="2" s="1"/>
  <c r="AS98" i="2"/>
  <c r="AS205" i="2" s="1"/>
  <c r="AS312" i="2" s="1"/>
  <c r="AS96" i="2"/>
  <c r="AS203" i="2" s="1"/>
  <c r="AS310" i="2" s="1"/>
  <c r="AS94" i="2"/>
  <c r="AS201" i="2" s="1"/>
  <c r="AS308" i="2" s="1"/>
  <c r="AS92" i="2"/>
  <c r="AS199" i="2" s="1"/>
  <c r="AS306" i="2" s="1"/>
  <c r="AS90" i="2"/>
  <c r="AS197" i="2" s="1"/>
  <c r="AS304" i="2" s="1"/>
  <c r="AS88" i="2"/>
  <c r="AS195" i="2" s="1"/>
  <c r="AS302" i="2" s="1"/>
  <c r="AS86" i="2"/>
  <c r="AS193" i="2" s="1"/>
  <c r="AS300" i="2" s="1"/>
  <c r="AS84" i="2"/>
  <c r="AS191" i="2" s="1"/>
  <c r="AS298" i="2" s="1"/>
  <c r="AS82" i="2"/>
  <c r="AS189" i="2" s="1"/>
  <c r="AS296" i="2" s="1"/>
  <c r="AS80" i="2"/>
  <c r="AS187" i="2" s="1"/>
  <c r="AS294" i="2" s="1"/>
  <c r="AS78" i="2"/>
  <c r="AS185" i="2" s="1"/>
  <c r="AS292" i="2" s="1"/>
  <c r="AS76" i="2"/>
  <c r="AS183" i="2" s="1"/>
  <c r="AS290" i="2" s="1"/>
  <c r="AS74" i="2"/>
  <c r="AS181" i="2" s="1"/>
  <c r="AS288" i="2" s="1"/>
  <c r="AS72" i="2"/>
  <c r="AS179" i="2" s="1"/>
  <c r="AS286" i="2" s="1"/>
  <c r="AS70" i="2"/>
  <c r="AS177" i="2" s="1"/>
  <c r="AS284" i="2" s="1"/>
  <c r="AS68" i="2"/>
  <c r="AS175" i="2" s="1"/>
  <c r="AS282" i="2" s="1"/>
  <c r="AS66" i="2"/>
  <c r="AS173" i="2" s="1"/>
  <c r="AS280" i="2" s="1"/>
  <c r="AS64" i="2"/>
  <c r="AS171" i="2" s="1"/>
  <c r="AS278" i="2" s="1"/>
  <c r="AS62" i="2"/>
  <c r="AS169" i="2" s="1"/>
  <c r="AS276" i="2" s="1"/>
  <c r="AS60" i="2"/>
  <c r="AS167" i="2" s="1"/>
  <c r="AS274" i="2" s="1"/>
  <c r="AS58" i="2"/>
  <c r="AS165" i="2" s="1"/>
  <c r="AS272" i="2" s="1"/>
  <c r="AS56" i="2"/>
  <c r="AS163" i="2" s="1"/>
  <c r="AS270" i="2" s="1"/>
  <c r="AS54" i="2"/>
  <c r="AS161" i="2" s="1"/>
  <c r="AS268" i="2" s="1"/>
  <c r="AS52" i="2"/>
  <c r="AS159" i="2" s="1"/>
  <c r="AS266" i="2" s="1"/>
  <c r="AS50" i="2"/>
  <c r="AS157" i="2" s="1"/>
  <c r="AS264" i="2" s="1"/>
  <c r="AS48" i="2"/>
  <c r="AS155" i="2" s="1"/>
  <c r="AS262" i="2" s="1"/>
  <c r="AS46" i="2"/>
  <c r="AS153" i="2" s="1"/>
  <c r="AS260" i="2" s="1"/>
  <c r="AS44" i="2"/>
  <c r="AS151" i="2" s="1"/>
  <c r="AS258" i="2" s="1"/>
  <c r="AS42" i="2"/>
  <c r="AS149" i="2" s="1"/>
  <c r="AS256" i="2" s="1"/>
  <c r="AS40" i="2"/>
  <c r="AS147" i="2" s="1"/>
  <c r="AS254" i="2" s="1"/>
  <c r="AS38" i="2"/>
  <c r="AS145" i="2" s="1"/>
  <c r="AS252" i="2" s="1"/>
  <c r="AS36" i="2"/>
  <c r="AS143" i="2" s="1"/>
  <c r="AS250" i="2" s="1"/>
  <c r="AS34" i="2"/>
  <c r="AS141" i="2" s="1"/>
  <c r="AS248" i="2" s="1"/>
  <c r="AS32" i="2"/>
  <c r="AS139" i="2" s="1"/>
  <c r="AS246" i="2" s="1"/>
  <c r="AS30" i="2"/>
  <c r="AS137" i="2" s="1"/>
  <c r="AS244" i="2" s="1"/>
  <c r="AS28" i="2"/>
  <c r="AS135" i="2" s="1"/>
  <c r="AS242" i="2" s="1"/>
  <c r="AS26" i="2"/>
  <c r="AS133" i="2" s="1"/>
  <c r="AS240" i="2" s="1"/>
  <c r="AS24" i="2"/>
  <c r="AS131" i="2" s="1"/>
  <c r="AS238" i="2" s="1"/>
  <c r="AS22" i="2"/>
  <c r="AS129" i="2" s="1"/>
  <c r="AS236" i="2" s="1"/>
  <c r="AS20" i="2"/>
  <c r="AS127" i="2" s="1"/>
  <c r="AS234" i="2" s="1"/>
  <c r="AS18" i="2"/>
  <c r="AS125" i="2" s="1"/>
  <c r="AS232" i="2" s="1"/>
  <c r="AS16" i="2"/>
  <c r="AS123" i="2" s="1"/>
  <c r="AS230" i="2" s="1"/>
  <c r="AS14" i="2"/>
  <c r="AS121" i="2" s="1"/>
  <c r="AS228" i="2" s="1"/>
  <c r="AS12" i="2"/>
  <c r="AS119" i="2" s="1"/>
  <c r="AS226" i="2" s="1"/>
  <c r="AS10" i="2"/>
  <c r="AS117" i="2" s="1"/>
  <c r="AS224" i="2" s="1"/>
  <c r="AS8" i="2"/>
  <c r="AS115" i="2" s="1"/>
  <c r="AS222" i="2" s="1"/>
  <c r="AS6" i="2"/>
  <c r="AS113" i="2" s="1"/>
  <c r="AS220" i="2" s="1"/>
  <c r="AS57" i="2"/>
  <c r="AS164" i="2" s="1"/>
  <c r="AS271" i="2" s="1"/>
  <c r="AS55" i="2"/>
  <c r="AS162" i="2" s="1"/>
  <c r="AS269" i="2" s="1"/>
  <c r="AS53" i="2"/>
  <c r="AS160" i="2" s="1"/>
  <c r="AS267" i="2" s="1"/>
  <c r="AS51" i="2"/>
  <c r="AS158" i="2" s="1"/>
  <c r="AS265" i="2" s="1"/>
  <c r="AS49" i="2"/>
  <c r="AS156" i="2" s="1"/>
  <c r="AS263" i="2" s="1"/>
  <c r="AS47" i="2"/>
  <c r="AS154" i="2" s="1"/>
  <c r="AS261" i="2" s="1"/>
  <c r="AS45" i="2"/>
  <c r="AS152" i="2" s="1"/>
  <c r="AS259" i="2" s="1"/>
  <c r="AS43" i="2"/>
  <c r="AS150" i="2" s="1"/>
  <c r="AS257" i="2" s="1"/>
  <c r="AS41" i="2"/>
  <c r="AS148" i="2" s="1"/>
  <c r="AS255" i="2" s="1"/>
  <c r="AS39" i="2"/>
  <c r="AS146" i="2" s="1"/>
  <c r="AS253" i="2" s="1"/>
  <c r="AS37" i="2"/>
  <c r="AS144" i="2" s="1"/>
  <c r="AS251" i="2" s="1"/>
  <c r="AS35" i="2"/>
  <c r="AS142" i="2" s="1"/>
  <c r="AS249" i="2" s="1"/>
  <c r="AS33" i="2"/>
  <c r="AS140" i="2" s="1"/>
  <c r="AS247" i="2" s="1"/>
  <c r="AS31" i="2"/>
  <c r="AS138" i="2" s="1"/>
  <c r="AS245" i="2" s="1"/>
  <c r="AS29" i="2"/>
  <c r="AS136" i="2" s="1"/>
  <c r="AS243" i="2" s="1"/>
  <c r="AS27" i="2"/>
  <c r="AS134" i="2" s="1"/>
  <c r="AS241" i="2" s="1"/>
  <c r="AS25" i="2"/>
  <c r="AS132" i="2" s="1"/>
  <c r="AS239" i="2" s="1"/>
  <c r="AS23" i="2"/>
  <c r="AS130" i="2" s="1"/>
  <c r="AS237" i="2" s="1"/>
  <c r="AS21" i="2"/>
  <c r="AS128" i="2" s="1"/>
  <c r="AS235" i="2" s="1"/>
  <c r="AS19" i="2"/>
  <c r="AS126" i="2" s="1"/>
  <c r="AS233" i="2" s="1"/>
  <c r="AS17" i="2"/>
  <c r="AS124" i="2" s="1"/>
  <c r="AS231" i="2" s="1"/>
  <c r="AS15" i="2"/>
  <c r="AS122" i="2" s="1"/>
  <c r="AS229" i="2" s="1"/>
  <c r="AS13" i="2"/>
  <c r="AS120" i="2" s="1"/>
  <c r="AS227" i="2" s="1"/>
  <c r="AS11" i="2"/>
  <c r="AS118" i="2" s="1"/>
  <c r="AS225" i="2" s="1"/>
  <c r="AS9" i="2"/>
  <c r="AS116" i="2" s="1"/>
  <c r="AS223" i="2" s="1"/>
  <c r="AS7" i="2"/>
  <c r="AS114" i="2" s="1"/>
  <c r="AS221" i="2" s="1"/>
  <c r="AS5" i="2"/>
  <c r="AT4" i="2"/>
  <c r="AP109" i="4" l="1"/>
  <c r="AT104" i="2"/>
  <c r="AT211" i="2" s="1"/>
  <c r="AT318" i="2" s="1"/>
  <c r="AT102" i="2"/>
  <c r="AT209" i="2" s="1"/>
  <c r="AT316" i="2" s="1"/>
  <c r="AT100" i="2"/>
  <c r="AT207" i="2" s="1"/>
  <c r="AT314" i="2" s="1"/>
  <c r="AT98" i="2"/>
  <c r="AT205" i="2" s="1"/>
  <c r="AT312" i="2" s="1"/>
  <c r="AT96" i="2"/>
  <c r="AT203" i="2" s="1"/>
  <c r="AT310" i="2" s="1"/>
  <c r="AT94" i="2"/>
  <c r="AT201" i="2" s="1"/>
  <c r="AT308" i="2" s="1"/>
  <c r="AT92" i="2"/>
  <c r="AT199" i="2" s="1"/>
  <c r="AT306" i="2" s="1"/>
  <c r="AT90" i="2"/>
  <c r="AT197" i="2" s="1"/>
  <c r="AT304" i="2" s="1"/>
  <c r="AT88" i="2"/>
  <c r="AT195" i="2" s="1"/>
  <c r="AT302" i="2" s="1"/>
  <c r="AT86" i="2"/>
  <c r="AT193" i="2" s="1"/>
  <c r="AT300" i="2" s="1"/>
  <c r="AT84" i="2"/>
  <c r="AT191" i="2" s="1"/>
  <c r="AT298" i="2" s="1"/>
  <c r="AT82" i="2"/>
  <c r="AT189" i="2" s="1"/>
  <c r="AT296" i="2" s="1"/>
  <c r="AT80" i="2"/>
  <c r="AT187" i="2" s="1"/>
  <c r="AT294" i="2" s="1"/>
  <c r="AT78" i="2"/>
  <c r="AT185" i="2" s="1"/>
  <c r="AT292" i="2" s="1"/>
  <c r="AT76" i="2"/>
  <c r="AT183" i="2" s="1"/>
  <c r="AT290" i="2" s="1"/>
  <c r="AT74" i="2"/>
  <c r="AT181" i="2" s="1"/>
  <c r="AT288" i="2" s="1"/>
  <c r="AT72" i="2"/>
  <c r="AT179" i="2" s="1"/>
  <c r="AT286" i="2" s="1"/>
  <c r="AT70" i="2"/>
  <c r="AT177" i="2" s="1"/>
  <c r="AT284" i="2" s="1"/>
  <c r="AT68" i="2"/>
  <c r="AT175" i="2" s="1"/>
  <c r="AT282" i="2" s="1"/>
  <c r="AT66" i="2"/>
  <c r="AT173" i="2" s="1"/>
  <c r="AT280" i="2" s="1"/>
  <c r="AT64" i="2"/>
  <c r="AT171" i="2" s="1"/>
  <c r="AT278" i="2" s="1"/>
  <c r="AT62" i="2"/>
  <c r="AT169" i="2" s="1"/>
  <c r="AT276" i="2" s="1"/>
  <c r="AT60" i="2"/>
  <c r="AT167" i="2" s="1"/>
  <c r="AT274" i="2" s="1"/>
  <c r="AT103" i="2"/>
  <c r="AT210" i="2" s="1"/>
  <c r="AT317" i="2" s="1"/>
  <c r="AT101" i="2"/>
  <c r="AT208" i="2" s="1"/>
  <c r="AT315" i="2" s="1"/>
  <c r="AT99" i="2"/>
  <c r="AT206" i="2" s="1"/>
  <c r="AT313" i="2" s="1"/>
  <c r="AT97" i="2"/>
  <c r="AT204" i="2" s="1"/>
  <c r="AT311" i="2" s="1"/>
  <c r="AT95" i="2"/>
  <c r="AT202" i="2" s="1"/>
  <c r="AT309" i="2" s="1"/>
  <c r="AT93" i="2"/>
  <c r="AT200" i="2" s="1"/>
  <c r="AT307" i="2" s="1"/>
  <c r="AT91" i="2"/>
  <c r="AT198" i="2" s="1"/>
  <c r="AT305" i="2" s="1"/>
  <c r="AT89" i="2"/>
  <c r="AT196" i="2" s="1"/>
  <c r="AT303" i="2" s="1"/>
  <c r="AT87" i="2"/>
  <c r="AT194" i="2" s="1"/>
  <c r="AT301" i="2" s="1"/>
  <c r="AT85" i="2"/>
  <c r="AT192" i="2" s="1"/>
  <c r="AT299" i="2" s="1"/>
  <c r="AT83" i="2"/>
  <c r="AT190" i="2" s="1"/>
  <c r="AT297" i="2" s="1"/>
  <c r="AT81" i="2"/>
  <c r="AT188" i="2" s="1"/>
  <c r="AT295" i="2" s="1"/>
  <c r="AT79" i="2"/>
  <c r="AT186" i="2" s="1"/>
  <c r="AT293" i="2" s="1"/>
  <c r="AT77" i="2"/>
  <c r="AT184" i="2" s="1"/>
  <c r="AT291" i="2" s="1"/>
  <c r="AT75" i="2"/>
  <c r="AT182" i="2" s="1"/>
  <c r="AT289" i="2" s="1"/>
  <c r="AT73" i="2"/>
  <c r="AT180" i="2" s="1"/>
  <c r="AT287" i="2" s="1"/>
  <c r="AT71" i="2"/>
  <c r="AT178" i="2" s="1"/>
  <c r="AT285" i="2" s="1"/>
  <c r="AT69" i="2"/>
  <c r="AT176" i="2" s="1"/>
  <c r="AT283" i="2" s="1"/>
  <c r="AT67" i="2"/>
  <c r="AT174" i="2" s="1"/>
  <c r="AT281" i="2" s="1"/>
  <c r="AT65" i="2"/>
  <c r="AT172" i="2" s="1"/>
  <c r="AT279" i="2" s="1"/>
  <c r="AT63" i="2"/>
  <c r="AT170" i="2" s="1"/>
  <c r="AT277" i="2" s="1"/>
  <c r="AT61" i="2"/>
  <c r="AT168" i="2" s="1"/>
  <c r="AT275" i="2" s="1"/>
  <c r="AT59" i="2"/>
  <c r="AT166" i="2" s="1"/>
  <c r="AT273" i="2" s="1"/>
  <c r="AT56" i="2"/>
  <c r="AT163" i="2" s="1"/>
  <c r="AT270" i="2" s="1"/>
  <c r="AT54" i="2"/>
  <c r="AT161" i="2" s="1"/>
  <c r="AT268" i="2" s="1"/>
  <c r="AT52" i="2"/>
  <c r="AT159" i="2" s="1"/>
  <c r="AT266" i="2" s="1"/>
  <c r="AT50" i="2"/>
  <c r="AT157" i="2" s="1"/>
  <c r="AT264" i="2" s="1"/>
  <c r="AT48" i="2"/>
  <c r="AT155" i="2" s="1"/>
  <c r="AT262" i="2" s="1"/>
  <c r="AT46" i="2"/>
  <c r="AT153" i="2" s="1"/>
  <c r="AT260" i="2" s="1"/>
  <c r="AT44" i="2"/>
  <c r="AT151" i="2" s="1"/>
  <c r="AT258" i="2" s="1"/>
  <c r="AT42" i="2"/>
  <c r="AT149" i="2" s="1"/>
  <c r="AT256" i="2" s="1"/>
  <c r="AT40" i="2"/>
  <c r="AT147" i="2" s="1"/>
  <c r="AT254" i="2" s="1"/>
  <c r="AT38" i="2"/>
  <c r="AT145" i="2" s="1"/>
  <c r="AT252" i="2" s="1"/>
  <c r="AT36" i="2"/>
  <c r="AT143" i="2" s="1"/>
  <c r="AT250" i="2" s="1"/>
  <c r="AT34" i="2"/>
  <c r="AT141" i="2" s="1"/>
  <c r="AT248" i="2" s="1"/>
  <c r="AT32" i="2"/>
  <c r="AT139" i="2" s="1"/>
  <c r="AT246" i="2" s="1"/>
  <c r="AT30" i="2"/>
  <c r="AT137" i="2" s="1"/>
  <c r="AT244" i="2" s="1"/>
  <c r="AT28" i="2"/>
  <c r="AT135" i="2" s="1"/>
  <c r="AT242" i="2" s="1"/>
  <c r="AT26" i="2"/>
  <c r="AT133" i="2" s="1"/>
  <c r="AT240" i="2" s="1"/>
  <c r="AT24" i="2"/>
  <c r="AT131" i="2" s="1"/>
  <c r="AT238" i="2" s="1"/>
  <c r="AT22" i="2"/>
  <c r="AT129" i="2" s="1"/>
  <c r="AT236" i="2" s="1"/>
  <c r="AT20" i="2"/>
  <c r="AT127" i="2" s="1"/>
  <c r="AT234" i="2" s="1"/>
  <c r="AT18" i="2"/>
  <c r="AT125" i="2" s="1"/>
  <c r="AT232" i="2" s="1"/>
  <c r="AT16" i="2"/>
  <c r="AT123" i="2" s="1"/>
  <c r="AT230" i="2" s="1"/>
  <c r="AT14" i="2"/>
  <c r="AT121" i="2" s="1"/>
  <c r="AT228" i="2" s="1"/>
  <c r="AT12" i="2"/>
  <c r="AT119" i="2" s="1"/>
  <c r="AT226" i="2" s="1"/>
  <c r="AT10" i="2"/>
  <c r="AT117" i="2" s="1"/>
  <c r="AT224" i="2" s="1"/>
  <c r="AT8" i="2"/>
  <c r="AT115" i="2" s="1"/>
  <c r="AT222" i="2" s="1"/>
  <c r="AT6" i="2"/>
  <c r="AT113" i="2" s="1"/>
  <c r="AT220" i="2" s="1"/>
  <c r="AT57" i="2"/>
  <c r="AT164" i="2" s="1"/>
  <c r="AT271" i="2" s="1"/>
  <c r="AT55" i="2"/>
  <c r="AT162" i="2" s="1"/>
  <c r="AT269" i="2" s="1"/>
  <c r="AT53" i="2"/>
  <c r="AT160" i="2" s="1"/>
  <c r="AT267" i="2" s="1"/>
  <c r="AT51" i="2"/>
  <c r="AT158" i="2" s="1"/>
  <c r="AT265" i="2" s="1"/>
  <c r="AT49" i="2"/>
  <c r="AT156" i="2" s="1"/>
  <c r="AT263" i="2" s="1"/>
  <c r="AT47" i="2"/>
  <c r="AT154" i="2" s="1"/>
  <c r="AT261" i="2" s="1"/>
  <c r="AT45" i="2"/>
  <c r="AT152" i="2" s="1"/>
  <c r="AT259" i="2" s="1"/>
  <c r="AT43" i="2"/>
  <c r="AT150" i="2" s="1"/>
  <c r="AT257" i="2" s="1"/>
  <c r="AT41" i="2"/>
  <c r="AT148" i="2" s="1"/>
  <c r="AT255" i="2" s="1"/>
  <c r="AT39" i="2"/>
  <c r="AT146" i="2" s="1"/>
  <c r="AT253" i="2" s="1"/>
  <c r="AT37" i="2"/>
  <c r="AT144" i="2" s="1"/>
  <c r="AT251" i="2" s="1"/>
  <c r="AT35" i="2"/>
  <c r="AT142" i="2" s="1"/>
  <c r="AT249" i="2" s="1"/>
  <c r="AT33" i="2"/>
  <c r="AT140" i="2" s="1"/>
  <c r="AT247" i="2" s="1"/>
  <c r="AT31" i="2"/>
  <c r="AT138" i="2" s="1"/>
  <c r="AT245" i="2" s="1"/>
  <c r="AT29" i="2"/>
  <c r="AT136" i="2" s="1"/>
  <c r="AT243" i="2" s="1"/>
  <c r="AT27" i="2"/>
  <c r="AT134" i="2" s="1"/>
  <c r="AT241" i="2" s="1"/>
  <c r="AT25" i="2"/>
  <c r="AT132" i="2" s="1"/>
  <c r="AT239" i="2" s="1"/>
  <c r="AT23" i="2"/>
  <c r="AT130" i="2" s="1"/>
  <c r="AT237" i="2" s="1"/>
  <c r="AT21" i="2"/>
  <c r="AT128" i="2" s="1"/>
  <c r="AT235" i="2" s="1"/>
  <c r="AT19" i="2"/>
  <c r="AT126" i="2" s="1"/>
  <c r="AT233" i="2" s="1"/>
  <c r="AT17" i="2"/>
  <c r="AT124" i="2" s="1"/>
  <c r="AT231" i="2" s="1"/>
  <c r="AT15" i="2"/>
  <c r="AT122" i="2" s="1"/>
  <c r="AT229" i="2" s="1"/>
  <c r="AT13" i="2"/>
  <c r="AT120" i="2" s="1"/>
  <c r="AT227" i="2" s="1"/>
  <c r="AT11" i="2"/>
  <c r="AT118" i="2" s="1"/>
  <c r="AT225" i="2" s="1"/>
  <c r="AT9" i="2"/>
  <c r="AT116" i="2" s="1"/>
  <c r="AT223" i="2" s="1"/>
  <c r="AT7" i="2"/>
  <c r="AT114" i="2" s="1"/>
  <c r="AT221" i="2" s="1"/>
  <c r="AT5" i="2"/>
  <c r="AU4" i="2"/>
  <c r="AT58" i="2"/>
  <c r="AT165" i="2" s="1"/>
  <c r="AT272" i="2" s="1"/>
  <c r="AS424" i="2"/>
  <c r="AS422" i="2"/>
  <c r="AS420" i="2"/>
  <c r="AS418" i="2"/>
  <c r="AS416" i="2"/>
  <c r="AS414" i="2"/>
  <c r="AS412" i="2"/>
  <c r="AS410" i="2"/>
  <c r="AS408" i="2"/>
  <c r="AS423" i="2"/>
  <c r="AS419" i="2"/>
  <c r="AS415" i="2"/>
  <c r="AS409" i="2"/>
  <c r="AS407" i="2"/>
  <c r="AS405" i="2"/>
  <c r="AS403" i="2"/>
  <c r="AS401" i="2"/>
  <c r="AS399" i="2"/>
  <c r="AS397" i="2"/>
  <c r="AS395" i="2"/>
  <c r="AS393" i="2"/>
  <c r="AS391" i="2"/>
  <c r="AS389" i="2"/>
  <c r="AS387" i="2"/>
  <c r="AS385" i="2"/>
  <c r="AS383" i="2"/>
  <c r="AS381" i="2"/>
  <c r="AS379" i="2"/>
  <c r="AS377" i="2"/>
  <c r="AS375" i="2"/>
  <c r="AS373" i="2"/>
  <c r="AS371" i="2"/>
  <c r="AS369" i="2"/>
  <c r="AS367" i="2"/>
  <c r="AS365" i="2"/>
  <c r="AS363" i="2"/>
  <c r="AS361" i="2"/>
  <c r="AS359" i="2"/>
  <c r="AS357" i="2"/>
  <c r="AS425" i="2"/>
  <c r="AS417" i="2"/>
  <c r="AT325" i="2"/>
  <c r="AS411" i="2"/>
  <c r="AS406" i="2"/>
  <c r="AS402" i="2"/>
  <c r="AS398" i="2"/>
  <c r="AS394" i="2"/>
  <c r="AS390" i="2"/>
  <c r="AS386" i="2"/>
  <c r="AS382" i="2"/>
  <c r="AS378" i="2"/>
  <c r="AS374" i="2"/>
  <c r="AS370" i="2"/>
  <c r="AS366" i="2"/>
  <c r="AS362" i="2"/>
  <c r="AS356" i="2"/>
  <c r="AS354" i="2"/>
  <c r="AS352" i="2"/>
  <c r="AS350" i="2"/>
  <c r="AS348" i="2"/>
  <c r="AS346" i="2"/>
  <c r="AS344" i="2"/>
  <c r="AS342" i="2"/>
  <c r="AS340" i="2"/>
  <c r="AS338" i="2"/>
  <c r="AS336" i="2"/>
  <c r="AS334" i="2"/>
  <c r="AS332" i="2"/>
  <c r="AS330" i="2"/>
  <c r="AS328" i="2"/>
  <c r="AS421" i="2"/>
  <c r="AS413" i="2"/>
  <c r="AS400" i="2"/>
  <c r="AS384" i="2"/>
  <c r="AS368" i="2"/>
  <c r="AS358" i="2"/>
  <c r="AS355" i="2"/>
  <c r="AS351" i="2"/>
  <c r="AS347" i="2"/>
  <c r="AS343" i="2"/>
  <c r="AS339" i="2"/>
  <c r="AS335" i="2"/>
  <c r="AS331" i="2"/>
  <c r="AS327" i="2"/>
  <c r="AS404" i="2"/>
  <c r="AS388" i="2"/>
  <c r="AS372" i="2"/>
  <c r="AS392" i="2"/>
  <c r="AS376" i="2"/>
  <c r="AS360" i="2"/>
  <c r="AS353" i="2"/>
  <c r="AS349" i="2"/>
  <c r="AS345" i="2"/>
  <c r="AS341" i="2"/>
  <c r="AS337" i="2"/>
  <c r="AS333" i="2"/>
  <c r="AS329" i="2"/>
  <c r="AS364" i="2"/>
  <c r="AS380" i="2"/>
  <c r="AS396" i="2"/>
  <c r="AS105" i="2"/>
  <c r="AS112" i="2"/>
  <c r="AR212" i="2"/>
  <c r="AR219" i="2"/>
  <c r="AR326" i="2" s="1"/>
  <c r="AR426" i="2" s="1"/>
  <c r="AQ319" i="2"/>
  <c r="AW8" i="4"/>
  <c r="AQ531" i="2"/>
  <c r="AQ107" i="4" s="1"/>
  <c r="AQ529" i="2"/>
  <c r="AQ105" i="4" s="1"/>
  <c r="AQ527" i="2"/>
  <c r="AQ103" i="4" s="1"/>
  <c r="AQ525" i="2"/>
  <c r="AQ101" i="4" s="1"/>
  <c r="AQ523" i="2"/>
  <c r="AQ99" i="4" s="1"/>
  <c r="AQ530" i="2"/>
  <c r="AQ106" i="4" s="1"/>
  <c r="AQ528" i="2"/>
  <c r="AQ104" i="4" s="1"/>
  <c r="AQ522" i="2"/>
  <c r="AQ98" i="4" s="1"/>
  <c r="AQ520" i="2"/>
  <c r="AQ96" i="4" s="1"/>
  <c r="AQ518" i="2"/>
  <c r="AQ94" i="4" s="1"/>
  <c r="AQ516" i="2"/>
  <c r="AQ92" i="4" s="1"/>
  <c r="AQ513" i="2"/>
  <c r="AQ89" i="4" s="1"/>
  <c r="AQ511" i="2"/>
  <c r="AQ87" i="4" s="1"/>
  <c r="AQ509" i="2"/>
  <c r="AQ85" i="4" s="1"/>
  <c r="AQ507" i="2"/>
  <c r="AQ83" i="4" s="1"/>
  <c r="AQ532" i="2"/>
  <c r="AQ108" i="4" s="1"/>
  <c r="AQ521" i="2"/>
  <c r="AQ97" i="4" s="1"/>
  <c r="AQ517" i="2"/>
  <c r="AQ93" i="4" s="1"/>
  <c r="AQ526" i="2"/>
  <c r="AQ102" i="4" s="1"/>
  <c r="AQ514" i="2"/>
  <c r="AQ90" i="4" s="1"/>
  <c r="AQ512" i="2"/>
  <c r="AQ88" i="4" s="1"/>
  <c r="AQ510" i="2"/>
  <c r="AQ86" i="4" s="1"/>
  <c r="AQ508" i="2"/>
  <c r="AQ84" i="4" s="1"/>
  <c r="AQ506" i="2"/>
  <c r="AQ82" i="4" s="1"/>
  <c r="AQ515" i="2"/>
  <c r="AQ91" i="4" s="1"/>
  <c r="AQ504" i="2"/>
  <c r="AQ80" i="4" s="1"/>
  <c r="AQ502" i="2"/>
  <c r="AQ78" i="4" s="1"/>
  <c r="AQ500" i="2"/>
  <c r="AQ76" i="4" s="1"/>
  <c r="AQ498" i="2"/>
  <c r="AQ74" i="4" s="1"/>
  <c r="AQ496" i="2"/>
  <c r="AQ72" i="4" s="1"/>
  <c r="AQ494" i="2"/>
  <c r="AQ70" i="4" s="1"/>
  <c r="AQ492" i="2"/>
  <c r="AQ68" i="4" s="1"/>
  <c r="AQ490" i="2"/>
  <c r="AQ66" i="4" s="1"/>
  <c r="AQ488" i="2"/>
  <c r="AQ64" i="4" s="1"/>
  <c r="AQ486" i="2"/>
  <c r="AQ62" i="4" s="1"/>
  <c r="AQ484" i="2"/>
  <c r="AQ60" i="4" s="1"/>
  <c r="AQ482" i="2"/>
  <c r="AQ58" i="4" s="1"/>
  <c r="AQ480" i="2"/>
  <c r="AQ56" i="4" s="1"/>
  <c r="AQ478" i="2"/>
  <c r="AQ54" i="4" s="1"/>
  <c r="AQ476" i="2"/>
  <c r="AQ52" i="4" s="1"/>
  <c r="AQ474" i="2"/>
  <c r="AQ50" i="4" s="1"/>
  <c r="AQ472" i="2"/>
  <c r="AQ48" i="4" s="1"/>
  <c r="AQ470" i="2"/>
  <c r="AQ46" i="4" s="1"/>
  <c r="AQ468" i="2"/>
  <c r="AQ44" i="4" s="1"/>
  <c r="AQ466" i="2"/>
  <c r="AQ42" i="4" s="1"/>
  <c r="AQ464" i="2"/>
  <c r="AQ40" i="4" s="1"/>
  <c r="AQ462" i="2"/>
  <c r="AQ38" i="4" s="1"/>
  <c r="AQ460" i="2"/>
  <c r="AQ36" i="4" s="1"/>
  <c r="AQ458" i="2"/>
  <c r="AQ34" i="4" s="1"/>
  <c r="AQ456" i="2"/>
  <c r="AQ32" i="4" s="1"/>
  <c r="AQ454" i="2"/>
  <c r="AQ30" i="4" s="1"/>
  <c r="AQ452" i="2"/>
  <c r="AQ28" i="4" s="1"/>
  <c r="AQ450" i="2"/>
  <c r="AQ26" i="4" s="1"/>
  <c r="AQ448" i="2"/>
  <c r="AQ24" i="4" s="1"/>
  <c r="AQ446" i="2"/>
  <c r="AQ22" i="4" s="1"/>
  <c r="AQ444" i="2"/>
  <c r="AQ20" i="4" s="1"/>
  <c r="AQ442" i="2"/>
  <c r="AQ18" i="4" s="1"/>
  <c r="AQ440" i="2"/>
  <c r="AQ16" i="4" s="1"/>
  <c r="AQ438" i="2"/>
  <c r="AQ14" i="4" s="1"/>
  <c r="AQ436" i="2"/>
  <c r="AQ12" i="4" s="1"/>
  <c r="AQ434" i="2"/>
  <c r="AQ10" i="4" s="1"/>
  <c r="AQ503" i="2"/>
  <c r="AQ79" i="4" s="1"/>
  <c r="AQ499" i="2"/>
  <c r="AQ75" i="4" s="1"/>
  <c r="AQ495" i="2"/>
  <c r="AQ71" i="4" s="1"/>
  <c r="AQ491" i="2"/>
  <c r="AQ67" i="4" s="1"/>
  <c r="AQ487" i="2"/>
  <c r="AQ63" i="4" s="1"/>
  <c r="AQ483" i="2"/>
  <c r="AQ59" i="4" s="1"/>
  <c r="AQ479" i="2"/>
  <c r="AQ55" i="4" s="1"/>
  <c r="AQ475" i="2"/>
  <c r="AQ51" i="4" s="1"/>
  <c r="AQ471" i="2"/>
  <c r="AQ47" i="4" s="1"/>
  <c r="AQ467" i="2"/>
  <c r="AQ43" i="4" s="1"/>
  <c r="AQ463" i="2"/>
  <c r="AQ39" i="4" s="1"/>
  <c r="AQ459" i="2"/>
  <c r="AQ35" i="4" s="1"/>
  <c r="AQ455" i="2"/>
  <c r="AQ31" i="4" s="1"/>
  <c r="AQ451" i="2"/>
  <c r="AQ27" i="4" s="1"/>
  <c r="AQ447" i="2"/>
  <c r="AQ23" i="4" s="1"/>
  <c r="AQ443" i="2"/>
  <c r="AQ19" i="4" s="1"/>
  <c r="AQ439" i="2"/>
  <c r="AQ15" i="4" s="1"/>
  <c r="AQ435" i="2"/>
  <c r="AQ11" i="4" s="1"/>
  <c r="AQ519" i="2"/>
  <c r="AQ95" i="4" s="1"/>
  <c r="AQ524" i="2"/>
  <c r="AQ100" i="4" s="1"/>
  <c r="AQ501" i="2"/>
  <c r="AQ77" i="4" s="1"/>
  <c r="AQ493" i="2"/>
  <c r="AQ69" i="4" s="1"/>
  <c r="AQ485" i="2"/>
  <c r="AQ61" i="4" s="1"/>
  <c r="AQ477" i="2"/>
  <c r="AQ53" i="4" s="1"/>
  <c r="AQ469" i="2"/>
  <c r="AQ45" i="4" s="1"/>
  <c r="AQ461" i="2"/>
  <c r="AQ37" i="4" s="1"/>
  <c r="AQ453" i="2"/>
  <c r="AQ29" i="4" s="1"/>
  <c r="AQ445" i="2"/>
  <c r="AQ21" i="4" s="1"/>
  <c r="AQ437" i="2"/>
  <c r="AQ13" i="4" s="1"/>
  <c r="AQ505" i="2"/>
  <c r="AQ81" i="4" s="1"/>
  <c r="AQ497" i="2"/>
  <c r="AQ73" i="4" s="1"/>
  <c r="AQ489" i="2"/>
  <c r="AQ65" i="4" s="1"/>
  <c r="AQ481" i="2"/>
  <c r="AQ57" i="4" s="1"/>
  <c r="AQ473" i="2"/>
  <c r="AQ49" i="4" s="1"/>
  <c r="AQ465" i="2"/>
  <c r="AQ41" i="4" s="1"/>
  <c r="AQ457" i="2"/>
  <c r="AQ33" i="4" s="1"/>
  <c r="AQ449" i="2"/>
  <c r="AQ25" i="4" s="1"/>
  <c r="AQ441" i="2"/>
  <c r="AQ17" i="4" s="1"/>
  <c r="AQ433" i="2"/>
  <c r="AQ9" i="4" s="1"/>
  <c r="AQ109" i="4" l="1"/>
  <c r="AR531" i="2"/>
  <c r="AR107" i="4" s="1"/>
  <c r="AR530" i="2"/>
  <c r="AR106" i="4" s="1"/>
  <c r="AR529" i="2"/>
  <c r="AR105" i="4" s="1"/>
  <c r="AR528" i="2"/>
  <c r="AR104" i="4" s="1"/>
  <c r="AR522" i="2"/>
  <c r="AR98" i="4" s="1"/>
  <c r="AR520" i="2"/>
  <c r="AR96" i="4" s="1"/>
  <c r="AR518" i="2"/>
  <c r="AR94" i="4" s="1"/>
  <c r="AR516" i="2"/>
  <c r="AR92" i="4" s="1"/>
  <c r="AR527" i="2"/>
  <c r="AR103" i="4" s="1"/>
  <c r="AR526" i="2"/>
  <c r="AR102" i="4" s="1"/>
  <c r="AR532" i="2"/>
  <c r="AR108" i="4" s="1"/>
  <c r="AR521" i="2"/>
  <c r="AR97" i="4" s="1"/>
  <c r="AR517" i="2"/>
  <c r="AR93" i="4" s="1"/>
  <c r="AR514" i="2"/>
  <c r="AR90" i="4" s="1"/>
  <c r="AR525" i="2"/>
  <c r="AR101" i="4" s="1"/>
  <c r="AR524" i="2"/>
  <c r="AR100" i="4" s="1"/>
  <c r="AR519" i="2"/>
  <c r="AR95" i="4" s="1"/>
  <c r="AR515" i="2"/>
  <c r="AR91" i="4" s="1"/>
  <c r="AR523" i="2"/>
  <c r="AR99" i="4" s="1"/>
  <c r="AR512" i="2"/>
  <c r="AR88" i="4" s="1"/>
  <c r="AR508" i="2"/>
  <c r="AR84" i="4" s="1"/>
  <c r="AR504" i="2"/>
  <c r="AR80" i="4" s="1"/>
  <c r="AR502" i="2"/>
  <c r="AR78" i="4" s="1"/>
  <c r="AR500" i="2"/>
  <c r="AR76" i="4" s="1"/>
  <c r="AR498" i="2"/>
  <c r="AR74" i="4" s="1"/>
  <c r="AR496" i="2"/>
  <c r="AR72" i="4" s="1"/>
  <c r="AR494" i="2"/>
  <c r="AR70" i="4" s="1"/>
  <c r="AR492" i="2"/>
  <c r="AR68" i="4" s="1"/>
  <c r="AR490" i="2"/>
  <c r="AR66" i="4" s="1"/>
  <c r="AR488" i="2"/>
  <c r="AR64" i="4" s="1"/>
  <c r="AR486" i="2"/>
  <c r="AR62" i="4" s="1"/>
  <c r="AR484" i="2"/>
  <c r="AR60" i="4" s="1"/>
  <c r="AR482" i="2"/>
  <c r="AR58" i="4" s="1"/>
  <c r="AR480" i="2"/>
  <c r="AR56" i="4" s="1"/>
  <c r="AR478" i="2"/>
  <c r="AR54" i="4" s="1"/>
  <c r="AR476" i="2"/>
  <c r="AR52" i="4" s="1"/>
  <c r="AR474" i="2"/>
  <c r="AR50" i="4" s="1"/>
  <c r="AR472" i="2"/>
  <c r="AR48" i="4" s="1"/>
  <c r="AR470" i="2"/>
  <c r="AR46" i="4" s="1"/>
  <c r="AR468" i="2"/>
  <c r="AR44" i="4" s="1"/>
  <c r="AR466" i="2"/>
  <c r="AR42" i="4" s="1"/>
  <c r="AR464" i="2"/>
  <c r="AR40" i="4" s="1"/>
  <c r="AR462" i="2"/>
  <c r="AR38" i="4" s="1"/>
  <c r="AR460" i="2"/>
  <c r="AR36" i="4" s="1"/>
  <c r="AR458" i="2"/>
  <c r="AR34" i="4" s="1"/>
  <c r="AR456" i="2"/>
  <c r="AR32" i="4" s="1"/>
  <c r="AR454" i="2"/>
  <c r="AR30" i="4" s="1"/>
  <c r="AR452" i="2"/>
  <c r="AR28" i="4" s="1"/>
  <c r="AR450" i="2"/>
  <c r="AR26" i="4" s="1"/>
  <c r="AR448" i="2"/>
  <c r="AR24" i="4" s="1"/>
  <c r="AR446" i="2"/>
  <c r="AR22" i="4" s="1"/>
  <c r="AR444" i="2"/>
  <c r="AR20" i="4" s="1"/>
  <c r="AR442" i="2"/>
  <c r="AR18" i="4" s="1"/>
  <c r="AR440" i="2"/>
  <c r="AR16" i="4" s="1"/>
  <c r="AR438" i="2"/>
  <c r="AR14" i="4" s="1"/>
  <c r="AR436" i="2"/>
  <c r="AR12" i="4" s="1"/>
  <c r="AR434" i="2"/>
  <c r="AR10" i="4" s="1"/>
  <c r="AR513" i="2"/>
  <c r="AR89" i="4" s="1"/>
  <c r="AR509" i="2"/>
  <c r="AR85" i="4" s="1"/>
  <c r="AR511" i="2"/>
  <c r="AR87" i="4" s="1"/>
  <c r="AR510" i="2"/>
  <c r="AR86" i="4" s="1"/>
  <c r="AR505" i="2"/>
  <c r="AR81" i="4" s="1"/>
  <c r="AR501" i="2"/>
  <c r="AR77" i="4" s="1"/>
  <c r="AR497" i="2"/>
  <c r="AR73" i="4" s="1"/>
  <c r="AR493" i="2"/>
  <c r="AR69" i="4" s="1"/>
  <c r="AR489" i="2"/>
  <c r="AR65" i="4" s="1"/>
  <c r="AR485" i="2"/>
  <c r="AR61" i="4" s="1"/>
  <c r="AR481" i="2"/>
  <c r="AR57" i="4" s="1"/>
  <c r="AR477" i="2"/>
  <c r="AR53" i="4" s="1"/>
  <c r="AR473" i="2"/>
  <c r="AR49" i="4" s="1"/>
  <c r="AR469" i="2"/>
  <c r="AR45" i="4" s="1"/>
  <c r="AR465" i="2"/>
  <c r="AR41" i="4" s="1"/>
  <c r="AR461" i="2"/>
  <c r="AR37" i="4" s="1"/>
  <c r="AR457" i="2"/>
  <c r="AR33" i="4" s="1"/>
  <c r="AR453" i="2"/>
  <c r="AR29" i="4" s="1"/>
  <c r="AR449" i="2"/>
  <c r="AR25" i="4" s="1"/>
  <c r="AR445" i="2"/>
  <c r="AR21" i="4" s="1"/>
  <c r="AR441" i="2"/>
  <c r="AR17" i="4" s="1"/>
  <c r="AR437" i="2"/>
  <c r="AR13" i="4" s="1"/>
  <c r="AR433" i="2"/>
  <c r="AR506" i="2"/>
  <c r="AR82" i="4" s="1"/>
  <c r="AR503" i="2"/>
  <c r="AR79" i="4" s="1"/>
  <c r="AR495" i="2"/>
  <c r="AR71" i="4" s="1"/>
  <c r="AR487" i="2"/>
  <c r="AR63" i="4" s="1"/>
  <c r="AR479" i="2"/>
  <c r="AR55" i="4" s="1"/>
  <c r="AR471" i="2"/>
  <c r="AR47" i="4" s="1"/>
  <c r="AR463" i="2"/>
  <c r="AR39" i="4" s="1"/>
  <c r="AR455" i="2"/>
  <c r="AR31" i="4" s="1"/>
  <c r="AR447" i="2"/>
  <c r="AR23" i="4" s="1"/>
  <c r="AR439" i="2"/>
  <c r="AR15" i="4" s="1"/>
  <c r="AR507" i="2"/>
  <c r="AR83" i="4" s="1"/>
  <c r="AR483" i="2"/>
  <c r="AR59" i="4" s="1"/>
  <c r="AR451" i="2"/>
  <c r="AR27" i="4" s="1"/>
  <c r="AR491" i="2"/>
  <c r="AR67" i="4" s="1"/>
  <c r="AR459" i="2"/>
  <c r="AR35" i="4" s="1"/>
  <c r="AR499" i="2"/>
  <c r="AR75" i="4" s="1"/>
  <c r="AR467" i="2"/>
  <c r="AR43" i="4" s="1"/>
  <c r="AR435" i="2"/>
  <c r="AR11" i="4" s="1"/>
  <c r="AR475" i="2"/>
  <c r="AR51" i="4" s="1"/>
  <c r="AR443" i="2"/>
  <c r="AR19" i="4" s="1"/>
  <c r="AS212" i="2"/>
  <c r="AS219" i="2"/>
  <c r="AS326" i="2" s="1"/>
  <c r="AR319" i="2"/>
  <c r="AR9" i="4"/>
  <c r="AT424" i="2"/>
  <c r="AT422" i="2"/>
  <c r="AT420" i="2"/>
  <c r="AT418" i="2"/>
  <c r="AT416" i="2"/>
  <c r="AT414" i="2"/>
  <c r="AT408" i="2"/>
  <c r="AT407" i="2"/>
  <c r="AT405" i="2"/>
  <c r="AT403" i="2"/>
  <c r="AT401" i="2"/>
  <c r="AT399" i="2"/>
  <c r="AT397" i="2"/>
  <c r="AT395" i="2"/>
  <c r="AT393" i="2"/>
  <c r="AT391" i="2"/>
  <c r="AT389" i="2"/>
  <c r="AT387" i="2"/>
  <c r="AT385" i="2"/>
  <c r="AT383" i="2"/>
  <c r="AT381" i="2"/>
  <c r="AT379" i="2"/>
  <c r="AT377" i="2"/>
  <c r="AT375" i="2"/>
  <c r="AT373" i="2"/>
  <c r="AT371" i="2"/>
  <c r="AT369" i="2"/>
  <c r="AT367" i="2"/>
  <c r="AT365" i="2"/>
  <c r="AT363" i="2"/>
  <c r="AT361" i="2"/>
  <c r="AT359" i="2"/>
  <c r="AT425" i="2"/>
  <c r="AT421" i="2"/>
  <c r="AT417" i="2"/>
  <c r="AT413" i="2"/>
  <c r="AT412" i="2"/>
  <c r="AT411" i="2"/>
  <c r="AT406" i="2"/>
  <c r="AT402" i="2"/>
  <c r="AT398" i="2"/>
  <c r="AT394" i="2"/>
  <c r="AT390" i="2"/>
  <c r="AT386" i="2"/>
  <c r="AT382" i="2"/>
  <c r="AT378" i="2"/>
  <c r="AT374" i="2"/>
  <c r="AT370" i="2"/>
  <c r="AT366" i="2"/>
  <c r="AT362" i="2"/>
  <c r="AT356" i="2"/>
  <c r="AT354" i="2"/>
  <c r="AT352" i="2"/>
  <c r="AT350" i="2"/>
  <c r="AT348" i="2"/>
  <c r="AT346" i="2"/>
  <c r="AT344" i="2"/>
  <c r="AT342" i="2"/>
  <c r="AT340" i="2"/>
  <c r="AT338" i="2"/>
  <c r="AT336" i="2"/>
  <c r="AT334" i="2"/>
  <c r="AT332" i="2"/>
  <c r="AT330" i="2"/>
  <c r="AT328" i="2"/>
  <c r="AT419" i="2"/>
  <c r="AT410" i="2"/>
  <c r="AT409" i="2"/>
  <c r="AT404" i="2"/>
  <c r="AT400" i="2"/>
  <c r="AT396" i="2"/>
  <c r="AT392" i="2"/>
  <c r="AT388" i="2"/>
  <c r="AT384" i="2"/>
  <c r="AT380" i="2"/>
  <c r="AT376" i="2"/>
  <c r="AT372" i="2"/>
  <c r="AT368" i="2"/>
  <c r="AT364" i="2"/>
  <c r="AT360" i="2"/>
  <c r="AT358" i="2"/>
  <c r="AT415" i="2"/>
  <c r="AT357" i="2"/>
  <c r="AU325" i="2"/>
  <c r="AT423" i="2"/>
  <c r="AT353" i="2"/>
  <c r="AT349" i="2"/>
  <c r="AT345" i="2"/>
  <c r="AT341" i="2"/>
  <c r="AT337" i="2"/>
  <c r="AT333" i="2"/>
  <c r="AT329" i="2"/>
  <c r="AT355" i="2"/>
  <c r="AT339" i="2"/>
  <c r="AT343" i="2"/>
  <c r="AT327" i="2"/>
  <c r="AT347" i="2"/>
  <c r="AT331" i="2"/>
  <c r="AT351" i="2"/>
  <c r="AT335" i="2"/>
  <c r="AU104" i="2"/>
  <c r="AU211" i="2" s="1"/>
  <c r="AU318" i="2" s="1"/>
  <c r="AU102" i="2"/>
  <c r="AU209" i="2" s="1"/>
  <c r="AU316" i="2" s="1"/>
  <c r="AU100" i="2"/>
  <c r="AU207" i="2" s="1"/>
  <c r="AU314" i="2" s="1"/>
  <c r="AU98" i="2"/>
  <c r="AU205" i="2" s="1"/>
  <c r="AU312" i="2" s="1"/>
  <c r="AU96" i="2"/>
  <c r="AU203" i="2" s="1"/>
  <c r="AU310" i="2" s="1"/>
  <c r="AU94" i="2"/>
  <c r="AU201" i="2" s="1"/>
  <c r="AU308" i="2" s="1"/>
  <c r="AU92" i="2"/>
  <c r="AU199" i="2" s="1"/>
  <c r="AU306" i="2" s="1"/>
  <c r="AU90" i="2"/>
  <c r="AU197" i="2" s="1"/>
  <c r="AU304" i="2" s="1"/>
  <c r="AU88" i="2"/>
  <c r="AU195" i="2" s="1"/>
  <c r="AU302" i="2" s="1"/>
  <c r="AU86" i="2"/>
  <c r="AU193" i="2" s="1"/>
  <c r="AU300" i="2" s="1"/>
  <c r="AU84" i="2"/>
  <c r="AU191" i="2" s="1"/>
  <c r="AU298" i="2" s="1"/>
  <c r="AU82" i="2"/>
  <c r="AU189" i="2" s="1"/>
  <c r="AU296" i="2" s="1"/>
  <c r="AU80" i="2"/>
  <c r="AU187" i="2" s="1"/>
  <c r="AU294" i="2" s="1"/>
  <c r="AU78" i="2"/>
  <c r="AU185" i="2" s="1"/>
  <c r="AU292" i="2" s="1"/>
  <c r="AU76" i="2"/>
  <c r="AU183" i="2" s="1"/>
  <c r="AU290" i="2" s="1"/>
  <c r="AU74" i="2"/>
  <c r="AU181" i="2" s="1"/>
  <c r="AU288" i="2" s="1"/>
  <c r="AU72" i="2"/>
  <c r="AU179" i="2" s="1"/>
  <c r="AU286" i="2" s="1"/>
  <c r="AU70" i="2"/>
  <c r="AU177" i="2" s="1"/>
  <c r="AU284" i="2" s="1"/>
  <c r="AU68" i="2"/>
  <c r="AU175" i="2" s="1"/>
  <c r="AU282" i="2" s="1"/>
  <c r="AU66" i="2"/>
  <c r="AU173" i="2" s="1"/>
  <c r="AU280" i="2" s="1"/>
  <c r="AU64" i="2"/>
  <c r="AU171" i="2" s="1"/>
  <c r="AU278" i="2" s="1"/>
  <c r="AU62" i="2"/>
  <c r="AU169" i="2" s="1"/>
  <c r="AU276" i="2" s="1"/>
  <c r="AU60" i="2"/>
  <c r="AU167" i="2" s="1"/>
  <c r="AU274" i="2" s="1"/>
  <c r="AU103" i="2"/>
  <c r="AU210" i="2" s="1"/>
  <c r="AU317" i="2" s="1"/>
  <c r="AU101" i="2"/>
  <c r="AU208" i="2" s="1"/>
  <c r="AU315" i="2" s="1"/>
  <c r="AU99" i="2"/>
  <c r="AU206" i="2" s="1"/>
  <c r="AU313" i="2" s="1"/>
  <c r="AU97" i="2"/>
  <c r="AU204" i="2" s="1"/>
  <c r="AU311" i="2" s="1"/>
  <c r="AU95" i="2"/>
  <c r="AU202" i="2" s="1"/>
  <c r="AU309" i="2" s="1"/>
  <c r="AU93" i="2"/>
  <c r="AU200" i="2" s="1"/>
  <c r="AU307" i="2" s="1"/>
  <c r="AU91" i="2"/>
  <c r="AU198" i="2" s="1"/>
  <c r="AU305" i="2" s="1"/>
  <c r="AU89" i="2"/>
  <c r="AU196" i="2" s="1"/>
  <c r="AU303" i="2" s="1"/>
  <c r="AU87" i="2"/>
  <c r="AU194" i="2" s="1"/>
  <c r="AU301" i="2" s="1"/>
  <c r="AU85" i="2"/>
  <c r="AU192" i="2" s="1"/>
  <c r="AU299" i="2" s="1"/>
  <c r="AU83" i="2"/>
  <c r="AU190" i="2" s="1"/>
  <c r="AU297" i="2" s="1"/>
  <c r="AU81" i="2"/>
  <c r="AU188" i="2" s="1"/>
  <c r="AU295" i="2" s="1"/>
  <c r="AU79" i="2"/>
  <c r="AU186" i="2" s="1"/>
  <c r="AU293" i="2" s="1"/>
  <c r="AU77" i="2"/>
  <c r="AU184" i="2" s="1"/>
  <c r="AU291" i="2" s="1"/>
  <c r="AU75" i="2"/>
  <c r="AU182" i="2" s="1"/>
  <c r="AU289" i="2" s="1"/>
  <c r="AU73" i="2"/>
  <c r="AU180" i="2" s="1"/>
  <c r="AU287" i="2" s="1"/>
  <c r="AU71" i="2"/>
  <c r="AU178" i="2" s="1"/>
  <c r="AU285" i="2" s="1"/>
  <c r="AU69" i="2"/>
  <c r="AU176" i="2" s="1"/>
  <c r="AU283" i="2" s="1"/>
  <c r="AU67" i="2"/>
  <c r="AU174" i="2" s="1"/>
  <c r="AU281" i="2" s="1"/>
  <c r="AU65" i="2"/>
  <c r="AU172" i="2" s="1"/>
  <c r="AU279" i="2" s="1"/>
  <c r="AU63" i="2"/>
  <c r="AU170" i="2" s="1"/>
  <c r="AU277" i="2" s="1"/>
  <c r="AU61" i="2"/>
  <c r="AU168" i="2" s="1"/>
  <c r="AU275" i="2" s="1"/>
  <c r="AU59" i="2"/>
  <c r="AU166" i="2" s="1"/>
  <c r="AU273" i="2" s="1"/>
  <c r="AU57" i="2"/>
  <c r="AU164" i="2" s="1"/>
  <c r="AU271" i="2" s="1"/>
  <c r="AU55" i="2"/>
  <c r="AU162" i="2" s="1"/>
  <c r="AU269" i="2" s="1"/>
  <c r="AU53" i="2"/>
  <c r="AU160" i="2" s="1"/>
  <c r="AU267" i="2" s="1"/>
  <c r="AU51" i="2"/>
  <c r="AU158" i="2" s="1"/>
  <c r="AU265" i="2" s="1"/>
  <c r="AU49" i="2"/>
  <c r="AU156" i="2" s="1"/>
  <c r="AU263" i="2" s="1"/>
  <c r="AU47" i="2"/>
  <c r="AU154" i="2" s="1"/>
  <c r="AU261" i="2" s="1"/>
  <c r="AU45" i="2"/>
  <c r="AU152" i="2" s="1"/>
  <c r="AU259" i="2" s="1"/>
  <c r="AU43" i="2"/>
  <c r="AU150" i="2" s="1"/>
  <c r="AU257" i="2" s="1"/>
  <c r="AU41" i="2"/>
  <c r="AU148" i="2" s="1"/>
  <c r="AU255" i="2" s="1"/>
  <c r="AU39" i="2"/>
  <c r="AU146" i="2" s="1"/>
  <c r="AU253" i="2" s="1"/>
  <c r="AU37" i="2"/>
  <c r="AU144" i="2" s="1"/>
  <c r="AU251" i="2" s="1"/>
  <c r="AU35" i="2"/>
  <c r="AU142" i="2" s="1"/>
  <c r="AU249" i="2" s="1"/>
  <c r="AU33" i="2"/>
  <c r="AU140" i="2" s="1"/>
  <c r="AU247" i="2" s="1"/>
  <c r="AU31" i="2"/>
  <c r="AU138" i="2" s="1"/>
  <c r="AU245" i="2" s="1"/>
  <c r="AU29" i="2"/>
  <c r="AU136" i="2" s="1"/>
  <c r="AU243" i="2" s="1"/>
  <c r="AU27" i="2"/>
  <c r="AU134" i="2" s="1"/>
  <c r="AU241" i="2" s="1"/>
  <c r="AU25" i="2"/>
  <c r="AU132" i="2" s="1"/>
  <c r="AU239" i="2" s="1"/>
  <c r="AU23" i="2"/>
  <c r="AU130" i="2" s="1"/>
  <c r="AU237" i="2" s="1"/>
  <c r="AU21" i="2"/>
  <c r="AU128" i="2" s="1"/>
  <c r="AU235" i="2" s="1"/>
  <c r="AU19" i="2"/>
  <c r="AU126" i="2" s="1"/>
  <c r="AU233" i="2" s="1"/>
  <c r="AU17" i="2"/>
  <c r="AU124" i="2" s="1"/>
  <c r="AU231" i="2" s="1"/>
  <c r="AU15" i="2"/>
  <c r="AU122" i="2" s="1"/>
  <c r="AU229" i="2" s="1"/>
  <c r="AU13" i="2"/>
  <c r="AU120" i="2" s="1"/>
  <c r="AU227" i="2" s="1"/>
  <c r="AU11" i="2"/>
  <c r="AU118" i="2" s="1"/>
  <c r="AU225" i="2" s="1"/>
  <c r="AU9" i="2"/>
  <c r="AU116" i="2" s="1"/>
  <c r="AU223" i="2" s="1"/>
  <c r="AU7" i="2"/>
  <c r="AU114" i="2" s="1"/>
  <c r="AU221" i="2" s="1"/>
  <c r="AU5" i="2"/>
  <c r="AV4" i="2"/>
  <c r="AU58" i="2"/>
  <c r="AU165" i="2" s="1"/>
  <c r="AU272" i="2" s="1"/>
  <c r="AU56" i="2"/>
  <c r="AU163" i="2" s="1"/>
  <c r="AU270" i="2" s="1"/>
  <c r="AU54" i="2"/>
  <c r="AU161" i="2" s="1"/>
  <c r="AU268" i="2" s="1"/>
  <c r="AU52" i="2"/>
  <c r="AU159" i="2" s="1"/>
  <c r="AU266" i="2" s="1"/>
  <c r="AU50" i="2"/>
  <c r="AU157" i="2" s="1"/>
  <c r="AU264" i="2" s="1"/>
  <c r="AU48" i="2"/>
  <c r="AU155" i="2" s="1"/>
  <c r="AU262" i="2" s="1"/>
  <c r="AU46" i="2"/>
  <c r="AU153" i="2" s="1"/>
  <c r="AU260" i="2" s="1"/>
  <c r="AU44" i="2"/>
  <c r="AU151" i="2" s="1"/>
  <c r="AU258" i="2" s="1"/>
  <c r="AU42" i="2"/>
  <c r="AU149" i="2" s="1"/>
  <c r="AU256" i="2" s="1"/>
  <c r="AU40" i="2"/>
  <c r="AU147" i="2" s="1"/>
  <c r="AU254" i="2" s="1"/>
  <c r="AU38" i="2"/>
  <c r="AU145" i="2" s="1"/>
  <c r="AU252" i="2" s="1"/>
  <c r="AU36" i="2"/>
  <c r="AU143" i="2" s="1"/>
  <c r="AU250" i="2" s="1"/>
  <c r="AU34" i="2"/>
  <c r="AU141" i="2" s="1"/>
  <c r="AU248" i="2" s="1"/>
  <c r="AU32" i="2"/>
  <c r="AU139" i="2" s="1"/>
  <c r="AU246" i="2" s="1"/>
  <c r="AU30" i="2"/>
  <c r="AU137" i="2" s="1"/>
  <c r="AU244" i="2" s="1"/>
  <c r="AU28" i="2"/>
  <c r="AU135" i="2" s="1"/>
  <c r="AU242" i="2" s="1"/>
  <c r="AU26" i="2"/>
  <c r="AU133" i="2" s="1"/>
  <c r="AU240" i="2" s="1"/>
  <c r="AU24" i="2"/>
  <c r="AU131" i="2" s="1"/>
  <c r="AU238" i="2" s="1"/>
  <c r="AU22" i="2"/>
  <c r="AU129" i="2" s="1"/>
  <c r="AU236" i="2" s="1"/>
  <c r="AU20" i="2"/>
  <c r="AU127" i="2" s="1"/>
  <c r="AU234" i="2" s="1"/>
  <c r="AU18" i="2"/>
  <c r="AU125" i="2" s="1"/>
  <c r="AU232" i="2" s="1"/>
  <c r="AU16" i="2"/>
  <c r="AU123" i="2" s="1"/>
  <c r="AU230" i="2" s="1"/>
  <c r="AU14" i="2"/>
  <c r="AU121" i="2" s="1"/>
  <c r="AU228" i="2" s="1"/>
  <c r="AU12" i="2"/>
  <c r="AU119" i="2" s="1"/>
  <c r="AU226" i="2" s="1"/>
  <c r="AU10" i="2"/>
  <c r="AU117" i="2" s="1"/>
  <c r="AU224" i="2" s="1"/>
  <c r="AU8" i="2"/>
  <c r="AU115" i="2" s="1"/>
  <c r="AU222" i="2" s="1"/>
  <c r="AU6" i="2"/>
  <c r="AU113" i="2" s="1"/>
  <c r="AU220" i="2" s="1"/>
  <c r="AX8" i="4"/>
  <c r="AS426" i="2"/>
  <c r="AT105" i="2"/>
  <c r="AT112" i="2"/>
  <c r="AR109" i="4" l="1"/>
  <c r="AY8" i="4"/>
  <c r="AU425" i="2"/>
  <c r="AU423" i="2"/>
  <c r="AU421" i="2"/>
  <c r="AU419" i="2"/>
  <c r="AU417" i="2"/>
  <c r="AU415" i="2"/>
  <c r="AU413" i="2"/>
  <c r="AU411" i="2"/>
  <c r="AU409" i="2"/>
  <c r="AU424" i="2"/>
  <c r="AU420" i="2"/>
  <c r="AU416" i="2"/>
  <c r="AU412" i="2"/>
  <c r="AU406" i="2"/>
  <c r="AU404" i="2"/>
  <c r="AU402" i="2"/>
  <c r="AU400" i="2"/>
  <c r="AU398" i="2"/>
  <c r="AU396" i="2"/>
  <c r="AU394" i="2"/>
  <c r="AU392" i="2"/>
  <c r="AU390" i="2"/>
  <c r="AU388" i="2"/>
  <c r="AU386" i="2"/>
  <c r="AU384" i="2"/>
  <c r="AU382" i="2"/>
  <c r="AU380" i="2"/>
  <c r="AU378" i="2"/>
  <c r="AU376" i="2"/>
  <c r="AU374" i="2"/>
  <c r="AU372" i="2"/>
  <c r="AU370" i="2"/>
  <c r="AU368" i="2"/>
  <c r="AU366" i="2"/>
  <c r="AU364" i="2"/>
  <c r="AU362" i="2"/>
  <c r="AU360" i="2"/>
  <c r="AU358" i="2"/>
  <c r="AU422" i="2"/>
  <c r="AU414" i="2"/>
  <c r="AU410" i="2"/>
  <c r="AU408" i="2"/>
  <c r="AU407" i="2"/>
  <c r="AU403" i="2"/>
  <c r="AU399" i="2"/>
  <c r="AU395" i="2"/>
  <c r="AU391" i="2"/>
  <c r="AU387" i="2"/>
  <c r="AU383" i="2"/>
  <c r="AU379" i="2"/>
  <c r="AU375" i="2"/>
  <c r="AU371" i="2"/>
  <c r="AU367" i="2"/>
  <c r="AU363" i="2"/>
  <c r="AU359" i="2"/>
  <c r="AU355" i="2"/>
  <c r="AU353" i="2"/>
  <c r="AU351" i="2"/>
  <c r="AU349" i="2"/>
  <c r="AU347" i="2"/>
  <c r="AU345" i="2"/>
  <c r="AU343" i="2"/>
  <c r="AU341" i="2"/>
  <c r="AU339" i="2"/>
  <c r="AU337" i="2"/>
  <c r="AU335" i="2"/>
  <c r="AU333" i="2"/>
  <c r="AU331" i="2"/>
  <c r="AU329" i="2"/>
  <c r="AU327" i="2"/>
  <c r="AU418" i="2"/>
  <c r="AU397" i="2"/>
  <c r="AU381" i="2"/>
  <c r="AU365" i="2"/>
  <c r="AU356" i="2"/>
  <c r="AU352" i="2"/>
  <c r="AU348" i="2"/>
  <c r="AU344" i="2"/>
  <c r="AU340" i="2"/>
  <c r="AU336" i="2"/>
  <c r="AU332" i="2"/>
  <c r="AU328" i="2"/>
  <c r="AU401" i="2"/>
  <c r="AU385" i="2"/>
  <c r="AU369" i="2"/>
  <c r="AU405" i="2"/>
  <c r="AU389" i="2"/>
  <c r="AU373" i="2"/>
  <c r="AU354" i="2"/>
  <c r="AU350" i="2"/>
  <c r="AU346" i="2"/>
  <c r="AU342" i="2"/>
  <c r="AU338" i="2"/>
  <c r="AU334" i="2"/>
  <c r="AU330" i="2"/>
  <c r="AU393" i="2"/>
  <c r="AU357" i="2"/>
  <c r="AU361" i="2"/>
  <c r="AV325" i="2"/>
  <c r="AU377" i="2"/>
  <c r="AS319" i="2"/>
  <c r="AV103" i="2"/>
  <c r="AV210" i="2" s="1"/>
  <c r="AV317" i="2" s="1"/>
  <c r="AV101" i="2"/>
  <c r="AV208" i="2" s="1"/>
  <c r="AV315" i="2" s="1"/>
  <c r="AV99" i="2"/>
  <c r="AV206" i="2" s="1"/>
  <c r="AV313" i="2" s="1"/>
  <c r="AV97" i="2"/>
  <c r="AV204" i="2" s="1"/>
  <c r="AV311" i="2" s="1"/>
  <c r="AV95" i="2"/>
  <c r="AV202" i="2" s="1"/>
  <c r="AV309" i="2" s="1"/>
  <c r="AV93" i="2"/>
  <c r="AV200" i="2" s="1"/>
  <c r="AV307" i="2" s="1"/>
  <c r="AV91" i="2"/>
  <c r="AV198" i="2" s="1"/>
  <c r="AV305" i="2" s="1"/>
  <c r="AV89" i="2"/>
  <c r="AV196" i="2" s="1"/>
  <c r="AV303" i="2" s="1"/>
  <c r="AV87" i="2"/>
  <c r="AV194" i="2" s="1"/>
  <c r="AV301" i="2" s="1"/>
  <c r="AV85" i="2"/>
  <c r="AV192" i="2" s="1"/>
  <c r="AV299" i="2" s="1"/>
  <c r="AV83" i="2"/>
  <c r="AV190" i="2" s="1"/>
  <c r="AV297" i="2" s="1"/>
  <c r="AV81" i="2"/>
  <c r="AV188" i="2" s="1"/>
  <c r="AV295" i="2" s="1"/>
  <c r="AV79" i="2"/>
  <c r="AV186" i="2" s="1"/>
  <c r="AV293" i="2" s="1"/>
  <c r="AV77" i="2"/>
  <c r="AV184" i="2" s="1"/>
  <c r="AV291" i="2" s="1"/>
  <c r="AV75" i="2"/>
  <c r="AV182" i="2" s="1"/>
  <c r="AV289" i="2" s="1"/>
  <c r="AV73" i="2"/>
  <c r="AV180" i="2" s="1"/>
  <c r="AV287" i="2" s="1"/>
  <c r="AV71" i="2"/>
  <c r="AV178" i="2" s="1"/>
  <c r="AV285" i="2" s="1"/>
  <c r="AV69" i="2"/>
  <c r="AV176" i="2" s="1"/>
  <c r="AV283" i="2" s="1"/>
  <c r="AV67" i="2"/>
  <c r="AV174" i="2" s="1"/>
  <c r="AV281" i="2" s="1"/>
  <c r="AV65" i="2"/>
  <c r="AV172" i="2" s="1"/>
  <c r="AV279" i="2" s="1"/>
  <c r="AV63" i="2"/>
  <c r="AV170" i="2" s="1"/>
  <c r="AV277" i="2" s="1"/>
  <c r="AV61" i="2"/>
  <c r="AV168" i="2" s="1"/>
  <c r="AV275" i="2" s="1"/>
  <c r="AV59" i="2"/>
  <c r="AV166" i="2" s="1"/>
  <c r="AV273" i="2" s="1"/>
  <c r="AV104" i="2"/>
  <c r="AV211" i="2" s="1"/>
  <c r="AV318" i="2" s="1"/>
  <c r="AV102" i="2"/>
  <c r="AV209" i="2" s="1"/>
  <c r="AV316" i="2" s="1"/>
  <c r="AV100" i="2"/>
  <c r="AV207" i="2" s="1"/>
  <c r="AV314" i="2" s="1"/>
  <c r="AV98" i="2"/>
  <c r="AV205" i="2" s="1"/>
  <c r="AV312" i="2" s="1"/>
  <c r="AV96" i="2"/>
  <c r="AV203" i="2" s="1"/>
  <c r="AV310" i="2" s="1"/>
  <c r="AV94" i="2"/>
  <c r="AV201" i="2" s="1"/>
  <c r="AV308" i="2" s="1"/>
  <c r="AV92" i="2"/>
  <c r="AV199" i="2" s="1"/>
  <c r="AV306" i="2" s="1"/>
  <c r="AV90" i="2"/>
  <c r="AV197" i="2" s="1"/>
  <c r="AV304" i="2" s="1"/>
  <c r="AV88" i="2"/>
  <c r="AV195" i="2" s="1"/>
  <c r="AV302" i="2" s="1"/>
  <c r="AV86" i="2"/>
  <c r="AV193" i="2" s="1"/>
  <c r="AV300" i="2" s="1"/>
  <c r="AV84" i="2"/>
  <c r="AV191" i="2" s="1"/>
  <c r="AV298" i="2" s="1"/>
  <c r="AV82" i="2"/>
  <c r="AV189" i="2" s="1"/>
  <c r="AV296" i="2" s="1"/>
  <c r="AV80" i="2"/>
  <c r="AV187" i="2" s="1"/>
  <c r="AV294" i="2" s="1"/>
  <c r="AV78" i="2"/>
  <c r="AV185" i="2" s="1"/>
  <c r="AV292" i="2" s="1"/>
  <c r="AV76" i="2"/>
  <c r="AV183" i="2" s="1"/>
  <c r="AV290" i="2" s="1"/>
  <c r="AV74" i="2"/>
  <c r="AV181" i="2" s="1"/>
  <c r="AV288" i="2" s="1"/>
  <c r="AV72" i="2"/>
  <c r="AV179" i="2" s="1"/>
  <c r="AV286" i="2" s="1"/>
  <c r="AV70" i="2"/>
  <c r="AV177" i="2" s="1"/>
  <c r="AV284" i="2" s="1"/>
  <c r="AV68" i="2"/>
  <c r="AV175" i="2" s="1"/>
  <c r="AV282" i="2" s="1"/>
  <c r="AV66" i="2"/>
  <c r="AV173" i="2" s="1"/>
  <c r="AV280" i="2" s="1"/>
  <c r="AV64" i="2"/>
  <c r="AV171" i="2" s="1"/>
  <c r="AV278" i="2" s="1"/>
  <c r="AV62" i="2"/>
  <c r="AV169" i="2" s="1"/>
  <c r="AV276" i="2" s="1"/>
  <c r="AV60" i="2"/>
  <c r="AV167" i="2" s="1"/>
  <c r="AV274" i="2" s="1"/>
  <c r="AV58" i="2"/>
  <c r="AV165" i="2" s="1"/>
  <c r="AV272" i="2" s="1"/>
  <c r="AV57" i="2"/>
  <c r="AV164" i="2" s="1"/>
  <c r="AV271" i="2" s="1"/>
  <c r="AV55" i="2"/>
  <c r="AV162" i="2" s="1"/>
  <c r="AV269" i="2" s="1"/>
  <c r="AV53" i="2"/>
  <c r="AV160" i="2" s="1"/>
  <c r="AV267" i="2" s="1"/>
  <c r="AV51" i="2"/>
  <c r="AV158" i="2" s="1"/>
  <c r="AV265" i="2" s="1"/>
  <c r="AV49" i="2"/>
  <c r="AV156" i="2" s="1"/>
  <c r="AV263" i="2" s="1"/>
  <c r="AV47" i="2"/>
  <c r="AV154" i="2" s="1"/>
  <c r="AV261" i="2" s="1"/>
  <c r="AV45" i="2"/>
  <c r="AV152" i="2" s="1"/>
  <c r="AV259" i="2" s="1"/>
  <c r="AV43" i="2"/>
  <c r="AV150" i="2" s="1"/>
  <c r="AV257" i="2" s="1"/>
  <c r="AV41" i="2"/>
  <c r="AV148" i="2" s="1"/>
  <c r="AV255" i="2" s="1"/>
  <c r="AV39" i="2"/>
  <c r="AV146" i="2" s="1"/>
  <c r="AV253" i="2" s="1"/>
  <c r="AV37" i="2"/>
  <c r="AV144" i="2" s="1"/>
  <c r="AV251" i="2" s="1"/>
  <c r="AV35" i="2"/>
  <c r="AV142" i="2" s="1"/>
  <c r="AV249" i="2" s="1"/>
  <c r="AV33" i="2"/>
  <c r="AV140" i="2" s="1"/>
  <c r="AV247" i="2" s="1"/>
  <c r="AV31" i="2"/>
  <c r="AV138" i="2" s="1"/>
  <c r="AV245" i="2" s="1"/>
  <c r="AV29" i="2"/>
  <c r="AV136" i="2" s="1"/>
  <c r="AV243" i="2" s="1"/>
  <c r="AV27" i="2"/>
  <c r="AV134" i="2" s="1"/>
  <c r="AV241" i="2" s="1"/>
  <c r="AV25" i="2"/>
  <c r="AV132" i="2" s="1"/>
  <c r="AV239" i="2" s="1"/>
  <c r="AV23" i="2"/>
  <c r="AV130" i="2" s="1"/>
  <c r="AV237" i="2" s="1"/>
  <c r="AV21" i="2"/>
  <c r="AV128" i="2" s="1"/>
  <c r="AV235" i="2" s="1"/>
  <c r="AV19" i="2"/>
  <c r="AV126" i="2" s="1"/>
  <c r="AV233" i="2" s="1"/>
  <c r="AV17" i="2"/>
  <c r="AV124" i="2" s="1"/>
  <c r="AV231" i="2" s="1"/>
  <c r="AV15" i="2"/>
  <c r="AV122" i="2" s="1"/>
  <c r="AV229" i="2" s="1"/>
  <c r="AV13" i="2"/>
  <c r="AV120" i="2" s="1"/>
  <c r="AV227" i="2" s="1"/>
  <c r="AV11" i="2"/>
  <c r="AV118" i="2" s="1"/>
  <c r="AV225" i="2" s="1"/>
  <c r="AV9" i="2"/>
  <c r="AV116" i="2" s="1"/>
  <c r="AV223" i="2" s="1"/>
  <c r="AV7" i="2"/>
  <c r="AV114" i="2" s="1"/>
  <c r="AV221" i="2" s="1"/>
  <c r="AV5" i="2"/>
  <c r="AW4" i="2"/>
  <c r="AV56" i="2"/>
  <c r="AV163" i="2" s="1"/>
  <c r="AV270" i="2" s="1"/>
  <c r="AV54" i="2"/>
  <c r="AV161" i="2" s="1"/>
  <c r="AV268" i="2" s="1"/>
  <c r="AV52" i="2"/>
  <c r="AV159" i="2" s="1"/>
  <c r="AV266" i="2" s="1"/>
  <c r="AV50" i="2"/>
  <c r="AV157" i="2" s="1"/>
  <c r="AV264" i="2" s="1"/>
  <c r="AV48" i="2"/>
  <c r="AV155" i="2" s="1"/>
  <c r="AV262" i="2" s="1"/>
  <c r="AV46" i="2"/>
  <c r="AV153" i="2" s="1"/>
  <c r="AV260" i="2" s="1"/>
  <c r="AV44" i="2"/>
  <c r="AV151" i="2" s="1"/>
  <c r="AV258" i="2" s="1"/>
  <c r="AV42" i="2"/>
  <c r="AV149" i="2" s="1"/>
  <c r="AV256" i="2" s="1"/>
  <c r="AV40" i="2"/>
  <c r="AV147" i="2" s="1"/>
  <c r="AV254" i="2" s="1"/>
  <c r="AV38" i="2"/>
  <c r="AV145" i="2" s="1"/>
  <c r="AV252" i="2" s="1"/>
  <c r="AV36" i="2"/>
  <c r="AV143" i="2" s="1"/>
  <c r="AV250" i="2" s="1"/>
  <c r="AV34" i="2"/>
  <c r="AV141" i="2" s="1"/>
  <c r="AV248" i="2" s="1"/>
  <c r="AV32" i="2"/>
  <c r="AV139" i="2" s="1"/>
  <c r="AV246" i="2" s="1"/>
  <c r="AV30" i="2"/>
  <c r="AV137" i="2" s="1"/>
  <c r="AV244" i="2" s="1"/>
  <c r="AV28" i="2"/>
  <c r="AV135" i="2" s="1"/>
  <c r="AV242" i="2" s="1"/>
  <c r="AV26" i="2"/>
  <c r="AV133" i="2" s="1"/>
  <c r="AV240" i="2" s="1"/>
  <c r="AV24" i="2"/>
  <c r="AV131" i="2" s="1"/>
  <c r="AV238" i="2" s="1"/>
  <c r="AV22" i="2"/>
  <c r="AV129" i="2" s="1"/>
  <c r="AV236" i="2" s="1"/>
  <c r="AV20" i="2"/>
  <c r="AV127" i="2" s="1"/>
  <c r="AV234" i="2" s="1"/>
  <c r="AV18" i="2"/>
  <c r="AV125" i="2" s="1"/>
  <c r="AV232" i="2" s="1"/>
  <c r="AV16" i="2"/>
  <c r="AV123" i="2" s="1"/>
  <c r="AV230" i="2" s="1"/>
  <c r="AV14" i="2"/>
  <c r="AV121" i="2" s="1"/>
  <c r="AV228" i="2" s="1"/>
  <c r="AV12" i="2"/>
  <c r="AV119" i="2" s="1"/>
  <c r="AV226" i="2" s="1"/>
  <c r="AV10" i="2"/>
  <c r="AV117" i="2" s="1"/>
  <c r="AV224" i="2" s="1"/>
  <c r="AV8" i="2"/>
  <c r="AV115" i="2" s="1"/>
  <c r="AV222" i="2" s="1"/>
  <c r="AV6" i="2"/>
  <c r="AV113" i="2" s="1"/>
  <c r="AV220" i="2" s="1"/>
  <c r="AS532" i="2"/>
  <c r="AS108" i="4" s="1"/>
  <c r="AS530" i="2"/>
  <c r="AS106" i="4" s="1"/>
  <c r="AS528" i="2"/>
  <c r="AS104" i="4" s="1"/>
  <c r="AS526" i="2"/>
  <c r="AS102" i="4" s="1"/>
  <c r="AS524" i="2"/>
  <c r="AS100" i="4" s="1"/>
  <c r="AS527" i="2"/>
  <c r="AS103" i="4" s="1"/>
  <c r="AS531" i="2"/>
  <c r="AS107" i="4" s="1"/>
  <c r="AS525" i="2"/>
  <c r="AS101" i="4" s="1"/>
  <c r="AS521" i="2"/>
  <c r="AS97" i="4" s="1"/>
  <c r="AS519" i="2"/>
  <c r="AS95" i="4" s="1"/>
  <c r="AS517" i="2"/>
  <c r="AS93" i="4" s="1"/>
  <c r="AS515" i="2"/>
  <c r="AS91" i="4" s="1"/>
  <c r="AS514" i="2"/>
  <c r="AS90" i="4" s="1"/>
  <c r="AS512" i="2"/>
  <c r="AS88" i="4" s="1"/>
  <c r="AS510" i="2"/>
  <c r="AS86" i="4" s="1"/>
  <c r="AS508" i="2"/>
  <c r="AS84" i="4" s="1"/>
  <c r="AS506" i="2"/>
  <c r="AS82" i="4" s="1"/>
  <c r="AS529" i="2"/>
  <c r="AS105" i="4" s="1"/>
  <c r="AS522" i="2"/>
  <c r="AS98" i="4" s="1"/>
  <c r="AS518" i="2"/>
  <c r="AS94" i="4" s="1"/>
  <c r="AS523" i="2"/>
  <c r="AS99" i="4" s="1"/>
  <c r="AS513" i="2"/>
  <c r="AS89" i="4" s="1"/>
  <c r="AS511" i="2"/>
  <c r="AS87" i="4" s="1"/>
  <c r="AS509" i="2"/>
  <c r="AS85" i="4" s="1"/>
  <c r="AS507" i="2"/>
  <c r="AS83" i="4" s="1"/>
  <c r="AS505" i="2"/>
  <c r="AS81" i="4" s="1"/>
  <c r="AS503" i="2"/>
  <c r="AS79" i="4" s="1"/>
  <c r="AS501" i="2"/>
  <c r="AS77" i="4" s="1"/>
  <c r="AS499" i="2"/>
  <c r="AS75" i="4" s="1"/>
  <c r="AS497" i="2"/>
  <c r="AS73" i="4" s="1"/>
  <c r="AS495" i="2"/>
  <c r="AS71" i="4" s="1"/>
  <c r="AS493" i="2"/>
  <c r="AS69" i="4" s="1"/>
  <c r="AS491" i="2"/>
  <c r="AS67" i="4" s="1"/>
  <c r="AS489" i="2"/>
  <c r="AS65" i="4" s="1"/>
  <c r="AS487" i="2"/>
  <c r="AS63" i="4" s="1"/>
  <c r="AS485" i="2"/>
  <c r="AS61" i="4" s="1"/>
  <c r="AS483" i="2"/>
  <c r="AS59" i="4" s="1"/>
  <c r="AS481" i="2"/>
  <c r="AS57" i="4" s="1"/>
  <c r="AS479" i="2"/>
  <c r="AS55" i="4" s="1"/>
  <c r="AS477" i="2"/>
  <c r="AS53" i="4" s="1"/>
  <c r="AS475" i="2"/>
  <c r="AS51" i="4" s="1"/>
  <c r="AS473" i="2"/>
  <c r="AS49" i="4" s="1"/>
  <c r="AS471" i="2"/>
  <c r="AS47" i="4" s="1"/>
  <c r="AS469" i="2"/>
  <c r="AS45" i="4" s="1"/>
  <c r="AS467" i="2"/>
  <c r="AS43" i="4" s="1"/>
  <c r="AS465" i="2"/>
  <c r="AS41" i="4" s="1"/>
  <c r="AS463" i="2"/>
  <c r="AS39" i="4" s="1"/>
  <c r="AS461" i="2"/>
  <c r="AS37" i="4" s="1"/>
  <c r="AS459" i="2"/>
  <c r="AS35" i="4" s="1"/>
  <c r="AS457" i="2"/>
  <c r="AS33" i="4" s="1"/>
  <c r="AS455" i="2"/>
  <c r="AS31" i="4" s="1"/>
  <c r="AS453" i="2"/>
  <c r="AS29" i="4" s="1"/>
  <c r="AS451" i="2"/>
  <c r="AS27" i="4" s="1"/>
  <c r="AS449" i="2"/>
  <c r="AS25" i="4" s="1"/>
  <c r="AS447" i="2"/>
  <c r="AS23" i="4" s="1"/>
  <c r="AS445" i="2"/>
  <c r="AS21" i="4" s="1"/>
  <c r="AS443" i="2"/>
  <c r="AS19" i="4" s="1"/>
  <c r="AS441" i="2"/>
  <c r="AS17" i="4" s="1"/>
  <c r="AS439" i="2"/>
  <c r="AS15" i="4" s="1"/>
  <c r="AS437" i="2"/>
  <c r="AS13" i="4" s="1"/>
  <c r="AS435" i="2"/>
  <c r="AS11" i="4" s="1"/>
  <c r="AS433" i="2"/>
  <c r="AS9" i="4" s="1"/>
  <c r="AS504" i="2"/>
  <c r="AS80" i="4" s="1"/>
  <c r="AS500" i="2"/>
  <c r="AS76" i="4" s="1"/>
  <c r="AS496" i="2"/>
  <c r="AS72" i="4" s="1"/>
  <c r="AS492" i="2"/>
  <c r="AS68" i="4" s="1"/>
  <c r="AS488" i="2"/>
  <c r="AS64" i="4" s="1"/>
  <c r="AS484" i="2"/>
  <c r="AS60" i="4" s="1"/>
  <c r="AS480" i="2"/>
  <c r="AS56" i="4" s="1"/>
  <c r="AS476" i="2"/>
  <c r="AS52" i="4" s="1"/>
  <c r="AS472" i="2"/>
  <c r="AS48" i="4" s="1"/>
  <c r="AS468" i="2"/>
  <c r="AS44" i="4" s="1"/>
  <c r="AS464" i="2"/>
  <c r="AS40" i="4" s="1"/>
  <c r="AS460" i="2"/>
  <c r="AS36" i="4" s="1"/>
  <c r="AS456" i="2"/>
  <c r="AS32" i="4" s="1"/>
  <c r="AS452" i="2"/>
  <c r="AS28" i="4" s="1"/>
  <c r="AS448" i="2"/>
  <c r="AS24" i="4" s="1"/>
  <c r="AS444" i="2"/>
  <c r="AS20" i="4" s="1"/>
  <c r="AS440" i="2"/>
  <c r="AS16" i="4" s="1"/>
  <c r="AS436" i="2"/>
  <c r="AS12" i="4" s="1"/>
  <c r="AS498" i="2"/>
  <c r="AS74" i="4" s="1"/>
  <c r="AS490" i="2"/>
  <c r="AS66" i="4" s="1"/>
  <c r="AS482" i="2"/>
  <c r="AS58" i="4" s="1"/>
  <c r="AS474" i="2"/>
  <c r="AS50" i="4" s="1"/>
  <c r="AS466" i="2"/>
  <c r="AS42" i="4" s="1"/>
  <c r="AS458" i="2"/>
  <c r="AS34" i="4" s="1"/>
  <c r="AS450" i="2"/>
  <c r="AS26" i="4" s="1"/>
  <c r="AS442" i="2"/>
  <c r="AS18" i="4" s="1"/>
  <c r="AS434" i="2"/>
  <c r="AS10" i="4" s="1"/>
  <c r="AS516" i="2"/>
  <c r="AS92" i="4" s="1"/>
  <c r="AS520" i="2"/>
  <c r="AS96" i="4" s="1"/>
  <c r="AS502" i="2"/>
  <c r="AS78" i="4" s="1"/>
  <c r="AS494" i="2"/>
  <c r="AS70" i="4" s="1"/>
  <c r="AS486" i="2"/>
  <c r="AS62" i="4" s="1"/>
  <c r="AS478" i="2"/>
  <c r="AS54" i="4" s="1"/>
  <c r="AS470" i="2"/>
  <c r="AS46" i="4" s="1"/>
  <c r="AS462" i="2"/>
  <c r="AS38" i="4" s="1"/>
  <c r="AS454" i="2"/>
  <c r="AS30" i="4" s="1"/>
  <c r="AS446" i="2"/>
  <c r="AS22" i="4" s="1"/>
  <c r="AS438" i="2"/>
  <c r="AS14" i="4" s="1"/>
  <c r="AT212" i="2"/>
  <c r="AT219" i="2"/>
  <c r="AT326" i="2" s="1"/>
  <c r="AT426" i="2" s="1"/>
  <c r="AU105" i="2"/>
  <c r="AU112" i="2"/>
  <c r="AS109" i="4" l="1"/>
  <c r="AW103" i="2"/>
  <c r="AW210" i="2" s="1"/>
  <c r="AW317" i="2" s="1"/>
  <c r="AW101" i="2"/>
  <c r="AW208" i="2" s="1"/>
  <c r="AW315" i="2" s="1"/>
  <c r="AW99" i="2"/>
  <c r="AW206" i="2" s="1"/>
  <c r="AW313" i="2" s="1"/>
  <c r="AW97" i="2"/>
  <c r="AW204" i="2" s="1"/>
  <c r="AW311" i="2" s="1"/>
  <c r="AW95" i="2"/>
  <c r="AW202" i="2" s="1"/>
  <c r="AW309" i="2" s="1"/>
  <c r="AW93" i="2"/>
  <c r="AW200" i="2" s="1"/>
  <c r="AW307" i="2" s="1"/>
  <c r="AW91" i="2"/>
  <c r="AW198" i="2" s="1"/>
  <c r="AW305" i="2" s="1"/>
  <c r="AW89" i="2"/>
  <c r="AW196" i="2" s="1"/>
  <c r="AW303" i="2" s="1"/>
  <c r="AW87" i="2"/>
  <c r="AW194" i="2" s="1"/>
  <c r="AW301" i="2" s="1"/>
  <c r="AW85" i="2"/>
  <c r="AW192" i="2" s="1"/>
  <c r="AW299" i="2" s="1"/>
  <c r="AW83" i="2"/>
  <c r="AW190" i="2" s="1"/>
  <c r="AW297" i="2" s="1"/>
  <c r="AW81" i="2"/>
  <c r="AW188" i="2" s="1"/>
  <c r="AW295" i="2" s="1"/>
  <c r="AW79" i="2"/>
  <c r="AW186" i="2" s="1"/>
  <c r="AW293" i="2" s="1"/>
  <c r="AW77" i="2"/>
  <c r="AW184" i="2" s="1"/>
  <c r="AW291" i="2" s="1"/>
  <c r="AW75" i="2"/>
  <c r="AW182" i="2" s="1"/>
  <c r="AW289" i="2" s="1"/>
  <c r="AW73" i="2"/>
  <c r="AW180" i="2" s="1"/>
  <c r="AW287" i="2" s="1"/>
  <c r="AW71" i="2"/>
  <c r="AW178" i="2" s="1"/>
  <c r="AW285" i="2" s="1"/>
  <c r="AW69" i="2"/>
  <c r="AW176" i="2" s="1"/>
  <c r="AW283" i="2" s="1"/>
  <c r="AW67" i="2"/>
  <c r="AW174" i="2" s="1"/>
  <c r="AW281" i="2" s="1"/>
  <c r="AW65" i="2"/>
  <c r="AW172" i="2" s="1"/>
  <c r="AW279" i="2" s="1"/>
  <c r="AW63" i="2"/>
  <c r="AW170" i="2" s="1"/>
  <c r="AW277" i="2" s="1"/>
  <c r="AW61" i="2"/>
  <c r="AW168" i="2" s="1"/>
  <c r="AW275" i="2" s="1"/>
  <c r="AW59" i="2"/>
  <c r="AW166" i="2" s="1"/>
  <c r="AW273" i="2" s="1"/>
  <c r="AW104" i="2"/>
  <c r="AW211" i="2" s="1"/>
  <c r="AW318" i="2" s="1"/>
  <c r="AW102" i="2"/>
  <c r="AW209" i="2" s="1"/>
  <c r="AW316" i="2" s="1"/>
  <c r="AW100" i="2"/>
  <c r="AW207" i="2" s="1"/>
  <c r="AW314" i="2" s="1"/>
  <c r="AW98" i="2"/>
  <c r="AW205" i="2" s="1"/>
  <c r="AW312" i="2" s="1"/>
  <c r="AW96" i="2"/>
  <c r="AW203" i="2" s="1"/>
  <c r="AW310" i="2" s="1"/>
  <c r="AW94" i="2"/>
  <c r="AW201" i="2" s="1"/>
  <c r="AW308" i="2" s="1"/>
  <c r="AW92" i="2"/>
  <c r="AW199" i="2" s="1"/>
  <c r="AW306" i="2" s="1"/>
  <c r="AW90" i="2"/>
  <c r="AW197" i="2" s="1"/>
  <c r="AW304" i="2" s="1"/>
  <c r="AW88" i="2"/>
  <c r="AW195" i="2" s="1"/>
  <c r="AW302" i="2" s="1"/>
  <c r="AW86" i="2"/>
  <c r="AW193" i="2" s="1"/>
  <c r="AW300" i="2" s="1"/>
  <c r="AW84" i="2"/>
  <c r="AW191" i="2" s="1"/>
  <c r="AW298" i="2" s="1"/>
  <c r="AW82" i="2"/>
  <c r="AW189" i="2" s="1"/>
  <c r="AW296" i="2" s="1"/>
  <c r="AW80" i="2"/>
  <c r="AW187" i="2" s="1"/>
  <c r="AW294" i="2" s="1"/>
  <c r="AW78" i="2"/>
  <c r="AW185" i="2" s="1"/>
  <c r="AW292" i="2" s="1"/>
  <c r="AW76" i="2"/>
  <c r="AW183" i="2" s="1"/>
  <c r="AW290" i="2" s="1"/>
  <c r="AW74" i="2"/>
  <c r="AW181" i="2" s="1"/>
  <c r="AW288" i="2" s="1"/>
  <c r="AW72" i="2"/>
  <c r="AW179" i="2" s="1"/>
  <c r="AW286" i="2" s="1"/>
  <c r="AW70" i="2"/>
  <c r="AW177" i="2" s="1"/>
  <c r="AW284" i="2" s="1"/>
  <c r="AW68" i="2"/>
  <c r="AW175" i="2" s="1"/>
  <c r="AW282" i="2" s="1"/>
  <c r="AW66" i="2"/>
  <c r="AW173" i="2" s="1"/>
  <c r="AW280" i="2" s="1"/>
  <c r="AW64" i="2"/>
  <c r="AW171" i="2" s="1"/>
  <c r="AW278" i="2" s="1"/>
  <c r="AW62" i="2"/>
  <c r="AW169" i="2" s="1"/>
  <c r="AW276" i="2" s="1"/>
  <c r="AW60" i="2"/>
  <c r="AW167" i="2" s="1"/>
  <c r="AW274" i="2" s="1"/>
  <c r="AW58" i="2"/>
  <c r="AW165" i="2" s="1"/>
  <c r="AW272" i="2" s="1"/>
  <c r="AW56" i="2"/>
  <c r="AW163" i="2" s="1"/>
  <c r="AW270" i="2" s="1"/>
  <c r="AW54" i="2"/>
  <c r="AW161" i="2" s="1"/>
  <c r="AW268" i="2" s="1"/>
  <c r="AW52" i="2"/>
  <c r="AW159" i="2" s="1"/>
  <c r="AW266" i="2" s="1"/>
  <c r="AW50" i="2"/>
  <c r="AW157" i="2" s="1"/>
  <c r="AW264" i="2" s="1"/>
  <c r="AW48" i="2"/>
  <c r="AW155" i="2" s="1"/>
  <c r="AW262" i="2" s="1"/>
  <c r="AW46" i="2"/>
  <c r="AW153" i="2" s="1"/>
  <c r="AW260" i="2" s="1"/>
  <c r="AW44" i="2"/>
  <c r="AW151" i="2" s="1"/>
  <c r="AW258" i="2" s="1"/>
  <c r="AW42" i="2"/>
  <c r="AW149" i="2" s="1"/>
  <c r="AW256" i="2" s="1"/>
  <c r="AW40" i="2"/>
  <c r="AW147" i="2" s="1"/>
  <c r="AW254" i="2" s="1"/>
  <c r="AW38" i="2"/>
  <c r="AW145" i="2" s="1"/>
  <c r="AW252" i="2" s="1"/>
  <c r="AW36" i="2"/>
  <c r="AW143" i="2" s="1"/>
  <c r="AW250" i="2" s="1"/>
  <c r="AW34" i="2"/>
  <c r="AW141" i="2" s="1"/>
  <c r="AW248" i="2" s="1"/>
  <c r="AW32" i="2"/>
  <c r="AW139" i="2" s="1"/>
  <c r="AW246" i="2" s="1"/>
  <c r="AW30" i="2"/>
  <c r="AW137" i="2" s="1"/>
  <c r="AW244" i="2" s="1"/>
  <c r="AW28" i="2"/>
  <c r="AW135" i="2" s="1"/>
  <c r="AW242" i="2" s="1"/>
  <c r="AW26" i="2"/>
  <c r="AW133" i="2" s="1"/>
  <c r="AW240" i="2" s="1"/>
  <c r="AW24" i="2"/>
  <c r="AW131" i="2" s="1"/>
  <c r="AW238" i="2" s="1"/>
  <c r="AW22" i="2"/>
  <c r="AW129" i="2" s="1"/>
  <c r="AW236" i="2" s="1"/>
  <c r="AW20" i="2"/>
  <c r="AW127" i="2" s="1"/>
  <c r="AW234" i="2" s="1"/>
  <c r="AW18" i="2"/>
  <c r="AW125" i="2" s="1"/>
  <c r="AW232" i="2" s="1"/>
  <c r="AW16" i="2"/>
  <c r="AW123" i="2" s="1"/>
  <c r="AW230" i="2" s="1"/>
  <c r="AW14" i="2"/>
  <c r="AW121" i="2" s="1"/>
  <c r="AW228" i="2" s="1"/>
  <c r="AW12" i="2"/>
  <c r="AW119" i="2" s="1"/>
  <c r="AW226" i="2" s="1"/>
  <c r="AW10" i="2"/>
  <c r="AW117" i="2" s="1"/>
  <c r="AW224" i="2" s="1"/>
  <c r="AW8" i="2"/>
  <c r="AW115" i="2" s="1"/>
  <c r="AW222" i="2" s="1"/>
  <c r="AW6" i="2"/>
  <c r="AW113" i="2" s="1"/>
  <c r="AW220" i="2" s="1"/>
  <c r="AW57" i="2"/>
  <c r="AW164" i="2" s="1"/>
  <c r="AW271" i="2" s="1"/>
  <c r="AW55" i="2"/>
  <c r="AW162" i="2" s="1"/>
  <c r="AW269" i="2" s="1"/>
  <c r="AW53" i="2"/>
  <c r="AW160" i="2" s="1"/>
  <c r="AW267" i="2" s="1"/>
  <c r="AW51" i="2"/>
  <c r="AW158" i="2" s="1"/>
  <c r="AW265" i="2" s="1"/>
  <c r="AW49" i="2"/>
  <c r="AW156" i="2" s="1"/>
  <c r="AW263" i="2" s="1"/>
  <c r="AW47" i="2"/>
  <c r="AW154" i="2" s="1"/>
  <c r="AW261" i="2" s="1"/>
  <c r="AW45" i="2"/>
  <c r="AW152" i="2" s="1"/>
  <c r="AW259" i="2" s="1"/>
  <c r="AW43" i="2"/>
  <c r="AW150" i="2" s="1"/>
  <c r="AW257" i="2" s="1"/>
  <c r="AW41" i="2"/>
  <c r="AW148" i="2" s="1"/>
  <c r="AW255" i="2" s="1"/>
  <c r="AW39" i="2"/>
  <c r="AW146" i="2" s="1"/>
  <c r="AW253" i="2" s="1"/>
  <c r="AW37" i="2"/>
  <c r="AW144" i="2" s="1"/>
  <c r="AW251" i="2" s="1"/>
  <c r="AW35" i="2"/>
  <c r="AW142" i="2" s="1"/>
  <c r="AW249" i="2" s="1"/>
  <c r="AW33" i="2"/>
  <c r="AW140" i="2" s="1"/>
  <c r="AW247" i="2" s="1"/>
  <c r="AW31" i="2"/>
  <c r="AW138" i="2" s="1"/>
  <c r="AW245" i="2" s="1"/>
  <c r="AW29" i="2"/>
  <c r="AW136" i="2" s="1"/>
  <c r="AW243" i="2" s="1"/>
  <c r="AW27" i="2"/>
  <c r="AW134" i="2" s="1"/>
  <c r="AW241" i="2" s="1"/>
  <c r="AW25" i="2"/>
  <c r="AW132" i="2" s="1"/>
  <c r="AW239" i="2" s="1"/>
  <c r="AW23" i="2"/>
  <c r="AW130" i="2" s="1"/>
  <c r="AW237" i="2" s="1"/>
  <c r="AW21" i="2"/>
  <c r="AW128" i="2" s="1"/>
  <c r="AW235" i="2" s="1"/>
  <c r="AW19" i="2"/>
  <c r="AW126" i="2" s="1"/>
  <c r="AW233" i="2" s="1"/>
  <c r="AW17" i="2"/>
  <c r="AW124" i="2" s="1"/>
  <c r="AW231" i="2" s="1"/>
  <c r="AW15" i="2"/>
  <c r="AW122" i="2" s="1"/>
  <c r="AW229" i="2" s="1"/>
  <c r="AW13" i="2"/>
  <c r="AW120" i="2" s="1"/>
  <c r="AW227" i="2" s="1"/>
  <c r="AW11" i="2"/>
  <c r="AW118" i="2" s="1"/>
  <c r="AW225" i="2" s="1"/>
  <c r="AW9" i="2"/>
  <c r="AW116" i="2" s="1"/>
  <c r="AW223" i="2" s="1"/>
  <c r="AW7" i="2"/>
  <c r="AW114" i="2" s="1"/>
  <c r="AW221" i="2" s="1"/>
  <c r="AW5" i="2"/>
  <c r="AX4" i="2"/>
  <c r="AV425" i="2"/>
  <c r="AV423" i="2"/>
  <c r="AV421" i="2"/>
  <c r="AV419" i="2"/>
  <c r="AV417" i="2"/>
  <c r="AV415" i="2"/>
  <c r="AV413" i="2"/>
  <c r="AV412" i="2"/>
  <c r="AV406" i="2"/>
  <c r="AV404" i="2"/>
  <c r="AV402" i="2"/>
  <c r="AV400" i="2"/>
  <c r="AV398" i="2"/>
  <c r="AV396" i="2"/>
  <c r="AV394" i="2"/>
  <c r="AV392" i="2"/>
  <c r="AV390" i="2"/>
  <c r="AV388" i="2"/>
  <c r="AV386" i="2"/>
  <c r="AV384" i="2"/>
  <c r="AV382" i="2"/>
  <c r="AV380" i="2"/>
  <c r="AV378" i="2"/>
  <c r="AV376" i="2"/>
  <c r="AV374" i="2"/>
  <c r="AV372" i="2"/>
  <c r="AV370" i="2"/>
  <c r="AV368" i="2"/>
  <c r="AV366" i="2"/>
  <c r="AV364" i="2"/>
  <c r="AV362" i="2"/>
  <c r="AV360" i="2"/>
  <c r="AV422" i="2"/>
  <c r="AV418" i="2"/>
  <c r="AV414" i="2"/>
  <c r="AV411" i="2"/>
  <c r="AV410" i="2"/>
  <c r="AV409" i="2"/>
  <c r="AV408" i="2"/>
  <c r="AV407" i="2"/>
  <c r="AV403" i="2"/>
  <c r="AV399" i="2"/>
  <c r="AV395" i="2"/>
  <c r="AV391" i="2"/>
  <c r="AV387" i="2"/>
  <c r="AV383" i="2"/>
  <c r="AV379" i="2"/>
  <c r="AV375" i="2"/>
  <c r="AV371" i="2"/>
  <c r="AV367" i="2"/>
  <c r="AV363" i="2"/>
  <c r="AV359" i="2"/>
  <c r="AV355" i="2"/>
  <c r="AV353" i="2"/>
  <c r="AV351" i="2"/>
  <c r="AV349" i="2"/>
  <c r="AV347" i="2"/>
  <c r="AV345" i="2"/>
  <c r="AV343" i="2"/>
  <c r="AV341" i="2"/>
  <c r="AV339" i="2"/>
  <c r="AV337" i="2"/>
  <c r="AV335" i="2"/>
  <c r="AV333" i="2"/>
  <c r="AV331" i="2"/>
  <c r="AV329" i="2"/>
  <c r="AV327" i="2"/>
  <c r="AV424" i="2"/>
  <c r="AV416" i="2"/>
  <c r="AV358" i="2"/>
  <c r="AV357" i="2"/>
  <c r="AW325" i="2"/>
  <c r="AV405" i="2"/>
  <c r="AV401" i="2"/>
  <c r="AV397" i="2"/>
  <c r="AV393" i="2"/>
  <c r="AV389" i="2"/>
  <c r="AV385" i="2"/>
  <c r="AV381" i="2"/>
  <c r="AV377" i="2"/>
  <c r="AV373" i="2"/>
  <c r="AV369" i="2"/>
  <c r="AV365" i="2"/>
  <c r="AV361" i="2"/>
  <c r="AV354" i="2"/>
  <c r="AV350" i="2"/>
  <c r="AV346" i="2"/>
  <c r="AV342" i="2"/>
  <c r="AV338" i="2"/>
  <c r="AV334" i="2"/>
  <c r="AV330" i="2"/>
  <c r="AV420" i="2"/>
  <c r="AV352" i="2"/>
  <c r="AV336" i="2"/>
  <c r="AV356" i="2"/>
  <c r="AV340" i="2"/>
  <c r="AV344" i="2"/>
  <c r="AV328" i="2"/>
  <c r="AV332" i="2"/>
  <c r="AV348" i="2"/>
  <c r="AZ8" i="4"/>
  <c r="AU212" i="2"/>
  <c r="AU219" i="2"/>
  <c r="AU326" i="2" s="1"/>
  <c r="AV105" i="2"/>
  <c r="AV112" i="2"/>
  <c r="AT532" i="2"/>
  <c r="AT108" i="4" s="1"/>
  <c r="AT530" i="2"/>
  <c r="AT106" i="4" s="1"/>
  <c r="AT531" i="2"/>
  <c r="AT107" i="4" s="1"/>
  <c r="AT526" i="2"/>
  <c r="AT102" i="4" s="1"/>
  <c r="AT525" i="2"/>
  <c r="AT101" i="4" s="1"/>
  <c r="AT521" i="2"/>
  <c r="AT97" i="4" s="1"/>
  <c r="AT519" i="2"/>
  <c r="AT95" i="4" s="1"/>
  <c r="AT517" i="2"/>
  <c r="AT93" i="4" s="1"/>
  <c r="AT515" i="2"/>
  <c r="AT91" i="4" s="1"/>
  <c r="AT524" i="2"/>
  <c r="AT100" i="4" s="1"/>
  <c r="AT523" i="2"/>
  <c r="AT99" i="4" s="1"/>
  <c r="AT529" i="2"/>
  <c r="AT105" i="4" s="1"/>
  <c r="AT522" i="2"/>
  <c r="AT98" i="4" s="1"/>
  <c r="AT518" i="2"/>
  <c r="AT94" i="4" s="1"/>
  <c r="AT528" i="2"/>
  <c r="AT104" i="4" s="1"/>
  <c r="AT527" i="2"/>
  <c r="AT103" i="4" s="1"/>
  <c r="AT520" i="2"/>
  <c r="AT96" i="4" s="1"/>
  <c r="AT516" i="2"/>
  <c r="AT92" i="4" s="1"/>
  <c r="AT513" i="2"/>
  <c r="AT89" i="4" s="1"/>
  <c r="AT509" i="2"/>
  <c r="AT85" i="4" s="1"/>
  <c r="AT505" i="2"/>
  <c r="AT81" i="4" s="1"/>
  <c r="AT503" i="2"/>
  <c r="AT79" i="4" s="1"/>
  <c r="AT501" i="2"/>
  <c r="AT77" i="4" s="1"/>
  <c r="AT499" i="2"/>
  <c r="AT75" i="4" s="1"/>
  <c r="AT497" i="2"/>
  <c r="AT73" i="4" s="1"/>
  <c r="AT495" i="2"/>
  <c r="AT71" i="4" s="1"/>
  <c r="AT493" i="2"/>
  <c r="AT69" i="4" s="1"/>
  <c r="AT491" i="2"/>
  <c r="AT67" i="4" s="1"/>
  <c r="AT489" i="2"/>
  <c r="AT65" i="4" s="1"/>
  <c r="AT487" i="2"/>
  <c r="AT63" i="4" s="1"/>
  <c r="AT485" i="2"/>
  <c r="AT61" i="4" s="1"/>
  <c r="AT483" i="2"/>
  <c r="AT59" i="4" s="1"/>
  <c r="AT481" i="2"/>
  <c r="AT57" i="4" s="1"/>
  <c r="AT479" i="2"/>
  <c r="AT55" i="4" s="1"/>
  <c r="AT477" i="2"/>
  <c r="AT53" i="4" s="1"/>
  <c r="AT475" i="2"/>
  <c r="AT51" i="4" s="1"/>
  <c r="AT473" i="2"/>
  <c r="AT49" i="4" s="1"/>
  <c r="AT471" i="2"/>
  <c r="AT47" i="4" s="1"/>
  <c r="AT469" i="2"/>
  <c r="AT45" i="4" s="1"/>
  <c r="AT467" i="2"/>
  <c r="AT43" i="4" s="1"/>
  <c r="AT465" i="2"/>
  <c r="AT41" i="4" s="1"/>
  <c r="AT463" i="2"/>
  <c r="AT39" i="4" s="1"/>
  <c r="AT461" i="2"/>
  <c r="AT37" i="4" s="1"/>
  <c r="AT459" i="2"/>
  <c r="AT35" i="4" s="1"/>
  <c r="AT457" i="2"/>
  <c r="AT33" i="4" s="1"/>
  <c r="AT455" i="2"/>
  <c r="AT31" i="4" s="1"/>
  <c r="AT453" i="2"/>
  <c r="AT29" i="4" s="1"/>
  <c r="AT451" i="2"/>
  <c r="AT27" i="4" s="1"/>
  <c r="AT449" i="2"/>
  <c r="AT25" i="4" s="1"/>
  <c r="AT447" i="2"/>
  <c r="AT23" i="4" s="1"/>
  <c r="AT445" i="2"/>
  <c r="AT21" i="4" s="1"/>
  <c r="AT443" i="2"/>
  <c r="AT19" i="4" s="1"/>
  <c r="AT441" i="2"/>
  <c r="AT17" i="4" s="1"/>
  <c r="AT439" i="2"/>
  <c r="AT15" i="4" s="1"/>
  <c r="AT437" i="2"/>
  <c r="AT13" i="4" s="1"/>
  <c r="AT435" i="2"/>
  <c r="AT11" i="4" s="1"/>
  <c r="AT433" i="2"/>
  <c r="AT9" i="4" s="1"/>
  <c r="AT514" i="2"/>
  <c r="AT90" i="4" s="1"/>
  <c r="AT510" i="2"/>
  <c r="AT86" i="4" s="1"/>
  <c r="AT506" i="2"/>
  <c r="AT82" i="4" s="1"/>
  <c r="AT508" i="2"/>
  <c r="AT84" i="4" s="1"/>
  <c r="AT507" i="2"/>
  <c r="AT83" i="4" s="1"/>
  <c r="AT502" i="2"/>
  <c r="AT78" i="4" s="1"/>
  <c r="AT498" i="2"/>
  <c r="AT74" i="4" s="1"/>
  <c r="AT494" i="2"/>
  <c r="AT70" i="4" s="1"/>
  <c r="AT490" i="2"/>
  <c r="AT66" i="4" s="1"/>
  <c r="AT486" i="2"/>
  <c r="AT62" i="4" s="1"/>
  <c r="AT482" i="2"/>
  <c r="AT58" i="4" s="1"/>
  <c r="AT478" i="2"/>
  <c r="AT54" i="4" s="1"/>
  <c r="AT474" i="2"/>
  <c r="AT50" i="4" s="1"/>
  <c r="AT470" i="2"/>
  <c r="AT46" i="4" s="1"/>
  <c r="AT466" i="2"/>
  <c r="AT42" i="4" s="1"/>
  <c r="AT462" i="2"/>
  <c r="AT38" i="4" s="1"/>
  <c r="AT458" i="2"/>
  <c r="AT34" i="4" s="1"/>
  <c r="AT454" i="2"/>
  <c r="AT30" i="4" s="1"/>
  <c r="AT450" i="2"/>
  <c r="AT26" i="4" s="1"/>
  <c r="AT446" i="2"/>
  <c r="AT22" i="4" s="1"/>
  <c r="AT442" i="2"/>
  <c r="AT18" i="4" s="1"/>
  <c r="AT438" i="2"/>
  <c r="AT14" i="4" s="1"/>
  <c r="AT434" i="2"/>
  <c r="AT10" i="4" s="1"/>
  <c r="AT512" i="2"/>
  <c r="AT88" i="4" s="1"/>
  <c r="AT500" i="2"/>
  <c r="AT76" i="4" s="1"/>
  <c r="AT492" i="2"/>
  <c r="AT68" i="4" s="1"/>
  <c r="AT484" i="2"/>
  <c r="AT60" i="4" s="1"/>
  <c r="AT476" i="2"/>
  <c r="AT52" i="4" s="1"/>
  <c r="AT468" i="2"/>
  <c r="AT44" i="4" s="1"/>
  <c r="AT460" i="2"/>
  <c r="AT36" i="4" s="1"/>
  <c r="AT452" i="2"/>
  <c r="AT28" i="4" s="1"/>
  <c r="AT444" i="2"/>
  <c r="AT20" i="4" s="1"/>
  <c r="AT436" i="2"/>
  <c r="AT12" i="4" s="1"/>
  <c r="AT496" i="2"/>
  <c r="AT72" i="4" s="1"/>
  <c r="AT464" i="2"/>
  <c r="AT40" i="4" s="1"/>
  <c r="AT504" i="2"/>
  <c r="AT80" i="4" s="1"/>
  <c r="AT472" i="2"/>
  <c r="AT48" i="4" s="1"/>
  <c r="AT440" i="2"/>
  <c r="AT16" i="4" s="1"/>
  <c r="AT511" i="2"/>
  <c r="AT87" i="4" s="1"/>
  <c r="AT480" i="2"/>
  <c r="AT56" i="4" s="1"/>
  <c r="AT448" i="2"/>
  <c r="AT24" i="4" s="1"/>
  <c r="AT488" i="2"/>
  <c r="AT64" i="4" s="1"/>
  <c r="AT456" i="2"/>
  <c r="AT32" i="4" s="1"/>
  <c r="AT319" i="2"/>
  <c r="AU426" i="2"/>
  <c r="AU531" i="2" l="1"/>
  <c r="AU107" i="4" s="1"/>
  <c r="AU529" i="2"/>
  <c r="AU105" i="4" s="1"/>
  <c r="AU527" i="2"/>
  <c r="AU103" i="4" s="1"/>
  <c r="AU525" i="2"/>
  <c r="AU101" i="4" s="1"/>
  <c r="AU523" i="2"/>
  <c r="AU99" i="4" s="1"/>
  <c r="AU524" i="2"/>
  <c r="AU100" i="4" s="1"/>
  <c r="AU532" i="2"/>
  <c r="AU108" i="4" s="1"/>
  <c r="AU522" i="2"/>
  <c r="AU98" i="4" s="1"/>
  <c r="AU520" i="2"/>
  <c r="AU96" i="4" s="1"/>
  <c r="AU518" i="2"/>
  <c r="AU94" i="4" s="1"/>
  <c r="AU516" i="2"/>
  <c r="AU92" i="4" s="1"/>
  <c r="AU528" i="2"/>
  <c r="AU104" i="4" s="1"/>
  <c r="AU513" i="2"/>
  <c r="AU89" i="4" s="1"/>
  <c r="AU511" i="2"/>
  <c r="AU87" i="4" s="1"/>
  <c r="AU509" i="2"/>
  <c r="AU85" i="4" s="1"/>
  <c r="AU507" i="2"/>
  <c r="AU83" i="4" s="1"/>
  <c r="AU526" i="2"/>
  <c r="AU102" i="4" s="1"/>
  <c r="AU519" i="2"/>
  <c r="AU95" i="4" s="1"/>
  <c r="AU515" i="2"/>
  <c r="AU91" i="4" s="1"/>
  <c r="AU514" i="2"/>
  <c r="AU90" i="4" s="1"/>
  <c r="AU512" i="2"/>
  <c r="AU88" i="4" s="1"/>
  <c r="AU510" i="2"/>
  <c r="AU86" i="4" s="1"/>
  <c r="AU508" i="2"/>
  <c r="AU84" i="4" s="1"/>
  <c r="AU506" i="2"/>
  <c r="AU82" i="4" s="1"/>
  <c r="AU521" i="2"/>
  <c r="AU97" i="4" s="1"/>
  <c r="AU530" i="2"/>
  <c r="AU106" i="4" s="1"/>
  <c r="AU504" i="2"/>
  <c r="AU80" i="4" s="1"/>
  <c r="AU502" i="2"/>
  <c r="AU78" i="4" s="1"/>
  <c r="AU500" i="2"/>
  <c r="AU76" i="4" s="1"/>
  <c r="AU498" i="2"/>
  <c r="AU74" i="4" s="1"/>
  <c r="AU496" i="2"/>
  <c r="AU72" i="4" s="1"/>
  <c r="AU494" i="2"/>
  <c r="AU70" i="4" s="1"/>
  <c r="AU492" i="2"/>
  <c r="AU68" i="4" s="1"/>
  <c r="AU490" i="2"/>
  <c r="AU66" i="4" s="1"/>
  <c r="AU488" i="2"/>
  <c r="AU64" i="4" s="1"/>
  <c r="AU486" i="2"/>
  <c r="AU62" i="4" s="1"/>
  <c r="AU484" i="2"/>
  <c r="AU60" i="4" s="1"/>
  <c r="AU482" i="2"/>
  <c r="AU58" i="4" s="1"/>
  <c r="AU480" i="2"/>
  <c r="AU56" i="4" s="1"/>
  <c r="AU478" i="2"/>
  <c r="AU54" i="4" s="1"/>
  <c r="AU476" i="2"/>
  <c r="AU52" i="4" s="1"/>
  <c r="AU474" i="2"/>
  <c r="AU50" i="4" s="1"/>
  <c r="AU472" i="2"/>
  <c r="AU48" i="4" s="1"/>
  <c r="AU470" i="2"/>
  <c r="AU46" i="4" s="1"/>
  <c r="AU468" i="2"/>
  <c r="AU44" i="4" s="1"/>
  <c r="AU466" i="2"/>
  <c r="AU42" i="4" s="1"/>
  <c r="AU464" i="2"/>
  <c r="AU40" i="4" s="1"/>
  <c r="AU462" i="2"/>
  <c r="AU38" i="4" s="1"/>
  <c r="AU460" i="2"/>
  <c r="AU36" i="4" s="1"/>
  <c r="AU458" i="2"/>
  <c r="AU34" i="4" s="1"/>
  <c r="AU456" i="2"/>
  <c r="AU32" i="4" s="1"/>
  <c r="AU454" i="2"/>
  <c r="AU30" i="4" s="1"/>
  <c r="AU452" i="2"/>
  <c r="AU28" i="4" s="1"/>
  <c r="AU450" i="2"/>
  <c r="AU26" i="4" s="1"/>
  <c r="AU448" i="2"/>
  <c r="AU24" i="4" s="1"/>
  <c r="AU446" i="2"/>
  <c r="AU22" i="4" s="1"/>
  <c r="AU444" i="2"/>
  <c r="AU20" i="4" s="1"/>
  <c r="AU442" i="2"/>
  <c r="AU18" i="4" s="1"/>
  <c r="AU440" i="2"/>
  <c r="AU16" i="4" s="1"/>
  <c r="AU438" i="2"/>
  <c r="AU14" i="4" s="1"/>
  <c r="AU436" i="2"/>
  <c r="AU12" i="4" s="1"/>
  <c r="AU434" i="2"/>
  <c r="AU10" i="4" s="1"/>
  <c r="AU517" i="2"/>
  <c r="AU93" i="4" s="1"/>
  <c r="AU505" i="2"/>
  <c r="AU81" i="4" s="1"/>
  <c r="AU501" i="2"/>
  <c r="AU77" i="4" s="1"/>
  <c r="AU497" i="2"/>
  <c r="AU73" i="4" s="1"/>
  <c r="AU493" i="2"/>
  <c r="AU69" i="4" s="1"/>
  <c r="AU489" i="2"/>
  <c r="AU65" i="4" s="1"/>
  <c r="AU485" i="2"/>
  <c r="AU61" i="4" s="1"/>
  <c r="AU481" i="2"/>
  <c r="AU57" i="4" s="1"/>
  <c r="AU477" i="2"/>
  <c r="AU53" i="4" s="1"/>
  <c r="AU473" i="2"/>
  <c r="AU49" i="4" s="1"/>
  <c r="AU469" i="2"/>
  <c r="AU45" i="4" s="1"/>
  <c r="AU465" i="2"/>
  <c r="AU41" i="4" s="1"/>
  <c r="AU461" i="2"/>
  <c r="AU37" i="4" s="1"/>
  <c r="AU457" i="2"/>
  <c r="AU33" i="4" s="1"/>
  <c r="AU453" i="2"/>
  <c r="AU29" i="4" s="1"/>
  <c r="AU449" i="2"/>
  <c r="AU25" i="4" s="1"/>
  <c r="AU445" i="2"/>
  <c r="AU21" i="4" s="1"/>
  <c r="AU441" i="2"/>
  <c r="AU17" i="4" s="1"/>
  <c r="AU437" i="2"/>
  <c r="AU13" i="4" s="1"/>
  <c r="AU433" i="2"/>
  <c r="AU9" i="4" s="1"/>
  <c r="AU503" i="2"/>
  <c r="AU79" i="4" s="1"/>
  <c r="AU495" i="2"/>
  <c r="AU71" i="4" s="1"/>
  <c r="AU487" i="2"/>
  <c r="AU63" i="4" s="1"/>
  <c r="AU479" i="2"/>
  <c r="AU55" i="4" s="1"/>
  <c r="AU471" i="2"/>
  <c r="AU47" i="4" s="1"/>
  <c r="AU463" i="2"/>
  <c r="AU39" i="4" s="1"/>
  <c r="AU455" i="2"/>
  <c r="AU31" i="4" s="1"/>
  <c r="AU447" i="2"/>
  <c r="AU23" i="4" s="1"/>
  <c r="AU439" i="2"/>
  <c r="AU15" i="4" s="1"/>
  <c r="AU499" i="2"/>
  <c r="AU75" i="4" s="1"/>
  <c r="AU491" i="2"/>
  <c r="AU67" i="4" s="1"/>
  <c r="AU483" i="2"/>
  <c r="AU59" i="4" s="1"/>
  <c r="AU475" i="2"/>
  <c r="AU51" i="4" s="1"/>
  <c r="AU467" i="2"/>
  <c r="AU43" i="4" s="1"/>
  <c r="AU459" i="2"/>
  <c r="AU35" i="4" s="1"/>
  <c r="AU451" i="2"/>
  <c r="AU27" i="4" s="1"/>
  <c r="AU443" i="2"/>
  <c r="AU19" i="4" s="1"/>
  <c r="AU435" i="2"/>
  <c r="AU11" i="4" s="1"/>
  <c r="AX104" i="2"/>
  <c r="AX211" i="2" s="1"/>
  <c r="AX318" i="2" s="1"/>
  <c r="AX102" i="2"/>
  <c r="AX209" i="2" s="1"/>
  <c r="AX316" i="2" s="1"/>
  <c r="AX100" i="2"/>
  <c r="AX207" i="2" s="1"/>
  <c r="AX314" i="2" s="1"/>
  <c r="AX98" i="2"/>
  <c r="AX205" i="2" s="1"/>
  <c r="AX312" i="2" s="1"/>
  <c r="AX96" i="2"/>
  <c r="AX203" i="2" s="1"/>
  <c r="AX310" i="2" s="1"/>
  <c r="AX94" i="2"/>
  <c r="AX201" i="2" s="1"/>
  <c r="AX308" i="2" s="1"/>
  <c r="AX92" i="2"/>
  <c r="AX199" i="2" s="1"/>
  <c r="AX306" i="2" s="1"/>
  <c r="AX90" i="2"/>
  <c r="AX197" i="2" s="1"/>
  <c r="AX304" i="2" s="1"/>
  <c r="AX88" i="2"/>
  <c r="AX195" i="2" s="1"/>
  <c r="AX302" i="2" s="1"/>
  <c r="AX86" i="2"/>
  <c r="AX193" i="2" s="1"/>
  <c r="AX300" i="2" s="1"/>
  <c r="AX84" i="2"/>
  <c r="AX191" i="2" s="1"/>
  <c r="AX298" i="2" s="1"/>
  <c r="AX82" i="2"/>
  <c r="AX189" i="2" s="1"/>
  <c r="AX296" i="2" s="1"/>
  <c r="AX80" i="2"/>
  <c r="AX187" i="2" s="1"/>
  <c r="AX294" i="2" s="1"/>
  <c r="AX78" i="2"/>
  <c r="AX185" i="2" s="1"/>
  <c r="AX292" i="2" s="1"/>
  <c r="AX76" i="2"/>
  <c r="AX183" i="2" s="1"/>
  <c r="AX290" i="2" s="1"/>
  <c r="AX74" i="2"/>
  <c r="AX181" i="2" s="1"/>
  <c r="AX288" i="2" s="1"/>
  <c r="AX72" i="2"/>
  <c r="AX179" i="2" s="1"/>
  <c r="AX286" i="2" s="1"/>
  <c r="AX70" i="2"/>
  <c r="AX177" i="2" s="1"/>
  <c r="AX284" i="2" s="1"/>
  <c r="AX68" i="2"/>
  <c r="AX175" i="2" s="1"/>
  <c r="AX282" i="2" s="1"/>
  <c r="AX66" i="2"/>
  <c r="AX173" i="2" s="1"/>
  <c r="AX280" i="2" s="1"/>
  <c r="AX64" i="2"/>
  <c r="AX171" i="2" s="1"/>
  <c r="AX278" i="2" s="1"/>
  <c r="AX62" i="2"/>
  <c r="AX169" i="2" s="1"/>
  <c r="AX276" i="2" s="1"/>
  <c r="AX60" i="2"/>
  <c r="AX167" i="2" s="1"/>
  <c r="AX274" i="2" s="1"/>
  <c r="AX103" i="2"/>
  <c r="AX210" i="2" s="1"/>
  <c r="AX317" i="2" s="1"/>
  <c r="AX101" i="2"/>
  <c r="AX208" i="2" s="1"/>
  <c r="AX315" i="2" s="1"/>
  <c r="AX99" i="2"/>
  <c r="AX206" i="2" s="1"/>
  <c r="AX313" i="2" s="1"/>
  <c r="AX97" i="2"/>
  <c r="AX204" i="2" s="1"/>
  <c r="AX311" i="2" s="1"/>
  <c r="AX95" i="2"/>
  <c r="AX202" i="2" s="1"/>
  <c r="AX309" i="2" s="1"/>
  <c r="AX93" i="2"/>
  <c r="AX200" i="2" s="1"/>
  <c r="AX307" i="2" s="1"/>
  <c r="AX91" i="2"/>
  <c r="AX198" i="2" s="1"/>
  <c r="AX305" i="2" s="1"/>
  <c r="AX89" i="2"/>
  <c r="AX196" i="2" s="1"/>
  <c r="AX303" i="2" s="1"/>
  <c r="AX87" i="2"/>
  <c r="AX194" i="2" s="1"/>
  <c r="AX301" i="2" s="1"/>
  <c r="AX85" i="2"/>
  <c r="AX192" i="2" s="1"/>
  <c r="AX299" i="2" s="1"/>
  <c r="AX83" i="2"/>
  <c r="AX190" i="2" s="1"/>
  <c r="AX297" i="2" s="1"/>
  <c r="AX81" i="2"/>
  <c r="AX188" i="2" s="1"/>
  <c r="AX295" i="2" s="1"/>
  <c r="AX79" i="2"/>
  <c r="AX186" i="2" s="1"/>
  <c r="AX293" i="2" s="1"/>
  <c r="AX77" i="2"/>
  <c r="AX184" i="2" s="1"/>
  <c r="AX291" i="2" s="1"/>
  <c r="AX75" i="2"/>
  <c r="AX182" i="2" s="1"/>
  <c r="AX289" i="2" s="1"/>
  <c r="AX73" i="2"/>
  <c r="AX180" i="2" s="1"/>
  <c r="AX287" i="2" s="1"/>
  <c r="AX71" i="2"/>
  <c r="AX178" i="2" s="1"/>
  <c r="AX285" i="2" s="1"/>
  <c r="AX69" i="2"/>
  <c r="AX176" i="2" s="1"/>
  <c r="AX283" i="2" s="1"/>
  <c r="AX67" i="2"/>
  <c r="AX174" i="2" s="1"/>
  <c r="AX281" i="2" s="1"/>
  <c r="AX65" i="2"/>
  <c r="AX172" i="2" s="1"/>
  <c r="AX279" i="2" s="1"/>
  <c r="AX63" i="2"/>
  <c r="AX170" i="2" s="1"/>
  <c r="AX277" i="2" s="1"/>
  <c r="AX61" i="2"/>
  <c r="AX168" i="2" s="1"/>
  <c r="AX275" i="2" s="1"/>
  <c r="AX59" i="2"/>
  <c r="AX166" i="2" s="1"/>
  <c r="AX273" i="2" s="1"/>
  <c r="AX56" i="2"/>
  <c r="AX163" i="2" s="1"/>
  <c r="AX270" i="2" s="1"/>
  <c r="AX54" i="2"/>
  <c r="AX161" i="2" s="1"/>
  <c r="AX268" i="2" s="1"/>
  <c r="AX52" i="2"/>
  <c r="AX159" i="2" s="1"/>
  <c r="AX266" i="2" s="1"/>
  <c r="AX50" i="2"/>
  <c r="AX157" i="2" s="1"/>
  <c r="AX264" i="2" s="1"/>
  <c r="AX48" i="2"/>
  <c r="AX155" i="2" s="1"/>
  <c r="AX262" i="2" s="1"/>
  <c r="AX46" i="2"/>
  <c r="AX153" i="2" s="1"/>
  <c r="AX260" i="2" s="1"/>
  <c r="AX44" i="2"/>
  <c r="AX151" i="2" s="1"/>
  <c r="AX258" i="2" s="1"/>
  <c r="AX42" i="2"/>
  <c r="AX149" i="2" s="1"/>
  <c r="AX256" i="2" s="1"/>
  <c r="AX40" i="2"/>
  <c r="AX147" i="2" s="1"/>
  <c r="AX254" i="2" s="1"/>
  <c r="AX38" i="2"/>
  <c r="AX145" i="2" s="1"/>
  <c r="AX252" i="2" s="1"/>
  <c r="AX36" i="2"/>
  <c r="AX143" i="2" s="1"/>
  <c r="AX250" i="2" s="1"/>
  <c r="AX34" i="2"/>
  <c r="AX141" i="2" s="1"/>
  <c r="AX248" i="2" s="1"/>
  <c r="AX32" i="2"/>
  <c r="AX139" i="2" s="1"/>
  <c r="AX246" i="2" s="1"/>
  <c r="AX30" i="2"/>
  <c r="AX137" i="2" s="1"/>
  <c r="AX244" i="2" s="1"/>
  <c r="AX28" i="2"/>
  <c r="AX135" i="2" s="1"/>
  <c r="AX242" i="2" s="1"/>
  <c r="AX26" i="2"/>
  <c r="AX133" i="2" s="1"/>
  <c r="AX240" i="2" s="1"/>
  <c r="AX24" i="2"/>
  <c r="AX131" i="2" s="1"/>
  <c r="AX238" i="2" s="1"/>
  <c r="AX22" i="2"/>
  <c r="AX129" i="2" s="1"/>
  <c r="AX236" i="2" s="1"/>
  <c r="AX20" i="2"/>
  <c r="AX127" i="2" s="1"/>
  <c r="AX234" i="2" s="1"/>
  <c r="AX18" i="2"/>
  <c r="AX125" i="2" s="1"/>
  <c r="AX232" i="2" s="1"/>
  <c r="AX16" i="2"/>
  <c r="AX123" i="2" s="1"/>
  <c r="AX230" i="2" s="1"/>
  <c r="AX14" i="2"/>
  <c r="AX121" i="2" s="1"/>
  <c r="AX228" i="2" s="1"/>
  <c r="AX12" i="2"/>
  <c r="AX119" i="2" s="1"/>
  <c r="AX226" i="2" s="1"/>
  <c r="AX10" i="2"/>
  <c r="AX117" i="2" s="1"/>
  <c r="AX224" i="2" s="1"/>
  <c r="AX8" i="2"/>
  <c r="AX115" i="2" s="1"/>
  <c r="AX222" i="2" s="1"/>
  <c r="AX6" i="2"/>
  <c r="AX113" i="2" s="1"/>
  <c r="AX220" i="2" s="1"/>
  <c r="AX58" i="2"/>
  <c r="AX165" i="2" s="1"/>
  <c r="AX272" i="2" s="1"/>
  <c r="AX57" i="2"/>
  <c r="AX164" i="2" s="1"/>
  <c r="AX271" i="2" s="1"/>
  <c r="AX55" i="2"/>
  <c r="AX162" i="2" s="1"/>
  <c r="AX269" i="2" s="1"/>
  <c r="AX53" i="2"/>
  <c r="AX160" i="2" s="1"/>
  <c r="AX267" i="2" s="1"/>
  <c r="AX51" i="2"/>
  <c r="AX158" i="2" s="1"/>
  <c r="AX265" i="2" s="1"/>
  <c r="AX49" i="2"/>
  <c r="AX156" i="2" s="1"/>
  <c r="AX263" i="2" s="1"/>
  <c r="AX47" i="2"/>
  <c r="AX154" i="2" s="1"/>
  <c r="AX261" i="2" s="1"/>
  <c r="AX45" i="2"/>
  <c r="AX152" i="2" s="1"/>
  <c r="AX259" i="2" s="1"/>
  <c r="AX43" i="2"/>
  <c r="AX150" i="2" s="1"/>
  <c r="AX257" i="2" s="1"/>
  <c r="AX41" i="2"/>
  <c r="AX148" i="2" s="1"/>
  <c r="AX255" i="2" s="1"/>
  <c r="AX39" i="2"/>
  <c r="AX146" i="2" s="1"/>
  <c r="AX253" i="2" s="1"/>
  <c r="AX37" i="2"/>
  <c r="AX144" i="2" s="1"/>
  <c r="AX251" i="2" s="1"/>
  <c r="AX35" i="2"/>
  <c r="AX142" i="2" s="1"/>
  <c r="AX249" i="2" s="1"/>
  <c r="AX33" i="2"/>
  <c r="AX140" i="2" s="1"/>
  <c r="AX247" i="2" s="1"/>
  <c r="AX31" i="2"/>
  <c r="AX138" i="2" s="1"/>
  <c r="AX245" i="2" s="1"/>
  <c r="AX29" i="2"/>
  <c r="AX136" i="2" s="1"/>
  <c r="AX243" i="2" s="1"/>
  <c r="AX27" i="2"/>
  <c r="AX134" i="2" s="1"/>
  <c r="AX241" i="2" s="1"/>
  <c r="AX25" i="2"/>
  <c r="AX132" i="2" s="1"/>
  <c r="AX239" i="2" s="1"/>
  <c r="AX23" i="2"/>
  <c r="AX130" i="2" s="1"/>
  <c r="AX237" i="2" s="1"/>
  <c r="AX21" i="2"/>
  <c r="AX128" i="2" s="1"/>
  <c r="AX235" i="2" s="1"/>
  <c r="AX19" i="2"/>
  <c r="AX126" i="2" s="1"/>
  <c r="AX233" i="2" s="1"/>
  <c r="AX17" i="2"/>
  <c r="AX124" i="2" s="1"/>
  <c r="AX231" i="2" s="1"/>
  <c r="AX15" i="2"/>
  <c r="AX122" i="2" s="1"/>
  <c r="AX229" i="2" s="1"/>
  <c r="AX13" i="2"/>
  <c r="AX120" i="2" s="1"/>
  <c r="AX227" i="2" s="1"/>
  <c r="AX11" i="2"/>
  <c r="AX118" i="2" s="1"/>
  <c r="AX225" i="2" s="1"/>
  <c r="AX9" i="2"/>
  <c r="AX116" i="2" s="1"/>
  <c r="AX223" i="2" s="1"/>
  <c r="AX7" i="2"/>
  <c r="AX114" i="2" s="1"/>
  <c r="AX221" i="2" s="1"/>
  <c r="AX5" i="2"/>
  <c r="AY4" i="2"/>
  <c r="BA8" i="4"/>
  <c r="AW424" i="2"/>
  <c r="AW422" i="2"/>
  <c r="AW420" i="2"/>
  <c r="AW418" i="2"/>
  <c r="AW416" i="2"/>
  <c r="AW414" i="2"/>
  <c r="AW412" i="2"/>
  <c r="AW410" i="2"/>
  <c r="AW408" i="2"/>
  <c r="AW425" i="2"/>
  <c r="AW421" i="2"/>
  <c r="AW417" i="2"/>
  <c r="AW413" i="2"/>
  <c r="AW411" i="2"/>
  <c r="AW409" i="2"/>
  <c r="AW407" i="2"/>
  <c r="AW405" i="2"/>
  <c r="AW403" i="2"/>
  <c r="AW401" i="2"/>
  <c r="AW399" i="2"/>
  <c r="AW397" i="2"/>
  <c r="AW395" i="2"/>
  <c r="AW393" i="2"/>
  <c r="AW391" i="2"/>
  <c r="AW389" i="2"/>
  <c r="AW387" i="2"/>
  <c r="AW385" i="2"/>
  <c r="AW383" i="2"/>
  <c r="AW381" i="2"/>
  <c r="AW379" i="2"/>
  <c r="AW377" i="2"/>
  <c r="AW375" i="2"/>
  <c r="AW373" i="2"/>
  <c r="AW371" i="2"/>
  <c r="AW369" i="2"/>
  <c r="AW367" i="2"/>
  <c r="AW365" i="2"/>
  <c r="AW363" i="2"/>
  <c r="AW361" i="2"/>
  <c r="AW359" i="2"/>
  <c r="AW357" i="2"/>
  <c r="AW419" i="2"/>
  <c r="AW358" i="2"/>
  <c r="AX325" i="2"/>
  <c r="AW404" i="2"/>
  <c r="AW400" i="2"/>
  <c r="AW396" i="2"/>
  <c r="AW392" i="2"/>
  <c r="AW388" i="2"/>
  <c r="AW384" i="2"/>
  <c r="AW380" i="2"/>
  <c r="AW376" i="2"/>
  <c r="AW372" i="2"/>
  <c r="AW368" i="2"/>
  <c r="AW364" i="2"/>
  <c r="AW360" i="2"/>
  <c r="AW356" i="2"/>
  <c r="AW354" i="2"/>
  <c r="AW352" i="2"/>
  <c r="AW350" i="2"/>
  <c r="AW348" i="2"/>
  <c r="AW346" i="2"/>
  <c r="AW344" i="2"/>
  <c r="AW342" i="2"/>
  <c r="AW340" i="2"/>
  <c r="AW338" i="2"/>
  <c r="AW336" i="2"/>
  <c r="AW334" i="2"/>
  <c r="AW332" i="2"/>
  <c r="AW330" i="2"/>
  <c r="AW328" i="2"/>
  <c r="AW423" i="2"/>
  <c r="AW415" i="2"/>
  <c r="AW394" i="2"/>
  <c r="AW378" i="2"/>
  <c r="AW362" i="2"/>
  <c r="AW353" i="2"/>
  <c r="AW349" i="2"/>
  <c r="AW345" i="2"/>
  <c r="AW341" i="2"/>
  <c r="AW337" i="2"/>
  <c r="AW333" i="2"/>
  <c r="AW329" i="2"/>
  <c r="AW398" i="2"/>
  <c r="AW382" i="2"/>
  <c r="AW366" i="2"/>
  <c r="AW402" i="2"/>
  <c r="AW386" i="2"/>
  <c r="AW370" i="2"/>
  <c r="AW355" i="2"/>
  <c r="AW351" i="2"/>
  <c r="AW347" i="2"/>
  <c r="AW343" i="2"/>
  <c r="AW339" i="2"/>
  <c r="AW335" i="2"/>
  <c r="AW331" i="2"/>
  <c r="AW327" i="2"/>
  <c r="AW374" i="2"/>
  <c r="AW390" i="2"/>
  <c r="AW406" i="2"/>
  <c r="AW105" i="2"/>
  <c r="AW112" i="2"/>
  <c r="AT109" i="4"/>
  <c r="AV212" i="2"/>
  <c r="AV219" i="2"/>
  <c r="AV326" i="2" s="1"/>
  <c r="AV426" i="2" s="1"/>
  <c r="AU319" i="2"/>
  <c r="AU109" i="4" l="1"/>
  <c r="AW212" i="2"/>
  <c r="AW219" i="2"/>
  <c r="AW326" i="2" s="1"/>
  <c r="AW426" i="2" s="1"/>
  <c r="AV319" i="2"/>
  <c r="AY104" i="2"/>
  <c r="AY211" i="2" s="1"/>
  <c r="AY318" i="2" s="1"/>
  <c r="AY102" i="2"/>
  <c r="AY209" i="2" s="1"/>
  <c r="AY316" i="2" s="1"/>
  <c r="AY100" i="2"/>
  <c r="AY207" i="2" s="1"/>
  <c r="AY314" i="2" s="1"/>
  <c r="AY98" i="2"/>
  <c r="AY205" i="2" s="1"/>
  <c r="AY312" i="2" s="1"/>
  <c r="AY96" i="2"/>
  <c r="AY203" i="2" s="1"/>
  <c r="AY310" i="2" s="1"/>
  <c r="AY94" i="2"/>
  <c r="AY201" i="2" s="1"/>
  <c r="AY308" i="2" s="1"/>
  <c r="AY92" i="2"/>
  <c r="AY199" i="2" s="1"/>
  <c r="AY306" i="2" s="1"/>
  <c r="AY90" i="2"/>
  <c r="AY197" i="2" s="1"/>
  <c r="AY304" i="2" s="1"/>
  <c r="AY88" i="2"/>
  <c r="AY195" i="2" s="1"/>
  <c r="AY302" i="2" s="1"/>
  <c r="AY86" i="2"/>
  <c r="AY193" i="2" s="1"/>
  <c r="AY300" i="2" s="1"/>
  <c r="AY84" i="2"/>
  <c r="AY191" i="2" s="1"/>
  <c r="AY298" i="2" s="1"/>
  <c r="AY82" i="2"/>
  <c r="AY189" i="2" s="1"/>
  <c r="AY296" i="2" s="1"/>
  <c r="AY80" i="2"/>
  <c r="AY187" i="2" s="1"/>
  <c r="AY294" i="2" s="1"/>
  <c r="AY78" i="2"/>
  <c r="AY185" i="2" s="1"/>
  <c r="AY292" i="2" s="1"/>
  <c r="AY76" i="2"/>
  <c r="AY183" i="2" s="1"/>
  <c r="AY290" i="2" s="1"/>
  <c r="AY74" i="2"/>
  <c r="AY181" i="2" s="1"/>
  <c r="AY288" i="2" s="1"/>
  <c r="AY72" i="2"/>
  <c r="AY179" i="2" s="1"/>
  <c r="AY286" i="2" s="1"/>
  <c r="AY70" i="2"/>
  <c r="AY177" i="2" s="1"/>
  <c r="AY284" i="2" s="1"/>
  <c r="AY68" i="2"/>
  <c r="AY175" i="2" s="1"/>
  <c r="AY282" i="2" s="1"/>
  <c r="AY66" i="2"/>
  <c r="AY173" i="2" s="1"/>
  <c r="AY280" i="2" s="1"/>
  <c r="AY64" i="2"/>
  <c r="AY171" i="2" s="1"/>
  <c r="AY278" i="2" s="1"/>
  <c r="AY62" i="2"/>
  <c r="AY169" i="2" s="1"/>
  <c r="AY276" i="2" s="1"/>
  <c r="AY60" i="2"/>
  <c r="AY167" i="2" s="1"/>
  <c r="AY274" i="2" s="1"/>
  <c r="AY103" i="2"/>
  <c r="AY210" i="2" s="1"/>
  <c r="AY317" i="2" s="1"/>
  <c r="AY101" i="2"/>
  <c r="AY208" i="2" s="1"/>
  <c r="AY315" i="2" s="1"/>
  <c r="AY99" i="2"/>
  <c r="AY206" i="2" s="1"/>
  <c r="AY313" i="2" s="1"/>
  <c r="AY97" i="2"/>
  <c r="AY204" i="2" s="1"/>
  <c r="AY311" i="2" s="1"/>
  <c r="AY95" i="2"/>
  <c r="AY202" i="2" s="1"/>
  <c r="AY309" i="2" s="1"/>
  <c r="AY93" i="2"/>
  <c r="AY200" i="2" s="1"/>
  <c r="AY307" i="2" s="1"/>
  <c r="AY91" i="2"/>
  <c r="AY198" i="2" s="1"/>
  <c r="AY305" i="2" s="1"/>
  <c r="AY89" i="2"/>
  <c r="AY196" i="2" s="1"/>
  <c r="AY303" i="2" s="1"/>
  <c r="AY87" i="2"/>
  <c r="AY194" i="2" s="1"/>
  <c r="AY301" i="2" s="1"/>
  <c r="AY85" i="2"/>
  <c r="AY192" i="2" s="1"/>
  <c r="AY299" i="2" s="1"/>
  <c r="AY83" i="2"/>
  <c r="AY190" i="2" s="1"/>
  <c r="AY297" i="2" s="1"/>
  <c r="AY81" i="2"/>
  <c r="AY188" i="2" s="1"/>
  <c r="AY295" i="2" s="1"/>
  <c r="AY79" i="2"/>
  <c r="AY186" i="2" s="1"/>
  <c r="AY293" i="2" s="1"/>
  <c r="AY77" i="2"/>
  <c r="AY184" i="2" s="1"/>
  <c r="AY291" i="2" s="1"/>
  <c r="AY75" i="2"/>
  <c r="AY182" i="2" s="1"/>
  <c r="AY289" i="2" s="1"/>
  <c r="AY73" i="2"/>
  <c r="AY180" i="2" s="1"/>
  <c r="AY287" i="2" s="1"/>
  <c r="AY71" i="2"/>
  <c r="AY178" i="2" s="1"/>
  <c r="AY285" i="2" s="1"/>
  <c r="AY69" i="2"/>
  <c r="AY176" i="2" s="1"/>
  <c r="AY283" i="2" s="1"/>
  <c r="AY67" i="2"/>
  <c r="AY174" i="2" s="1"/>
  <c r="AY281" i="2" s="1"/>
  <c r="AY65" i="2"/>
  <c r="AY172" i="2" s="1"/>
  <c r="AY279" i="2" s="1"/>
  <c r="AY63" i="2"/>
  <c r="AY170" i="2" s="1"/>
  <c r="AY277" i="2" s="1"/>
  <c r="AY61" i="2"/>
  <c r="AY168" i="2" s="1"/>
  <c r="AY275" i="2" s="1"/>
  <c r="AY59" i="2"/>
  <c r="AY166" i="2" s="1"/>
  <c r="AY273" i="2" s="1"/>
  <c r="AY58" i="2"/>
  <c r="AY165" i="2" s="1"/>
  <c r="AY272" i="2" s="1"/>
  <c r="AY57" i="2"/>
  <c r="AY164" i="2" s="1"/>
  <c r="AY271" i="2" s="1"/>
  <c r="AY55" i="2"/>
  <c r="AY162" i="2" s="1"/>
  <c r="AY269" i="2" s="1"/>
  <c r="AY53" i="2"/>
  <c r="AY160" i="2" s="1"/>
  <c r="AY267" i="2" s="1"/>
  <c r="AY51" i="2"/>
  <c r="AY158" i="2" s="1"/>
  <c r="AY265" i="2" s="1"/>
  <c r="AY49" i="2"/>
  <c r="AY156" i="2" s="1"/>
  <c r="AY263" i="2" s="1"/>
  <c r="AY47" i="2"/>
  <c r="AY154" i="2" s="1"/>
  <c r="AY261" i="2" s="1"/>
  <c r="AY45" i="2"/>
  <c r="AY152" i="2" s="1"/>
  <c r="AY259" i="2" s="1"/>
  <c r="AY43" i="2"/>
  <c r="AY150" i="2" s="1"/>
  <c r="AY257" i="2" s="1"/>
  <c r="AY41" i="2"/>
  <c r="AY148" i="2" s="1"/>
  <c r="AY255" i="2" s="1"/>
  <c r="AY39" i="2"/>
  <c r="AY146" i="2" s="1"/>
  <c r="AY253" i="2" s="1"/>
  <c r="AY37" i="2"/>
  <c r="AY144" i="2" s="1"/>
  <c r="AY251" i="2" s="1"/>
  <c r="AY35" i="2"/>
  <c r="AY142" i="2" s="1"/>
  <c r="AY249" i="2" s="1"/>
  <c r="AY33" i="2"/>
  <c r="AY140" i="2" s="1"/>
  <c r="AY247" i="2" s="1"/>
  <c r="AY31" i="2"/>
  <c r="AY138" i="2" s="1"/>
  <c r="AY245" i="2" s="1"/>
  <c r="AY29" i="2"/>
  <c r="AY136" i="2" s="1"/>
  <c r="AY243" i="2" s="1"/>
  <c r="AY27" i="2"/>
  <c r="AY134" i="2" s="1"/>
  <c r="AY241" i="2" s="1"/>
  <c r="AY25" i="2"/>
  <c r="AY132" i="2" s="1"/>
  <c r="AY239" i="2" s="1"/>
  <c r="AY23" i="2"/>
  <c r="AY130" i="2" s="1"/>
  <c r="AY237" i="2" s="1"/>
  <c r="AY21" i="2"/>
  <c r="AY128" i="2" s="1"/>
  <c r="AY235" i="2" s="1"/>
  <c r="AY19" i="2"/>
  <c r="AY126" i="2" s="1"/>
  <c r="AY233" i="2" s="1"/>
  <c r="AY17" i="2"/>
  <c r="AY124" i="2" s="1"/>
  <c r="AY231" i="2" s="1"/>
  <c r="AY15" i="2"/>
  <c r="AY122" i="2" s="1"/>
  <c r="AY229" i="2" s="1"/>
  <c r="AY13" i="2"/>
  <c r="AY120" i="2" s="1"/>
  <c r="AY227" i="2" s="1"/>
  <c r="AY11" i="2"/>
  <c r="AY118" i="2" s="1"/>
  <c r="AY225" i="2" s="1"/>
  <c r="AY9" i="2"/>
  <c r="AY116" i="2" s="1"/>
  <c r="AY223" i="2" s="1"/>
  <c r="AY7" i="2"/>
  <c r="AY114" i="2" s="1"/>
  <c r="AY221" i="2" s="1"/>
  <c r="AY5" i="2"/>
  <c r="AZ4" i="2"/>
  <c r="AY56" i="2"/>
  <c r="AY163" i="2" s="1"/>
  <c r="AY270" i="2" s="1"/>
  <c r="AY54" i="2"/>
  <c r="AY161" i="2" s="1"/>
  <c r="AY268" i="2" s="1"/>
  <c r="AY52" i="2"/>
  <c r="AY159" i="2" s="1"/>
  <c r="AY266" i="2" s="1"/>
  <c r="AY50" i="2"/>
  <c r="AY157" i="2" s="1"/>
  <c r="AY264" i="2" s="1"/>
  <c r="AY48" i="2"/>
  <c r="AY155" i="2" s="1"/>
  <c r="AY262" i="2" s="1"/>
  <c r="AY46" i="2"/>
  <c r="AY153" i="2" s="1"/>
  <c r="AY260" i="2" s="1"/>
  <c r="AY44" i="2"/>
  <c r="AY151" i="2" s="1"/>
  <c r="AY258" i="2" s="1"/>
  <c r="AY42" i="2"/>
  <c r="AY149" i="2" s="1"/>
  <c r="AY256" i="2" s="1"/>
  <c r="AY40" i="2"/>
  <c r="AY147" i="2" s="1"/>
  <c r="AY254" i="2" s="1"/>
  <c r="AY38" i="2"/>
  <c r="AY145" i="2" s="1"/>
  <c r="AY252" i="2" s="1"/>
  <c r="AY36" i="2"/>
  <c r="AY143" i="2" s="1"/>
  <c r="AY250" i="2" s="1"/>
  <c r="AY34" i="2"/>
  <c r="AY141" i="2" s="1"/>
  <c r="AY248" i="2" s="1"/>
  <c r="AY32" i="2"/>
  <c r="AY139" i="2" s="1"/>
  <c r="AY246" i="2" s="1"/>
  <c r="AY30" i="2"/>
  <c r="AY137" i="2" s="1"/>
  <c r="AY244" i="2" s="1"/>
  <c r="AY28" i="2"/>
  <c r="AY135" i="2" s="1"/>
  <c r="AY242" i="2" s="1"/>
  <c r="AY26" i="2"/>
  <c r="AY133" i="2" s="1"/>
  <c r="AY240" i="2" s="1"/>
  <c r="AY24" i="2"/>
  <c r="AY131" i="2" s="1"/>
  <c r="AY238" i="2" s="1"/>
  <c r="AY22" i="2"/>
  <c r="AY129" i="2" s="1"/>
  <c r="AY236" i="2" s="1"/>
  <c r="AY20" i="2"/>
  <c r="AY127" i="2" s="1"/>
  <c r="AY234" i="2" s="1"/>
  <c r="AY18" i="2"/>
  <c r="AY125" i="2" s="1"/>
  <c r="AY232" i="2" s="1"/>
  <c r="AY16" i="2"/>
  <c r="AY123" i="2" s="1"/>
  <c r="AY230" i="2" s="1"/>
  <c r="AY14" i="2"/>
  <c r="AY121" i="2" s="1"/>
  <c r="AY228" i="2" s="1"/>
  <c r="AY12" i="2"/>
  <c r="AY119" i="2" s="1"/>
  <c r="AY226" i="2" s="1"/>
  <c r="AY10" i="2"/>
  <c r="AY117" i="2" s="1"/>
  <c r="AY224" i="2" s="1"/>
  <c r="AY8" i="2"/>
  <c r="AY115" i="2" s="1"/>
  <c r="AY222" i="2" s="1"/>
  <c r="AY6" i="2"/>
  <c r="AY113" i="2" s="1"/>
  <c r="AY220" i="2" s="1"/>
  <c r="AV531" i="2"/>
  <c r="AV107" i="4" s="1"/>
  <c r="AV532" i="2"/>
  <c r="AV108" i="4" s="1"/>
  <c r="AV523" i="2"/>
  <c r="AV99" i="4" s="1"/>
  <c r="AV522" i="2"/>
  <c r="AV98" i="4" s="1"/>
  <c r="AV520" i="2"/>
  <c r="AV96" i="4" s="1"/>
  <c r="AV518" i="2"/>
  <c r="AV94" i="4" s="1"/>
  <c r="AV516" i="2"/>
  <c r="AV92" i="4" s="1"/>
  <c r="AV529" i="2"/>
  <c r="AV105" i="4" s="1"/>
  <c r="AV528" i="2"/>
  <c r="AV104" i="4" s="1"/>
  <c r="AV527" i="2"/>
  <c r="AV103" i="4" s="1"/>
  <c r="AV526" i="2"/>
  <c r="AV102" i="4" s="1"/>
  <c r="AV519" i="2"/>
  <c r="AV95" i="4" s="1"/>
  <c r="AV515" i="2"/>
  <c r="AV91" i="4" s="1"/>
  <c r="AV525" i="2"/>
  <c r="AV101" i="4" s="1"/>
  <c r="AV524" i="2"/>
  <c r="AV100" i="4" s="1"/>
  <c r="AV514" i="2"/>
  <c r="AV90" i="4" s="1"/>
  <c r="AV530" i="2"/>
  <c r="AV106" i="4" s="1"/>
  <c r="AV521" i="2"/>
  <c r="AV97" i="4" s="1"/>
  <c r="AV517" i="2"/>
  <c r="AV93" i="4" s="1"/>
  <c r="AV510" i="2"/>
  <c r="AV86" i="4" s="1"/>
  <c r="AV506" i="2"/>
  <c r="AV82" i="4" s="1"/>
  <c r="AV504" i="2"/>
  <c r="AV80" i="4" s="1"/>
  <c r="AV502" i="2"/>
  <c r="AV78" i="4" s="1"/>
  <c r="AV500" i="2"/>
  <c r="AV76" i="4" s="1"/>
  <c r="AV498" i="2"/>
  <c r="AV74" i="4" s="1"/>
  <c r="AV496" i="2"/>
  <c r="AV72" i="4" s="1"/>
  <c r="AV494" i="2"/>
  <c r="AV70" i="4" s="1"/>
  <c r="AV492" i="2"/>
  <c r="AV68" i="4" s="1"/>
  <c r="AV490" i="2"/>
  <c r="AV66" i="4" s="1"/>
  <c r="AV488" i="2"/>
  <c r="AV64" i="4" s="1"/>
  <c r="AV486" i="2"/>
  <c r="AV62" i="4" s="1"/>
  <c r="AV484" i="2"/>
  <c r="AV60" i="4" s="1"/>
  <c r="AV482" i="2"/>
  <c r="AV58" i="4" s="1"/>
  <c r="AV480" i="2"/>
  <c r="AV56" i="4" s="1"/>
  <c r="AV478" i="2"/>
  <c r="AV54" i="4" s="1"/>
  <c r="AV476" i="2"/>
  <c r="AV52" i="4" s="1"/>
  <c r="AV474" i="2"/>
  <c r="AV50" i="4" s="1"/>
  <c r="AV472" i="2"/>
  <c r="AV48" i="4" s="1"/>
  <c r="AV470" i="2"/>
  <c r="AV46" i="4" s="1"/>
  <c r="AV468" i="2"/>
  <c r="AV44" i="4" s="1"/>
  <c r="AV466" i="2"/>
  <c r="AV42" i="4" s="1"/>
  <c r="AV464" i="2"/>
  <c r="AV40" i="4" s="1"/>
  <c r="AV462" i="2"/>
  <c r="AV38" i="4" s="1"/>
  <c r="AV460" i="2"/>
  <c r="AV36" i="4" s="1"/>
  <c r="AV458" i="2"/>
  <c r="AV34" i="4" s="1"/>
  <c r="AV456" i="2"/>
  <c r="AV32" i="4" s="1"/>
  <c r="AV454" i="2"/>
  <c r="AV30" i="4" s="1"/>
  <c r="AV452" i="2"/>
  <c r="AV28" i="4" s="1"/>
  <c r="AV450" i="2"/>
  <c r="AV26" i="4" s="1"/>
  <c r="AV448" i="2"/>
  <c r="AV24" i="4" s="1"/>
  <c r="AV446" i="2"/>
  <c r="AV22" i="4" s="1"/>
  <c r="AV444" i="2"/>
  <c r="AV20" i="4" s="1"/>
  <c r="AV442" i="2"/>
  <c r="AV18" i="4" s="1"/>
  <c r="AV440" i="2"/>
  <c r="AV16" i="4" s="1"/>
  <c r="AV438" i="2"/>
  <c r="AV14" i="4" s="1"/>
  <c r="AV436" i="2"/>
  <c r="AV12" i="4" s="1"/>
  <c r="AV434" i="2"/>
  <c r="AV10" i="4" s="1"/>
  <c r="AV511" i="2"/>
  <c r="AV87" i="4" s="1"/>
  <c r="AV507" i="2"/>
  <c r="AV83" i="4" s="1"/>
  <c r="AV513" i="2"/>
  <c r="AV89" i="4" s="1"/>
  <c r="AV512" i="2"/>
  <c r="AV88" i="4" s="1"/>
  <c r="AV503" i="2"/>
  <c r="AV79" i="4" s="1"/>
  <c r="AV499" i="2"/>
  <c r="AV75" i="4" s="1"/>
  <c r="AV495" i="2"/>
  <c r="AV71" i="4" s="1"/>
  <c r="AV491" i="2"/>
  <c r="AV67" i="4" s="1"/>
  <c r="AV487" i="2"/>
  <c r="AV63" i="4" s="1"/>
  <c r="AV483" i="2"/>
  <c r="AV59" i="4" s="1"/>
  <c r="AV479" i="2"/>
  <c r="AV55" i="4" s="1"/>
  <c r="AV475" i="2"/>
  <c r="AV51" i="4" s="1"/>
  <c r="AV471" i="2"/>
  <c r="AV47" i="4" s="1"/>
  <c r="AV467" i="2"/>
  <c r="AV43" i="4" s="1"/>
  <c r="AV463" i="2"/>
  <c r="AV39" i="4" s="1"/>
  <c r="AV459" i="2"/>
  <c r="AV35" i="4" s="1"/>
  <c r="AV455" i="2"/>
  <c r="AV31" i="4" s="1"/>
  <c r="AV451" i="2"/>
  <c r="AV27" i="4" s="1"/>
  <c r="AV447" i="2"/>
  <c r="AV23" i="4" s="1"/>
  <c r="AV443" i="2"/>
  <c r="AV19" i="4" s="1"/>
  <c r="AV439" i="2"/>
  <c r="AV15" i="4" s="1"/>
  <c r="AV435" i="2"/>
  <c r="AV11" i="4" s="1"/>
  <c r="AV509" i="2"/>
  <c r="AV85" i="4" s="1"/>
  <c r="AV505" i="2"/>
  <c r="AV81" i="4" s="1"/>
  <c r="AV497" i="2"/>
  <c r="AV73" i="4" s="1"/>
  <c r="AV489" i="2"/>
  <c r="AV65" i="4" s="1"/>
  <c r="AV481" i="2"/>
  <c r="AV57" i="4" s="1"/>
  <c r="AV473" i="2"/>
  <c r="AV49" i="4" s="1"/>
  <c r="AV465" i="2"/>
  <c r="AV41" i="4" s="1"/>
  <c r="AV457" i="2"/>
  <c r="AV33" i="4" s="1"/>
  <c r="AV449" i="2"/>
  <c r="AV25" i="4" s="1"/>
  <c r="AV441" i="2"/>
  <c r="AV17" i="4" s="1"/>
  <c r="AV433" i="2"/>
  <c r="AV9" i="4" s="1"/>
  <c r="AV477" i="2"/>
  <c r="AV53" i="4" s="1"/>
  <c r="AV445" i="2"/>
  <c r="AV21" i="4" s="1"/>
  <c r="AV485" i="2"/>
  <c r="AV61" i="4" s="1"/>
  <c r="AV453" i="2"/>
  <c r="AV29" i="4" s="1"/>
  <c r="AV493" i="2"/>
  <c r="AV69" i="4" s="1"/>
  <c r="AV461" i="2"/>
  <c r="AV37" i="4" s="1"/>
  <c r="AV508" i="2"/>
  <c r="AV84" i="4" s="1"/>
  <c r="AV501" i="2"/>
  <c r="AV77" i="4" s="1"/>
  <c r="AV469" i="2"/>
  <c r="AV45" i="4" s="1"/>
  <c r="AV437" i="2"/>
  <c r="AV13" i="4" s="1"/>
  <c r="AX424" i="2"/>
  <c r="AX422" i="2"/>
  <c r="AX420" i="2"/>
  <c r="AX418" i="2"/>
  <c r="AX416" i="2"/>
  <c r="AX414" i="2"/>
  <c r="AX410" i="2"/>
  <c r="AX409" i="2"/>
  <c r="AX407" i="2"/>
  <c r="AX405" i="2"/>
  <c r="AX403" i="2"/>
  <c r="AX401" i="2"/>
  <c r="AX399" i="2"/>
  <c r="AX397" i="2"/>
  <c r="AX395" i="2"/>
  <c r="AX393" i="2"/>
  <c r="AX391" i="2"/>
  <c r="AX389" i="2"/>
  <c r="AX387" i="2"/>
  <c r="AX385" i="2"/>
  <c r="AX383" i="2"/>
  <c r="AX381" i="2"/>
  <c r="AX379" i="2"/>
  <c r="AX377" i="2"/>
  <c r="AX375" i="2"/>
  <c r="AX373" i="2"/>
  <c r="AX371" i="2"/>
  <c r="AX369" i="2"/>
  <c r="AX367" i="2"/>
  <c r="AX365" i="2"/>
  <c r="AX363" i="2"/>
  <c r="AX361" i="2"/>
  <c r="AX359" i="2"/>
  <c r="AX423" i="2"/>
  <c r="AX419" i="2"/>
  <c r="AX415" i="2"/>
  <c r="AX408" i="2"/>
  <c r="AX404" i="2"/>
  <c r="AX400" i="2"/>
  <c r="AX396" i="2"/>
  <c r="AX392" i="2"/>
  <c r="AX388" i="2"/>
  <c r="AX384" i="2"/>
  <c r="AX380" i="2"/>
  <c r="AX376" i="2"/>
  <c r="AX372" i="2"/>
  <c r="AX368" i="2"/>
  <c r="AX364" i="2"/>
  <c r="AX360" i="2"/>
  <c r="AX357" i="2"/>
  <c r="AX356" i="2"/>
  <c r="AX354" i="2"/>
  <c r="AX352" i="2"/>
  <c r="AX350" i="2"/>
  <c r="AX348" i="2"/>
  <c r="AX346" i="2"/>
  <c r="AX344" i="2"/>
  <c r="AX342" i="2"/>
  <c r="AX340" i="2"/>
  <c r="AX338" i="2"/>
  <c r="AX336" i="2"/>
  <c r="AX334" i="2"/>
  <c r="AX332" i="2"/>
  <c r="AX330" i="2"/>
  <c r="AX328" i="2"/>
  <c r="AX421" i="2"/>
  <c r="AX413" i="2"/>
  <c r="AX406" i="2"/>
  <c r="AX402" i="2"/>
  <c r="AX398" i="2"/>
  <c r="AX394" i="2"/>
  <c r="AX390" i="2"/>
  <c r="AX386" i="2"/>
  <c r="AX382" i="2"/>
  <c r="AX378" i="2"/>
  <c r="AX374" i="2"/>
  <c r="AX370" i="2"/>
  <c r="AX366" i="2"/>
  <c r="AX362" i="2"/>
  <c r="AX417" i="2"/>
  <c r="AX355" i="2"/>
  <c r="AX351" i="2"/>
  <c r="AX347" i="2"/>
  <c r="AX343" i="2"/>
  <c r="AX339" i="2"/>
  <c r="AX335" i="2"/>
  <c r="AX331" i="2"/>
  <c r="AX327" i="2"/>
  <c r="AX425" i="2"/>
  <c r="AX412" i="2"/>
  <c r="AY325" i="2"/>
  <c r="AX411" i="2"/>
  <c r="AX349" i="2"/>
  <c r="AX333" i="2"/>
  <c r="AX353" i="2"/>
  <c r="AX337" i="2"/>
  <c r="AX341" i="2"/>
  <c r="AX358" i="2"/>
  <c r="AX329" i="2"/>
  <c r="AX345" i="2"/>
  <c r="AX105" i="2"/>
  <c r="AX112" i="2"/>
  <c r="AV109" i="4" l="1"/>
  <c r="AX212" i="2"/>
  <c r="AX219" i="2"/>
  <c r="AX326" i="2" s="1"/>
  <c r="AX426" i="2" s="1"/>
  <c r="AW319" i="2"/>
  <c r="AY425" i="2"/>
  <c r="AY423" i="2"/>
  <c r="AY421" i="2"/>
  <c r="AY419" i="2"/>
  <c r="AY417" i="2"/>
  <c r="AY415" i="2"/>
  <c r="AY413" i="2"/>
  <c r="AY411" i="2"/>
  <c r="AY409" i="2"/>
  <c r="AY422" i="2"/>
  <c r="AY418" i="2"/>
  <c r="AY414" i="2"/>
  <c r="AY408" i="2"/>
  <c r="AY406" i="2"/>
  <c r="AY404" i="2"/>
  <c r="AY402" i="2"/>
  <c r="AY400" i="2"/>
  <c r="AY398" i="2"/>
  <c r="AY396" i="2"/>
  <c r="AY394" i="2"/>
  <c r="AY392" i="2"/>
  <c r="AY390" i="2"/>
  <c r="AY388" i="2"/>
  <c r="AY386" i="2"/>
  <c r="AY384" i="2"/>
  <c r="AY382" i="2"/>
  <c r="AY380" i="2"/>
  <c r="AY378" i="2"/>
  <c r="AY376" i="2"/>
  <c r="AY374" i="2"/>
  <c r="AY372" i="2"/>
  <c r="AY370" i="2"/>
  <c r="AY368" i="2"/>
  <c r="AY366" i="2"/>
  <c r="AY364" i="2"/>
  <c r="AY362" i="2"/>
  <c r="AY360" i="2"/>
  <c r="AY358" i="2"/>
  <c r="AY356" i="2"/>
  <c r="AY424" i="2"/>
  <c r="AY416" i="2"/>
  <c r="AY405" i="2"/>
  <c r="AY401" i="2"/>
  <c r="AY397" i="2"/>
  <c r="AY393" i="2"/>
  <c r="AY389" i="2"/>
  <c r="AY385" i="2"/>
  <c r="AY381" i="2"/>
  <c r="AY377" i="2"/>
  <c r="AY373" i="2"/>
  <c r="AY369" i="2"/>
  <c r="AY365" i="2"/>
  <c r="AY361" i="2"/>
  <c r="AY355" i="2"/>
  <c r="AY353" i="2"/>
  <c r="AY351" i="2"/>
  <c r="AY349" i="2"/>
  <c r="AY347" i="2"/>
  <c r="AY345" i="2"/>
  <c r="AY343" i="2"/>
  <c r="AY341" i="2"/>
  <c r="AY339" i="2"/>
  <c r="AY337" i="2"/>
  <c r="AY335" i="2"/>
  <c r="AY333" i="2"/>
  <c r="AY331" i="2"/>
  <c r="AY329" i="2"/>
  <c r="AY327" i="2"/>
  <c r="AY420" i="2"/>
  <c r="AY412" i="2"/>
  <c r="AY410" i="2"/>
  <c r="AY407" i="2"/>
  <c r="AY391" i="2"/>
  <c r="AY375" i="2"/>
  <c r="AY359" i="2"/>
  <c r="AY354" i="2"/>
  <c r="AY350" i="2"/>
  <c r="AY346" i="2"/>
  <c r="AY342" i="2"/>
  <c r="AY338" i="2"/>
  <c r="AY334" i="2"/>
  <c r="AY330" i="2"/>
  <c r="AY395" i="2"/>
  <c r="AY379" i="2"/>
  <c r="AY363" i="2"/>
  <c r="AZ325" i="2"/>
  <c r="AY399" i="2"/>
  <c r="AY383" i="2"/>
  <c r="AY367" i="2"/>
  <c r="AY357" i="2"/>
  <c r="AY352" i="2"/>
  <c r="AY348" i="2"/>
  <c r="AY344" i="2"/>
  <c r="AY340" i="2"/>
  <c r="AY336" i="2"/>
  <c r="AY332" i="2"/>
  <c r="AY328" i="2"/>
  <c r="AY371" i="2"/>
  <c r="AY387" i="2"/>
  <c r="AY403" i="2"/>
  <c r="AZ103" i="2"/>
  <c r="AZ210" i="2" s="1"/>
  <c r="AZ317" i="2" s="1"/>
  <c r="AZ101" i="2"/>
  <c r="AZ208" i="2" s="1"/>
  <c r="AZ315" i="2" s="1"/>
  <c r="AZ99" i="2"/>
  <c r="AZ206" i="2" s="1"/>
  <c r="AZ313" i="2" s="1"/>
  <c r="AZ97" i="2"/>
  <c r="AZ204" i="2" s="1"/>
  <c r="AZ311" i="2" s="1"/>
  <c r="AZ95" i="2"/>
  <c r="AZ202" i="2" s="1"/>
  <c r="AZ309" i="2" s="1"/>
  <c r="AZ93" i="2"/>
  <c r="AZ200" i="2" s="1"/>
  <c r="AZ307" i="2" s="1"/>
  <c r="AZ91" i="2"/>
  <c r="AZ198" i="2" s="1"/>
  <c r="AZ305" i="2" s="1"/>
  <c r="AZ89" i="2"/>
  <c r="AZ196" i="2" s="1"/>
  <c r="AZ303" i="2" s="1"/>
  <c r="AZ87" i="2"/>
  <c r="AZ194" i="2" s="1"/>
  <c r="AZ301" i="2" s="1"/>
  <c r="AZ85" i="2"/>
  <c r="AZ192" i="2" s="1"/>
  <c r="AZ299" i="2" s="1"/>
  <c r="AZ83" i="2"/>
  <c r="AZ190" i="2" s="1"/>
  <c r="AZ297" i="2" s="1"/>
  <c r="AZ81" i="2"/>
  <c r="AZ188" i="2" s="1"/>
  <c r="AZ295" i="2" s="1"/>
  <c r="AZ79" i="2"/>
  <c r="AZ186" i="2" s="1"/>
  <c r="AZ293" i="2" s="1"/>
  <c r="AZ77" i="2"/>
  <c r="AZ184" i="2" s="1"/>
  <c r="AZ291" i="2" s="1"/>
  <c r="AZ75" i="2"/>
  <c r="AZ182" i="2" s="1"/>
  <c r="AZ289" i="2" s="1"/>
  <c r="AZ73" i="2"/>
  <c r="AZ180" i="2" s="1"/>
  <c r="AZ287" i="2" s="1"/>
  <c r="AZ71" i="2"/>
  <c r="AZ178" i="2" s="1"/>
  <c r="AZ285" i="2" s="1"/>
  <c r="AZ69" i="2"/>
  <c r="AZ176" i="2" s="1"/>
  <c r="AZ283" i="2" s="1"/>
  <c r="AZ67" i="2"/>
  <c r="AZ174" i="2" s="1"/>
  <c r="AZ281" i="2" s="1"/>
  <c r="AZ65" i="2"/>
  <c r="AZ172" i="2" s="1"/>
  <c r="AZ279" i="2" s="1"/>
  <c r="AZ63" i="2"/>
  <c r="AZ170" i="2" s="1"/>
  <c r="AZ277" i="2" s="1"/>
  <c r="AZ61" i="2"/>
  <c r="AZ168" i="2" s="1"/>
  <c r="AZ275" i="2" s="1"/>
  <c r="AZ59" i="2"/>
  <c r="AZ166" i="2" s="1"/>
  <c r="AZ273" i="2" s="1"/>
  <c r="AZ104" i="2"/>
  <c r="AZ211" i="2" s="1"/>
  <c r="AZ318" i="2" s="1"/>
  <c r="AZ102" i="2"/>
  <c r="AZ209" i="2" s="1"/>
  <c r="AZ316" i="2" s="1"/>
  <c r="AZ100" i="2"/>
  <c r="AZ207" i="2" s="1"/>
  <c r="AZ314" i="2" s="1"/>
  <c r="AZ98" i="2"/>
  <c r="AZ205" i="2" s="1"/>
  <c r="AZ312" i="2" s="1"/>
  <c r="AZ96" i="2"/>
  <c r="AZ203" i="2" s="1"/>
  <c r="AZ310" i="2" s="1"/>
  <c r="AZ94" i="2"/>
  <c r="AZ201" i="2" s="1"/>
  <c r="AZ308" i="2" s="1"/>
  <c r="AZ92" i="2"/>
  <c r="AZ199" i="2" s="1"/>
  <c r="AZ306" i="2" s="1"/>
  <c r="AZ90" i="2"/>
  <c r="AZ197" i="2" s="1"/>
  <c r="AZ304" i="2" s="1"/>
  <c r="AZ88" i="2"/>
  <c r="AZ195" i="2" s="1"/>
  <c r="AZ302" i="2" s="1"/>
  <c r="AZ86" i="2"/>
  <c r="AZ193" i="2" s="1"/>
  <c r="AZ300" i="2" s="1"/>
  <c r="AZ84" i="2"/>
  <c r="AZ191" i="2" s="1"/>
  <c r="AZ298" i="2" s="1"/>
  <c r="AZ82" i="2"/>
  <c r="AZ189" i="2" s="1"/>
  <c r="AZ296" i="2" s="1"/>
  <c r="AZ80" i="2"/>
  <c r="AZ187" i="2" s="1"/>
  <c r="AZ294" i="2" s="1"/>
  <c r="AZ78" i="2"/>
  <c r="AZ185" i="2" s="1"/>
  <c r="AZ292" i="2" s="1"/>
  <c r="AZ76" i="2"/>
  <c r="AZ183" i="2" s="1"/>
  <c r="AZ290" i="2" s="1"/>
  <c r="AZ74" i="2"/>
  <c r="AZ181" i="2" s="1"/>
  <c r="AZ288" i="2" s="1"/>
  <c r="AZ72" i="2"/>
  <c r="AZ179" i="2" s="1"/>
  <c r="AZ286" i="2" s="1"/>
  <c r="AZ70" i="2"/>
  <c r="AZ177" i="2" s="1"/>
  <c r="AZ284" i="2" s="1"/>
  <c r="AZ68" i="2"/>
  <c r="AZ175" i="2" s="1"/>
  <c r="AZ282" i="2" s="1"/>
  <c r="AZ66" i="2"/>
  <c r="AZ173" i="2" s="1"/>
  <c r="AZ280" i="2" s="1"/>
  <c r="AZ64" i="2"/>
  <c r="AZ171" i="2" s="1"/>
  <c r="AZ278" i="2" s="1"/>
  <c r="AZ62" i="2"/>
  <c r="AZ169" i="2" s="1"/>
  <c r="AZ276" i="2" s="1"/>
  <c r="AZ60" i="2"/>
  <c r="AZ167" i="2" s="1"/>
  <c r="AZ274" i="2" s="1"/>
  <c r="AZ58" i="2"/>
  <c r="AZ165" i="2" s="1"/>
  <c r="AZ272" i="2" s="1"/>
  <c r="AZ57" i="2"/>
  <c r="AZ164" i="2" s="1"/>
  <c r="AZ271" i="2" s="1"/>
  <c r="AZ55" i="2"/>
  <c r="AZ162" i="2" s="1"/>
  <c r="AZ269" i="2" s="1"/>
  <c r="AZ53" i="2"/>
  <c r="AZ160" i="2" s="1"/>
  <c r="AZ267" i="2" s="1"/>
  <c r="AZ51" i="2"/>
  <c r="AZ158" i="2" s="1"/>
  <c r="AZ265" i="2" s="1"/>
  <c r="AZ49" i="2"/>
  <c r="AZ156" i="2" s="1"/>
  <c r="AZ263" i="2" s="1"/>
  <c r="AZ47" i="2"/>
  <c r="AZ154" i="2" s="1"/>
  <c r="AZ261" i="2" s="1"/>
  <c r="AZ45" i="2"/>
  <c r="AZ152" i="2" s="1"/>
  <c r="AZ259" i="2" s="1"/>
  <c r="AZ43" i="2"/>
  <c r="AZ150" i="2" s="1"/>
  <c r="AZ257" i="2" s="1"/>
  <c r="AZ41" i="2"/>
  <c r="AZ148" i="2" s="1"/>
  <c r="AZ255" i="2" s="1"/>
  <c r="AZ39" i="2"/>
  <c r="AZ146" i="2" s="1"/>
  <c r="AZ253" i="2" s="1"/>
  <c r="AZ37" i="2"/>
  <c r="AZ144" i="2" s="1"/>
  <c r="AZ251" i="2" s="1"/>
  <c r="AZ35" i="2"/>
  <c r="AZ142" i="2" s="1"/>
  <c r="AZ249" i="2" s="1"/>
  <c r="AZ33" i="2"/>
  <c r="AZ140" i="2" s="1"/>
  <c r="AZ247" i="2" s="1"/>
  <c r="AZ31" i="2"/>
  <c r="AZ138" i="2" s="1"/>
  <c r="AZ245" i="2" s="1"/>
  <c r="AZ29" i="2"/>
  <c r="AZ136" i="2" s="1"/>
  <c r="AZ243" i="2" s="1"/>
  <c r="AZ27" i="2"/>
  <c r="AZ134" i="2" s="1"/>
  <c r="AZ241" i="2" s="1"/>
  <c r="AZ25" i="2"/>
  <c r="AZ132" i="2" s="1"/>
  <c r="AZ239" i="2" s="1"/>
  <c r="AZ23" i="2"/>
  <c r="AZ130" i="2" s="1"/>
  <c r="AZ237" i="2" s="1"/>
  <c r="AZ21" i="2"/>
  <c r="AZ128" i="2" s="1"/>
  <c r="AZ235" i="2" s="1"/>
  <c r="AZ19" i="2"/>
  <c r="AZ126" i="2" s="1"/>
  <c r="AZ233" i="2" s="1"/>
  <c r="AZ17" i="2"/>
  <c r="AZ124" i="2" s="1"/>
  <c r="AZ231" i="2" s="1"/>
  <c r="AZ15" i="2"/>
  <c r="AZ122" i="2" s="1"/>
  <c r="AZ229" i="2" s="1"/>
  <c r="AZ13" i="2"/>
  <c r="AZ120" i="2" s="1"/>
  <c r="AZ227" i="2" s="1"/>
  <c r="AZ11" i="2"/>
  <c r="AZ118" i="2" s="1"/>
  <c r="AZ225" i="2" s="1"/>
  <c r="AZ9" i="2"/>
  <c r="AZ116" i="2" s="1"/>
  <c r="AZ223" i="2" s="1"/>
  <c r="AZ7" i="2"/>
  <c r="AZ114" i="2" s="1"/>
  <c r="AZ221" i="2" s="1"/>
  <c r="AZ5" i="2"/>
  <c r="BA4" i="2"/>
  <c r="AZ56" i="2"/>
  <c r="AZ163" i="2" s="1"/>
  <c r="AZ270" i="2" s="1"/>
  <c r="AZ54" i="2"/>
  <c r="AZ161" i="2" s="1"/>
  <c r="AZ268" i="2" s="1"/>
  <c r="AZ52" i="2"/>
  <c r="AZ159" i="2" s="1"/>
  <c r="AZ266" i="2" s="1"/>
  <c r="AZ50" i="2"/>
  <c r="AZ157" i="2" s="1"/>
  <c r="AZ264" i="2" s="1"/>
  <c r="AZ48" i="2"/>
  <c r="AZ155" i="2" s="1"/>
  <c r="AZ262" i="2" s="1"/>
  <c r="AZ46" i="2"/>
  <c r="AZ153" i="2" s="1"/>
  <c r="AZ260" i="2" s="1"/>
  <c r="AZ44" i="2"/>
  <c r="AZ151" i="2" s="1"/>
  <c r="AZ258" i="2" s="1"/>
  <c r="AZ42" i="2"/>
  <c r="AZ149" i="2" s="1"/>
  <c r="AZ256" i="2" s="1"/>
  <c r="AZ40" i="2"/>
  <c r="AZ147" i="2" s="1"/>
  <c r="AZ254" i="2" s="1"/>
  <c r="AZ38" i="2"/>
  <c r="AZ145" i="2" s="1"/>
  <c r="AZ252" i="2" s="1"/>
  <c r="AZ36" i="2"/>
  <c r="AZ143" i="2" s="1"/>
  <c r="AZ250" i="2" s="1"/>
  <c r="AZ34" i="2"/>
  <c r="AZ141" i="2" s="1"/>
  <c r="AZ248" i="2" s="1"/>
  <c r="AZ32" i="2"/>
  <c r="AZ139" i="2" s="1"/>
  <c r="AZ246" i="2" s="1"/>
  <c r="AZ30" i="2"/>
  <c r="AZ137" i="2" s="1"/>
  <c r="AZ244" i="2" s="1"/>
  <c r="AZ28" i="2"/>
  <c r="AZ135" i="2" s="1"/>
  <c r="AZ242" i="2" s="1"/>
  <c r="AZ26" i="2"/>
  <c r="AZ133" i="2" s="1"/>
  <c r="AZ240" i="2" s="1"/>
  <c r="AZ24" i="2"/>
  <c r="AZ131" i="2" s="1"/>
  <c r="AZ238" i="2" s="1"/>
  <c r="AZ22" i="2"/>
  <c r="AZ129" i="2" s="1"/>
  <c r="AZ236" i="2" s="1"/>
  <c r="AZ20" i="2"/>
  <c r="AZ127" i="2" s="1"/>
  <c r="AZ234" i="2" s="1"/>
  <c r="AZ18" i="2"/>
  <c r="AZ125" i="2" s="1"/>
  <c r="AZ232" i="2" s="1"/>
  <c r="AZ16" i="2"/>
  <c r="AZ123" i="2" s="1"/>
  <c r="AZ230" i="2" s="1"/>
  <c r="AZ14" i="2"/>
  <c r="AZ121" i="2" s="1"/>
  <c r="AZ228" i="2" s="1"/>
  <c r="AZ12" i="2"/>
  <c r="AZ119" i="2" s="1"/>
  <c r="AZ226" i="2" s="1"/>
  <c r="AZ10" i="2"/>
  <c r="AZ117" i="2" s="1"/>
  <c r="AZ224" i="2" s="1"/>
  <c r="AZ8" i="2"/>
  <c r="AZ115" i="2" s="1"/>
  <c r="AZ222" i="2" s="1"/>
  <c r="AZ6" i="2"/>
  <c r="AZ113" i="2" s="1"/>
  <c r="AZ220" i="2" s="1"/>
  <c r="AY105" i="2"/>
  <c r="AY112" i="2"/>
  <c r="AW532" i="2"/>
  <c r="AW108" i="4" s="1"/>
  <c r="AW530" i="2"/>
  <c r="AW106" i="4" s="1"/>
  <c r="AW528" i="2"/>
  <c r="AW104" i="4" s="1"/>
  <c r="AW526" i="2"/>
  <c r="AW102" i="4" s="1"/>
  <c r="AW524" i="2"/>
  <c r="AW100" i="4" s="1"/>
  <c r="AW529" i="2"/>
  <c r="AW105" i="4" s="1"/>
  <c r="AW527" i="2"/>
  <c r="AW103" i="4" s="1"/>
  <c r="AW521" i="2"/>
  <c r="AW97" i="4" s="1"/>
  <c r="AW519" i="2"/>
  <c r="AW95" i="4" s="1"/>
  <c r="AW517" i="2"/>
  <c r="AW93" i="4" s="1"/>
  <c r="AW515" i="2"/>
  <c r="AW91" i="4" s="1"/>
  <c r="AW525" i="2"/>
  <c r="AW101" i="4" s="1"/>
  <c r="AW514" i="2"/>
  <c r="AW90" i="4" s="1"/>
  <c r="AW512" i="2"/>
  <c r="AW88" i="4" s="1"/>
  <c r="AW510" i="2"/>
  <c r="AW86" i="4" s="1"/>
  <c r="AW508" i="2"/>
  <c r="AW84" i="4" s="1"/>
  <c r="AW506" i="2"/>
  <c r="AW82" i="4" s="1"/>
  <c r="AW531" i="2"/>
  <c r="AW107" i="4" s="1"/>
  <c r="AW523" i="2"/>
  <c r="AW99" i="4" s="1"/>
  <c r="AW520" i="2"/>
  <c r="AW96" i="4" s="1"/>
  <c r="AW516" i="2"/>
  <c r="AW92" i="4" s="1"/>
  <c r="AW513" i="2"/>
  <c r="AW89" i="4" s="1"/>
  <c r="AW511" i="2"/>
  <c r="AW87" i="4" s="1"/>
  <c r="AW509" i="2"/>
  <c r="AW85" i="4" s="1"/>
  <c r="AW507" i="2"/>
  <c r="AW83" i="4" s="1"/>
  <c r="AW518" i="2"/>
  <c r="AW94" i="4" s="1"/>
  <c r="AW522" i="2"/>
  <c r="AW98" i="4" s="1"/>
  <c r="AW505" i="2"/>
  <c r="AW81" i="4" s="1"/>
  <c r="AW503" i="2"/>
  <c r="AW79" i="4" s="1"/>
  <c r="AW501" i="2"/>
  <c r="AW77" i="4" s="1"/>
  <c r="AW499" i="2"/>
  <c r="AW75" i="4" s="1"/>
  <c r="AW497" i="2"/>
  <c r="AW73" i="4" s="1"/>
  <c r="AW495" i="2"/>
  <c r="AW71" i="4" s="1"/>
  <c r="AW493" i="2"/>
  <c r="AW69" i="4" s="1"/>
  <c r="AW491" i="2"/>
  <c r="AW67" i="4" s="1"/>
  <c r="AW489" i="2"/>
  <c r="AW65" i="4" s="1"/>
  <c r="AW487" i="2"/>
  <c r="AW63" i="4" s="1"/>
  <c r="AW485" i="2"/>
  <c r="AW61" i="4" s="1"/>
  <c r="AW483" i="2"/>
  <c r="AW59" i="4" s="1"/>
  <c r="AW481" i="2"/>
  <c r="AW57" i="4" s="1"/>
  <c r="AW479" i="2"/>
  <c r="AW55" i="4" s="1"/>
  <c r="AW477" i="2"/>
  <c r="AW53" i="4" s="1"/>
  <c r="AW475" i="2"/>
  <c r="AW51" i="4" s="1"/>
  <c r="AW473" i="2"/>
  <c r="AW49" i="4" s="1"/>
  <c r="AW471" i="2"/>
  <c r="AW47" i="4" s="1"/>
  <c r="AW469" i="2"/>
  <c r="AW45" i="4" s="1"/>
  <c r="AW467" i="2"/>
  <c r="AW43" i="4" s="1"/>
  <c r="AW465" i="2"/>
  <c r="AW41" i="4" s="1"/>
  <c r="AW463" i="2"/>
  <c r="AW39" i="4" s="1"/>
  <c r="AW461" i="2"/>
  <c r="AW37" i="4" s="1"/>
  <c r="AW459" i="2"/>
  <c r="AW35" i="4" s="1"/>
  <c r="AW457" i="2"/>
  <c r="AW33" i="4" s="1"/>
  <c r="AW455" i="2"/>
  <c r="AW31" i="4" s="1"/>
  <c r="AW453" i="2"/>
  <c r="AW29" i="4" s="1"/>
  <c r="AW451" i="2"/>
  <c r="AW27" i="4" s="1"/>
  <c r="AW449" i="2"/>
  <c r="AW25" i="4" s="1"/>
  <c r="AW447" i="2"/>
  <c r="AW23" i="4" s="1"/>
  <c r="AW445" i="2"/>
  <c r="AW21" i="4" s="1"/>
  <c r="AW443" i="2"/>
  <c r="AW19" i="4" s="1"/>
  <c r="AW441" i="2"/>
  <c r="AW17" i="4" s="1"/>
  <c r="AW439" i="2"/>
  <c r="AW15" i="4" s="1"/>
  <c r="AW437" i="2"/>
  <c r="AW13" i="4" s="1"/>
  <c r="AW435" i="2"/>
  <c r="AW11" i="4" s="1"/>
  <c r="AW433" i="2"/>
  <c r="AW9" i="4" s="1"/>
  <c r="AW502" i="2"/>
  <c r="AW78" i="4" s="1"/>
  <c r="AW498" i="2"/>
  <c r="AW74" i="4" s="1"/>
  <c r="AW494" i="2"/>
  <c r="AW70" i="4" s="1"/>
  <c r="AW490" i="2"/>
  <c r="AW66" i="4" s="1"/>
  <c r="AW486" i="2"/>
  <c r="AW62" i="4" s="1"/>
  <c r="AW482" i="2"/>
  <c r="AW58" i="4" s="1"/>
  <c r="AW478" i="2"/>
  <c r="AW54" i="4" s="1"/>
  <c r="AW474" i="2"/>
  <c r="AW50" i="4" s="1"/>
  <c r="AW470" i="2"/>
  <c r="AW46" i="4" s="1"/>
  <c r="AW466" i="2"/>
  <c r="AW42" i="4" s="1"/>
  <c r="AW462" i="2"/>
  <c r="AW38" i="4" s="1"/>
  <c r="AW458" i="2"/>
  <c r="AW34" i="4" s="1"/>
  <c r="AW454" i="2"/>
  <c r="AW30" i="4" s="1"/>
  <c r="AW450" i="2"/>
  <c r="AW26" i="4" s="1"/>
  <c r="AW446" i="2"/>
  <c r="AW22" i="4" s="1"/>
  <c r="AW442" i="2"/>
  <c r="AW18" i="4" s="1"/>
  <c r="AW438" i="2"/>
  <c r="AW14" i="4" s="1"/>
  <c r="AW434" i="2"/>
  <c r="AW10" i="4" s="1"/>
  <c r="AW500" i="2"/>
  <c r="AW76" i="4" s="1"/>
  <c r="AW492" i="2"/>
  <c r="AW68" i="4" s="1"/>
  <c r="AW484" i="2"/>
  <c r="AW60" i="4" s="1"/>
  <c r="AW476" i="2"/>
  <c r="AW52" i="4" s="1"/>
  <c r="AW468" i="2"/>
  <c r="AW44" i="4" s="1"/>
  <c r="AW460" i="2"/>
  <c r="AW36" i="4" s="1"/>
  <c r="AW452" i="2"/>
  <c r="AW28" i="4" s="1"/>
  <c r="AW444" i="2"/>
  <c r="AW20" i="4" s="1"/>
  <c r="AW436" i="2"/>
  <c r="AW12" i="4" s="1"/>
  <c r="AW504" i="2"/>
  <c r="AW80" i="4" s="1"/>
  <c r="AW496" i="2"/>
  <c r="AW72" i="4" s="1"/>
  <c r="AW488" i="2"/>
  <c r="AW64" i="4" s="1"/>
  <c r="AW480" i="2"/>
  <c r="AW56" i="4" s="1"/>
  <c r="AW472" i="2"/>
  <c r="AW48" i="4" s="1"/>
  <c r="AW464" i="2"/>
  <c r="AW40" i="4" s="1"/>
  <c r="AW456" i="2"/>
  <c r="AW32" i="4" s="1"/>
  <c r="AW448" i="2"/>
  <c r="AW24" i="4" s="1"/>
  <c r="AW440" i="2"/>
  <c r="AW16" i="4" s="1"/>
  <c r="AW109" i="4" l="1"/>
  <c r="AX319" i="2"/>
  <c r="AY212" i="2"/>
  <c r="AY219" i="2"/>
  <c r="AY326" i="2" s="1"/>
  <c r="AY426" i="2" s="1"/>
  <c r="BA103" i="2"/>
  <c r="BA101" i="2"/>
  <c r="BA99" i="2"/>
  <c r="BA97" i="2"/>
  <c r="BA95" i="2"/>
  <c r="BA93" i="2"/>
  <c r="BA91" i="2"/>
  <c r="BA89" i="2"/>
  <c r="BA87" i="2"/>
  <c r="BA85" i="2"/>
  <c r="BA83" i="2"/>
  <c r="BA81" i="2"/>
  <c r="BA79" i="2"/>
  <c r="BA77" i="2"/>
  <c r="BA75" i="2"/>
  <c r="BA73" i="2"/>
  <c r="BA71" i="2"/>
  <c r="BA69" i="2"/>
  <c r="BA67" i="2"/>
  <c r="BA65" i="2"/>
  <c r="BA63" i="2"/>
  <c r="BA61" i="2"/>
  <c r="BA59" i="2"/>
  <c r="BA104" i="2"/>
  <c r="BA102" i="2"/>
  <c r="BA100" i="2"/>
  <c r="BA98" i="2"/>
  <c r="BA96" i="2"/>
  <c r="BA94" i="2"/>
  <c r="BA92" i="2"/>
  <c r="BA90" i="2"/>
  <c r="BA88" i="2"/>
  <c r="BA86" i="2"/>
  <c r="BA84" i="2"/>
  <c r="BA82" i="2"/>
  <c r="BA80" i="2"/>
  <c r="BA78" i="2"/>
  <c r="BA76" i="2"/>
  <c r="BA74" i="2"/>
  <c r="BA72" i="2"/>
  <c r="BA70" i="2"/>
  <c r="BA68" i="2"/>
  <c r="BA66" i="2"/>
  <c r="BA64" i="2"/>
  <c r="BA62" i="2"/>
  <c r="BA60" i="2"/>
  <c r="BA58" i="2"/>
  <c r="BA56" i="2"/>
  <c r="BA54" i="2"/>
  <c r="BA52" i="2"/>
  <c r="BA50" i="2"/>
  <c r="BA48" i="2"/>
  <c r="BA46" i="2"/>
  <c r="BA44" i="2"/>
  <c r="BA42" i="2"/>
  <c r="BA40" i="2"/>
  <c r="BA38" i="2"/>
  <c r="BA36" i="2"/>
  <c r="BA34" i="2"/>
  <c r="BA32" i="2"/>
  <c r="BA30" i="2"/>
  <c r="BA28" i="2"/>
  <c r="BA26" i="2"/>
  <c r="BA24" i="2"/>
  <c r="BA22" i="2"/>
  <c r="BA20" i="2"/>
  <c r="BA18" i="2"/>
  <c r="BA16" i="2"/>
  <c r="BA14" i="2"/>
  <c r="BA12" i="2"/>
  <c r="BA10" i="2"/>
  <c r="BA8" i="2"/>
  <c r="BA6" i="2"/>
  <c r="BA57" i="2"/>
  <c r="BA55" i="2"/>
  <c r="BA53" i="2"/>
  <c r="BA51" i="2"/>
  <c r="BA49" i="2"/>
  <c r="BA47" i="2"/>
  <c r="BA45" i="2"/>
  <c r="BA43" i="2"/>
  <c r="BA41" i="2"/>
  <c r="BA39" i="2"/>
  <c r="BA37" i="2"/>
  <c r="BA35" i="2"/>
  <c r="BA33" i="2"/>
  <c r="BA31" i="2"/>
  <c r="BA29" i="2"/>
  <c r="BA27" i="2"/>
  <c r="BA25" i="2"/>
  <c r="BA23" i="2"/>
  <c r="BA21" i="2"/>
  <c r="BA19" i="2"/>
  <c r="BA17" i="2"/>
  <c r="BA15" i="2"/>
  <c r="BA13" i="2"/>
  <c r="BA11" i="2"/>
  <c r="BA9" i="2"/>
  <c r="BA7" i="2"/>
  <c r="BA5" i="2"/>
  <c r="AZ105" i="2"/>
  <c r="AZ112" i="2"/>
  <c r="AZ425" i="2"/>
  <c r="AZ423" i="2"/>
  <c r="AZ421" i="2"/>
  <c r="AZ419" i="2"/>
  <c r="AZ417" i="2"/>
  <c r="AZ415" i="2"/>
  <c r="AZ413" i="2"/>
  <c r="AZ406" i="2"/>
  <c r="AZ404" i="2"/>
  <c r="AZ402" i="2"/>
  <c r="AZ400" i="2"/>
  <c r="AZ398" i="2"/>
  <c r="AZ396" i="2"/>
  <c r="AZ394" i="2"/>
  <c r="AZ392" i="2"/>
  <c r="AZ390" i="2"/>
  <c r="AZ388" i="2"/>
  <c r="AZ386" i="2"/>
  <c r="AZ384" i="2"/>
  <c r="AZ382" i="2"/>
  <c r="AZ380" i="2"/>
  <c r="AZ378" i="2"/>
  <c r="AZ376" i="2"/>
  <c r="AZ374" i="2"/>
  <c r="AZ372" i="2"/>
  <c r="AZ370" i="2"/>
  <c r="AZ368" i="2"/>
  <c r="AZ366" i="2"/>
  <c r="AZ364" i="2"/>
  <c r="AZ362" i="2"/>
  <c r="AZ360" i="2"/>
  <c r="AZ424" i="2"/>
  <c r="AZ420" i="2"/>
  <c r="AZ416" i="2"/>
  <c r="AZ412" i="2"/>
  <c r="AZ405" i="2"/>
  <c r="AZ401" i="2"/>
  <c r="AZ397" i="2"/>
  <c r="AZ393" i="2"/>
  <c r="AZ389" i="2"/>
  <c r="AZ385" i="2"/>
  <c r="AZ381" i="2"/>
  <c r="AZ377" i="2"/>
  <c r="AZ373" i="2"/>
  <c r="AZ369" i="2"/>
  <c r="AZ365" i="2"/>
  <c r="AZ361" i="2"/>
  <c r="AZ355" i="2"/>
  <c r="AZ353" i="2"/>
  <c r="AZ351" i="2"/>
  <c r="AZ349" i="2"/>
  <c r="AZ347" i="2"/>
  <c r="AZ345" i="2"/>
  <c r="AZ343" i="2"/>
  <c r="AZ341" i="2"/>
  <c r="AZ339" i="2"/>
  <c r="AZ337" i="2"/>
  <c r="AZ335" i="2"/>
  <c r="AZ333" i="2"/>
  <c r="AZ331" i="2"/>
  <c r="AZ329" i="2"/>
  <c r="AZ327" i="2"/>
  <c r="AZ418" i="2"/>
  <c r="BA325" i="2"/>
  <c r="AZ411" i="2"/>
  <c r="AZ410" i="2"/>
  <c r="AZ407" i="2"/>
  <c r="AZ403" i="2"/>
  <c r="AZ399" i="2"/>
  <c r="AZ395" i="2"/>
  <c r="AZ391" i="2"/>
  <c r="AZ387" i="2"/>
  <c r="AZ383" i="2"/>
  <c r="AZ379" i="2"/>
  <c r="AZ375" i="2"/>
  <c r="AZ371" i="2"/>
  <c r="AZ367" i="2"/>
  <c r="AZ363" i="2"/>
  <c r="AZ359" i="2"/>
  <c r="AZ358" i="2"/>
  <c r="AZ422" i="2"/>
  <c r="AZ409" i="2"/>
  <c r="AZ357" i="2"/>
  <c r="AZ352" i="2"/>
  <c r="AZ348" i="2"/>
  <c r="AZ344" i="2"/>
  <c r="AZ340" i="2"/>
  <c r="AZ336" i="2"/>
  <c r="AZ332" i="2"/>
  <c r="AZ328" i="2"/>
  <c r="AZ408" i="2"/>
  <c r="AZ356" i="2"/>
  <c r="AZ414" i="2"/>
  <c r="AZ346" i="2"/>
  <c r="AZ330" i="2"/>
  <c r="AZ350" i="2"/>
  <c r="AZ334" i="2"/>
  <c r="AZ354" i="2"/>
  <c r="AZ338" i="2"/>
  <c r="AZ342" i="2"/>
  <c r="AX532" i="2"/>
  <c r="AX108" i="4" s="1"/>
  <c r="AX530" i="2"/>
  <c r="AX106" i="4" s="1"/>
  <c r="AX528" i="2"/>
  <c r="AX104" i="4" s="1"/>
  <c r="AX527" i="2"/>
  <c r="AX103" i="4" s="1"/>
  <c r="AX521" i="2"/>
  <c r="AX97" i="4" s="1"/>
  <c r="AX519" i="2"/>
  <c r="AX95" i="4" s="1"/>
  <c r="AX517" i="2"/>
  <c r="AX93" i="4" s="1"/>
  <c r="AX515" i="2"/>
  <c r="AX91" i="4" s="1"/>
  <c r="AX526" i="2"/>
  <c r="AX102" i="4" s="1"/>
  <c r="AX525" i="2"/>
  <c r="AX101" i="4" s="1"/>
  <c r="AX531" i="2"/>
  <c r="AX107" i="4" s="1"/>
  <c r="AX524" i="2"/>
  <c r="AX100" i="4" s="1"/>
  <c r="AX523" i="2"/>
  <c r="AX99" i="4" s="1"/>
  <c r="AX520" i="2"/>
  <c r="AX96" i="4" s="1"/>
  <c r="AX516" i="2"/>
  <c r="AX92" i="4" s="1"/>
  <c r="AX522" i="2"/>
  <c r="AX98" i="4" s="1"/>
  <c r="AX518" i="2"/>
  <c r="AX94" i="4" s="1"/>
  <c r="AX514" i="2"/>
  <c r="AX90" i="4" s="1"/>
  <c r="AX511" i="2"/>
  <c r="AX87" i="4" s="1"/>
  <c r="AX507" i="2"/>
  <c r="AX83" i="4" s="1"/>
  <c r="AX505" i="2"/>
  <c r="AX81" i="4" s="1"/>
  <c r="AX503" i="2"/>
  <c r="AX79" i="4" s="1"/>
  <c r="AX501" i="2"/>
  <c r="AX77" i="4" s="1"/>
  <c r="AX499" i="2"/>
  <c r="AX75" i="4" s="1"/>
  <c r="AX497" i="2"/>
  <c r="AX73" i="4" s="1"/>
  <c r="AX495" i="2"/>
  <c r="AX71" i="4" s="1"/>
  <c r="AX493" i="2"/>
  <c r="AX69" i="4" s="1"/>
  <c r="AX491" i="2"/>
  <c r="AX67" i="4" s="1"/>
  <c r="AX489" i="2"/>
  <c r="AX65" i="4" s="1"/>
  <c r="AX487" i="2"/>
  <c r="AX63" i="4" s="1"/>
  <c r="AX485" i="2"/>
  <c r="AX61" i="4" s="1"/>
  <c r="AX483" i="2"/>
  <c r="AX59" i="4" s="1"/>
  <c r="AX481" i="2"/>
  <c r="AX57" i="4" s="1"/>
  <c r="AX479" i="2"/>
  <c r="AX55" i="4" s="1"/>
  <c r="AX477" i="2"/>
  <c r="AX53" i="4" s="1"/>
  <c r="AX475" i="2"/>
  <c r="AX51" i="4" s="1"/>
  <c r="AX473" i="2"/>
  <c r="AX49" i="4" s="1"/>
  <c r="AX471" i="2"/>
  <c r="AX47" i="4" s="1"/>
  <c r="AX469" i="2"/>
  <c r="AX45" i="4" s="1"/>
  <c r="AX467" i="2"/>
  <c r="AX43" i="4" s="1"/>
  <c r="AX465" i="2"/>
  <c r="AX41" i="4" s="1"/>
  <c r="AX463" i="2"/>
  <c r="AX39" i="4" s="1"/>
  <c r="AX461" i="2"/>
  <c r="AX37" i="4" s="1"/>
  <c r="AX459" i="2"/>
  <c r="AX35" i="4" s="1"/>
  <c r="AX457" i="2"/>
  <c r="AX33" i="4" s="1"/>
  <c r="AX455" i="2"/>
  <c r="AX31" i="4" s="1"/>
  <c r="AX453" i="2"/>
  <c r="AX29" i="4" s="1"/>
  <c r="AX451" i="2"/>
  <c r="AX27" i="4" s="1"/>
  <c r="AX449" i="2"/>
  <c r="AX25" i="4" s="1"/>
  <c r="AX447" i="2"/>
  <c r="AX23" i="4" s="1"/>
  <c r="AX445" i="2"/>
  <c r="AX21" i="4" s="1"/>
  <c r="AX443" i="2"/>
  <c r="AX19" i="4" s="1"/>
  <c r="AX441" i="2"/>
  <c r="AX17" i="4" s="1"/>
  <c r="AX439" i="2"/>
  <c r="AX15" i="4" s="1"/>
  <c r="AX437" i="2"/>
  <c r="AX13" i="4" s="1"/>
  <c r="AX435" i="2"/>
  <c r="AX11" i="4" s="1"/>
  <c r="AX433" i="2"/>
  <c r="AX9" i="4" s="1"/>
  <c r="AX529" i="2"/>
  <c r="AX105" i="4" s="1"/>
  <c r="AX512" i="2"/>
  <c r="AX88" i="4" s="1"/>
  <c r="AX508" i="2"/>
  <c r="AX84" i="4" s="1"/>
  <c r="AX510" i="2"/>
  <c r="AX86" i="4" s="1"/>
  <c r="AX509" i="2"/>
  <c r="AX85" i="4" s="1"/>
  <c r="AX504" i="2"/>
  <c r="AX80" i="4" s="1"/>
  <c r="AX500" i="2"/>
  <c r="AX76" i="4" s="1"/>
  <c r="AX496" i="2"/>
  <c r="AX72" i="4" s="1"/>
  <c r="AX492" i="2"/>
  <c r="AX68" i="4" s="1"/>
  <c r="AX488" i="2"/>
  <c r="AX64" i="4" s="1"/>
  <c r="AX484" i="2"/>
  <c r="AX60" i="4" s="1"/>
  <c r="AX480" i="2"/>
  <c r="AX56" i="4" s="1"/>
  <c r="AX476" i="2"/>
  <c r="AX52" i="4" s="1"/>
  <c r="AX472" i="2"/>
  <c r="AX48" i="4" s="1"/>
  <c r="AX468" i="2"/>
  <c r="AX44" i="4" s="1"/>
  <c r="AX464" i="2"/>
  <c r="AX40" i="4" s="1"/>
  <c r="AX460" i="2"/>
  <c r="AX36" i="4" s="1"/>
  <c r="AX456" i="2"/>
  <c r="AX32" i="4" s="1"/>
  <c r="AX452" i="2"/>
  <c r="AX28" i="4" s="1"/>
  <c r="AX448" i="2"/>
  <c r="AX24" i="4" s="1"/>
  <c r="AX444" i="2"/>
  <c r="AX20" i="4" s="1"/>
  <c r="AX440" i="2"/>
  <c r="AX16" i="4" s="1"/>
  <c r="AX436" i="2"/>
  <c r="AX12" i="4" s="1"/>
  <c r="AX506" i="2"/>
  <c r="AX82" i="4" s="1"/>
  <c r="AX513" i="2"/>
  <c r="AX89" i="4" s="1"/>
  <c r="AX502" i="2"/>
  <c r="AX78" i="4" s="1"/>
  <c r="AX494" i="2"/>
  <c r="AX70" i="4" s="1"/>
  <c r="AX486" i="2"/>
  <c r="AX62" i="4" s="1"/>
  <c r="AX478" i="2"/>
  <c r="AX54" i="4" s="1"/>
  <c r="AX470" i="2"/>
  <c r="AX46" i="4" s="1"/>
  <c r="AX462" i="2"/>
  <c r="AX38" i="4" s="1"/>
  <c r="AX454" i="2"/>
  <c r="AX30" i="4" s="1"/>
  <c r="AX446" i="2"/>
  <c r="AX22" i="4" s="1"/>
  <c r="AX438" i="2"/>
  <c r="AX14" i="4" s="1"/>
  <c r="AX490" i="2"/>
  <c r="AX66" i="4" s="1"/>
  <c r="AX458" i="2"/>
  <c r="AX34" i="4" s="1"/>
  <c r="AX498" i="2"/>
  <c r="AX74" i="4" s="1"/>
  <c r="AX466" i="2"/>
  <c r="AX42" i="4" s="1"/>
  <c r="AX434" i="2"/>
  <c r="AX10" i="4" s="1"/>
  <c r="AX474" i="2"/>
  <c r="AX50" i="4" s="1"/>
  <c r="AX442" i="2"/>
  <c r="AX18" i="4" s="1"/>
  <c r="AX482" i="2"/>
  <c r="AX58" i="4" s="1"/>
  <c r="AX450" i="2"/>
  <c r="AX26" i="4" s="1"/>
  <c r="AY525" i="2" l="1"/>
  <c r="AY101" i="4" s="1"/>
  <c r="AY526" i="2"/>
  <c r="AY102" i="4" s="1"/>
  <c r="AY520" i="2"/>
  <c r="AY96" i="4" s="1"/>
  <c r="AY511" i="2"/>
  <c r="AY87" i="4" s="1"/>
  <c r="AY517" i="2"/>
  <c r="AY93" i="4" s="1"/>
  <c r="AY508" i="2"/>
  <c r="AY84" i="4" s="1"/>
  <c r="AY504" i="2"/>
  <c r="AY80" i="4" s="1"/>
  <c r="AY496" i="2"/>
  <c r="AY72" i="4" s="1"/>
  <c r="AY488" i="2"/>
  <c r="AY64" i="4" s="1"/>
  <c r="AY480" i="2"/>
  <c r="AY56" i="4" s="1"/>
  <c r="AY472" i="2"/>
  <c r="AY48" i="4" s="1"/>
  <c r="AY464" i="2"/>
  <c r="AY40" i="4" s="1"/>
  <c r="AY456" i="2"/>
  <c r="AY32" i="4" s="1"/>
  <c r="AY448" i="2"/>
  <c r="AY24" i="4" s="1"/>
  <c r="AY440" i="2"/>
  <c r="AY16" i="4" s="1"/>
  <c r="AY503" i="2"/>
  <c r="AY79" i="4" s="1"/>
  <c r="AY487" i="2"/>
  <c r="AY63" i="4" s="1"/>
  <c r="AY471" i="2"/>
  <c r="AY47" i="4" s="1"/>
  <c r="AY455" i="2"/>
  <c r="AY31" i="4" s="1"/>
  <c r="AY439" i="2"/>
  <c r="AY15" i="4" s="1"/>
  <c r="AY489" i="2"/>
  <c r="AY65" i="4" s="1"/>
  <c r="AY457" i="2"/>
  <c r="AY33" i="4" s="1"/>
  <c r="AY501" i="2"/>
  <c r="AY77" i="4" s="1"/>
  <c r="AY469" i="2"/>
  <c r="AY45" i="4" s="1"/>
  <c r="AY437" i="2"/>
  <c r="AY13" i="4" s="1"/>
  <c r="AY530" i="2"/>
  <c r="AY106" i="4" s="1"/>
  <c r="AY518" i="2"/>
  <c r="AY94" i="4" s="1"/>
  <c r="AY509" i="2"/>
  <c r="AY85" i="4" s="1"/>
  <c r="AY514" i="2"/>
  <c r="AY90" i="4" s="1"/>
  <c r="AY506" i="2"/>
  <c r="AY82" i="4" s="1"/>
  <c r="AY502" i="2"/>
  <c r="AY78" i="4" s="1"/>
  <c r="AY494" i="2"/>
  <c r="AY70" i="4" s="1"/>
  <c r="AY486" i="2"/>
  <c r="AY62" i="4" s="1"/>
  <c r="AY478" i="2"/>
  <c r="AY54" i="4" s="1"/>
  <c r="AY470" i="2"/>
  <c r="AY46" i="4" s="1"/>
  <c r="AY462" i="2"/>
  <c r="AY38" i="4" s="1"/>
  <c r="AY454" i="2"/>
  <c r="AY30" i="4" s="1"/>
  <c r="AY446" i="2"/>
  <c r="AY22" i="4" s="1"/>
  <c r="AY438" i="2"/>
  <c r="AY14" i="4" s="1"/>
  <c r="AY499" i="2"/>
  <c r="AY75" i="4" s="1"/>
  <c r="AY483" i="2"/>
  <c r="AY59" i="4" s="1"/>
  <c r="AY467" i="2"/>
  <c r="AY43" i="4" s="1"/>
  <c r="AY451" i="2"/>
  <c r="AY27" i="4" s="1"/>
  <c r="AY435" i="2"/>
  <c r="AY11" i="4" s="1"/>
  <c r="AY481" i="2"/>
  <c r="AY57" i="4" s="1"/>
  <c r="AY449" i="2"/>
  <c r="AY25" i="4" s="1"/>
  <c r="AY493" i="2"/>
  <c r="AY69" i="4" s="1"/>
  <c r="AY461" i="2"/>
  <c r="AY37" i="4" s="1"/>
  <c r="AY528" i="2"/>
  <c r="AY104" i="4" s="1"/>
  <c r="AY527" i="2"/>
  <c r="AY103" i="4" s="1"/>
  <c r="AY524" i="2"/>
  <c r="AY100" i="4" s="1"/>
  <c r="AY516" i="2"/>
  <c r="AY92" i="4" s="1"/>
  <c r="AY507" i="2"/>
  <c r="AY83" i="4" s="1"/>
  <c r="AY512" i="2"/>
  <c r="AY88" i="4" s="1"/>
  <c r="AY515" i="2"/>
  <c r="AY91" i="4" s="1"/>
  <c r="AY500" i="2"/>
  <c r="AY76" i="4" s="1"/>
  <c r="AY492" i="2"/>
  <c r="AY68" i="4" s="1"/>
  <c r="AY484" i="2"/>
  <c r="AY60" i="4" s="1"/>
  <c r="AY476" i="2"/>
  <c r="AY52" i="4" s="1"/>
  <c r="AY468" i="2"/>
  <c r="AY44" i="4" s="1"/>
  <c r="AY460" i="2"/>
  <c r="AY36" i="4" s="1"/>
  <c r="AY452" i="2"/>
  <c r="AY28" i="4" s="1"/>
  <c r="AY444" i="2"/>
  <c r="AY20" i="4" s="1"/>
  <c r="AY436" i="2"/>
  <c r="AY12" i="4" s="1"/>
  <c r="AY495" i="2"/>
  <c r="AY71" i="4" s="1"/>
  <c r="AY479" i="2"/>
  <c r="AY55" i="4" s="1"/>
  <c r="AY463" i="2"/>
  <c r="AY39" i="4" s="1"/>
  <c r="AY447" i="2"/>
  <c r="AY23" i="4" s="1"/>
  <c r="AY505" i="2"/>
  <c r="AY81" i="4" s="1"/>
  <c r="AY473" i="2"/>
  <c r="AY49" i="4" s="1"/>
  <c r="AY441" i="2"/>
  <c r="AY17" i="4" s="1"/>
  <c r="AY485" i="2"/>
  <c r="AY61" i="4" s="1"/>
  <c r="AY453" i="2"/>
  <c r="AY29" i="4" s="1"/>
  <c r="AY532" i="2"/>
  <c r="AY108" i="4" s="1"/>
  <c r="AY523" i="2"/>
  <c r="AY99" i="4" s="1"/>
  <c r="AY522" i="2"/>
  <c r="AY98" i="4" s="1"/>
  <c r="AY513" i="2"/>
  <c r="AY89" i="4" s="1"/>
  <c r="AY521" i="2"/>
  <c r="AY97" i="4" s="1"/>
  <c r="AY510" i="2"/>
  <c r="AY86" i="4" s="1"/>
  <c r="AY519" i="2"/>
  <c r="AY95" i="4" s="1"/>
  <c r="AY498" i="2"/>
  <c r="AY74" i="4" s="1"/>
  <c r="AY490" i="2"/>
  <c r="AY66" i="4" s="1"/>
  <c r="AY482" i="2"/>
  <c r="AY58" i="4" s="1"/>
  <c r="AY474" i="2"/>
  <c r="AY50" i="4" s="1"/>
  <c r="AY466" i="2"/>
  <c r="AY42" i="4" s="1"/>
  <c r="AY458" i="2"/>
  <c r="AY34" i="4" s="1"/>
  <c r="AY450" i="2"/>
  <c r="AY26" i="4" s="1"/>
  <c r="AY442" i="2"/>
  <c r="AY18" i="4" s="1"/>
  <c r="AY434" i="2"/>
  <c r="AY10" i="4" s="1"/>
  <c r="AY491" i="2"/>
  <c r="AY67" i="4" s="1"/>
  <c r="AY475" i="2"/>
  <c r="AY51" i="4" s="1"/>
  <c r="AY459" i="2"/>
  <c r="AY35" i="4" s="1"/>
  <c r="AY443" i="2"/>
  <c r="AY19" i="4" s="1"/>
  <c r="AY497" i="2"/>
  <c r="AY73" i="4" s="1"/>
  <c r="AY465" i="2"/>
  <c r="AY41" i="4" s="1"/>
  <c r="AY433" i="2"/>
  <c r="AY9" i="4" s="1"/>
  <c r="AY477" i="2"/>
  <c r="AY53" i="4" s="1"/>
  <c r="AY445" i="2"/>
  <c r="AY21" i="4" s="1"/>
  <c r="AY531" i="2"/>
  <c r="AY107" i="4" s="1"/>
  <c r="AY529" i="2"/>
  <c r="AY105" i="4" s="1"/>
  <c r="AX109" i="4"/>
  <c r="BA114" i="2"/>
  <c r="BB7" i="2"/>
  <c r="BB15" i="2"/>
  <c r="BA122" i="2"/>
  <c r="BA130" i="2"/>
  <c r="BB23" i="2"/>
  <c r="BA138" i="2"/>
  <c r="BB31" i="2"/>
  <c r="BB39" i="2"/>
  <c r="BA146" i="2"/>
  <c r="BB47" i="2"/>
  <c r="BA154" i="2"/>
  <c r="BA162" i="2"/>
  <c r="BB55" i="2"/>
  <c r="BB10" i="2"/>
  <c r="BA117" i="2"/>
  <c r="BA125" i="2"/>
  <c r="BB18" i="2"/>
  <c r="BA133" i="2"/>
  <c r="BB26" i="2"/>
  <c r="BA141" i="2"/>
  <c r="BB34" i="2"/>
  <c r="BB42" i="2"/>
  <c r="BA149" i="2"/>
  <c r="BA157" i="2"/>
  <c r="BB50" i="2"/>
  <c r="BB58" i="2"/>
  <c r="BA165" i="2"/>
  <c r="BB66" i="2"/>
  <c r="BA173" i="2"/>
  <c r="BA181" i="2"/>
  <c r="BB74" i="2"/>
  <c r="BA189" i="2"/>
  <c r="BB82" i="2"/>
  <c r="BB90" i="2"/>
  <c r="BA197" i="2"/>
  <c r="BB98" i="2"/>
  <c r="BA205" i="2"/>
  <c r="BB59" i="2"/>
  <c r="BA166" i="2"/>
  <c r="BA174" i="2"/>
  <c r="BB67" i="2"/>
  <c r="BB75" i="2"/>
  <c r="BA182" i="2"/>
  <c r="BA190" i="2"/>
  <c r="BB83" i="2"/>
  <c r="BA198" i="2"/>
  <c r="BB91" i="2"/>
  <c r="BB99" i="2"/>
  <c r="BA206" i="2"/>
  <c r="AZ212" i="2"/>
  <c r="AZ219" i="2"/>
  <c r="AZ326" i="2" s="1"/>
  <c r="AZ426" i="2" s="1"/>
  <c r="BA116" i="2"/>
  <c r="BB9" i="2"/>
  <c r="BB17" i="2"/>
  <c r="BA124" i="2"/>
  <c r="BA132" i="2"/>
  <c r="BB25" i="2"/>
  <c r="BA140" i="2"/>
  <c r="BB33" i="2"/>
  <c r="BB41" i="2"/>
  <c r="BA148" i="2"/>
  <c r="BA156" i="2"/>
  <c r="BB49" i="2"/>
  <c r="BA164" i="2"/>
  <c r="BB57" i="2"/>
  <c r="BB12" i="2"/>
  <c r="BA119" i="2"/>
  <c r="BA127" i="2"/>
  <c r="BB20" i="2"/>
  <c r="BA135" i="2"/>
  <c r="BB28" i="2"/>
  <c r="BB36" i="2"/>
  <c r="BA143" i="2"/>
  <c r="BA151" i="2"/>
  <c r="BB44" i="2"/>
  <c r="BA159" i="2"/>
  <c r="BB52" i="2"/>
  <c r="BA167" i="2"/>
  <c r="BB60" i="2"/>
  <c r="BA175" i="2"/>
  <c r="BB68" i="2"/>
  <c r="BB76" i="2"/>
  <c r="BA183" i="2"/>
  <c r="BB84" i="2"/>
  <c r="BA191" i="2"/>
  <c r="BA199" i="2"/>
  <c r="BB92" i="2"/>
  <c r="BA207" i="2"/>
  <c r="BB100" i="2"/>
  <c r="BA168" i="2"/>
  <c r="BB61" i="2"/>
  <c r="BA176" i="2"/>
  <c r="BB69" i="2"/>
  <c r="BA184" i="2"/>
  <c r="BB77" i="2"/>
  <c r="BA192" i="2"/>
  <c r="BB85" i="2"/>
  <c r="BA200" i="2"/>
  <c r="BB93" i="2"/>
  <c r="BB101" i="2"/>
  <c r="BA208" i="2"/>
  <c r="AY319" i="2"/>
  <c r="BA118" i="2"/>
  <c r="BB11" i="2"/>
  <c r="BB19" i="2"/>
  <c r="BA126" i="2"/>
  <c r="BA134" i="2"/>
  <c r="BB27" i="2"/>
  <c r="BB35" i="2"/>
  <c r="BA142" i="2"/>
  <c r="BA150" i="2"/>
  <c r="BB43" i="2"/>
  <c r="BB51" i="2"/>
  <c r="BA158" i="2"/>
  <c r="BB6" i="2"/>
  <c r="BA113" i="2"/>
  <c r="BA121" i="2"/>
  <c r="BB14" i="2"/>
  <c r="BA129" i="2"/>
  <c r="BB22" i="2"/>
  <c r="BB30" i="2"/>
  <c r="BA137" i="2"/>
  <c r="BB38" i="2"/>
  <c r="BA145" i="2"/>
  <c r="BB46" i="2"/>
  <c r="BA153" i="2"/>
  <c r="BB54" i="2"/>
  <c r="BA161" i="2"/>
  <c r="BB62" i="2"/>
  <c r="BA169" i="2"/>
  <c r="BB70" i="2"/>
  <c r="BA177" i="2"/>
  <c r="BA185" i="2"/>
  <c r="BB78" i="2"/>
  <c r="BB86" i="2"/>
  <c r="BA193" i="2"/>
  <c r="BB94" i="2"/>
  <c r="BA201" i="2"/>
  <c r="BB102" i="2"/>
  <c r="BA209" i="2"/>
  <c r="BA170" i="2"/>
  <c r="BB63" i="2"/>
  <c r="BB71" i="2"/>
  <c r="BA178" i="2"/>
  <c r="BB79" i="2"/>
  <c r="BA186" i="2"/>
  <c r="BB87" i="2"/>
  <c r="BA194" i="2"/>
  <c r="BA202" i="2"/>
  <c r="BB95" i="2"/>
  <c r="BA210" i="2"/>
  <c r="BB103" i="2"/>
  <c r="BA105" i="2"/>
  <c r="BA112" i="2"/>
  <c r="BB5" i="2"/>
  <c r="BA120" i="2"/>
  <c r="BB13" i="2"/>
  <c r="BB21" i="2"/>
  <c r="BA128" i="2"/>
  <c r="BB29" i="2"/>
  <c r="BA136" i="2"/>
  <c r="BB37" i="2"/>
  <c r="BA144" i="2"/>
  <c r="BA152" i="2"/>
  <c r="BB45" i="2"/>
  <c r="BB53" i="2"/>
  <c r="BA160" i="2"/>
  <c r="BA115" i="2"/>
  <c r="BB8" i="2"/>
  <c r="BB16" i="2"/>
  <c r="BA123" i="2"/>
  <c r="BA131" i="2"/>
  <c r="BB24" i="2"/>
  <c r="BB32" i="2"/>
  <c r="BA139" i="2"/>
  <c r="BA147" i="2"/>
  <c r="BB40" i="2"/>
  <c r="BB48" i="2"/>
  <c r="BA155" i="2"/>
  <c r="BA163" i="2"/>
  <c r="BB56" i="2"/>
  <c r="BB64" i="2"/>
  <c r="BA171" i="2"/>
  <c r="BB72" i="2"/>
  <c r="BA179" i="2"/>
  <c r="BA187" i="2"/>
  <c r="BB80" i="2"/>
  <c r="BA195" i="2"/>
  <c r="BB88" i="2"/>
  <c r="BB96" i="2"/>
  <c r="BA203" i="2"/>
  <c r="BB104" i="2"/>
  <c r="BA211" i="2"/>
  <c r="BB65" i="2"/>
  <c r="BA172" i="2"/>
  <c r="BA180" i="2"/>
  <c r="BB73" i="2"/>
  <c r="BA188" i="2"/>
  <c r="BB81" i="2"/>
  <c r="BA196" i="2"/>
  <c r="BB89" i="2"/>
  <c r="BB97" i="2"/>
  <c r="BA204" i="2"/>
  <c r="AY109" i="4" l="1"/>
  <c r="BB211" i="2"/>
  <c r="BA318" i="2"/>
  <c r="BA425" i="2" s="1"/>
  <c r="BB425" i="2" s="1"/>
  <c r="BA286" i="2"/>
  <c r="BA393" i="2" s="1"/>
  <c r="BB393" i="2" s="1"/>
  <c r="BB179" i="2"/>
  <c r="BA243" i="2"/>
  <c r="BA350" i="2" s="1"/>
  <c r="BB350" i="2" s="1"/>
  <c r="BB136" i="2"/>
  <c r="BB186" i="2"/>
  <c r="BA293" i="2"/>
  <c r="BA400" i="2" s="1"/>
  <c r="BB400" i="2" s="1"/>
  <c r="BB201" i="2"/>
  <c r="BA308" i="2"/>
  <c r="BA415" i="2" s="1"/>
  <c r="BB415" i="2" s="1"/>
  <c r="BB169" i="2"/>
  <c r="BA276" i="2"/>
  <c r="BA383" i="2" s="1"/>
  <c r="BB383" i="2" s="1"/>
  <c r="BB153" i="2"/>
  <c r="BA260" i="2"/>
  <c r="BA367" i="2" s="1"/>
  <c r="BB367" i="2" s="1"/>
  <c r="BA244" i="2"/>
  <c r="BA351" i="2" s="1"/>
  <c r="BB351" i="2" s="1"/>
  <c r="BB137" i="2"/>
  <c r="BB158" i="2"/>
  <c r="BA265" i="2"/>
  <c r="BA372" i="2" s="1"/>
  <c r="BB372" i="2" s="1"/>
  <c r="BA249" i="2"/>
  <c r="BA356" i="2" s="1"/>
  <c r="BB356" i="2" s="1"/>
  <c r="BB142" i="2"/>
  <c r="BB126" i="2"/>
  <c r="BA233" i="2"/>
  <c r="BA340" i="2" s="1"/>
  <c r="BB340" i="2" s="1"/>
  <c r="BB183" i="2"/>
  <c r="BA290" i="2"/>
  <c r="BA397" i="2" s="1"/>
  <c r="BB397" i="2" s="1"/>
  <c r="BB119" i="2"/>
  <c r="BA226" i="2"/>
  <c r="BA333" i="2" s="1"/>
  <c r="BB333" i="2" s="1"/>
  <c r="BA231" i="2"/>
  <c r="BA338" i="2" s="1"/>
  <c r="BB338" i="2" s="1"/>
  <c r="BB124" i="2"/>
  <c r="AZ319" i="2"/>
  <c r="BB182" i="2"/>
  <c r="BA289" i="2"/>
  <c r="BA396" i="2" s="1"/>
  <c r="BB396" i="2" s="1"/>
  <c r="BB166" i="2"/>
  <c r="BA273" i="2"/>
  <c r="BA380" i="2" s="1"/>
  <c r="BB380" i="2" s="1"/>
  <c r="BA304" i="2"/>
  <c r="BA411" i="2" s="1"/>
  <c r="BB411" i="2" s="1"/>
  <c r="BB197" i="2"/>
  <c r="BA272" i="2"/>
  <c r="BA379" i="2" s="1"/>
  <c r="BB379" i="2" s="1"/>
  <c r="BB165" i="2"/>
  <c r="BA256" i="2"/>
  <c r="BA363" i="2" s="1"/>
  <c r="BB363" i="2" s="1"/>
  <c r="BB149" i="2"/>
  <c r="BB117" i="2"/>
  <c r="BA224" i="2"/>
  <c r="BA331" i="2" s="1"/>
  <c r="BB331" i="2" s="1"/>
  <c r="BB154" i="2"/>
  <c r="BA261" i="2"/>
  <c r="BA368" i="2" s="1"/>
  <c r="BB368" i="2" s="1"/>
  <c r="BA229" i="2"/>
  <c r="BA336" i="2" s="1"/>
  <c r="BB336" i="2" s="1"/>
  <c r="BB122" i="2"/>
  <c r="BB196" i="2"/>
  <c r="BA303" i="2"/>
  <c r="BA410" i="2" s="1"/>
  <c r="BB410" i="2" s="1"/>
  <c r="BA287" i="2"/>
  <c r="BA394" i="2" s="1"/>
  <c r="BB394" i="2" s="1"/>
  <c r="BB180" i="2"/>
  <c r="BA302" i="2"/>
  <c r="BA409" i="2" s="1"/>
  <c r="BB409" i="2" s="1"/>
  <c r="BB195" i="2"/>
  <c r="BA270" i="2"/>
  <c r="BA377" i="2" s="1"/>
  <c r="BB377" i="2" s="1"/>
  <c r="BB163" i="2"/>
  <c r="BA254" i="2"/>
  <c r="BA361" i="2" s="1"/>
  <c r="BB361" i="2" s="1"/>
  <c r="BB147" i="2"/>
  <c r="BB131" i="2"/>
  <c r="BA238" i="2"/>
  <c r="BA345" i="2" s="1"/>
  <c r="BB345" i="2" s="1"/>
  <c r="BB115" i="2"/>
  <c r="BA222" i="2"/>
  <c r="BA329" i="2" s="1"/>
  <c r="BB329" i="2" s="1"/>
  <c r="BA259" i="2"/>
  <c r="BA366" i="2" s="1"/>
  <c r="BB366" i="2" s="1"/>
  <c r="BB152" i="2"/>
  <c r="BB120" i="2"/>
  <c r="BA227" i="2"/>
  <c r="BA334" i="2" s="1"/>
  <c r="BB334" i="2" s="1"/>
  <c r="AZ531" i="2"/>
  <c r="AZ107" i="4" s="1"/>
  <c r="AZ530" i="2"/>
  <c r="AZ106" i="4" s="1"/>
  <c r="AZ525" i="2"/>
  <c r="AZ101" i="4" s="1"/>
  <c r="AZ524" i="2"/>
  <c r="AZ100" i="4" s="1"/>
  <c r="AZ522" i="2"/>
  <c r="AZ98" i="4" s="1"/>
  <c r="AZ520" i="2"/>
  <c r="AZ96" i="4" s="1"/>
  <c r="AZ518" i="2"/>
  <c r="AZ94" i="4" s="1"/>
  <c r="AZ516" i="2"/>
  <c r="AZ92" i="4" s="1"/>
  <c r="AZ523" i="2"/>
  <c r="AZ99" i="4" s="1"/>
  <c r="AZ521" i="2"/>
  <c r="AZ97" i="4" s="1"/>
  <c r="AZ517" i="2"/>
  <c r="AZ93" i="4" s="1"/>
  <c r="AZ514" i="2"/>
  <c r="AZ90" i="4" s="1"/>
  <c r="AZ532" i="2"/>
  <c r="AZ108" i="4" s="1"/>
  <c r="AZ529" i="2"/>
  <c r="AZ105" i="4" s="1"/>
  <c r="AZ528" i="2"/>
  <c r="AZ104" i="4" s="1"/>
  <c r="AZ519" i="2"/>
  <c r="AZ95" i="4" s="1"/>
  <c r="AZ515" i="2"/>
  <c r="AZ91" i="4" s="1"/>
  <c r="AZ526" i="2"/>
  <c r="AZ102" i="4" s="1"/>
  <c r="AZ512" i="2"/>
  <c r="AZ88" i="4" s="1"/>
  <c r="AZ508" i="2"/>
  <c r="AZ84" i="4" s="1"/>
  <c r="AZ504" i="2"/>
  <c r="AZ80" i="4" s="1"/>
  <c r="AZ502" i="2"/>
  <c r="AZ78" i="4" s="1"/>
  <c r="AZ500" i="2"/>
  <c r="AZ76" i="4" s="1"/>
  <c r="AZ498" i="2"/>
  <c r="AZ74" i="4" s="1"/>
  <c r="AZ496" i="2"/>
  <c r="AZ72" i="4" s="1"/>
  <c r="AZ494" i="2"/>
  <c r="AZ70" i="4" s="1"/>
  <c r="AZ492" i="2"/>
  <c r="AZ68" i="4" s="1"/>
  <c r="AZ490" i="2"/>
  <c r="AZ66" i="4" s="1"/>
  <c r="AZ488" i="2"/>
  <c r="AZ64" i="4" s="1"/>
  <c r="AZ486" i="2"/>
  <c r="AZ62" i="4" s="1"/>
  <c r="AZ484" i="2"/>
  <c r="AZ60" i="4" s="1"/>
  <c r="AZ482" i="2"/>
  <c r="AZ58" i="4" s="1"/>
  <c r="AZ480" i="2"/>
  <c r="AZ56" i="4" s="1"/>
  <c r="AZ478" i="2"/>
  <c r="AZ54" i="4" s="1"/>
  <c r="AZ476" i="2"/>
  <c r="AZ52" i="4" s="1"/>
  <c r="AZ474" i="2"/>
  <c r="AZ50" i="4" s="1"/>
  <c r="AZ472" i="2"/>
  <c r="AZ48" i="4" s="1"/>
  <c r="AZ470" i="2"/>
  <c r="AZ46" i="4" s="1"/>
  <c r="AZ468" i="2"/>
  <c r="AZ44" i="4" s="1"/>
  <c r="AZ466" i="2"/>
  <c r="AZ42" i="4" s="1"/>
  <c r="AZ464" i="2"/>
  <c r="AZ40" i="4" s="1"/>
  <c r="AZ462" i="2"/>
  <c r="AZ38" i="4" s="1"/>
  <c r="AZ460" i="2"/>
  <c r="AZ36" i="4" s="1"/>
  <c r="AZ458" i="2"/>
  <c r="AZ34" i="4" s="1"/>
  <c r="AZ456" i="2"/>
  <c r="AZ32" i="4" s="1"/>
  <c r="AZ454" i="2"/>
  <c r="AZ30" i="4" s="1"/>
  <c r="AZ452" i="2"/>
  <c r="AZ28" i="4" s="1"/>
  <c r="AZ450" i="2"/>
  <c r="AZ26" i="4" s="1"/>
  <c r="AZ448" i="2"/>
  <c r="AZ24" i="4" s="1"/>
  <c r="AZ446" i="2"/>
  <c r="AZ22" i="4" s="1"/>
  <c r="AZ444" i="2"/>
  <c r="AZ20" i="4" s="1"/>
  <c r="AZ442" i="2"/>
  <c r="AZ18" i="4" s="1"/>
  <c r="AZ440" i="2"/>
  <c r="AZ16" i="4" s="1"/>
  <c r="AZ438" i="2"/>
  <c r="AZ14" i="4" s="1"/>
  <c r="AZ436" i="2"/>
  <c r="AZ12" i="4" s="1"/>
  <c r="AZ434" i="2"/>
  <c r="AZ10" i="4" s="1"/>
  <c r="AZ513" i="2"/>
  <c r="AZ89" i="4" s="1"/>
  <c r="AZ509" i="2"/>
  <c r="AZ85" i="4" s="1"/>
  <c r="AZ507" i="2"/>
  <c r="AZ83" i="4" s="1"/>
  <c r="AZ506" i="2"/>
  <c r="AZ82" i="4" s="1"/>
  <c r="AZ505" i="2"/>
  <c r="AZ81" i="4" s="1"/>
  <c r="AZ501" i="2"/>
  <c r="AZ77" i="4" s="1"/>
  <c r="AZ497" i="2"/>
  <c r="AZ73" i="4" s="1"/>
  <c r="AZ493" i="2"/>
  <c r="AZ69" i="4" s="1"/>
  <c r="AZ489" i="2"/>
  <c r="AZ65" i="4" s="1"/>
  <c r="AZ485" i="2"/>
  <c r="AZ61" i="4" s="1"/>
  <c r="AZ481" i="2"/>
  <c r="AZ57" i="4" s="1"/>
  <c r="AZ477" i="2"/>
  <c r="AZ53" i="4" s="1"/>
  <c r="AZ473" i="2"/>
  <c r="AZ49" i="4" s="1"/>
  <c r="AZ469" i="2"/>
  <c r="AZ45" i="4" s="1"/>
  <c r="AZ465" i="2"/>
  <c r="AZ41" i="4" s="1"/>
  <c r="AZ461" i="2"/>
  <c r="AZ37" i="4" s="1"/>
  <c r="AZ457" i="2"/>
  <c r="AZ33" i="4" s="1"/>
  <c r="AZ453" i="2"/>
  <c r="AZ29" i="4" s="1"/>
  <c r="AZ449" i="2"/>
  <c r="AZ25" i="4" s="1"/>
  <c r="AZ445" i="2"/>
  <c r="AZ21" i="4" s="1"/>
  <c r="AZ441" i="2"/>
  <c r="AZ17" i="4" s="1"/>
  <c r="AZ437" i="2"/>
  <c r="AZ13" i="4" s="1"/>
  <c r="AZ433" i="2"/>
  <c r="AZ9" i="4" s="1"/>
  <c r="AZ527" i="2"/>
  <c r="AZ103" i="4" s="1"/>
  <c r="AZ510" i="2"/>
  <c r="AZ86" i="4" s="1"/>
  <c r="AZ499" i="2"/>
  <c r="AZ75" i="4" s="1"/>
  <c r="AZ491" i="2"/>
  <c r="AZ67" i="4" s="1"/>
  <c r="AZ483" i="2"/>
  <c r="AZ59" i="4" s="1"/>
  <c r="AZ475" i="2"/>
  <c r="AZ51" i="4" s="1"/>
  <c r="AZ467" i="2"/>
  <c r="AZ43" i="4" s="1"/>
  <c r="AZ459" i="2"/>
  <c r="AZ35" i="4" s="1"/>
  <c r="AZ451" i="2"/>
  <c r="AZ27" i="4" s="1"/>
  <c r="AZ443" i="2"/>
  <c r="AZ19" i="4" s="1"/>
  <c r="AZ435" i="2"/>
  <c r="AZ11" i="4" s="1"/>
  <c r="AZ511" i="2"/>
  <c r="AZ87" i="4" s="1"/>
  <c r="AZ503" i="2"/>
  <c r="AZ79" i="4" s="1"/>
  <c r="AZ471" i="2"/>
  <c r="AZ47" i="4" s="1"/>
  <c r="AZ439" i="2"/>
  <c r="AZ15" i="4" s="1"/>
  <c r="AZ479" i="2"/>
  <c r="AZ55" i="4" s="1"/>
  <c r="AZ447" i="2"/>
  <c r="AZ23" i="4" s="1"/>
  <c r="AZ487" i="2"/>
  <c r="AZ63" i="4" s="1"/>
  <c r="AZ455" i="2"/>
  <c r="AZ31" i="4" s="1"/>
  <c r="AZ495" i="2"/>
  <c r="AZ71" i="4" s="1"/>
  <c r="AZ463" i="2"/>
  <c r="AZ39" i="4" s="1"/>
  <c r="BA309" i="2"/>
  <c r="BA416" i="2" s="1"/>
  <c r="BB416" i="2" s="1"/>
  <c r="BB202" i="2"/>
  <c r="BB170" i="2"/>
  <c r="BA277" i="2"/>
  <c r="BA384" i="2" s="1"/>
  <c r="BB384" i="2" s="1"/>
  <c r="BB185" i="2"/>
  <c r="BA292" i="2"/>
  <c r="BA399" i="2" s="1"/>
  <c r="BB399" i="2" s="1"/>
  <c r="BA228" i="2"/>
  <c r="BA335" i="2" s="1"/>
  <c r="BB335" i="2" s="1"/>
  <c r="BB121" i="2"/>
  <c r="BB200" i="2"/>
  <c r="BA307" i="2"/>
  <c r="BA414" i="2" s="1"/>
  <c r="BB414" i="2" s="1"/>
  <c r="BB184" i="2"/>
  <c r="BA291" i="2"/>
  <c r="BA398" i="2" s="1"/>
  <c r="BB398" i="2" s="1"/>
  <c r="BB168" i="2"/>
  <c r="BA275" i="2"/>
  <c r="BA382" i="2" s="1"/>
  <c r="BB382" i="2" s="1"/>
  <c r="BB199" i="2"/>
  <c r="BA306" i="2"/>
  <c r="BA413" i="2" s="1"/>
  <c r="BB413" i="2" s="1"/>
  <c r="BA274" i="2"/>
  <c r="BA381" i="2" s="1"/>
  <c r="BB381" i="2" s="1"/>
  <c r="BB167" i="2"/>
  <c r="BA258" i="2"/>
  <c r="BA365" i="2" s="1"/>
  <c r="BB365" i="2" s="1"/>
  <c r="BB151" i="2"/>
  <c r="BB135" i="2"/>
  <c r="BA242" i="2"/>
  <c r="BA349" i="2" s="1"/>
  <c r="BB349" i="2" s="1"/>
  <c r="BB156" i="2"/>
  <c r="BA263" i="2"/>
  <c r="BA370" i="2" s="1"/>
  <c r="BB370" i="2" s="1"/>
  <c r="BA247" i="2"/>
  <c r="BA354" i="2" s="1"/>
  <c r="BB354" i="2" s="1"/>
  <c r="BB140" i="2"/>
  <c r="BB198" i="2"/>
  <c r="BA305" i="2"/>
  <c r="BA412" i="2" s="1"/>
  <c r="BB412" i="2" s="1"/>
  <c r="BB181" i="2"/>
  <c r="BA288" i="2"/>
  <c r="BA395" i="2" s="1"/>
  <c r="BB395" i="2" s="1"/>
  <c r="BA240" i="2"/>
  <c r="BA347" i="2" s="1"/>
  <c r="BB347" i="2" s="1"/>
  <c r="BB133" i="2"/>
  <c r="BB138" i="2"/>
  <c r="BA245" i="2"/>
  <c r="BA352" i="2" s="1"/>
  <c r="BB352" i="2" s="1"/>
  <c r="BA311" i="2"/>
  <c r="BA418" i="2" s="1"/>
  <c r="BB418" i="2" s="1"/>
  <c r="BB204" i="2"/>
  <c r="BB172" i="2"/>
  <c r="BA279" i="2"/>
  <c r="BA386" i="2" s="1"/>
  <c r="BB386" i="2" s="1"/>
  <c r="BB203" i="2"/>
  <c r="BA310" i="2"/>
  <c r="BA417" i="2" s="1"/>
  <c r="BB417" i="2" s="1"/>
  <c r="BB171" i="2"/>
  <c r="BA278" i="2"/>
  <c r="BA385" i="2" s="1"/>
  <c r="BB385" i="2" s="1"/>
  <c r="BA262" i="2"/>
  <c r="BA369" i="2" s="1"/>
  <c r="BB369" i="2" s="1"/>
  <c r="BB155" i="2"/>
  <c r="BA246" i="2"/>
  <c r="BA353" i="2" s="1"/>
  <c r="BB353" i="2" s="1"/>
  <c r="BB139" i="2"/>
  <c r="BB123" i="2"/>
  <c r="BA230" i="2"/>
  <c r="BA337" i="2" s="1"/>
  <c r="BB337" i="2" s="1"/>
  <c r="BB160" i="2"/>
  <c r="BA267" i="2"/>
  <c r="BA374" i="2" s="1"/>
  <c r="BB374" i="2" s="1"/>
  <c r="BB144" i="2"/>
  <c r="BA251" i="2"/>
  <c r="BA358" i="2" s="1"/>
  <c r="BB358" i="2" s="1"/>
  <c r="BB128" i="2"/>
  <c r="BA235" i="2"/>
  <c r="BA342" i="2" s="1"/>
  <c r="BB342" i="2" s="1"/>
  <c r="BB194" i="2"/>
  <c r="BA301" i="2"/>
  <c r="BA408" i="2" s="1"/>
  <c r="BB408" i="2" s="1"/>
  <c r="BB178" i="2"/>
  <c r="BA285" i="2"/>
  <c r="BA392" i="2" s="1"/>
  <c r="BB392" i="2" s="1"/>
  <c r="BB209" i="2"/>
  <c r="BA316" i="2"/>
  <c r="BA423" i="2" s="1"/>
  <c r="BB423" i="2" s="1"/>
  <c r="BA300" i="2"/>
  <c r="BA407" i="2" s="1"/>
  <c r="BB407" i="2" s="1"/>
  <c r="BB193" i="2"/>
  <c r="BA284" i="2"/>
  <c r="BA391" i="2" s="1"/>
  <c r="BB391" i="2" s="1"/>
  <c r="BB177" i="2"/>
  <c r="BB161" i="2"/>
  <c r="BA268" i="2"/>
  <c r="BA375" i="2" s="1"/>
  <c r="BB375" i="2" s="1"/>
  <c r="BA252" i="2"/>
  <c r="BA359" i="2" s="1"/>
  <c r="BB359" i="2" s="1"/>
  <c r="BB145" i="2"/>
  <c r="BA220" i="2"/>
  <c r="BA327" i="2" s="1"/>
  <c r="BB327" i="2" s="1"/>
  <c r="BB113" i="2"/>
  <c r="BA315" i="2"/>
  <c r="BA422" i="2" s="1"/>
  <c r="BB422" i="2" s="1"/>
  <c r="BB208" i="2"/>
  <c r="BA298" i="2"/>
  <c r="BA405" i="2" s="1"/>
  <c r="BB405" i="2" s="1"/>
  <c r="BB191" i="2"/>
  <c r="BA250" i="2"/>
  <c r="BA357" i="2" s="1"/>
  <c r="BB357" i="2" s="1"/>
  <c r="BB143" i="2"/>
  <c r="BB148" i="2"/>
  <c r="BA255" i="2"/>
  <c r="BA362" i="2" s="1"/>
  <c r="BB362" i="2" s="1"/>
  <c r="BA313" i="2"/>
  <c r="BA420" i="2" s="1"/>
  <c r="BB420" i="2" s="1"/>
  <c r="BB206" i="2"/>
  <c r="BB205" i="2"/>
  <c r="BA312" i="2"/>
  <c r="BA419" i="2" s="1"/>
  <c r="BB419" i="2" s="1"/>
  <c r="BA280" i="2"/>
  <c r="BA387" i="2" s="1"/>
  <c r="BB387" i="2" s="1"/>
  <c r="BB173" i="2"/>
  <c r="BB146" i="2"/>
  <c r="BA253" i="2"/>
  <c r="BA360" i="2" s="1"/>
  <c r="BB360" i="2" s="1"/>
  <c r="BA295" i="2"/>
  <c r="BA402" i="2" s="1"/>
  <c r="BB402" i="2" s="1"/>
  <c r="BB188" i="2"/>
  <c r="BB187" i="2"/>
  <c r="BA294" i="2"/>
  <c r="BA401" i="2" s="1"/>
  <c r="BB401" i="2" s="1"/>
  <c r="BA212" i="2"/>
  <c r="BB112" i="2"/>
  <c r="BA219" i="2"/>
  <c r="BA326" i="2" s="1"/>
  <c r="BB326" i="2" s="1"/>
  <c r="BB210" i="2"/>
  <c r="BA317" i="2"/>
  <c r="BA424" i="2" s="1"/>
  <c r="BB424" i="2" s="1"/>
  <c r="BB129" i="2"/>
  <c r="BA236" i="2"/>
  <c r="BA343" i="2" s="1"/>
  <c r="BB343" i="2" s="1"/>
  <c r="BB150" i="2"/>
  <c r="BA257" i="2"/>
  <c r="BA364" i="2" s="1"/>
  <c r="BB364" i="2" s="1"/>
  <c r="BB134" i="2"/>
  <c r="BA241" i="2"/>
  <c r="BA348" i="2" s="1"/>
  <c r="BB348" i="2" s="1"/>
  <c r="BB118" i="2"/>
  <c r="BA225" i="2"/>
  <c r="BA332" i="2" s="1"/>
  <c r="BB332" i="2" s="1"/>
  <c r="BB192" i="2"/>
  <c r="BA299" i="2"/>
  <c r="BA406" i="2" s="1"/>
  <c r="BB406" i="2" s="1"/>
  <c r="BA283" i="2"/>
  <c r="BA390" i="2" s="1"/>
  <c r="BB390" i="2" s="1"/>
  <c r="BB176" i="2"/>
  <c r="BB207" i="2"/>
  <c r="BA314" i="2"/>
  <c r="BA421" i="2" s="1"/>
  <c r="BB421" i="2" s="1"/>
  <c r="BB175" i="2"/>
  <c r="BA282" i="2"/>
  <c r="BA389" i="2" s="1"/>
  <c r="BB389" i="2" s="1"/>
  <c r="BA266" i="2"/>
  <c r="BA373" i="2" s="1"/>
  <c r="BB373" i="2" s="1"/>
  <c r="BB159" i="2"/>
  <c r="BA234" i="2"/>
  <c r="BA341" i="2" s="1"/>
  <c r="BB341" i="2" s="1"/>
  <c r="BB127" i="2"/>
  <c r="BB164" i="2"/>
  <c r="BA271" i="2"/>
  <c r="BA378" i="2" s="1"/>
  <c r="BB378" i="2" s="1"/>
  <c r="BA239" i="2"/>
  <c r="BA346" i="2" s="1"/>
  <c r="BB346" i="2" s="1"/>
  <c r="BB132" i="2"/>
  <c r="BB116" i="2"/>
  <c r="BA223" i="2"/>
  <c r="BA330" i="2" s="1"/>
  <c r="BB330" i="2" s="1"/>
  <c r="BA297" i="2"/>
  <c r="BA404" i="2" s="1"/>
  <c r="BB404" i="2" s="1"/>
  <c r="BB190" i="2"/>
  <c r="BA281" i="2"/>
  <c r="BA388" i="2" s="1"/>
  <c r="BB388" i="2" s="1"/>
  <c r="BB174" i="2"/>
  <c r="BA296" i="2"/>
  <c r="BA403" i="2" s="1"/>
  <c r="BB403" i="2" s="1"/>
  <c r="BB189" i="2"/>
  <c r="BB157" i="2"/>
  <c r="BA264" i="2"/>
  <c r="BA371" i="2" s="1"/>
  <c r="BB371" i="2" s="1"/>
  <c r="BB141" i="2"/>
  <c r="BA248" i="2"/>
  <c r="BA355" i="2" s="1"/>
  <c r="BB355" i="2" s="1"/>
  <c r="BA232" i="2"/>
  <c r="BA339" i="2" s="1"/>
  <c r="BB339" i="2" s="1"/>
  <c r="BB125" i="2"/>
  <c r="BB162" i="2"/>
  <c r="BA269" i="2"/>
  <c r="BA376" i="2" s="1"/>
  <c r="BB376" i="2" s="1"/>
  <c r="BA237" i="2"/>
  <c r="BA344" i="2" s="1"/>
  <c r="BB344" i="2" s="1"/>
  <c r="BB130" i="2"/>
  <c r="BB114" i="2"/>
  <c r="BA221" i="2"/>
  <c r="BA328" i="2" s="1"/>
  <c r="BB328" i="2" s="1"/>
  <c r="BA426" i="2" l="1"/>
  <c r="BA532" i="2" s="1"/>
  <c r="BB532" i="2" s="1"/>
  <c r="AZ109" i="4"/>
  <c r="BB296" i="2"/>
  <c r="BB297" i="2"/>
  <c r="BB239" i="2"/>
  <c r="BB234" i="2"/>
  <c r="BB283" i="2"/>
  <c r="BB294" i="2"/>
  <c r="BB253" i="2"/>
  <c r="BB312" i="2"/>
  <c r="BB255" i="2"/>
  <c r="BB316" i="2"/>
  <c r="BB301" i="2"/>
  <c r="BB251" i="2"/>
  <c r="BB230" i="2"/>
  <c r="BB310" i="2"/>
  <c r="BB305" i="2"/>
  <c r="BB263" i="2"/>
  <c r="BB306" i="2"/>
  <c r="BB291" i="2"/>
  <c r="BB277" i="2"/>
  <c r="BB227" i="2"/>
  <c r="BB222" i="2"/>
  <c r="BB303" i="2"/>
  <c r="BB261" i="2"/>
  <c r="BB289" i="2"/>
  <c r="BB290" i="2"/>
  <c r="BB276" i="2"/>
  <c r="BB293" i="2"/>
  <c r="BB264" i="2"/>
  <c r="BB223" i="2"/>
  <c r="BB271" i="2"/>
  <c r="BB314" i="2"/>
  <c r="BB299" i="2"/>
  <c r="BB241" i="2"/>
  <c r="BB236" i="2"/>
  <c r="BA319" i="2"/>
  <c r="BB219" i="2"/>
  <c r="BB298" i="2"/>
  <c r="BA530" i="2"/>
  <c r="BB530" i="2" s="1"/>
  <c r="BA528" i="2"/>
  <c r="BB528" i="2" s="1"/>
  <c r="BA526" i="2"/>
  <c r="BB526" i="2" s="1"/>
  <c r="BA524" i="2"/>
  <c r="BB524" i="2" s="1"/>
  <c r="BA523" i="2"/>
  <c r="BB523" i="2" s="1"/>
  <c r="BA531" i="2"/>
  <c r="BB531" i="2" s="1"/>
  <c r="BA529" i="2"/>
  <c r="BB529" i="2" s="1"/>
  <c r="BA521" i="2"/>
  <c r="BB521" i="2" s="1"/>
  <c r="BA519" i="2"/>
  <c r="BB519" i="2" s="1"/>
  <c r="BA517" i="2"/>
  <c r="BB517" i="2" s="1"/>
  <c r="BA515" i="2"/>
  <c r="BB515" i="2" s="1"/>
  <c r="BA514" i="2"/>
  <c r="BB514" i="2" s="1"/>
  <c r="BA512" i="2"/>
  <c r="BB512" i="2" s="1"/>
  <c r="BA510" i="2"/>
  <c r="BB510" i="2" s="1"/>
  <c r="BA508" i="2"/>
  <c r="BB508" i="2" s="1"/>
  <c r="BA506" i="2"/>
  <c r="BB506" i="2" s="1"/>
  <c r="BA522" i="2"/>
  <c r="BB522" i="2" s="1"/>
  <c r="BA518" i="2"/>
  <c r="BB518" i="2" s="1"/>
  <c r="BA527" i="2"/>
  <c r="BB527" i="2" s="1"/>
  <c r="BA513" i="2"/>
  <c r="BB513" i="2" s="1"/>
  <c r="BA511" i="2"/>
  <c r="BB511" i="2" s="1"/>
  <c r="BA509" i="2"/>
  <c r="BB509" i="2" s="1"/>
  <c r="BA507" i="2"/>
  <c r="BB507" i="2" s="1"/>
  <c r="BA525" i="2"/>
  <c r="BB525" i="2" s="1"/>
  <c r="BA516" i="2"/>
  <c r="BB516" i="2" s="1"/>
  <c r="BA505" i="2"/>
  <c r="BB505" i="2" s="1"/>
  <c r="BA503" i="2"/>
  <c r="BB503" i="2" s="1"/>
  <c r="BA501" i="2"/>
  <c r="BB501" i="2" s="1"/>
  <c r="BA499" i="2"/>
  <c r="BB499" i="2" s="1"/>
  <c r="BA497" i="2"/>
  <c r="BB497" i="2" s="1"/>
  <c r="BA495" i="2"/>
  <c r="BB495" i="2" s="1"/>
  <c r="BA493" i="2"/>
  <c r="BB493" i="2" s="1"/>
  <c r="BA491" i="2"/>
  <c r="BB491" i="2" s="1"/>
  <c r="BA489" i="2"/>
  <c r="BB489" i="2" s="1"/>
  <c r="BA487" i="2"/>
  <c r="BB487" i="2" s="1"/>
  <c r="BA485" i="2"/>
  <c r="BB485" i="2" s="1"/>
  <c r="BA483" i="2"/>
  <c r="BB483" i="2" s="1"/>
  <c r="BA481" i="2"/>
  <c r="BB481" i="2" s="1"/>
  <c r="BA479" i="2"/>
  <c r="BB479" i="2" s="1"/>
  <c r="BA477" i="2"/>
  <c r="BB477" i="2" s="1"/>
  <c r="BA475" i="2"/>
  <c r="BB475" i="2" s="1"/>
  <c r="BA473" i="2"/>
  <c r="BB473" i="2" s="1"/>
  <c r="BA471" i="2"/>
  <c r="BB471" i="2" s="1"/>
  <c r="BA469" i="2"/>
  <c r="BB469" i="2" s="1"/>
  <c r="BA467" i="2"/>
  <c r="BB467" i="2" s="1"/>
  <c r="BA465" i="2"/>
  <c r="BB465" i="2" s="1"/>
  <c r="BA463" i="2"/>
  <c r="BB463" i="2" s="1"/>
  <c r="BA461" i="2"/>
  <c r="BB461" i="2" s="1"/>
  <c r="BA459" i="2"/>
  <c r="BB459" i="2" s="1"/>
  <c r="BA457" i="2"/>
  <c r="BB457" i="2" s="1"/>
  <c r="BA455" i="2"/>
  <c r="BB455" i="2" s="1"/>
  <c r="BA453" i="2"/>
  <c r="BB453" i="2" s="1"/>
  <c r="BA451" i="2"/>
  <c r="BB451" i="2" s="1"/>
  <c r="BA449" i="2"/>
  <c r="BB449" i="2" s="1"/>
  <c r="BA447" i="2"/>
  <c r="BB447" i="2" s="1"/>
  <c r="BA445" i="2"/>
  <c r="BB445" i="2" s="1"/>
  <c r="BA443" i="2"/>
  <c r="BB443" i="2" s="1"/>
  <c r="BA441" i="2"/>
  <c r="BB441" i="2" s="1"/>
  <c r="BA439" i="2"/>
  <c r="BB439" i="2" s="1"/>
  <c r="BA437" i="2"/>
  <c r="BB437" i="2" s="1"/>
  <c r="BA435" i="2"/>
  <c r="BB435" i="2" s="1"/>
  <c r="BA433" i="2"/>
  <c r="BB433" i="2" s="1"/>
  <c r="BA504" i="2"/>
  <c r="BB504" i="2" s="1"/>
  <c r="BA500" i="2"/>
  <c r="BB500" i="2" s="1"/>
  <c r="BA496" i="2"/>
  <c r="BB496" i="2" s="1"/>
  <c r="BA492" i="2"/>
  <c r="BB492" i="2" s="1"/>
  <c r="BA488" i="2"/>
  <c r="BB488" i="2" s="1"/>
  <c r="BA484" i="2"/>
  <c r="BB484" i="2" s="1"/>
  <c r="BA480" i="2"/>
  <c r="BB480" i="2" s="1"/>
  <c r="BA476" i="2"/>
  <c r="BB476" i="2" s="1"/>
  <c r="BA472" i="2"/>
  <c r="BB472" i="2" s="1"/>
  <c r="BA468" i="2"/>
  <c r="BB468" i="2" s="1"/>
  <c r="BA464" i="2"/>
  <c r="BB464" i="2" s="1"/>
  <c r="BA460" i="2"/>
  <c r="BB460" i="2" s="1"/>
  <c r="BA456" i="2"/>
  <c r="BB456" i="2" s="1"/>
  <c r="BA452" i="2"/>
  <c r="BB452" i="2" s="1"/>
  <c r="BA448" i="2"/>
  <c r="BB448" i="2" s="1"/>
  <c r="BA444" i="2"/>
  <c r="BB444" i="2" s="1"/>
  <c r="BA440" i="2"/>
  <c r="BB440" i="2" s="1"/>
  <c r="BA436" i="2"/>
  <c r="BB436" i="2" s="1"/>
  <c r="BA520" i="2"/>
  <c r="BB520" i="2" s="1"/>
  <c r="BA502" i="2"/>
  <c r="BB502" i="2" s="1"/>
  <c r="BA494" i="2"/>
  <c r="BB494" i="2" s="1"/>
  <c r="BA486" i="2"/>
  <c r="BB486" i="2" s="1"/>
  <c r="BA478" i="2"/>
  <c r="BB478" i="2" s="1"/>
  <c r="BA470" i="2"/>
  <c r="BB470" i="2" s="1"/>
  <c r="BA462" i="2"/>
  <c r="BB462" i="2" s="1"/>
  <c r="BA454" i="2"/>
  <c r="BB454" i="2" s="1"/>
  <c r="BA446" i="2"/>
  <c r="BB446" i="2" s="1"/>
  <c r="BA438" i="2"/>
  <c r="BB438" i="2" s="1"/>
  <c r="BA498" i="2"/>
  <c r="BB498" i="2" s="1"/>
  <c r="BA490" i="2"/>
  <c r="BB490" i="2" s="1"/>
  <c r="BA482" i="2"/>
  <c r="BB482" i="2" s="1"/>
  <c r="BA474" i="2"/>
  <c r="BB474" i="2" s="1"/>
  <c r="BA466" i="2"/>
  <c r="BB466" i="2" s="1"/>
  <c r="BA458" i="2"/>
  <c r="BB458" i="2" s="1"/>
  <c r="BA450" i="2"/>
  <c r="BB450" i="2" s="1"/>
  <c r="BA442" i="2"/>
  <c r="BB442" i="2" s="1"/>
  <c r="BA434" i="2"/>
  <c r="BB434" i="2" s="1"/>
  <c r="BB252" i="2"/>
  <c r="BB284" i="2"/>
  <c r="BB262" i="2"/>
  <c r="BA52" i="4"/>
  <c r="BB311" i="2"/>
  <c r="BB240" i="2"/>
  <c r="BB258" i="2"/>
  <c r="BA48" i="4"/>
  <c r="BB228" i="2"/>
  <c r="BB254" i="2"/>
  <c r="BB302" i="2"/>
  <c r="BB256" i="2"/>
  <c r="BA46" i="4"/>
  <c r="BB304" i="2"/>
  <c r="BA94" i="4"/>
  <c r="BB231" i="2"/>
  <c r="BB249" i="2"/>
  <c r="BA39" i="4"/>
  <c r="BB244" i="2"/>
  <c r="BB286" i="2"/>
  <c r="BB237" i="2"/>
  <c r="BB232" i="2"/>
  <c r="BB281" i="2"/>
  <c r="BA71" i="4"/>
  <c r="BB266" i="2"/>
  <c r="BB268" i="2"/>
  <c r="BB285" i="2"/>
  <c r="BB235" i="2"/>
  <c r="BA25" i="4"/>
  <c r="BB267" i="2"/>
  <c r="BA57" i="4"/>
  <c r="BB278" i="2"/>
  <c r="BA68" i="4"/>
  <c r="BB279" i="2"/>
  <c r="BB245" i="2"/>
  <c r="BB288" i="2"/>
  <c r="BA78" i="4"/>
  <c r="BB242" i="2"/>
  <c r="BA32" i="4"/>
  <c r="BB275" i="2"/>
  <c r="BA65" i="4"/>
  <c r="BB307" i="2"/>
  <c r="BB292" i="2"/>
  <c r="BA82" i="4"/>
  <c r="BB238" i="2"/>
  <c r="BB224" i="2"/>
  <c r="BB273" i="2"/>
  <c r="BB226" i="2"/>
  <c r="BA16" i="4"/>
  <c r="BB233" i="2"/>
  <c r="BB265" i="2"/>
  <c r="BA55" i="4"/>
  <c r="BB260" i="2"/>
  <c r="BB308" i="2"/>
  <c r="BB318" i="2"/>
  <c r="BB221" i="2"/>
  <c r="BB269" i="2"/>
  <c r="BB248" i="2"/>
  <c r="BA38" i="4"/>
  <c r="BB282" i="2"/>
  <c r="BB225" i="2"/>
  <c r="BA15" i="4"/>
  <c r="BB257" i="2"/>
  <c r="BA47" i="4"/>
  <c r="BB317" i="2"/>
  <c r="BA107" i="4"/>
  <c r="BB295" i="2"/>
  <c r="BA85" i="4"/>
  <c r="BB280" i="2"/>
  <c r="BA70" i="4"/>
  <c r="BB313" i="2"/>
  <c r="BA103" i="4"/>
  <c r="BB250" i="2"/>
  <c r="BB315" i="2"/>
  <c r="BA105" i="4"/>
  <c r="BB220" i="2"/>
  <c r="BB300" i="2"/>
  <c r="BB246" i="2"/>
  <c r="BA36" i="4"/>
  <c r="BB247" i="2"/>
  <c r="BB274" i="2"/>
  <c r="BA64" i="4"/>
  <c r="BB309" i="2"/>
  <c r="BB259" i="2"/>
  <c r="BA49" i="4"/>
  <c r="BB270" i="2"/>
  <c r="BB287" i="2"/>
  <c r="BB229" i="2"/>
  <c r="BA19" i="4"/>
  <c r="BB272" i="2"/>
  <c r="BB243" i="2"/>
  <c r="BA33" i="4"/>
  <c r="BA74" i="4" l="1"/>
  <c r="BA42" i="4"/>
  <c r="BA10" i="4"/>
  <c r="BA50" i="4"/>
  <c r="BA14" i="4"/>
  <c r="BA72" i="4"/>
  <c r="BA59" i="4"/>
  <c r="BA60" i="4"/>
  <c r="BA99" i="4"/>
  <c r="BA37" i="4"/>
  <c r="BA90" i="4"/>
  <c r="BA23" i="4"/>
  <c r="BA63" i="4"/>
  <c r="BA28" i="4"/>
  <c r="BA97" i="4"/>
  <c r="BA76" i="4"/>
  <c r="BA101" i="4"/>
  <c r="BA62" i="4"/>
  <c r="BA77" i="4"/>
  <c r="BA108" i="4"/>
  <c r="BA69" i="4"/>
  <c r="BA44" i="4"/>
  <c r="BA34" i="4"/>
  <c r="BA21" i="4"/>
  <c r="BA30" i="4"/>
  <c r="BA40" i="4"/>
  <c r="BA98" i="4"/>
  <c r="BA75" i="4"/>
  <c r="BA56" i="4"/>
  <c r="BA22" i="4"/>
  <c r="BA92" i="4"/>
  <c r="BA11" i="4"/>
  <c r="BD11" i="4" s="1"/>
  <c r="BA35" i="4"/>
  <c r="BA58" i="4"/>
  <c r="BA27" i="4"/>
  <c r="BA18" i="4"/>
  <c r="BB10" i="4"/>
  <c r="H12" i="1" s="1"/>
  <c r="J12" i="1" s="1"/>
  <c r="M12" i="1" s="1"/>
  <c r="BD10" i="4"/>
  <c r="BC10" i="4"/>
  <c r="I12" i="1" s="1"/>
  <c r="BB11" i="4"/>
  <c r="H13" i="1" s="1"/>
  <c r="J13" i="1" s="1"/>
  <c r="M13" i="1" s="1"/>
  <c r="BC11" i="4"/>
  <c r="I13" i="1" s="1"/>
  <c r="BA26" i="4"/>
  <c r="BA89" i="4"/>
  <c r="BA61" i="4"/>
  <c r="BA54" i="4"/>
  <c r="BA66" i="4"/>
  <c r="BA79" i="4"/>
  <c r="BA93" i="4"/>
  <c r="BA17" i="4"/>
  <c r="BA81" i="4"/>
  <c r="BA53" i="4"/>
  <c r="BA100" i="4"/>
  <c r="BA41" i="4"/>
  <c r="BA106" i="4"/>
  <c r="BA102" i="4"/>
  <c r="BA84" i="4"/>
  <c r="BA24" i="4"/>
  <c r="BA87" i="4"/>
  <c r="BA9" i="4"/>
  <c r="BA31" i="4"/>
  <c r="BA104" i="4"/>
  <c r="BA13" i="4"/>
  <c r="BA83" i="4"/>
  <c r="BA80" i="4"/>
  <c r="BA51" i="4"/>
  <c r="BA12" i="4"/>
  <c r="BA67" i="4"/>
  <c r="BA96" i="4"/>
  <c r="BA95" i="4"/>
  <c r="BA20" i="4"/>
  <c r="BA91" i="4"/>
  <c r="BA45" i="4"/>
  <c r="BA43" i="4"/>
  <c r="BA73" i="4"/>
  <c r="BA29" i="4"/>
  <c r="BA86" i="4"/>
  <c r="BA88" i="4"/>
  <c r="BB9" i="4" l="1"/>
  <c r="H11" i="1" s="1"/>
  <c r="J11" i="1" s="1"/>
  <c r="M11" i="1" s="1"/>
  <c r="BC9" i="4"/>
  <c r="BD9" i="4"/>
  <c r="BC12" i="4"/>
  <c r="I14" i="1" s="1"/>
  <c r="BB12" i="4"/>
  <c r="H14" i="1" s="1"/>
  <c r="J14" i="1" s="1"/>
  <c r="M14" i="1" s="1"/>
  <c r="BD12" i="4"/>
  <c r="BB13" i="4"/>
  <c r="H15" i="1" s="1"/>
  <c r="J15" i="1" s="1"/>
  <c r="M15" i="1" s="1"/>
  <c r="BD13" i="4"/>
  <c r="BC13" i="4"/>
  <c r="I15" i="1" s="1"/>
  <c r="BA109" i="4"/>
  <c r="BF7" i="4" l="1"/>
  <c r="M5" i="4" s="1"/>
  <c r="I5" i="1" s="1"/>
  <c r="I11" i="1"/>
  <c r="C5" i="4" l="1"/>
  <c r="C5" i="1" s="1"/>
</calcChain>
</file>

<file path=xl/sharedStrings.xml><?xml version="1.0" encoding="utf-8"?>
<sst xmlns="http://schemas.openxmlformats.org/spreadsheetml/2006/main" count="268" uniqueCount="121">
  <si>
    <t>法人名</t>
    <rPh sb="0" eb="2">
      <t>ホウジン</t>
    </rPh>
    <rPh sb="2" eb="3">
      <t>メイ</t>
    </rPh>
    <phoneticPr fontId="5"/>
  </si>
  <si>
    <t>介護保険事業所番号</t>
    <phoneticPr fontId="5"/>
  </si>
  <si>
    <t>事業所名</t>
    <rPh sb="0" eb="3">
      <t>ジギョウショ</t>
    </rPh>
    <rPh sb="3" eb="4">
      <t>メイ</t>
    </rPh>
    <phoneticPr fontId="5"/>
  </si>
  <si>
    <t>合計金額（円）</t>
    <rPh sb="0" eb="2">
      <t>ゴウケイ</t>
    </rPh>
    <rPh sb="2" eb="4">
      <t>キンガク</t>
    </rPh>
    <rPh sb="5" eb="6">
      <t>エン</t>
    </rPh>
    <phoneticPr fontId="5"/>
  </si>
  <si>
    <t>合計人数（人）</t>
    <rPh sb="0" eb="2">
      <t>ゴウケイ</t>
    </rPh>
    <rPh sb="2" eb="4">
      <t>ニンズウ</t>
    </rPh>
    <rPh sb="5" eb="6">
      <t>ニン</t>
    </rPh>
    <phoneticPr fontId="5"/>
  </si>
  <si>
    <t>No.</t>
    <phoneticPr fontId="5"/>
  </si>
  <si>
    <t>生年月日</t>
    <rPh sb="0" eb="4">
      <t>セイネンガッピ</t>
    </rPh>
    <phoneticPr fontId="5"/>
  </si>
  <si>
    <t>性別</t>
    <rPh sb="0" eb="2">
      <t>セイベツ</t>
    </rPh>
    <phoneticPr fontId="5"/>
  </si>
  <si>
    <t>日数</t>
    <rPh sb="0" eb="2">
      <t>ニッスウ</t>
    </rPh>
    <phoneticPr fontId="5"/>
  </si>
  <si>
    <t>所要額(円)</t>
    <rPh sb="0" eb="3">
      <t>ショヨウガク</t>
    </rPh>
    <rPh sb="4" eb="5">
      <t>エン</t>
    </rPh>
    <phoneticPr fontId="5"/>
  </si>
  <si>
    <t>備考</t>
    <rPh sb="0" eb="2">
      <t>ビコウ</t>
    </rPh>
    <phoneticPr fontId="5"/>
  </si>
  <si>
    <t>開始日</t>
    <rPh sb="0" eb="3">
      <t>カイシビ</t>
    </rPh>
    <phoneticPr fontId="5"/>
  </si>
  <si>
    <t>～</t>
    <phoneticPr fontId="5"/>
  </si>
  <si>
    <t>終了日</t>
    <rPh sb="0" eb="3">
      <t>シュウリョウビ</t>
    </rPh>
    <phoneticPr fontId="5"/>
  </si>
  <si>
    <t>～</t>
    <phoneticPr fontId="5"/>
  </si>
  <si>
    <t>～</t>
    <phoneticPr fontId="5"/>
  </si>
  <si>
    <t>施設規模</t>
    <rPh sb="0" eb="2">
      <t>シセツ</t>
    </rPh>
    <rPh sb="2" eb="4">
      <t>キボ</t>
    </rPh>
    <phoneticPr fontId="5"/>
  </si>
  <si>
    <t>（別紙３－１）区分⑤所要額内訳</t>
    <rPh sb="1" eb="3">
      <t>ベッシ</t>
    </rPh>
    <rPh sb="7" eb="9">
      <t>クブン</t>
    </rPh>
    <rPh sb="10" eb="13">
      <t>ショヨウガク</t>
    </rPh>
    <rPh sb="13" eb="15">
      <t>ウチワケ</t>
    </rPh>
    <phoneticPr fontId="5"/>
  </si>
  <si>
    <t>No</t>
    <phoneticPr fontId="5"/>
  </si>
  <si>
    <t>生年月日</t>
    <rPh sb="0" eb="2">
      <t>セイネン</t>
    </rPh>
    <rPh sb="2" eb="4">
      <t>ガッピ</t>
    </rPh>
    <phoneticPr fontId="5"/>
  </si>
  <si>
    <t>施設内療養内訳</t>
    <rPh sb="0" eb="3">
      <t>シセツナイ</t>
    </rPh>
    <rPh sb="3" eb="5">
      <t>リョウヨウ</t>
    </rPh>
    <rPh sb="5" eb="7">
      <t>ウチワケ</t>
    </rPh>
    <phoneticPr fontId="5"/>
  </si>
  <si>
    <t>同一日の療養者数</t>
    <rPh sb="0" eb="1">
      <t>ドウ</t>
    </rPh>
    <rPh sb="1" eb="3">
      <t>イチジツ</t>
    </rPh>
    <rPh sb="4" eb="7">
      <t>リョウヨウシャ</t>
    </rPh>
    <rPh sb="7" eb="8">
      <t>スウ</t>
    </rPh>
    <phoneticPr fontId="5"/>
  </si>
  <si>
    <t>（別紙３－２）区分⑤所要額内訳計算表</t>
    <rPh sb="1" eb="3">
      <t>ベッシ</t>
    </rPh>
    <rPh sb="7" eb="9">
      <t>クブン</t>
    </rPh>
    <rPh sb="10" eb="13">
      <t>ショヨウガク</t>
    </rPh>
    <rPh sb="13" eb="15">
      <t>ウチワケ</t>
    </rPh>
    <rPh sb="15" eb="18">
      <t>ケイサンヒョウ</t>
    </rPh>
    <phoneticPr fontId="5"/>
  </si>
  <si>
    <t>緊急事態措置、まん延等重点措置期間</t>
    <rPh sb="0" eb="2">
      <t>キンキュウ</t>
    </rPh>
    <rPh sb="2" eb="4">
      <t>ジタイ</t>
    </rPh>
    <rPh sb="4" eb="6">
      <t>ソチ</t>
    </rPh>
    <rPh sb="9" eb="10">
      <t>エン</t>
    </rPh>
    <rPh sb="10" eb="11">
      <t>トウ</t>
    </rPh>
    <rPh sb="11" eb="13">
      <t>ジュウテン</t>
    </rPh>
    <rPh sb="13" eb="15">
      <t>ソチ</t>
    </rPh>
    <rPh sb="15" eb="17">
      <t>キカン</t>
    </rPh>
    <phoneticPr fontId="5"/>
  </si>
  <si>
    <t>〇単純反映</t>
    <rPh sb="1" eb="3">
      <t>タンジュン</t>
    </rPh>
    <rPh sb="3" eb="5">
      <t>ハンエイ</t>
    </rPh>
    <phoneticPr fontId="5"/>
  </si>
  <si>
    <t>〇踏み台１：上限15万円を反映</t>
    <rPh sb="1" eb="2">
      <t>フ</t>
    </rPh>
    <rPh sb="3" eb="4">
      <t>ダイ</t>
    </rPh>
    <rPh sb="6" eb="8">
      <t>ジョウゲン</t>
    </rPh>
    <rPh sb="10" eb="12">
      <t>マンエン</t>
    </rPh>
    <rPh sb="13" eb="15">
      <t>ハンエイ</t>
    </rPh>
    <phoneticPr fontId="5"/>
  </si>
  <si>
    <t>算定
日数</t>
    <rPh sb="0" eb="2">
      <t>サンテイ</t>
    </rPh>
    <rPh sb="3" eb="5">
      <t>ニッスウ</t>
    </rPh>
    <phoneticPr fontId="5"/>
  </si>
  <si>
    <t>施設規模</t>
    <phoneticPr fontId="5"/>
  </si>
  <si>
    <t>事業所名</t>
    <phoneticPr fontId="5"/>
  </si>
  <si>
    <t>同一日の療養者数</t>
    <phoneticPr fontId="5"/>
  </si>
  <si>
    <t>施設内療養金額内訳（万円）</t>
    <rPh sb="0" eb="3">
      <t>シセツナイ</t>
    </rPh>
    <rPh sb="3" eb="5">
      <t>リョウヨウ</t>
    </rPh>
    <rPh sb="5" eb="7">
      <t>キンガク</t>
    </rPh>
    <rPh sb="7" eb="9">
      <t>ウチワケ</t>
    </rPh>
    <rPh sb="10" eb="12">
      <t>マンエン</t>
    </rPh>
    <phoneticPr fontId="5"/>
  </si>
  <si>
    <t>うち
追加補助分
（円）</t>
    <rPh sb="3" eb="5">
      <t>ツイカ</t>
    </rPh>
    <rPh sb="5" eb="7">
      <t>ホジョ</t>
    </rPh>
    <rPh sb="7" eb="8">
      <t>ブン</t>
    </rPh>
    <rPh sb="10" eb="11">
      <t>エン</t>
    </rPh>
    <phoneticPr fontId="5"/>
  </si>
  <si>
    <t>所要額
（円）</t>
    <rPh sb="0" eb="2">
      <t>ショヨウ</t>
    </rPh>
    <rPh sb="2" eb="3">
      <t>ガク</t>
    </rPh>
    <rPh sb="5" eb="6">
      <t>エン</t>
    </rPh>
    <phoneticPr fontId="5"/>
  </si>
  <si>
    <t>左のうち、追加補助額（円）</t>
    <rPh sb="11" eb="12">
      <t>エン</t>
    </rPh>
    <phoneticPr fontId="5"/>
  </si>
  <si>
    <t>左のうち、追加補助額(円)</t>
    <rPh sb="0" eb="1">
      <t>ヒダリ</t>
    </rPh>
    <rPh sb="5" eb="7">
      <t>ツイカ</t>
    </rPh>
    <rPh sb="7" eb="9">
      <t>ホジョ</t>
    </rPh>
    <rPh sb="9" eb="10">
      <t>ガク</t>
    </rPh>
    <rPh sb="11" eb="12">
      <t>エン</t>
    </rPh>
    <phoneticPr fontId="5"/>
  </si>
  <si>
    <t>【算定期間の「開始日」について】
　以下のいずれかとする。
１　保健所が指定する発症日
２　保健所による発症日の指定がない場合
　①有症状者・・・介護記録等により、施設の判断する発症日
　②不明・無症状者・・・陽性と判明した検査の検体採取日</t>
    <rPh sb="1" eb="3">
      <t>サンテイ</t>
    </rPh>
    <rPh sb="3" eb="5">
      <t>キカン</t>
    </rPh>
    <rPh sb="7" eb="10">
      <t>カイシビ</t>
    </rPh>
    <rPh sb="19" eb="21">
      <t>イカ</t>
    </rPh>
    <rPh sb="34" eb="37">
      <t>ホケンショ</t>
    </rPh>
    <rPh sb="38" eb="40">
      <t>シテイ</t>
    </rPh>
    <rPh sb="42" eb="44">
      <t>ハッショウ</t>
    </rPh>
    <rPh sb="44" eb="45">
      <t>ビ</t>
    </rPh>
    <rPh sb="48" eb="51">
      <t>ホケンショ</t>
    </rPh>
    <rPh sb="54" eb="56">
      <t>ハッショウ</t>
    </rPh>
    <rPh sb="56" eb="57">
      <t>ビ</t>
    </rPh>
    <rPh sb="58" eb="60">
      <t>シテイ</t>
    </rPh>
    <rPh sb="63" eb="65">
      <t>バアイ</t>
    </rPh>
    <rPh sb="68" eb="69">
      <t>ユウ</t>
    </rPh>
    <rPh sb="69" eb="71">
      <t>ショウジョウ</t>
    </rPh>
    <rPh sb="71" eb="72">
      <t>シャ</t>
    </rPh>
    <rPh sb="84" eb="86">
      <t>シセツ</t>
    </rPh>
    <rPh sb="87" eb="89">
      <t>ハンダン</t>
    </rPh>
    <rPh sb="91" eb="93">
      <t>ハッショウ</t>
    </rPh>
    <rPh sb="93" eb="94">
      <t>ビ</t>
    </rPh>
    <rPh sb="97" eb="99">
      <t>フメイ</t>
    </rPh>
    <rPh sb="100" eb="103">
      <t>ムショウジョウ</t>
    </rPh>
    <rPh sb="103" eb="104">
      <t>シャ</t>
    </rPh>
    <rPh sb="107" eb="109">
      <t>ヨウセイ</t>
    </rPh>
    <rPh sb="110" eb="112">
      <t>ハンメイ</t>
    </rPh>
    <rPh sb="114" eb="116">
      <t>ケンサ</t>
    </rPh>
    <rPh sb="117" eb="119">
      <t>ケンタイ</t>
    </rPh>
    <rPh sb="119" eb="121">
      <t>サイシュ</t>
    </rPh>
    <rPh sb="121" eb="122">
      <t>ビ</t>
    </rPh>
    <phoneticPr fontId="5"/>
  </si>
  <si>
    <t>【施設内療養の計算について】
施設内療養者一人あたり1万円/日（上限15万円）とする。
ただし、以下の①、②をいずれも場合、一人あたり1万円/日を追加する。
①令和4年1月9日以降、緊急事態措置又はまん延防止等重点措置を実施すべき区域内の施設であること。
②施設内療養者が同一日に以下の人数以上いること。
　・大規模施設等(定員30人以上)　5人以上
　・小規模施設等(定員29人以下)　2人以上</t>
    <rPh sb="1" eb="3">
      <t>シセツ</t>
    </rPh>
    <rPh sb="3" eb="4">
      <t>ナイ</t>
    </rPh>
    <rPh sb="4" eb="6">
      <t>リョウヨウ</t>
    </rPh>
    <rPh sb="7" eb="9">
      <t>ケイサン</t>
    </rPh>
    <rPh sb="15" eb="17">
      <t>シセツ</t>
    </rPh>
    <rPh sb="17" eb="18">
      <t>ナイ</t>
    </rPh>
    <rPh sb="18" eb="20">
      <t>リョウヨウ</t>
    </rPh>
    <rPh sb="20" eb="21">
      <t>シャ</t>
    </rPh>
    <rPh sb="21" eb="23">
      <t>ヒトリ</t>
    </rPh>
    <rPh sb="27" eb="29">
      <t>マンエン</t>
    </rPh>
    <rPh sb="30" eb="31">
      <t>ニチ</t>
    </rPh>
    <rPh sb="32" eb="34">
      <t>ジョウゲン</t>
    </rPh>
    <rPh sb="36" eb="38">
      <t>マンエン</t>
    </rPh>
    <rPh sb="48" eb="50">
      <t>イカ</t>
    </rPh>
    <rPh sb="59" eb="61">
      <t>バアイ</t>
    </rPh>
    <rPh sb="62" eb="64">
      <t>ヒトリ</t>
    </rPh>
    <rPh sb="68" eb="70">
      <t>マンエン</t>
    </rPh>
    <rPh sb="71" eb="72">
      <t>ニチ</t>
    </rPh>
    <rPh sb="73" eb="75">
      <t>ツイカ</t>
    </rPh>
    <rPh sb="80" eb="82">
      <t>レイワ</t>
    </rPh>
    <rPh sb="83" eb="84">
      <t>ネン</t>
    </rPh>
    <rPh sb="85" eb="86">
      <t>ガツ</t>
    </rPh>
    <rPh sb="87" eb="88">
      <t>ニチ</t>
    </rPh>
    <rPh sb="88" eb="90">
      <t>イコウ</t>
    </rPh>
    <rPh sb="91" eb="93">
      <t>キンキュウ</t>
    </rPh>
    <rPh sb="93" eb="95">
      <t>ジタイ</t>
    </rPh>
    <rPh sb="95" eb="97">
      <t>ソチ</t>
    </rPh>
    <rPh sb="97" eb="98">
      <t>マタ</t>
    </rPh>
    <rPh sb="101" eb="102">
      <t>エン</t>
    </rPh>
    <rPh sb="102" eb="104">
      <t>ボウシ</t>
    </rPh>
    <rPh sb="104" eb="105">
      <t>トウ</t>
    </rPh>
    <rPh sb="105" eb="107">
      <t>ジュウテン</t>
    </rPh>
    <rPh sb="107" eb="109">
      <t>ソチ</t>
    </rPh>
    <rPh sb="110" eb="112">
      <t>ジッシ</t>
    </rPh>
    <rPh sb="115" eb="117">
      <t>クイキ</t>
    </rPh>
    <rPh sb="117" eb="118">
      <t>ナイ</t>
    </rPh>
    <rPh sb="119" eb="121">
      <t>シセツ</t>
    </rPh>
    <phoneticPr fontId="5"/>
  </si>
  <si>
    <t>※追加補助の上限は、大規模施設等(定員30人以上)は1施設500万円、小規模施設等(定員29人以下)は1施設200万円とする。</t>
    <rPh sb="1" eb="3">
      <t>ツイカ</t>
    </rPh>
    <rPh sb="3" eb="5">
      <t>ホジョ</t>
    </rPh>
    <rPh sb="6" eb="8">
      <t>ジョウゲン</t>
    </rPh>
    <rPh sb="10" eb="13">
      <t>ダイキボ</t>
    </rPh>
    <rPh sb="13" eb="15">
      <t>シセツ</t>
    </rPh>
    <rPh sb="15" eb="16">
      <t>トウ</t>
    </rPh>
    <rPh sb="17" eb="19">
      <t>テイイン</t>
    </rPh>
    <rPh sb="21" eb="22">
      <t>ニン</t>
    </rPh>
    <rPh sb="22" eb="24">
      <t>イジョウ</t>
    </rPh>
    <rPh sb="27" eb="29">
      <t>シセツ</t>
    </rPh>
    <rPh sb="32" eb="34">
      <t>マンエン</t>
    </rPh>
    <rPh sb="35" eb="38">
      <t>ショウキボ</t>
    </rPh>
    <rPh sb="38" eb="40">
      <t>シセツ</t>
    </rPh>
    <rPh sb="40" eb="41">
      <t>トウ</t>
    </rPh>
    <rPh sb="42" eb="44">
      <t>テイイン</t>
    </rPh>
    <rPh sb="46" eb="47">
      <t>ニン</t>
    </rPh>
    <rPh sb="47" eb="49">
      <t>イカ</t>
    </rPh>
    <rPh sb="52" eb="54">
      <t>シセツ</t>
    </rPh>
    <rPh sb="57" eb="59">
      <t>マンエン</t>
    </rPh>
    <phoneticPr fontId="5"/>
  </si>
  <si>
    <r>
      <rPr>
        <sz val="11"/>
        <rFont val="ＭＳ Ｐゴシック"/>
        <family val="3"/>
        <charset val="128"/>
      </rPr>
      <t>施設内療養期間</t>
    </r>
    <rPh sb="0" eb="2">
      <t>シセツ</t>
    </rPh>
    <rPh sb="2" eb="3">
      <t>ナイ</t>
    </rPh>
    <rPh sb="3" eb="5">
      <t>リョウヨウ</t>
    </rPh>
    <rPh sb="5" eb="7">
      <t>キカン</t>
    </rPh>
    <phoneticPr fontId="5"/>
  </si>
  <si>
    <r>
      <rPr>
        <sz val="11"/>
        <rFont val="ＭＳ Ｐゴシック"/>
        <family val="3"/>
        <charset val="128"/>
      </rPr>
      <t>算定
日数</t>
    </r>
    <rPh sb="0" eb="2">
      <t>サンテイ</t>
    </rPh>
    <rPh sb="3" eb="5">
      <t>ニッスウ</t>
    </rPh>
    <phoneticPr fontId="5"/>
  </si>
  <si>
    <t>症状
有無</t>
    <rPh sb="0" eb="2">
      <t>ショウジョウ</t>
    </rPh>
    <rPh sb="3" eb="5">
      <t>ウム</t>
    </rPh>
    <phoneticPr fontId="5"/>
  </si>
  <si>
    <t>〇踏み台２：令和5年1月1日以降の無症状者は上限７日以内を反映</t>
    <rPh sb="1" eb="2">
      <t>フ</t>
    </rPh>
    <rPh sb="3" eb="4">
      <t>ダイ</t>
    </rPh>
    <rPh sb="6" eb="8">
      <t>レイワ</t>
    </rPh>
    <rPh sb="9" eb="10">
      <t>ネン</t>
    </rPh>
    <rPh sb="11" eb="12">
      <t>ガツ</t>
    </rPh>
    <rPh sb="13" eb="14">
      <t>ニチ</t>
    </rPh>
    <rPh sb="14" eb="16">
      <t>イコウ</t>
    </rPh>
    <rPh sb="17" eb="20">
      <t>ムショウジョウ</t>
    </rPh>
    <rPh sb="20" eb="21">
      <t>シャ</t>
    </rPh>
    <rPh sb="22" eb="24">
      <t>ジョウゲン</t>
    </rPh>
    <rPh sb="25" eb="26">
      <t>ニチ</t>
    </rPh>
    <rPh sb="26" eb="28">
      <t>イナイ</t>
    </rPh>
    <rPh sb="29" eb="31">
      <t>ハンエイ</t>
    </rPh>
    <phoneticPr fontId="5"/>
  </si>
  <si>
    <t>〇踏み台４：「踏み台3」に同一日の要件を反映</t>
    <rPh sb="1" eb="2">
      <t>フ</t>
    </rPh>
    <rPh sb="3" eb="4">
      <t>ダイ</t>
    </rPh>
    <rPh sb="7" eb="8">
      <t>フ</t>
    </rPh>
    <rPh sb="9" eb="10">
      <t>ダイ</t>
    </rPh>
    <rPh sb="13" eb="15">
      <t>ドウイツ</t>
    </rPh>
    <rPh sb="15" eb="16">
      <t>ビ</t>
    </rPh>
    <rPh sb="17" eb="19">
      <t>ヨウケン</t>
    </rPh>
    <rPh sb="20" eb="22">
      <t>ハンエイ</t>
    </rPh>
    <phoneticPr fontId="5"/>
  </si>
  <si>
    <t>黄色セル→入力必須</t>
    <rPh sb="0" eb="2">
      <t>キイロ</t>
    </rPh>
    <rPh sb="5" eb="7">
      <t>ニュウリョク</t>
    </rPh>
    <rPh sb="7" eb="9">
      <t>ヒッス</t>
    </rPh>
    <phoneticPr fontId="13"/>
  </si>
  <si>
    <t>施設種別</t>
    <rPh sb="0" eb="2">
      <t>シセツ</t>
    </rPh>
    <rPh sb="2" eb="4">
      <t>シュベツ</t>
    </rPh>
    <phoneticPr fontId="13"/>
  </si>
  <si>
    <t xml:space="preserve">①-1 </t>
    <phoneticPr fontId="13"/>
  </si>
  <si>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13"/>
  </si>
  <si>
    <t>①-2</t>
    <phoneticPr fontId="13"/>
  </si>
  <si>
    <t>①-3</t>
    <phoneticPr fontId="13"/>
  </si>
  <si>
    <t>②-1</t>
    <phoneticPr fontId="13"/>
  </si>
  <si>
    <t>②-2</t>
    <phoneticPr fontId="13"/>
  </si>
  <si>
    <t>②-3</t>
    <phoneticPr fontId="13"/>
  </si>
  <si>
    <t>②-4</t>
    <phoneticPr fontId="13"/>
  </si>
  <si>
    <t>③-1</t>
    <phoneticPr fontId="13"/>
  </si>
  <si>
    <t>③-2</t>
    <phoneticPr fontId="13"/>
  </si>
  <si>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13"/>
  </si>
  <si>
    <t>③-3</t>
    <phoneticPr fontId="13"/>
  </si>
  <si>
    <t>③-4</t>
    <phoneticPr fontId="13"/>
  </si>
  <si>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13"/>
  </si>
  <si>
    <t>代表者名</t>
    <rPh sb="0" eb="3">
      <t>ダイヒョウシャ</t>
    </rPh>
    <rPh sb="3" eb="4">
      <t>メイ</t>
    </rPh>
    <phoneticPr fontId="13"/>
  </si>
  <si>
    <t>記入日</t>
    <rPh sb="0" eb="2">
      <t>キニュウ</t>
    </rPh>
    <rPh sb="2" eb="3">
      <t>ビ</t>
    </rPh>
    <phoneticPr fontId="13"/>
  </si>
  <si>
    <t>○</t>
    <phoneticPr fontId="13"/>
  </si>
  <si>
    <t>×</t>
    <phoneticPr fontId="13"/>
  </si>
  <si>
    <t>△</t>
    <phoneticPr fontId="13"/>
  </si>
  <si>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13"/>
  </si>
  <si>
    <t>短期入所生活介護事業所</t>
  </si>
  <si>
    <t>短期入所療養介護事業所</t>
    <rPh sb="0" eb="2">
      <t>タンキ</t>
    </rPh>
    <rPh sb="2" eb="4">
      <t>ニュウショ</t>
    </rPh>
    <rPh sb="4" eb="6">
      <t>リョウヨウ</t>
    </rPh>
    <rPh sb="6" eb="8">
      <t>カイゴ</t>
    </rPh>
    <rPh sb="8" eb="11">
      <t>ジギョウショ</t>
    </rPh>
    <phoneticPr fontId="8"/>
  </si>
  <si>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</si>
  <si>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</si>
  <si>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</si>
  <si>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</si>
  <si>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</si>
  <si>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</si>
  <si>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8"/>
  </si>
  <si>
    <t>養護老人ホーム（定員29人以下）</t>
    <rPh sb="0" eb="2">
      <t>ヨウゴ</t>
    </rPh>
    <rPh sb="2" eb="4">
      <t>ロウジン</t>
    </rPh>
    <rPh sb="8" eb="10">
      <t>テイイン</t>
    </rPh>
    <rPh sb="12" eb="13">
      <t>ニン</t>
    </rPh>
    <rPh sb="13" eb="15">
      <t>イカ</t>
    </rPh>
    <phoneticPr fontId="8"/>
  </si>
  <si>
    <t>軽費老人ホーム（定員30人以上）</t>
    <rPh sb="0" eb="2">
      <t>ケイヒ</t>
    </rPh>
    <rPh sb="2" eb="4">
      <t>ロウジン</t>
    </rPh>
    <rPh sb="8" eb="10">
      <t>テイイン</t>
    </rPh>
    <rPh sb="12" eb="15">
      <t>ニンイジョウ</t>
    </rPh>
    <phoneticPr fontId="8"/>
  </si>
  <si>
    <t>軽費老人ホーム（定員29人以下）</t>
    <rPh sb="0" eb="2">
      <t>ケイヒ</t>
    </rPh>
    <rPh sb="2" eb="4">
      <t>ロウジン</t>
    </rPh>
    <rPh sb="8" eb="10">
      <t>テイイン</t>
    </rPh>
    <rPh sb="12" eb="15">
      <t>ニンイカ</t>
    </rPh>
    <phoneticPr fontId="8"/>
  </si>
  <si>
    <t>有料老人ホーム（定員30人以上）</t>
    <rPh sb="0" eb="2">
      <t>ユウリョウ</t>
    </rPh>
    <rPh sb="2" eb="4">
      <t>ロウジン</t>
    </rPh>
    <rPh sb="8" eb="10">
      <t>テイイン</t>
    </rPh>
    <rPh sb="12" eb="15">
      <t>ニンイジョウ</t>
    </rPh>
    <phoneticPr fontId="8"/>
  </si>
  <si>
    <t>有料老人ホーム（定員29人以下）</t>
    <rPh sb="0" eb="2">
      <t>ユウリョウ</t>
    </rPh>
    <rPh sb="2" eb="4">
      <t>ロウジン</t>
    </rPh>
    <rPh sb="8" eb="10">
      <t>テイイン</t>
    </rPh>
    <rPh sb="12" eb="13">
      <t>ニン</t>
    </rPh>
    <rPh sb="13" eb="15">
      <t>イカ</t>
    </rPh>
    <phoneticPr fontId="8"/>
  </si>
  <si>
    <t>サービス付き高齢者向け住宅（定員30人以上）</t>
    <rPh sb="4" eb="5">
      <t>ツ</t>
    </rPh>
    <rPh sb="6" eb="9">
      <t>コウレイシャ</t>
    </rPh>
    <rPh sb="9" eb="10">
      <t>ム</t>
    </rPh>
    <rPh sb="11" eb="13">
      <t>ジュウタク</t>
    </rPh>
    <rPh sb="14" eb="16">
      <t>テイイン</t>
    </rPh>
    <rPh sb="18" eb="21">
      <t>ニンイジョウ</t>
    </rPh>
    <phoneticPr fontId="8"/>
  </si>
  <si>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8"/>
  </si>
  <si>
    <t>本資料の記載内容に虚偽がないことを証明するとともに、記載内容を証明する資料を適切に保管していることを誓約します。
※本資料への虚偽記載があった場合は、基金からの補助の返還となる場合があります。</t>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13"/>
  </si>
  <si>
    <t>感染対策等を行った上での施設内療養に要する費用の補助の要件に関するチェックリスト</t>
    <phoneticPr fontId="5"/>
  </si>
  <si>
    <t>施設内療養に要する費用の補助にあたっての要件確認調査（令和５年４月10日付子高第64-1号）に回答した施設である</t>
    <rPh sb="0" eb="3">
      <t>シセツナイ</t>
    </rPh>
    <rPh sb="3" eb="5">
      <t>リョウヨウ</t>
    </rPh>
    <rPh sb="6" eb="7">
      <t>ヨウ</t>
    </rPh>
    <rPh sb="9" eb="11">
      <t>ヒヨウ</t>
    </rPh>
    <rPh sb="12" eb="14">
      <t>ホジョ</t>
    </rPh>
    <rPh sb="20" eb="22">
      <t>ヨウケン</t>
    </rPh>
    <rPh sb="22" eb="24">
      <t>カクニン</t>
    </rPh>
    <rPh sb="24" eb="26">
      <t>チョウサ</t>
    </rPh>
    <rPh sb="27" eb="29">
      <t>レイワ</t>
    </rPh>
    <rPh sb="30" eb="31">
      <t>ネン</t>
    </rPh>
    <rPh sb="32" eb="33">
      <t>ガツ</t>
    </rPh>
    <rPh sb="35" eb="36">
      <t>ニチ</t>
    </rPh>
    <rPh sb="36" eb="37">
      <t>ヅ</t>
    </rPh>
    <rPh sb="37" eb="38">
      <t>コ</t>
    </rPh>
    <rPh sb="38" eb="39">
      <t>ダカ</t>
    </rPh>
    <rPh sb="39" eb="40">
      <t>ダイ</t>
    </rPh>
    <rPh sb="44" eb="45">
      <t>ゴウ</t>
    </rPh>
    <rPh sb="47" eb="49">
      <t>カイトウ</t>
    </rPh>
    <rPh sb="51" eb="53">
      <t>シセツ</t>
    </rPh>
    <phoneticPr fontId="5"/>
  </si>
  <si>
    <t>【②-1が○の場合のみ回答】
直近での研修の実施年月日を右欄に記入してください。</t>
    <rPh sb="7" eb="9">
      <t>バアイ</t>
    </rPh>
    <rPh sb="11" eb="13">
      <t>カイトウ</t>
    </rPh>
    <rPh sb="15" eb="17">
      <t>チョッキン</t>
    </rPh>
    <rPh sb="19" eb="21">
      <t>ケンシュウ</t>
    </rPh>
    <rPh sb="22" eb="24">
      <t>ジッシ</t>
    </rPh>
    <rPh sb="24" eb="27">
      <t>ネンガッピ</t>
    </rPh>
    <rPh sb="28" eb="30">
      <t>ミギラン</t>
    </rPh>
    <rPh sb="31" eb="33">
      <t>キニュウ</t>
    </rPh>
    <phoneticPr fontId="13"/>
  </si>
  <si>
    <t>【②-3が○の場合のみ回答】
直近での訓練の実施年月日を右欄に記入してください。</t>
    <rPh sb="7" eb="9">
      <t>バアイ</t>
    </rPh>
    <rPh sb="11" eb="13">
      <t>カイトウ</t>
    </rPh>
    <rPh sb="15" eb="17">
      <t>チョッキン</t>
    </rPh>
    <rPh sb="19" eb="21">
      <t>クンレン</t>
    </rPh>
    <rPh sb="22" eb="24">
      <t>ジッシ</t>
    </rPh>
    <rPh sb="24" eb="27">
      <t>ネンガッピ</t>
    </rPh>
    <rPh sb="28" eb="30">
      <t>ミギラン</t>
    </rPh>
    <rPh sb="31" eb="33">
      <t>キニュウ</t>
    </rPh>
    <phoneticPr fontId="13"/>
  </si>
  <si>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※新型コロナウイルス感染症が生じた当初から事前の相談を行っていた場合等で、明確な相談時期を記載できない場合は、「令和2年1月」と記入してください。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2" eb="204">
      <t>レイワ</t>
    </rPh>
    <rPh sb="205" eb="206">
      <t>ネン</t>
    </rPh>
    <rPh sb="207" eb="208">
      <t>ガツ</t>
    </rPh>
    <rPh sb="210" eb="212">
      <t>キニュウ</t>
    </rPh>
    <phoneticPr fontId="13"/>
  </si>
  <si>
    <t>全職員に対して、感染症の予防及びまん延防止のための研修を実施済みですか。
（令和5年5月7日までに実施済みであることが必要です。）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0">
      <t>レイワ</t>
    </rPh>
    <rPh sb="41" eb="42">
      <t>ネン</t>
    </rPh>
    <rPh sb="43" eb="44">
      <t>ガツ</t>
    </rPh>
    <rPh sb="45" eb="46">
      <t>ニチ</t>
    </rPh>
    <rPh sb="49" eb="51">
      <t>ジッシ</t>
    </rPh>
    <rPh sb="51" eb="52">
      <t>ズ</t>
    </rPh>
    <rPh sb="59" eb="61">
      <t>ヒツヨウ</t>
    </rPh>
    <rPh sb="67" eb="69">
      <t>トウガイ</t>
    </rPh>
    <rPh sb="69" eb="71">
      <t>ケンシュウ</t>
    </rPh>
    <rPh sb="72" eb="74">
      <t>ジッシ</t>
    </rPh>
    <rPh sb="80" eb="82">
      <t>レイワ</t>
    </rPh>
    <rPh sb="83" eb="84">
      <t>ネン</t>
    </rPh>
    <rPh sb="84" eb="86">
      <t>カイゴ</t>
    </rPh>
    <rPh sb="86" eb="88">
      <t>ホウシュウ</t>
    </rPh>
    <rPh sb="88" eb="90">
      <t>カイテイ</t>
    </rPh>
    <rPh sb="102" eb="104">
      <t>ウンエイ</t>
    </rPh>
    <rPh sb="104" eb="106">
      <t>キジュン</t>
    </rPh>
    <rPh sb="106" eb="107">
      <t>ジョウ</t>
    </rPh>
    <rPh sb="108" eb="110">
      <t>ドリョク</t>
    </rPh>
    <rPh sb="110" eb="112">
      <t>ギム</t>
    </rPh>
    <rPh sb="120" eb="122">
      <t>レイワ</t>
    </rPh>
    <rPh sb="123" eb="125">
      <t>ネンド</t>
    </rPh>
    <rPh sb="127" eb="129">
      <t>カンゼン</t>
    </rPh>
    <rPh sb="129" eb="132">
      <t>ギムカ</t>
    </rPh>
    <phoneticPr fontId="13"/>
  </si>
  <si>
    <t>感染症の予防及びまん延防止のための訓練を実施していますか。
（令和5年5月7日までに実施済みであることが必要です。）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31" eb="33">
      <t>レイワ</t>
    </rPh>
    <rPh sb="34" eb="35">
      <t>ネン</t>
    </rPh>
    <rPh sb="36" eb="37">
      <t>ガツ</t>
    </rPh>
    <rPh sb="38" eb="39">
      <t>ニチ</t>
    </rPh>
    <rPh sb="42" eb="44">
      <t>ジッシ</t>
    </rPh>
    <rPh sb="44" eb="45">
      <t>ズ</t>
    </rPh>
    <rPh sb="52" eb="54">
      <t>ヒツヨウ</t>
    </rPh>
    <rPh sb="62" eb="64">
      <t>クンレン</t>
    </rPh>
    <rPh sb="87" eb="89">
      <t>レイワ</t>
    </rPh>
    <rPh sb="90" eb="91">
      <t>ネン</t>
    </rPh>
    <rPh sb="92" eb="93">
      <t>ガツ</t>
    </rPh>
    <phoneticPr fontId="13"/>
  </si>
  <si>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6" eb="48">
      <t>ジュウミン</t>
    </rPh>
    <rPh sb="48" eb="50">
      <t>セッシュ</t>
    </rPh>
    <rPh sb="53" eb="55">
      <t>タイオウ</t>
    </rPh>
    <rPh sb="57" eb="59">
      <t>バアイ</t>
    </rPh>
    <rPh sb="65" eb="68">
      <t>ニュウショシャ</t>
    </rPh>
    <rPh sb="70" eb="72">
      <t>セッシュ</t>
    </rPh>
    <rPh sb="72" eb="74">
      <t>カンショウ</t>
    </rPh>
    <rPh sb="74" eb="75">
      <t>オヨ</t>
    </rPh>
    <rPh sb="76" eb="78">
      <t>セッシュ</t>
    </rPh>
    <rPh sb="78" eb="80">
      <t>ジョウキョウ</t>
    </rPh>
    <rPh sb="81" eb="83">
      <t>ハアク</t>
    </rPh>
    <rPh sb="84" eb="85">
      <t>オコナ</t>
    </rPh>
    <rPh sb="89" eb="91">
      <t>バアイ</t>
    </rPh>
    <rPh sb="92" eb="93">
      <t>カギ</t>
    </rPh>
    <rPh sb="97" eb="99">
      <t>センタク</t>
    </rPh>
    <phoneticPr fontId="13"/>
  </si>
  <si>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13"/>
  </si>
  <si>
    <t>感染対策等を行った上での施設内療養に要する費用の補助に係るチェックリスト</t>
    <rPh sb="27" eb="28">
      <t>カカ</t>
    </rPh>
    <phoneticPr fontId="16"/>
  </si>
  <si>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5"/>
  </si>
  <si>
    <t>【記載事項１】施設内療養を実施することとなった経緯
例）Aさん：○月○日保健所に感染者の入院調整を依頼したが、病床ひっ迫等により入院ができなかった。
　　Bさん：○月○日保健所に感染者の入院調整を依頼したが、病床ひっ迫等により入院ができなかった。
　　C・D・Eさん：○月○日保健所に感染者の入院調整を依頼したが、病床ひっ迫等により入院ができなかった。
　　※施設内療養中は配置医師（又は○○病院派遣の医師など）が療養を行った。</t>
    <rPh sb="1" eb="3">
      <t>キサイ</t>
    </rPh>
    <rPh sb="3" eb="5">
      <t>ジコウ</t>
    </rPh>
    <rPh sb="7" eb="10">
      <t>シセツナイ</t>
    </rPh>
    <rPh sb="10" eb="12">
      <t>リョウヨウ</t>
    </rPh>
    <rPh sb="13" eb="15">
      <t>ジッシ</t>
    </rPh>
    <rPh sb="23" eb="25">
      <t>ケイイ</t>
    </rPh>
    <rPh sb="26" eb="27">
      <t>レイ</t>
    </rPh>
    <rPh sb="33" eb="34">
      <t>ガツ</t>
    </rPh>
    <rPh sb="35" eb="36">
      <t>ニチ</t>
    </rPh>
    <rPh sb="36" eb="39">
      <t>ホケンショ</t>
    </rPh>
    <rPh sb="40" eb="43">
      <t>カンセンシャ</t>
    </rPh>
    <rPh sb="44" eb="46">
      <t>ニュウイン</t>
    </rPh>
    <rPh sb="46" eb="48">
      <t>チョウセイ</t>
    </rPh>
    <rPh sb="49" eb="51">
      <t>イライ</t>
    </rPh>
    <rPh sb="55" eb="57">
      <t>ビョウショウ</t>
    </rPh>
    <rPh sb="59" eb="60">
      <t>パク</t>
    </rPh>
    <rPh sb="60" eb="61">
      <t>トウ</t>
    </rPh>
    <rPh sb="64" eb="66">
      <t>ニュウイン</t>
    </rPh>
    <rPh sb="82" eb="83">
      <t>ガツ</t>
    </rPh>
    <rPh sb="84" eb="85">
      <t>ニチ</t>
    </rPh>
    <rPh sb="180" eb="183">
      <t>シセツナイ</t>
    </rPh>
    <rPh sb="183" eb="185">
      <t>リョウヨウ</t>
    </rPh>
    <rPh sb="185" eb="186">
      <t>チュウ</t>
    </rPh>
    <rPh sb="187" eb="189">
      <t>ハイチ</t>
    </rPh>
    <rPh sb="189" eb="191">
      <t>イシ</t>
    </rPh>
    <rPh sb="192" eb="193">
      <t>マタ</t>
    </rPh>
    <rPh sb="196" eb="198">
      <t>ビョウイン</t>
    </rPh>
    <rPh sb="198" eb="200">
      <t>ハケン</t>
    </rPh>
    <rPh sb="201" eb="203">
      <t>イシ</t>
    </rPh>
    <rPh sb="207" eb="209">
      <t>リョウヨウ</t>
    </rPh>
    <rPh sb="210" eb="211">
      <t>オコナ</t>
    </rPh>
    <phoneticPr fontId="16"/>
  </si>
  <si>
    <t>２　チェックリスト</t>
    <phoneticPr fontId="5"/>
  </si>
  <si>
    <t>確認項目</t>
    <rPh sb="0" eb="2">
      <t>カクニン</t>
    </rPh>
    <rPh sb="2" eb="4">
      <t>コウモク</t>
    </rPh>
    <phoneticPr fontId="5"/>
  </si>
  <si>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5"/>
  </si>
  <si>
    <t>ゾーニング（区域をわける）を実施した。</t>
    <rPh sb="6" eb="8">
      <t>クイキ</t>
    </rPh>
    <rPh sb="14" eb="16">
      <t>ジッシ</t>
    </rPh>
    <phoneticPr fontId="5"/>
  </si>
  <si>
    <t>コホーティング（隔離）の実施や担当職員を分ける等のための勤務調整を実施した。</t>
    <rPh sb="33" eb="35">
      <t>ジッシ</t>
    </rPh>
    <phoneticPr fontId="5"/>
  </si>
  <si>
    <t>状態の急変に備えた・日常的な入所者の健康観察を実施した。</t>
    <rPh sb="23" eb="25">
      <t>ジッシ</t>
    </rPh>
    <phoneticPr fontId="5"/>
  </si>
  <si>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5"/>
  </si>
  <si>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5"/>
  </si>
  <si>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6"/>
  </si>
  <si>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5"/>
  </si>
  <si>
    <t>その他</t>
    <rPh sb="2" eb="3">
      <t>ホカ</t>
    </rPh>
    <phoneticPr fontId="5"/>
  </si>
  <si>
    <t>【記載事項】
やむを得ない事情により、常時（夜間、深夜、早朝を含む。）、１人以上の職員を配置できなかった事情を具体的に記載して下さい。</t>
    <rPh sb="1" eb="3">
      <t>キサイ</t>
    </rPh>
    <rPh sb="3" eb="5">
      <t>ジコウ</t>
    </rPh>
    <rPh sb="10" eb="11">
      <t>エ</t>
    </rPh>
    <rPh sb="13" eb="15">
      <t>ジジョウ</t>
    </rPh>
    <rPh sb="19" eb="21">
      <t>ジョウジ</t>
    </rPh>
    <rPh sb="22" eb="24">
      <t>ヤカン</t>
    </rPh>
    <rPh sb="25" eb="27">
      <t>シンヤ</t>
    </rPh>
    <rPh sb="28" eb="30">
      <t>ソウチョウ</t>
    </rPh>
    <rPh sb="31" eb="32">
      <t>フク</t>
    </rPh>
    <rPh sb="37" eb="38">
      <t>ニン</t>
    </rPh>
    <rPh sb="38" eb="40">
      <t>イジョウ</t>
    </rPh>
    <rPh sb="41" eb="43">
      <t>ショクイン</t>
    </rPh>
    <rPh sb="44" eb="46">
      <t>ハイチ</t>
    </rPh>
    <rPh sb="52" eb="54">
      <t>ジジョウ</t>
    </rPh>
    <rPh sb="55" eb="58">
      <t>グタイテキ</t>
    </rPh>
    <rPh sb="59" eb="61">
      <t>キサイ</t>
    </rPh>
    <rPh sb="63" eb="64">
      <t>クダ</t>
    </rPh>
    <phoneticPr fontId="5"/>
  </si>
  <si>
    <r>
      <t>※本</t>
    </r>
    <r>
      <rPr>
        <sz val="10"/>
        <rFont val="游ゴシック"/>
        <family val="3"/>
        <charset val="128"/>
        <scheme val="minor"/>
      </rPr>
      <t>資料への虚偽記載があった場合は、基金からの補助の返還や指定取消となる場合がある。</t>
    </r>
    <rPh sb="2" eb="4">
      <t>シリョウ</t>
    </rPh>
    <phoneticPr fontId="16"/>
  </si>
  <si>
    <t>本資料の記載内容に虚偽がないことを証明するとともに、記載内容を証明する資料を適切に保管していることを誓約します。</t>
    <rPh sb="0" eb="1">
      <t>ホン</t>
    </rPh>
    <rPh sb="1" eb="3">
      <t>シリョウ</t>
    </rPh>
    <phoneticPr fontId="5"/>
  </si>
  <si>
    <t>代表者</t>
    <rPh sb="0" eb="3">
      <t>ダイヒョウシャ</t>
    </rPh>
    <phoneticPr fontId="5"/>
  </si>
  <si>
    <t>職名</t>
    <rPh sb="0" eb="2">
      <t>ショクメイ</t>
    </rPh>
    <phoneticPr fontId="5"/>
  </si>
  <si>
    <t>氏名</t>
    <rPh sb="0" eb="2">
      <t>シメイ</t>
    </rPh>
    <phoneticPr fontId="5"/>
  </si>
  <si>
    <t>別紙４－２（令和５年５月８日以降の施設内療養に関する経費を申請する場合に限り作成すること。）</t>
    <rPh sb="0" eb="2">
      <t>ベッシ</t>
    </rPh>
    <rPh sb="6" eb="8">
      <t>レイワ</t>
    </rPh>
    <rPh sb="9" eb="10">
      <t>ネン</t>
    </rPh>
    <rPh sb="11" eb="12">
      <t>ガツ</t>
    </rPh>
    <rPh sb="13" eb="14">
      <t>ニチ</t>
    </rPh>
    <rPh sb="14" eb="16">
      <t>イコウ</t>
    </rPh>
    <rPh sb="17" eb="20">
      <t>シセツナイ</t>
    </rPh>
    <rPh sb="20" eb="22">
      <t>リョウヨウ</t>
    </rPh>
    <rPh sb="23" eb="24">
      <t>カン</t>
    </rPh>
    <rPh sb="26" eb="28">
      <t>ケイヒ</t>
    </rPh>
    <rPh sb="29" eb="31">
      <t>シンセイ</t>
    </rPh>
    <rPh sb="33" eb="35">
      <t>バアイ</t>
    </rPh>
    <rPh sb="36" eb="37">
      <t>カギ</t>
    </rPh>
    <rPh sb="38" eb="40">
      <t>サクセイ</t>
    </rPh>
    <phoneticPr fontId="5"/>
  </si>
  <si>
    <t>１　チェックリスト</t>
    <phoneticPr fontId="5"/>
  </si>
  <si>
    <r>
      <t>コホーティング（隔離）</t>
    </r>
    <r>
      <rPr>
        <sz val="12"/>
        <rFont val="游ゴシック"/>
        <family val="3"/>
        <charset val="128"/>
        <scheme val="minor"/>
      </rPr>
      <t>を実施した。</t>
    </r>
    <rPh sb="12" eb="14">
      <t>ジッシ</t>
    </rPh>
    <phoneticPr fontId="5"/>
  </si>
  <si>
    <t>担当職員を分ける等のための勤務調整を実施した。</t>
    <rPh sb="18" eb="20">
      <t>ジッシ</t>
    </rPh>
    <phoneticPr fontId="5"/>
  </si>
  <si>
    <t>事業所名</t>
    <rPh sb="0" eb="3">
      <t>ジギョウショ</t>
    </rPh>
    <rPh sb="3" eb="4">
      <t>メイ</t>
    </rPh>
    <phoneticPr fontId="13"/>
  </si>
  <si>
    <t>記入日：</t>
    <rPh sb="0" eb="2">
      <t>キニュウ</t>
    </rPh>
    <rPh sb="2" eb="3">
      <t>ビ</t>
    </rPh>
    <phoneticPr fontId="5"/>
  </si>
  <si>
    <r>
      <t>（別紙３－３）※</t>
    </r>
    <r>
      <rPr>
        <sz val="12"/>
        <color theme="1"/>
        <rFont val="游ゴシック"/>
        <family val="3"/>
        <charset val="128"/>
        <scheme val="minor"/>
      </rPr>
      <t>令和５年５月８日以降の施設内療養に関する経費を申請する場合に限り作成すること。</t>
    </r>
    <rPh sb="8" eb="10">
      <t>レイワ</t>
    </rPh>
    <rPh sb="11" eb="12">
      <t>ネン</t>
    </rPh>
    <rPh sb="13" eb="14">
      <t>ガツ</t>
    </rPh>
    <rPh sb="15" eb="16">
      <t>ニチ</t>
    </rPh>
    <rPh sb="16" eb="18">
      <t>イコウ</t>
    </rPh>
    <rPh sb="19" eb="24">
      <t>シセツナイリョウヨウ</t>
    </rPh>
    <rPh sb="25" eb="26">
      <t>カン</t>
    </rPh>
    <rPh sb="28" eb="30">
      <t>ケイヒ</t>
    </rPh>
    <rPh sb="31" eb="33">
      <t>シンセイ</t>
    </rPh>
    <rPh sb="35" eb="37">
      <t>バアイ</t>
    </rPh>
    <rPh sb="38" eb="39">
      <t>カギ</t>
    </rPh>
    <rPh sb="40" eb="42">
      <t>サクセイ</t>
    </rPh>
    <phoneticPr fontId="16"/>
  </si>
  <si>
    <r>
      <t>別紙４－１</t>
    </r>
    <r>
      <rPr>
        <b/>
        <sz val="10"/>
        <rFont val="ＭＳ ゴシック"/>
        <family val="3"/>
        <charset val="128"/>
      </rPr>
      <t>（令和５年５月７日以前の施設内療養に関する経費を申請する場合に限り作成すること。）</t>
    </r>
    <rPh sb="0" eb="2">
      <t>ベッシ</t>
    </rPh>
    <rPh sb="6" eb="8">
      <t>レイワ</t>
    </rPh>
    <rPh sb="9" eb="10">
      <t>ネン</t>
    </rPh>
    <rPh sb="11" eb="12">
      <t>ガツ</t>
    </rPh>
    <rPh sb="13" eb="14">
      <t>ニチ</t>
    </rPh>
    <rPh sb="14" eb="16">
      <t>イゼン</t>
    </rPh>
    <rPh sb="17" eb="20">
      <t>シセツナイ</t>
    </rPh>
    <rPh sb="20" eb="22">
      <t>リョウヨウ</t>
    </rPh>
    <rPh sb="23" eb="24">
      <t>カン</t>
    </rPh>
    <rPh sb="26" eb="28">
      <t>ケイヒ</t>
    </rPh>
    <rPh sb="29" eb="31">
      <t>シンセイ</t>
    </rPh>
    <rPh sb="33" eb="35">
      <t>バアイ</t>
    </rPh>
    <rPh sb="36" eb="37">
      <t>カギ</t>
    </rPh>
    <rPh sb="38" eb="40">
      <t>サクセイ</t>
    </rPh>
    <phoneticPr fontId="5"/>
  </si>
  <si>
    <t>〇踏み台３：「踏み台2」にまん延防止期間の反映</t>
    <rPh sb="1" eb="2">
      <t>フ</t>
    </rPh>
    <rPh sb="3" eb="4">
      <t>ダイ</t>
    </rPh>
    <rPh sb="7" eb="8">
      <t>フ</t>
    </rPh>
    <rPh sb="9" eb="10">
      <t>ダイ</t>
    </rPh>
    <rPh sb="15" eb="16">
      <t>エン</t>
    </rPh>
    <rPh sb="16" eb="18">
      <t>ボウシ</t>
    </rPh>
    <rPh sb="18" eb="20">
      <t>キカン</t>
    </rPh>
    <rPh sb="21" eb="23">
      <t>ハンエイ</t>
    </rPh>
    <phoneticPr fontId="5"/>
  </si>
  <si>
    <t>別紙3-2反映↓</t>
    <rPh sb="0" eb="2">
      <t>ベッシ</t>
    </rPh>
    <rPh sb="5" eb="7">
      <t>ハンエイ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</si>
</sst>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411]ge\.m\.d;@"/>
    <numFmt numFmtId="178" formatCode="#,##0&quot;日&quot;&quot;間&quot;"/>
    <numFmt numFmtId="179" formatCode="m/d;@"/>
    <numFmt numFmtId="180" formatCode="yyyy/m/d;@"/>
  </numFmts>
  <fonts count="48"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sz val="14"/>
      <name val="ＭＳ Ｐ明朝"/>
      <family val="1"/>
      <charset val="128"/>
    </font>
    <font>
      <sz val="11"/>
      <color theme="1"/>
      <name val="游ゴシック"/>
      <family val="2"/>
      <scheme val="minor"/>
    </font>
    <font>
      <sz val="12"/>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6"/>
      <name val="游ゴシック"/>
      <family val="2"/>
      <charset val="128"/>
      <scheme val="minor"/>
    </font>
    <font>
      <b/>
      <sz val="12"/>
      <color rgb="FFFF0000"/>
      <name val="游ゴシック"/>
      <family val="3"/>
      <charset val="128"/>
      <scheme val="minor"/>
    </font>
    <font>
      <sz val="12"/>
      <name val="游ゴシック"/>
      <family val="3"/>
      <charset val="128"/>
    </font>
    <font>
      <sz val="12"/>
      <name val="游ゴシック"/>
      <family val="3"/>
      <charset val="128"/>
      <scheme val="minor"/>
    </font>
    <font>
      <sz val="11"/>
      <color rgb="FFFF0000"/>
      <name val="游ゴシック"/>
      <family val="3"/>
      <charset val="128"/>
      <scheme val="minor"/>
    </font>
    <font>
      <b/>
      <sz val="16"/>
      <color rgb="FFFF0000"/>
      <name val="游ゴシック"/>
      <family val="3"/>
      <charset val="128"/>
      <scheme val="minor"/>
    </font>
    <font>
      <b/>
      <sz val="20"/>
      <color rgb="FFFF0000"/>
      <name val="游ゴシック"/>
      <family val="3"/>
      <charset val="128"/>
      <scheme val="minor"/>
    </font>
    <font>
      <b/>
      <u/>
      <sz val="12"/>
      <color theme="1"/>
      <name val="游ゴシック"/>
      <family val="3"/>
      <charset val="128"/>
      <scheme val="minor"/>
    </font>
    <font>
      <b/>
      <sz val="12"/>
      <name val="游ゴシック"/>
      <family val="3"/>
      <charset val="128"/>
      <scheme val="minor"/>
    </font>
    <font>
      <sz val="14"/>
      <name val="游ゴシック"/>
      <family val="3"/>
      <charset val="128"/>
      <scheme val="minor"/>
    </font>
    <font>
      <b/>
      <sz val="11"/>
      <name val="ＭＳ ゴシック"/>
      <family val="3"/>
      <charset val="128"/>
    </font>
    <font>
      <b/>
      <sz val="10"/>
      <name val="ＭＳ ゴシック"/>
      <family val="3"/>
      <charset val="128"/>
    </font>
    <font>
      <sz val="12"/>
      <color theme="1"/>
      <name val="ＭＳ Ｐ明朝"/>
      <family val="1"/>
      <charset val="128"/>
    </font>
    <font>
      <sz val="11"/>
      <color theme="1"/>
      <name val="ＭＳ Ｐ明朝"/>
      <family val="1"/>
      <charset val="128"/>
    </font>
    <font>
      <b/>
      <sz val="12"/>
      <color theme="1"/>
      <name val="ＭＳ Ｐ明朝"/>
      <family val="1"/>
      <charset val="128"/>
    </font>
    <font>
      <sz val="10"/>
      <color theme="1"/>
      <name val="游ゴシック"/>
      <family val="3"/>
      <charset val="128"/>
      <scheme val="minor"/>
    </font>
    <font>
      <sz val="10"/>
      <name val="游ゴシック"/>
      <family val="3"/>
      <charset val="128"/>
      <scheme val="minor"/>
    </font>
    <font>
      <b/>
      <sz val="11"/>
      <color theme="1"/>
      <name val="ＭＳ Ｐ明朝"/>
      <family val="1"/>
      <charset val="128"/>
    </font>
    <font>
      <b/>
      <sz val="9"/>
      <color theme="1"/>
      <name val="游ゴシック"/>
      <family val="3"/>
      <charset val="128"/>
      <scheme val="minor"/>
    </font>
    <font>
      <b/>
      <sz val="10.5"/>
      <color theme="1"/>
      <name val="游ゴシック"/>
      <family val="3"/>
      <charset val="128"/>
      <scheme val="minor"/>
    </font>
    <font>
      <b/>
      <sz val="10.5"/>
      <color theme="1"/>
      <name val="ＭＳ Ｐ明朝"/>
      <family val="1"/>
      <charset val="128"/>
    </font>
    <font>
      <sz val="9"/>
      <color theme="1"/>
      <name val="ＭＳ Ｐ明朝"/>
      <family val="1"/>
      <charset val="128"/>
    </font>
    <font>
      <sz val="9"/>
      <color theme="1"/>
      <name val="游ゴシック"/>
      <family val="2"/>
      <charset val="128"/>
      <scheme val="minor"/>
    </font>
    <font>
      <sz val="10"/>
      <name val="游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sz val="8"/>
      <color theme="1"/>
      <name val="游ゴシック"/>
      <family val="3"/>
      <charset val="128"/>
      <scheme val="minor"/>
    </font>
    <font>
      <sz val="9"/>
      <color theme="1"/>
      <name val="游ゴシック"/>
      <family val="3"/>
      <charset val="128"/>
      <scheme val="minor"/>
    </font>
    <font>
      <sz val="10.5"/>
      <color theme="1"/>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2" fillId="0" borderId="0">
      <alignment vertical="center"/>
    </xf>
    <xf numFmtId="0" fontId="1" fillId="0" borderId="0">
      <alignment vertical="center"/>
    </xf>
  </cellStyleXfs>
  <cellXfs count="190">
    <xf numFmtId="0" fontId="0" fillId="0" borderId="0" xfId="0">
      <alignment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178" fontId="0" fillId="0" borderId="1" xfId="0" applyNumberFormat="1" applyBorder="1" applyAlignment="1">
      <alignment horizontal="center" vertical="center"/>
    </xf>
    <xf numFmtId="38" fontId="0" fillId="0" borderId="1" xfId="1" applyFont="1" applyBorder="1">
      <alignment vertical="center"/>
    </xf>
    <xf numFmtId="176" fontId="0" fillId="2" borderId="2" xfId="0" applyNumberFormat="1" applyFill="1" applyBorder="1" applyAlignment="1" applyProtection="1">
      <alignment horizontal="center" vertical="center"/>
      <protection locked="0"/>
    </xf>
    <xf numFmtId="177" fontId="0" fillId="2" borderId="8" xfId="0" applyNumberFormat="1" applyFill="1" applyBorder="1" applyAlignment="1" applyProtection="1">
      <alignment horizontal="center" vertical="center"/>
      <protection locked="0"/>
    </xf>
    <xf numFmtId="177" fontId="0" fillId="2" borderId="4" xfId="0" applyNumberFormat="1" applyFill="1" applyBorder="1" applyAlignment="1" applyProtection="1">
      <alignment horizontal="center" vertical="center"/>
      <protection locked="0"/>
    </xf>
    <xf numFmtId="0" fontId="6" fillId="0" borderId="0" xfId="0" applyFont="1" applyAlignment="1">
      <alignment horizontal="center" vertical="center"/>
    </xf>
    <xf numFmtId="179" fontId="6" fillId="0" borderId="1" xfId="0" applyNumberFormat="1" applyFont="1" applyBorder="1" applyAlignment="1">
      <alignment horizontal="center" vertical="center"/>
    </xf>
    <xf numFmtId="176" fontId="0" fillId="0" borderId="0" xfId="0" applyNumberFormat="1">
      <alignment vertical="center"/>
    </xf>
    <xf numFmtId="176" fontId="0" fillId="0" borderId="1" xfId="0" applyNumberFormat="1" applyBorder="1" applyAlignment="1">
      <alignment horizontal="center" vertical="center"/>
    </xf>
    <xf numFmtId="0" fontId="0" fillId="0" borderId="0" xfId="0" applyAlignment="1">
      <alignment horizontal="left" vertical="center"/>
    </xf>
    <xf numFmtId="14" fontId="6" fillId="0" borderId="0" xfId="0" applyNumberFormat="1" applyFont="1" applyAlignment="1">
      <alignment horizontal="center" vertical="center"/>
    </xf>
    <xf numFmtId="180" fontId="6" fillId="0" borderId="0" xfId="0" applyNumberFormat="1" applyFont="1" applyAlignment="1">
      <alignment horizontal="center" vertical="center"/>
    </xf>
    <xf numFmtId="178" fontId="0" fillId="0" borderId="1" xfId="0" applyNumberFormat="1" applyBorder="1">
      <alignment vertical="center"/>
    </xf>
    <xf numFmtId="0" fontId="4" fillId="0" borderId="0" xfId="0" applyFont="1">
      <alignment vertical="center"/>
    </xf>
    <xf numFmtId="0" fontId="4" fillId="0" borderId="0" xfId="0" applyFont="1" applyAlignment="1">
      <alignment vertical="center" shrinkToFit="1"/>
    </xf>
    <xf numFmtId="0" fontId="0" fillId="0" borderId="1" xfId="0" applyBorder="1">
      <alignment vertical="center"/>
    </xf>
    <xf numFmtId="38" fontId="0" fillId="0" borderId="0" xfId="0" applyNumberFormat="1" applyAlignment="1">
      <alignment horizontal="center" vertical="center"/>
    </xf>
    <xf numFmtId="0" fontId="0" fillId="2" borderId="2" xfId="0" applyFill="1" applyBorder="1" applyAlignment="1" applyProtection="1">
      <alignment horizontal="center" vertical="center"/>
      <protection locked="0"/>
    </xf>
    <xf numFmtId="0" fontId="8" fillId="0" borderId="0" xfId="0" applyFont="1" applyAlignment="1">
      <alignment horizontal="left" vertical="center"/>
    </xf>
    <xf numFmtId="0" fontId="8" fillId="0" borderId="0" xfId="0" applyFont="1" applyAlignment="1">
      <alignment horizontal="center" vertical="center"/>
    </xf>
    <xf numFmtId="14" fontId="9" fillId="0" borderId="1" xfId="0" applyNumberFormat="1" applyFont="1" applyBorder="1" applyAlignment="1">
      <alignment horizontal="center" vertical="center"/>
    </xf>
    <xf numFmtId="14" fontId="9" fillId="0" borderId="1" xfId="0" applyNumberFormat="1" applyFont="1" applyBorder="1">
      <alignment vertical="center"/>
    </xf>
    <xf numFmtId="38" fontId="0" fillId="0" borderId="1" xfId="1" applyFont="1" applyFill="1" applyBorder="1">
      <alignment vertical="center"/>
    </xf>
    <xf numFmtId="0" fontId="0" fillId="0" borderId="2" xfId="0" applyBorder="1">
      <alignment vertical="center"/>
    </xf>
    <xf numFmtId="179" fontId="0" fillId="0" borderId="4" xfId="0" applyNumberFormat="1" applyBorder="1" applyProtection="1">
      <alignment vertical="center"/>
      <protection locked="0"/>
    </xf>
    <xf numFmtId="177" fontId="0" fillId="0" borderId="0" xfId="0" applyNumberFormat="1">
      <alignment vertical="center"/>
    </xf>
    <xf numFmtId="0" fontId="14" fillId="0" borderId="0" xfId="2" applyFont="1" applyAlignment="1">
      <alignment vertical="center"/>
    </xf>
    <xf numFmtId="0" fontId="14" fillId="0" borderId="0" xfId="2" applyFont="1" applyAlignment="1">
      <alignment horizontal="center" vertical="center"/>
    </xf>
    <xf numFmtId="0" fontId="12" fillId="0" borderId="0" xfId="2" applyFont="1" applyAlignment="1">
      <alignment vertical="top" wrapText="1"/>
    </xf>
    <xf numFmtId="0" fontId="12" fillId="0" borderId="0" xfId="2" applyFont="1" applyAlignment="1">
      <alignment horizontal="left" vertical="top" wrapText="1"/>
    </xf>
    <xf numFmtId="0" fontId="17" fillId="0" borderId="0" xfId="2" applyFont="1" applyAlignment="1">
      <alignment horizontal="center" vertical="top" wrapText="1"/>
    </xf>
    <xf numFmtId="0" fontId="12" fillId="0" borderId="1" xfId="2" applyFont="1" applyBorder="1" applyAlignment="1">
      <alignment vertical="center" wrapText="1"/>
    </xf>
    <xf numFmtId="0" fontId="18" fillId="0" borderId="3" xfId="3" applyFont="1" applyBorder="1" applyAlignment="1">
      <alignment vertical="center" wrapText="1"/>
    </xf>
    <xf numFmtId="0" fontId="21" fillId="0" borderId="0" xfId="2" applyFont="1" applyAlignment="1">
      <alignment vertical="center"/>
    </xf>
    <xf numFmtId="0" fontId="12" fillId="0" borderId="1" xfId="2" applyFont="1" applyBorder="1" applyAlignment="1">
      <alignment horizontal="left" vertical="center" wrapText="1"/>
    </xf>
    <xf numFmtId="0" fontId="19" fillId="0" borderId="3" xfId="3" applyFont="1" applyBorder="1" applyAlignment="1">
      <alignment horizontal="left" vertical="center" wrapText="1"/>
    </xf>
    <xf numFmtId="0" fontId="19" fillId="0" borderId="2" xfId="3" applyFont="1" applyBorder="1" applyAlignment="1">
      <alignment horizontal="left" vertical="center" wrapText="1"/>
    </xf>
    <xf numFmtId="0" fontId="19" fillId="0" borderId="1" xfId="2" applyFont="1" applyBorder="1" applyAlignment="1">
      <alignment horizontal="left" vertical="center" wrapText="1"/>
    </xf>
    <xf numFmtId="0" fontId="18" fillId="0" borderId="3" xfId="3" applyFont="1" applyBorder="1" applyAlignment="1">
      <alignment horizontal="left" vertical="center" wrapText="1"/>
    </xf>
    <xf numFmtId="0" fontId="20" fillId="0" borderId="0" xfId="2" applyFont="1" applyAlignment="1">
      <alignment vertical="center"/>
    </xf>
    <xf numFmtId="176" fontId="12" fillId="0" borderId="0" xfId="2" applyNumberFormat="1" applyFont="1" applyAlignment="1">
      <alignment horizontal="center" vertical="center"/>
    </xf>
    <xf numFmtId="0" fontId="12" fillId="0" borderId="0" xfId="2" applyFont="1" applyAlignment="1">
      <alignment horizontal="left" vertical="center" wrapText="1"/>
    </xf>
    <xf numFmtId="0" fontId="12" fillId="0" borderId="0" xfId="2" applyFont="1" applyAlignment="1">
      <alignment vertical="center" wrapText="1"/>
    </xf>
    <xf numFmtId="0" fontId="12" fillId="2" borderId="12" xfId="2" applyFont="1" applyFill="1" applyBorder="1" applyAlignment="1" applyProtection="1">
      <alignment horizontal="center" vertical="center"/>
      <protection locked="0"/>
    </xf>
    <xf numFmtId="176" fontId="12" fillId="0" borderId="12" xfId="2" applyNumberFormat="1" applyFont="1" applyBorder="1" applyAlignment="1" applyProtection="1">
      <alignment horizontal="center" vertical="center" wrapText="1"/>
      <protection locked="0"/>
    </xf>
    <xf numFmtId="176" fontId="12" fillId="0" borderId="12" xfId="2" applyNumberFormat="1" applyFont="1" applyBorder="1" applyAlignment="1" applyProtection="1">
      <alignment horizontal="center" vertical="center"/>
      <protection locked="0"/>
    </xf>
    <xf numFmtId="0" fontId="12" fillId="2" borderId="15" xfId="2" applyFont="1" applyFill="1" applyBorder="1" applyAlignment="1" applyProtection="1">
      <alignment horizontal="center" vertical="center" wrapText="1"/>
      <protection locked="0"/>
    </xf>
    <xf numFmtId="0" fontId="21" fillId="0" borderId="0" xfId="2" applyFont="1" applyAlignment="1">
      <alignment vertical="top"/>
    </xf>
    <xf numFmtId="0" fontId="24" fillId="2" borderId="12" xfId="2" applyFont="1" applyFill="1" applyBorder="1" applyAlignment="1" applyProtection="1">
      <alignment horizontal="center" vertical="center" wrapText="1"/>
      <protection locked="0"/>
    </xf>
    <xf numFmtId="176" fontId="12" fillId="0" borderId="1" xfId="2" applyNumberFormat="1" applyFont="1" applyBorder="1" applyAlignment="1">
      <alignment horizontal="left" vertical="center" wrapText="1"/>
    </xf>
    <xf numFmtId="0" fontId="1" fillId="0" borderId="0" xfId="4">
      <alignment vertical="center"/>
    </xf>
    <xf numFmtId="0" fontId="29" fillId="0" borderId="0" xfId="4" applyFont="1">
      <alignment vertical="center"/>
    </xf>
    <xf numFmtId="0" fontId="30" fillId="0" borderId="0" xfId="4" applyFont="1">
      <alignment vertical="center"/>
    </xf>
    <xf numFmtId="0" fontId="31" fillId="0" borderId="0" xfId="4" applyFont="1">
      <alignment vertical="center"/>
    </xf>
    <xf numFmtId="0" fontId="33" fillId="0" borderId="0" xfId="4" applyFont="1">
      <alignment vertical="center"/>
    </xf>
    <xf numFmtId="0" fontId="35" fillId="0" borderId="0" xfId="4" applyFont="1" applyAlignment="1">
      <alignment vertical="center" wrapText="1"/>
    </xf>
    <xf numFmtId="0" fontId="36" fillId="0" borderId="0" xfId="4" applyFont="1" applyAlignment="1">
      <alignment vertical="center" wrapText="1"/>
    </xf>
    <xf numFmtId="0" fontId="37" fillId="0" borderId="0" xfId="4" applyFont="1" applyAlignment="1">
      <alignment horizontal="left" vertical="center" wrapText="1"/>
    </xf>
    <xf numFmtId="0" fontId="38" fillId="0" borderId="0" xfId="4" applyFont="1" applyAlignment="1">
      <alignment vertical="top"/>
    </xf>
    <xf numFmtId="0" fontId="39" fillId="0" borderId="0" xfId="4" applyFont="1" applyAlignment="1">
      <alignment vertical="top"/>
    </xf>
    <xf numFmtId="0" fontId="28" fillId="4" borderId="0" xfId="4" applyFont="1" applyFill="1">
      <alignment vertical="center"/>
    </xf>
    <xf numFmtId="0" fontId="30" fillId="4" borderId="0" xfId="4" applyFont="1" applyFill="1">
      <alignment vertical="center"/>
    </xf>
    <xf numFmtId="0" fontId="41" fillId="0" borderId="0" xfId="4" applyFont="1">
      <alignment vertical="center"/>
    </xf>
    <xf numFmtId="0" fontId="42" fillId="0" borderId="0" xfId="4" applyFont="1">
      <alignment vertical="center"/>
    </xf>
    <xf numFmtId="0" fontId="42" fillId="0" borderId="0" xfId="4" applyFont="1" applyAlignment="1">
      <alignment horizontal="center" vertical="center"/>
    </xf>
    <xf numFmtId="0" fontId="43" fillId="0" borderId="0" xfId="4" applyFont="1" applyAlignment="1">
      <alignment vertical="center" shrinkToFit="1"/>
    </xf>
    <xf numFmtId="0" fontId="41" fillId="0" borderId="0" xfId="4" applyFont="1" applyAlignment="1">
      <alignment horizontal="center" vertical="center"/>
    </xf>
    <xf numFmtId="0" fontId="44" fillId="4" borderId="0" xfId="4" applyFont="1" applyFill="1" applyAlignment="1">
      <alignment horizontal="right" vertical="top"/>
    </xf>
    <xf numFmtId="0" fontId="45" fillId="4" borderId="0" xfId="4" applyFont="1" applyFill="1" applyAlignment="1">
      <alignment vertical="top"/>
    </xf>
    <xf numFmtId="0" fontId="35" fillId="4" borderId="0" xfId="4" applyFont="1" applyFill="1" applyAlignment="1">
      <alignment vertical="center" wrapText="1"/>
    </xf>
    <xf numFmtId="0" fontId="46" fillId="4" borderId="0" xfId="4" applyFont="1" applyFill="1">
      <alignment vertical="center"/>
    </xf>
    <xf numFmtId="0" fontId="44" fillId="4" borderId="0" xfId="4" applyFont="1" applyFill="1" applyAlignment="1">
      <alignment horizontal="right" vertical="top" wrapText="1"/>
    </xf>
    <xf numFmtId="0" fontId="47" fillId="2" borderId="27" xfId="4" applyFont="1" applyFill="1" applyBorder="1" applyAlignment="1" applyProtection="1">
      <alignment vertical="center" wrapText="1"/>
      <protection locked="0"/>
    </xf>
    <xf numFmtId="0" fontId="47" fillId="2" borderId="29" xfId="4" applyFont="1" applyFill="1" applyBorder="1" applyAlignment="1" applyProtection="1">
      <alignment vertical="center" wrapText="1"/>
      <protection locked="0"/>
    </xf>
    <xf numFmtId="0" fontId="47" fillId="2" borderId="15" xfId="4" applyFont="1" applyFill="1" applyBorder="1" applyAlignment="1" applyProtection="1">
      <alignment vertical="center" wrapText="1"/>
      <protection locked="0"/>
    </xf>
    <xf numFmtId="0" fontId="35" fillId="2" borderId="27" xfId="4" applyFont="1" applyFill="1" applyBorder="1" applyAlignment="1" applyProtection="1">
      <alignment horizontal="center" vertical="center" wrapText="1"/>
      <protection locked="0"/>
    </xf>
    <xf numFmtId="0" fontId="35" fillId="2" borderId="29" xfId="4" applyFont="1" applyFill="1" applyBorder="1" applyAlignment="1" applyProtection="1">
      <alignment horizontal="center" vertical="center" wrapText="1"/>
      <protection locked="0"/>
    </xf>
    <xf numFmtId="0" fontId="35" fillId="2" borderId="35" xfId="4" applyFont="1" applyFill="1" applyBorder="1" applyAlignment="1" applyProtection="1">
      <alignment horizontal="center" vertical="center" wrapText="1"/>
      <protection locked="0"/>
    </xf>
    <xf numFmtId="0" fontId="35" fillId="2" borderId="31" xfId="4" applyFont="1" applyFill="1" applyBorder="1" applyAlignment="1" applyProtection="1">
      <alignment horizontal="center" vertical="center" wrapText="1"/>
      <protection locked="0"/>
    </xf>
    <xf numFmtId="0" fontId="14" fillId="0" borderId="0" xfId="2" applyFont="1" applyAlignment="1">
      <alignment horizontal="left" vertical="center"/>
    </xf>
    <xf numFmtId="0" fontId="12" fillId="4" borderId="4" xfId="4" applyFont="1" applyFill="1" applyBorder="1" applyAlignment="1">
      <alignment horizontal="left" vertical="top"/>
    </xf>
    <xf numFmtId="0" fontId="12" fillId="4" borderId="1" xfId="4" applyFont="1" applyFill="1" applyBorder="1" applyAlignment="1">
      <alignment horizontal="left" vertical="top"/>
    </xf>
    <xf numFmtId="0" fontId="12" fillId="4" borderId="30" xfId="4" applyFont="1" applyFill="1" applyBorder="1" applyAlignment="1">
      <alignment horizontal="left" vertical="top"/>
    </xf>
    <xf numFmtId="0" fontId="26" fillId="0" borderId="0" xfId="4" applyFont="1">
      <alignment vertical="center"/>
    </xf>
    <xf numFmtId="0" fontId="3" fillId="0" borderId="0" xfId="0" applyFont="1">
      <alignment vertical="center"/>
    </xf>
    <xf numFmtId="0" fontId="28" fillId="0" borderId="0" xfId="4" applyFont="1" applyAlignment="1">
      <alignment horizontal="center" vertical="center" wrapText="1"/>
    </xf>
    <xf numFmtId="0" fontId="28" fillId="0" borderId="0" xfId="4" applyFont="1" applyAlignment="1">
      <alignment horizontal="center" vertical="center"/>
    </xf>
    <xf numFmtId="0" fontId="32" fillId="2" borderId="16" xfId="4" applyFont="1" applyFill="1" applyBorder="1" applyAlignment="1" applyProtection="1">
      <alignment horizontal="left" vertical="top" wrapText="1"/>
      <protection locked="0"/>
    </xf>
    <xf numFmtId="0" fontId="32" fillId="2" borderId="17" xfId="4" applyFont="1" applyFill="1" applyBorder="1" applyAlignment="1" applyProtection="1">
      <alignment horizontal="left" vertical="top"/>
      <protection locked="0"/>
    </xf>
    <xf numFmtId="0" fontId="32" fillId="2" borderId="18" xfId="4" applyFont="1" applyFill="1" applyBorder="1" applyAlignment="1" applyProtection="1">
      <alignment horizontal="left" vertical="top"/>
      <protection locked="0"/>
    </xf>
    <xf numFmtId="0" fontId="32" fillId="2" borderId="19" xfId="4" applyFont="1" applyFill="1" applyBorder="1" applyAlignment="1" applyProtection="1">
      <alignment horizontal="left" vertical="top"/>
      <protection locked="0"/>
    </xf>
    <xf numFmtId="0" fontId="32" fillId="2" borderId="0" xfId="4" applyFont="1" applyFill="1" applyAlignment="1" applyProtection="1">
      <alignment horizontal="left" vertical="top"/>
      <protection locked="0"/>
    </xf>
    <xf numFmtId="0" fontId="32" fillId="2" borderId="20" xfId="4" applyFont="1" applyFill="1" applyBorder="1" applyAlignment="1" applyProtection="1">
      <alignment horizontal="left" vertical="top"/>
      <protection locked="0"/>
    </xf>
    <xf numFmtId="0" fontId="32" fillId="2" borderId="21" xfId="4" applyFont="1" applyFill="1" applyBorder="1" applyAlignment="1" applyProtection="1">
      <alignment horizontal="left" vertical="top"/>
      <protection locked="0"/>
    </xf>
    <xf numFmtId="0" fontId="32" fillId="2" borderId="22" xfId="4" applyFont="1" applyFill="1" applyBorder="1" applyAlignment="1" applyProtection="1">
      <alignment horizontal="left" vertical="top"/>
      <protection locked="0"/>
    </xf>
    <xf numFmtId="0" fontId="32" fillId="2" borderId="23" xfId="4" applyFont="1" applyFill="1" applyBorder="1" applyAlignment="1" applyProtection="1">
      <alignment horizontal="left" vertical="top"/>
      <protection locked="0"/>
    </xf>
    <xf numFmtId="0" fontId="34" fillId="3" borderId="24" xfId="4" applyFont="1" applyFill="1" applyBorder="1" applyAlignment="1">
      <alignment horizontal="center" vertical="center" wrapText="1"/>
    </xf>
    <xf numFmtId="0" fontId="34" fillId="3" borderId="25" xfId="4" applyFont="1" applyFill="1" applyBorder="1" applyAlignment="1">
      <alignment horizontal="center" vertical="center" wrapText="1"/>
    </xf>
    <xf numFmtId="0" fontId="34" fillId="3" borderId="26" xfId="4" applyFont="1" applyFill="1" applyBorder="1" applyAlignment="1">
      <alignment horizontal="center" vertical="center" wrapText="1"/>
    </xf>
    <xf numFmtId="0" fontId="12" fillId="4" borderId="13" xfId="4" applyFont="1" applyFill="1" applyBorder="1" applyAlignment="1">
      <alignment horizontal="left" vertical="top"/>
    </xf>
    <xf numFmtId="0" fontId="12" fillId="4" borderId="28" xfId="4" applyFont="1" applyFill="1" applyBorder="1" applyAlignment="1">
      <alignment horizontal="left" vertical="top"/>
    </xf>
    <xf numFmtId="0" fontId="1" fillId="2" borderId="16" xfId="4" applyFill="1" applyBorder="1" applyAlignment="1" applyProtection="1">
      <alignment horizontal="left" vertical="top" wrapText="1"/>
      <protection locked="0"/>
    </xf>
    <xf numFmtId="0" fontId="1" fillId="2" borderId="17" xfId="4" applyFill="1" applyBorder="1" applyAlignment="1" applyProtection="1">
      <alignment horizontal="left" vertical="top"/>
      <protection locked="0"/>
    </xf>
    <xf numFmtId="0" fontId="1" fillId="2" borderId="18" xfId="4" applyFill="1" applyBorder="1" applyAlignment="1" applyProtection="1">
      <alignment horizontal="left" vertical="top"/>
      <protection locked="0"/>
    </xf>
    <xf numFmtId="0" fontId="1" fillId="2" borderId="19" xfId="4" applyFill="1" applyBorder="1" applyAlignment="1" applyProtection="1">
      <alignment horizontal="left" vertical="top"/>
      <protection locked="0"/>
    </xf>
    <xf numFmtId="0" fontId="1" fillId="2" borderId="0" xfId="4" applyFill="1" applyAlignment="1" applyProtection="1">
      <alignment horizontal="left" vertical="top"/>
      <protection locked="0"/>
    </xf>
    <xf numFmtId="0" fontId="1" fillId="2" borderId="20" xfId="4" applyFill="1" applyBorder="1" applyAlignment="1" applyProtection="1">
      <alignment horizontal="left" vertical="top"/>
      <protection locked="0"/>
    </xf>
    <xf numFmtId="0" fontId="1" fillId="2" borderId="21" xfId="4" applyFill="1" applyBorder="1" applyAlignment="1" applyProtection="1">
      <alignment horizontal="left" vertical="top"/>
      <protection locked="0"/>
    </xf>
    <xf numFmtId="0" fontId="1" fillId="2" borderId="22" xfId="4" applyFill="1" applyBorder="1" applyAlignment="1" applyProtection="1">
      <alignment horizontal="left" vertical="top"/>
      <protection locked="0"/>
    </xf>
    <xf numFmtId="0" fontId="1" fillId="2" borderId="23" xfId="4" applyFill="1" applyBorder="1" applyAlignment="1" applyProtection="1">
      <alignment horizontal="left" vertical="top"/>
      <protection locked="0"/>
    </xf>
    <xf numFmtId="0" fontId="40" fillId="4" borderId="0" xfId="4" applyFont="1" applyFill="1" applyAlignment="1">
      <alignment horizontal="left" vertical="top" wrapText="1"/>
    </xf>
    <xf numFmtId="0" fontId="30" fillId="0" borderId="0" xfId="4" applyFont="1" applyAlignment="1">
      <alignment horizontal="center" vertical="center"/>
    </xf>
    <xf numFmtId="0" fontId="30" fillId="2" borderId="0" xfId="4" applyFont="1" applyFill="1" applyAlignment="1" applyProtection="1">
      <alignment vertical="center" shrinkToFit="1"/>
      <protection locked="0"/>
    </xf>
    <xf numFmtId="0" fontId="19" fillId="4" borderId="4" xfId="4" applyFont="1" applyFill="1" applyBorder="1" applyAlignment="1">
      <alignment horizontal="left" vertical="top"/>
    </xf>
    <xf numFmtId="0" fontId="19" fillId="4" borderId="1" xfId="4" applyFont="1" applyFill="1" applyBorder="1" applyAlignment="1">
      <alignment horizontal="left" vertical="top"/>
    </xf>
    <xf numFmtId="0" fontId="19" fillId="4" borderId="30" xfId="4" applyFont="1" applyFill="1" applyBorder="1" applyAlignment="1">
      <alignment horizontal="left" vertical="top"/>
    </xf>
    <xf numFmtId="0" fontId="12" fillId="4" borderId="4" xfId="4" applyFont="1" applyFill="1" applyBorder="1" applyAlignment="1">
      <alignment horizontal="left" vertical="top" wrapText="1"/>
    </xf>
    <xf numFmtId="0" fontId="12" fillId="4" borderId="1" xfId="4" applyFont="1" applyFill="1" applyBorder="1" applyAlignment="1">
      <alignment horizontal="left" vertical="top" wrapText="1"/>
    </xf>
    <xf numFmtId="0" fontId="12" fillId="4" borderId="30" xfId="4" applyFont="1" applyFill="1" applyBorder="1" applyAlignment="1">
      <alignment horizontal="left" vertical="top" wrapText="1"/>
    </xf>
    <xf numFmtId="0" fontId="19" fillId="4" borderId="32" xfId="4" applyFont="1" applyFill="1" applyBorder="1" applyAlignment="1">
      <alignment horizontal="left" vertical="top" wrapText="1"/>
    </xf>
    <xf numFmtId="0" fontId="19" fillId="4" borderId="33" xfId="4" applyFont="1" applyFill="1" applyBorder="1" applyAlignment="1">
      <alignment horizontal="left" vertical="top" wrapText="1"/>
    </xf>
    <xf numFmtId="0" fontId="19" fillId="4" borderId="34" xfId="4" applyFont="1" applyFill="1" applyBorder="1" applyAlignment="1">
      <alignment horizontal="left" vertical="top" wrapText="1"/>
    </xf>
    <xf numFmtId="0" fontId="32" fillId="4" borderId="17" xfId="4" applyFont="1" applyFill="1" applyBorder="1" applyAlignment="1">
      <alignment horizontal="left" vertical="top" wrapText="1"/>
    </xf>
    <xf numFmtId="0" fontId="32" fillId="4" borderId="0" xfId="4" applyFont="1" applyFill="1" applyAlignment="1">
      <alignment horizontal="left" vertical="top" wrapText="1"/>
    </xf>
    <xf numFmtId="0" fontId="45" fillId="4" borderId="0" xfId="4" applyFont="1" applyFill="1" applyAlignment="1">
      <alignment horizontal="left" vertical="center" wrapText="1"/>
    </xf>
    <xf numFmtId="0" fontId="30" fillId="0" borderId="0" xfId="4" applyFont="1" applyAlignment="1">
      <alignment horizontal="right" vertical="center"/>
    </xf>
    <xf numFmtId="176" fontId="30" fillId="2" borderId="0" xfId="4" applyNumberFormat="1" applyFont="1" applyFill="1" applyAlignment="1" applyProtection="1">
      <alignment horizontal="left" vertical="center"/>
      <protection locked="0"/>
    </xf>
    <xf numFmtId="0" fontId="30" fillId="0" borderId="0" xfId="4" applyFont="1" applyAlignment="1">
      <alignment horizontal="center" vertical="center" wrapText="1"/>
    </xf>
    <xf numFmtId="0" fontId="30" fillId="0" borderId="0" xfId="4" applyFont="1" applyAlignment="1">
      <alignment horizontal="center" vertical="center" shrinkToFit="1"/>
    </xf>
    <xf numFmtId="0" fontId="26" fillId="0" borderId="0" xfId="4" applyFont="1" applyAlignment="1">
      <alignment vertical="center" shrinkToFit="1"/>
    </xf>
    <xf numFmtId="0" fontId="3" fillId="0" borderId="0" xfId="0" applyFont="1" applyAlignment="1">
      <alignment vertical="center" shrinkToFit="1"/>
    </xf>
    <xf numFmtId="0" fontId="22" fillId="0" borderId="5" xfId="2" applyFont="1" applyBorder="1" applyAlignment="1">
      <alignment horizontal="center" vertical="center"/>
    </xf>
    <xf numFmtId="0" fontId="15" fillId="0" borderId="0" xfId="2" applyFont="1" applyAlignment="1">
      <alignment vertical="center" wrapText="1"/>
    </xf>
    <xf numFmtId="0" fontId="12" fillId="0" borderId="14" xfId="2" applyFont="1" applyBorder="1" applyAlignment="1">
      <alignment horizontal="left" vertical="center" wrapText="1"/>
    </xf>
    <xf numFmtId="0" fontId="12" fillId="0" borderId="13" xfId="2" applyFont="1" applyBorder="1" applyAlignment="1">
      <alignment horizontal="left" vertical="center" wrapText="1"/>
    </xf>
    <xf numFmtId="0" fontId="23" fillId="0" borderId="0" xfId="2" applyFont="1" applyAlignment="1">
      <alignment horizontal="left" vertical="center" wrapText="1"/>
    </xf>
    <xf numFmtId="0" fontId="22" fillId="0" borderId="5" xfId="2" applyFont="1" applyBorder="1" applyAlignment="1">
      <alignment horizontal="center" vertical="center" wrapText="1"/>
    </xf>
    <xf numFmtId="0" fontId="22" fillId="0" borderId="0" xfId="2" applyFont="1" applyAlignment="1">
      <alignment horizontal="center" vertical="top" wrapText="1"/>
    </xf>
    <xf numFmtId="0" fontId="12" fillId="0" borderId="1" xfId="2" applyFont="1" applyBorder="1" applyAlignment="1">
      <alignment vertical="center" wrapText="1"/>
    </xf>
    <xf numFmtId="0" fontId="12" fillId="0" borderId="2" xfId="2" applyFont="1" applyBorder="1" applyAlignment="1">
      <alignment vertical="center" wrapText="1"/>
    </xf>
    <xf numFmtId="0" fontId="25" fillId="0" borderId="0" xfId="2" applyFont="1" applyAlignment="1">
      <alignment horizontal="center" wrapText="1"/>
    </xf>
    <xf numFmtId="0" fontId="6" fillId="2" borderId="1" xfId="0" applyFont="1" applyFill="1" applyBorder="1" applyAlignment="1" applyProtection="1">
      <alignment horizontal="center" vertical="center" shrinkToFit="1"/>
      <protection locked="0"/>
    </xf>
    <xf numFmtId="38" fontId="6" fillId="0" borderId="1" xfId="0" applyNumberFormat="1" applyFont="1" applyBorder="1" applyAlignment="1">
      <alignment horizontal="center" vertical="center" shrinkToFit="1"/>
    </xf>
    <xf numFmtId="0" fontId="4" fillId="0" borderId="0" xfId="0" applyFont="1">
      <alignment vertical="center"/>
    </xf>
    <xf numFmtId="0" fontId="0" fillId="0" borderId="1" xfId="0" applyBorder="1" applyAlignment="1">
      <alignment vertical="center" shrinkToFit="1"/>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0" borderId="2" xfId="0" applyBorder="1" applyAlignment="1">
      <alignment vertical="center" shrinkToFit="1"/>
    </xf>
    <xf numFmtId="0" fontId="0" fillId="0" borderId="4" xfId="0" applyBorder="1" applyAlignment="1">
      <alignment vertical="center" shrinkToFit="1"/>
    </xf>
    <xf numFmtId="0" fontId="0" fillId="2" borderId="1" xfId="0"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38" fontId="0" fillId="0" borderId="2" xfId="0" applyNumberFormat="1" applyBorder="1" applyAlignment="1">
      <alignment horizontal="center" vertical="center"/>
    </xf>
    <xf numFmtId="38" fontId="0" fillId="0" borderId="3" xfId="0" applyNumberFormat="1" applyBorder="1" applyAlignment="1">
      <alignment horizontal="center" vertical="center"/>
    </xf>
    <xf numFmtId="38" fontId="0" fillId="0" borderId="4"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6" fillId="0" borderId="5"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top" wrapText="1"/>
    </xf>
    <xf numFmtId="0" fontId="7" fillId="0" borderId="0" xfId="0" applyFont="1" applyAlignment="1">
      <alignment vertical="top"/>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shrinkToFit="1"/>
    </xf>
    <xf numFmtId="176" fontId="0" fillId="0" borderId="1" xfId="0" applyNumberFormat="1" applyBorder="1" applyAlignment="1">
      <alignment horizontal="center" vertical="center"/>
    </xf>
    <xf numFmtId="0" fontId="10" fillId="0" borderId="0" xfId="0" applyFont="1">
      <alignment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1" xfId="0" applyBorder="1" applyAlignment="1">
      <alignment horizontal="center" vertical="center" shrinkToFit="1"/>
    </xf>
    <xf numFmtId="38" fontId="0" fillId="0" borderId="11" xfId="1" applyFont="1" applyBorder="1" applyAlignment="1">
      <alignment horizontal="center" vertical="center" shrinkToFit="1"/>
    </xf>
    <xf numFmtId="38" fontId="0" fillId="0" borderId="1" xfId="1" applyFont="1" applyBorder="1" applyAlignment="1">
      <alignment horizontal="center" vertical="center" shrinkToFit="1"/>
    </xf>
    <xf numFmtId="0" fontId="0" fillId="0" borderId="10" xfId="0" applyBorder="1" applyAlignment="1">
      <alignment horizontal="center" vertical="center"/>
    </xf>
    <xf numFmtId="38" fontId="0" fillId="0" borderId="4" xfId="1" applyFont="1" applyBorder="1" applyAlignment="1">
      <alignment horizontal="center" vertical="center" shrinkToFit="1"/>
    </xf>
    <xf numFmtId="0" fontId="0" fillId="0" borderId="2" xfId="0"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 3" xfId="3" xr:uid="{00000000-0005-0000-0000-000003000000}"/>
    <cellStyle name="標準 3 2" xfId="4" xr:uid="{00000000-0005-0000-0000-000004000000}"/>
  </cellStyles>
  <dxfs count="30">
    <dxf>
      <font>
        <b/>
        <i val="0"/>
        <color rgb="FFFF0000"/>
      </font>
    </dxf>
    <dxf>
      <font>
        <b/>
        <i val="0"/>
        <color rgb="FFFF0000"/>
      </font>
    </dxf>
    <dxf>
      <fill>
        <patternFill>
          <bgColor rgb="FFFF0000"/>
        </patternFill>
      </fill>
    </dxf>
    <dxf>
      <fill>
        <patternFill>
          <bgColor rgb="FFFFFF99"/>
        </patternFill>
      </fill>
    </dxf>
    <dxf>
      <fill>
        <patternFill>
          <bgColor rgb="FF808080"/>
        </patternFill>
      </fill>
    </dxf>
    <dxf>
      <fill>
        <patternFill>
          <bgColor rgb="FF808080"/>
        </patternFill>
      </fill>
    </dxf>
    <dxf>
      <fill>
        <patternFill>
          <bgColor rgb="FF808080"/>
        </patternFill>
      </fill>
    </dxf>
    <dxf>
      <fill>
        <patternFill>
          <bgColor rgb="FF808080"/>
        </patternFill>
      </fill>
    </dxf>
    <dxf>
      <fill>
        <patternFill>
          <bgColor rgb="FF808080"/>
        </patternFill>
      </fill>
    </dxf>
    <dxf>
      <fill>
        <patternFill>
          <bgColor rgb="FF808080"/>
        </patternFill>
      </fill>
    </dxf>
    <dxf>
      <numFmt numFmtId="176" formatCode="[$-411]ggge&quot;年&quot;m&quot;月&quot;d&quot;日&quot;;@"/>
      <fill>
        <patternFill>
          <bgColor rgb="FFFFFFCC"/>
        </patternFill>
      </fill>
    </dxf>
    <dxf>
      <numFmt numFmtId="176" formatCode="[$-411]ggge&quot;年&quot;m&quot;月&quot;d&quot;日&quot;;@"/>
      <fill>
        <patternFill>
          <bgColor rgb="FF808080"/>
        </patternFill>
      </fill>
    </dxf>
    <dxf>
      <numFmt numFmtId="176" formatCode="[$-411]ggge&quot;年&quot;m&quot;月&quot;d&quot;日&quot;;@"/>
      <fill>
        <patternFill>
          <bgColor rgb="FF808080"/>
        </patternFill>
      </fill>
    </dxf>
    <dxf>
      <fill>
        <patternFill>
          <bgColor rgb="FF808080"/>
        </patternFill>
      </fill>
    </dxf>
    <dxf>
      <numFmt numFmtId="176" formatCode="[$-411]ggge&quot;年&quot;m&quot;月&quot;d&quot;日&quot;;@"/>
      <fill>
        <patternFill>
          <bgColor rgb="FFFFFFCC"/>
        </patternFill>
      </fill>
    </dxf>
    <dxf>
      <numFmt numFmtId="176" formatCode="[$-411]ggge&quot;年&quot;m&quot;月&quot;d&quot;日&quot;;@"/>
      <fill>
        <patternFill>
          <bgColor theme="0" tint="-0.499984740745262"/>
        </patternFill>
      </fill>
    </dxf>
    <dxf>
      <numFmt numFmtId="176" formatCode="[$-411]ggge&quot;年&quot;m&quot;月&quot;d&quot;日&quot;;@"/>
      <fill>
        <patternFill>
          <bgColor rgb="FF808080"/>
        </patternFill>
      </fill>
    </dxf>
    <dxf>
      <fill>
        <patternFill>
          <bgColor rgb="FF808080"/>
        </patternFill>
      </fill>
    </dxf>
    <dxf>
      <numFmt numFmtId="176" formatCode="[$-411]ggge&quot;年&quot;m&quot;月&quot;d&quot;日&quot;;@"/>
      <fill>
        <patternFill>
          <bgColor rgb="FFFFFFCC"/>
        </patternFill>
      </fill>
    </dxf>
    <dxf>
      <numFmt numFmtId="176" formatCode="[$-411]ggge&quot;年&quot;m&quot;月&quot;d&quot;日&quot;;@"/>
      <fill>
        <patternFill>
          <bgColor theme="0" tint="-0.499984740745262"/>
        </patternFill>
      </fill>
    </dxf>
    <dxf>
      <fill>
        <patternFill>
          <bgColor rgb="FF808080"/>
        </patternFill>
      </fill>
    </dxf>
    <dxf>
      <numFmt numFmtId="176" formatCode="[$-411]ggge&quot;年&quot;m&quot;月&quot;d&quot;日&quot;;@"/>
      <fill>
        <patternFill>
          <bgColor theme="0" tint="-0.499984740745262"/>
        </patternFill>
      </fill>
    </dxf>
    <dxf>
      <numFmt numFmtId="176" formatCode="[$-411]ggge&quot;年&quot;m&quot;月&quot;d&quot;日&quot;;@"/>
      <fill>
        <patternFill>
          <bgColor rgb="FFFFFFCC"/>
        </patternFill>
      </fill>
    </dxf>
    <dxf>
      <fill>
        <patternFill>
          <bgColor rgb="FF808080"/>
        </patternFill>
      </fill>
    </dxf>
    <dxf>
      <numFmt numFmtId="176" formatCode="[$-411]ggge&quot;年&quot;m&quot;月&quot;d&quot;日&quot;;@"/>
      <fill>
        <patternFill>
          <bgColor theme="0" tint="-0.499984740745262"/>
        </patternFill>
      </fill>
    </dxf>
    <dxf>
      <numFmt numFmtId="176" formatCode="[$-411]ggge&quot;年&quot;m&quot;月&quot;d&quot;日&quot;;@"/>
      <fill>
        <patternFill>
          <bgColor rgb="FFFFFFCC"/>
        </patternFill>
      </fill>
    </dxf>
    <dxf>
      <fill>
        <patternFill>
          <bgColor rgb="FF808080"/>
        </patternFill>
      </fill>
    </dxf>
    <dxf>
      <numFmt numFmtId="176" formatCode="[$-411]ggge&quot;年&quot;m&quot;月&quot;d&quot;日&quot;;@"/>
      <fill>
        <patternFill>
          <bgColor theme="0" tint="-0.499984740745262"/>
        </patternFill>
      </fill>
    </dxf>
    <dxf>
      <numFmt numFmtId="176" formatCode="[$-411]ggge&quot;年&quot;m&quot;月&quot;d&quot;日&quot;;@"/>
      <fill>
        <patternFill>
          <bgColor rgb="FFFFFFCC"/>
        </patternFill>
      </fill>
    </dxf>
    <dxf>
      <fill>
        <patternFill>
          <bgColor rgb="FF808080"/>
        </patternFill>
      </fill>
    </dxf>
  </dxfs>
  <tableStyles count="0" defaultTableStyle="TableStyleMedium2" defaultPivotStyle="PivotStyleLight16"/>
  <colors>
    <mruColors>
      <color rgb="FFFFFFCC"/>
      <color rgb="FF808080"/>
      <color rgb="FFB2B2B2"/>
      <color rgb="FFFFFF99"/>
      <color rgb="FFCC33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314324</xdr:colOff>
      <xdr:row>21</xdr:row>
      <xdr:rowOff>228600</xdr:rowOff>
    </xdr:from>
    <xdr:to>
      <xdr:col>17</xdr:col>
      <xdr:colOff>180974</xdr:colOff>
      <xdr:row>31</xdr:row>
      <xdr:rowOff>85725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496174" y="4505325"/>
          <a:ext cx="3295650" cy="2238375"/>
        </a:xfrm>
        <a:prstGeom prst="rect">
          <a:avLst/>
        </a:prstGeom>
        <a:solidFill>
          <a:srgbClr val="FFFFCC">
            <a:alpha val="68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色がついているセルのみ</a:t>
          </a:r>
          <a:endParaRPr kumimoji="1" lang="en-US" altLang="ja-JP" sz="1400" b="1">
            <a:solidFill>
              <a:srgbClr val="FF0000"/>
            </a:solidFill>
          </a:endParaRPr>
        </a:p>
        <a:p>
          <a:pPr algn="l"/>
          <a:r>
            <a:rPr kumimoji="1" lang="ja-JP" altLang="en-US" sz="1400" b="1">
              <a:solidFill>
                <a:srgbClr val="FF0000"/>
              </a:solidFill>
            </a:rPr>
            <a:t>入力可能になっています。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en-US" altLang="ja-JP" sz="1400" b="1">
              <a:solidFill>
                <a:srgbClr val="FF0000"/>
              </a:solidFill>
            </a:rPr>
            <a:t>(※R4.12.28_</a:t>
          </a:r>
          <a:r>
            <a:rPr kumimoji="1" lang="ja-JP" altLang="en-US" sz="1400" b="1">
              <a:solidFill>
                <a:srgbClr val="FF0000"/>
              </a:solidFill>
            </a:rPr>
            <a:t>追記</a:t>
          </a:r>
          <a:r>
            <a:rPr kumimoji="1" lang="en-US" altLang="ja-JP" sz="1400" b="1">
              <a:solidFill>
                <a:srgbClr val="FF0000"/>
              </a:solidFill>
            </a:rPr>
            <a:t>)</a:t>
          </a:r>
        </a:p>
        <a:p>
          <a:pPr algn="l"/>
          <a:r>
            <a:rPr kumimoji="1" lang="ja-JP" altLang="en-US" sz="1400" b="1">
              <a:solidFill>
                <a:srgbClr val="FF0000"/>
              </a:solidFill>
            </a:rPr>
            <a:t>令和</a:t>
          </a:r>
          <a:r>
            <a:rPr kumimoji="1" lang="en-US" altLang="ja-JP" sz="1400" b="1">
              <a:solidFill>
                <a:srgbClr val="FF0000"/>
              </a:solidFill>
            </a:rPr>
            <a:t>5</a:t>
          </a:r>
          <a:r>
            <a:rPr kumimoji="1" lang="ja-JP" altLang="en-US" sz="1400" b="1">
              <a:solidFill>
                <a:srgbClr val="FF0000"/>
              </a:solidFill>
            </a:rPr>
            <a:t>年</a:t>
          </a:r>
          <a:r>
            <a:rPr kumimoji="1" lang="en-US" altLang="ja-JP" sz="1400" b="1">
              <a:solidFill>
                <a:srgbClr val="FF0000"/>
              </a:solidFill>
            </a:rPr>
            <a:t>1</a:t>
          </a:r>
          <a:r>
            <a:rPr kumimoji="1" lang="ja-JP" altLang="en-US" sz="1400" b="1">
              <a:solidFill>
                <a:srgbClr val="FF0000"/>
              </a:solidFill>
            </a:rPr>
            <a:t>月</a:t>
          </a:r>
          <a:r>
            <a:rPr kumimoji="1" lang="en-US" altLang="ja-JP" sz="1400" b="1">
              <a:solidFill>
                <a:srgbClr val="FF0000"/>
              </a:solidFill>
            </a:rPr>
            <a:t>1</a:t>
          </a:r>
          <a:r>
            <a:rPr kumimoji="1" lang="ja-JP" altLang="en-US" sz="1400" b="1">
              <a:solidFill>
                <a:srgbClr val="FF0000"/>
              </a:solidFill>
            </a:rPr>
            <a:t>日以降に療養開始した無症状者の施設内療養の上限は</a:t>
          </a:r>
          <a:r>
            <a:rPr kumimoji="1" lang="en-US" altLang="ja-JP" sz="1400" b="1">
              <a:solidFill>
                <a:srgbClr val="FF0000"/>
              </a:solidFill>
            </a:rPr>
            <a:t>7</a:t>
          </a:r>
          <a:r>
            <a:rPr kumimoji="1" lang="ja-JP" altLang="en-US" sz="1400" b="1">
              <a:solidFill>
                <a:srgbClr val="FF0000"/>
              </a:solidFill>
            </a:rPr>
            <a:t>日間になります。</a:t>
          </a:r>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244412</xdr:colOff>
      <xdr:row>334</xdr:row>
      <xdr:rowOff>120907</xdr:rowOff>
    </xdr:from>
    <xdr:to>
      <xdr:col>58</xdr:col>
      <xdr:colOff>379638</xdr:colOff>
      <xdr:row>350</xdr:row>
      <xdr:rowOff>81638</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071579" y="58769598"/>
          <a:ext cx="22624023" cy="2791016"/>
          <a:chOff x="1043498" y="21074828"/>
          <a:chExt cx="16073814" cy="2704719"/>
        </a:xfrm>
      </xdr:grpSpPr>
      <xdr:sp macro="" textlink="">
        <xdr:nvSpPr>
          <xdr:cNvPr id="5" name="右矢印 4">
            <a:extLst>
              <a:ext uri="{FF2B5EF4-FFF2-40B4-BE49-F238E27FC236}">
                <a16:creationId xmlns:a16="http://schemas.microsoft.com/office/drawing/2014/main" id="{00000000-0008-0000-0400-000005000000}"/>
              </a:ext>
            </a:extLst>
          </xdr:cNvPr>
          <xdr:cNvSpPr/>
        </xdr:nvSpPr>
        <xdr:spPr>
          <a:xfrm rot="11357523">
            <a:off x="1043498" y="21074828"/>
            <a:ext cx="12885393" cy="428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右矢印 3">
            <a:extLst>
              <a:ext uri="{FF2B5EF4-FFF2-40B4-BE49-F238E27FC236}">
                <a16:creationId xmlns:a16="http://schemas.microsoft.com/office/drawing/2014/main" id="{00000000-0008-0000-0400-000004000000}"/>
              </a:ext>
            </a:extLst>
          </xdr:cNvPr>
          <xdr:cNvSpPr/>
        </xdr:nvSpPr>
        <xdr:spPr>
          <a:xfrm rot="18472776">
            <a:off x="14376774" y="22237904"/>
            <a:ext cx="2057152" cy="428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13259687" y="22226971"/>
            <a:ext cx="3857625" cy="15525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まん防等の期間の追加は</a:t>
            </a:r>
            <a:r>
              <a:rPr kumimoji="1" lang="ja-JP" altLang="en-US" sz="1100">
                <a:solidFill>
                  <a:schemeClr val="lt1"/>
                </a:solidFill>
                <a:effectLst/>
                <a:latin typeface="+mn-lt"/>
                <a:ea typeface="+mn-ea"/>
                <a:cs typeface="+mn-cs"/>
              </a:rPr>
              <a:t>右</a:t>
            </a:r>
            <a:r>
              <a:rPr kumimoji="1" lang="ja-JP" altLang="ja-JP" sz="1100">
                <a:solidFill>
                  <a:schemeClr val="lt1"/>
                </a:solidFill>
                <a:effectLst/>
                <a:latin typeface="+mn-lt"/>
                <a:ea typeface="+mn-ea"/>
                <a:cs typeface="+mn-cs"/>
              </a:rPr>
              <a:t>の表に追加して、セルの計算式に「</a:t>
            </a:r>
            <a:r>
              <a:rPr kumimoji="1" lang="en-US" altLang="ja-JP" sz="1100">
                <a:solidFill>
                  <a:schemeClr val="lt1"/>
                </a:solidFill>
                <a:effectLst/>
                <a:latin typeface="+mn-lt"/>
                <a:ea typeface="+mn-ea"/>
                <a:cs typeface="+mn-cs"/>
              </a:rPr>
              <a:t>OR</a:t>
            </a:r>
            <a:r>
              <a:rPr kumimoji="1" lang="ja-JP" altLang="ja-JP" sz="1100">
                <a:solidFill>
                  <a:schemeClr val="lt1"/>
                </a:solidFill>
                <a:effectLst/>
                <a:latin typeface="+mn-lt"/>
                <a:ea typeface="+mn-ea"/>
                <a:cs typeface="+mn-cs"/>
              </a:rPr>
              <a:t>」の関数で追加</a:t>
            </a:r>
            <a:endParaRPr lang="ja-JP" altLang="ja-JP">
              <a:effectLst/>
            </a:endParaRPr>
          </a:p>
          <a:p>
            <a:r>
              <a:rPr kumimoji="1" lang="ja-JP" altLang="ja-JP" sz="1100">
                <a:solidFill>
                  <a:schemeClr val="lt1"/>
                </a:solidFill>
                <a:effectLst/>
                <a:latin typeface="+mn-lt"/>
                <a:ea typeface="+mn-ea"/>
                <a:cs typeface="+mn-cs"/>
              </a:rPr>
              <a:t>例）</a:t>
            </a:r>
            <a:r>
              <a:rPr kumimoji="1" lang="en-US" altLang="ja-JP" sz="1100">
                <a:solidFill>
                  <a:schemeClr val="lt1"/>
                </a:solidFill>
                <a:effectLst/>
                <a:latin typeface="+mn-lt"/>
                <a:ea typeface="+mn-ea"/>
                <a:cs typeface="+mn-cs"/>
              </a:rPr>
              <a:t>D139</a:t>
            </a:r>
            <a:r>
              <a:rPr kumimoji="1" lang="ja-JP" altLang="en-US" sz="1100">
                <a:solidFill>
                  <a:schemeClr val="lt1"/>
                </a:solidFill>
                <a:effectLst/>
                <a:latin typeface="+mn-lt"/>
                <a:ea typeface="+mn-ea"/>
                <a:cs typeface="+mn-cs"/>
              </a:rPr>
              <a:t>のセルの場合</a:t>
            </a:r>
            <a:endParaRPr kumimoji="1" lang="en-US" altLang="ja-JP" sz="1100">
              <a:solidFill>
                <a:schemeClr val="lt1"/>
              </a:solidFill>
              <a:effectLst/>
              <a:latin typeface="+mn-lt"/>
              <a:ea typeface="+mn-ea"/>
              <a:cs typeface="+mn-cs"/>
            </a:endParaRPr>
          </a:p>
          <a:p>
            <a:r>
              <a:rPr lang="en-US" altLang="ja-JP">
                <a:effectLst/>
              </a:rPr>
              <a:t>=IF(</a:t>
            </a:r>
            <a:r>
              <a:rPr lang="en-US" altLang="ja-JP">
                <a:solidFill>
                  <a:srgbClr val="FF0000"/>
                </a:solidFill>
                <a:effectLst/>
              </a:rPr>
              <a:t>OR(</a:t>
            </a:r>
            <a:r>
              <a:rPr lang="en-US" altLang="ja-JP">
                <a:effectLst/>
              </a:rPr>
              <a:t>AND($AJ$138&lt;=$D$138,$D$138&lt;=$AK$138)</a:t>
            </a:r>
            <a:r>
              <a:rPr lang="en-US" altLang="ja-JP">
                <a:solidFill>
                  <a:srgbClr val="FF0000"/>
                </a:solidFill>
                <a:effectLst/>
              </a:rPr>
              <a:t>,AND(</a:t>
            </a:r>
            <a:r>
              <a:rPr lang="ja-JP" altLang="en-US">
                <a:solidFill>
                  <a:srgbClr val="FF0000"/>
                </a:solidFill>
                <a:effectLst/>
              </a:rPr>
              <a:t>まん防開始</a:t>
            </a:r>
            <a:r>
              <a:rPr lang="en-US" altLang="ja-JP">
                <a:solidFill>
                  <a:srgbClr val="FF0000"/>
                </a:solidFill>
                <a:effectLst/>
              </a:rPr>
              <a:t>&lt;=D138,D138&gt;=</a:t>
            </a:r>
            <a:r>
              <a:rPr lang="ja-JP" altLang="en-US">
                <a:solidFill>
                  <a:srgbClr val="FF0000"/>
                </a:solidFill>
                <a:effectLst/>
              </a:rPr>
              <a:t>まん防終了</a:t>
            </a:r>
            <a:r>
              <a:rPr lang="en-US" altLang="ja-JP">
                <a:solidFill>
                  <a:srgbClr val="FF0000"/>
                </a:solidFill>
                <a:effectLst/>
              </a:rPr>
              <a:t>)</a:t>
            </a:r>
            <a:r>
              <a:rPr lang="en-US" altLang="ja-JP">
                <a:effectLst/>
              </a:rPr>
              <a:t>,D62,"")</a:t>
            </a:r>
            <a:endParaRPr lang="ja-JP" altLang="ja-JP">
              <a:effectLst/>
            </a:endParaRPr>
          </a:p>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K39"/>
  <sheetViews>
    <sheetView tabSelected="1" view="pageBreakPreview" zoomScaleNormal="100" zoomScaleSheetLayoutView="100" workbookViewId="0">
      <selection activeCell="A2" sqref="A2:AJ3"/>
    </sheetView>
  </sheetViews>
  <sheetFormatPr defaultColWidth="9" defaultRowHeight="18" x14ac:dyDescent="0.2"/>
  <cols>
    <col min="1" max="14" width="2.44140625" style="56" customWidth="1"/>
    <col min="15" max="15" width="4.33203125" style="56" customWidth="1"/>
    <col min="16" max="36" width="2.44140625" style="56" customWidth="1"/>
    <col min="37" max="16384" width="9" style="56"/>
  </cols>
  <sheetData>
    <row r="1" spans="1:36" x14ac:dyDescent="0.2">
      <c r="A1" s="89" t="s">
        <v>118</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row>
    <row r="2" spans="1:36" x14ac:dyDescent="0.2">
      <c r="A2" s="91" t="s">
        <v>91</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row>
    <row r="3" spans="1:36" x14ac:dyDescent="0.2">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row>
    <row r="4" spans="1:36" x14ac:dyDescent="0.2">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row>
    <row r="5" spans="1:36" ht="18.600000000000001" thickBot="1" x14ac:dyDescent="0.25">
      <c r="A5" s="58" t="s">
        <v>92</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x14ac:dyDescent="0.2">
      <c r="A6" s="59"/>
      <c r="B6" s="93" t="s">
        <v>93</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5"/>
      <c r="AJ6" s="59"/>
    </row>
    <row r="7" spans="1:36" x14ac:dyDescent="0.2">
      <c r="A7" s="59"/>
      <c r="B7" s="96"/>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8"/>
      <c r="AJ7" s="59"/>
    </row>
    <row r="8" spans="1:36" x14ac:dyDescent="0.2">
      <c r="A8" s="59"/>
      <c r="B8" s="96"/>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8"/>
      <c r="AJ8" s="59"/>
    </row>
    <row r="9" spans="1:36" x14ac:dyDescent="0.2">
      <c r="A9" s="59"/>
      <c r="B9" s="96"/>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8"/>
      <c r="AJ9" s="59"/>
    </row>
    <row r="10" spans="1:36" x14ac:dyDescent="0.2">
      <c r="A10" s="59"/>
      <c r="B10" s="96"/>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8"/>
      <c r="AJ10" s="59"/>
    </row>
    <row r="11" spans="1:36" x14ac:dyDescent="0.2">
      <c r="A11" s="59"/>
      <c r="B11" s="96"/>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8"/>
      <c r="AJ11" s="59"/>
    </row>
    <row r="12" spans="1:36" ht="18.600000000000001" thickBot="1" x14ac:dyDescent="0.25">
      <c r="A12" s="59"/>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1"/>
      <c r="AJ12" s="59"/>
    </row>
    <row r="14" spans="1:36" ht="18.600000000000001" thickBot="1" x14ac:dyDescent="0.25">
      <c r="A14" s="60" t="s">
        <v>94</v>
      </c>
    </row>
    <row r="15" spans="1:36" ht="19.5" customHeight="1" thickBot="1" x14ac:dyDescent="0.25">
      <c r="C15" s="102" t="s">
        <v>95</v>
      </c>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4"/>
    </row>
    <row r="16" spans="1:36" ht="19.8" x14ac:dyDescent="0.2">
      <c r="C16" s="78"/>
      <c r="D16" s="105" t="s">
        <v>96</v>
      </c>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6"/>
    </row>
    <row r="17" spans="1:37" ht="19.8" x14ac:dyDescent="0.2">
      <c r="C17" s="79"/>
      <c r="D17" s="86" t="s">
        <v>97</v>
      </c>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8"/>
    </row>
    <row r="18" spans="1:37" ht="19.8" x14ac:dyDescent="0.2">
      <c r="C18" s="79"/>
      <c r="D18" s="119" t="s">
        <v>98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1"/>
    </row>
    <row r="19" spans="1:37" ht="19.8" x14ac:dyDescent="0.2">
      <c r="C19" s="79"/>
      <c r="D19" s="86" t="s">
        <v>99</v>
      </c>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8"/>
    </row>
    <row r="20" spans="1:37" ht="18.75" customHeight="1" x14ac:dyDescent="0.2">
      <c r="C20" s="79"/>
      <c r="D20" s="122" t="s">
        <v>100</v>
      </c>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4"/>
    </row>
    <row r="21" spans="1:37" ht="62.25" customHeight="1" thickBot="1" x14ac:dyDescent="0.25">
      <c r="C21" s="80"/>
      <c r="D21" s="125" t="s">
        <v>101</v>
      </c>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7"/>
    </row>
    <row r="22" spans="1:37" ht="18.75" customHeight="1" x14ac:dyDescent="0.2">
      <c r="C22" s="61"/>
      <c r="D22" s="128" t="s">
        <v>102</v>
      </c>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row>
    <row r="23" spans="1:37" ht="18.75" customHeight="1" x14ac:dyDescent="0.2">
      <c r="C23" s="61"/>
      <c r="D23" s="129" t="s">
        <v>103</v>
      </c>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row>
    <row r="24" spans="1:37" ht="6.75" customHeight="1" x14ac:dyDescent="0.2">
      <c r="C24" s="62"/>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row>
    <row r="25" spans="1:37" ht="18.75" customHeight="1" thickBot="1" x14ac:dyDescent="0.25">
      <c r="A25" s="60" t="s">
        <v>104</v>
      </c>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row>
    <row r="26" spans="1:37" ht="18.75" customHeight="1" x14ac:dyDescent="0.2">
      <c r="B26" s="107" t="s">
        <v>105</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9"/>
    </row>
    <row r="27" spans="1:37" ht="18.75" customHeight="1" x14ac:dyDescent="0.2">
      <c r="B27" s="110"/>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2"/>
    </row>
    <row r="28" spans="1:37" ht="18.75" customHeight="1" x14ac:dyDescent="0.2">
      <c r="B28" s="110"/>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2"/>
    </row>
    <row r="29" spans="1:37" ht="18.75" customHeight="1" thickBot="1" x14ac:dyDescent="0.25">
      <c r="B29" s="113"/>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5"/>
    </row>
    <row r="30" spans="1:37" ht="18.75" customHeight="1" x14ac:dyDescent="0.2">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ht="18.75" customHeight="1" x14ac:dyDescent="0.2">
      <c r="A31" s="64"/>
      <c r="B31" s="64"/>
      <c r="C31" s="65" t="s">
        <v>106</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ht="18.75" customHeight="1" x14ac:dyDescent="0.2"/>
    <row r="33" spans="1:36" ht="31.5" customHeight="1" x14ac:dyDescent="0.2">
      <c r="A33" s="116" t="s">
        <v>107</v>
      </c>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row>
    <row r="34" spans="1:36" ht="18.75" hidden="1" customHeight="1" x14ac:dyDescent="0.2">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row>
    <row r="35" spans="1:36" ht="18.75" customHeight="1" x14ac:dyDescent="0.2">
      <c r="A35" s="131" t="s">
        <v>116</v>
      </c>
      <c r="B35" s="131"/>
      <c r="C35" s="131"/>
      <c r="D35" s="131"/>
      <c r="E35" s="132"/>
      <c r="F35" s="132"/>
      <c r="G35" s="132"/>
      <c r="H35" s="132"/>
      <c r="I35" s="132"/>
      <c r="J35" s="132"/>
      <c r="K35" s="132"/>
      <c r="L35" s="132"/>
      <c r="M35" s="117" t="s">
        <v>2</v>
      </c>
      <c r="N35" s="117"/>
      <c r="O35" s="117"/>
      <c r="P35" s="118"/>
      <c r="Q35" s="118"/>
      <c r="R35" s="118"/>
      <c r="S35" s="118"/>
      <c r="T35" s="118"/>
      <c r="U35" s="118"/>
      <c r="V35" s="118"/>
      <c r="W35" s="118"/>
      <c r="X35" s="118"/>
      <c r="Y35" s="118"/>
      <c r="Z35" s="118"/>
      <c r="AA35" s="118"/>
      <c r="AB35" s="118"/>
      <c r="AC35" s="118"/>
      <c r="AD35" s="118"/>
      <c r="AE35" s="118"/>
      <c r="AF35" s="118"/>
      <c r="AG35" s="118"/>
      <c r="AH35" s="118"/>
      <c r="AI35" s="118"/>
    </row>
    <row r="36" spans="1:36" ht="18.75" customHeight="1" x14ac:dyDescent="0.2">
      <c r="A36" s="66"/>
      <c r="B36" s="67"/>
      <c r="C36" s="67"/>
      <c r="D36" s="67"/>
      <c r="E36" s="67"/>
      <c r="F36" s="67"/>
      <c r="G36" s="67"/>
      <c r="H36" s="67"/>
      <c r="I36" s="67"/>
      <c r="J36" s="67"/>
      <c r="K36" s="67"/>
      <c r="L36" s="67"/>
      <c r="M36" s="133" t="s">
        <v>108</v>
      </c>
      <c r="N36" s="133"/>
      <c r="O36" s="133"/>
      <c r="P36" s="117" t="s">
        <v>109</v>
      </c>
      <c r="Q36" s="117"/>
      <c r="R36" s="118"/>
      <c r="S36" s="118"/>
      <c r="T36" s="118"/>
      <c r="U36" s="118"/>
      <c r="V36" s="118"/>
      <c r="W36" s="134" t="s">
        <v>110</v>
      </c>
      <c r="X36" s="134"/>
      <c r="Y36" s="118"/>
      <c r="Z36" s="118"/>
      <c r="AA36" s="118"/>
      <c r="AB36" s="118"/>
      <c r="AC36" s="118"/>
      <c r="AD36" s="118"/>
      <c r="AE36" s="118"/>
      <c r="AF36" s="118"/>
      <c r="AG36" s="118"/>
      <c r="AH36" s="92"/>
      <c r="AI36" s="92"/>
    </row>
    <row r="37" spans="1:36" x14ac:dyDescent="0.2">
      <c r="A37" s="68"/>
      <c r="B37" s="69"/>
      <c r="C37" s="69"/>
      <c r="D37" s="69"/>
      <c r="E37" s="69"/>
      <c r="F37" s="69"/>
      <c r="G37" s="69"/>
      <c r="H37" s="69"/>
      <c r="I37" s="69"/>
      <c r="J37" s="69"/>
      <c r="K37" s="69"/>
      <c r="L37" s="69"/>
      <c r="M37" s="69"/>
      <c r="N37" s="69"/>
      <c r="O37" s="68"/>
      <c r="P37" s="69"/>
      <c r="Q37" s="70"/>
      <c r="R37" s="70"/>
      <c r="S37" s="70"/>
      <c r="T37" s="70"/>
      <c r="U37" s="70"/>
      <c r="V37" s="71"/>
      <c r="W37" s="71"/>
      <c r="X37" s="71"/>
      <c r="Y37" s="71"/>
      <c r="Z37" s="71"/>
      <c r="AA37" s="71"/>
      <c r="AB37" s="71"/>
      <c r="AC37" s="71"/>
      <c r="AD37" s="71"/>
      <c r="AE37" s="71"/>
      <c r="AF37" s="71"/>
      <c r="AG37" s="71"/>
      <c r="AH37" s="72"/>
      <c r="AI37" s="68"/>
    </row>
    <row r="38" spans="1:36" x14ac:dyDescent="0.2">
      <c r="B38" s="73"/>
      <c r="C38" s="74"/>
      <c r="D38" s="75"/>
      <c r="E38" s="75"/>
      <c r="F38" s="75"/>
      <c r="G38" s="75"/>
      <c r="H38" s="75"/>
      <c r="I38" s="75"/>
      <c r="J38" s="75"/>
      <c r="K38" s="75"/>
      <c r="L38" s="75"/>
      <c r="M38" s="75"/>
      <c r="N38" s="75"/>
      <c r="O38" s="75"/>
      <c r="P38" s="75"/>
      <c r="Q38" s="75"/>
      <c r="R38" s="75"/>
      <c r="S38" s="75"/>
      <c r="T38" s="75"/>
      <c r="U38" s="75"/>
      <c r="V38" s="75"/>
      <c r="W38" s="75"/>
      <c r="X38" s="75"/>
      <c r="Y38" s="75"/>
      <c r="Z38" s="76"/>
      <c r="AA38" s="76"/>
      <c r="AB38" s="76"/>
      <c r="AC38" s="76"/>
      <c r="AD38" s="76"/>
      <c r="AE38" s="76"/>
      <c r="AF38" s="76"/>
      <c r="AG38" s="76"/>
      <c r="AH38" s="76"/>
      <c r="AI38" s="75"/>
      <c r="AJ38" s="75"/>
    </row>
    <row r="39" spans="1:36" x14ac:dyDescent="0.2">
      <c r="B39" s="77"/>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row>
  </sheetData>
  <sheetProtection password="EB51" sheet="1" objects="1" scenarios="1"/>
  <mergeCells count="25">
    <mergeCell ref="C39:AJ39"/>
    <mergeCell ref="A35:D35"/>
    <mergeCell ref="E35:L35"/>
    <mergeCell ref="M36:O36"/>
    <mergeCell ref="P36:Q36"/>
    <mergeCell ref="R36:V36"/>
    <mergeCell ref="W36:X36"/>
    <mergeCell ref="Y36:AG36"/>
    <mergeCell ref="AH36:AI36"/>
    <mergeCell ref="B26:AI29"/>
    <mergeCell ref="A33:AI34"/>
    <mergeCell ref="M35:O35"/>
    <mergeCell ref="P35:AI35"/>
    <mergeCell ref="D18:AI18"/>
    <mergeCell ref="D19:AI19"/>
    <mergeCell ref="D20:AI20"/>
    <mergeCell ref="D21:AI21"/>
    <mergeCell ref="D22:AI22"/>
    <mergeCell ref="D23:AI24"/>
    <mergeCell ref="D17:AI17"/>
    <mergeCell ref="A1:AJ1"/>
    <mergeCell ref="A2:AJ3"/>
    <mergeCell ref="B6:AI12"/>
    <mergeCell ref="C15:AI15"/>
    <mergeCell ref="D16:AI16"/>
  </mergeCells>
  <phoneticPr fontId="5"/>
  <dataValidations count="2">
    <dataValidation imeMode="hiragana" allowBlank="1" showInputMessage="1" showErrorMessage="1" sqref="V37 R36" xr:uid="{00000000-0002-0000-0000-000000000000}"/>
    <dataValidation type="list" allowBlank="1" showInputMessage="1" showErrorMessage="1" sqref="C16:C21" xr:uid="{00000000-0002-0000-0000-000001000000}">
      <formula1>"　,☑"</formula1>
    </dataValidation>
  </dataValidation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K31"/>
  <sheetViews>
    <sheetView view="pageBreakPreview" zoomScaleNormal="100" zoomScaleSheetLayoutView="100" workbookViewId="0">
      <selection activeCell="A2" sqref="A2:AJ3"/>
    </sheetView>
  </sheetViews>
  <sheetFormatPr defaultColWidth="9" defaultRowHeight="18" x14ac:dyDescent="0.2"/>
  <cols>
    <col min="1" max="14" width="2.44140625" style="56" customWidth="1"/>
    <col min="15" max="15" width="4.33203125" style="56" customWidth="1"/>
    <col min="16" max="36" width="2.44140625" style="56" customWidth="1"/>
    <col min="37" max="16384" width="9" style="56"/>
  </cols>
  <sheetData>
    <row r="1" spans="1:36" ht="18.75" customHeight="1" x14ac:dyDescent="0.2">
      <c r="A1" s="135" t="s">
        <v>111</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row>
    <row r="2" spans="1:36" x14ac:dyDescent="0.2">
      <c r="A2" s="91" t="s">
        <v>91</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row>
    <row r="3" spans="1:36" x14ac:dyDescent="0.2">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row>
    <row r="5" spans="1:36" ht="18.600000000000001" thickBot="1" x14ac:dyDescent="0.25">
      <c r="A5" s="60" t="s">
        <v>112</v>
      </c>
    </row>
    <row r="6" spans="1:36" ht="19.5" customHeight="1" thickBot="1" x14ac:dyDescent="0.25">
      <c r="C6" s="102" t="s">
        <v>95</v>
      </c>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4"/>
    </row>
    <row r="7" spans="1:36" ht="19.8" x14ac:dyDescent="0.2">
      <c r="C7" s="81"/>
      <c r="D7" s="105" t="s">
        <v>96</v>
      </c>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6"/>
    </row>
    <row r="8" spans="1:36" ht="19.8" x14ac:dyDescent="0.2">
      <c r="C8" s="82"/>
      <c r="D8" s="86" t="s">
        <v>97</v>
      </c>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8"/>
    </row>
    <row r="9" spans="1:36" ht="19.8" x14ac:dyDescent="0.2">
      <c r="C9" s="82"/>
      <c r="D9" s="119" t="s">
        <v>113</v>
      </c>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1"/>
    </row>
    <row r="10" spans="1:36" ht="19.8" x14ac:dyDescent="0.2">
      <c r="C10" s="82"/>
      <c r="D10" s="119" t="s">
        <v>114</v>
      </c>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1"/>
    </row>
    <row r="11" spans="1:36" ht="19.8" x14ac:dyDescent="0.2">
      <c r="C11" s="82"/>
      <c r="D11" s="86" t="s">
        <v>99</v>
      </c>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8"/>
    </row>
    <row r="12" spans="1:36" ht="18.75" customHeight="1" x14ac:dyDescent="0.2">
      <c r="C12" s="83"/>
      <c r="D12" s="122" t="s">
        <v>100</v>
      </c>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4"/>
    </row>
    <row r="13" spans="1:36" ht="62.25" customHeight="1" thickBot="1" x14ac:dyDescent="0.25">
      <c r="C13" s="84"/>
      <c r="D13" s="125" t="s">
        <v>101</v>
      </c>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7"/>
    </row>
    <row r="14" spans="1:36" ht="18.75" customHeight="1" x14ac:dyDescent="0.2">
      <c r="C14" s="61"/>
      <c r="D14" s="128" t="s">
        <v>102</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row>
    <row r="15" spans="1:36" ht="18.75" customHeight="1" x14ac:dyDescent="0.2">
      <c r="C15" s="61"/>
      <c r="D15" s="129" t="s">
        <v>103</v>
      </c>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row>
    <row r="16" spans="1:36" ht="6.75" customHeight="1" x14ac:dyDescent="0.2">
      <c r="C16" s="62"/>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row>
    <row r="17" spans="1:37" ht="18.75" customHeight="1" thickBot="1" x14ac:dyDescent="0.25">
      <c r="A17" s="60" t="s">
        <v>104</v>
      </c>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row>
    <row r="18" spans="1:37" ht="18.75" customHeight="1" x14ac:dyDescent="0.2">
      <c r="B18" s="107" t="s">
        <v>105</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9"/>
    </row>
    <row r="19" spans="1:37" ht="18.75" customHeight="1" x14ac:dyDescent="0.2">
      <c r="B19" s="110"/>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2"/>
    </row>
    <row r="20" spans="1:37" ht="18.75" customHeight="1" x14ac:dyDescent="0.2">
      <c r="B20" s="110"/>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2"/>
    </row>
    <row r="21" spans="1:37" ht="18.75" customHeight="1" thickBot="1" x14ac:dyDescent="0.25">
      <c r="B21" s="113"/>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5"/>
    </row>
    <row r="22" spans="1:37" ht="18.75" customHeight="1" x14ac:dyDescent="0.2">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1:37" ht="18.75" customHeight="1" x14ac:dyDescent="0.2">
      <c r="A23" s="64"/>
      <c r="B23" s="64"/>
      <c r="C23" s="65" t="s">
        <v>106</v>
      </c>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ht="18.75" customHeight="1" x14ac:dyDescent="0.2"/>
    <row r="25" spans="1:37" ht="31.5" customHeight="1" x14ac:dyDescent="0.2">
      <c r="A25" s="116" t="s">
        <v>107</v>
      </c>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row>
    <row r="26" spans="1:37" ht="18.75" hidden="1" customHeight="1" x14ac:dyDescent="0.2">
      <c r="A26" s="116"/>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row>
    <row r="27" spans="1:37" ht="18.75" customHeight="1" x14ac:dyDescent="0.2">
      <c r="A27" s="131" t="s">
        <v>116</v>
      </c>
      <c r="B27" s="131"/>
      <c r="C27" s="131"/>
      <c r="D27" s="131"/>
      <c r="E27" s="132"/>
      <c r="F27" s="132"/>
      <c r="G27" s="132"/>
      <c r="H27" s="132"/>
      <c r="I27" s="132"/>
      <c r="J27" s="132"/>
      <c r="K27" s="132"/>
      <c r="L27" s="132"/>
      <c r="M27" s="117" t="s">
        <v>2</v>
      </c>
      <c r="N27" s="117"/>
      <c r="O27" s="117"/>
      <c r="P27" s="118"/>
      <c r="Q27" s="118"/>
      <c r="R27" s="118"/>
      <c r="S27" s="118"/>
      <c r="T27" s="118"/>
      <c r="U27" s="118"/>
      <c r="V27" s="118"/>
      <c r="W27" s="118"/>
      <c r="X27" s="118"/>
      <c r="Y27" s="118"/>
      <c r="Z27" s="118"/>
      <c r="AA27" s="118"/>
      <c r="AB27" s="118"/>
      <c r="AC27" s="118"/>
      <c r="AD27" s="118"/>
      <c r="AE27" s="118"/>
      <c r="AF27" s="118"/>
      <c r="AG27" s="118"/>
      <c r="AH27" s="118"/>
      <c r="AI27" s="118"/>
    </row>
    <row r="28" spans="1:37" ht="18.75" customHeight="1" x14ac:dyDescent="0.2">
      <c r="A28" s="66"/>
      <c r="B28" s="67"/>
      <c r="C28" s="67"/>
      <c r="D28" s="67"/>
      <c r="E28" s="67"/>
      <c r="F28" s="67"/>
      <c r="G28" s="67"/>
      <c r="H28" s="67"/>
      <c r="I28" s="67"/>
      <c r="J28" s="67"/>
      <c r="K28" s="67"/>
      <c r="L28" s="67"/>
      <c r="M28" s="133" t="s">
        <v>108</v>
      </c>
      <c r="N28" s="133"/>
      <c r="O28" s="133"/>
      <c r="P28" s="117" t="s">
        <v>109</v>
      </c>
      <c r="Q28" s="117"/>
      <c r="R28" s="118"/>
      <c r="S28" s="118"/>
      <c r="T28" s="118"/>
      <c r="U28" s="118"/>
      <c r="V28" s="118"/>
      <c r="W28" s="134" t="s">
        <v>110</v>
      </c>
      <c r="X28" s="134"/>
      <c r="Y28" s="118"/>
      <c r="Z28" s="118"/>
      <c r="AA28" s="118"/>
      <c r="AB28" s="118"/>
      <c r="AC28" s="118"/>
      <c r="AD28" s="118"/>
      <c r="AE28" s="118"/>
      <c r="AF28" s="118"/>
      <c r="AG28" s="118"/>
      <c r="AH28" s="92"/>
      <c r="AI28" s="92"/>
    </row>
    <row r="29" spans="1:37" x14ac:dyDescent="0.2">
      <c r="A29" s="68"/>
      <c r="B29" s="69"/>
      <c r="C29" s="69"/>
      <c r="D29" s="69"/>
      <c r="E29" s="69"/>
      <c r="F29" s="69"/>
      <c r="G29" s="69"/>
      <c r="H29" s="69"/>
      <c r="I29" s="69"/>
      <c r="J29" s="69"/>
      <c r="K29" s="69"/>
      <c r="L29" s="69"/>
      <c r="M29" s="69"/>
      <c r="N29" s="69"/>
      <c r="O29" s="68"/>
      <c r="P29" s="69"/>
      <c r="Q29" s="70"/>
      <c r="R29" s="70"/>
      <c r="S29" s="70"/>
      <c r="T29" s="70"/>
      <c r="U29" s="70"/>
      <c r="V29" s="71"/>
      <c r="W29" s="71"/>
      <c r="X29" s="71"/>
      <c r="Y29" s="71"/>
      <c r="Z29" s="71"/>
      <c r="AA29" s="71"/>
      <c r="AB29" s="71"/>
      <c r="AC29" s="71"/>
      <c r="AD29" s="71"/>
      <c r="AE29" s="71"/>
      <c r="AF29" s="71"/>
      <c r="AG29" s="71"/>
      <c r="AH29" s="72"/>
      <c r="AI29" s="68"/>
    </row>
    <row r="30" spans="1:37" x14ac:dyDescent="0.2">
      <c r="B30" s="73"/>
      <c r="C30" s="74"/>
      <c r="D30" s="75"/>
      <c r="E30" s="75"/>
      <c r="F30" s="75"/>
      <c r="G30" s="75"/>
      <c r="H30" s="75"/>
      <c r="I30" s="75"/>
      <c r="J30" s="75"/>
      <c r="K30" s="75"/>
      <c r="L30" s="75"/>
      <c r="M30" s="75"/>
      <c r="N30" s="75"/>
      <c r="O30" s="75"/>
      <c r="P30" s="75"/>
      <c r="Q30" s="75"/>
      <c r="R30" s="75"/>
      <c r="S30" s="75"/>
      <c r="T30" s="75"/>
      <c r="U30" s="75"/>
      <c r="V30" s="75"/>
      <c r="W30" s="75"/>
      <c r="X30" s="75"/>
      <c r="Y30" s="75"/>
      <c r="Z30" s="76"/>
      <c r="AA30" s="76"/>
      <c r="AB30" s="76"/>
      <c r="AC30" s="76"/>
      <c r="AD30" s="76"/>
      <c r="AE30" s="76"/>
      <c r="AF30" s="76"/>
      <c r="AG30" s="76"/>
      <c r="AH30" s="76"/>
      <c r="AI30" s="75"/>
      <c r="AJ30" s="75"/>
    </row>
    <row r="31" spans="1:37" x14ac:dyDescent="0.2">
      <c r="B31" s="77"/>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row>
  </sheetData>
  <sheetProtection password="EB51" sheet="1" objects="1" scenarios="1"/>
  <mergeCells count="25">
    <mergeCell ref="C31:AJ31"/>
    <mergeCell ref="A27:D27"/>
    <mergeCell ref="E27:L27"/>
    <mergeCell ref="M28:O28"/>
    <mergeCell ref="P28:Q28"/>
    <mergeCell ref="R28:V28"/>
    <mergeCell ref="W28:X28"/>
    <mergeCell ref="Y28:AG28"/>
    <mergeCell ref="AH28:AI28"/>
    <mergeCell ref="B18:AI21"/>
    <mergeCell ref="A25:AI26"/>
    <mergeCell ref="M27:O27"/>
    <mergeCell ref="P27:AI27"/>
    <mergeCell ref="D10:AI10"/>
    <mergeCell ref="D11:AI11"/>
    <mergeCell ref="D12:AI12"/>
    <mergeCell ref="D13:AI13"/>
    <mergeCell ref="D14:AI14"/>
    <mergeCell ref="D15:AI16"/>
    <mergeCell ref="D9:AI9"/>
    <mergeCell ref="A1:AJ1"/>
    <mergeCell ref="A2:AJ3"/>
    <mergeCell ref="C6:AI6"/>
    <mergeCell ref="D7:AI7"/>
    <mergeCell ref="D8:AI8"/>
  </mergeCells>
  <phoneticPr fontId="5"/>
  <dataValidations count="2">
    <dataValidation imeMode="hiragana" allowBlank="1" showInputMessage="1" showErrorMessage="1" sqref="V29 R28" xr:uid="{00000000-0002-0000-0100-000000000000}"/>
    <dataValidation type="list" allowBlank="1" showInputMessage="1" showErrorMessage="1" sqref="C7:C13" xr:uid="{00000000-0002-0000-0100-000001000000}">
      <formula1>"　,☑"</formula1>
    </dataValidation>
  </dataValidations>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E42"/>
  <sheetViews>
    <sheetView showGridLines="0" view="pageBreakPreview" zoomScale="85" zoomScaleNormal="85" zoomScaleSheetLayoutView="85" zoomScalePageLayoutView="85" workbookViewId="0">
      <selection activeCell="A2" sqref="A2:AJ3"/>
    </sheetView>
  </sheetViews>
  <sheetFormatPr defaultColWidth="9" defaultRowHeight="18" x14ac:dyDescent="0.2"/>
  <cols>
    <col min="1" max="1" width="13.6640625" style="32" customWidth="1"/>
    <col min="2" max="2" width="100.33203125" style="32" customWidth="1"/>
    <col min="3" max="3" width="27.77734375" style="33" customWidth="1"/>
    <col min="4" max="16384" width="9" style="32"/>
  </cols>
  <sheetData>
    <row r="1" spans="1:4" ht="26.25" customHeight="1" x14ac:dyDescent="0.2">
      <c r="A1" s="138" t="s">
        <v>117</v>
      </c>
      <c r="B1" s="138"/>
      <c r="C1" s="138"/>
    </row>
    <row r="2" spans="1:4" ht="34.5" customHeight="1" x14ac:dyDescent="0.55000000000000004">
      <c r="A2" s="146" t="s">
        <v>82</v>
      </c>
      <c r="B2" s="146"/>
      <c r="C2" s="146"/>
    </row>
    <row r="3" spans="1:4" ht="16.5" customHeight="1" x14ac:dyDescent="0.2">
      <c r="A3" s="143"/>
      <c r="B3" s="143"/>
      <c r="D3" s="34"/>
    </row>
    <row r="4" spans="1:4" ht="16.5" customHeight="1" thickBot="1" x14ac:dyDescent="0.25">
      <c r="A4" s="35"/>
      <c r="B4" s="35"/>
      <c r="C4" s="36" t="s">
        <v>43</v>
      </c>
      <c r="D4" s="34"/>
    </row>
    <row r="5" spans="1:4" ht="38.25" customHeight="1" thickBot="1" x14ac:dyDescent="0.25">
      <c r="A5" s="144" t="s">
        <v>83</v>
      </c>
      <c r="B5" s="145"/>
      <c r="C5" s="54"/>
      <c r="D5" s="53" t="str">
        <f>IF(C5="×","１つでも「×」がある場合、5/8以降の内療養は対象外になります。","")</f>
        <v/>
      </c>
    </row>
    <row r="6" spans="1:4" ht="38.25" customHeight="1" thickBot="1" x14ac:dyDescent="0.25">
      <c r="A6" s="139" t="s">
        <v>44</v>
      </c>
      <c r="B6" s="140"/>
      <c r="C6" s="52"/>
    </row>
    <row r="7" spans="1:4" ht="311.25" customHeight="1" thickBot="1" x14ac:dyDescent="0.25">
      <c r="A7" s="37" t="s">
        <v>45</v>
      </c>
      <c r="B7" s="38" t="s">
        <v>46</v>
      </c>
      <c r="C7" s="49"/>
      <c r="D7" s="39" t="str">
        <f>IF(C7="×","１つでも「×」がある場合、5/8以降の内療養は対象外になります。","")</f>
        <v/>
      </c>
    </row>
    <row r="8" spans="1:4" ht="112.5" customHeight="1" thickBot="1" x14ac:dyDescent="0.25">
      <c r="A8" s="37" t="s">
        <v>47</v>
      </c>
      <c r="B8" s="38" t="s">
        <v>90</v>
      </c>
      <c r="C8" s="50"/>
    </row>
    <row r="9" spans="1:4" ht="167.25" customHeight="1" thickBot="1" x14ac:dyDescent="0.25">
      <c r="A9" s="40" t="s">
        <v>48</v>
      </c>
      <c r="B9" s="41" t="s">
        <v>86</v>
      </c>
      <c r="C9" s="51"/>
    </row>
    <row r="10" spans="1:4" ht="84.75" customHeight="1" thickBot="1" x14ac:dyDescent="0.25">
      <c r="A10" s="40" t="s">
        <v>49</v>
      </c>
      <c r="B10" s="41" t="s">
        <v>87</v>
      </c>
      <c r="C10" s="49"/>
      <c r="D10" s="39" t="str">
        <f>IF(C10="×","１つでも「×」がある場合、5/8以降の内療養は対象外になります。","")</f>
        <v/>
      </c>
    </row>
    <row r="11" spans="1:4" ht="40.200000000000003" thickBot="1" x14ac:dyDescent="0.25">
      <c r="A11" s="40" t="s">
        <v>50</v>
      </c>
      <c r="B11" s="41" t="s">
        <v>84</v>
      </c>
      <c r="C11" s="51"/>
    </row>
    <row r="12" spans="1:4" ht="92.25" customHeight="1" thickBot="1" x14ac:dyDescent="0.25">
      <c r="A12" s="40" t="s">
        <v>51</v>
      </c>
      <c r="B12" s="41" t="s">
        <v>88</v>
      </c>
      <c r="C12" s="49"/>
      <c r="D12" s="39" t="str">
        <f>IF(C12="×","１つでも「×」がある場合、5/8以降の内療養は対象外になります。","")</f>
        <v/>
      </c>
    </row>
    <row r="13" spans="1:4" ht="40.200000000000003" thickBot="1" x14ac:dyDescent="0.25">
      <c r="A13" s="40" t="s">
        <v>52</v>
      </c>
      <c r="B13" s="41" t="s">
        <v>85</v>
      </c>
      <c r="C13" s="51"/>
    </row>
    <row r="14" spans="1:4" ht="60" thickBot="1" x14ac:dyDescent="0.25">
      <c r="A14" s="40" t="s">
        <v>53</v>
      </c>
      <c r="B14" s="42" t="s">
        <v>89</v>
      </c>
      <c r="C14" s="49"/>
      <c r="D14" s="39" t="str">
        <f>IF(C14="×","１つでも「×」がある場合、5/8以降の内療養は対象外になります。","")</f>
        <v/>
      </c>
    </row>
    <row r="15" spans="1:4" ht="45" customHeight="1" thickBot="1" x14ac:dyDescent="0.25">
      <c r="A15" s="40" t="s">
        <v>54</v>
      </c>
      <c r="B15" s="41" t="s">
        <v>55</v>
      </c>
      <c r="C15" s="51"/>
    </row>
    <row r="16" spans="1:4" ht="93.75" customHeight="1" thickBot="1" x14ac:dyDescent="0.25">
      <c r="A16" s="43" t="s">
        <v>56</v>
      </c>
      <c r="B16" s="44" t="s">
        <v>64</v>
      </c>
      <c r="C16" s="49"/>
      <c r="D16" s="39" t="str">
        <f>IF(C16="×","１つでも「×」がある場合、5/8以降の内療養は対象外になります。","")</f>
        <v/>
      </c>
    </row>
    <row r="17" spans="1:5" ht="58.5" customHeight="1" thickBot="1" x14ac:dyDescent="0.25">
      <c r="A17" s="43" t="s">
        <v>57</v>
      </c>
      <c r="B17" s="41" t="s">
        <v>58</v>
      </c>
      <c r="C17" s="51"/>
      <c r="D17" s="45"/>
    </row>
    <row r="18" spans="1:5" ht="20.25" customHeight="1" x14ac:dyDescent="0.2">
      <c r="A18" s="142"/>
      <c r="B18" s="142"/>
      <c r="C18" s="46"/>
      <c r="D18" s="45"/>
    </row>
    <row r="19" spans="1:5" ht="44.25" customHeight="1" x14ac:dyDescent="0.2">
      <c r="A19" s="141" t="s">
        <v>81</v>
      </c>
      <c r="B19" s="141"/>
      <c r="C19" s="141"/>
    </row>
    <row r="20" spans="1:5" ht="44.25" customHeight="1" x14ac:dyDescent="0.2">
      <c r="A20" s="37" t="s">
        <v>115</v>
      </c>
      <c r="B20" s="40">
        <f>IF('別紙4-1_体制ﾁｪｯｸﾘｽﾄ(0507まで)'!P35&lt;&gt;"",'別紙4-1_体制ﾁｪｯｸﾘｽﾄ(0507まで)'!P35,'別紙4-2_体制ﾁｪｯｸﾘｽﾄ(0508以降)'!P27)</f>
        <v>0</v>
      </c>
      <c r="C20" s="47"/>
    </row>
    <row r="21" spans="1:5" ht="44.25" customHeight="1" x14ac:dyDescent="0.2">
      <c r="A21" s="40" t="s">
        <v>59</v>
      </c>
      <c r="B21" s="40" t="str">
        <f>IF('別紙4-1_体制ﾁｪｯｸﾘｽﾄ(0507まで)'!Y36&lt;&gt;"",'別紙4-1_体制ﾁｪｯｸﾘｽﾄ(0507まで)'!R36&amp;"    "&amp;'別紙4-1_体制ﾁｪｯｸﾘｽﾄ(0507まで)'!Y36,'別紙4-2_体制ﾁｪｯｸﾘｽﾄ(0508以降)'!R28&amp;"    "&amp;'別紙4-2_体制ﾁｪｯｸﾘｽﾄ(0508以降)'!Y28)</f>
        <v xml:space="preserve">    </v>
      </c>
      <c r="C21" s="48"/>
    </row>
    <row r="22" spans="1:5" ht="44.25" customHeight="1" x14ac:dyDescent="0.2">
      <c r="A22" s="40" t="s">
        <v>60</v>
      </c>
      <c r="B22" s="55">
        <f>IF('別紙4-1_体制ﾁｪｯｸﾘｽﾄ(0507まで)'!E35&lt;&gt;"",'別紙4-1_体制ﾁｪｯｸﾘｽﾄ(0507まで)'!E35,'別紙4-2_体制ﾁｪｯｸﾘｽﾄ(0508以降)'!E27)</f>
        <v>0</v>
      </c>
      <c r="C22" s="47"/>
    </row>
    <row r="23" spans="1:5" ht="33.75" customHeight="1" x14ac:dyDescent="0.2">
      <c r="A23" s="137" t="str">
        <f>IF(OR(C5="×",C10="×",C7="×",C12="×",C14="×",C16="×"),"１つでも「×」がある場合、5/8以降の施設内療養は対象外になります。","")</f>
        <v/>
      </c>
      <c r="B23" s="137"/>
    </row>
    <row r="25" spans="1:5" hidden="1" x14ac:dyDescent="0.2"/>
    <row r="26" spans="1:5" hidden="1" x14ac:dyDescent="0.2">
      <c r="D26" s="32" t="s">
        <v>61</v>
      </c>
      <c r="E26" s="32" t="s">
        <v>67</v>
      </c>
    </row>
    <row r="27" spans="1:5" hidden="1" x14ac:dyDescent="0.2">
      <c r="C27" s="85" t="s">
        <v>120</v>
      </c>
      <c r="D27" s="32" t="s">
        <v>62</v>
      </c>
      <c r="E27" s="32" t="s">
        <v>68</v>
      </c>
    </row>
    <row r="28" spans="1:5" hidden="1" x14ac:dyDescent="0.2">
      <c r="C28" s="85" t="str">
        <f>IF(AND(C5="○",C10="○",C7="○",C12="○",OR(C14="○",C14="△"),OR(C16="○",C16="△")),"","×")</f>
        <v>×</v>
      </c>
      <c r="D28" s="32" t="s">
        <v>63</v>
      </c>
      <c r="E28" s="32" t="s">
        <v>65</v>
      </c>
    </row>
    <row r="29" spans="1:5" hidden="1" x14ac:dyDescent="0.2">
      <c r="E29" s="32" t="s">
        <v>69</v>
      </c>
    </row>
    <row r="30" spans="1:5" hidden="1" x14ac:dyDescent="0.2">
      <c r="E30" s="32" t="s">
        <v>70</v>
      </c>
    </row>
    <row r="31" spans="1:5" hidden="1" x14ac:dyDescent="0.2">
      <c r="E31" s="32" t="s">
        <v>71</v>
      </c>
    </row>
    <row r="32" spans="1:5" hidden="1" x14ac:dyDescent="0.2">
      <c r="E32" s="32" t="s">
        <v>66</v>
      </c>
    </row>
    <row r="33" spans="5:5" hidden="1" x14ac:dyDescent="0.2">
      <c r="E33" s="32" t="s">
        <v>72</v>
      </c>
    </row>
    <row r="34" spans="5:5" hidden="1" x14ac:dyDescent="0.2">
      <c r="E34" s="32" t="s">
        <v>73</v>
      </c>
    </row>
    <row r="35" spans="5:5" hidden="1" x14ac:dyDescent="0.2">
      <c r="E35" s="32" t="s">
        <v>74</v>
      </c>
    </row>
    <row r="36" spans="5:5" hidden="1" x14ac:dyDescent="0.2">
      <c r="E36" s="32" t="s">
        <v>75</v>
      </c>
    </row>
    <row r="37" spans="5:5" hidden="1" x14ac:dyDescent="0.2">
      <c r="E37" s="32" t="s">
        <v>76</v>
      </c>
    </row>
    <row r="38" spans="5:5" hidden="1" x14ac:dyDescent="0.2">
      <c r="E38" s="32" t="s">
        <v>77</v>
      </c>
    </row>
    <row r="39" spans="5:5" hidden="1" x14ac:dyDescent="0.2">
      <c r="E39" s="32" t="s">
        <v>78</v>
      </c>
    </row>
    <row r="40" spans="5:5" hidden="1" x14ac:dyDescent="0.2">
      <c r="E40" s="32" t="s">
        <v>79</v>
      </c>
    </row>
    <row r="41" spans="5:5" hidden="1" x14ac:dyDescent="0.2">
      <c r="E41" s="32" t="s">
        <v>80</v>
      </c>
    </row>
    <row r="42" spans="5:5" hidden="1" x14ac:dyDescent="0.2"/>
  </sheetData>
  <sheetProtection algorithmName="SHA-512" hashValue="Vpg42RArsUNKRomk94KWokprfer40RGDosoEh9AMmc1wmv5w5MWqJse/9imuSP1+nsUXYT6wAyQZqLUvdnBVoQ==" saltValue="R1dp+yMXfBy1dAU57Sw5UQ==" spinCount="100000" sheet="1" objects="1" scenarios="1"/>
  <mergeCells count="8">
    <mergeCell ref="A23:B23"/>
    <mergeCell ref="A1:C1"/>
    <mergeCell ref="A6:B6"/>
    <mergeCell ref="A19:C19"/>
    <mergeCell ref="A18:B18"/>
    <mergeCell ref="A3:B3"/>
    <mergeCell ref="A5:B5"/>
    <mergeCell ref="A2:C2"/>
  </mergeCells>
  <phoneticPr fontId="5"/>
  <conditionalFormatting sqref="C8">
    <cfRule type="expression" dxfId="29" priority="10">
      <formula>$C$5="×"</formula>
    </cfRule>
    <cfRule type="expression" dxfId="28" priority="16">
      <formula>$C$7="○"</formula>
    </cfRule>
    <cfRule type="expression" dxfId="27" priority="30">
      <formula>$C7="×"</formula>
    </cfRule>
  </conditionalFormatting>
  <conditionalFormatting sqref="C9">
    <cfRule type="expression" dxfId="26" priority="9">
      <formula>$C$5="×"</formula>
    </cfRule>
    <cfRule type="expression" dxfId="25" priority="26">
      <formula>$C7="○"</formula>
    </cfRule>
    <cfRule type="expression" dxfId="24" priority="29">
      <formula>$C7="×"</formula>
    </cfRule>
  </conditionalFormatting>
  <conditionalFormatting sqref="C11">
    <cfRule type="expression" dxfId="23" priority="7">
      <formula>$C$5="×"</formula>
    </cfRule>
    <cfRule type="expression" dxfId="22" priority="25">
      <formula>$C10="○"</formula>
    </cfRule>
    <cfRule type="expression" dxfId="21" priority="28">
      <formula>$C10="×"</formula>
    </cfRule>
  </conditionalFormatting>
  <conditionalFormatting sqref="C13">
    <cfRule type="expression" dxfId="20" priority="5">
      <formula>$C$5="×"</formula>
    </cfRule>
    <cfRule type="expression" dxfId="19" priority="23">
      <formula>$C12="×"</formula>
    </cfRule>
    <cfRule type="expression" dxfId="18" priority="24">
      <formula>$C12="○"</formula>
    </cfRule>
  </conditionalFormatting>
  <conditionalFormatting sqref="C15">
    <cfRule type="expression" dxfId="17" priority="3">
      <formula>$C$5="×"</formula>
    </cfRule>
    <cfRule type="expression" dxfId="16" priority="20">
      <formula>$C14="△"</formula>
    </cfRule>
    <cfRule type="expression" dxfId="15" priority="21">
      <formula>$C14="×"</formula>
    </cfRule>
    <cfRule type="expression" dxfId="14" priority="22">
      <formula>$C14="○"</formula>
    </cfRule>
  </conditionalFormatting>
  <conditionalFormatting sqref="C17">
    <cfRule type="expression" dxfId="13" priority="1">
      <formula>$C$5="×"</formula>
    </cfRule>
    <cfRule type="expression" dxfId="12" priority="13">
      <formula>$C$16="×"</formula>
    </cfRule>
    <cfRule type="expression" dxfId="11" priority="14">
      <formula>$C$16="△"</formula>
    </cfRule>
    <cfRule type="expression" dxfId="10" priority="15">
      <formula>$C$16="○"</formula>
    </cfRule>
  </conditionalFormatting>
  <conditionalFormatting sqref="C6">
    <cfRule type="expression" dxfId="9" priority="12">
      <formula>$C$5="×"</formula>
    </cfRule>
  </conditionalFormatting>
  <conditionalFormatting sqref="C7">
    <cfRule type="expression" dxfId="8" priority="11">
      <formula>$C$5="×"</formula>
    </cfRule>
  </conditionalFormatting>
  <conditionalFormatting sqref="C10">
    <cfRule type="expression" dxfId="7" priority="8">
      <formula>$C$5="×"</formula>
    </cfRule>
  </conditionalFormatting>
  <conditionalFormatting sqref="C12">
    <cfRule type="expression" dxfId="6" priority="6">
      <formula>$C$5="×"</formula>
    </cfRule>
  </conditionalFormatting>
  <conditionalFormatting sqref="C14">
    <cfRule type="expression" dxfId="5" priority="4">
      <formula>$C$5="×"</formula>
    </cfRule>
  </conditionalFormatting>
  <conditionalFormatting sqref="C16">
    <cfRule type="expression" dxfId="4" priority="2">
      <formula>$C$5="×"</formula>
    </cfRule>
  </conditionalFormatting>
  <dataValidations count="3">
    <dataValidation type="list" allowBlank="1" showInputMessage="1" showErrorMessage="1" sqref="C16 C14" xr:uid="{00000000-0002-0000-0200-000000000000}">
      <formula1>"○,×,△"</formula1>
    </dataValidation>
    <dataValidation type="list" allowBlank="1" showInputMessage="1" showErrorMessage="1" sqref="C7 C10 C12 C5" xr:uid="{00000000-0002-0000-0200-000001000000}">
      <formula1>"○,×"</formula1>
    </dataValidation>
    <dataValidation type="list" allowBlank="1" showInputMessage="1" showErrorMessage="1" sqref="C6" xr:uid="{00000000-0002-0000-0200-000002000000}">
      <formula1>$E$26:$E$41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ummaryBelow="0"/>
  </sheetPr>
  <dimension ref="A1:M118"/>
  <sheetViews>
    <sheetView view="pageBreakPreview" zoomScaleNormal="100" zoomScaleSheetLayoutView="100" workbookViewId="0">
      <selection activeCell="J9" sqref="J9:K10"/>
    </sheetView>
  </sheetViews>
  <sheetFormatPr defaultColWidth="9" defaultRowHeight="13.2" x14ac:dyDescent="0.2"/>
  <cols>
    <col min="1" max="1" width="4.109375" style="1" bestFit="1" customWidth="1"/>
    <col min="2" max="2" width="19.5546875" style="1" bestFit="1" customWidth="1"/>
    <col min="3" max="4" width="5.21875" style="1" bestFit="1" customWidth="1"/>
    <col min="5" max="5" width="9.6640625" customWidth="1"/>
    <col min="6" max="6" width="3.33203125" bestFit="1" customWidth="1"/>
    <col min="7" max="7" width="9.6640625" customWidth="1"/>
    <col min="8" max="8" width="7.88671875" customWidth="1"/>
    <col min="9" max="9" width="11.21875" customWidth="1"/>
    <col min="10" max="10" width="12.109375" bestFit="1" customWidth="1"/>
    <col min="11" max="11" width="6.44140625" bestFit="1" customWidth="1"/>
    <col min="12" max="12" width="1.6640625" customWidth="1"/>
  </cols>
  <sheetData>
    <row r="1" spans="1:13" x14ac:dyDescent="0.2">
      <c r="A1" s="149" t="s">
        <v>17</v>
      </c>
      <c r="B1" s="149"/>
      <c r="C1" s="149"/>
      <c r="D1" s="149"/>
      <c r="E1" s="149"/>
      <c r="F1" s="149"/>
      <c r="G1" s="149"/>
      <c r="H1" s="149"/>
      <c r="I1" s="149"/>
      <c r="J1" s="149"/>
      <c r="K1" s="149"/>
      <c r="L1" s="149"/>
    </row>
    <row r="2" spans="1:13" ht="3" customHeight="1" x14ac:dyDescent="0.2"/>
    <row r="3" spans="1:13" ht="18" customHeight="1" x14ac:dyDescent="0.2">
      <c r="A3" s="150" t="s">
        <v>0</v>
      </c>
      <c r="B3" s="150"/>
      <c r="C3" s="151"/>
      <c r="D3" s="152"/>
      <c r="E3" s="152"/>
      <c r="F3" s="153"/>
      <c r="G3" s="154" t="s">
        <v>1</v>
      </c>
      <c r="H3" s="155"/>
      <c r="I3" s="156"/>
      <c r="J3" s="156"/>
      <c r="K3" s="156"/>
    </row>
    <row r="4" spans="1:13" ht="18" customHeight="1" x14ac:dyDescent="0.2">
      <c r="A4" s="150" t="s">
        <v>2</v>
      </c>
      <c r="B4" s="150"/>
      <c r="C4" s="157">
        <f>'別紙3-3_要件ﾁｪｯｸﾘｽﾄ(0508以降)'!B20</f>
        <v>0</v>
      </c>
      <c r="D4" s="158"/>
      <c r="E4" s="158"/>
      <c r="F4" s="159"/>
      <c r="G4" s="150" t="s">
        <v>16</v>
      </c>
      <c r="H4" s="150"/>
      <c r="I4" s="147"/>
      <c r="J4" s="147"/>
      <c r="K4" s="147"/>
    </row>
    <row r="5" spans="1:13" ht="18" customHeight="1" x14ac:dyDescent="0.2">
      <c r="A5" s="150" t="s">
        <v>3</v>
      </c>
      <c r="B5" s="150"/>
      <c r="C5" s="160">
        <f>'別紙3-2_区分⑤所要額内訳計算表'!C5</f>
        <v>0</v>
      </c>
      <c r="D5" s="161"/>
      <c r="E5" s="161"/>
      <c r="F5" s="162"/>
      <c r="G5" s="150" t="s">
        <v>34</v>
      </c>
      <c r="H5" s="150"/>
      <c r="I5" s="148">
        <f>'別紙3-2_区分⑤所要額内訳計算表'!M5</f>
        <v>0</v>
      </c>
      <c r="J5" s="148"/>
      <c r="K5" s="148"/>
    </row>
    <row r="6" spans="1:13" ht="18" customHeight="1" x14ac:dyDescent="0.2">
      <c r="A6" s="170" t="s">
        <v>4</v>
      </c>
      <c r="B6" s="170"/>
      <c r="C6" s="171">
        <f>COUNTA(B11:B70)</f>
        <v>0</v>
      </c>
      <c r="D6" s="172"/>
      <c r="E6" s="172"/>
      <c r="F6" s="173"/>
      <c r="G6" s="166"/>
      <c r="H6" s="166"/>
      <c r="I6" s="167"/>
      <c r="J6" s="167"/>
    </row>
    <row r="7" spans="1:13" ht="3.75" customHeight="1" x14ac:dyDescent="0.2">
      <c r="G7" s="167"/>
      <c r="H7" s="167"/>
      <c r="I7" s="167"/>
      <c r="J7" s="167"/>
    </row>
    <row r="8" spans="1:13" ht="3.75" customHeight="1" x14ac:dyDescent="0.2"/>
    <row r="9" spans="1:13" ht="17.25" customHeight="1" x14ac:dyDescent="0.2">
      <c r="A9" s="165" t="s">
        <v>5</v>
      </c>
      <c r="B9" s="163" t="s">
        <v>6</v>
      </c>
      <c r="C9" s="163" t="s">
        <v>7</v>
      </c>
      <c r="D9" s="174" t="s">
        <v>40</v>
      </c>
      <c r="E9" s="165" t="s">
        <v>38</v>
      </c>
      <c r="F9" s="165"/>
      <c r="G9" s="165"/>
      <c r="H9" s="175" t="s">
        <v>39</v>
      </c>
      <c r="I9" s="165" t="s">
        <v>9</v>
      </c>
      <c r="J9" s="165" t="s">
        <v>10</v>
      </c>
      <c r="K9" s="165"/>
    </row>
    <row r="10" spans="1:13" ht="17.25" customHeight="1" x14ac:dyDescent="0.2">
      <c r="A10" s="165"/>
      <c r="B10" s="164"/>
      <c r="C10" s="164"/>
      <c r="D10" s="164"/>
      <c r="E10" s="2" t="s">
        <v>11</v>
      </c>
      <c r="F10" s="3" t="s">
        <v>12</v>
      </c>
      <c r="G10" s="4" t="s">
        <v>13</v>
      </c>
      <c r="H10" s="165"/>
      <c r="I10" s="165"/>
      <c r="J10" s="165"/>
      <c r="K10" s="165"/>
    </row>
    <row r="11" spans="1:13" ht="18.75" customHeight="1" x14ac:dyDescent="0.2">
      <c r="A11" s="5">
        <v>1</v>
      </c>
      <c r="B11" s="8"/>
      <c r="C11" s="23"/>
      <c r="D11" s="23"/>
      <c r="E11" s="9"/>
      <c r="F11" s="3" t="s">
        <v>12</v>
      </c>
      <c r="G11" s="10"/>
      <c r="H11" s="6" t="str">
        <f>IF(B11="","",'別紙3-2_区分⑤所要額内訳計算表'!BB9)</f>
        <v/>
      </c>
      <c r="I11" s="7" t="str">
        <f>IF(B11="","",'別紙3-2_区分⑤所要額内訳計算表'!BC9)</f>
        <v/>
      </c>
      <c r="J11" s="29" t="str">
        <f>IF(AND(D11="有",H11&gt;=11),"症状軽快日：","")</f>
        <v/>
      </c>
      <c r="K11" s="30"/>
      <c r="M11" s="31" t="str">
        <f>IF(AND(J11&lt;&gt;"",K11&lt;&gt;"",G11-2&gt;K11),"×←施設内療養は症状軽快日を含め3日が上限になります",IF(AND(J11&lt;&gt;"",K11=""),"←症状軽快日を入力してください",""))</f>
        <v/>
      </c>
    </row>
    <row r="12" spans="1:13" ht="18.75" customHeight="1" x14ac:dyDescent="0.2">
      <c r="A12" s="5">
        <v>2</v>
      </c>
      <c r="B12" s="8"/>
      <c r="C12" s="23"/>
      <c r="D12" s="23"/>
      <c r="E12" s="9"/>
      <c r="F12" s="3" t="s">
        <v>12</v>
      </c>
      <c r="G12" s="10"/>
      <c r="H12" s="6" t="str">
        <f>IF(B12="","",'別紙3-2_区分⑤所要額内訳計算表'!BB10)</f>
        <v/>
      </c>
      <c r="I12" s="7" t="str">
        <f>IF(B12="","",'別紙3-2_区分⑤所要額内訳計算表'!BC10)</f>
        <v/>
      </c>
      <c r="J12" s="29" t="str">
        <f>IF(AND(D12="有",H12&gt;=11),"症状軽快日：","")</f>
        <v/>
      </c>
      <c r="K12" s="30"/>
      <c r="M12" s="31" t="str">
        <f t="shared" ref="M12:M75" si="0">IF(AND(J12&lt;&gt;"",K12&lt;&gt;"",G12-2&gt;K12),"×←施設内療養は症状軽快日を含め3日が上限になります",IF(AND(J12&lt;&gt;"",K12=""),"←症状軽快日を入力してください",""))</f>
        <v/>
      </c>
    </row>
    <row r="13" spans="1:13" ht="18.75" customHeight="1" x14ac:dyDescent="0.2">
      <c r="A13" s="5">
        <v>3</v>
      </c>
      <c r="B13" s="8"/>
      <c r="C13" s="23"/>
      <c r="D13" s="23"/>
      <c r="E13" s="9"/>
      <c r="F13" s="3" t="s">
        <v>12</v>
      </c>
      <c r="G13" s="10"/>
      <c r="H13" s="6" t="str">
        <f>IF(B13="","",'別紙3-2_区分⑤所要額内訳計算表'!BB11)</f>
        <v/>
      </c>
      <c r="I13" s="7" t="str">
        <f>IF(B13="","",'別紙3-2_区分⑤所要額内訳計算表'!BC11)</f>
        <v/>
      </c>
      <c r="J13" s="29" t="str">
        <f t="shared" ref="J13:J75" si="1">IF(AND(D13="有",H13&gt;=11),"症状軽快日：","")</f>
        <v/>
      </c>
      <c r="K13" s="30"/>
      <c r="M13" s="31" t="str">
        <f t="shared" si="0"/>
        <v/>
      </c>
    </row>
    <row r="14" spans="1:13" ht="18.75" customHeight="1" x14ac:dyDescent="0.2">
      <c r="A14" s="5">
        <v>4</v>
      </c>
      <c r="B14" s="8"/>
      <c r="C14" s="23"/>
      <c r="D14" s="23"/>
      <c r="E14" s="9"/>
      <c r="F14" s="3" t="s">
        <v>14</v>
      </c>
      <c r="G14" s="10"/>
      <c r="H14" s="6" t="str">
        <f>IF(B14="","",'別紙3-2_区分⑤所要額内訳計算表'!BB12)</f>
        <v/>
      </c>
      <c r="I14" s="7" t="str">
        <f>IF(B14="","",'別紙3-2_区分⑤所要額内訳計算表'!BC12)</f>
        <v/>
      </c>
      <c r="J14" s="29" t="str">
        <f t="shared" si="1"/>
        <v/>
      </c>
      <c r="K14" s="30"/>
      <c r="M14" s="31" t="str">
        <f t="shared" si="0"/>
        <v/>
      </c>
    </row>
    <row r="15" spans="1:13" ht="18.75" customHeight="1" x14ac:dyDescent="0.2">
      <c r="A15" s="5">
        <v>5</v>
      </c>
      <c r="B15" s="8"/>
      <c r="C15" s="23"/>
      <c r="D15" s="23"/>
      <c r="E15" s="9"/>
      <c r="F15" s="3" t="s">
        <v>12</v>
      </c>
      <c r="G15" s="10"/>
      <c r="H15" s="6" t="str">
        <f>IF(B15="","",'別紙3-2_区分⑤所要額内訳計算表'!BB13)</f>
        <v/>
      </c>
      <c r="I15" s="7" t="str">
        <f>IF(B15="","",'別紙3-2_区分⑤所要額内訳計算表'!BC13)</f>
        <v/>
      </c>
      <c r="J15" s="29" t="str">
        <f t="shared" si="1"/>
        <v/>
      </c>
      <c r="K15" s="30"/>
      <c r="M15" s="31" t="str">
        <f t="shared" si="0"/>
        <v/>
      </c>
    </row>
    <row r="16" spans="1:13" ht="18.75" customHeight="1" x14ac:dyDescent="0.2">
      <c r="A16" s="5">
        <v>6</v>
      </c>
      <c r="B16" s="8"/>
      <c r="C16" s="23"/>
      <c r="D16" s="23"/>
      <c r="E16" s="9"/>
      <c r="F16" s="3" t="s">
        <v>12</v>
      </c>
      <c r="G16" s="10"/>
      <c r="H16" s="6" t="str">
        <f>IF(B16="","",'別紙3-2_区分⑤所要額内訳計算表'!BB14)</f>
        <v/>
      </c>
      <c r="I16" s="7" t="str">
        <f>IF(B16="","",'別紙3-2_区分⑤所要額内訳計算表'!BC14)</f>
        <v/>
      </c>
      <c r="J16" s="29" t="str">
        <f t="shared" si="1"/>
        <v/>
      </c>
      <c r="K16" s="30"/>
      <c r="M16" s="31" t="str">
        <f t="shared" si="0"/>
        <v/>
      </c>
    </row>
    <row r="17" spans="1:13" ht="18.75" customHeight="1" x14ac:dyDescent="0.2">
      <c r="A17" s="5">
        <v>7</v>
      </c>
      <c r="B17" s="8"/>
      <c r="C17" s="23"/>
      <c r="D17" s="23"/>
      <c r="E17" s="9"/>
      <c r="F17" s="3" t="s">
        <v>12</v>
      </c>
      <c r="G17" s="10"/>
      <c r="H17" s="6" t="str">
        <f>IF(B17="","",'別紙3-2_区分⑤所要額内訳計算表'!BB15)</f>
        <v/>
      </c>
      <c r="I17" s="7" t="str">
        <f>IF(B17="","",'別紙3-2_区分⑤所要額内訳計算表'!BC15)</f>
        <v/>
      </c>
      <c r="J17" s="29" t="str">
        <f t="shared" si="1"/>
        <v/>
      </c>
      <c r="K17" s="30"/>
      <c r="M17" s="31" t="str">
        <f t="shared" si="0"/>
        <v/>
      </c>
    </row>
    <row r="18" spans="1:13" ht="18.75" customHeight="1" x14ac:dyDescent="0.2">
      <c r="A18" s="5">
        <v>8</v>
      </c>
      <c r="B18" s="8"/>
      <c r="C18" s="23"/>
      <c r="D18" s="23"/>
      <c r="E18" s="9"/>
      <c r="F18" s="3" t="s">
        <v>14</v>
      </c>
      <c r="G18" s="10"/>
      <c r="H18" s="6" t="str">
        <f>IF(B18="","",'別紙3-2_区分⑤所要額内訳計算表'!BB16)</f>
        <v/>
      </c>
      <c r="I18" s="7" t="str">
        <f>IF(B18="","",'別紙3-2_区分⑤所要額内訳計算表'!BC16)</f>
        <v/>
      </c>
      <c r="J18" s="29" t="str">
        <f t="shared" si="1"/>
        <v/>
      </c>
      <c r="K18" s="30"/>
      <c r="M18" s="31" t="str">
        <f t="shared" si="0"/>
        <v/>
      </c>
    </row>
    <row r="19" spans="1:13" ht="18.75" customHeight="1" x14ac:dyDescent="0.2">
      <c r="A19" s="5">
        <v>9</v>
      </c>
      <c r="B19" s="8"/>
      <c r="C19" s="23"/>
      <c r="D19" s="23"/>
      <c r="E19" s="9"/>
      <c r="F19" s="3" t="s">
        <v>14</v>
      </c>
      <c r="G19" s="10"/>
      <c r="H19" s="6" t="str">
        <f>IF(B19="","",'別紙3-2_区分⑤所要額内訳計算表'!BB17)</f>
        <v/>
      </c>
      <c r="I19" s="7" t="str">
        <f>IF(B19="","",'別紙3-2_区分⑤所要額内訳計算表'!BC17)</f>
        <v/>
      </c>
      <c r="J19" s="29" t="str">
        <f t="shared" si="1"/>
        <v/>
      </c>
      <c r="K19" s="30"/>
      <c r="M19" s="31" t="str">
        <f t="shared" si="0"/>
        <v/>
      </c>
    </row>
    <row r="20" spans="1:13" ht="18.75" customHeight="1" x14ac:dyDescent="0.2">
      <c r="A20" s="5">
        <v>10</v>
      </c>
      <c r="B20" s="8"/>
      <c r="C20" s="23"/>
      <c r="D20" s="23"/>
      <c r="E20" s="9"/>
      <c r="F20" s="3" t="s">
        <v>12</v>
      </c>
      <c r="G20" s="10"/>
      <c r="H20" s="6" t="str">
        <f>IF(B20="","",'別紙3-2_区分⑤所要額内訳計算表'!BB18)</f>
        <v/>
      </c>
      <c r="I20" s="7" t="str">
        <f>IF(B20="","",'別紙3-2_区分⑤所要額内訳計算表'!BC18)</f>
        <v/>
      </c>
      <c r="J20" s="29" t="str">
        <f t="shared" si="1"/>
        <v/>
      </c>
      <c r="K20" s="30"/>
      <c r="M20" s="31" t="str">
        <f t="shared" si="0"/>
        <v/>
      </c>
    </row>
    <row r="21" spans="1:13" ht="18.75" customHeight="1" x14ac:dyDescent="0.2">
      <c r="A21" s="5">
        <v>11</v>
      </c>
      <c r="B21" s="8"/>
      <c r="C21" s="23"/>
      <c r="D21" s="23"/>
      <c r="E21" s="9"/>
      <c r="F21" s="3" t="s">
        <v>12</v>
      </c>
      <c r="G21" s="10"/>
      <c r="H21" s="6" t="str">
        <f>IF(B21="","",'別紙3-2_区分⑤所要額内訳計算表'!BB19)</f>
        <v/>
      </c>
      <c r="I21" s="7" t="str">
        <f>IF(B21="","",'別紙3-2_区分⑤所要額内訳計算表'!BC19)</f>
        <v/>
      </c>
      <c r="J21" s="29" t="str">
        <f t="shared" si="1"/>
        <v/>
      </c>
      <c r="K21" s="30"/>
      <c r="M21" s="31" t="str">
        <f t="shared" si="0"/>
        <v/>
      </c>
    </row>
    <row r="22" spans="1:13" ht="18.75" customHeight="1" x14ac:dyDescent="0.2">
      <c r="A22" s="5">
        <v>12</v>
      </c>
      <c r="B22" s="8"/>
      <c r="C22" s="23"/>
      <c r="D22" s="23"/>
      <c r="E22" s="9"/>
      <c r="F22" s="3" t="s">
        <v>12</v>
      </c>
      <c r="G22" s="10"/>
      <c r="H22" s="6" t="str">
        <f>IF(B22="","",'別紙3-2_区分⑤所要額内訳計算表'!BB20)</f>
        <v/>
      </c>
      <c r="I22" s="7" t="str">
        <f>IF(B22="","",'別紙3-2_区分⑤所要額内訳計算表'!BC20)</f>
        <v/>
      </c>
      <c r="J22" s="29" t="str">
        <f t="shared" si="1"/>
        <v/>
      </c>
      <c r="K22" s="30"/>
      <c r="M22" s="31" t="str">
        <f t="shared" si="0"/>
        <v/>
      </c>
    </row>
    <row r="23" spans="1:13" ht="18.75" customHeight="1" x14ac:dyDescent="0.2">
      <c r="A23" s="5">
        <v>13</v>
      </c>
      <c r="B23" s="8"/>
      <c r="C23" s="23"/>
      <c r="D23" s="23"/>
      <c r="E23" s="9"/>
      <c r="F23" s="3" t="s">
        <v>12</v>
      </c>
      <c r="G23" s="10"/>
      <c r="H23" s="6" t="str">
        <f>IF(B23="","",'別紙3-2_区分⑤所要額内訳計算表'!BB21)</f>
        <v/>
      </c>
      <c r="I23" s="7" t="str">
        <f>IF(B23="","",'別紙3-2_区分⑤所要額内訳計算表'!BC21)</f>
        <v/>
      </c>
      <c r="J23" s="29" t="str">
        <f t="shared" si="1"/>
        <v/>
      </c>
      <c r="K23" s="30"/>
      <c r="M23" s="31" t="str">
        <f t="shared" si="0"/>
        <v/>
      </c>
    </row>
    <row r="24" spans="1:13" ht="18.75" customHeight="1" x14ac:dyDescent="0.2">
      <c r="A24" s="5">
        <v>14</v>
      </c>
      <c r="B24" s="8"/>
      <c r="C24" s="23"/>
      <c r="D24" s="23"/>
      <c r="E24" s="9"/>
      <c r="F24" s="3" t="s">
        <v>12</v>
      </c>
      <c r="G24" s="10"/>
      <c r="H24" s="6" t="str">
        <f>IF(B24="","",'別紙3-2_区分⑤所要額内訳計算表'!BB22)</f>
        <v/>
      </c>
      <c r="I24" s="7" t="str">
        <f>IF(B24="","",'別紙3-2_区分⑤所要額内訳計算表'!BC22)</f>
        <v/>
      </c>
      <c r="J24" s="29" t="str">
        <f t="shared" si="1"/>
        <v/>
      </c>
      <c r="K24" s="30"/>
      <c r="M24" s="31" t="str">
        <f t="shared" si="0"/>
        <v/>
      </c>
    </row>
    <row r="25" spans="1:13" ht="18.75" customHeight="1" x14ac:dyDescent="0.2">
      <c r="A25" s="5">
        <v>15</v>
      </c>
      <c r="B25" s="8"/>
      <c r="C25" s="23"/>
      <c r="D25" s="23"/>
      <c r="E25" s="9"/>
      <c r="F25" s="3" t="s">
        <v>12</v>
      </c>
      <c r="G25" s="10"/>
      <c r="H25" s="6" t="str">
        <f>IF(B25="","",'別紙3-2_区分⑤所要額内訳計算表'!BB23)</f>
        <v/>
      </c>
      <c r="I25" s="7" t="str">
        <f>IF(B25="","",'別紙3-2_区分⑤所要額内訳計算表'!BC23)</f>
        <v/>
      </c>
      <c r="J25" s="29" t="str">
        <f t="shared" si="1"/>
        <v/>
      </c>
      <c r="K25" s="30"/>
      <c r="M25" s="31" t="str">
        <f t="shared" si="0"/>
        <v/>
      </c>
    </row>
    <row r="26" spans="1:13" ht="18.75" customHeight="1" x14ac:dyDescent="0.2">
      <c r="A26" s="5">
        <v>16</v>
      </c>
      <c r="B26" s="8"/>
      <c r="C26" s="23"/>
      <c r="D26" s="23"/>
      <c r="E26" s="9"/>
      <c r="F26" s="3" t="s">
        <v>12</v>
      </c>
      <c r="G26" s="10"/>
      <c r="H26" s="6" t="str">
        <f>IF(B26="","",'別紙3-2_区分⑤所要額内訳計算表'!BB24)</f>
        <v/>
      </c>
      <c r="I26" s="7" t="str">
        <f>IF(B26="","",'別紙3-2_区分⑤所要額内訳計算表'!BC24)</f>
        <v/>
      </c>
      <c r="J26" s="29" t="str">
        <f t="shared" si="1"/>
        <v/>
      </c>
      <c r="K26" s="30"/>
      <c r="M26" s="31" t="str">
        <f t="shared" si="0"/>
        <v/>
      </c>
    </row>
    <row r="27" spans="1:13" ht="18.75" customHeight="1" x14ac:dyDescent="0.2">
      <c r="A27" s="5">
        <v>17</v>
      </c>
      <c r="B27" s="8"/>
      <c r="C27" s="23"/>
      <c r="D27" s="23"/>
      <c r="E27" s="9"/>
      <c r="F27" s="3" t="s">
        <v>12</v>
      </c>
      <c r="G27" s="10"/>
      <c r="H27" s="6" t="str">
        <f>IF(B27="","",'別紙3-2_区分⑤所要額内訳計算表'!BB25)</f>
        <v/>
      </c>
      <c r="I27" s="7" t="str">
        <f>IF(B27="","",'別紙3-2_区分⑤所要額内訳計算表'!BC25)</f>
        <v/>
      </c>
      <c r="J27" s="29" t="str">
        <f t="shared" si="1"/>
        <v/>
      </c>
      <c r="K27" s="30"/>
      <c r="M27" s="31" t="str">
        <f t="shared" si="0"/>
        <v/>
      </c>
    </row>
    <row r="28" spans="1:13" ht="18.75" customHeight="1" x14ac:dyDescent="0.2">
      <c r="A28" s="5">
        <v>18</v>
      </c>
      <c r="B28" s="8"/>
      <c r="C28" s="23"/>
      <c r="D28" s="23"/>
      <c r="E28" s="9"/>
      <c r="F28" s="3" t="s">
        <v>12</v>
      </c>
      <c r="G28" s="10"/>
      <c r="H28" s="6" t="str">
        <f>IF(B28="","",'別紙3-2_区分⑤所要額内訳計算表'!BB26)</f>
        <v/>
      </c>
      <c r="I28" s="7" t="str">
        <f>IF(B28="","",'別紙3-2_区分⑤所要額内訳計算表'!BC26)</f>
        <v/>
      </c>
      <c r="J28" s="29" t="str">
        <f t="shared" si="1"/>
        <v/>
      </c>
      <c r="K28" s="30"/>
      <c r="M28" s="31" t="str">
        <f t="shared" si="0"/>
        <v/>
      </c>
    </row>
    <row r="29" spans="1:13" ht="18.75" customHeight="1" x14ac:dyDescent="0.2">
      <c r="A29" s="5">
        <v>19</v>
      </c>
      <c r="B29" s="8"/>
      <c r="C29" s="23"/>
      <c r="D29" s="23"/>
      <c r="E29" s="9"/>
      <c r="F29" s="3" t="s">
        <v>12</v>
      </c>
      <c r="G29" s="10"/>
      <c r="H29" s="6" t="str">
        <f>IF(B29="","",'別紙3-2_区分⑤所要額内訳計算表'!BB27)</f>
        <v/>
      </c>
      <c r="I29" s="7" t="str">
        <f>IF(B29="","",'別紙3-2_区分⑤所要額内訳計算表'!BC27)</f>
        <v/>
      </c>
      <c r="J29" s="29" t="str">
        <f t="shared" si="1"/>
        <v/>
      </c>
      <c r="K29" s="30"/>
      <c r="M29" s="31" t="str">
        <f t="shared" si="0"/>
        <v/>
      </c>
    </row>
    <row r="30" spans="1:13" ht="18.75" customHeight="1" x14ac:dyDescent="0.2">
      <c r="A30" s="5">
        <v>20</v>
      </c>
      <c r="B30" s="8"/>
      <c r="C30" s="23"/>
      <c r="D30" s="23"/>
      <c r="E30" s="9"/>
      <c r="F30" s="3" t="s">
        <v>12</v>
      </c>
      <c r="G30" s="10"/>
      <c r="H30" s="6" t="str">
        <f>IF(B30="","",'別紙3-2_区分⑤所要額内訳計算表'!BB28)</f>
        <v/>
      </c>
      <c r="I30" s="7" t="str">
        <f>IF(B30="","",'別紙3-2_区分⑤所要額内訳計算表'!BC28)</f>
        <v/>
      </c>
      <c r="J30" s="29" t="str">
        <f t="shared" si="1"/>
        <v/>
      </c>
      <c r="K30" s="30"/>
      <c r="M30" s="31" t="str">
        <f t="shared" si="0"/>
        <v/>
      </c>
    </row>
    <row r="31" spans="1:13" ht="18.75" customHeight="1" x14ac:dyDescent="0.2">
      <c r="A31" s="5">
        <v>21</v>
      </c>
      <c r="B31" s="8"/>
      <c r="C31" s="23"/>
      <c r="D31" s="23"/>
      <c r="E31" s="9"/>
      <c r="F31" s="3" t="s">
        <v>12</v>
      </c>
      <c r="G31" s="10"/>
      <c r="H31" s="6" t="str">
        <f>IF(B31="","",'別紙3-2_区分⑤所要額内訳計算表'!BB29)</f>
        <v/>
      </c>
      <c r="I31" s="7" t="str">
        <f>IF(B31="","",'別紙3-2_区分⑤所要額内訳計算表'!BC29)</f>
        <v/>
      </c>
      <c r="J31" s="29" t="str">
        <f t="shared" si="1"/>
        <v/>
      </c>
      <c r="K31" s="30"/>
      <c r="M31" s="31" t="str">
        <f t="shared" si="0"/>
        <v/>
      </c>
    </row>
    <row r="32" spans="1:13" ht="18.75" customHeight="1" x14ac:dyDescent="0.2">
      <c r="A32" s="5">
        <v>22</v>
      </c>
      <c r="B32" s="8"/>
      <c r="C32" s="23"/>
      <c r="D32" s="23"/>
      <c r="E32" s="9"/>
      <c r="F32" s="3" t="s">
        <v>12</v>
      </c>
      <c r="G32" s="10"/>
      <c r="H32" s="6" t="str">
        <f>IF(B32="","",'別紙3-2_区分⑤所要額内訳計算表'!BB30)</f>
        <v/>
      </c>
      <c r="I32" s="7" t="str">
        <f>IF(B32="","",'別紙3-2_区分⑤所要額内訳計算表'!BC30)</f>
        <v/>
      </c>
      <c r="J32" s="29" t="str">
        <f t="shared" si="1"/>
        <v/>
      </c>
      <c r="K32" s="30"/>
      <c r="M32" s="31" t="str">
        <f t="shared" si="0"/>
        <v/>
      </c>
    </row>
    <row r="33" spans="1:13" ht="18.75" customHeight="1" x14ac:dyDescent="0.2">
      <c r="A33" s="5">
        <v>23</v>
      </c>
      <c r="B33" s="8"/>
      <c r="C33" s="23"/>
      <c r="D33" s="23"/>
      <c r="E33" s="9"/>
      <c r="F33" s="3" t="s">
        <v>15</v>
      </c>
      <c r="G33" s="10"/>
      <c r="H33" s="6" t="str">
        <f>IF(B33="","",'別紙3-2_区分⑤所要額内訳計算表'!BB31)</f>
        <v/>
      </c>
      <c r="I33" s="7" t="str">
        <f>IF(B33="","",'別紙3-2_区分⑤所要額内訳計算表'!BC31)</f>
        <v/>
      </c>
      <c r="J33" s="29" t="str">
        <f t="shared" si="1"/>
        <v/>
      </c>
      <c r="K33" s="30"/>
      <c r="M33" s="31" t="str">
        <f t="shared" si="0"/>
        <v/>
      </c>
    </row>
    <row r="34" spans="1:13" ht="18.75" customHeight="1" x14ac:dyDescent="0.2">
      <c r="A34" s="5">
        <v>24</v>
      </c>
      <c r="B34" s="8"/>
      <c r="C34" s="23"/>
      <c r="D34" s="23"/>
      <c r="E34" s="9"/>
      <c r="F34" s="3" t="s">
        <v>12</v>
      </c>
      <c r="G34" s="10"/>
      <c r="H34" s="6" t="str">
        <f>IF(B34="","",'別紙3-2_区分⑤所要額内訳計算表'!BB32)</f>
        <v/>
      </c>
      <c r="I34" s="7" t="str">
        <f>IF(B34="","",'別紙3-2_区分⑤所要額内訳計算表'!BC32)</f>
        <v/>
      </c>
      <c r="J34" s="29" t="str">
        <f t="shared" si="1"/>
        <v/>
      </c>
      <c r="K34" s="30"/>
      <c r="M34" s="31" t="str">
        <f t="shared" si="0"/>
        <v/>
      </c>
    </row>
    <row r="35" spans="1:13" ht="18.75" customHeight="1" x14ac:dyDescent="0.2">
      <c r="A35" s="5">
        <v>25</v>
      </c>
      <c r="B35" s="8"/>
      <c r="C35" s="23"/>
      <c r="D35" s="23"/>
      <c r="E35" s="9"/>
      <c r="F35" s="3" t="s">
        <v>12</v>
      </c>
      <c r="G35" s="10"/>
      <c r="H35" s="6" t="str">
        <f>IF(B35="","",'別紙3-2_区分⑤所要額内訳計算表'!BB33)</f>
        <v/>
      </c>
      <c r="I35" s="7" t="str">
        <f>IF(B35="","",'別紙3-2_区分⑤所要額内訳計算表'!BC33)</f>
        <v/>
      </c>
      <c r="J35" s="29" t="str">
        <f t="shared" si="1"/>
        <v/>
      </c>
      <c r="K35" s="30"/>
      <c r="M35" s="31" t="str">
        <f t="shared" si="0"/>
        <v/>
      </c>
    </row>
    <row r="36" spans="1:13" ht="18.75" customHeight="1" x14ac:dyDescent="0.2">
      <c r="A36" s="5">
        <v>26</v>
      </c>
      <c r="B36" s="8"/>
      <c r="C36" s="23"/>
      <c r="D36" s="23"/>
      <c r="E36" s="9"/>
      <c r="F36" s="3" t="s">
        <v>12</v>
      </c>
      <c r="G36" s="10"/>
      <c r="H36" s="6" t="str">
        <f>IF(B36="","",'別紙3-2_区分⑤所要額内訳計算表'!BB34)</f>
        <v/>
      </c>
      <c r="I36" s="7" t="str">
        <f>IF(B36="","",'別紙3-2_区分⑤所要額内訳計算表'!BC34)</f>
        <v/>
      </c>
      <c r="J36" s="29" t="str">
        <f t="shared" si="1"/>
        <v/>
      </c>
      <c r="K36" s="30"/>
      <c r="M36" s="31" t="str">
        <f t="shared" si="0"/>
        <v/>
      </c>
    </row>
    <row r="37" spans="1:13" ht="18.75" customHeight="1" x14ac:dyDescent="0.2">
      <c r="A37" s="5">
        <v>27</v>
      </c>
      <c r="B37" s="8"/>
      <c r="C37" s="23"/>
      <c r="D37" s="23"/>
      <c r="E37" s="9"/>
      <c r="F37" s="3" t="s">
        <v>12</v>
      </c>
      <c r="G37" s="10"/>
      <c r="H37" s="6" t="str">
        <f>IF(B37="","",'別紙3-2_区分⑤所要額内訳計算表'!BB35)</f>
        <v/>
      </c>
      <c r="I37" s="7" t="str">
        <f>IF(B37="","",'別紙3-2_区分⑤所要額内訳計算表'!BC35)</f>
        <v/>
      </c>
      <c r="J37" s="29" t="str">
        <f t="shared" si="1"/>
        <v/>
      </c>
      <c r="K37" s="30"/>
      <c r="M37" s="31" t="str">
        <f t="shared" si="0"/>
        <v/>
      </c>
    </row>
    <row r="38" spans="1:13" ht="18.75" customHeight="1" x14ac:dyDescent="0.2">
      <c r="A38" s="5">
        <v>28</v>
      </c>
      <c r="B38" s="8"/>
      <c r="C38" s="23"/>
      <c r="D38" s="23"/>
      <c r="E38" s="9"/>
      <c r="F38" s="3" t="s">
        <v>12</v>
      </c>
      <c r="G38" s="10"/>
      <c r="H38" s="6" t="str">
        <f>IF(B38="","",'別紙3-2_区分⑤所要額内訳計算表'!BB36)</f>
        <v/>
      </c>
      <c r="I38" s="7" t="str">
        <f>IF(B38="","",'別紙3-2_区分⑤所要額内訳計算表'!BC36)</f>
        <v/>
      </c>
      <c r="J38" s="29" t="str">
        <f t="shared" si="1"/>
        <v/>
      </c>
      <c r="K38" s="30"/>
      <c r="M38" s="31" t="str">
        <f t="shared" si="0"/>
        <v/>
      </c>
    </row>
    <row r="39" spans="1:13" ht="18.75" customHeight="1" x14ac:dyDescent="0.2">
      <c r="A39" s="5">
        <v>29</v>
      </c>
      <c r="B39" s="8"/>
      <c r="C39" s="23"/>
      <c r="D39" s="23"/>
      <c r="E39" s="9"/>
      <c r="F39" s="3" t="s">
        <v>12</v>
      </c>
      <c r="G39" s="10"/>
      <c r="H39" s="6" t="str">
        <f>IF(B39="","",'別紙3-2_区分⑤所要額内訳計算表'!BB37)</f>
        <v/>
      </c>
      <c r="I39" s="7" t="str">
        <f>IF(B39="","",'別紙3-2_区分⑤所要額内訳計算表'!BC37)</f>
        <v/>
      </c>
      <c r="J39" s="29" t="str">
        <f t="shared" si="1"/>
        <v/>
      </c>
      <c r="K39" s="30"/>
      <c r="M39" s="31" t="str">
        <f t="shared" si="0"/>
        <v/>
      </c>
    </row>
    <row r="40" spans="1:13" ht="18.75" customHeight="1" x14ac:dyDescent="0.2">
      <c r="A40" s="5">
        <v>30</v>
      </c>
      <c r="B40" s="8"/>
      <c r="C40" s="23"/>
      <c r="D40" s="23"/>
      <c r="E40" s="9"/>
      <c r="F40" s="3" t="s">
        <v>12</v>
      </c>
      <c r="G40" s="10"/>
      <c r="H40" s="6" t="str">
        <f>IF(B40="","",'別紙3-2_区分⑤所要額内訳計算表'!BB38)</f>
        <v/>
      </c>
      <c r="I40" s="7" t="str">
        <f>IF(B40="","",'別紙3-2_区分⑤所要額内訳計算表'!BC38)</f>
        <v/>
      </c>
      <c r="J40" s="29" t="str">
        <f t="shared" si="1"/>
        <v/>
      </c>
      <c r="K40" s="30"/>
      <c r="M40" s="31" t="str">
        <f t="shared" si="0"/>
        <v/>
      </c>
    </row>
    <row r="41" spans="1:13" ht="18.75" hidden="1" customHeight="1" x14ac:dyDescent="0.2">
      <c r="A41" s="5">
        <v>31</v>
      </c>
      <c r="B41" s="8"/>
      <c r="C41" s="23"/>
      <c r="D41" s="23"/>
      <c r="E41" s="9"/>
      <c r="F41" s="3" t="s">
        <v>12</v>
      </c>
      <c r="G41" s="10"/>
      <c r="H41" s="6" t="str">
        <f>IF(B41="","",'別紙3-2_区分⑤所要額内訳計算表'!BB39)</f>
        <v/>
      </c>
      <c r="I41" s="7" t="str">
        <f>IF(B41="","",'別紙3-2_区分⑤所要額内訳計算表'!BC39)</f>
        <v/>
      </c>
      <c r="J41" s="29" t="str">
        <f t="shared" si="1"/>
        <v/>
      </c>
      <c r="K41" s="30"/>
      <c r="M41" s="31" t="str">
        <f t="shared" si="0"/>
        <v/>
      </c>
    </row>
    <row r="42" spans="1:13" ht="18.75" hidden="1" customHeight="1" x14ac:dyDescent="0.2">
      <c r="A42" s="5">
        <v>32</v>
      </c>
      <c r="B42" s="8"/>
      <c r="C42" s="23"/>
      <c r="D42" s="23"/>
      <c r="E42" s="9"/>
      <c r="F42" s="3" t="s">
        <v>12</v>
      </c>
      <c r="G42" s="10"/>
      <c r="H42" s="6" t="str">
        <f>IF(B42="","",'別紙3-2_区分⑤所要額内訳計算表'!BB40)</f>
        <v/>
      </c>
      <c r="I42" s="7" t="str">
        <f>IF(B42="","",'別紙3-2_区分⑤所要額内訳計算表'!BC40)</f>
        <v/>
      </c>
      <c r="J42" s="29" t="str">
        <f t="shared" si="1"/>
        <v/>
      </c>
      <c r="K42" s="30"/>
      <c r="M42" s="31" t="str">
        <f t="shared" si="0"/>
        <v/>
      </c>
    </row>
    <row r="43" spans="1:13" ht="18.75" hidden="1" customHeight="1" x14ac:dyDescent="0.2">
      <c r="A43" s="5">
        <v>33</v>
      </c>
      <c r="B43" s="8"/>
      <c r="C43" s="23"/>
      <c r="D43" s="23"/>
      <c r="E43" s="9"/>
      <c r="F43" s="3" t="s">
        <v>12</v>
      </c>
      <c r="G43" s="10"/>
      <c r="H43" s="6" t="str">
        <f>IF(B43="","",'別紙3-2_区分⑤所要額内訳計算表'!BB41)</f>
        <v/>
      </c>
      <c r="I43" s="7" t="str">
        <f>IF(B43="","",'別紙3-2_区分⑤所要額内訳計算表'!BC41)</f>
        <v/>
      </c>
      <c r="J43" s="29" t="str">
        <f t="shared" si="1"/>
        <v/>
      </c>
      <c r="K43" s="30"/>
      <c r="M43" s="31" t="str">
        <f t="shared" si="0"/>
        <v/>
      </c>
    </row>
    <row r="44" spans="1:13" ht="18.75" hidden="1" customHeight="1" x14ac:dyDescent="0.2">
      <c r="A44" s="5">
        <v>34</v>
      </c>
      <c r="B44" s="8"/>
      <c r="C44" s="23"/>
      <c r="D44" s="23"/>
      <c r="E44" s="9"/>
      <c r="F44" s="3" t="s">
        <v>12</v>
      </c>
      <c r="G44" s="10"/>
      <c r="H44" s="6" t="str">
        <f>IF(B44="","",'別紙3-2_区分⑤所要額内訳計算表'!BB42)</f>
        <v/>
      </c>
      <c r="I44" s="7" t="str">
        <f>IF(B44="","",'別紙3-2_区分⑤所要額内訳計算表'!BC42)</f>
        <v/>
      </c>
      <c r="J44" s="29" t="str">
        <f t="shared" si="1"/>
        <v/>
      </c>
      <c r="K44" s="30"/>
      <c r="M44" s="31" t="str">
        <f t="shared" si="0"/>
        <v/>
      </c>
    </row>
    <row r="45" spans="1:13" ht="18.75" hidden="1" customHeight="1" x14ac:dyDescent="0.2">
      <c r="A45" s="5">
        <v>35</v>
      </c>
      <c r="B45" s="8"/>
      <c r="C45" s="23"/>
      <c r="D45" s="23"/>
      <c r="E45" s="9"/>
      <c r="F45" s="3" t="s">
        <v>12</v>
      </c>
      <c r="G45" s="10"/>
      <c r="H45" s="6" t="str">
        <f>IF(B45="","",'別紙3-2_区分⑤所要額内訳計算表'!BB43)</f>
        <v/>
      </c>
      <c r="I45" s="7" t="str">
        <f>IF(B45="","",'別紙3-2_区分⑤所要額内訳計算表'!BC43)</f>
        <v/>
      </c>
      <c r="J45" s="29" t="str">
        <f t="shared" si="1"/>
        <v/>
      </c>
      <c r="K45" s="30"/>
      <c r="M45" s="31" t="str">
        <f t="shared" si="0"/>
        <v/>
      </c>
    </row>
    <row r="46" spans="1:13" ht="18.75" hidden="1" customHeight="1" x14ac:dyDescent="0.2">
      <c r="A46" s="5">
        <v>36</v>
      </c>
      <c r="B46" s="8"/>
      <c r="C46" s="23"/>
      <c r="D46" s="23"/>
      <c r="E46" s="9"/>
      <c r="F46" s="3" t="s">
        <v>12</v>
      </c>
      <c r="G46" s="10"/>
      <c r="H46" s="6" t="str">
        <f>IF(B46="","",'別紙3-2_区分⑤所要額内訳計算表'!BB44)</f>
        <v/>
      </c>
      <c r="I46" s="7" t="str">
        <f>IF(B46="","",'別紙3-2_区分⑤所要額内訳計算表'!BC44)</f>
        <v/>
      </c>
      <c r="J46" s="29" t="str">
        <f t="shared" si="1"/>
        <v/>
      </c>
      <c r="K46" s="30"/>
      <c r="M46" s="31" t="str">
        <f t="shared" si="0"/>
        <v/>
      </c>
    </row>
    <row r="47" spans="1:13" ht="18.75" hidden="1" customHeight="1" x14ac:dyDescent="0.2">
      <c r="A47" s="5">
        <v>37</v>
      </c>
      <c r="B47" s="8"/>
      <c r="C47" s="23"/>
      <c r="D47" s="23"/>
      <c r="E47" s="9"/>
      <c r="F47" s="3" t="s">
        <v>12</v>
      </c>
      <c r="G47" s="10"/>
      <c r="H47" s="6" t="str">
        <f>IF(B47="","",'別紙3-2_区分⑤所要額内訳計算表'!BB45)</f>
        <v/>
      </c>
      <c r="I47" s="7" t="str">
        <f>IF(B47="","",'別紙3-2_区分⑤所要額内訳計算表'!BC45)</f>
        <v/>
      </c>
      <c r="J47" s="29" t="str">
        <f t="shared" si="1"/>
        <v/>
      </c>
      <c r="K47" s="30"/>
      <c r="M47" s="31" t="str">
        <f t="shared" si="0"/>
        <v/>
      </c>
    </row>
    <row r="48" spans="1:13" ht="18.75" hidden="1" customHeight="1" x14ac:dyDescent="0.2">
      <c r="A48" s="5">
        <v>38</v>
      </c>
      <c r="B48" s="8"/>
      <c r="C48" s="23"/>
      <c r="D48" s="23"/>
      <c r="E48" s="9"/>
      <c r="F48" s="3" t="s">
        <v>12</v>
      </c>
      <c r="G48" s="10"/>
      <c r="H48" s="6" t="str">
        <f>IF(B48="","",'別紙3-2_区分⑤所要額内訳計算表'!BB46)</f>
        <v/>
      </c>
      <c r="I48" s="7" t="str">
        <f>IF(B48="","",'別紙3-2_区分⑤所要額内訳計算表'!BC46)</f>
        <v/>
      </c>
      <c r="J48" s="29" t="str">
        <f t="shared" si="1"/>
        <v/>
      </c>
      <c r="K48" s="30"/>
      <c r="M48" s="31" t="str">
        <f t="shared" si="0"/>
        <v/>
      </c>
    </row>
    <row r="49" spans="1:13" ht="18.75" hidden="1" customHeight="1" x14ac:dyDescent="0.2">
      <c r="A49" s="5">
        <v>39</v>
      </c>
      <c r="B49" s="8"/>
      <c r="C49" s="23"/>
      <c r="D49" s="23"/>
      <c r="E49" s="9"/>
      <c r="F49" s="3" t="s">
        <v>12</v>
      </c>
      <c r="G49" s="10"/>
      <c r="H49" s="6" t="str">
        <f>IF(B49="","",'別紙3-2_区分⑤所要額内訳計算表'!BB47)</f>
        <v/>
      </c>
      <c r="I49" s="7" t="str">
        <f>IF(B49="","",'別紙3-2_区分⑤所要額内訳計算表'!BC47)</f>
        <v/>
      </c>
      <c r="J49" s="29" t="str">
        <f t="shared" si="1"/>
        <v/>
      </c>
      <c r="K49" s="30"/>
      <c r="M49" s="31" t="str">
        <f t="shared" si="0"/>
        <v/>
      </c>
    </row>
    <row r="50" spans="1:13" ht="18.75" hidden="1" customHeight="1" x14ac:dyDescent="0.2">
      <c r="A50" s="5">
        <v>40</v>
      </c>
      <c r="B50" s="8"/>
      <c r="C50" s="23"/>
      <c r="D50" s="23"/>
      <c r="E50" s="9"/>
      <c r="F50" s="3" t="s">
        <v>12</v>
      </c>
      <c r="G50" s="10"/>
      <c r="H50" s="6" t="str">
        <f>IF(B50="","",'別紙3-2_区分⑤所要額内訳計算表'!BB48)</f>
        <v/>
      </c>
      <c r="I50" s="7" t="str">
        <f>IF(B50="","",'別紙3-2_区分⑤所要額内訳計算表'!BC48)</f>
        <v/>
      </c>
      <c r="J50" s="29" t="str">
        <f t="shared" si="1"/>
        <v/>
      </c>
      <c r="K50" s="30"/>
      <c r="M50" s="31" t="str">
        <f t="shared" si="0"/>
        <v/>
      </c>
    </row>
    <row r="51" spans="1:13" ht="18.75" hidden="1" customHeight="1" x14ac:dyDescent="0.2">
      <c r="A51" s="5">
        <v>41</v>
      </c>
      <c r="B51" s="8"/>
      <c r="C51" s="23"/>
      <c r="D51" s="23"/>
      <c r="E51" s="9"/>
      <c r="F51" s="3" t="s">
        <v>12</v>
      </c>
      <c r="G51" s="10"/>
      <c r="H51" s="6" t="str">
        <f>IF(B51="","",'別紙3-2_区分⑤所要額内訳計算表'!BB49)</f>
        <v/>
      </c>
      <c r="I51" s="7" t="str">
        <f>IF(B51="","",'別紙3-2_区分⑤所要額内訳計算表'!BC49)</f>
        <v/>
      </c>
      <c r="J51" s="29" t="str">
        <f t="shared" si="1"/>
        <v/>
      </c>
      <c r="K51" s="30"/>
      <c r="M51" s="31" t="str">
        <f t="shared" si="0"/>
        <v/>
      </c>
    </row>
    <row r="52" spans="1:13" ht="18.75" hidden="1" customHeight="1" x14ac:dyDescent="0.2">
      <c r="A52" s="5">
        <v>42</v>
      </c>
      <c r="B52" s="8"/>
      <c r="C52" s="23"/>
      <c r="D52" s="23"/>
      <c r="E52" s="9"/>
      <c r="F52" s="3" t="s">
        <v>12</v>
      </c>
      <c r="G52" s="10"/>
      <c r="H52" s="6" t="str">
        <f>IF(B52="","",'別紙3-2_区分⑤所要額内訳計算表'!BB50)</f>
        <v/>
      </c>
      <c r="I52" s="7" t="str">
        <f>IF(B52="","",'別紙3-2_区分⑤所要額内訳計算表'!BC50)</f>
        <v/>
      </c>
      <c r="J52" s="29" t="str">
        <f t="shared" si="1"/>
        <v/>
      </c>
      <c r="K52" s="30"/>
      <c r="M52" s="31" t="str">
        <f t="shared" si="0"/>
        <v/>
      </c>
    </row>
    <row r="53" spans="1:13" ht="18.75" hidden="1" customHeight="1" x14ac:dyDescent="0.2">
      <c r="A53" s="5">
        <v>43</v>
      </c>
      <c r="B53" s="8"/>
      <c r="C53" s="23"/>
      <c r="D53" s="23"/>
      <c r="E53" s="9"/>
      <c r="F53" s="3" t="s">
        <v>12</v>
      </c>
      <c r="G53" s="10"/>
      <c r="H53" s="6" t="str">
        <f>IF(B53="","",'別紙3-2_区分⑤所要額内訳計算表'!BB51)</f>
        <v/>
      </c>
      <c r="I53" s="7" t="str">
        <f>IF(B53="","",'別紙3-2_区分⑤所要額内訳計算表'!BC51)</f>
        <v/>
      </c>
      <c r="J53" s="29" t="str">
        <f t="shared" si="1"/>
        <v/>
      </c>
      <c r="K53" s="30"/>
      <c r="M53" s="31" t="str">
        <f t="shared" si="0"/>
        <v/>
      </c>
    </row>
    <row r="54" spans="1:13" ht="18.75" hidden="1" customHeight="1" x14ac:dyDescent="0.2">
      <c r="A54" s="5">
        <v>44</v>
      </c>
      <c r="B54" s="8"/>
      <c r="C54" s="23"/>
      <c r="D54" s="23"/>
      <c r="E54" s="9"/>
      <c r="F54" s="3" t="s">
        <v>12</v>
      </c>
      <c r="G54" s="10"/>
      <c r="H54" s="6" t="str">
        <f>IF(B54="","",'別紙3-2_区分⑤所要額内訳計算表'!BB52)</f>
        <v/>
      </c>
      <c r="I54" s="7" t="str">
        <f>IF(B54="","",'別紙3-2_区分⑤所要額内訳計算表'!BC52)</f>
        <v/>
      </c>
      <c r="J54" s="29" t="str">
        <f t="shared" si="1"/>
        <v/>
      </c>
      <c r="K54" s="30"/>
      <c r="M54" s="31" t="str">
        <f t="shared" si="0"/>
        <v/>
      </c>
    </row>
    <row r="55" spans="1:13" ht="18.75" hidden="1" customHeight="1" x14ac:dyDescent="0.2">
      <c r="A55" s="5">
        <v>45</v>
      </c>
      <c r="B55" s="8"/>
      <c r="C55" s="23"/>
      <c r="D55" s="23"/>
      <c r="E55" s="9"/>
      <c r="F55" s="3" t="s">
        <v>12</v>
      </c>
      <c r="G55" s="10"/>
      <c r="H55" s="6" t="str">
        <f>IF(B55="","",'別紙3-2_区分⑤所要額内訳計算表'!BB53)</f>
        <v/>
      </c>
      <c r="I55" s="7" t="str">
        <f>IF(B55="","",'別紙3-2_区分⑤所要額内訳計算表'!BC53)</f>
        <v/>
      </c>
      <c r="J55" s="29" t="str">
        <f t="shared" si="1"/>
        <v/>
      </c>
      <c r="K55" s="30"/>
      <c r="M55" s="31" t="str">
        <f t="shared" si="0"/>
        <v/>
      </c>
    </row>
    <row r="56" spans="1:13" ht="18.75" hidden="1" customHeight="1" x14ac:dyDescent="0.2">
      <c r="A56" s="5">
        <v>46</v>
      </c>
      <c r="B56" s="8"/>
      <c r="C56" s="23"/>
      <c r="D56" s="23"/>
      <c r="E56" s="9"/>
      <c r="F56" s="3" t="s">
        <v>12</v>
      </c>
      <c r="G56" s="10"/>
      <c r="H56" s="6" t="str">
        <f>IF(B56="","",'別紙3-2_区分⑤所要額内訳計算表'!BB54)</f>
        <v/>
      </c>
      <c r="I56" s="7" t="str">
        <f>IF(B56="","",'別紙3-2_区分⑤所要額内訳計算表'!BC54)</f>
        <v/>
      </c>
      <c r="J56" s="29" t="str">
        <f t="shared" si="1"/>
        <v/>
      </c>
      <c r="K56" s="30"/>
      <c r="M56" s="31" t="str">
        <f t="shared" si="0"/>
        <v/>
      </c>
    </row>
    <row r="57" spans="1:13" ht="18.75" hidden="1" customHeight="1" x14ac:dyDescent="0.2">
      <c r="A57" s="5">
        <v>47</v>
      </c>
      <c r="B57" s="8"/>
      <c r="C57" s="23"/>
      <c r="D57" s="23"/>
      <c r="E57" s="9"/>
      <c r="F57" s="3" t="s">
        <v>12</v>
      </c>
      <c r="G57" s="10"/>
      <c r="H57" s="6" t="str">
        <f>IF(B57="","",'別紙3-2_区分⑤所要額内訳計算表'!BB55)</f>
        <v/>
      </c>
      <c r="I57" s="7" t="str">
        <f>IF(B57="","",'別紙3-2_区分⑤所要額内訳計算表'!BC55)</f>
        <v/>
      </c>
      <c r="J57" s="29" t="str">
        <f t="shared" si="1"/>
        <v/>
      </c>
      <c r="K57" s="30"/>
      <c r="M57" s="31" t="str">
        <f t="shared" si="0"/>
        <v/>
      </c>
    </row>
    <row r="58" spans="1:13" ht="18.75" hidden="1" customHeight="1" x14ac:dyDescent="0.2">
      <c r="A58" s="5">
        <v>48</v>
      </c>
      <c r="B58" s="8"/>
      <c r="C58" s="23"/>
      <c r="D58" s="23"/>
      <c r="E58" s="9"/>
      <c r="F58" s="3" t="s">
        <v>12</v>
      </c>
      <c r="G58" s="10"/>
      <c r="H58" s="6" t="str">
        <f>IF(B58="","",'別紙3-2_区分⑤所要額内訳計算表'!BB56)</f>
        <v/>
      </c>
      <c r="I58" s="7" t="str">
        <f>IF(B58="","",'別紙3-2_区分⑤所要額内訳計算表'!BC56)</f>
        <v/>
      </c>
      <c r="J58" s="29" t="str">
        <f t="shared" si="1"/>
        <v/>
      </c>
      <c r="K58" s="30"/>
      <c r="M58" s="31" t="str">
        <f t="shared" si="0"/>
        <v/>
      </c>
    </row>
    <row r="59" spans="1:13" ht="18.75" hidden="1" customHeight="1" x14ac:dyDescent="0.2">
      <c r="A59" s="5">
        <v>49</v>
      </c>
      <c r="B59" s="8"/>
      <c r="C59" s="23"/>
      <c r="D59" s="23"/>
      <c r="E59" s="9"/>
      <c r="F59" s="3" t="s">
        <v>12</v>
      </c>
      <c r="G59" s="10"/>
      <c r="H59" s="6" t="str">
        <f>IF(B59="","",'別紙3-2_区分⑤所要額内訳計算表'!BB57)</f>
        <v/>
      </c>
      <c r="I59" s="7" t="str">
        <f>IF(B59="","",'別紙3-2_区分⑤所要額内訳計算表'!BC57)</f>
        <v/>
      </c>
      <c r="J59" s="29" t="str">
        <f t="shared" si="1"/>
        <v/>
      </c>
      <c r="K59" s="30"/>
      <c r="M59" s="31" t="str">
        <f t="shared" si="0"/>
        <v/>
      </c>
    </row>
    <row r="60" spans="1:13" ht="18.75" hidden="1" customHeight="1" x14ac:dyDescent="0.2">
      <c r="A60" s="5">
        <v>50</v>
      </c>
      <c r="B60" s="8"/>
      <c r="C60" s="23"/>
      <c r="D60" s="23"/>
      <c r="E60" s="9"/>
      <c r="F60" s="3" t="s">
        <v>12</v>
      </c>
      <c r="G60" s="10"/>
      <c r="H60" s="6" t="str">
        <f>IF(B60="","",'別紙3-2_区分⑤所要額内訳計算表'!BB58)</f>
        <v/>
      </c>
      <c r="I60" s="7" t="str">
        <f>IF(B60="","",'別紙3-2_区分⑤所要額内訳計算表'!BC58)</f>
        <v/>
      </c>
      <c r="J60" s="29" t="str">
        <f t="shared" si="1"/>
        <v/>
      </c>
      <c r="K60" s="30"/>
      <c r="M60" s="31" t="str">
        <f t="shared" si="0"/>
        <v/>
      </c>
    </row>
    <row r="61" spans="1:13" ht="18.75" hidden="1" customHeight="1" x14ac:dyDescent="0.2">
      <c r="A61" s="5">
        <v>51</v>
      </c>
      <c r="B61" s="8"/>
      <c r="C61" s="23"/>
      <c r="D61" s="23"/>
      <c r="E61" s="9"/>
      <c r="F61" s="3" t="s">
        <v>12</v>
      </c>
      <c r="G61" s="10"/>
      <c r="H61" s="6" t="str">
        <f>IF(B61="","",'別紙3-2_区分⑤所要額内訳計算表'!BB59)</f>
        <v/>
      </c>
      <c r="I61" s="7" t="str">
        <f>IF(B61="","",'別紙3-2_区分⑤所要額内訳計算表'!BC59)</f>
        <v/>
      </c>
      <c r="J61" s="29" t="str">
        <f t="shared" si="1"/>
        <v/>
      </c>
      <c r="K61" s="30"/>
      <c r="M61" s="31" t="str">
        <f t="shared" si="0"/>
        <v/>
      </c>
    </row>
    <row r="62" spans="1:13" ht="18.75" hidden="1" customHeight="1" x14ac:dyDescent="0.2">
      <c r="A62" s="5">
        <v>52</v>
      </c>
      <c r="B62" s="8"/>
      <c r="C62" s="23"/>
      <c r="D62" s="23"/>
      <c r="E62" s="9"/>
      <c r="F62" s="3" t="s">
        <v>12</v>
      </c>
      <c r="G62" s="10"/>
      <c r="H62" s="6" t="str">
        <f>IF(B62="","",'別紙3-2_区分⑤所要額内訳計算表'!BB60)</f>
        <v/>
      </c>
      <c r="I62" s="7" t="str">
        <f>IF(B62="","",'別紙3-2_区分⑤所要額内訳計算表'!BC60)</f>
        <v/>
      </c>
      <c r="J62" s="29" t="str">
        <f t="shared" si="1"/>
        <v/>
      </c>
      <c r="K62" s="30"/>
      <c r="M62" s="31" t="str">
        <f t="shared" si="0"/>
        <v/>
      </c>
    </row>
    <row r="63" spans="1:13" ht="18.75" hidden="1" customHeight="1" x14ac:dyDescent="0.2">
      <c r="A63" s="5">
        <v>53</v>
      </c>
      <c r="B63" s="8"/>
      <c r="C63" s="23"/>
      <c r="D63" s="23"/>
      <c r="E63" s="9"/>
      <c r="F63" s="3" t="s">
        <v>12</v>
      </c>
      <c r="G63" s="10"/>
      <c r="H63" s="6" t="str">
        <f>IF(B63="","",'別紙3-2_区分⑤所要額内訳計算表'!BB61)</f>
        <v/>
      </c>
      <c r="I63" s="7" t="str">
        <f>IF(B63="","",'別紙3-2_区分⑤所要額内訳計算表'!BC61)</f>
        <v/>
      </c>
      <c r="J63" s="29" t="str">
        <f t="shared" si="1"/>
        <v/>
      </c>
      <c r="K63" s="30"/>
      <c r="M63" s="31" t="str">
        <f t="shared" si="0"/>
        <v/>
      </c>
    </row>
    <row r="64" spans="1:13" ht="18.75" hidden="1" customHeight="1" x14ac:dyDescent="0.2">
      <c r="A64" s="5">
        <v>54</v>
      </c>
      <c r="B64" s="8"/>
      <c r="C64" s="23"/>
      <c r="D64" s="23"/>
      <c r="E64" s="9"/>
      <c r="F64" s="3" t="s">
        <v>12</v>
      </c>
      <c r="G64" s="10"/>
      <c r="H64" s="6" t="str">
        <f>IF(B64="","",'別紙3-2_区分⑤所要額内訳計算表'!BB62)</f>
        <v/>
      </c>
      <c r="I64" s="7" t="str">
        <f>IF(B64="","",'別紙3-2_区分⑤所要額内訳計算表'!BC62)</f>
        <v/>
      </c>
      <c r="J64" s="29" t="str">
        <f t="shared" si="1"/>
        <v/>
      </c>
      <c r="K64" s="30"/>
      <c r="M64" s="31" t="str">
        <f t="shared" si="0"/>
        <v/>
      </c>
    </row>
    <row r="65" spans="1:13" ht="18.75" hidden="1" customHeight="1" x14ac:dyDescent="0.2">
      <c r="A65" s="5">
        <v>55</v>
      </c>
      <c r="B65" s="8"/>
      <c r="C65" s="23"/>
      <c r="D65" s="23"/>
      <c r="E65" s="9"/>
      <c r="F65" s="3" t="s">
        <v>12</v>
      </c>
      <c r="G65" s="10"/>
      <c r="H65" s="6" t="str">
        <f>IF(B65="","",'別紙3-2_区分⑤所要額内訳計算表'!BB63)</f>
        <v/>
      </c>
      <c r="I65" s="7" t="str">
        <f>IF(B65="","",'別紙3-2_区分⑤所要額内訳計算表'!BC63)</f>
        <v/>
      </c>
      <c r="J65" s="29" t="str">
        <f t="shared" si="1"/>
        <v/>
      </c>
      <c r="K65" s="30"/>
      <c r="M65" s="31" t="str">
        <f t="shared" si="0"/>
        <v/>
      </c>
    </row>
    <row r="66" spans="1:13" ht="18.75" hidden="1" customHeight="1" x14ac:dyDescent="0.2">
      <c r="A66" s="5">
        <v>56</v>
      </c>
      <c r="B66" s="8"/>
      <c r="C66" s="23"/>
      <c r="D66" s="23"/>
      <c r="E66" s="9"/>
      <c r="F66" s="3" t="s">
        <v>12</v>
      </c>
      <c r="G66" s="10"/>
      <c r="H66" s="6" t="str">
        <f>IF(B66="","",'別紙3-2_区分⑤所要額内訳計算表'!BB64)</f>
        <v/>
      </c>
      <c r="I66" s="7" t="str">
        <f>IF(B66="","",'別紙3-2_区分⑤所要額内訳計算表'!BC64)</f>
        <v/>
      </c>
      <c r="J66" s="29" t="str">
        <f t="shared" si="1"/>
        <v/>
      </c>
      <c r="K66" s="30"/>
      <c r="M66" s="31" t="str">
        <f t="shared" si="0"/>
        <v/>
      </c>
    </row>
    <row r="67" spans="1:13" ht="18.75" hidden="1" customHeight="1" x14ac:dyDescent="0.2">
      <c r="A67" s="5">
        <v>57</v>
      </c>
      <c r="B67" s="8"/>
      <c r="C67" s="23"/>
      <c r="D67" s="23"/>
      <c r="E67" s="9"/>
      <c r="F67" s="3" t="s">
        <v>12</v>
      </c>
      <c r="G67" s="10"/>
      <c r="H67" s="6" t="str">
        <f>IF(B67="","",'別紙3-2_区分⑤所要額内訳計算表'!BB65)</f>
        <v/>
      </c>
      <c r="I67" s="7" t="str">
        <f>IF(B67="","",'別紙3-2_区分⑤所要額内訳計算表'!BC65)</f>
        <v/>
      </c>
      <c r="J67" s="29" t="str">
        <f t="shared" si="1"/>
        <v/>
      </c>
      <c r="K67" s="30"/>
      <c r="M67" s="31" t="str">
        <f t="shared" si="0"/>
        <v/>
      </c>
    </row>
    <row r="68" spans="1:13" ht="18.75" hidden="1" customHeight="1" x14ac:dyDescent="0.2">
      <c r="A68" s="5">
        <v>58</v>
      </c>
      <c r="B68" s="8"/>
      <c r="C68" s="23"/>
      <c r="D68" s="23"/>
      <c r="E68" s="9"/>
      <c r="F68" s="3" t="s">
        <v>12</v>
      </c>
      <c r="G68" s="10"/>
      <c r="H68" s="6" t="str">
        <f>IF(B68="","",'別紙3-2_区分⑤所要額内訳計算表'!BB66)</f>
        <v/>
      </c>
      <c r="I68" s="7" t="str">
        <f>IF(B68="","",'別紙3-2_区分⑤所要額内訳計算表'!BC66)</f>
        <v/>
      </c>
      <c r="J68" s="29" t="str">
        <f t="shared" si="1"/>
        <v/>
      </c>
      <c r="K68" s="30"/>
      <c r="M68" s="31" t="str">
        <f t="shared" si="0"/>
        <v/>
      </c>
    </row>
    <row r="69" spans="1:13" ht="18.75" hidden="1" customHeight="1" x14ac:dyDescent="0.2">
      <c r="A69" s="5">
        <v>59</v>
      </c>
      <c r="B69" s="8"/>
      <c r="C69" s="23"/>
      <c r="D69" s="23"/>
      <c r="E69" s="9"/>
      <c r="F69" s="3" t="s">
        <v>12</v>
      </c>
      <c r="G69" s="10"/>
      <c r="H69" s="6" t="str">
        <f>IF(B69="","",'別紙3-2_区分⑤所要額内訳計算表'!BB67)</f>
        <v/>
      </c>
      <c r="I69" s="7" t="str">
        <f>IF(B69="","",'別紙3-2_区分⑤所要額内訳計算表'!BC67)</f>
        <v/>
      </c>
      <c r="J69" s="29" t="str">
        <f t="shared" si="1"/>
        <v/>
      </c>
      <c r="K69" s="30"/>
      <c r="M69" s="31" t="str">
        <f t="shared" si="0"/>
        <v/>
      </c>
    </row>
    <row r="70" spans="1:13" ht="18.75" hidden="1" customHeight="1" x14ac:dyDescent="0.2">
      <c r="A70" s="5">
        <v>60</v>
      </c>
      <c r="B70" s="8"/>
      <c r="C70" s="23"/>
      <c r="D70" s="23"/>
      <c r="E70" s="9"/>
      <c r="F70" s="3" t="s">
        <v>12</v>
      </c>
      <c r="G70" s="10"/>
      <c r="H70" s="6" t="str">
        <f>IF(B70="","",'別紙3-2_区分⑤所要額内訳計算表'!BB68)</f>
        <v/>
      </c>
      <c r="I70" s="7" t="str">
        <f>IF(B70="","",'別紙3-2_区分⑤所要額内訳計算表'!BC68)</f>
        <v/>
      </c>
      <c r="J70" s="29" t="str">
        <f t="shared" si="1"/>
        <v/>
      </c>
      <c r="K70" s="30"/>
      <c r="M70" s="31" t="str">
        <f t="shared" si="0"/>
        <v/>
      </c>
    </row>
    <row r="71" spans="1:13" ht="18.75" hidden="1" customHeight="1" x14ac:dyDescent="0.2">
      <c r="A71" s="5">
        <v>61</v>
      </c>
      <c r="B71" s="8"/>
      <c r="C71" s="23"/>
      <c r="D71" s="23"/>
      <c r="E71" s="9"/>
      <c r="F71" s="3" t="s">
        <v>12</v>
      </c>
      <c r="G71" s="10"/>
      <c r="H71" s="6" t="str">
        <f>IF(B71="","",'別紙3-2_区分⑤所要額内訳計算表'!BB69)</f>
        <v/>
      </c>
      <c r="I71" s="7" t="str">
        <f>IF(B71="","",'別紙3-2_区分⑤所要額内訳計算表'!BC69)</f>
        <v/>
      </c>
      <c r="J71" s="29" t="str">
        <f t="shared" si="1"/>
        <v/>
      </c>
      <c r="K71" s="30"/>
      <c r="M71" s="31" t="str">
        <f t="shared" si="0"/>
        <v/>
      </c>
    </row>
    <row r="72" spans="1:13" ht="18.75" hidden="1" customHeight="1" x14ac:dyDescent="0.2">
      <c r="A72" s="5">
        <v>62</v>
      </c>
      <c r="B72" s="8"/>
      <c r="C72" s="23"/>
      <c r="D72" s="23"/>
      <c r="E72" s="9"/>
      <c r="F72" s="3" t="s">
        <v>12</v>
      </c>
      <c r="G72" s="10"/>
      <c r="H72" s="6" t="str">
        <f>IF(B72="","",'別紙3-2_区分⑤所要額内訳計算表'!BB70)</f>
        <v/>
      </c>
      <c r="I72" s="7" t="str">
        <f>IF(B72="","",'別紙3-2_区分⑤所要額内訳計算表'!BC70)</f>
        <v/>
      </c>
      <c r="J72" s="29" t="str">
        <f t="shared" si="1"/>
        <v/>
      </c>
      <c r="K72" s="30"/>
      <c r="M72" s="31" t="str">
        <f t="shared" si="0"/>
        <v/>
      </c>
    </row>
    <row r="73" spans="1:13" ht="18.75" hidden="1" customHeight="1" x14ac:dyDescent="0.2">
      <c r="A73" s="5">
        <v>63</v>
      </c>
      <c r="B73" s="8"/>
      <c r="C73" s="23"/>
      <c r="D73" s="23"/>
      <c r="E73" s="9"/>
      <c r="F73" s="3" t="s">
        <v>12</v>
      </c>
      <c r="G73" s="10"/>
      <c r="H73" s="6" t="str">
        <f>IF(B73="","",'別紙3-2_区分⑤所要額内訳計算表'!BB71)</f>
        <v/>
      </c>
      <c r="I73" s="7" t="str">
        <f>IF(B73="","",'別紙3-2_区分⑤所要額内訳計算表'!BC71)</f>
        <v/>
      </c>
      <c r="J73" s="29" t="str">
        <f t="shared" si="1"/>
        <v/>
      </c>
      <c r="K73" s="30"/>
      <c r="M73" s="31" t="str">
        <f t="shared" si="0"/>
        <v/>
      </c>
    </row>
    <row r="74" spans="1:13" ht="18.75" hidden="1" customHeight="1" x14ac:dyDescent="0.2">
      <c r="A74" s="5">
        <v>64</v>
      </c>
      <c r="B74" s="8"/>
      <c r="C74" s="23"/>
      <c r="D74" s="23"/>
      <c r="E74" s="9"/>
      <c r="F74" s="3" t="s">
        <v>12</v>
      </c>
      <c r="G74" s="10"/>
      <c r="H74" s="6" t="str">
        <f>IF(B74="","",'別紙3-2_区分⑤所要額内訳計算表'!BB72)</f>
        <v/>
      </c>
      <c r="I74" s="7" t="str">
        <f>IF(B74="","",'別紙3-2_区分⑤所要額内訳計算表'!BC72)</f>
        <v/>
      </c>
      <c r="J74" s="29" t="str">
        <f t="shared" si="1"/>
        <v/>
      </c>
      <c r="K74" s="30"/>
      <c r="M74" s="31" t="str">
        <f t="shared" si="0"/>
        <v/>
      </c>
    </row>
    <row r="75" spans="1:13" ht="18.75" hidden="1" customHeight="1" x14ac:dyDescent="0.2">
      <c r="A75" s="5">
        <v>65</v>
      </c>
      <c r="B75" s="8"/>
      <c r="C75" s="23"/>
      <c r="D75" s="23"/>
      <c r="E75" s="9"/>
      <c r="F75" s="3" t="s">
        <v>12</v>
      </c>
      <c r="G75" s="10"/>
      <c r="H75" s="6" t="str">
        <f>IF(B75="","",'別紙3-2_区分⑤所要額内訳計算表'!BB73)</f>
        <v/>
      </c>
      <c r="I75" s="7" t="str">
        <f>IF(B75="","",'別紙3-2_区分⑤所要額内訳計算表'!BC73)</f>
        <v/>
      </c>
      <c r="J75" s="29" t="str">
        <f t="shared" si="1"/>
        <v/>
      </c>
      <c r="K75" s="30"/>
      <c r="M75" s="31" t="str">
        <f t="shared" si="0"/>
        <v/>
      </c>
    </row>
    <row r="76" spans="1:13" ht="18.75" hidden="1" customHeight="1" x14ac:dyDescent="0.2">
      <c r="A76" s="5">
        <v>66</v>
      </c>
      <c r="B76" s="8"/>
      <c r="C76" s="23"/>
      <c r="D76" s="23"/>
      <c r="E76" s="9"/>
      <c r="F76" s="3" t="s">
        <v>12</v>
      </c>
      <c r="G76" s="10"/>
      <c r="H76" s="6" t="str">
        <f>IF(B76="","",'別紙3-2_区分⑤所要額内訳計算表'!BB74)</f>
        <v/>
      </c>
      <c r="I76" s="7" t="str">
        <f>IF(B76="","",'別紙3-2_区分⑤所要額内訳計算表'!BC74)</f>
        <v/>
      </c>
      <c r="J76" s="29" t="str">
        <f t="shared" ref="J76:J109" si="2">IF(AND(D76="有",H76&gt;=11),"症状軽快日：","")</f>
        <v/>
      </c>
      <c r="K76" s="30"/>
      <c r="M76" s="31" t="str">
        <f t="shared" ref="M76:M110" si="3">IF(AND(J76&lt;&gt;"",K76&lt;&gt;"",G76-2&gt;K76),"×←施設内療養は症状軽快日を含め3日が上限になります",IF(AND(J76&lt;&gt;"",K76=""),"←症状軽快日を入力してください",""))</f>
        <v/>
      </c>
    </row>
    <row r="77" spans="1:13" ht="18.75" hidden="1" customHeight="1" x14ac:dyDescent="0.2">
      <c r="A77" s="5">
        <v>67</v>
      </c>
      <c r="B77" s="8"/>
      <c r="C77" s="23"/>
      <c r="D77" s="23"/>
      <c r="E77" s="9"/>
      <c r="F77" s="3" t="s">
        <v>12</v>
      </c>
      <c r="G77" s="10"/>
      <c r="H77" s="6" t="str">
        <f>IF(B77="","",'別紙3-2_区分⑤所要額内訳計算表'!BB75)</f>
        <v/>
      </c>
      <c r="I77" s="7" t="str">
        <f>IF(B77="","",'別紙3-2_区分⑤所要額内訳計算表'!BC75)</f>
        <v/>
      </c>
      <c r="J77" s="29" t="str">
        <f t="shared" si="2"/>
        <v/>
      </c>
      <c r="K77" s="30"/>
      <c r="M77" s="31" t="str">
        <f t="shared" si="3"/>
        <v/>
      </c>
    </row>
    <row r="78" spans="1:13" ht="18.75" hidden="1" customHeight="1" x14ac:dyDescent="0.2">
      <c r="A78" s="5">
        <v>68</v>
      </c>
      <c r="B78" s="8"/>
      <c r="C78" s="23"/>
      <c r="D78" s="23"/>
      <c r="E78" s="9"/>
      <c r="F78" s="3" t="s">
        <v>12</v>
      </c>
      <c r="G78" s="10"/>
      <c r="H78" s="6" t="str">
        <f>IF(B78="","",'別紙3-2_区分⑤所要額内訳計算表'!BB76)</f>
        <v/>
      </c>
      <c r="I78" s="7" t="str">
        <f>IF(B78="","",'別紙3-2_区分⑤所要額内訳計算表'!BC76)</f>
        <v/>
      </c>
      <c r="J78" s="29" t="str">
        <f t="shared" si="2"/>
        <v/>
      </c>
      <c r="K78" s="30"/>
      <c r="M78" s="31" t="str">
        <f t="shared" si="3"/>
        <v/>
      </c>
    </row>
    <row r="79" spans="1:13" ht="18.75" hidden="1" customHeight="1" x14ac:dyDescent="0.2">
      <c r="A79" s="5">
        <v>69</v>
      </c>
      <c r="B79" s="8"/>
      <c r="C79" s="23"/>
      <c r="D79" s="23"/>
      <c r="E79" s="9"/>
      <c r="F79" s="3" t="s">
        <v>12</v>
      </c>
      <c r="G79" s="10"/>
      <c r="H79" s="6" t="str">
        <f>IF(B79="","",'別紙3-2_区分⑤所要額内訳計算表'!BB77)</f>
        <v/>
      </c>
      <c r="I79" s="7" t="str">
        <f>IF(B79="","",'別紙3-2_区分⑤所要額内訳計算表'!BC77)</f>
        <v/>
      </c>
      <c r="J79" s="29" t="str">
        <f t="shared" si="2"/>
        <v/>
      </c>
      <c r="K79" s="30"/>
      <c r="M79" s="31" t="str">
        <f t="shared" si="3"/>
        <v/>
      </c>
    </row>
    <row r="80" spans="1:13" ht="18.75" hidden="1" customHeight="1" x14ac:dyDescent="0.2">
      <c r="A80" s="5">
        <v>70</v>
      </c>
      <c r="B80" s="8"/>
      <c r="C80" s="23"/>
      <c r="D80" s="23"/>
      <c r="E80" s="9"/>
      <c r="F80" s="3" t="s">
        <v>12</v>
      </c>
      <c r="G80" s="10"/>
      <c r="H80" s="6" t="str">
        <f>IF(B80="","",'別紙3-2_区分⑤所要額内訳計算表'!BB78)</f>
        <v/>
      </c>
      <c r="I80" s="7" t="str">
        <f>IF(B80="","",'別紙3-2_区分⑤所要額内訳計算表'!BC78)</f>
        <v/>
      </c>
      <c r="J80" s="29" t="str">
        <f t="shared" si="2"/>
        <v/>
      </c>
      <c r="K80" s="30"/>
      <c r="M80" s="31" t="str">
        <f t="shared" si="3"/>
        <v/>
      </c>
    </row>
    <row r="81" spans="1:13" ht="18.75" hidden="1" customHeight="1" x14ac:dyDescent="0.2">
      <c r="A81" s="5">
        <v>71</v>
      </c>
      <c r="B81" s="8"/>
      <c r="C81" s="23"/>
      <c r="D81" s="23"/>
      <c r="E81" s="9"/>
      <c r="F81" s="3" t="s">
        <v>12</v>
      </c>
      <c r="G81" s="10"/>
      <c r="H81" s="6" t="str">
        <f>IF(B81="","",'別紙3-2_区分⑤所要額内訳計算表'!BB79)</f>
        <v/>
      </c>
      <c r="I81" s="7" t="str">
        <f>IF(B81="","",'別紙3-2_区分⑤所要額内訳計算表'!BC79)</f>
        <v/>
      </c>
      <c r="J81" s="29" t="str">
        <f t="shared" si="2"/>
        <v/>
      </c>
      <c r="K81" s="30"/>
      <c r="M81" s="31" t="str">
        <f t="shared" si="3"/>
        <v/>
      </c>
    </row>
    <row r="82" spans="1:13" ht="18.75" hidden="1" customHeight="1" x14ac:dyDescent="0.2">
      <c r="A82" s="5">
        <v>72</v>
      </c>
      <c r="B82" s="8"/>
      <c r="C82" s="23"/>
      <c r="D82" s="23"/>
      <c r="E82" s="9"/>
      <c r="F82" s="3" t="s">
        <v>12</v>
      </c>
      <c r="G82" s="10"/>
      <c r="H82" s="6" t="str">
        <f>IF(B82="","",'別紙3-2_区分⑤所要額内訳計算表'!BB80)</f>
        <v/>
      </c>
      <c r="I82" s="7" t="str">
        <f>IF(B82="","",'別紙3-2_区分⑤所要額内訳計算表'!BC80)</f>
        <v/>
      </c>
      <c r="J82" s="29" t="str">
        <f t="shared" si="2"/>
        <v/>
      </c>
      <c r="K82" s="30"/>
      <c r="M82" s="31" t="str">
        <f t="shared" si="3"/>
        <v/>
      </c>
    </row>
    <row r="83" spans="1:13" ht="18.75" hidden="1" customHeight="1" x14ac:dyDescent="0.2">
      <c r="A83" s="5">
        <v>73</v>
      </c>
      <c r="B83" s="8"/>
      <c r="C83" s="23"/>
      <c r="D83" s="23"/>
      <c r="E83" s="9"/>
      <c r="F83" s="3" t="s">
        <v>12</v>
      </c>
      <c r="G83" s="10"/>
      <c r="H83" s="6" t="str">
        <f>IF(B83="","",'別紙3-2_区分⑤所要額内訳計算表'!BB81)</f>
        <v/>
      </c>
      <c r="I83" s="7" t="str">
        <f>IF(B83="","",'別紙3-2_区分⑤所要額内訳計算表'!BC81)</f>
        <v/>
      </c>
      <c r="J83" s="29" t="str">
        <f t="shared" si="2"/>
        <v/>
      </c>
      <c r="K83" s="30"/>
      <c r="M83" s="31" t="str">
        <f t="shared" si="3"/>
        <v/>
      </c>
    </row>
    <row r="84" spans="1:13" ht="18.75" hidden="1" customHeight="1" x14ac:dyDescent="0.2">
      <c r="A84" s="5">
        <v>74</v>
      </c>
      <c r="B84" s="8"/>
      <c r="C84" s="23"/>
      <c r="D84" s="23"/>
      <c r="E84" s="9"/>
      <c r="F84" s="3" t="s">
        <v>12</v>
      </c>
      <c r="G84" s="10"/>
      <c r="H84" s="6" t="str">
        <f>IF(B84="","",'別紙3-2_区分⑤所要額内訳計算表'!BB82)</f>
        <v/>
      </c>
      <c r="I84" s="7" t="str">
        <f>IF(B84="","",'別紙3-2_区分⑤所要額内訳計算表'!BC82)</f>
        <v/>
      </c>
      <c r="J84" s="29" t="str">
        <f t="shared" si="2"/>
        <v/>
      </c>
      <c r="K84" s="30"/>
      <c r="M84" s="31" t="str">
        <f t="shared" si="3"/>
        <v/>
      </c>
    </row>
    <row r="85" spans="1:13" ht="18.75" hidden="1" customHeight="1" x14ac:dyDescent="0.2">
      <c r="A85" s="5">
        <v>75</v>
      </c>
      <c r="B85" s="8"/>
      <c r="C85" s="23"/>
      <c r="D85" s="23"/>
      <c r="E85" s="9"/>
      <c r="F85" s="3" t="s">
        <v>12</v>
      </c>
      <c r="G85" s="10"/>
      <c r="H85" s="6" t="str">
        <f>IF(B85="","",'別紙3-2_区分⑤所要額内訳計算表'!BB83)</f>
        <v/>
      </c>
      <c r="I85" s="7" t="str">
        <f>IF(B85="","",'別紙3-2_区分⑤所要額内訳計算表'!BC83)</f>
        <v/>
      </c>
      <c r="J85" s="29" t="str">
        <f t="shared" si="2"/>
        <v/>
      </c>
      <c r="K85" s="30"/>
      <c r="M85" s="31" t="str">
        <f t="shared" si="3"/>
        <v/>
      </c>
    </row>
    <row r="86" spans="1:13" ht="18.75" hidden="1" customHeight="1" x14ac:dyDescent="0.2">
      <c r="A86" s="5">
        <v>76</v>
      </c>
      <c r="B86" s="8"/>
      <c r="C86" s="23"/>
      <c r="D86" s="23"/>
      <c r="E86" s="9"/>
      <c r="F86" s="3" t="s">
        <v>12</v>
      </c>
      <c r="G86" s="10"/>
      <c r="H86" s="6" t="str">
        <f>IF(B86="","",'別紙3-2_区分⑤所要額内訳計算表'!BB84)</f>
        <v/>
      </c>
      <c r="I86" s="7" t="str">
        <f>IF(B86="","",'別紙3-2_区分⑤所要額内訳計算表'!BC84)</f>
        <v/>
      </c>
      <c r="J86" s="29" t="str">
        <f t="shared" si="2"/>
        <v/>
      </c>
      <c r="K86" s="30"/>
      <c r="M86" s="31" t="str">
        <f t="shared" si="3"/>
        <v/>
      </c>
    </row>
    <row r="87" spans="1:13" ht="18.75" hidden="1" customHeight="1" x14ac:dyDescent="0.2">
      <c r="A87" s="5">
        <v>77</v>
      </c>
      <c r="B87" s="8"/>
      <c r="C87" s="23"/>
      <c r="D87" s="23"/>
      <c r="E87" s="9"/>
      <c r="F87" s="3" t="s">
        <v>12</v>
      </c>
      <c r="G87" s="10"/>
      <c r="H87" s="6" t="str">
        <f>IF(B87="","",'別紙3-2_区分⑤所要額内訳計算表'!BB85)</f>
        <v/>
      </c>
      <c r="I87" s="7" t="str">
        <f>IF(B87="","",'別紙3-2_区分⑤所要額内訳計算表'!BC85)</f>
        <v/>
      </c>
      <c r="J87" s="29" t="str">
        <f t="shared" si="2"/>
        <v/>
      </c>
      <c r="K87" s="30"/>
      <c r="M87" s="31" t="str">
        <f t="shared" si="3"/>
        <v/>
      </c>
    </row>
    <row r="88" spans="1:13" ht="18.75" hidden="1" customHeight="1" x14ac:dyDescent="0.2">
      <c r="A88" s="5">
        <v>78</v>
      </c>
      <c r="B88" s="8"/>
      <c r="C88" s="23"/>
      <c r="D88" s="23"/>
      <c r="E88" s="9"/>
      <c r="F88" s="3" t="s">
        <v>12</v>
      </c>
      <c r="G88" s="10"/>
      <c r="H88" s="6" t="str">
        <f>IF(B88="","",'別紙3-2_区分⑤所要額内訳計算表'!BB86)</f>
        <v/>
      </c>
      <c r="I88" s="7" t="str">
        <f>IF(B88="","",'別紙3-2_区分⑤所要額内訳計算表'!BC86)</f>
        <v/>
      </c>
      <c r="J88" s="29" t="str">
        <f t="shared" si="2"/>
        <v/>
      </c>
      <c r="K88" s="30"/>
      <c r="M88" s="31" t="str">
        <f t="shared" si="3"/>
        <v/>
      </c>
    </row>
    <row r="89" spans="1:13" ht="18.75" hidden="1" customHeight="1" x14ac:dyDescent="0.2">
      <c r="A89" s="5">
        <v>79</v>
      </c>
      <c r="B89" s="8"/>
      <c r="C89" s="23"/>
      <c r="D89" s="23"/>
      <c r="E89" s="9"/>
      <c r="F89" s="3" t="s">
        <v>12</v>
      </c>
      <c r="G89" s="10"/>
      <c r="H89" s="6" t="str">
        <f>IF(B89="","",'別紙3-2_区分⑤所要額内訳計算表'!BB87)</f>
        <v/>
      </c>
      <c r="I89" s="7" t="str">
        <f>IF(B89="","",'別紙3-2_区分⑤所要額内訳計算表'!BC87)</f>
        <v/>
      </c>
      <c r="J89" s="29" t="str">
        <f t="shared" si="2"/>
        <v/>
      </c>
      <c r="K89" s="30"/>
      <c r="M89" s="31" t="str">
        <f t="shared" si="3"/>
        <v/>
      </c>
    </row>
    <row r="90" spans="1:13" ht="18.75" hidden="1" customHeight="1" x14ac:dyDescent="0.2">
      <c r="A90" s="5">
        <v>80</v>
      </c>
      <c r="B90" s="8"/>
      <c r="C90" s="23"/>
      <c r="D90" s="23"/>
      <c r="E90" s="9"/>
      <c r="F90" s="3" t="s">
        <v>12</v>
      </c>
      <c r="G90" s="10"/>
      <c r="H90" s="6" t="str">
        <f>IF(B90="","",'別紙3-2_区分⑤所要額内訳計算表'!BB88)</f>
        <v/>
      </c>
      <c r="I90" s="7" t="str">
        <f>IF(B90="","",'別紙3-2_区分⑤所要額内訳計算表'!BC88)</f>
        <v/>
      </c>
      <c r="J90" s="29" t="str">
        <f t="shared" si="2"/>
        <v/>
      </c>
      <c r="K90" s="30"/>
      <c r="M90" s="31" t="str">
        <f t="shared" si="3"/>
        <v/>
      </c>
    </row>
    <row r="91" spans="1:13" ht="18.75" hidden="1" customHeight="1" x14ac:dyDescent="0.2">
      <c r="A91" s="5">
        <v>81</v>
      </c>
      <c r="B91" s="8"/>
      <c r="C91" s="23"/>
      <c r="D91" s="23"/>
      <c r="E91" s="9"/>
      <c r="F91" s="3" t="s">
        <v>12</v>
      </c>
      <c r="G91" s="10"/>
      <c r="H91" s="6" t="str">
        <f>IF(B91="","",'別紙3-2_区分⑤所要額内訳計算表'!BB89)</f>
        <v/>
      </c>
      <c r="I91" s="7" t="str">
        <f>IF(B91="","",'別紙3-2_区分⑤所要額内訳計算表'!BC89)</f>
        <v/>
      </c>
      <c r="J91" s="29" t="str">
        <f t="shared" si="2"/>
        <v/>
      </c>
      <c r="K91" s="30"/>
      <c r="M91" s="31" t="str">
        <f t="shared" si="3"/>
        <v/>
      </c>
    </row>
    <row r="92" spans="1:13" ht="18.75" hidden="1" customHeight="1" x14ac:dyDescent="0.2">
      <c r="A92" s="5">
        <v>82</v>
      </c>
      <c r="B92" s="8"/>
      <c r="C92" s="23"/>
      <c r="D92" s="23"/>
      <c r="E92" s="9"/>
      <c r="F92" s="3" t="s">
        <v>12</v>
      </c>
      <c r="G92" s="10"/>
      <c r="H92" s="6" t="str">
        <f>IF(B92="","",'別紙3-2_区分⑤所要額内訳計算表'!BB90)</f>
        <v/>
      </c>
      <c r="I92" s="7" t="str">
        <f>IF(B92="","",'別紙3-2_区分⑤所要額内訳計算表'!BC90)</f>
        <v/>
      </c>
      <c r="J92" s="29" t="str">
        <f t="shared" si="2"/>
        <v/>
      </c>
      <c r="K92" s="30"/>
      <c r="M92" s="31" t="str">
        <f t="shared" si="3"/>
        <v/>
      </c>
    </row>
    <row r="93" spans="1:13" ht="18.75" hidden="1" customHeight="1" x14ac:dyDescent="0.2">
      <c r="A93" s="5">
        <v>83</v>
      </c>
      <c r="B93" s="8"/>
      <c r="C93" s="23"/>
      <c r="D93" s="23"/>
      <c r="E93" s="9"/>
      <c r="F93" s="3" t="s">
        <v>12</v>
      </c>
      <c r="G93" s="10"/>
      <c r="H93" s="6" t="str">
        <f>IF(B93="","",'別紙3-2_区分⑤所要額内訳計算表'!BB91)</f>
        <v/>
      </c>
      <c r="I93" s="7" t="str">
        <f>IF(B93="","",'別紙3-2_区分⑤所要額内訳計算表'!BC91)</f>
        <v/>
      </c>
      <c r="J93" s="29" t="str">
        <f t="shared" si="2"/>
        <v/>
      </c>
      <c r="K93" s="30"/>
      <c r="M93" s="31" t="str">
        <f t="shared" si="3"/>
        <v/>
      </c>
    </row>
    <row r="94" spans="1:13" ht="18.75" hidden="1" customHeight="1" x14ac:dyDescent="0.2">
      <c r="A94" s="5">
        <v>84</v>
      </c>
      <c r="B94" s="8"/>
      <c r="C94" s="23"/>
      <c r="D94" s="23"/>
      <c r="E94" s="9"/>
      <c r="F94" s="3" t="s">
        <v>12</v>
      </c>
      <c r="G94" s="10"/>
      <c r="H94" s="6" t="str">
        <f>IF(B94="","",'別紙3-2_区分⑤所要額内訳計算表'!BB92)</f>
        <v/>
      </c>
      <c r="I94" s="7" t="str">
        <f>IF(B94="","",'別紙3-2_区分⑤所要額内訳計算表'!BC92)</f>
        <v/>
      </c>
      <c r="J94" s="29" t="str">
        <f t="shared" si="2"/>
        <v/>
      </c>
      <c r="K94" s="30"/>
      <c r="M94" s="31" t="str">
        <f t="shared" si="3"/>
        <v/>
      </c>
    </row>
    <row r="95" spans="1:13" ht="18.75" hidden="1" customHeight="1" x14ac:dyDescent="0.2">
      <c r="A95" s="5">
        <v>85</v>
      </c>
      <c r="B95" s="8"/>
      <c r="C95" s="23"/>
      <c r="D95" s="23"/>
      <c r="E95" s="9"/>
      <c r="F95" s="3" t="s">
        <v>12</v>
      </c>
      <c r="G95" s="10"/>
      <c r="H95" s="6" t="str">
        <f>IF(B95="","",'別紙3-2_区分⑤所要額内訳計算表'!BB93)</f>
        <v/>
      </c>
      <c r="I95" s="7" t="str">
        <f>IF(B95="","",'別紙3-2_区分⑤所要額内訳計算表'!BC93)</f>
        <v/>
      </c>
      <c r="J95" s="29" t="str">
        <f t="shared" si="2"/>
        <v/>
      </c>
      <c r="K95" s="30"/>
      <c r="M95" s="31" t="str">
        <f t="shared" si="3"/>
        <v/>
      </c>
    </row>
    <row r="96" spans="1:13" ht="18.75" hidden="1" customHeight="1" x14ac:dyDescent="0.2">
      <c r="A96" s="5">
        <v>86</v>
      </c>
      <c r="B96" s="8"/>
      <c r="C96" s="23"/>
      <c r="D96" s="23"/>
      <c r="E96" s="9"/>
      <c r="F96" s="3" t="s">
        <v>12</v>
      </c>
      <c r="G96" s="10"/>
      <c r="H96" s="6" t="str">
        <f>IF(B96="","",'別紙3-2_区分⑤所要額内訳計算表'!BB94)</f>
        <v/>
      </c>
      <c r="I96" s="7" t="str">
        <f>IF(B96="","",'別紙3-2_区分⑤所要額内訳計算表'!BC94)</f>
        <v/>
      </c>
      <c r="J96" s="29" t="str">
        <f t="shared" si="2"/>
        <v/>
      </c>
      <c r="K96" s="30"/>
      <c r="M96" s="31" t="str">
        <f t="shared" si="3"/>
        <v/>
      </c>
    </row>
    <row r="97" spans="1:13" ht="18.75" hidden="1" customHeight="1" x14ac:dyDescent="0.2">
      <c r="A97" s="5">
        <v>87</v>
      </c>
      <c r="B97" s="8"/>
      <c r="C97" s="23"/>
      <c r="D97" s="23"/>
      <c r="E97" s="9"/>
      <c r="F97" s="3" t="s">
        <v>12</v>
      </c>
      <c r="G97" s="10"/>
      <c r="H97" s="6" t="str">
        <f>IF(B97="","",'別紙3-2_区分⑤所要額内訳計算表'!BB95)</f>
        <v/>
      </c>
      <c r="I97" s="7" t="str">
        <f>IF(B97="","",'別紙3-2_区分⑤所要額内訳計算表'!BC95)</f>
        <v/>
      </c>
      <c r="J97" s="29" t="str">
        <f t="shared" si="2"/>
        <v/>
      </c>
      <c r="K97" s="30"/>
      <c r="M97" s="31" t="str">
        <f t="shared" si="3"/>
        <v/>
      </c>
    </row>
    <row r="98" spans="1:13" ht="18.75" hidden="1" customHeight="1" x14ac:dyDescent="0.2">
      <c r="A98" s="5">
        <v>88</v>
      </c>
      <c r="B98" s="8"/>
      <c r="C98" s="23"/>
      <c r="D98" s="23"/>
      <c r="E98" s="9"/>
      <c r="F98" s="3" t="s">
        <v>12</v>
      </c>
      <c r="G98" s="10"/>
      <c r="H98" s="6" t="str">
        <f>IF(B98="","",'別紙3-2_区分⑤所要額内訳計算表'!BB96)</f>
        <v/>
      </c>
      <c r="I98" s="7" t="str">
        <f>IF(B98="","",'別紙3-2_区分⑤所要額内訳計算表'!BC96)</f>
        <v/>
      </c>
      <c r="J98" s="29" t="str">
        <f t="shared" si="2"/>
        <v/>
      </c>
      <c r="K98" s="30"/>
      <c r="M98" s="31" t="str">
        <f t="shared" si="3"/>
        <v/>
      </c>
    </row>
    <row r="99" spans="1:13" ht="18.75" hidden="1" customHeight="1" x14ac:dyDescent="0.2">
      <c r="A99" s="5">
        <v>89</v>
      </c>
      <c r="B99" s="8"/>
      <c r="C99" s="23"/>
      <c r="D99" s="23"/>
      <c r="E99" s="9"/>
      <c r="F99" s="3" t="s">
        <v>12</v>
      </c>
      <c r="G99" s="10"/>
      <c r="H99" s="6" t="str">
        <f>IF(B99="","",'別紙3-2_区分⑤所要額内訳計算表'!BB97)</f>
        <v/>
      </c>
      <c r="I99" s="7" t="str">
        <f>IF(B99="","",'別紙3-2_区分⑤所要額内訳計算表'!BC97)</f>
        <v/>
      </c>
      <c r="J99" s="29" t="str">
        <f t="shared" si="2"/>
        <v/>
      </c>
      <c r="K99" s="30"/>
      <c r="M99" s="31" t="str">
        <f t="shared" si="3"/>
        <v/>
      </c>
    </row>
    <row r="100" spans="1:13" ht="18.75" hidden="1" customHeight="1" x14ac:dyDescent="0.2">
      <c r="A100" s="5">
        <v>90</v>
      </c>
      <c r="B100" s="8"/>
      <c r="C100" s="23"/>
      <c r="D100" s="23"/>
      <c r="E100" s="9"/>
      <c r="F100" s="3" t="s">
        <v>12</v>
      </c>
      <c r="G100" s="10"/>
      <c r="H100" s="6" t="str">
        <f>IF(B100="","",'別紙3-2_区分⑤所要額内訳計算表'!BB98)</f>
        <v/>
      </c>
      <c r="I100" s="7" t="str">
        <f>IF(B100="","",'別紙3-2_区分⑤所要額内訳計算表'!BC98)</f>
        <v/>
      </c>
      <c r="J100" s="29" t="str">
        <f t="shared" si="2"/>
        <v/>
      </c>
      <c r="K100" s="30"/>
      <c r="M100" s="31" t="str">
        <f t="shared" si="3"/>
        <v/>
      </c>
    </row>
    <row r="101" spans="1:13" ht="18.75" hidden="1" customHeight="1" x14ac:dyDescent="0.2">
      <c r="A101" s="5">
        <v>91</v>
      </c>
      <c r="B101" s="8"/>
      <c r="C101" s="23"/>
      <c r="D101" s="23"/>
      <c r="E101" s="9"/>
      <c r="F101" s="3" t="s">
        <v>12</v>
      </c>
      <c r="G101" s="10"/>
      <c r="H101" s="6" t="str">
        <f>IF(B101="","",'別紙3-2_区分⑤所要額内訳計算表'!BB99)</f>
        <v/>
      </c>
      <c r="I101" s="7" t="str">
        <f>IF(B101="","",'別紙3-2_区分⑤所要額内訳計算表'!BC99)</f>
        <v/>
      </c>
      <c r="J101" s="29" t="str">
        <f t="shared" si="2"/>
        <v/>
      </c>
      <c r="K101" s="30"/>
      <c r="M101" s="31" t="str">
        <f t="shared" si="3"/>
        <v/>
      </c>
    </row>
    <row r="102" spans="1:13" ht="18.75" hidden="1" customHeight="1" x14ac:dyDescent="0.2">
      <c r="A102" s="5">
        <v>92</v>
      </c>
      <c r="B102" s="8"/>
      <c r="C102" s="23"/>
      <c r="D102" s="23"/>
      <c r="E102" s="9"/>
      <c r="F102" s="3" t="s">
        <v>12</v>
      </c>
      <c r="G102" s="10"/>
      <c r="H102" s="6" t="str">
        <f>IF(B102="","",'別紙3-2_区分⑤所要額内訳計算表'!BB100)</f>
        <v/>
      </c>
      <c r="I102" s="7" t="str">
        <f>IF(B102="","",'別紙3-2_区分⑤所要額内訳計算表'!BC100)</f>
        <v/>
      </c>
      <c r="J102" s="29" t="str">
        <f t="shared" si="2"/>
        <v/>
      </c>
      <c r="K102" s="30"/>
      <c r="M102" s="31" t="str">
        <f t="shared" si="3"/>
        <v/>
      </c>
    </row>
    <row r="103" spans="1:13" ht="18.75" hidden="1" customHeight="1" x14ac:dyDescent="0.2">
      <c r="A103" s="5">
        <v>93</v>
      </c>
      <c r="B103" s="8"/>
      <c r="C103" s="23"/>
      <c r="D103" s="23"/>
      <c r="E103" s="9"/>
      <c r="F103" s="3" t="s">
        <v>12</v>
      </c>
      <c r="G103" s="10"/>
      <c r="H103" s="6" t="str">
        <f>IF(B103="","",'別紙3-2_区分⑤所要額内訳計算表'!BB101)</f>
        <v/>
      </c>
      <c r="I103" s="7" t="str">
        <f>IF(B103="","",'別紙3-2_区分⑤所要額内訳計算表'!BC101)</f>
        <v/>
      </c>
      <c r="J103" s="29" t="str">
        <f t="shared" si="2"/>
        <v/>
      </c>
      <c r="K103" s="30"/>
      <c r="M103" s="31" t="str">
        <f t="shared" si="3"/>
        <v/>
      </c>
    </row>
    <row r="104" spans="1:13" ht="18.75" hidden="1" customHeight="1" x14ac:dyDescent="0.2">
      <c r="A104" s="5">
        <v>94</v>
      </c>
      <c r="B104" s="8"/>
      <c r="C104" s="23"/>
      <c r="D104" s="23"/>
      <c r="E104" s="9"/>
      <c r="F104" s="3" t="s">
        <v>12</v>
      </c>
      <c r="G104" s="10"/>
      <c r="H104" s="6" t="str">
        <f>IF(B104="","",'別紙3-2_区分⑤所要額内訳計算表'!BB102)</f>
        <v/>
      </c>
      <c r="I104" s="7" t="str">
        <f>IF(B104="","",'別紙3-2_区分⑤所要額内訳計算表'!BC102)</f>
        <v/>
      </c>
      <c r="J104" s="29" t="str">
        <f t="shared" si="2"/>
        <v/>
      </c>
      <c r="K104" s="30"/>
      <c r="M104" s="31" t="str">
        <f t="shared" si="3"/>
        <v/>
      </c>
    </row>
    <row r="105" spans="1:13" ht="18.75" hidden="1" customHeight="1" x14ac:dyDescent="0.2">
      <c r="A105" s="5">
        <v>95</v>
      </c>
      <c r="B105" s="8"/>
      <c r="C105" s="23"/>
      <c r="D105" s="23"/>
      <c r="E105" s="9"/>
      <c r="F105" s="3" t="s">
        <v>12</v>
      </c>
      <c r="G105" s="10"/>
      <c r="H105" s="6" t="str">
        <f>IF(B105="","",'別紙3-2_区分⑤所要額内訳計算表'!BB103)</f>
        <v/>
      </c>
      <c r="I105" s="7" t="str">
        <f>IF(B105="","",'別紙3-2_区分⑤所要額内訳計算表'!BC103)</f>
        <v/>
      </c>
      <c r="J105" s="29" t="str">
        <f t="shared" si="2"/>
        <v/>
      </c>
      <c r="K105" s="30"/>
      <c r="M105" s="31" t="str">
        <f t="shared" si="3"/>
        <v/>
      </c>
    </row>
    <row r="106" spans="1:13" ht="18.75" hidden="1" customHeight="1" x14ac:dyDescent="0.2">
      <c r="A106" s="5">
        <v>96</v>
      </c>
      <c r="B106" s="8"/>
      <c r="C106" s="23"/>
      <c r="D106" s="23"/>
      <c r="E106" s="9"/>
      <c r="F106" s="3" t="s">
        <v>12</v>
      </c>
      <c r="G106" s="10"/>
      <c r="H106" s="6" t="str">
        <f>IF(B106="","",'別紙3-2_区分⑤所要額内訳計算表'!BB104)</f>
        <v/>
      </c>
      <c r="I106" s="7" t="str">
        <f>IF(B106="","",'別紙3-2_区分⑤所要額内訳計算表'!BC104)</f>
        <v/>
      </c>
      <c r="J106" s="29" t="str">
        <f t="shared" si="2"/>
        <v/>
      </c>
      <c r="K106" s="30"/>
      <c r="M106" s="31" t="str">
        <f t="shared" si="3"/>
        <v/>
      </c>
    </row>
    <row r="107" spans="1:13" ht="18.75" hidden="1" customHeight="1" x14ac:dyDescent="0.2">
      <c r="A107" s="5">
        <v>97</v>
      </c>
      <c r="B107" s="8"/>
      <c r="C107" s="23"/>
      <c r="D107" s="23"/>
      <c r="E107" s="9"/>
      <c r="F107" s="3" t="s">
        <v>12</v>
      </c>
      <c r="G107" s="10"/>
      <c r="H107" s="6" t="str">
        <f>IF(B107="","",'別紙3-2_区分⑤所要額内訳計算表'!BB105)</f>
        <v/>
      </c>
      <c r="I107" s="7" t="str">
        <f>IF(B107="","",'別紙3-2_区分⑤所要額内訳計算表'!BC105)</f>
        <v/>
      </c>
      <c r="J107" s="29" t="str">
        <f t="shared" si="2"/>
        <v/>
      </c>
      <c r="K107" s="30"/>
      <c r="M107" s="31" t="str">
        <f t="shared" si="3"/>
        <v/>
      </c>
    </row>
    <row r="108" spans="1:13" ht="18.75" hidden="1" customHeight="1" x14ac:dyDescent="0.2">
      <c r="A108" s="5">
        <v>98</v>
      </c>
      <c r="B108" s="8"/>
      <c r="C108" s="23"/>
      <c r="D108" s="23"/>
      <c r="E108" s="9"/>
      <c r="F108" s="3" t="s">
        <v>12</v>
      </c>
      <c r="G108" s="10"/>
      <c r="H108" s="6" t="str">
        <f>IF(B108="","",'別紙3-2_区分⑤所要額内訳計算表'!BB106)</f>
        <v/>
      </c>
      <c r="I108" s="7" t="str">
        <f>IF(B108="","",'別紙3-2_区分⑤所要額内訳計算表'!BC106)</f>
        <v/>
      </c>
      <c r="J108" s="29" t="str">
        <f t="shared" si="2"/>
        <v/>
      </c>
      <c r="K108" s="30"/>
      <c r="M108" s="31" t="str">
        <f t="shared" si="3"/>
        <v/>
      </c>
    </row>
    <row r="109" spans="1:13" ht="18.75" hidden="1" customHeight="1" x14ac:dyDescent="0.2">
      <c r="A109" s="5">
        <v>99</v>
      </c>
      <c r="B109" s="8"/>
      <c r="C109" s="23"/>
      <c r="D109" s="23"/>
      <c r="E109" s="9"/>
      <c r="F109" s="3" t="s">
        <v>12</v>
      </c>
      <c r="G109" s="10"/>
      <c r="H109" s="6" t="str">
        <f>IF(B109="","",'別紙3-2_区分⑤所要額内訳計算表'!BB107)</f>
        <v/>
      </c>
      <c r="I109" s="7" t="str">
        <f>IF(B109="","",'別紙3-2_区分⑤所要額内訳計算表'!BC107)</f>
        <v/>
      </c>
      <c r="J109" s="29" t="str">
        <f t="shared" si="2"/>
        <v/>
      </c>
      <c r="K109" s="30"/>
      <c r="M109" s="31" t="str">
        <f t="shared" si="3"/>
        <v/>
      </c>
    </row>
    <row r="110" spans="1:13" ht="18.75" hidden="1" customHeight="1" x14ac:dyDescent="0.2">
      <c r="A110" s="5">
        <v>100</v>
      </c>
      <c r="B110" s="8"/>
      <c r="C110" s="23"/>
      <c r="D110" s="23"/>
      <c r="E110" s="9"/>
      <c r="F110" s="3" t="s">
        <v>12</v>
      </c>
      <c r="G110" s="10"/>
      <c r="H110" s="6" t="str">
        <f>IF(B110="","",'別紙3-2_区分⑤所要額内訳計算表'!BB108)</f>
        <v/>
      </c>
      <c r="I110" s="7" t="str">
        <f>IF(B110="","",'別紙3-2_区分⑤所要額内訳計算表'!BC108)</f>
        <v/>
      </c>
      <c r="J110" s="29" t="str">
        <f>IF(AND(D110="有",H110&gt;=11),"症状軽快日：","")</f>
        <v/>
      </c>
      <c r="K110" s="30"/>
      <c r="M110" s="31" t="str">
        <f t="shared" si="3"/>
        <v/>
      </c>
    </row>
    <row r="111" spans="1:13" ht="5.25" customHeight="1" x14ac:dyDescent="0.2"/>
    <row r="112" spans="1:13" ht="13.5" customHeight="1" x14ac:dyDescent="0.2">
      <c r="A112" s="168" t="s">
        <v>35</v>
      </c>
      <c r="B112" s="168"/>
      <c r="C112" s="168"/>
      <c r="D112" s="168"/>
      <c r="E112" s="168"/>
      <c r="F112" s="168"/>
      <c r="G112" s="168" t="s">
        <v>36</v>
      </c>
      <c r="H112" s="169"/>
      <c r="I112" s="169"/>
      <c r="J112" s="169"/>
    </row>
    <row r="113" spans="1:10" x14ac:dyDescent="0.2">
      <c r="A113" s="168"/>
      <c r="B113" s="168"/>
      <c r="C113" s="168"/>
      <c r="D113" s="168"/>
      <c r="E113" s="168"/>
      <c r="F113" s="168"/>
      <c r="G113" s="169"/>
      <c r="H113" s="169"/>
      <c r="I113" s="169"/>
      <c r="J113" s="169"/>
    </row>
    <row r="114" spans="1:10" x14ac:dyDescent="0.2">
      <c r="A114" s="168"/>
      <c r="B114" s="168"/>
      <c r="C114" s="168"/>
      <c r="D114" s="168"/>
      <c r="E114" s="168"/>
      <c r="F114" s="168"/>
      <c r="G114" s="169"/>
      <c r="H114" s="169"/>
      <c r="I114" s="169"/>
      <c r="J114" s="169"/>
    </row>
    <row r="115" spans="1:10" x14ac:dyDescent="0.2">
      <c r="A115" s="168"/>
      <c r="B115" s="168"/>
      <c r="C115" s="168"/>
      <c r="D115" s="168"/>
      <c r="E115" s="168"/>
      <c r="F115" s="168"/>
      <c r="G115" s="169"/>
      <c r="H115" s="169"/>
      <c r="I115" s="169"/>
      <c r="J115" s="169"/>
    </row>
    <row r="116" spans="1:10" ht="14.25" customHeight="1" x14ac:dyDescent="0.2">
      <c r="A116" s="168"/>
      <c r="B116" s="168"/>
      <c r="C116" s="168"/>
      <c r="D116" s="168"/>
      <c r="E116" s="168"/>
      <c r="F116" s="168"/>
      <c r="G116" s="169"/>
      <c r="H116" s="169"/>
      <c r="I116" s="169"/>
      <c r="J116" s="169"/>
    </row>
    <row r="117" spans="1:10" ht="45.75" customHeight="1" x14ac:dyDescent="0.2">
      <c r="A117" s="168"/>
      <c r="B117" s="168"/>
      <c r="C117" s="168"/>
      <c r="D117" s="168"/>
      <c r="E117" s="168"/>
      <c r="F117" s="168"/>
      <c r="G117" s="169"/>
      <c r="H117" s="169"/>
      <c r="I117" s="169"/>
      <c r="J117" s="169"/>
    </row>
    <row r="118" spans="1:10" ht="12.75" customHeight="1" x14ac:dyDescent="0.2">
      <c r="A118" s="168"/>
      <c r="B118" s="168"/>
      <c r="C118" s="168"/>
      <c r="D118" s="168"/>
      <c r="E118" s="168"/>
      <c r="F118" s="168"/>
      <c r="G118" s="169"/>
      <c r="H118" s="169"/>
      <c r="I118" s="169"/>
      <c r="J118" s="169"/>
    </row>
  </sheetData>
  <sheetProtection password="EB51" sheet="1" formatRows="0" autoFilter="0"/>
  <mergeCells count="26">
    <mergeCell ref="B9:B10"/>
    <mergeCell ref="C9:C10"/>
    <mergeCell ref="E9:G9"/>
    <mergeCell ref="G6:J7"/>
    <mergeCell ref="A112:F118"/>
    <mergeCell ref="G112:J118"/>
    <mergeCell ref="A6:B6"/>
    <mergeCell ref="C6:F6"/>
    <mergeCell ref="A9:A10"/>
    <mergeCell ref="D9:D10"/>
    <mergeCell ref="J9:K10"/>
    <mergeCell ref="H9:H10"/>
    <mergeCell ref="I9:I10"/>
    <mergeCell ref="I4:K4"/>
    <mergeCell ref="I5:K5"/>
    <mergeCell ref="A1:L1"/>
    <mergeCell ref="A3:B3"/>
    <mergeCell ref="C3:F3"/>
    <mergeCell ref="G3:H3"/>
    <mergeCell ref="I3:K3"/>
    <mergeCell ref="A4:B4"/>
    <mergeCell ref="C4:F4"/>
    <mergeCell ref="A5:B5"/>
    <mergeCell ref="C5:F5"/>
    <mergeCell ref="G4:H4"/>
    <mergeCell ref="G5:H5"/>
  </mergeCells>
  <phoneticPr fontId="5"/>
  <conditionalFormatting sqref="K11:K110">
    <cfRule type="expression" priority="3">
      <formula>J11=""</formula>
    </cfRule>
    <cfRule type="expression" dxfId="3" priority="6">
      <formula>AND(J11="症状軽快日：",K11="")</formula>
    </cfRule>
    <cfRule type="expression" dxfId="2" priority="7">
      <formula>AND(J11&lt;&gt;"",K11&lt;G11-2)</formula>
    </cfRule>
    <cfRule type="expression" priority="8">
      <formula>AND(J11&lt;&gt;"",K11&gt;G11-2)</formula>
    </cfRule>
  </conditionalFormatting>
  <conditionalFormatting sqref="M11:M110">
    <cfRule type="expression" dxfId="1" priority="2">
      <formula>AND(J11&lt;&gt;"",K11&lt;&gt;"",G11-2&gt;K11)</formula>
    </cfRule>
  </conditionalFormatting>
  <conditionalFormatting sqref="M11:M110">
    <cfRule type="expression" dxfId="0" priority="1">
      <formula>AND(J11&lt;&gt;"",K11="")</formula>
    </cfRule>
  </conditionalFormatting>
  <dataValidations count="3">
    <dataValidation type="list" allowBlank="1" showInputMessage="1" showErrorMessage="1" sqref="C11:C110" xr:uid="{00000000-0002-0000-0300-000000000000}">
      <formula1>"男,女"</formula1>
    </dataValidation>
    <dataValidation type="list" allowBlank="1" showInputMessage="1" showErrorMessage="1" sqref="I4" xr:uid="{00000000-0002-0000-0300-000001000000}">
      <formula1>"大規模施設等(定員30人以上),小規模施設等(定員29人以下)"</formula1>
    </dataValidation>
    <dataValidation type="list" allowBlank="1" showInputMessage="1" showErrorMessage="1" sqref="D11:D110" xr:uid="{00000000-0002-0000-0300-000002000000}">
      <formula1>"有,無"</formula1>
    </dataValidation>
  </dataValidations>
  <pageMargins left="0.51181102362204722" right="0.51181102362204722" top="0.55118110236220474"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532"/>
  <sheetViews>
    <sheetView topLeftCell="A299" zoomScale="70" zoomScaleNormal="70" workbookViewId="0">
      <selection activeCell="H328" sqref="H328"/>
    </sheetView>
  </sheetViews>
  <sheetFormatPr defaultRowHeight="13.2" x14ac:dyDescent="0.2"/>
  <cols>
    <col min="1" max="1" width="3.6640625" customWidth="1"/>
    <col min="2" max="2" width="17.6640625" style="13" bestFit="1" customWidth="1"/>
    <col min="3" max="3" width="5.21875" style="1" bestFit="1" customWidth="1"/>
    <col min="4" max="53" width="5.88671875" customWidth="1"/>
    <col min="54" max="54" width="7.21875" bestFit="1" customWidth="1"/>
    <col min="55" max="55" width="4.33203125" customWidth="1"/>
    <col min="57" max="57" width="10.77734375" bestFit="1" customWidth="1"/>
  </cols>
  <sheetData>
    <row r="1" spans="1:57" x14ac:dyDescent="0.2">
      <c r="A1" s="19" t="s">
        <v>24</v>
      </c>
      <c r="B1" s="19"/>
      <c r="C1" s="20"/>
      <c r="D1" s="20"/>
      <c r="E1" s="20"/>
      <c r="F1" s="20"/>
      <c r="G1" s="20"/>
      <c r="H1" s="19"/>
      <c r="I1" s="19"/>
      <c r="J1" s="19"/>
      <c r="K1" s="19"/>
      <c r="L1" s="19"/>
      <c r="M1" s="20"/>
      <c r="N1" s="20"/>
      <c r="O1" s="20"/>
      <c r="P1" s="20"/>
      <c r="Q1" s="20"/>
    </row>
    <row r="2" spans="1:57" ht="7.5" customHeight="1" x14ac:dyDescent="0.2"/>
    <row r="3" spans="1:57" s="1" customFormat="1" x14ac:dyDescent="0.2">
      <c r="A3" s="165" t="s">
        <v>18</v>
      </c>
      <c r="B3" s="177" t="s">
        <v>19</v>
      </c>
      <c r="C3" s="165" t="s">
        <v>7</v>
      </c>
      <c r="D3" s="171" t="s">
        <v>20</v>
      </c>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3"/>
      <c r="BB3" s="165" t="s">
        <v>8</v>
      </c>
      <c r="BD3" s="15"/>
    </row>
    <row r="4" spans="1:57" s="11" customFormat="1" ht="12" x14ac:dyDescent="0.2">
      <c r="A4" s="165"/>
      <c r="B4" s="177"/>
      <c r="C4" s="165"/>
      <c r="D4" s="12">
        <f>MIN('別紙3-1_区分⑤所要額内訳'!E11:E110)</f>
        <v>0</v>
      </c>
      <c r="E4" s="12">
        <f>D4+1</f>
        <v>1</v>
      </c>
      <c r="F4" s="12">
        <f t="shared" ref="F4:AG4" si="0">E4+1</f>
        <v>2</v>
      </c>
      <c r="G4" s="12">
        <f t="shared" si="0"/>
        <v>3</v>
      </c>
      <c r="H4" s="12">
        <f t="shared" si="0"/>
        <v>4</v>
      </c>
      <c r="I4" s="12">
        <f t="shared" si="0"/>
        <v>5</v>
      </c>
      <c r="J4" s="12">
        <f t="shared" si="0"/>
        <v>6</v>
      </c>
      <c r="K4" s="12">
        <f t="shared" si="0"/>
        <v>7</v>
      </c>
      <c r="L4" s="12">
        <f t="shared" si="0"/>
        <v>8</v>
      </c>
      <c r="M4" s="12">
        <f t="shared" si="0"/>
        <v>9</v>
      </c>
      <c r="N4" s="12">
        <f t="shared" si="0"/>
        <v>10</v>
      </c>
      <c r="O4" s="12">
        <f t="shared" si="0"/>
        <v>11</v>
      </c>
      <c r="P4" s="12">
        <f t="shared" si="0"/>
        <v>12</v>
      </c>
      <c r="Q4" s="12">
        <f t="shared" si="0"/>
        <v>13</v>
      </c>
      <c r="R4" s="12">
        <f t="shared" si="0"/>
        <v>14</v>
      </c>
      <c r="S4" s="12">
        <f t="shared" si="0"/>
        <v>15</v>
      </c>
      <c r="T4" s="12">
        <f t="shared" si="0"/>
        <v>16</v>
      </c>
      <c r="U4" s="12">
        <f t="shared" si="0"/>
        <v>17</v>
      </c>
      <c r="V4" s="12">
        <f t="shared" si="0"/>
        <v>18</v>
      </c>
      <c r="W4" s="12">
        <f t="shared" si="0"/>
        <v>19</v>
      </c>
      <c r="X4" s="12">
        <f t="shared" si="0"/>
        <v>20</v>
      </c>
      <c r="Y4" s="12">
        <f t="shared" si="0"/>
        <v>21</v>
      </c>
      <c r="Z4" s="12">
        <f t="shared" si="0"/>
        <v>22</v>
      </c>
      <c r="AA4" s="12">
        <f t="shared" si="0"/>
        <v>23</v>
      </c>
      <c r="AB4" s="12">
        <f t="shared" si="0"/>
        <v>24</v>
      </c>
      <c r="AC4" s="12">
        <f t="shared" si="0"/>
        <v>25</v>
      </c>
      <c r="AD4" s="12">
        <f t="shared" si="0"/>
        <v>26</v>
      </c>
      <c r="AE4" s="12">
        <f t="shared" si="0"/>
        <v>27</v>
      </c>
      <c r="AF4" s="12">
        <f t="shared" si="0"/>
        <v>28</v>
      </c>
      <c r="AG4" s="12">
        <f t="shared" si="0"/>
        <v>29</v>
      </c>
      <c r="AH4" s="12">
        <f t="shared" ref="AH4" si="1">AG4+1</f>
        <v>30</v>
      </c>
      <c r="AI4" s="12">
        <f t="shared" ref="AI4" si="2">AH4+1</f>
        <v>31</v>
      </c>
      <c r="AJ4" s="12">
        <f t="shared" ref="AJ4" si="3">AI4+1</f>
        <v>32</v>
      </c>
      <c r="AK4" s="12">
        <f t="shared" ref="AK4" si="4">AJ4+1</f>
        <v>33</v>
      </c>
      <c r="AL4" s="12">
        <f t="shared" ref="AL4" si="5">AK4+1</f>
        <v>34</v>
      </c>
      <c r="AM4" s="12">
        <f t="shared" ref="AM4" si="6">AL4+1</f>
        <v>35</v>
      </c>
      <c r="AN4" s="12">
        <f t="shared" ref="AN4" si="7">AM4+1</f>
        <v>36</v>
      </c>
      <c r="AO4" s="12">
        <f t="shared" ref="AO4" si="8">AN4+1</f>
        <v>37</v>
      </c>
      <c r="AP4" s="12">
        <f t="shared" ref="AP4" si="9">AO4+1</f>
        <v>38</v>
      </c>
      <c r="AQ4" s="12">
        <f t="shared" ref="AQ4" si="10">AP4+1</f>
        <v>39</v>
      </c>
      <c r="AR4" s="12">
        <f t="shared" ref="AR4" si="11">AQ4+1</f>
        <v>40</v>
      </c>
      <c r="AS4" s="12">
        <f t="shared" ref="AS4" si="12">AR4+1</f>
        <v>41</v>
      </c>
      <c r="AT4" s="12">
        <f t="shared" ref="AT4" si="13">AS4+1</f>
        <v>42</v>
      </c>
      <c r="AU4" s="12">
        <f t="shared" ref="AU4" si="14">AT4+1</f>
        <v>43</v>
      </c>
      <c r="AV4" s="12">
        <f t="shared" ref="AV4" si="15">AU4+1</f>
        <v>44</v>
      </c>
      <c r="AW4" s="12">
        <f t="shared" ref="AW4" si="16">AV4+1</f>
        <v>45</v>
      </c>
      <c r="AX4" s="12">
        <f t="shared" ref="AX4" si="17">AW4+1</f>
        <v>46</v>
      </c>
      <c r="AY4" s="12">
        <f t="shared" ref="AY4" si="18">AX4+1</f>
        <v>47</v>
      </c>
      <c r="AZ4" s="12">
        <f t="shared" ref="AZ4" si="19">AY4+1</f>
        <v>48</v>
      </c>
      <c r="BA4" s="12">
        <f t="shared" ref="BA4" si="20">AZ4+1</f>
        <v>49</v>
      </c>
      <c r="BB4" s="165"/>
      <c r="BD4" s="17"/>
      <c r="BE4" s="16"/>
    </row>
    <row r="5" spans="1:57" x14ac:dyDescent="0.2">
      <c r="A5" s="5" t="str">
        <f>IF(B5="","",1)</f>
        <v/>
      </c>
      <c r="B5" s="14" t="str">
        <f>IF('別紙3-1_区分⑤所要額内訳'!B11="","",'別紙3-1_区分⑤所要額内訳'!B11)</f>
        <v/>
      </c>
      <c r="C5" s="5" t="str">
        <f>IF('別紙3-1_区分⑤所要額内訳'!C11="","",'別紙3-1_区分⑤所要額内訳'!C11)</f>
        <v/>
      </c>
      <c r="D5" s="5">
        <f>IF(AND('別紙3-1_区分⑤所要額内訳'!$E$11&lt;=踏み台シート!$D$4,踏み台シート!$D$4&lt;='別紙3-1_区分⑤所要額内訳'!$G$11),1,"")</f>
        <v>1</v>
      </c>
      <c r="E5" s="5" t="str">
        <f>IF(AND('別紙3-1_区分⑤所要額内訳'!$E$11&lt;=踏み台シート!E4,踏み台シート!E4&lt;='別紙3-1_区分⑤所要額内訳'!$G$11),1,"")</f>
        <v/>
      </c>
      <c r="F5" s="5" t="str">
        <f>IF(AND('別紙3-1_区分⑤所要額内訳'!$E$11&lt;=踏み台シート!F4,踏み台シート!F4&lt;='別紙3-1_区分⑤所要額内訳'!$G$11),1,"")</f>
        <v/>
      </c>
      <c r="G5" s="5" t="str">
        <f>IF(AND('別紙3-1_区分⑤所要額内訳'!$E$11&lt;=踏み台シート!G4,踏み台シート!G4&lt;='別紙3-1_区分⑤所要額内訳'!$G$11),1,"")</f>
        <v/>
      </c>
      <c r="H5" s="5" t="str">
        <f>IF(AND('別紙3-1_区分⑤所要額内訳'!$E$11&lt;=踏み台シート!H4,踏み台シート!H4&lt;='別紙3-1_区分⑤所要額内訳'!$G$11),1,"")</f>
        <v/>
      </c>
      <c r="I5" s="5" t="str">
        <f>IF(AND('別紙3-1_区分⑤所要額内訳'!$E$11&lt;=踏み台シート!I4,踏み台シート!I4&lt;='別紙3-1_区分⑤所要額内訳'!$G$11),1,"")</f>
        <v/>
      </c>
      <c r="J5" s="5" t="str">
        <f>IF(AND('別紙3-1_区分⑤所要額内訳'!$E$11&lt;=踏み台シート!J4,踏み台シート!J4&lt;='別紙3-1_区分⑤所要額内訳'!$G$11),1,"")</f>
        <v/>
      </c>
      <c r="K5" s="5" t="str">
        <f>IF(AND('別紙3-1_区分⑤所要額内訳'!$E$11&lt;=踏み台シート!K4,踏み台シート!K4&lt;='別紙3-1_区分⑤所要額内訳'!$G$11),1,"")</f>
        <v/>
      </c>
      <c r="L5" s="5" t="str">
        <f>IF(AND('別紙3-1_区分⑤所要額内訳'!$E$11&lt;=踏み台シート!L4,踏み台シート!L4&lt;='別紙3-1_区分⑤所要額内訳'!$G$11),1,"")</f>
        <v/>
      </c>
      <c r="M5" s="5" t="str">
        <f>IF(AND('別紙3-1_区分⑤所要額内訳'!$E$11&lt;=踏み台シート!M4,踏み台シート!M4&lt;='別紙3-1_区分⑤所要額内訳'!$G$11),1,"")</f>
        <v/>
      </c>
      <c r="N5" s="5" t="str">
        <f>IF(AND('別紙3-1_区分⑤所要額内訳'!$E$11&lt;=踏み台シート!N4,踏み台シート!N4&lt;='別紙3-1_区分⑤所要額内訳'!$G$11),1,"")</f>
        <v/>
      </c>
      <c r="O5" s="5" t="str">
        <f>IF(AND('別紙3-1_区分⑤所要額内訳'!$E$11&lt;=踏み台シート!O4,踏み台シート!O4&lt;='別紙3-1_区分⑤所要額内訳'!$G$11),1,"")</f>
        <v/>
      </c>
      <c r="P5" s="5" t="str">
        <f>IF(AND('別紙3-1_区分⑤所要額内訳'!$E$11&lt;=踏み台シート!P4,踏み台シート!P4&lt;='別紙3-1_区分⑤所要額内訳'!$G$11),1,"")</f>
        <v/>
      </c>
      <c r="Q5" s="5" t="str">
        <f>IF(AND('別紙3-1_区分⑤所要額内訳'!$E$11&lt;=踏み台シート!Q4,踏み台シート!Q4&lt;='別紙3-1_区分⑤所要額内訳'!$G$11),1,"")</f>
        <v/>
      </c>
      <c r="R5" s="5" t="str">
        <f>IF(AND('別紙3-1_区分⑤所要額内訳'!$E$11&lt;=踏み台シート!R4,踏み台シート!R4&lt;='別紙3-1_区分⑤所要額内訳'!$G$11),1,"")</f>
        <v/>
      </c>
      <c r="S5" s="5" t="str">
        <f>IF(AND('別紙3-1_区分⑤所要額内訳'!$E$11&lt;=踏み台シート!S4,踏み台シート!S4&lt;='別紙3-1_区分⑤所要額内訳'!$G$11),1,"")</f>
        <v/>
      </c>
      <c r="T5" s="5" t="str">
        <f>IF(AND('別紙3-1_区分⑤所要額内訳'!$E$11&lt;=踏み台シート!T4,踏み台シート!T4&lt;='別紙3-1_区分⑤所要額内訳'!$G$11),1,"")</f>
        <v/>
      </c>
      <c r="U5" s="5" t="str">
        <f>IF(AND('別紙3-1_区分⑤所要額内訳'!$E$11&lt;=踏み台シート!U4,踏み台シート!U4&lt;='別紙3-1_区分⑤所要額内訳'!$G$11),1,"")</f>
        <v/>
      </c>
      <c r="V5" s="5" t="str">
        <f>IF(AND('別紙3-1_区分⑤所要額内訳'!$E$11&lt;=踏み台シート!V4,踏み台シート!V4&lt;='別紙3-1_区分⑤所要額内訳'!$G$11),1,"")</f>
        <v/>
      </c>
      <c r="W5" s="5" t="str">
        <f>IF(AND('別紙3-1_区分⑤所要額内訳'!$E$11&lt;=踏み台シート!W4,踏み台シート!W4&lt;='別紙3-1_区分⑤所要額内訳'!$G$11),1,"")</f>
        <v/>
      </c>
      <c r="X5" s="5" t="str">
        <f>IF(AND('別紙3-1_区分⑤所要額内訳'!$E$11&lt;=踏み台シート!X4,踏み台シート!X4&lt;='別紙3-1_区分⑤所要額内訳'!$G$11),1,"")</f>
        <v/>
      </c>
      <c r="Y5" s="5" t="str">
        <f>IF(AND('別紙3-1_区分⑤所要額内訳'!$E$11&lt;=踏み台シート!Y4,踏み台シート!Y4&lt;='別紙3-1_区分⑤所要額内訳'!$G$11),1,"")</f>
        <v/>
      </c>
      <c r="Z5" s="5" t="str">
        <f>IF(AND('別紙3-1_区分⑤所要額内訳'!$E$11&lt;=踏み台シート!Z4,踏み台シート!Z4&lt;='別紙3-1_区分⑤所要額内訳'!$G$11),1,"")</f>
        <v/>
      </c>
      <c r="AA5" s="5" t="str">
        <f>IF(AND('別紙3-1_区分⑤所要額内訳'!$E$11&lt;=踏み台シート!AA4,踏み台シート!AA4&lt;='別紙3-1_区分⑤所要額内訳'!$G$11),1,"")</f>
        <v/>
      </c>
      <c r="AB5" s="5" t="str">
        <f>IF(AND('別紙3-1_区分⑤所要額内訳'!$E$11&lt;=踏み台シート!AB4,踏み台シート!AB4&lt;='別紙3-1_区分⑤所要額内訳'!$G$11),1,"")</f>
        <v/>
      </c>
      <c r="AC5" s="5" t="str">
        <f>IF(AND('別紙3-1_区分⑤所要額内訳'!$E$11&lt;=踏み台シート!AC4,踏み台シート!AC4&lt;='別紙3-1_区分⑤所要額内訳'!$G$11),1,"")</f>
        <v/>
      </c>
      <c r="AD5" s="5" t="str">
        <f>IF(AND('別紙3-1_区分⑤所要額内訳'!$E$11&lt;=踏み台シート!AD4,踏み台シート!AD4&lt;='別紙3-1_区分⑤所要額内訳'!$G$11),1,"")</f>
        <v/>
      </c>
      <c r="AE5" s="5" t="str">
        <f>IF(AND('別紙3-1_区分⑤所要額内訳'!$E$11&lt;=踏み台シート!AE4,踏み台シート!AE4&lt;='別紙3-1_区分⑤所要額内訳'!$G$11),1,"")</f>
        <v/>
      </c>
      <c r="AF5" s="5" t="str">
        <f>IF(AND('別紙3-1_区分⑤所要額内訳'!$E$11&lt;=踏み台シート!AF4,踏み台シート!AF4&lt;='別紙3-1_区分⑤所要額内訳'!$G$11),1,"")</f>
        <v/>
      </c>
      <c r="AG5" s="5" t="str">
        <f>IF(AND('別紙3-1_区分⑤所要額内訳'!$E$11&lt;=踏み台シート!AG4,踏み台シート!AG4&lt;='別紙3-1_区分⑤所要額内訳'!$G$11),1,"")</f>
        <v/>
      </c>
      <c r="AH5" s="5" t="str">
        <f>IF(AND('別紙3-1_区分⑤所要額内訳'!$E$11&lt;=踏み台シート!AH4,踏み台シート!AH4&lt;='別紙3-1_区分⑤所要額内訳'!$G$11),1,"")</f>
        <v/>
      </c>
      <c r="AI5" s="5" t="str">
        <f>IF(AND('別紙3-1_区分⑤所要額内訳'!$E$11&lt;=踏み台シート!AI4,踏み台シート!AI4&lt;='別紙3-1_区分⑤所要額内訳'!$G$11),1,"")</f>
        <v/>
      </c>
      <c r="AJ5" s="5" t="str">
        <f>IF(AND('別紙3-1_区分⑤所要額内訳'!$E$11&lt;=踏み台シート!AJ4,踏み台シート!AJ4&lt;='別紙3-1_区分⑤所要額内訳'!$G$11),1,"")</f>
        <v/>
      </c>
      <c r="AK5" s="5" t="str">
        <f>IF(AND('別紙3-1_区分⑤所要額内訳'!$E$11&lt;=踏み台シート!AK4,踏み台シート!AK4&lt;='別紙3-1_区分⑤所要額内訳'!$G$11),1,"")</f>
        <v/>
      </c>
      <c r="AL5" s="5" t="str">
        <f>IF(AND('別紙3-1_区分⑤所要額内訳'!$E$11&lt;=踏み台シート!AL4,踏み台シート!AL4&lt;='別紙3-1_区分⑤所要額内訳'!$G$11),1,"")</f>
        <v/>
      </c>
      <c r="AM5" s="5" t="str">
        <f>IF(AND('別紙3-1_区分⑤所要額内訳'!$E$11&lt;=踏み台シート!AM4,踏み台シート!AM4&lt;='別紙3-1_区分⑤所要額内訳'!$G$11),1,"")</f>
        <v/>
      </c>
      <c r="AN5" s="5" t="str">
        <f>IF(AND('別紙3-1_区分⑤所要額内訳'!$E$11&lt;=踏み台シート!AN4,踏み台シート!AN4&lt;='別紙3-1_区分⑤所要額内訳'!$G$11),1,"")</f>
        <v/>
      </c>
      <c r="AO5" s="5" t="str">
        <f>IF(AND('別紙3-1_区分⑤所要額内訳'!$E$11&lt;=踏み台シート!AO4,踏み台シート!AO4&lt;='別紙3-1_区分⑤所要額内訳'!$G$11),1,"")</f>
        <v/>
      </c>
      <c r="AP5" s="5" t="str">
        <f>IF(AND('別紙3-1_区分⑤所要額内訳'!$E$11&lt;=踏み台シート!AP4,踏み台シート!AP4&lt;='別紙3-1_区分⑤所要額内訳'!$G$11),1,"")</f>
        <v/>
      </c>
      <c r="AQ5" s="5" t="str">
        <f>IF(AND('別紙3-1_区分⑤所要額内訳'!$E$11&lt;=踏み台シート!AQ4,踏み台シート!AQ4&lt;='別紙3-1_区分⑤所要額内訳'!$G$11),1,"")</f>
        <v/>
      </c>
      <c r="AR5" s="5" t="str">
        <f>IF(AND('別紙3-1_区分⑤所要額内訳'!$E$11&lt;=踏み台シート!AR4,踏み台シート!AR4&lt;='別紙3-1_区分⑤所要額内訳'!$G$11),1,"")</f>
        <v/>
      </c>
      <c r="AS5" s="5" t="str">
        <f>IF(AND('別紙3-1_区分⑤所要額内訳'!$E$11&lt;=踏み台シート!AS4,踏み台シート!AS4&lt;='別紙3-1_区分⑤所要額内訳'!$G$11),1,"")</f>
        <v/>
      </c>
      <c r="AT5" s="5" t="str">
        <f>IF(AND('別紙3-1_区分⑤所要額内訳'!$E$11&lt;=踏み台シート!AT4,踏み台シート!AT4&lt;='別紙3-1_区分⑤所要額内訳'!$G$11),1,"")</f>
        <v/>
      </c>
      <c r="AU5" s="5" t="str">
        <f>IF(AND('別紙3-1_区分⑤所要額内訳'!$E$11&lt;=踏み台シート!AU4,踏み台シート!AU4&lt;='別紙3-1_区分⑤所要額内訳'!$G$11),1,"")</f>
        <v/>
      </c>
      <c r="AV5" s="5" t="str">
        <f>IF(AND('別紙3-1_区分⑤所要額内訳'!$E$11&lt;=踏み台シート!AV4,踏み台シート!AV4&lt;='別紙3-1_区分⑤所要額内訳'!$G$11),1,"")</f>
        <v/>
      </c>
      <c r="AW5" s="5" t="str">
        <f>IF(AND('別紙3-1_区分⑤所要額内訳'!$E$11&lt;=踏み台シート!AW4,踏み台シート!AW4&lt;='別紙3-1_区分⑤所要額内訳'!$G$11),1,"")</f>
        <v/>
      </c>
      <c r="AX5" s="5" t="str">
        <f>IF(AND('別紙3-1_区分⑤所要額内訳'!$E$11&lt;=踏み台シート!AX4,踏み台シート!AX4&lt;='別紙3-1_区分⑤所要額内訳'!$G$11),1,"")</f>
        <v/>
      </c>
      <c r="AY5" s="5" t="str">
        <f>IF(AND('別紙3-1_区分⑤所要額内訳'!$E$11&lt;=踏み台シート!AY4,踏み台シート!AY4&lt;='別紙3-1_区分⑤所要額内訳'!$G$11),1,"")</f>
        <v/>
      </c>
      <c r="AZ5" s="5" t="str">
        <f>IF(AND('別紙3-1_区分⑤所要額内訳'!$E$11&lt;=踏み台シート!AZ4,踏み台シート!AZ4&lt;='別紙3-1_区分⑤所要額内訳'!$G$11),1,"")</f>
        <v/>
      </c>
      <c r="BA5" s="5" t="str">
        <f>IF(AND('別紙3-1_区分⑤所要額内訳'!$E$11&lt;=踏み台シート!BA4,踏み台シート!BA4&lt;='別紙3-1_区分⑤所要額内訳'!$G$11),1,"")</f>
        <v/>
      </c>
      <c r="BB5" s="18">
        <f>COUNTIF(D5:BA5,1)</f>
        <v>1</v>
      </c>
    </row>
    <row r="6" spans="1:57" x14ac:dyDescent="0.2">
      <c r="A6" s="5" t="str">
        <f>IF(B6="","",A5+1)</f>
        <v/>
      </c>
      <c r="B6" s="14" t="str">
        <f>IF('別紙3-1_区分⑤所要額内訳'!B12="","",'別紙3-1_区分⑤所要額内訳'!B12)</f>
        <v/>
      </c>
      <c r="C6" s="5" t="str">
        <f>IF('別紙3-1_区分⑤所要額内訳'!C12="","",'別紙3-1_区分⑤所要額内訳'!C12)</f>
        <v/>
      </c>
      <c r="D6" s="5">
        <f>IF(AND('別紙3-1_区分⑤所要額内訳'!$E$12&lt;=踏み台シート!D4,踏み台シート!D4&lt;='別紙3-1_区分⑤所要額内訳'!$G$12),1,"")</f>
        <v>1</v>
      </c>
      <c r="E6" s="5" t="str">
        <f>IF(AND('別紙3-1_区分⑤所要額内訳'!$E$12&lt;=踏み台シート!E4,踏み台シート!E4&lt;='別紙3-1_区分⑤所要額内訳'!$G$12),1,"")</f>
        <v/>
      </c>
      <c r="F6" s="5" t="str">
        <f>IF(AND('別紙3-1_区分⑤所要額内訳'!$E$12&lt;=踏み台シート!F4,踏み台シート!F4&lt;='別紙3-1_区分⑤所要額内訳'!$G$12),1,"")</f>
        <v/>
      </c>
      <c r="G6" s="5" t="str">
        <f>IF(AND('別紙3-1_区分⑤所要額内訳'!$E$12&lt;=踏み台シート!G4,踏み台シート!G4&lt;='別紙3-1_区分⑤所要額内訳'!$G$12),1,"")</f>
        <v/>
      </c>
      <c r="H6" s="5" t="str">
        <f>IF(AND('別紙3-1_区分⑤所要額内訳'!$E$12&lt;=踏み台シート!H4,踏み台シート!H4&lt;='別紙3-1_区分⑤所要額内訳'!$G$12),1,"")</f>
        <v/>
      </c>
      <c r="I6" s="5" t="str">
        <f>IF(AND('別紙3-1_区分⑤所要額内訳'!$E$12&lt;=踏み台シート!I4,踏み台シート!I4&lt;='別紙3-1_区分⑤所要額内訳'!$G$12),1,"")</f>
        <v/>
      </c>
      <c r="J6" s="5" t="str">
        <f>IF(AND('別紙3-1_区分⑤所要額内訳'!$E$12&lt;=踏み台シート!J4,踏み台シート!J4&lt;='別紙3-1_区分⑤所要額内訳'!$G$12),1,"")</f>
        <v/>
      </c>
      <c r="K6" s="5" t="str">
        <f>IF(AND('別紙3-1_区分⑤所要額内訳'!$E$12&lt;=踏み台シート!K4,踏み台シート!K4&lt;='別紙3-1_区分⑤所要額内訳'!$G$12),1,"")</f>
        <v/>
      </c>
      <c r="L6" s="5" t="str">
        <f>IF(AND('別紙3-1_区分⑤所要額内訳'!$E$12&lt;=踏み台シート!L4,踏み台シート!L4&lt;='別紙3-1_区分⑤所要額内訳'!$G$12),1,"")</f>
        <v/>
      </c>
      <c r="M6" s="5" t="str">
        <f>IF(AND('別紙3-1_区分⑤所要額内訳'!$E$12&lt;=踏み台シート!M4,踏み台シート!M4&lt;='別紙3-1_区分⑤所要額内訳'!$G$12),1,"")</f>
        <v/>
      </c>
      <c r="N6" s="5" t="str">
        <f>IF(AND('別紙3-1_区分⑤所要額内訳'!$E$12&lt;=踏み台シート!N4,踏み台シート!N4&lt;='別紙3-1_区分⑤所要額内訳'!$G$12),1,"")</f>
        <v/>
      </c>
      <c r="O6" s="5" t="str">
        <f>IF(AND('別紙3-1_区分⑤所要額内訳'!$E$12&lt;=踏み台シート!O4,踏み台シート!O4&lt;='別紙3-1_区分⑤所要額内訳'!$G$12),1,"")</f>
        <v/>
      </c>
      <c r="P6" s="5" t="str">
        <f>IF(AND('別紙3-1_区分⑤所要額内訳'!$E$12&lt;=踏み台シート!P4,踏み台シート!P4&lt;='別紙3-1_区分⑤所要額内訳'!$G$12),1,"")</f>
        <v/>
      </c>
      <c r="Q6" s="5" t="str">
        <f>IF(AND('別紙3-1_区分⑤所要額内訳'!$E$12&lt;=踏み台シート!Q4,踏み台シート!Q4&lt;='別紙3-1_区分⑤所要額内訳'!$G$12),1,"")</f>
        <v/>
      </c>
      <c r="R6" s="5" t="str">
        <f>IF(AND('別紙3-1_区分⑤所要額内訳'!$E$12&lt;=踏み台シート!R4,踏み台シート!R4&lt;='別紙3-1_区分⑤所要額内訳'!$G$12),1,"")</f>
        <v/>
      </c>
      <c r="S6" s="5" t="str">
        <f>IF(AND('別紙3-1_区分⑤所要額内訳'!$E$12&lt;=踏み台シート!S4,踏み台シート!S4&lt;='別紙3-1_区分⑤所要額内訳'!$G$12),1,"")</f>
        <v/>
      </c>
      <c r="T6" s="5" t="str">
        <f>IF(AND('別紙3-1_区分⑤所要額内訳'!$E$12&lt;=踏み台シート!T4,踏み台シート!T4&lt;='別紙3-1_区分⑤所要額内訳'!$G$12),1,"")</f>
        <v/>
      </c>
      <c r="U6" s="5" t="str">
        <f>IF(AND('別紙3-1_区分⑤所要額内訳'!$E$12&lt;=踏み台シート!U4,踏み台シート!U4&lt;='別紙3-1_区分⑤所要額内訳'!$G$12),1,"")</f>
        <v/>
      </c>
      <c r="V6" s="5" t="str">
        <f>IF(AND('別紙3-1_区分⑤所要額内訳'!$E$12&lt;=踏み台シート!V4,踏み台シート!V4&lt;='別紙3-1_区分⑤所要額内訳'!$G$12),1,"")</f>
        <v/>
      </c>
      <c r="W6" s="5" t="str">
        <f>IF(AND('別紙3-1_区分⑤所要額内訳'!$E$12&lt;=踏み台シート!W4,踏み台シート!W4&lt;='別紙3-1_区分⑤所要額内訳'!$G$12),1,"")</f>
        <v/>
      </c>
      <c r="X6" s="5" t="str">
        <f>IF(AND('別紙3-1_区分⑤所要額内訳'!$E$12&lt;=踏み台シート!X4,踏み台シート!X4&lt;='別紙3-1_区分⑤所要額内訳'!$G$12),1,"")</f>
        <v/>
      </c>
      <c r="Y6" s="5" t="str">
        <f>IF(AND('別紙3-1_区分⑤所要額内訳'!$E$12&lt;=踏み台シート!Y4,踏み台シート!Y4&lt;='別紙3-1_区分⑤所要額内訳'!$G$12),1,"")</f>
        <v/>
      </c>
      <c r="Z6" s="5" t="str">
        <f>IF(AND('別紙3-1_区分⑤所要額内訳'!$E$12&lt;=踏み台シート!Z4,踏み台シート!Z4&lt;='別紙3-1_区分⑤所要額内訳'!$G$12),1,"")</f>
        <v/>
      </c>
      <c r="AA6" s="5" t="str">
        <f>IF(AND('別紙3-1_区分⑤所要額内訳'!$E$12&lt;=踏み台シート!AA4,踏み台シート!AA4&lt;='別紙3-1_区分⑤所要額内訳'!$G$12),1,"")</f>
        <v/>
      </c>
      <c r="AB6" s="5" t="str">
        <f>IF(AND('別紙3-1_区分⑤所要額内訳'!$E$12&lt;=踏み台シート!AB4,踏み台シート!AB4&lt;='別紙3-1_区分⑤所要額内訳'!$G$12),1,"")</f>
        <v/>
      </c>
      <c r="AC6" s="5" t="str">
        <f>IF(AND('別紙3-1_区分⑤所要額内訳'!$E$12&lt;=踏み台シート!AC4,踏み台シート!AC4&lt;='別紙3-1_区分⑤所要額内訳'!$G$12),1,"")</f>
        <v/>
      </c>
      <c r="AD6" s="5" t="str">
        <f>IF(AND('別紙3-1_区分⑤所要額内訳'!$E$12&lt;=踏み台シート!AD4,踏み台シート!AD4&lt;='別紙3-1_区分⑤所要額内訳'!$G$12),1,"")</f>
        <v/>
      </c>
      <c r="AE6" s="5" t="str">
        <f>IF(AND('別紙3-1_区分⑤所要額内訳'!$E$12&lt;=踏み台シート!AE4,踏み台シート!AE4&lt;='別紙3-1_区分⑤所要額内訳'!$G$12),1,"")</f>
        <v/>
      </c>
      <c r="AF6" s="5" t="str">
        <f>IF(AND('別紙3-1_区分⑤所要額内訳'!$E$12&lt;=踏み台シート!AF4,踏み台シート!AF4&lt;='別紙3-1_区分⑤所要額内訳'!$G$12),1,"")</f>
        <v/>
      </c>
      <c r="AG6" s="5" t="str">
        <f>IF(AND('別紙3-1_区分⑤所要額内訳'!$E$12&lt;=踏み台シート!AG4,踏み台シート!AG4&lt;='別紙3-1_区分⑤所要額内訳'!$G$12),1,"")</f>
        <v/>
      </c>
      <c r="AH6" s="5" t="str">
        <f>IF(AND('別紙3-1_区分⑤所要額内訳'!$E$12&lt;=踏み台シート!AH4,踏み台シート!AH4&lt;='別紙3-1_区分⑤所要額内訳'!$G$12),1,"")</f>
        <v/>
      </c>
      <c r="AI6" s="5" t="str">
        <f>IF(AND('別紙3-1_区分⑤所要額内訳'!$E$12&lt;=踏み台シート!AI4,踏み台シート!AI4&lt;='別紙3-1_区分⑤所要額内訳'!$G$12),1,"")</f>
        <v/>
      </c>
      <c r="AJ6" s="5" t="str">
        <f>IF(AND('別紙3-1_区分⑤所要額内訳'!$E$12&lt;=踏み台シート!AJ4,踏み台シート!AJ4&lt;='別紙3-1_区分⑤所要額内訳'!$G$12),1,"")</f>
        <v/>
      </c>
      <c r="AK6" s="5" t="str">
        <f>IF(AND('別紙3-1_区分⑤所要額内訳'!$E$12&lt;=踏み台シート!AK4,踏み台シート!AK4&lt;='別紙3-1_区分⑤所要額内訳'!$G$12),1,"")</f>
        <v/>
      </c>
      <c r="AL6" s="5" t="str">
        <f>IF(AND('別紙3-1_区分⑤所要額内訳'!$E$12&lt;=踏み台シート!AL4,踏み台シート!AL4&lt;='別紙3-1_区分⑤所要額内訳'!$G$12),1,"")</f>
        <v/>
      </c>
      <c r="AM6" s="5" t="str">
        <f>IF(AND('別紙3-1_区分⑤所要額内訳'!$E$12&lt;=踏み台シート!AM4,踏み台シート!AM4&lt;='別紙3-1_区分⑤所要額内訳'!$G$12),1,"")</f>
        <v/>
      </c>
      <c r="AN6" s="5" t="str">
        <f>IF(AND('別紙3-1_区分⑤所要額内訳'!$E$12&lt;=踏み台シート!AN4,踏み台シート!AN4&lt;='別紙3-1_区分⑤所要額内訳'!$G$12),1,"")</f>
        <v/>
      </c>
      <c r="AO6" s="5" t="str">
        <f>IF(AND('別紙3-1_区分⑤所要額内訳'!$E$12&lt;=踏み台シート!AO4,踏み台シート!AO4&lt;='別紙3-1_区分⑤所要額内訳'!$G$12),1,"")</f>
        <v/>
      </c>
      <c r="AP6" s="5" t="str">
        <f>IF(AND('別紙3-1_区分⑤所要額内訳'!$E$12&lt;=踏み台シート!AP4,踏み台シート!AP4&lt;='別紙3-1_区分⑤所要額内訳'!$G$12),1,"")</f>
        <v/>
      </c>
      <c r="AQ6" s="5" t="str">
        <f>IF(AND('別紙3-1_区分⑤所要額内訳'!$E$12&lt;=踏み台シート!AQ4,踏み台シート!AQ4&lt;='別紙3-1_区分⑤所要額内訳'!$G$12),1,"")</f>
        <v/>
      </c>
      <c r="AR6" s="5" t="str">
        <f>IF(AND('別紙3-1_区分⑤所要額内訳'!$E$12&lt;=踏み台シート!AR4,踏み台シート!AR4&lt;='別紙3-1_区分⑤所要額内訳'!$G$12),1,"")</f>
        <v/>
      </c>
      <c r="AS6" s="5" t="str">
        <f>IF(AND('別紙3-1_区分⑤所要額内訳'!$E$12&lt;=踏み台シート!AS4,踏み台シート!AS4&lt;='別紙3-1_区分⑤所要額内訳'!$G$12),1,"")</f>
        <v/>
      </c>
      <c r="AT6" s="5" t="str">
        <f>IF(AND('別紙3-1_区分⑤所要額内訳'!$E$12&lt;=踏み台シート!AT4,踏み台シート!AT4&lt;='別紙3-1_区分⑤所要額内訳'!$G$12),1,"")</f>
        <v/>
      </c>
      <c r="AU6" s="5" t="str">
        <f>IF(AND('別紙3-1_区分⑤所要額内訳'!$E$12&lt;=踏み台シート!AU4,踏み台シート!AU4&lt;='別紙3-1_区分⑤所要額内訳'!$G$12),1,"")</f>
        <v/>
      </c>
      <c r="AV6" s="5" t="str">
        <f>IF(AND('別紙3-1_区分⑤所要額内訳'!$E$12&lt;=踏み台シート!AV4,踏み台シート!AV4&lt;='別紙3-1_区分⑤所要額内訳'!$G$12),1,"")</f>
        <v/>
      </c>
      <c r="AW6" s="5" t="str">
        <f>IF(AND('別紙3-1_区分⑤所要額内訳'!$E$12&lt;=踏み台シート!AW4,踏み台シート!AW4&lt;='別紙3-1_区分⑤所要額内訳'!$G$12),1,"")</f>
        <v/>
      </c>
      <c r="AX6" s="5" t="str">
        <f>IF(AND('別紙3-1_区分⑤所要額内訳'!$E$12&lt;=踏み台シート!AX4,踏み台シート!AX4&lt;='別紙3-1_区分⑤所要額内訳'!$G$12),1,"")</f>
        <v/>
      </c>
      <c r="AY6" s="5" t="str">
        <f>IF(AND('別紙3-1_区分⑤所要額内訳'!$E$12&lt;=踏み台シート!AY4,踏み台シート!AY4&lt;='別紙3-1_区分⑤所要額内訳'!$G$12),1,"")</f>
        <v/>
      </c>
      <c r="AZ6" s="5" t="str">
        <f>IF(AND('別紙3-1_区分⑤所要額内訳'!$E$12&lt;=踏み台シート!AZ4,踏み台シート!AZ4&lt;='別紙3-1_区分⑤所要額内訳'!$G$12),1,"")</f>
        <v/>
      </c>
      <c r="BA6" s="5" t="str">
        <f>IF(AND('別紙3-1_区分⑤所要額内訳'!$E$12&lt;=踏み台シート!BA4,踏み台シート!BA4&lt;='別紙3-1_区分⑤所要額内訳'!$G$12),1,"")</f>
        <v/>
      </c>
      <c r="BB6" s="18">
        <f t="shared" ref="BB6:BB58" si="21">COUNTIF(D6:BA6,1)</f>
        <v>1</v>
      </c>
    </row>
    <row r="7" spans="1:57" x14ac:dyDescent="0.2">
      <c r="A7" s="5" t="str">
        <f t="shared" ref="A7:A27" si="22">IF(B7="","",A6+1)</f>
        <v/>
      </c>
      <c r="B7" s="14" t="str">
        <f>IF('別紙3-1_区分⑤所要額内訳'!B13="","",'別紙3-1_区分⑤所要額内訳'!B13)</f>
        <v/>
      </c>
      <c r="C7" s="5" t="str">
        <f>IF('別紙3-1_区分⑤所要額内訳'!C13="","",'別紙3-1_区分⑤所要額内訳'!C13)</f>
        <v/>
      </c>
      <c r="D7" s="5">
        <f>IF(AND('別紙3-1_区分⑤所要額内訳'!$E$13&lt;=踏み台シート!D4,踏み台シート!D4&lt;='別紙3-1_区分⑤所要額内訳'!$G$13),1,"")</f>
        <v>1</v>
      </c>
      <c r="E7" s="5" t="str">
        <f>IF(AND('別紙3-1_区分⑤所要額内訳'!$E$13&lt;=踏み台シート!E4,踏み台シート!E4&lt;='別紙3-1_区分⑤所要額内訳'!$G$13),1,"")</f>
        <v/>
      </c>
      <c r="F7" s="5" t="str">
        <f>IF(AND('別紙3-1_区分⑤所要額内訳'!$E$13&lt;=踏み台シート!F4,踏み台シート!F4&lt;='別紙3-1_区分⑤所要額内訳'!$G$13),1,"")</f>
        <v/>
      </c>
      <c r="G7" s="5" t="str">
        <f>IF(AND('別紙3-1_区分⑤所要額内訳'!$E$13&lt;=踏み台シート!G4,踏み台シート!G4&lt;='別紙3-1_区分⑤所要額内訳'!$G$13),1,"")</f>
        <v/>
      </c>
      <c r="H7" s="5" t="str">
        <f>IF(AND('別紙3-1_区分⑤所要額内訳'!$E$13&lt;=踏み台シート!H4,踏み台シート!H4&lt;='別紙3-1_区分⑤所要額内訳'!$G$13),1,"")</f>
        <v/>
      </c>
      <c r="I7" s="5" t="str">
        <f>IF(AND('別紙3-1_区分⑤所要額内訳'!$E$13&lt;=踏み台シート!I4,踏み台シート!I4&lt;='別紙3-1_区分⑤所要額内訳'!$G$13),1,"")</f>
        <v/>
      </c>
      <c r="J7" s="5" t="str">
        <f>IF(AND('別紙3-1_区分⑤所要額内訳'!$E$13&lt;=踏み台シート!J4,踏み台シート!J4&lt;='別紙3-1_区分⑤所要額内訳'!$G$13),1,"")</f>
        <v/>
      </c>
      <c r="K7" s="5" t="str">
        <f>IF(AND('別紙3-1_区分⑤所要額内訳'!$E$13&lt;=踏み台シート!K4,踏み台シート!K4&lt;='別紙3-1_区分⑤所要額内訳'!$G$13),1,"")</f>
        <v/>
      </c>
      <c r="L7" s="5" t="str">
        <f>IF(AND('別紙3-1_区分⑤所要額内訳'!$E$13&lt;=踏み台シート!L4,踏み台シート!L4&lt;='別紙3-1_区分⑤所要額内訳'!$G$13),1,"")</f>
        <v/>
      </c>
      <c r="M7" s="5" t="str">
        <f>IF(AND('別紙3-1_区分⑤所要額内訳'!$E$13&lt;=踏み台シート!M4,踏み台シート!M4&lt;='別紙3-1_区分⑤所要額内訳'!$G$13),1,"")</f>
        <v/>
      </c>
      <c r="N7" s="5" t="str">
        <f>IF(AND('別紙3-1_区分⑤所要額内訳'!$E$13&lt;=踏み台シート!N4,踏み台シート!N4&lt;='別紙3-1_区分⑤所要額内訳'!$G$13),1,"")</f>
        <v/>
      </c>
      <c r="O7" s="5" t="str">
        <f>IF(AND('別紙3-1_区分⑤所要額内訳'!$E$13&lt;=踏み台シート!O4,踏み台シート!O4&lt;='別紙3-1_区分⑤所要額内訳'!$G$13),1,"")</f>
        <v/>
      </c>
      <c r="P7" s="5" t="str">
        <f>IF(AND('別紙3-1_区分⑤所要額内訳'!$E$13&lt;=踏み台シート!P4,踏み台シート!P4&lt;='別紙3-1_区分⑤所要額内訳'!$G$13),1,"")</f>
        <v/>
      </c>
      <c r="Q7" s="5" t="str">
        <f>IF(AND('別紙3-1_区分⑤所要額内訳'!$E$13&lt;=踏み台シート!Q4,踏み台シート!Q4&lt;='別紙3-1_区分⑤所要額内訳'!$G$13),1,"")</f>
        <v/>
      </c>
      <c r="R7" s="5" t="str">
        <f>IF(AND('別紙3-1_区分⑤所要額内訳'!$E$13&lt;=踏み台シート!R4,踏み台シート!R4&lt;='別紙3-1_区分⑤所要額内訳'!$G$13),1,"")</f>
        <v/>
      </c>
      <c r="S7" s="5" t="str">
        <f>IF(AND('別紙3-1_区分⑤所要額内訳'!$E$13&lt;=踏み台シート!S4,踏み台シート!S4&lt;='別紙3-1_区分⑤所要額内訳'!$G$13),1,"")</f>
        <v/>
      </c>
      <c r="T7" s="5" t="str">
        <f>IF(AND('別紙3-1_区分⑤所要額内訳'!$E$13&lt;=踏み台シート!T4,踏み台シート!T4&lt;='別紙3-1_区分⑤所要額内訳'!$G$13),1,"")</f>
        <v/>
      </c>
      <c r="U7" s="5" t="str">
        <f>IF(AND('別紙3-1_区分⑤所要額内訳'!$E$13&lt;=踏み台シート!U4,踏み台シート!U4&lt;='別紙3-1_区分⑤所要額内訳'!$G$13),1,"")</f>
        <v/>
      </c>
      <c r="V7" s="5" t="str">
        <f>IF(AND('別紙3-1_区分⑤所要額内訳'!$E$13&lt;=踏み台シート!V4,踏み台シート!V4&lt;='別紙3-1_区分⑤所要額内訳'!$G$13),1,"")</f>
        <v/>
      </c>
      <c r="W7" s="5" t="str">
        <f>IF(AND('別紙3-1_区分⑤所要額内訳'!$E$13&lt;=踏み台シート!W4,踏み台シート!W4&lt;='別紙3-1_区分⑤所要額内訳'!$G$13),1,"")</f>
        <v/>
      </c>
      <c r="X7" s="5" t="str">
        <f>IF(AND('別紙3-1_区分⑤所要額内訳'!$E$13&lt;=踏み台シート!X4,踏み台シート!X4&lt;='別紙3-1_区分⑤所要額内訳'!$G$13),1,"")</f>
        <v/>
      </c>
      <c r="Y7" s="5" t="str">
        <f>IF(AND('別紙3-1_区分⑤所要額内訳'!$E$13&lt;=踏み台シート!Y4,踏み台シート!Y4&lt;='別紙3-1_区分⑤所要額内訳'!$G$13),1,"")</f>
        <v/>
      </c>
      <c r="Z7" s="5" t="str">
        <f>IF(AND('別紙3-1_区分⑤所要額内訳'!$E$13&lt;=踏み台シート!Z4,踏み台シート!Z4&lt;='別紙3-1_区分⑤所要額内訳'!$G$13),1,"")</f>
        <v/>
      </c>
      <c r="AA7" s="5" t="str">
        <f>IF(AND('別紙3-1_区分⑤所要額内訳'!$E$13&lt;=踏み台シート!AA4,踏み台シート!AA4&lt;='別紙3-1_区分⑤所要額内訳'!$G$13),1,"")</f>
        <v/>
      </c>
      <c r="AB7" s="5" t="str">
        <f>IF(AND('別紙3-1_区分⑤所要額内訳'!$E$13&lt;=踏み台シート!AB4,踏み台シート!AB4&lt;='別紙3-1_区分⑤所要額内訳'!$G$13),1,"")</f>
        <v/>
      </c>
      <c r="AC7" s="5" t="str">
        <f>IF(AND('別紙3-1_区分⑤所要額内訳'!$E$13&lt;=踏み台シート!AC4,踏み台シート!AC4&lt;='別紙3-1_区分⑤所要額内訳'!$G$13),1,"")</f>
        <v/>
      </c>
      <c r="AD7" s="5" t="str">
        <f>IF(AND('別紙3-1_区分⑤所要額内訳'!$E$13&lt;=踏み台シート!AD4,踏み台シート!AD4&lt;='別紙3-1_区分⑤所要額内訳'!$G$13),1,"")</f>
        <v/>
      </c>
      <c r="AE7" s="5" t="str">
        <f>IF(AND('別紙3-1_区分⑤所要額内訳'!$E$13&lt;=踏み台シート!AE4,踏み台シート!AE4&lt;='別紙3-1_区分⑤所要額内訳'!$G$13),1,"")</f>
        <v/>
      </c>
      <c r="AF7" s="5" t="str">
        <f>IF(AND('別紙3-1_区分⑤所要額内訳'!$E$13&lt;=踏み台シート!AF4,踏み台シート!AF4&lt;='別紙3-1_区分⑤所要額内訳'!$G$13),1,"")</f>
        <v/>
      </c>
      <c r="AG7" s="5" t="str">
        <f>IF(AND('別紙3-1_区分⑤所要額内訳'!$E$13&lt;=踏み台シート!AG4,踏み台シート!AG4&lt;='別紙3-1_区分⑤所要額内訳'!$G$13),1,"")</f>
        <v/>
      </c>
      <c r="AH7" s="5" t="str">
        <f>IF(AND('別紙3-1_区分⑤所要額内訳'!$E$13&lt;=踏み台シート!AH4,踏み台シート!AH4&lt;='別紙3-1_区分⑤所要額内訳'!$G$13),1,"")</f>
        <v/>
      </c>
      <c r="AI7" s="5" t="str">
        <f>IF(AND('別紙3-1_区分⑤所要額内訳'!$E$13&lt;=踏み台シート!AI4,踏み台シート!AI4&lt;='別紙3-1_区分⑤所要額内訳'!$G$13),1,"")</f>
        <v/>
      </c>
      <c r="AJ7" s="5" t="str">
        <f>IF(AND('別紙3-1_区分⑤所要額内訳'!$E$13&lt;=踏み台シート!AJ4,踏み台シート!AJ4&lt;='別紙3-1_区分⑤所要額内訳'!$G$13),1,"")</f>
        <v/>
      </c>
      <c r="AK7" s="5" t="str">
        <f>IF(AND('別紙3-1_区分⑤所要額内訳'!$E$13&lt;=踏み台シート!AK4,踏み台シート!AK4&lt;='別紙3-1_区分⑤所要額内訳'!$G$13),1,"")</f>
        <v/>
      </c>
      <c r="AL7" s="5" t="str">
        <f>IF(AND('別紙3-1_区分⑤所要額内訳'!$E$13&lt;=踏み台シート!AL4,踏み台シート!AL4&lt;='別紙3-1_区分⑤所要額内訳'!$G$13),1,"")</f>
        <v/>
      </c>
      <c r="AM7" s="5" t="str">
        <f>IF(AND('別紙3-1_区分⑤所要額内訳'!$E$13&lt;=踏み台シート!AM4,踏み台シート!AM4&lt;='別紙3-1_区分⑤所要額内訳'!$G$13),1,"")</f>
        <v/>
      </c>
      <c r="AN7" s="5" t="str">
        <f>IF(AND('別紙3-1_区分⑤所要額内訳'!$E$13&lt;=踏み台シート!AN4,踏み台シート!AN4&lt;='別紙3-1_区分⑤所要額内訳'!$G$13),1,"")</f>
        <v/>
      </c>
      <c r="AO7" s="5" t="str">
        <f>IF(AND('別紙3-1_区分⑤所要額内訳'!$E$13&lt;=踏み台シート!AO4,踏み台シート!AO4&lt;='別紙3-1_区分⑤所要額内訳'!$G$13),1,"")</f>
        <v/>
      </c>
      <c r="AP7" s="5" t="str">
        <f>IF(AND('別紙3-1_区分⑤所要額内訳'!$E$13&lt;=踏み台シート!AP4,踏み台シート!AP4&lt;='別紙3-1_区分⑤所要額内訳'!$G$13),1,"")</f>
        <v/>
      </c>
      <c r="AQ7" s="5" t="str">
        <f>IF(AND('別紙3-1_区分⑤所要額内訳'!$E$13&lt;=踏み台シート!AQ4,踏み台シート!AQ4&lt;='別紙3-1_区分⑤所要額内訳'!$G$13),1,"")</f>
        <v/>
      </c>
      <c r="AR7" s="5" t="str">
        <f>IF(AND('別紙3-1_区分⑤所要額内訳'!$E$13&lt;=踏み台シート!AR4,踏み台シート!AR4&lt;='別紙3-1_区分⑤所要額内訳'!$G$13),1,"")</f>
        <v/>
      </c>
      <c r="AS7" s="5" t="str">
        <f>IF(AND('別紙3-1_区分⑤所要額内訳'!$E$13&lt;=踏み台シート!AS4,踏み台シート!AS4&lt;='別紙3-1_区分⑤所要額内訳'!$G$13),1,"")</f>
        <v/>
      </c>
      <c r="AT7" s="5" t="str">
        <f>IF(AND('別紙3-1_区分⑤所要額内訳'!$E$13&lt;=踏み台シート!AT4,踏み台シート!AT4&lt;='別紙3-1_区分⑤所要額内訳'!$G$13),1,"")</f>
        <v/>
      </c>
      <c r="AU7" s="5" t="str">
        <f>IF(AND('別紙3-1_区分⑤所要額内訳'!$E$13&lt;=踏み台シート!AU4,踏み台シート!AU4&lt;='別紙3-1_区分⑤所要額内訳'!$G$13),1,"")</f>
        <v/>
      </c>
      <c r="AV7" s="5" t="str">
        <f>IF(AND('別紙3-1_区分⑤所要額内訳'!$E$13&lt;=踏み台シート!AV4,踏み台シート!AV4&lt;='別紙3-1_区分⑤所要額内訳'!$G$13),1,"")</f>
        <v/>
      </c>
      <c r="AW7" s="5" t="str">
        <f>IF(AND('別紙3-1_区分⑤所要額内訳'!$E$13&lt;=踏み台シート!AW4,踏み台シート!AW4&lt;='別紙3-1_区分⑤所要額内訳'!$G$13),1,"")</f>
        <v/>
      </c>
      <c r="AX7" s="5" t="str">
        <f>IF(AND('別紙3-1_区分⑤所要額内訳'!$E$13&lt;=踏み台シート!AX4,踏み台シート!AX4&lt;='別紙3-1_区分⑤所要額内訳'!$G$13),1,"")</f>
        <v/>
      </c>
      <c r="AY7" s="5" t="str">
        <f>IF(AND('別紙3-1_区分⑤所要額内訳'!$E$13&lt;=踏み台シート!AY4,踏み台シート!AY4&lt;='別紙3-1_区分⑤所要額内訳'!$G$13),1,"")</f>
        <v/>
      </c>
      <c r="AZ7" s="5" t="str">
        <f>IF(AND('別紙3-1_区分⑤所要額内訳'!$E$13&lt;=踏み台シート!AZ4,踏み台シート!AZ4&lt;='別紙3-1_区分⑤所要額内訳'!$G$13),1,"")</f>
        <v/>
      </c>
      <c r="BA7" s="5" t="str">
        <f>IF(AND('別紙3-1_区分⑤所要額内訳'!$E$13&lt;=踏み台シート!BA4,踏み台シート!BA4&lt;='別紙3-1_区分⑤所要額内訳'!$G$13),1,"")</f>
        <v/>
      </c>
      <c r="BB7" s="18">
        <f t="shared" si="21"/>
        <v>1</v>
      </c>
    </row>
    <row r="8" spans="1:57" x14ac:dyDescent="0.2">
      <c r="A8" s="5" t="str">
        <f t="shared" si="22"/>
        <v/>
      </c>
      <c r="B8" s="14" t="str">
        <f>IF('別紙3-1_区分⑤所要額内訳'!B14="","",'別紙3-1_区分⑤所要額内訳'!B14)</f>
        <v/>
      </c>
      <c r="C8" s="5" t="str">
        <f>IF('別紙3-1_区分⑤所要額内訳'!C14="","",'別紙3-1_区分⑤所要額内訳'!C14)</f>
        <v/>
      </c>
      <c r="D8" s="5">
        <f>IF(AND('別紙3-1_区分⑤所要額内訳'!$E$14&lt;=踏み台シート!D4,踏み台シート!D4&lt;='別紙3-1_区分⑤所要額内訳'!$G$14),1,"")</f>
        <v>1</v>
      </c>
      <c r="E8" s="5" t="str">
        <f>IF(AND('別紙3-1_区分⑤所要額内訳'!$E$14&lt;=踏み台シート!E4,踏み台シート!E4&lt;='別紙3-1_区分⑤所要額内訳'!$G$14),1,"")</f>
        <v/>
      </c>
      <c r="F8" s="5" t="str">
        <f>IF(AND('別紙3-1_区分⑤所要額内訳'!$E$14&lt;=踏み台シート!F4,踏み台シート!F4&lt;='別紙3-1_区分⑤所要額内訳'!$G$14),1,"")</f>
        <v/>
      </c>
      <c r="G8" s="5" t="str">
        <f>IF(AND('別紙3-1_区分⑤所要額内訳'!$E$14&lt;=踏み台シート!G4,踏み台シート!G4&lt;='別紙3-1_区分⑤所要額内訳'!$G$14),1,"")</f>
        <v/>
      </c>
      <c r="H8" s="5" t="str">
        <f>IF(AND('別紙3-1_区分⑤所要額内訳'!$E$14&lt;=踏み台シート!H4,踏み台シート!H4&lt;='別紙3-1_区分⑤所要額内訳'!$G$14),1,"")</f>
        <v/>
      </c>
      <c r="I8" s="5" t="str">
        <f>IF(AND('別紙3-1_区分⑤所要額内訳'!$E$14&lt;=踏み台シート!I4,踏み台シート!I4&lt;='別紙3-1_区分⑤所要額内訳'!$G$14),1,"")</f>
        <v/>
      </c>
      <c r="J8" s="5" t="str">
        <f>IF(AND('別紙3-1_区分⑤所要額内訳'!$E$14&lt;=踏み台シート!J4,踏み台シート!J4&lt;='別紙3-1_区分⑤所要額内訳'!$G$14),1,"")</f>
        <v/>
      </c>
      <c r="K8" s="5" t="str">
        <f>IF(AND('別紙3-1_区分⑤所要額内訳'!$E$14&lt;=踏み台シート!K4,踏み台シート!K4&lt;='別紙3-1_区分⑤所要額内訳'!$G$14),1,"")</f>
        <v/>
      </c>
      <c r="L8" s="5" t="str">
        <f>IF(AND('別紙3-1_区分⑤所要額内訳'!$E$14&lt;=踏み台シート!L4,踏み台シート!L4&lt;='別紙3-1_区分⑤所要額内訳'!$G$14),1,"")</f>
        <v/>
      </c>
      <c r="M8" s="5" t="str">
        <f>IF(AND('別紙3-1_区分⑤所要額内訳'!$E$14&lt;=踏み台シート!M4,踏み台シート!M4&lt;='別紙3-1_区分⑤所要額内訳'!$G$14),1,"")</f>
        <v/>
      </c>
      <c r="N8" s="5" t="str">
        <f>IF(AND('別紙3-1_区分⑤所要額内訳'!$E$14&lt;=踏み台シート!N4,踏み台シート!N4&lt;='別紙3-1_区分⑤所要額内訳'!$G$14),1,"")</f>
        <v/>
      </c>
      <c r="O8" s="5" t="str">
        <f>IF(AND('別紙3-1_区分⑤所要額内訳'!$E$14&lt;=踏み台シート!O4,踏み台シート!O4&lt;='別紙3-1_区分⑤所要額内訳'!$G$14),1,"")</f>
        <v/>
      </c>
      <c r="P8" s="5" t="str">
        <f>IF(AND('別紙3-1_区分⑤所要額内訳'!$E$14&lt;=踏み台シート!P4,踏み台シート!P4&lt;='別紙3-1_区分⑤所要額内訳'!$G$14),1,"")</f>
        <v/>
      </c>
      <c r="Q8" s="5" t="str">
        <f>IF(AND('別紙3-1_区分⑤所要額内訳'!$E$14&lt;=踏み台シート!Q4,踏み台シート!Q4&lt;='別紙3-1_区分⑤所要額内訳'!$G$14),1,"")</f>
        <v/>
      </c>
      <c r="R8" s="5" t="str">
        <f>IF(AND('別紙3-1_区分⑤所要額内訳'!$E$14&lt;=踏み台シート!R4,踏み台シート!R4&lt;='別紙3-1_区分⑤所要額内訳'!$G$14),1,"")</f>
        <v/>
      </c>
      <c r="S8" s="5" t="str">
        <f>IF(AND('別紙3-1_区分⑤所要額内訳'!$E$14&lt;=踏み台シート!S4,踏み台シート!S4&lt;='別紙3-1_区分⑤所要額内訳'!$G$14),1,"")</f>
        <v/>
      </c>
      <c r="T8" s="5" t="str">
        <f>IF(AND('別紙3-1_区分⑤所要額内訳'!$E$14&lt;=踏み台シート!T4,踏み台シート!T4&lt;='別紙3-1_区分⑤所要額内訳'!$G$14),1,"")</f>
        <v/>
      </c>
      <c r="U8" s="5" t="str">
        <f>IF(AND('別紙3-1_区分⑤所要額内訳'!$E$14&lt;=踏み台シート!U4,踏み台シート!U4&lt;='別紙3-1_区分⑤所要額内訳'!$G$14),1,"")</f>
        <v/>
      </c>
      <c r="V8" s="5" t="str">
        <f>IF(AND('別紙3-1_区分⑤所要額内訳'!$E$14&lt;=踏み台シート!V4,踏み台シート!V4&lt;='別紙3-1_区分⑤所要額内訳'!$G$14),1,"")</f>
        <v/>
      </c>
      <c r="W8" s="5" t="str">
        <f>IF(AND('別紙3-1_区分⑤所要額内訳'!$E$14&lt;=踏み台シート!W4,踏み台シート!W4&lt;='別紙3-1_区分⑤所要額内訳'!$G$14),1,"")</f>
        <v/>
      </c>
      <c r="X8" s="5" t="str">
        <f>IF(AND('別紙3-1_区分⑤所要額内訳'!$E$14&lt;=踏み台シート!X4,踏み台シート!X4&lt;='別紙3-1_区分⑤所要額内訳'!$G$14),1,"")</f>
        <v/>
      </c>
      <c r="Y8" s="5" t="str">
        <f>IF(AND('別紙3-1_区分⑤所要額内訳'!$E$14&lt;=踏み台シート!Y4,踏み台シート!Y4&lt;='別紙3-1_区分⑤所要額内訳'!$G$14),1,"")</f>
        <v/>
      </c>
      <c r="Z8" s="5" t="str">
        <f>IF(AND('別紙3-1_区分⑤所要額内訳'!$E$14&lt;=踏み台シート!Z4,踏み台シート!Z4&lt;='別紙3-1_区分⑤所要額内訳'!$G$14),1,"")</f>
        <v/>
      </c>
      <c r="AA8" s="5" t="str">
        <f>IF(AND('別紙3-1_区分⑤所要額内訳'!$E$14&lt;=踏み台シート!AA4,踏み台シート!AA4&lt;='別紙3-1_区分⑤所要額内訳'!$G$14),1,"")</f>
        <v/>
      </c>
      <c r="AB8" s="5" t="str">
        <f>IF(AND('別紙3-1_区分⑤所要額内訳'!$E$14&lt;=踏み台シート!AB4,踏み台シート!AB4&lt;='別紙3-1_区分⑤所要額内訳'!$G$14),1,"")</f>
        <v/>
      </c>
      <c r="AC8" s="5" t="str">
        <f>IF(AND('別紙3-1_区分⑤所要額内訳'!$E$14&lt;=踏み台シート!AC4,踏み台シート!AC4&lt;='別紙3-1_区分⑤所要額内訳'!$G$14),1,"")</f>
        <v/>
      </c>
      <c r="AD8" s="5" t="str">
        <f>IF(AND('別紙3-1_区分⑤所要額内訳'!$E$14&lt;=踏み台シート!AD4,踏み台シート!AD4&lt;='別紙3-1_区分⑤所要額内訳'!$G$14),1,"")</f>
        <v/>
      </c>
      <c r="AE8" s="5" t="str">
        <f>IF(AND('別紙3-1_区分⑤所要額内訳'!$E$14&lt;=踏み台シート!AE4,踏み台シート!AE4&lt;='別紙3-1_区分⑤所要額内訳'!$G$14),1,"")</f>
        <v/>
      </c>
      <c r="AF8" s="5" t="str">
        <f>IF(AND('別紙3-1_区分⑤所要額内訳'!$E$14&lt;=踏み台シート!AF4,踏み台シート!AF4&lt;='別紙3-1_区分⑤所要額内訳'!$G$14),1,"")</f>
        <v/>
      </c>
      <c r="AG8" s="5" t="str">
        <f>IF(AND('別紙3-1_区分⑤所要額内訳'!$E$14&lt;=踏み台シート!AG4,踏み台シート!AG4&lt;='別紙3-1_区分⑤所要額内訳'!$G$14),1,"")</f>
        <v/>
      </c>
      <c r="AH8" s="5" t="str">
        <f>IF(AND('別紙3-1_区分⑤所要額内訳'!$E$14&lt;=踏み台シート!AH4,踏み台シート!AH4&lt;='別紙3-1_区分⑤所要額内訳'!$G$14),1,"")</f>
        <v/>
      </c>
      <c r="AI8" s="5" t="str">
        <f>IF(AND('別紙3-1_区分⑤所要額内訳'!$E$14&lt;=踏み台シート!AI4,踏み台シート!AI4&lt;='別紙3-1_区分⑤所要額内訳'!$G$14),1,"")</f>
        <v/>
      </c>
      <c r="AJ8" s="5" t="str">
        <f>IF(AND('別紙3-1_区分⑤所要額内訳'!$E$14&lt;=踏み台シート!AJ4,踏み台シート!AJ4&lt;='別紙3-1_区分⑤所要額内訳'!$G$14),1,"")</f>
        <v/>
      </c>
      <c r="AK8" s="5" t="str">
        <f>IF(AND('別紙3-1_区分⑤所要額内訳'!$E$14&lt;=踏み台シート!AK4,踏み台シート!AK4&lt;='別紙3-1_区分⑤所要額内訳'!$G$14),1,"")</f>
        <v/>
      </c>
      <c r="AL8" s="5" t="str">
        <f>IF(AND('別紙3-1_区分⑤所要額内訳'!$E$14&lt;=踏み台シート!AL4,踏み台シート!AL4&lt;='別紙3-1_区分⑤所要額内訳'!$G$14),1,"")</f>
        <v/>
      </c>
      <c r="AM8" s="5" t="str">
        <f>IF(AND('別紙3-1_区分⑤所要額内訳'!$E$14&lt;=踏み台シート!AM4,踏み台シート!AM4&lt;='別紙3-1_区分⑤所要額内訳'!$G$14),1,"")</f>
        <v/>
      </c>
      <c r="AN8" s="5" t="str">
        <f>IF(AND('別紙3-1_区分⑤所要額内訳'!$E$14&lt;=踏み台シート!AN4,踏み台シート!AN4&lt;='別紙3-1_区分⑤所要額内訳'!$G$14),1,"")</f>
        <v/>
      </c>
      <c r="AO8" s="5" t="str">
        <f>IF(AND('別紙3-1_区分⑤所要額内訳'!$E$14&lt;=踏み台シート!AO4,踏み台シート!AO4&lt;='別紙3-1_区分⑤所要額内訳'!$G$14),1,"")</f>
        <v/>
      </c>
      <c r="AP8" s="5" t="str">
        <f>IF(AND('別紙3-1_区分⑤所要額内訳'!$E$14&lt;=踏み台シート!AP4,踏み台シート!AP4&lt;='別紙3-1_区分⑤所要額内訳'!$G$14),1,"")</f>
        <v/>
      </c>
      <c r="AQ8" s="5" t="str">
        <f>IF(AND('別紙3-1_区分⑤所要額内訳'!$E$14&lt;=踏み台シート!AQ4,踏み台シート!AQ4&lt;='別紙3-1_区分⑤所要額内訳'!$G$14),1,"")</f>
        <v/>
      </c>
      <c r="AR8" s="5" t="str">
        <f>IF(AND('別紙3-1_区分⑤所要額内訳'!$E$14&lt;=踏み台シート!AR4,踏み台シート!AR4&lt;='別紙3-1_区分⑤所要額内訳'!$G$14),1,"")</f>
        <v/>
      </c>
      <c r="AS8" s="5" t="str">
        <f>IF(AND('別紙3-1_区分⑤所要額内訳'!$E$14&lt;=踏み台シート!AS4,踏み台シート!AS4&lt;='別紙3-1_区分⑤所要額内訳'!$G$14),1,"")</f>
        <v/>
      </c>
      <c r="AT8" s="5" t="str">
        <f>IF(AND('別紙3-1_区分⑤所要額内訳'!$E$14&lt;=踏み台シート!AT4,踏み台シート!AT4&lt;='別紙3-1_区分⑤所要額内訳'!$G$14),1,"")</f>
        <v/>
      </c>
      <c r="AU8" s="5" t="str">
        <f>IF(AND('別紙3-1_区分⑤所要額内訳'!$E$14&lt;=踏み台シート!AU4,踏み台シート!AU4&lt;='別紙3-1_区分⑤所要額内訳'!$G$14),1,"")</f>
        <v/>
      </c>
      <c r="AV8" s="5" t="str">
        <f>IF(AND('別紙3-1_区分⑤所要額内訳'!$E$14&lt;=踏み台シート!AV4,踏み台シート!AV4&lt;='別紙3-1_区分⑤所要額内訳'!$G$14),1,"")</f>
        <v/>
      </c>
      <c r="AW8" s="5" t="str">
        <f>IF(AND('別紙3-1_区分⑤所要額内訳'!$E$14&lt;=踏み台シート!AW4,踏み台シート!AW4&lt;='別紙3-1_区分⑤所要額内訳'!$G$14),1,"")</f>
        <v/>
      </c>
      <c r="AX8" s="5" t="str">
        <f>IF(AND('別紙3-1_区分⑤所要額内訳'!$E$14&lt;=踏み台シート!AX4,踏み台シート!AX4&lt;='別紙3-1_区分⑤所要額内訳'!$G$14),1,"")</f>
        <v/>
      </c>
      <c r="AY8" s="5" t="str">
        <f>IF(AND('別紙3-1_区分⑤所要額内訳'!$E$14&lt;=踏み台シート!AY4,踏み台シート!AY4&lt;='別紙3-1_区分⑤所要額内訳'!$G$14),1,"")</f>
        <v/>
      </c>
      <c r="AZ8" s="5" t="str">
        <f>IF(AND('別紙3-1_区分⑤所要額内訳'!$E$14&lt;=踏み台シート!AZ4,踏み台シート!AZ4&lt;='別紙3-1_区分⑤所要額内訳'!$G$14),1,"")</f>
        <v/>
      </c>
      <c r="BA8" s="5" t="str">
        <f>IF(AND('別紙3-1_区分⑤所要額内訳'!$E$14&lt;=踏み台シート!BA4,踏み台シート!BA4&lt;='別紙3-1_区分⑤所要額内訳'!$G$14),1,"")</f>
        <v/>
      </c>
      <c r="BB8" s="18">
        <f t="shared" si="21"/>
        <v>1</v>
      </c>
    </row>
    <row r="9" spans="1:57" x14ac:dyDescent="0.2">
      <c r="A9" s="5" t="str">
        <f t="shared" si="22"/>
        <v/>
      </c>
      <c r="B9" s="14" t="str">
        <f>IF('別紙3-1_区分⑤所要額内訳'!B15="","",'別紙3-1_区分⑤所要額内訳'!B15)</f>
        <v/>
      </c>
      <c r="C9" s="5" t="str">
        <f>IF('別紙3-1_区分⑤所要額内訳'!C15="","",'別紙3-1_区分⑤所要額内訳'!C15)</f>
        <v/>
      </c>
      <c r="D9" s="5">
        <f>IF(AND('別紙3-1_区分⑤所要額内訳'!$E$15&lt;=踏み台シート!D4,踏み台シート!D4&lt;='別紙3-1_区分⑤所要額内訳'!$G$15),1,"")</f>
        <v>1</v>
      </c>
      <c r="E9" s="5" t="str">
        <f>IF(AND('別紙3-1_区分⑤所要額内訳'!$E$15&lt;=踏み台シート!E4,踏み台シート!E4&lt;='別紙3-1_区分⑤所要額内訳'!$G$15),1,"")</f>
        <v/>
      </c>
      <c r="F9" s="5" t="str">
        <f>IF(AND('別紙3-1_区分⑤所要額内訳'!$E$15&lt;=踏み台シート!F4,踏み台シート!F4&lt;='別紙3-1_区分⑤所要額内訳'!$G$15),1,"")</f>
        <v/>
      </c>
      <c r="G9" s="5" t="str">
        <f>IF(AND('別紙3-1_区分⑤所要額内訳'!$E$15&lt;=踏み台シート!G4,踏み台シート!G4&lt;='別紙3-1_区分⑤所要額内訳'!$G$15),1,"")</f>
        <v/>
      </c>
      <c r="H9" s="5" t="str">
        <f>IF(AND('別紙3-1_区分⑤所要額内訳'!$E$15&lt;=踏み台シート!H4,踏み台シート!H4&lt;='別紙3-1_区分⑤所要額内訳'!$G$15),1,"")</f>
        <v/>
      </c>
      <c r="I9" s="5" t="str">
        <f>IF(AND('別紙3-1_区分⑤所要額内訳'!$E$15&lt;=踏み台シート!I4,踏み台シート!I4&lt;='別紙3-1_区分⑤所要額内訳'!$G$15),1,"")</f>
        <v/>
      </c>
      <c r="J9" s="5" t="str">
        <f>IF(AND('別紙3-1_区分⑤所要額内訳'!$E$15&lt;=踏み台シート!J4,踏み台シート!J4&lt;='別紙3-1_区分⑤所要額内訳'!$G$15),1,"")</f>
        <v/>
      </c>
      <c r="K9" s="5" t="str">
        <f>IF(AND('別紙3-1_区分⑤所要額内訳'!$E$15&lt;=踏み台シート!K4,踏み台シート!K4&lt;='別紙3-1_区分⑤所要額内訳'!$G$15),1,"")</f>
        <v/>
      </c>
      <c r="L9" s="5" t="str">
        <f>IF(AND('別紙3-1_区分⑤所要額内訳'!$E$15&lt;=踏み台シート!L4,踏み台シート!L4&lt;='別紙3-1_区分⑤所要額内訳'!$G$15),1,"")</f>
        <v/>
      </c>
      <c r="M9" s="5" t="str">
        <f>IF(AND('別紙3-1_区分⑤所要額内訳'!$E$15&lt;=踏み台シート!M4,踏み台シート!M4&lt;='別紙3-1_区分⑤所要額内訳'!$G$15),1,"")</f>
        <v/>
      </c>
      <c r="N9" s="5" t="str">
        <f>IF(AND('別紙3-1_区分⑤所要額内訳'!$E$15&lt;=踏み台シート!N4,踏み台シート!N4&lt;='別紙3-1_区分⑤所要額内訳'!$G$15),1,"")</f>
        <v/>
      </c>
      <c r="O9" s="5" t="str">
        <f>IF(AND('別紙3-1_区分⑤所要額内訳'!$E$15&lt;=踏み台シート!O4,踏み台シート!O4&lt;='別紙3-1_区分⑤所要額内訳'!$G$15),1,"")</f>
        <v/>
      </c>
      <c r="P9" s="5" t="str">
        <f>IF(AND('別紙3-1_区分⑤所要額内訳'!$E$15&lt;=踏み台シート!P4,踏み台シート!P4&lt;='別紙3-1_区分⑤所要額内訳'!$G$15),1,"")</f>
        <v/>
      </c>
      <c r="Q9" s="5" t="str">
        <f>IF(AND('別紙3-1_区分⑤所要額内訳'!$E$15&lt;=踏み台シート!Q4,踏み台シート!Q4&lt;='別紙3-1_区分⑤所要額内訳'!$G$15),1,"")</f>
        <v/>
      </c>
      <c r="R9" s="5" t="str">
        <f>IF(AND('別紙3-1_区分⑤所要額内訳'!$E$15&lt;=踏み台シート!R4,踏み台シート!R4&lt;='別紙3-1_区分⑤所要額内訳'!$G$15),1,"")</f>
        <v/>
      </c>
      <c r="S9" s="5" t="str">
        <f>IF(AND('別紙3-1_区分⑤所要額内訳'!$E$15&lt;=踏み台シート!S4,踏み台シート!S4&lt;='別紙3-1_区分⑤所要額内訳'!$G$15),1,"")</f>
        <v/>
      </c>
      <c r="T9" s="5" t="str">
        <f>IF(AND('別紙3-1_区分⑤所要額内訳'!$E$15&lt;=踏み台シート!T4,踏み台シート!T4&lt;='別紙3-1_区分⑤所要額内訳'!$G$15),1,"")</f>
        <v/>
      </c>
      <c r="U9" s="5" t="str">
        <f>IF(AND('別紙3-1_区分⑤所要額内訳'!$E$15&lt;=踏み台シート!U4,踏み台シート!U4&lt;='別紙3-1_区分⑤所要額内訳'!$G$15),1,"")</f>
        <v/>
      </c>
      <c r="V9" s="5" t="str">
        <f>IF(AND('別紙3-1_区分⑤所要額内訳'!$E$15&lt;=踏み台シート!V4,踏み台シート!V4&lt;='別紙3-1_区分⑤所要額内訳'!$G$15),1,"")</f>
        <v/>
      </c>
      <c r="W9" s="5" t="str">
        <f>IF(AND('別紙3-1_区分⑤所要額内訳'!$E$15&lt;=踏み台シート!W4,踏み台シート!W4&lt;='別紙3-1_区分⑤所要額内訳'!$G$15),1,"")</f>
        <v/>
      </c>
      <c r="X9" s="5" t="str">
        <f>IF(AND('別紙3-1_区分⑤所要額内訳'!$E$15&lt;=踏み台シート!X4,踏み台シート!X4&lt;='別紙3-1_区分⑤所要額内訳'!$G$15),1,"")</f>
        <v/>
      </c>
      <c r="Y9" s="5" t="str">
        <f>IF(AND('別紙3-1_区分⑤所要額内訳'!$E$15&lt;=踏み台シート!Y4,踏み台シート!Y4&lt;='別紙3-1_区分⑤所要額内訳'!$G$15),1,"")</f>
        <v/>
      </c>
      <c r="Z9" s="5" t="str">
        <f>IF(AND('別紙3-1_区分⑤所要額内訳'!$E$15&lt;=踏み台シート!Z4,踏み台シート!Z4&lt;='別紙3-1_区分⑤所要額内訳'!$G$15),1,"")</f>
        <v/>
      </c>
      <c r="AA9" s="5" t="str">
        <f>IF(AND('別紙3-1_区分⑤所要額内訳'!$E$15&lt;=踏み台シート!AA4,踏み台シート!AA4&lt;='別紙3-1_区分⑤所要額内訳'!$G$15),1,"")</f>
        <v/>
      </c>
      <c r="AB9" s="5" t="str">
        <f>IF(AND('別紙3-1_区分⑤所要額内訳'!$E$15&lt;=踏み台シート!AB4,踏み台シート!AB4&lt;='別紙3-1_区分⑤所要額内訳'!$G$15),1,"")</f>
        <v/>
      </c>
      <c r="AC9" s="5" t="str">
        <f>IF(AND('別紙3-1_区分⑤所要額内訳'!$E$15&lt;=踏み台シート!AC4,踏み台シート!AC4&lt;='別紙3-1_区分⑤所要額内訳'!$G$15),1,"")</f>
        <v/>
      </c>
      <c r="AD9" s="5" t="str">
        <f>IF(AND('別紙3-1_区分⑤所要額内訳'!$E$15&lt;=踏み台シート!AD4,踏み台シート!AD4&lt;='別紙3-1_区分⑤所要額内訳'!$G$15),1,"")</f>
        <v/>
      </c>
      <c r="AE9" s="5" t="str">
        <f>IF(AND('別紙3-1_区分⑤所要額内訳'!$E$15&lt;=踏み台シート!AE4,踏み台シート!AE4&lt;='別紙3-1_区分⑤所要額内訳'!$G$15),1,"")</f>
        <v/>
      </c>
      <c r="AF9" s="5" t="str">
        <f>IF(AND('別紙3-1_区分⑤所要額内訳'!$E$15&lt;=踏み台シート!AF4,踏み台シート!AF4&lt;='別紙3-1_区分⑤所要額内訳'!$G$15),1,"")</f>
        <v/>
      </c>
      <c r="AG9" s="5" t="str">
        <f>IF(AND('別紙3-1_区分⑤所要額内訳'!$E$15&lt;=踏み台シート!AG4,踏み台シート!AG4&lt;='別紙3-1_区分⑤所要額内訳'!$G$15),1,"")</f>
        <v/>
      </c>
      <c r="AH9" s="5" t="str">
        <f>IF(AND('別紙3-1_区分⑤所要額内訳'!$E$15&lt;=踏み台シート!AH4,踏み台シート!AH4&lt;='別紙3-1_区分⑤所要額内訳'!$G$15),1,"")</f>
        <v/>
      </c>
      <c r="AI9" s="5" t="str">
        <f>IF(AND('別紙3-1_区分⑤所要額内訳'!$E$15&lt;=踏み台シート!AI4,踏み台シート!AI4&lt;='別紙3-1_区分⑤所要額内訳'!$G$15),1,"")</f>
        <v/>
      </c>
      <c r="AJ9" s="5" t="str">
        <f>IF(AND('別紙3-1_区分⑤所要額内訳'!$E$15&lt;=踏み台シート!AJ4,踏み台シート!AJ4&lt;='別紙3-1_区分⑤所要額内訳'!$G$15),1,"")</f>
        <v/>
      </c>
      <c r="AK9" s="5" t="str">
        <f>IF(AND('別紙3-1_区分⑤所要額内訳'!$E$15&lt;=踏み台シート!AK4,踏み台シート!AK4&lt;='別紙3-1_区分⑤所要額内訳'!$G$15),1,"")</f>
        <v/>
      </c>
      <c r="AL9" s="5" t="str">
        <f>IF(AND('別紙3-1_区分⑤所要額内訳'!$E$15&lt;=踏み台シート!AL4,踏み台シート!AL4&lt;='別紙3-1_区分⑤所要額内訳'!$G$15),1,"")</f>
        <v/>
      </c>
      <c r="AM9" s="5" t="str">
        <f>IF(AND('別紙3-1_区分⑤所要額内訳'!$E$15&lt;=踏み台シート!AM4,踏み台シート!AM4&lt;='別紙3-1_区分⑤所要額内訳'!$G$15),1,"")</f>
        <v/>
      </c>
      <c r="AN9" s="5" t="str">
        <f>IF(AND('別紙3-1_区分⑤所要額内訳'!$E$15&lt;=踏み台シート!AN4,踏み台シート!AN4&lt;='別紙3-1_区分⑤所要額内訳'!$G$15),1,"")</f>
        <v/>
      </c>
      <c r="AO9" s="5" t="str">
        <f>IF(AND('別紙3-1_区分⑤所要額内訳'!$E$15&lt;=踏み台シート!AO4,踏み台シート!AO4&lt;='別紙3-1_区分⑤所要額内訳'!$G$15),1,"")</f>
        <v/>
      </c>
      <c r="AP9" s="5" t="str">
        <f>IF(AND('別紙3-1_区分⑤所要額内訳'!$E$15&lt;=踏み台シート!AP4,踏み台シート!AP4&lt;='別紙3-1_区分⑤所要額内訳'!$G$15),1,"")</f>
        <v/>
      </c>
      <c r="AQ9" s="5" t="str">
        <f>IF(AND('別紙3-1_区分⑤所要額内訳'!$E$15&lt;=踏み台シート!AQ4,踏み台シート!AQ4&lt;='別紙3-1_区分⑤所要額内訳'!$G$15),1,"")</f>
        <v/>
      </c>
      <c r="AR9" s="5" t="str">
        <f>IF(AND('別紙3-1_区分⑤所要額内訳'!$E$15&lt;=踏み台シート!AR4,踏み台シート!AR4&lt;='別紙3-1_区分⑤所要額内訳'!$G$15),1,"")</f>
        <v/>
      </c>
      <c r="AS9" s="5" t="str">
        <f>IF(AND('別紙3-1_区分⑤所要額内訳'!$E$15&lt;=踏み台シート!AS4,踏み台シート!AS4&lt;='別紙3-1_区分⑤所要額内訳'!$G$15),1,"")</f>
        <v/>
      </c>
      <c r="AT9" s="5" t="str">
        <f>IF(AND('別紙3-1_区分⑤所要額内訳'!$E$15&lt;=踏み台シート!AT4,踏み台シート!AT4&lt;='別紙3-1_区分⑤所要額内訳'!$G$15),1,"")</f>
        <v/>
      </c>
      <c r="AU9" s="5" t="str">
        <f>IF(AND('別紙3-1_区分⑤所要額内訳'!$E$15&lt;=踏み台シート!AU4,踏み台シート!AU4&lt;='別紙3-1_区分⑤所要額内訳'!$G$15),1,"")</f>
        <v/>
      </c>
      <c r="AV9" s="5" t="str">
        <f>IF(AND('別紙3-1_区分⑤所要額内訳'!$E$15&lt;=踏み台シート!AV4,踏み台シート!AV4&lt;='別紙3-1_区分⑤所要額内訳'!$G$15),1,"")</f>
        <v/>
      </c>
      <c r="AW9" s="5" t="str">
        <f>IF(AND('別紙3-1_区分⑤所要額内訳'!$E$15&lt;=踏み台シート!AW4,踏み台シート!AW4&lt;='別紙3-1_区分⑤所要額内訳'!$G$15),1,"")</f>
        <v/>
      </c>
      <c r="AX9" s="5" t="str">
        <f>IF(AND('別紙3-1_区分⑤所要額内訳'!$E$15&lt;=踏み台シート!AX4,踏み台シート!AX4&lt;='別紙3-1_区分⑤所要額内訳'!$G$15),1,"")</f>
        <v/>
      </c>
      <c r="AY9" s="5" t="str">
        <f>IF(AND('別紙3-1_区分⑤所要額内訳'!$E$15&lt;=踏み台シート!AY4,踏み台シート!AY4&lt;='別紙3-1_区分⑤所要額内訳'!$G$15),1,"")</f>
        <v/>
      </c>
      <c r="AZ9" s="5" t="str">
        <f>IF(AND('別紙3-1_区分⑤所要額内訳'!$E$15&lt;=踏み台シート!AZ4,踏み台シート!AZ4&lt;='別紙3-1_区分⑤所要額内訳'!$G$15),1,"")</f>
        <v/>
      </c>
      <c r="BA9" s="5" t="str">
        <f>IF(AND('別紙3-1_区分⑤所要額内訳'!$E$15&lt;=踏み台シート!BA4,踏み台シート!BA4&lt;='別紙3-1_区分⑤所要額内訳'!$G$15),1,"")</f>
        <v/>
      </c>
      <c r="BB9" s="18">
        <f t="shared" si="21"/>
        <v>1</v>
      </c>
    </row>
    <row r="10" spans="1:57" x14ac:dyDescent="0.2">
      <c r="A10" s="5" t="str">
        <f t="shared" si="22"/>
        <v/>
      </c>
      <c r="B10" s="14" t="str">
        <f>IF('別紙3-1_区分⑤所要額内訳'!B16="","",'別紙3-1_区分⑤所要額内訳'!B16)</f>
        <v/>
      </c>
      <c r="C10" s="5" t="str">
        <f>IF('別紙3-1_区分⑤所要額内訳'!C16="","",'別紙3-1_区分⑤所要額内訳'!C16)</f>
        <v/>
      </c>
      <c r="D10" s="5">
        <f>IF(AND('別紙3-1_区分⑤所要額内訳'!$E$16&lt;=踏み台シート!D4,踏み台シート!D4&lt;='別紙3-1_区分⑤所要額内訳'!$G$16),1,"")</f>
        <v>1</v>
      </c>
      <c r="E10" s="5" t="str">
        <f>IF(AND('別紙3-1_区分⑤所要額内訳'!$E$16&lt;=踏み台シート!E4,踏み台シート!E4&lt;='別紙3-1_区分⑤所要額内訳'!$G$16),1,"")</f>
        <v/>
      </c>
      <c r="F10" s="5" t="str">
        <f>IF(AND('別紙3-1_区分⑤所要額内訳'!$E$16&lt;=踏み台シート!F4,踏み台シート!F4&lt;='別紙3-1_区分⑤所要額内訳'!$G$16),1,"")</f>
        <v/>
      </c>
      <c r="G10" s="5" t="str">
        <f>IF(AND('別紙3-1_区分⑤所要額内訳'!$E$16&lt;=踏み台シート!G4,踏み台シート!G4&lt;='別紙3-1_区分⑤所要額内訳'!$G$16),1,"")</f>
        <v/>
      </c>
      <c r="H10" s="5" t="str">
        <f>IF(AND('別紙3-1_区分⑤所要額内訳'!$E$16&lt;=踏み台シート!H4,踏み台シート!H4&lt;='別紙3-1_区分⑤所要額内訳'!$G$16),1,"")</f>
        <v/>
      </c>
      <c r="I10" s="5" t="str">
        <f>IF(AND('別紙3-1_区分⑤所要額内訳'!$E$16&lt;=踏み台シート!I4,踏み台シート!I4&lt;='別紙3-1_区分⑤所要額内訳'!$G$16),1,"")</f>
        <v/>
      </c>
      <c r="J10" s="5" t="str">
        <f>IF(AND('別紙3-1_区分⑤所要額内訳'!$E$16&lt;=踏み台シート!J4,踏み台シート!J4&lt;='別紙3-1_区分⑤所要額内訳'!$G$16),1,"")</f>
        <v/>
      </c>
      <c r="K10" s="5" t="str">
        <f>IF(AND('別紙3-1_区分⑤所要額内訳'!$E$16&lt;=踏み台シート!K4,踏み台シート!K4&lt;='別紙3-1_区分⑤所要額内訳'!$G$16),1,"")</f>
        <v/>
      </c>
      <c r="L10" s="5" t="str">
        <f>IF(AND('別紙3-1_区分⑤所要額内訳'!$E$16&lt;=踏み台シート!L4,踏み台シート!L4&lt;='別紙3-1_区分⑤所要額内訳'!$G$16),1,"")</f>
        <v/>
      </c>
      <c r="M10" s="5" t="str">
        <f>IF(AND('別紙3-1_区分⑤所要額内訳'!$E$16&lt;=踏み台シート!M4,踏み台シート!M4&lt;='別紙3-1_区分⑤所要額内訳'!$G$16),1,"")</f>
        <v/>
      </c>
      <c r="N10" s="5" t="str">
        <f>IF(AND('別紙3-1_区分⑤所要額内訳'!$E$16&lt;=踏み台シート!N4,踏み台シート!N4&lt;='別紙3-1_区分⑤所要額内訳'!$G$16),1,"")</f>
        <v/>
      </c>
      <c r="O10" s="5" t="str">
        <f>IF(AND('別紙3-1_区分⑤所要額内訳'!$E$16&lt;=踏み台シート!O4,踏み台シート!O4&lt;='別紙3-1_区分⑤所要額内訳'!$G$16),1,"")</f>
        <v/>
      </c>
      <c r="P10" s="5" t="str">
        <f>IF(AND('別紙3-1_区分⑤所要額内訳'!$E$16&lt;=踏み台シート!P4,踏み台シート!P4&lt;='別紙3-1_区分⑤所要額内訳'!$G$16),1,"")</f>
        <v/>
      </c>
      <c r="Q10" s="5" t="str">
        <f>IF(AND('別紙3-1_区分⑤所要額内訳'!$E$16&lt;=踏み台シート!Q4,踏み台シート!Q4&lt;='別紙3-1_区分⑤所要額内訳'!$G$16),1,"")</f>
        <v/>
      </c>
      <c r="R10" s="5" t="str">
        <f>IF(AND('別紙3-1_区分⑤所要額内訳'!$E$16&lt;=踏み台シート!R4,踏み台シート!R4&lt;='別紙3-1_区分⑤所要額内訳'!$G$16),1,"")</f>
        <v/>
      </c>
      <c r="S10" s="5" t="str">
        <f>IF(AND('別紙3-1_区分⑤所要額内訳'!$E$16&lt;=踏み台シート!S4,踏み台シート!S4&lt;='別紙3-1_区分⑤所要額内訳'!$G$16),1,"")</f>
        <v/>
      </c>
      <c r="T10" s="5" t="str">
        <f>IF(AND('別紙3-1_区分⑤所要額内訳'!$E$16&lt;=踏み台シート!T4,踏み台シート!T4&lt;='別紙3-1_区分⑤所要額内訳'!$G$16),1,"")</f>
        <v/>
      </c>
      <c r="U10" s="5" t="str">
        <f>IF(AND('別紙3-1_区分⑤所要額内訳'!$E$16&lt;=踏み台シート!U4,踏み台シート!U4&lt;='別紙3-1_区分⑤所要額内訳'!$G$16),1,"")</f>
        <v/>
      </c>
      <c r="V10" s="5" t="str">
        <f>IF(AND('別紙3-1_区分⑤所要額内訳'!$E$16&lt;=踏み台シート!V4,踏み台シート!V4&lt;='別紙3-1_区分⑤所要額内訳'!$G$16),1,"")</f>
        <v/>
      </c>
      <c r="W10" s="5" t="str">
        <f>IF(AND('別紙3-1_区分⑤所要額内訳'!$E$16&lt;=踏み台シート!W4,踏み台シート!W4&lt;='別紙3-1_区分⑤所要額内訳'!$G$16),1,"")</f>
        <v/>
      </c>
      <c r="X10" s="5" t="str">
        <f>IF(AND('別紙3-1_区分⑤所要額内訳'!$E$16&lt;=踏み台シート!X4,踏み台シート!X4&lt;='別紙3-1_区分⑤所要額内訳'!$G$16),1,"")</f>
        <v/>
      </c>
      <c r="Y10" s="5" t="str">
        <f>IF(AND('別紙3-1_区分⑤所要額内訳'!$E$16&lt;=踏み台シート!Y4,踏み台シート!Y4&lt;='別紙3-1_区分⑤所要額内訳'!$G$16),1,"")</f>
        <v/>
      </c>
      <c r="Z10" s="5" t="str">
        <f>IF(AND('別紙3-1_区分⑤所要額内訳'!$E$16&lt;=踏み台シート!Z4,踏み台シート!Z4&lt;='別紙3-1_区分⑤所要額内訳'!$G$16),1,"")</f>
        <v/>
      </c>
      <c r="AA10" s="5" t="str">
        <f>IF(AND('別紙3-1_区分⑤所要額内訳'!$E$16&lt;=踏み台シート!AA4,踏み台シート!AA4&lt;='別紙3-1_区分⑤所要額内訳'!$G$16),1,"")</f>
        <v/>
      </c>
      <c r="AB10" s="5" t="str">
        <f>IF(AND('別紙3-1_区分⑤所要額内訳'!$E$16&lt;=踏み台シート!AB4,踏み台シート!AB4&lt;='別紙3-1_区分⑤所要額内訳'!$G$16),1,"")</f>
        <v/>
      </c>
      <c r="AC10" s="5" t="str">
        <f>IF(AND('別紙3-1_区分⑤所要額内訳'!$E$16&lt;=踏み台シート!AC4,踏み台シート!AC4&lt;='別紙3-1_区分⑤所要額内訳'!$G$16),1,"")</f>
        <v/>
      </c>
      <c r="AD10" s="5" t="str">
        <f>IF(AND('別紙3-1_区分⑤所要額内訳'!$E$16&lt;=踏み台シート!AD4,踏み台シート!AD4&lt;='別紙3-1_区分⑤所要額内訳'!$G$16),1,"")</f>
        <v/>
      </c>
      <c r="AE10" s="5" t="str">
        <f>IF(AND('別紙3-1_区分⑤所要額内訳'!$E$16&lt;=踏み台シート!AE4,踏み台シート!AE4&lt;='別紙3-1_区分⑤所要額内訳'!$G$16),1,"")</f>
        <v/>
      </c>
      <c r="AF10" s="5" t="str">
        <f>IF(AND('別紙3-1_区分⑤所要額内訳'!$E$16&lt;=踏み台シート!AF4,踏み台シート!AF4&lt;='別紙3-1_区分⑤所要額内訳'!$G$16),1,"")</f>
        <v/>
      </c>
      <c r="AG10" s="5" t="str">
        <f>IF(AND('別紙3-1_区分⑤所要額内訳'!$E$16&lt;=踏み台シート!AG4,踏み台シート!AG4&lt;='別紙3-1_区分⑤所要額内訳'!$G$16),1,"")</f>
        <v/>
      </c>
      <c r="AH10" s="5" t="str">
        <f>IF(AND('別紙3-1_区分⑤所要額内訳'!$E$16&lt;=踏み台シート!AH4,踏み台シート!AH4&lt;='別紙3-1_区分⑤所要額内訳'!$G$16),1,"")</f>
        <v/>
      </c>
      <c r="AI10" s="5" t="str">
        <f>IF(AND('別紙3-1_区分⑤所要額内訳'!$E$16&lt;=踏み台シート!AI4,踏み台シート!AI4&lt;='別紙3-1_区分⑤所要額内訳'!$G$16),1,"")</f>
        <v/>
      </c>
      <c r="AJ10" s="5" t="str">
        <f>IF(AND('別紙3-1_区分⑤所要額内訳'!$E$16&lt;=踏み台シート!AJ4,踏み台シート!AJ4&lt;='別紙3-1_区分⑤所要額内訳'!$G$16),1,"")</f>
        <v/>
      </c>
      <c r="AK10" s="5" t="str">
        <f>IF(AND('別紙3-1_区分⑤所要額内訳'!$E$16&lt;=踏み台シート!AK4,踏み台シート!AK4&lt;='別紙3-1_区分⑤所要額内訳'!$G$16),1,"")</f>
        <v/>
      </c>
      <c r="AL10" s="5" t="str">
        <f>IF(AND('別紙3-1_区分⑤所要額内訳'!$E$16&lt;=踏み台シート!AL4,踏み台シート!AL4&lt;='別紙3-1_区分⑤所要額内訳'!$G$16),1,"")</f>
        <v/>
      </c>
      <c r="AM10" s="5" t="str">
        <f>IF(AND('別紙3-1_区分⑤所要額内訳'!$E$16&lt;=踏み台シート!AM4,踏み台シート!AM4&lt;='別紙3-1_区分⑤所要額内訳'!$G$16),1,"")</f>
        <v/>
      </c>
      <c r="AN10" s="5" t="str">
        <f>IF(AND('別紙3-1_区分⑤所要額内訳'!$E$16&lt;=踏み台シート!AN4,踏み台シート!AN4&lt;='別紙3-1_区分⑤所要額内訳'!$G$16),1,"")</f>
        <v/>
      </c>
      <c r="AO10" s="5" t="str">
        <f>IF(AND('別紙3-1_区分⑤所要額内訳'!$E$16&lt;=踏み台シート!AO4,踏み台シート!AO4&lt;='別紙3-1_区分⑤所要額内訳'!$G$16),1,"")</f>
        <v/>
      </c>
      <c r="AP10" s="5" t="str">
        <f>IF(AND('別紙3-1_区分⑤所要額内訳'!$E$16&lt;=踏み台シート!AP4,踏み台シート!AP4&lt;='別紙3-1_区分⑤所要額内訳'!$G$16),1,"")</f>
        <v/>
      </c>
      <c r="AQ10" s="5" t="str">
        <f>IF(AND('別紙3-1_区分⑤所要額内訳'!$E$16&lt;=踏み台シート!AQ4,踏み台シート!AQ4&lt;='別紙3-1_区分⑤所要額内訳'!$G$16),1,"")</f>
        <v/>
      </c>
      <c r="AR10" s="5" t="str">
        <f>IF(AND('別紙3-1_区分⑤所要額内訳'!$E$16&lt;=踏み台シート!AR4,踏み台シート!AR4&lt;='別紙3-1_区分⑤所要額内訳'!$G$16),1,"")</f>
        <v/>
      </c>
      <c r="AS10" s="5" t="str">
        <f>IF(AND('別紙3-1_区分⑤所要額内訳'!$E$16&lt;=踏み台シート!AS4,踏み台シート!AS4&lt;='別紙3-1_区分⑤所要額内訳'!$G$16),1,"")</f>
        <v/>
      </c>
      <c r="AT10" s="5" t="str">
        <f>IF(AND('別紙3-1_区分⑤所要額内訳'!$E$16&lt;=踏み台シート!AT4,踏み台シート!AT4&lt;='別紙3-1_区分⑤所要額内訳'!$G$16),1,"")</f>
        <v/>
      </c>
      <c r="AU10" s="5" t="str">
        <f>IF(AND('別紙3-1_区分⑤所要額内訳'!$E$16&lt;=踏み台シート!AU4,踏み台シート!AU4&lt;='別紙3-1_区分⑤所要額内訳'!$G$16),1,"")</f>
        <v/>
      </c>
      <c r="AV10" s="5" t="str">
        <f>IF(AND('別紙3-1_区分⑤所要額内訳'!$E$16&lt;=踏み台シート!AV4,踏み台シート!AV4&lt;='別紙3-1_区分⑤所要額内訳'!$G$16),1,"")</f>
        <v/>
      </c>
      <c r="AW10" s="5" t="str">
        <f>IF(AND('別紙3-1_区分⑤所要額内訳'!$E$16&lt;=踏み台シート!AW4,踏み台シート!AW4&lt;='別紙3-1_区分⑤所要額内訳'!$G$16),1,"")</f>
        <v/>
      </c>
      <c r="AX10" s="5" t="str">
        <f>IF(AND('別紙3-1_区分⑤所要額内訳'!$E$16&lt;=踏み台シート!AX4,踏み台シート!AX4&lt;='別紙3-1_区分⑤所要額内訳'!$G$16),1,"")</f>
        <v/>
      </c>
      <c r="AY10" s="5" t="str">
        <f>IF(AND('別紙3-1_区分⑤所要額内訳'!$E$16&lt;=踏み台シート!AY4,踏み台シート!AY4&lt;='別紙3-1_区分⑤所要額内訳'!$G$16),1,"")</f>
        <v/>
      </c>
      <c r="AZ10" s="5" t="str">
        <f>IF(AND('別紙3-1_区分⑤所要額内訳'!$E$16&lt;=踏み台シート!AZ4,踏み台シート!AZ4&lt;='別紙3-1_区分⑤所要額内訳'!$G$16),1,"")</f>
        <v/>
      </c>
      <c r="BA10" s="5" t="str">
        <f>IF(AND('別紙3-1_区分⑤所要額内訳'!$E$16&lt;=踏み台シート!BA4,踏み台シート!BA4&lt;='別紙3-1_区分⑤所要額内訳'!$G$16),1,"")</f>
        <v/>
      </c>
      <c r="BB10" s="18">
        <f t="shared" si="21"/>
        <v>1</v>
      </c>
    </row>
    <row r="11" spans="1:57" x14ac:dyDescent="0.2">
      <c r="A11" s="5" t="str">
        <f t="shared" si="22"/>
        <v/>
      </c>
      <c r="B11" s="14" t="str">
        <f>IF('別紙3-1_区分⑤所要額内訳'!B17="","",'別紙3-1_区分⑤所要額内訳'!B17)</f>
        <v/>
      </c>
      <c r="C11" s="5" t="str">
        <f>IF('別紙3-1_区分⑤所要額内訳'!C17="","",'別紙3-1_区分⑤所要額内訳'!C17)</f>
        <v/>
      </c>
      <c r="D11" s="5">
        <f>IF(AND('別紙3-1_区分⑤所要額内訳'!$E$17&lt;=踏み台シート!D4,踏み台シート!D4&lt;='別紙3-1_区分⑤所要額内訳'!$G$17),1,"")</f>
        <v>1</v>
      </c>
      <c r="E11" s="5" t="str">
        <f>IF(AND('別紙3-1_区分⑤所要額内訳'!$E$17&lt;=踏み台シート!E4,踏み台シート!E4&lt;='別紙3-1_区分⑤所要額内訳'!$G$17),1,"")</f>
        <v/>
      </c>
      <c r="F11" s="5" t="str">
        <f>IF(AND('別紙3-1_区分⑤所要額内訳'!$E$17&lt;=踏み台シート!F4,踏み台シート!F4&lt;='別紙3-1_区分⑤所要額内訳'!$G$17),1,"")</f>
        <v/>
      </c>
      <c r="G11" s="5" t="str">
        <f>IF(AND('別紙3-1_区分⑤所要額内訳'!$E$17&lt;=踏み台シート!G4,踏み台シート!G4&lt;='別紙3-1_区分⑤所要額内訳'!$G$17),1,"")</f>
        <v/>
      </c>
      <c r="H11" s="5" t="str">
        <f>IF(AND('別紙3-1_区分⑤所要額内訳'!$E$17&lt;=踏み台シート!H4,踏み台シート!H4&lt;='別紙3-1_区分⑤所要額内訳'!$G$17),1,"")</f>
        <v/>
      </c>
      <c r="I11" s="5" t="str">
        <f>IF(AND('別紙3-1_区分⑤所要額内訳'!$E$17&lt;=踏み台シート!I4,踏み台シート!I4&lt;='別紙3-1_区分⑤所要額内訳'!$G$17),1,"")</f>
        <v/>
      </c>
      <c r="J11" s="5" t="str">
        <f>IF(AND('別紙3-1_区分⑤所要額内訳'!$E$17&lt;=踏み台シート!J4,踏み台シート!J4&lt;='別紙3-1_区分⑤所要額内訳'!$G$17),1,"")</f>
        <v/>
      </c>
      <c r="K11" s="5" t="str">
        <f>IF(AND('別紙3-1_区分⑤所要額内訳'!$E$17&lt;=踏み台シート!K4,踏み台シート!K4&lt;='別紙3-1_区分⑤所要額内訳'!$G$17),1,"")</f>
        <v/>
      </c>
      <c r="L11" s="5" t="str">
        <f>IF(AND('別紙3-1_区分⑤所要額内訳'!$E$17&lt;=踏み台シート!L4,踏み台シート!L4&lt;='別紙3-1_区分⑤所要額内訳'!$G$17),1,"")</f>
        <v/>
      </c>
      <c r="M11" s="5" t="str">
        <f>IF(AND('別紙3-1_区分⑤所要額内訳'!$E$17&lt;=踏み台シート!M4,踏み台シート!M4&lt;='別紙3-1_区分⑤所要額内訳'!$G$17),1,"")</f>
        <v/>
      </c>
      <c r="N11" s="5" t="str">
        <f>IF(AND('別紙3-1_区分⑤所要額内訳'!$E$17&lt;=踏み台シート!N4,踏み台シート!N4&lt;='別紙3-1_区分⑤所要額内訳'!$G$17),1,"")</f>
        <v/>
      </c>
      <c r="O11" s="5" t="str">
        <f>IF(AND('別紙3-1_区分⑤所要額内訳'!$E$17&lt;=踏み台シート!O4,踏み台シート!O4&lt;='別紙3-1_区分⑤所要額内訳'!$G$17),1,"")</f>
        <v/>
      </c>
      <c r="P11" s="5" t="str">
        <f>IF(AND('別紙3-1_区分⑤所要額内訳'!$E$17&lt;=踏み台シート!P4,踏み台シート!P4&lt;='別紙3-1_区分⑤所要額内訳'!$G$17),1,"")</f>
        <v/>
      </c>
      <c r="Q11" s="5" t="str">
        <f>IF(AND('別紙3-1_区分⑤所要額内訳'!$E$17&lt;=踏み台シート!Q4,踏み台シート!Q4&lt;='別紙3-1_区分⑤所要額内訳'!$G$17),1,"")</f>
        <v/>
      </c>
      <c r="R11" s="5" t="str">
        <f>IF(AND('別紙3-1_区分⑤所要額内訳'!$E$17&lt;=踏み台シート!R4,踏み台シート!R4&lt;='別紙3-1_区分⑤所要額内訳'!$G$17),1,"")</f>
        <v/>
      </c>
      <c r="S11" s="5" t="str">
        <f>IF(AND('別紙3-1_区分⑤所要額内訳'!$E$17&lt;=踏み台シート!S4,踏み台シート!S4&lt;='別紙3-1_区分⑤所要額内訳'!$G$17),1,"")</f>
        <v/>
      </c>
      <c r="T11" s="5" t="str">
        <f>IF(AND('別紙3-1_区分⑤所要額内訳'!$E$17&lt;=踏み台シート!T4,踏み台シート!T4&lt;='別紙3-1_区分⑤所要額内訳'!$G$17),1,"")</f>
        <v/>
      </c>
      <c r="U11" s="5" t="str">
        <f>IF(AND('別紙3-1_区分⑤所要額内訳'!$E$17&lt;=踏み台シート!U4,踏み台シート!U4&lt;='別紙3-1_区分⑤所要額内訳'!$G$17),1,"")</f>
        <v/>
      </c>
      <c r="V11" s="5" t="str">
        <f>IF(AND('別紙3-1_区分⑤所要額内訳'!$E$17&lt;=踏み台シート!V4,踏み台シート!V4&lt;='別紙3-1_区分⑤所要額内訳'!$G$17),1,"")</f>
        <v/>
      </c>
      <c r="W11" s="5" t="str">
        <f>IF(AND('別紙3-1_区分⑤所要額内訳'!$E$17&lt;=踏み台シート!W4,踏み台シート!W4&lt;='別紙3-1_区分⑤所要額内訳'!$G$17),1,"")</f>
        <v/>
      </c>
      <c r="X11" s="5" t="str">
        <f>IF(AND('別紙3-1_区分⑤所要額内訳'!$E$17&lt;=踏み台シート!X4,踏み台シート!X4&lt;='別紙3-1_区分⑤所要額内訳'!$G$17),1,"")</f>
        <v/>
      </c>
      <c r="Y11" s="5" t="str">
        <f>IF(AND('別紙3-1_区分⑤所要額内訳'!$E$17&lt;=踏み台シート!Y4,踏み台シート!Y4&lt;='別紙3-1_区分⑤所要額内訳'!$G$17),1,"")</f>
        <v/>
      </c>
      <c r="Z11" s="5" t="str">
        <f>IF(AND('別紙3-1_区分⑤所要額内訳'!$E$17&lt;=踏み台シート!Z4,踏み台シート!Z4&lt;='別紙3-1_区分⑤所要額内訳'!$G$17),1,"")</f>
        <v/>
      </c>
      <c r="AA11" s="5" t="str">
        <f>IF(AND('別紙3-1_区分⑤所要額内訳'!$E$17&lt;=踏み台シート!AA4,踏み台シート!AA4&lt;='別紙3-1_区分⑤所要額内訳'!$G$17),1,"")</f>
        <v/>
      </c>
      <c r="AB11" s="5" t="str">
        <f>IF(AND('別紙3-1_区分⑤所要額内訳'!$E$17&lt;=踏み台シート!AB4,踏み台シート!AB4&lt;='別紙3-1_区分⑤所要額内訳'!$G$17),1,"")</f>
        <v/>
      </c>
      <c r="AC11" s="5" t="str">
        <f>IF(AND('別紙3-1_区分⑤所要額内訳'!$E$17&lt;=踏み台シート!AC4,踏み台シート!AC4&lt;='別紙3-1_区分⑤所要額内訳'!$G$17),1,"")</f>
        <v/>
      </c>
      <c r="AD11" s="5" t="str">
        <f>IF(AND('別紙3-1_区分⑤所要額内訳'!$E$17&lt;=踏み台シート!AD4,踏み台シート!AD4&lt;='別紙3-1_区分⑤所要額内訳'!$G$17),1,"")</f>
        <v/>
      </c>
      <c r="AE11" s="5" t="str">
        <f>IF(AND('別紙3-1_区分⑤所要額内訳'!$E$17&lt;=踏み台シート!AE4,踏み台シート!AE4&lt;='別紙3-1_区分⑤所要額内訳'!$G$17),1,"")</f>
        <v/>
      </c>
      <c r="AF11" s="5" t="str">
        <f>IF(AND('別紙3-1_区分⑤所要額内訳'!$E$17&lt;=踏み台シート!AF4,踏み台シート!AF4&lt;='別紙3-1_区分⑤所要額内訳'!$G$17),1,"")</f>
        <v/>
      </c>
      <c r="AG11" s="5" t="str">
        <f>IF(AND('別紙3-1_区分⑤所要額内訳'!$E$17&lt;=踏み台シート!AG4,踏み台シート!AG4&lt;='別紙3-1_区分⑤所要額内訳'!$G$17),1,"")</f>
        <v/>
      </c>
      <c r="AH11" s="5" t="str">
        <f>IF(AND('別紙3-1_区分⑤所要額内訳'!$E$17&lt;=踏み台シート!AH4,踏み台シート!AH4&lt;='別紙3-1_区分⑤所要額内訳'!$G$17),1,"")</f>
        <v/>
      </c>
      <c r="AI11" s="5" t="str">
        <f>IF(AND('別紙3-1_区分⑤所要額内訳'!$E$17&lt;=踏み台シート!AI4,踏み台シート!AI4&lt;='別紙3-1_区分⑤所要額内訳'!$G$17),1,"")</f>
        <v/>
      </c>
      <c r="AJ11" s="5" t="str">
        <f>IF(AND('別紙3-1_区分⑤所要額内訳'!$E$17&lt;=踏み台シート!AJ4,踏み台シート!AJ4&lt;='別紙3-1_区分⑤所要額内訳'!$G$17),1,"")</f>
        <v/>
      </c>
      <c r="AK11" s="5" t="str">
        <f>IF(AND('別紙3-1_区分⑤所要額内訳'!$E$17&lt;=踏み台シート!AK4,踏み台シート!AK4&lt;='別紙3-1_区分⑤所要額内訳'!$G$17),1,"")</f>
        <v/>
      </c>
      <c r="AL11" s="5" t="str">
        <f>IF(AND('別紙3-1_区分⑤所要額内訳'!$E$17&lt;=踏み台シート!AL4,踏み台シート!AL4&lt;='別紙3-1_区分⑤所要額内訳'!$G$17),1,"")</f>
        <v/>
      </c>
      <c r="AM11" s="5" t="str">
        <f>IF(AND('別紙3-1_区分⑤所要額内訳'!$E$17&lt;=踏み台シート!AM4,踏み台シート!AM4&lt;='別紙3-1_区分⑤所要額内訳'!$G$17),1,"")</f>
        <v/>
      </c>
      <c r="AN11" s="5" t="str">
        <f>IF(AND('別紙3-1_区分⑤所要額内訳'!$E$17&lt;=踏み台シート!AN4,踏み台シート!AN4&lt;='別紙3-1_区分⑤所要額内訳'!$G$17),1,"")</f>
        <v/>
      </c>
      <c r="AO11" s="5" t="str">
        <f>IF(AND('別紙3-1_区分⑤所要額内訳'!$E$17&lt;=踏み台シート!AO4,踏み台シート!AO4&lt;='別紙3-1_区分⑤所要額内訳'!$G$17),1,"")</f>
        <v/>
      </c>
      <c r="AP11" s="5" t="str">
        <f>IF(AND('別紙3-1_区分⑤所要額内訳'!$E$17&lt;=踏み台シート!AP4,踏み台シート!AP4&lt;='別紙3-1_区分⑤所要額内訳'!$G$17),1,"")</f>
        <v/>
      </c>
      <c r="AQ11" s="5" t="str">
        <f>IF(AND('別紙3-1_区分⑤所要額内訳'!$E$17&lt;=踏み台シート!AQ4,踏み台シート!AQ4&lt;='別紙3-1_区分⑤所要額内訳'!$G$17),1,"")</f>
        <v/>
      </c>
      <c r="AR11" s="5" t="str">
        <f>IF(AND('別紙3-1_区分⑤所要額内訳'!$E$17&lt;=踏み台シート!AR4,踏み台シート!AR4&lt;='別紙3-1_区分⑤所要額内訳'!$G$17),1,"")</f>
        <v/>
      </c>
      <c r="AS11" s="5" t="str">
        <f>IF(AND('別紙3-1_区分⑤所要額内訳'!$E$17&lt;=踏み台シート!AS4,踏み台シート!AS4&lt;='別紙3-1_区分⑤所要額内訳'!$G$17),1,"")</f>
        <v/>
      </c>
      <c r="AT11" s="5" t="str">
        <f>IF(AND('別紙3-1_区分⑤所要額内訳'!$E$17&lt;=踏み台シート!AT4,踏み台シート!AT4&lt;='別紙3-1_区分⑤所要額内訳'!$G$17),1,"")</f>
        <v/>
      </c>
      <c r="AU11" s="5" t="str">
        <f>IF(AND('別紙3-1_区分⑤所要額内訳'!$E$17&lt;=踏み台シート!AU4,踏み台シート!AU4&lt;='別紙3-1_区分⑤所要額内訳'!$G$17),1,"")</f>
        <v/>
      </c>
      <c r="AV11" s="5" t="str">
        <f>IF(AND('別紙3-1_区分⑤所要額内訳'!$E$17&lt;=踏み台シート!AV4,踏み台シート!AV4&lt;='別紙3-1_区分⑤所要額内訳'!$G$17),1,"")</f>
        <v/>
      </c>
      <c r="AW11" s="5" t="str">
        <f>IF(AND('別紙3-1_区分⑤所要額内訳'!$E$17&lt;=踏み台シート!AW4,踏み台シート!AW4&lt;='別紙3-1_区分⑤所要額内訳'!$G$17),1,"")</f>
        <v/>
      </c>
      <c r="AX11" s="5" t="str">
        <f>IF(AND('別紙3-1_区分⑤所要額内訳'!$E$17&lt;=踏み台シート!AX4,踏み台シート!AX4&lt;='別紙3-1_区分⑤所要額内訳'!$G$17),1,"")</f>
        <v/>
      </c>
      <c r="AY11" s="5" t="str">
        <f>IF(AND('別紙3-1_区分⑤所要額内訳'!$E$17&lt;=踏み台シート!AY4,踏み台シート!AY4&lt;='別紙3-1_区分⑤所要額内訳'!$G$17),1,"")</f>
        <v/>
      </c>
      <c r="AZ11" s="5" t="str">
        <f>IF(AND('別紙3-1_区分⑤所要額内訳'!$E$17&lt;=踏み台シート!AZ4,踏み台シート!AZ4&lt;='別紙3-1_区分⑤所要額内訳'!$G$17),1,"")</f>
        <v/>
      </c>
      <c r="BA11" s="5" t="str">
        <f>IF(AND('別紙3-1_区分⑤所要額内訳'!$E$17&lt;=踏み台シート!BA4,踏み台シート!BA4&lt;='別紙3-1_区分⑤所要額内訳'!$G$17),1,"")</f>
        <v/>
      </c>
      <c r="BB11" s="18">
        <f t="shared" si="21"/>
        <v>1</v>
      </c>
    </row>
    <row r="12" spans="1:57" x14ac:dyDescent="0.2">
      <c r="A12" s="5" t="str">
        <f t="shared" si="22"/>
        <v/>
      </c>
      <c r="B12" s="14" t="str">
        <f>IF('別紙3-1_区分⑤所要額内訳'!B18="","",'別紙3-1_区分⑤所要額内訳'!B18)</f>
        <v/>
      </c>
      <c r="C12" s="5" t="str">
        <f>IF('別紙3-1_区分⑤所要額内訳'!C18="","",'別紙3-1_区分⑤所要額内訳'!C18)</f>
        <v/>
      </c>
      <c r="D12" s="5">
        <f>IF(AND('別紙3-1_区分⑤所要額内訳'!$E$18&lt;=踏み台シート!D4,踏み台シート!D4&lt;='別紙3-1_区分⑤所要額内訳'!$G$18),1,"")</f>
        <v>1</v>
      </c>
      <c r="E12" s="5" t="str">
        <f>IF(AND('別紙3-1_区分⑤所要額内訳'!$E$18&lt;=踏み台シート!E4,踏み台シート!E4&lt;='別紙3-1_区分⑤所要額内訳'!$G$18),1,"")</f>
        <v/>
      </c>
      <c r="F12" s="5" t="str">
        <f>IF(AND('別紙3-1_区分⑤所要額内訳'!$E$18&lt;=踏み台シート!F4,踏み台シート!F4&lt;='別紙3-1_区分⑤所要額内訳'!$G$18),1,"")</f>
        <v/>
      </c>
      <c r="G12" s="5" t="str">
        <f>IF(AND('別紙3-1_区分⑤所要額内訳'!$E$18&lt;=踏み台シート!G4,踏み台シート!G4&lt;='別紙3-1_区分⑤所要額内訳'!$G$18),1,"")</f>
        <v/>
      </c>
      <c r="H12" s="5" t="str">
        <f>IF(AND('別紙3-1_区分⑤所要額内訳'!$E$18&lt;=踏み台シート!H4,踏み台シート!H4&lt;='別紙3-1_区分⑤所要額内訳'!$G$18),1,"")</f>
        <v/>
      </c>
      <c r="I12" s="5" t="str">
        <f>IF(AND('別紙3-1_区分⑤所要額内訳'!$E$18&lt;=踏み台シート!I4,踏み台シート!I4&lt;='別紙3-1_区分⑤所要額内訳'!$G$18),1,"")</f>
        <v/>
      </c>
      <c r="J12" s="5" t="str">
        <f>IF(AND('別紙3-1_区分⑤所要額内訳'!$E$18&lt;=踏み台シート!J4,踏み台シート!J4&lt;='別紙3-1_区分⑤所要額内訳'!$G$18),1,"")</f>
        <v/>
      </c>
      <c r="K12" s="5" t="str">
        <f>IF(AND('別紙3-1_区分⑤所要額内訳'!$E$18&lt;=踏み台シート!K4,踏み台シート!K4&lt;='別紙3-1_区分⑤所要額内訳'!$G$18),1,"")</f>
        <v/>
      </c>
      <c r="L12" s="5" t="str">
        <f>IF(AND('別紙3-1_区分⑤所要額内訳'!$E$18&lt;=踏み台シート!L4,踏み台シート!L4&lt;='別紙3-1_区分⑤所要額内訳'!$G$18),1,"")</f>
        <v/>
      </c>
      <c r="M12" s="5" t="str">
        <f>IF(AND('別紙3-1_区分⑤所要額内訳'!$E$18&lt;=踏み台シート!M4,踏み台シート!M4&lt;='別紙3-1_区分⑤所要額内訳'!$G$18),1,"")</f>
        <v/>
      </c>
      <c r="N12" s="5" t="str">
        <f>IF(AND('別紙3-1_区分⑤所要額内訳'!$E$18&lt;=踏み台シート!N4,踏み台シート!N4&lt;='別紙3-1_区分⑤所要額内訳'!$G$18),1,"")</f>
        <v/>
      </c>
      <c r="O12" s="5" t="str">
        <f>IF(AND('別紙3-1_区分⑤所要額内訳'!$E$18&lt;=踏み台シート!O4,踏み台シート!O4&lt;='別紙3-1_区分⑤所要額内訳'!$G$18),1,"")</f>
        <v/>
      </c>
      <c r="P12" s="5" t="str">
        <f>IF(AND('別紙3-1_区分⑤所要額内訳'!$E$18&lt;=踏み台シート!P4,踏み台シート!P4&lt;='別紙3-1_区分⑤所要額内訳'!$G$18),1,"")</f>
        <v/>
      </c>
      <c r="Q12" s="5" t="str">
        <f>IF(AND('別紙3-1_区分⑤所要額内訳'!$E$18&lt;=踏み台シート!Q4,踏み台シート!Q4&lt;='別紙3-1_区分⑤所要額内訳'!$G$18),1,"")</f>
        <v/>
      </c>
      <c r="R12" s="5" t="str">
        <f>IF(AND('別紙3-1_区分⑤所要額内訳'!$E$18&lt;=踏み台シート!R4,踏み台シート!R4&lt;='別紙3-1_区分⑤所要額内訳'!$G$18),1,"")</f>
        <v/>
      </c>
      <c r="S12" s="5" t="str">
        <f>IF(AND('別紙3-1_区分⑤所要額内訳'!$E$18&lt;=踏み台シート!S4,踏み台シート!S4&lt;='別紙3-1_区分⑤所要額内訳'!$G$18),1,"")</f>
        <v/>
      </c>
      <c r="T12" s="5" t="str">
        <f>IF(AND('別紙3-1_区分⑤所要額内訳'!$E$18&lt;=踏み台シート!T4,踏み台シート!T4&lt;='別紙3-1_区分⑤所要額内訳'!$G$18),1,"")</f>
        <v/>
      </c>
      <c r="U12" s="5" t="str">
        <f>IF(AND('別紙3-1_区分⑤所要額内訳'!$E$18&lt;=踏み台シート!U4,踏み台シート!U4&lt;='別紙3-1_区分⑤所要額内訳'!$G$18),1,"")</f>
        <v/>
      </c>
      <c r="V12" s="5" t="str">
        <f>IF(AND('別紙3-1_区分⑤所要額内訳'!$E$18&lt;=踏み台シート!V4,踏み台シート!V4&lt;='別紙3-1_区分⑤所要額内訳'!$G$18),1,"")</f>
        <v/>
      </c>
      <c r="W12" s="5" t="str">
        <f>IF(AND('別紙3-1_区分⑤所要額内訳'!$E$18&lt;=踏み台シート!W4,踏み台シート!W4&lt;='別紙3-1_区分⑤所要額内訳'!$G$18),1,"")</f>
        <v/>
      </c>
      <c r="X12" s="5" t="str">
        <f>IF(AND('別紙3-1_区分⑤所要額内訳'!$E$18&lt;=踏み台シート!X4,踏み台シート!X4&lt;='別紙3-1_区分⑤所要額内訳'!$G$18),1,"")</f>
        <v/>
      </c>
      <c r="Y12" s="5" t="str">
        <f>IF(AND('別紙3-1_区分⑤所要額内訳'!$E$18&lt;=踏み台シート!Y4,踏み台シート!Y4&lt;='別紙3-1_区分⑤所要額内訳'!$G$18),1,"")</f>
        <v/>
      </c>
      <c r="Z12" s="5" t="str">
        <f>IF(AND('別紙3-1_区分⑤所要額内訳'!$E$18&lt;=踏み台シート!Z4,踏み台シート!Z4&lt;='別紙3-1_区分⑤所要額内訳'!$G$18),1,"")</f>
        <v/>
      </c>
      <c r="AA12" s="5" t="str">
        <f>IF(AND('別紙3-1_区分⑤所要額内訳'!$E$18&lt;=踏み台シート!AA4,踏み台シート!AA4&lt;='別紙3-1_区分⑤所要額内訳'!$G$18),1,"")</f>
        <v/>
      </c>
      <c r="AB12" s="5" t="str">
        <f>IF(AND('別紙3-1_区分⑤所要額内訳'!$E$18&lt;=踏み台シート!AB4,踏み台シート!AB4&lt;='別紙3-1_区分⑤所要額内訳'!$G$18),1,"")</f>
        <v/>
      </c>
      <c r="AC12" s="5" t="str">
        <f>IF(AND('別紙3-1_区分⑤所要額内訳'!$E$18&lt;=踏み台シート!AC4,踏み台シート!AC4&lt;='別紙3-1_区分⑤所要額内訳'!$G$18),1,"")</f>
        <v/>
      </c>
      <c r="AD12" s="5" t="str">
        <f>IF(AND('別紙3-1_区分⑤所要額内訳'!$E$18&lt;=踏み台シート!AD4,踏み台シート!AD4&lt;='別紙3-1_区分⑤所要額内訳'!$G$18),1,"")</f>
        <v/>
      </c>
      <c r="AE12" s="5" t="str">
        <f>IF(AND('別紙3-1_区分⑤所要額内訳'!$E$18&lt;=踏み台シート!AE4,踏み台シート!AE4&lt;='別紙3-1_区分⑤所要額内訳'!$G$18),1,"")</f>
        <v/>
      </c>
      <c r="AF12" s="5" t="str">
        <f>IF(AND('別紙3-1_区分⑤所要額内訳'!$E$18&lt;=踏み台シート!AF4,踏み台シート!AF4&lt;='別紙3-1_区分⑤所要額内訳'!$G$18),1,"")</f>
        <v/>
      </c>
      <c r="AG12" s="5" t="str">
        <f>IF(AND('別紙3-1_区分⑤所要額内訳'!$E$18&lt;=踏み台シート!AG4,踏み台シート!AG4&lt;='別紙3-1_区分⑤所要額内訳'!$G$18),1,"")</f>
        <v/>
      </c>
      <c r="AH12" s="5" t="str">
        <f>IF(AND('別紙3-1_区分⑤所要額内訳'!$E$18&lt;=踏み台シート!AH4,踏み台シート!AH4&lt;='別紙3-1_区分⑤所要額内訳'!$G$18),1,"")</f>
        <v/>
      </c>
      <c r="AI12" s="5" t="str">
        <f>IF(AND('別紙3-1_区分⑤所要額内訳'!$E$18&lt;=踏み台シート!AI4,踏み台シート!AI4&lt;='別紙3-1_区分⑤所要額内訳'!$G$18),1,"")</f>
        <v/>
      </c>
      <c r="AJ12" s="5" t="str">
        <f>IF(AND('別紙3-1_区分⑤所要額内訳'!$E$18&lt;=踏み台シート!AJ4,踏み台シート!AJ4&lt;='別紙3-1_区分⑤所要額内訳'!$G$18),1,"")</f>
        <v/>
      </c>
      <c r="AK12" s="5" t="str">
        <f>IF(AND('別紙3-1_区分⑤所要額内訳'!$E$18&lt;=踏み台シート!AK4,踏み台シート!AK4&lt;='別紙3-1_区分⑤所要額内訳'!$G$18),1,"")</f>
        <v/>
      </c>
      <c r="AL12" s="5" t="str">
        <f>IF(AND('別紙3-1_区分⑤所要額内訳'!$E$18&lt;=踏み台シート!AL4,踏み台シート!AL4&lt;='別紙3-1_区分⑤所要額内訳'!$G$18),1,"")</f>
        <v/>
      </c>
      <c r="AM12" s="5" t="str">
        <f>IF(AND('別紙3-1_区分⑤所要額内訳'!$E$18&lt;=踏み台シート!AM4,踏み台シート!AM4&lt;='別紙3-1_区分⑤所要額内訳'!$G$18),1,"")</f>
        <v/>
      </c>
      <c r="AN12" s="5" t="str">
        <f>IF(AND('別紙3-1_区分⑤所要額内訳'!$E$18&lt;=踏み台シート!AN4,踏み台シート!AN4&lt;='別紙3-1_区分⑤所要額内訳'!$G$18),1,"")</f>
        <v/>
      </c>
      <c r="AO12" s="5" t="str">
        <f>IF(AND('別紙3-1_区分⑤所要額内訳'!$E$18&lt;=踏み台シート!AO4,踏み台シート!AO4&lt;='別紙3-1_区分⑤所要額内訳'!$G$18),1,"")</f>
        <v/>
      </c>
      <c r="AP12" s="5" t="str">
        <f>IF(AND('別紙3-1_区分⑤所要額内訳'!$E$18&lt;=踏み台シート!AP4,踏み台シート!AP4&lt;='別紙3-1_区分⑤所要額内訳'!$G$18),1,"")</f>
        <v/>
      </c>
      <c r="AQ12" s="5" t="str">
        <f>IF(AND('別紙3-1_区分⑤所要額内訳'!$E$18&lt;=踏み台シート!AQ4,踏み台シート!AQ4&lt;='別紙3-1_区分⑤所要額内訳'!$G$18),1,"")</f>
        <v/>
      </c>
      <c r="AR12" s="5" t="str">
        <f>IF(AND('別紙3-1_区分⑤所要額内訳'!$E$18&lt;=踏み台シート!AR4,踏み台シート!AR4&lt;='別紙3-1_区分⑤所要額内訳'!$G$18),1,"")</f>
        <v/>
      </c>
      <c r="AS12" s="5" t="str">
        <f>IF(AND('別紙3-1_区分⑤所要額内訳'!$E$18&lt;=踏み台シート!AS4,踏み台シート!AS4&lt;='別紙3-1_区分⑤所要額内訳'!$G$18),1,"")</f>
        <v/>
      </c>
      <c r="AT12" s="5" t="str">
        <f>IF(AND('別紙3-1_区分⑤所要額内訳'!$E$18&lt;=踏み台シート!AT4,踏み台シート!AT4&lt;='別紙3-1_区分⑤所要額内訳'!$G$18),1,"")</f>
        <v/>
      </c>
      <c r="AU12" s="5" t="str">
        <f>IF(AND('別紙3-1_区分⑤所要額内訳'!$E$18&lt;=踏み台シート!AU4,踏み台シート!AU4&lt;='別紙3-1_区分⑤所要額内訳'!$G$18),1,"")</f>
        <v/>
      </c>
      <c r="AV12" s="5" t="str">
        <f>IF(AND('別紙3-1_区分⑤所要額内訳'!$E$18&lt;=踏み台シート!AV4,踏み台シート!AV4&lt;='別紙3-1_区分⑤所要額内訳'!$G$18),1,"")</f>
        <v/>
      </c>
      <c r="AW12" s="5" t="str">
        <f>IF(AND('別紙3-1_区分⑤所要額内訳'!$E$18&lt;=踏み台シート!AW4,踏み台シート!AW4&lt;='別紙3-1_区分⑤所要額内訳'!$G$18),1,"")</f>
        <v/>
      </c>
      <c r="AX12" s="5" t="str">
        <f>IF(AND('別紙3-1_区分⑤所要額内訳'!$E$18&lt;=踏み台シート!AX4,踏み台シート!AX4&lt;='別紙3-1_区分⑤所要額内訳'!$G$18),1,"")</f>
        <v/>
      </c>
      <c r="AY12" s="5" t="str">
        <f>IF(AND('別紙3-1_区分⑤所要額内訳'!$E$18&lt;=踏み台シート!AY4,踏み台シート!AY4&lt;='別紙3-1_区分⑤所要額内訳'!$G$18),1,"")</f>
        <v/>
      </c>
      <c r="AZ12" s="5" t="str">
        <f>IF(AND('別紙3-1_区分⑤所要額内訳'!$E$18&lt;=踏み台シート!AZ4,踏み台シート!AZ4&lt;='別紙3-1_区分⑤所要額内訳'!$G$18),1,"")</f>
        <v/>
      </c>
      <c r="BA12" s="5" t="str">
        <f>IF(AND('別紙3-1_区分⑤所要額内訳'!$E$18&lt;=踏み台シート!BA4,踏み台シート!BA4&lt;='別紙3-1_区分⑤所要額内訳'!$G$18),1,"")</f>
        <v/>
      </c>
      <c r="BB12" s="18">
        <f t="shared" si="21"/>
        <v>1</v>
      </c>
    </row>
    <row r="13" spans="1:57" x14ac:dyDescent="0.2">
      <c r="A13" s="5" t="str">
        <f t="shared" si="22"/>
        <v/>
      </c>
      <c r="B13" s="14" t="str">
        <f>IF('別紙3-1_区分⑤所要額内訳'!B19="","",'別紙3-1_区分⑤所要額内訳'!B19)</f>
        <v/>
      </c>
      <c r="C13" s="5" t="str">
        <f>IF('別紙3-1_区分⑤所要額内訳'!C19="","",'別紙3-1_区分⑤所要額内訳'!C19)</f>
        <v/>
      </c>
      <c r="D13" s="5">
        <f>IF(AND('別紙3-1_区分⑤所要額内訳'!$E$19&lt;=踏み台シート!D4,踏み台シート!D4&lt;='別紙3-1_区分⑤所要額内訳'!$G$19),1,"")</f>
        <v>1</v>
      </c>
      <c r="E13" s="5" t="str">
        <f>IF(AND('別紙3-1_区分⑤所要額内訳'!$E$19&lt;=踏み台シート!E4,踏み台シート!E4&lt;='別紙3-1_区分⑤所要額内訳'!$G$19),1,"")</f>
        <v/>
      </c>
      <c r="F13" s="5" t="str">
        <f>IF(AND('別紙3-1_区分⑤所要額内訳'!$E$19&lt;=踏み台シート!F4,踏み台シート!F4&lt;='別紙3-1_区分⑤所要額内訳'!$G$19),1,"")</f>
        <v/>
      </c>
      <c r="G13" s="5" t="str">
        <f>IF(AND('別紙3-1_区分⑤所要額内訳'!$E$19&lt;=踏み台シート!G4,踏み台シート!G4&lt;='別紙3-1_区分⑤所要額内訳'!$G$19),1,"")</f>
        <v/>
      </c>
      <c r="H13" s="5" t="str">
        <f>IF(AND('別紙3-1_区分⑤所要額内訳'!$E$19&lt;=踏み台シート!H4,踏み台シート!H4&lt;='別紙3-1_区分⑤所要額内訳'!$G$19),1,"")</f>
        <v/>
      </c>
      <c r="I13" s="5" t="str">
        <f>IF(AND('別紙3-1_区分⑤所要額内訳'!$E$19&lt;=踏み台シート!I4,踏み台シート!I4&lt;='別紙3-1_区分⑤所要額内訳'!$G$19),1,"")</f>
        <v/>
      </c>
      <c r="J13" s="5" t="str">
        <f>IF(AND('別紙3-1_区分⑤所要額内訳'!$E$19&lt;=踏み台シート!J4,踏み台シート!J4&lt;='別紙3-1_区分⑤所要額内訳'!$G$19),1,"")</f>
        <v/>
      </c>
      <c r="K13" s="5" t="str">
        <f>IF(AND('別紙3-1_区分⑤所要額内訳'!$E$19&lt;=踏み台シート!K4,踏み台シート!K4&lt;='別紙3-1_区分⑤所要額内訳'!$G$19),1,"")</f>
        <v/>
      </c>
      <c r="L13" s="5" t="str">
        <f>IF(AND('別紙3-1_区分⑤所要額内訳'!$E$19&lt;=踏み台シート!L4,踏み台シート!L4&lt;='別紙3-1_区分⑤所要額内訳'!$G$19),1,"")</f>
        <v/>
      </c>
      <c r="M13" s="5" t="str">
        <f>IF(AND('別紙3-1_区分⑤所要額内訳'!$E$19&lt;=踏み台シート!M4,踏み台シート!M4&lt;='別紙3-1_区分⑤所要額内訳'!$G$19),1,"")</f>
        <v/>
      </c>
      <c r="N13" s="5" t="str">
        <f>IF(AND('別紙3-1_区分⑤所要額内訳'!$E$19&lt;=踏み台シート!N4,踏み台シート!N4&lt;='別紙3-1_区分⑤所要額内訳'!$G$19),1,"")</f>
        <v/>
      </c>
      <c r="O13" s="5" t="str">
        <f>IF(AND('別紙3-1_区分⑤所要額内訳'!$E$19&lt;=踏み台シート!O4,踏み台シート!O4&lt;='別紙3-1_区分⑤所要額内訳'!$G$19),1,"")</f>
        <v/>
      </c>
      <c r="P13" s="5" t="str">
        <f>IF(AND('別紙3-1_区分⑤所要額内訳'!$E$19&lt;=踏み台シート!P4,踏み台シート!P4&lt;='別紙3-1_区分⑤所要額内訳'!$G$19),1,"")</f>
        <v/>
      </c>
      <c r="Q13" s="5" t="str">
        <f>IF(AND('別紙3-1_区分⑤所要額内訳'!$E$19&lt;=踏み台シート!Q4,踏み台シート!Q4&lt;='別紙3-1_区分⑤所要額内訳'!$G$19),1,"")</f>
        <v/>
      </c>
      <c r="R13" s="5" t="str">
        <f>IF(AND('別紙3-1_区分⑤所要額内訳'!$E$19&lt;=踏み台シート!R4,踏み台シート!R4&lt;='別紙3-1_区分⑤所要額内訳'!$G$19),1,"")</f>
        <v/>
      </c>
      <c r="S13" s="5" t="str">
        <f>IF(AND('別紙3-1_区分⑤所要額内訳'!$E$19&lt;=踏み台シート!S4,踏み台シート!S4&lt;='別紙3-1_区分⑤所要額内訳'!$G$19),1,"")</f>
        <v/>
      </c>
      <c r="T13" s="5" t="str">
        <f>IF(AND('別紙3-1_区分⑤所要額内訳'!$E$19&lt;=踏み台シート!T4,踏み台シート!T4&lt;='別紙3-1_区分⑤所要額内訳'!$G$19),1,"")</f>
        <v/>
      </c>
      <c r="U13" s="5" t="str">
        <f>IF(AND('別紙3-1_区分⑤所要額内訳'!$E$19&lt;=踏み台シート!U4,踏み台シート!U4&lt;='別紙3-1_区分⑤所要額内訳'!$G$19),1,"")</f>
        <v/>
      </c>
      <c r="V13" s="5" t="str">
        <f>IF(AND('別紙3-1_区分⑤所要額内訳'!$E$19&lt;=踏み台シート!V4,踏み台シート!V4&lt;='別紙3-1_区分⑤所要額内訳'!$G$19),1,"")</f>
        <v/>
      </c>
      <c r="W13" s="5" t="str">
        <f>IF(AND('別紙3-1_区分⑤所要額内訳'!$E$19&lt;=踏み台シート!W4,踏み台シート!W4&lt;='別紙3-1_区分⑤所要額内訳'!$G$19),1,"")</f>
        <v/>
      </c>
      <c r="X13" s="5" t="str">
        <f>IF(AND('別紙3-1_区分⑤所要額内訳'!$E$19&lt;=踏み台シート!X4,踏み台シート!X4&lt;='別紙3-1_区分⑤所要額内訳'!$G$19),1,"")</f>
        <v/>
      </c>
      <c r="Y13" s="5" t="str">
        <f>IF(AND('別紙3-1_区分⑤所要額内訳'!$E$19&lt;=踏み台シート!Y4,踏み台シート!Y4&lt;='別紙3-1_区分⑤所要額内訳'!$G$19),1,"")</f>
        <v/>
      </c>
      <c r="Z13" s="5" t="str">
        <f>IF(AND('別紙3-1_区分⑤所要額内訳'!$E$19&lt;=踏み台シート!Z4,踏み台シート!Z4&lt;='別紙3-1_区分⑤所要額内訳'!$G$19),1,"")</f>
        <v/>
      </c>
      <c r="AA13" s="5" t="str">
        <f>IF(AND('別紙3-1_区分⑤所要額内訳'!$E$19&lt;=踏み台シート!AA4,踏み台シート!AA4&lt;='別紙3-1_区分⑤所要額内訳'!$G$19),1,"")</f>
        <v/>
      </c>
      <c r="AB13" s="5" t="str">
        <f>IF(AND('別紙3-1_区分⑤所要額内訳'!$E$19&lt;=踏み台シート!AB4,踏み台シート!AB4&lt;='別紙3-1_区分⑤所要額内訳'!$G$19),1,"")</f>
        <v/>
      </c>
      <c r="AC13" s="5" t="str">
        <f>IF(AND('別紙3-1_区分⑤所要額内訳'!$E$19&lt;=踏み台シート!AC4,踏み台シート!AC4&lt;='別紙3-1_区分⑤所要額内訳'!$G$19),1,"")</f>
        <v/>
      </c>
      <c r="AD13" s="5" t="str">
        <f>IF(AND('別紙3-1_区分⑤所要額内訳'!$E$19&lt;=踏み台シート!AD4,踏み台シート!AD4&lt;='別紙3-1_区分⑤所要額内訳'!$G$19),1,"")</f>
        <v/>
      </c>
      <c r="AE13" s="5" t="str">
        <f>IF(AND('別紙3-1_区分⑤所要額内訳'!$E$19&lt;=踏み台シート!AE4,踏み台シート!AE4&lt;='別紙3-1_区分⑤所要額内訳'!$G$19),1,"")</f>
        <v/>
      </c>
      <c r="AF13" s="5" t="str">
        <f>IF(AND('別紙3-1_区分⑤所要額内訳'!$E$19&lt;=踏み台シート!AF4,踏み台シート!AF4&lt;='別紙3-1_区分⑤所要額内訳'!$G$19),1,"")</f>
        <v/>
      </c>
      <c r="AG13" s="5" t="str">
        <f>IF(AND('別紙3-1_区分⑤所要額内訳'!$E$19&lt;=踏み台シート!AG4,踏み台シート!AG4&lt;='別紙3-1_区分⑤所要額内訳'!$G$19),1,"")</f>
        <v/>
      </c>
      <c r="AH13" s="5" t="str">
        <f>IF(AND('別紙3-1_区分⑤所要額内訳'!$E$19&lt;=踏み台シート!AH4,踏み台シート!AH4&lt;='別紙3-1_区分⑤所要額内訳'!$G$19),1,"")</f>
        <v/>
      </c>
      <c r="AI13" s="5" t="str">
        <f>IF(AND('別紙3-1_区分⑤所要額内訳'!$E$19&lt;=踏み台シート!AI4,踏み台シート!AI4&lt;='別紙3-1_区分⑤所要額内訳'!$G$19),1,"")</f>
        <v/>
      </c>
      <c r="AJ13" s="5" t="str">
        <f>IF(AND('別紙3-1_区分⑤所要額内訳'!$E$19&lt;=踏み台シート!AJ4,踏み台シート!AJ4&lt;='別紙3-1_区分⑤所要額内訳'!$G$19),1,"")</f>
        <v/>
      </c>
      <c r="AK13" s="5" t="str">
        <f>IF(AND('別紙3-1_区分⑤所要額内訳'!$E$19&lt;=踏み台シート!AK4,踏み台シート!AK4&lt;='別紙3-1_区分⑤所要額内訳'!$G$19),1,"")</f>
        <v/>
      </c>
      <c r="AL13" s="5" t="str">
        <f>IF(AND('別紙3-1_区分⑤所要額内訳'!$E$19&lt;=踏み台シート!AL4,踏み台シート!AL4&lt;='別紙3-1_区分⑤所要額内訳'!$G$19),1,"")</f>
        <v/>
      </c>
      <c r="AM13" s="5" t="str">
        <f>IF(AND('別紙3-1_区分⑤所要額内訳'!$E$19&lt;=踏み台シート!AM4,踏み台シート!AM4&lt;='別紙3-1_区分⑤所要額内訳'!$G$19),1,"")</f>
        <v/>
      </c>
      <c r="AN13" s="5" t="str">
        <f>IF(AND('別紙3-1_区分⑤所要額内訳'!$E$19&lt;=踏み台シート!AN4,踏み台シート!AN4&lt;='別紙3-1_区分⑤所要額内訳'!$G$19),1,"")</f>
        <v/>
      </c>
      <c r="AO13" s="5" t="str">
        <f>IF(AND('別紙3-1_区分⑤所要額内訳'!$E$19&lt;=踏み台シート!AO4,踏み台シート!AO4&lt;='別紙3-1_区分⑤所要額内訳'!$G$19),1,"")</f>
        <v/>
      </c>
      <c r="AP13" s="5" t="str">
        <f>IF(AND('別紙3-1_区分⑤所要額内訳'!$E$19&lt;=踏み台シート!AP4,踏み台シート!AP4&lt;='別紙3-1_区分⑤所要額内訳'!$G$19),1,"")</f>
        <v/>
      </c>
      <c r="AQ13" s="5" t="str">
        <f>IF(AND('別紙3-1_区分⑤所要額内訳'!$E$19&lt;=踏み台シート!AQ4,踏み台シート!AQ4&lt;='別紙3-1_区分⑤所要額内訳'!$G$19),1,"")</f>
        <v/>
      </c>
      <c r="AR13" s="5" t="str">
        <f>IF(AND('別紙3-1_区分⑤所要額内訳'!$E$19&lt;=踏み台シート!AR4,踏み台シート!AR4&lt;='別紙3-1_区分⑤所要額内訳'!$G$19),1,"")</f>
        <v/>
      </c>
      <c r="AS13" s="5" t="str">
        <f>IF(AND('別紙3-1_区分⑤所要額内訳'!$E$19&lt;=踏み台シート!AS4,踏み台シート!AS4&lt;='別紙3-1_区分⑤所要額内訳'!$G$19),1,"")</f>
        <v/>
      </c>
      <c r="AT13" s="5" t="str">
        <f>IF(AND('別紙3-1_区分⑤所要額内訳'!$E$19&lt;=踏み台シート!AT4,踏み台シート!AT4&lt;='別紙3-1_区分⑤所要額内訳'!$G$19),1,"")</f>
        <v/>
      </c>
      <c r="AU13" s="5" t="str">
        <f>IF(AND('別紙3-1_区分⑤所要額内訳'!$E$19&lt;=踏み台シート!AU4,踏み台シート!AU4&lt;='別紙3-1_区分⑤所要額内訳'!$G$19),1,"")</f>
        <v/>
      </c>
      <c r="AV13" s="5" t="str">
        <f>IF(AND('別紙3-1_区分⑤所要額内訳'!$E$19&lt;=踏み台シート!AV4,踏み台シート!AV4&lt;='別紙3-1_区分⑤所要額内訳'!$G$19),1,"")</f>
        <v/>
      </c>
      <c r="AW13" s="5" t="str">
        <f>IF(AND('別紙3-1_区分⑤所要額内訳'!$E$19&lt;=踏み台シート!AW4,踏み台シート!AW4&lt;='別紙3-1_区分⑤所要額内訳'!$G$19),1,"")</f>
        <v/>
      </c>
      <c r="AX13" s="5" t="str">
        <f>IF(AND('別紙3-1_区分⑤所要額内訳'!$E$19&lt;=踏み台シート!AX4,踏み台シート!AX4&lt;='別紙3-1_区分⑤所要額内訳'!$G$19),1,"")</f>
        <v/>
      </c>
      <c r="AY13" s="5" t="str">
        <f>IF(AND('別紙3-1_区分⑤所要額内訳'!$E$19&lt;=踏み台シート!AY4,踏み台シート!AY4&lt;='別紙3-1_区分⑤所要額内訳'!$G$19),1,"")</f>
        <v/>
      </c>
      <c r="AZ13" s="5" t="str">
        <f>IF(AND('別紙3-1_区分⑤所要額内訳'!$E$19&lt;=踏み台シート!AZ4,踏み台シート!AZ4&lt;='別紙3-1_区分⑤所要額内訳'!$G$19),1,"")</f>
        <v/>
      </c>
      <c r="BA13" s="5" t="str">
        <f>IF(AND('別紙3-1_区分⑤所要額内訳'!$E$19&lt;=踏み台シート!BA4,踏み台シート!BA4&lt;='別紙3-1_区分⑤所要額内訳'!$G$19),1,"")</f>
        <v/>
      </c>
      <c r="BB13" s="18">
        <f t="shared" si="21"/>
        <v>1</v>
      </c>
    </row>
    <row r="14" spans="1:57" x14ac:dyDescent="0.2">
      <c r="A14" s="5" t="str">
        <f t="shared" si="22"/>
        <v/>
      </c>
      <c r="B14" s="14" t="str">
        <f>IF('別紙3-1_区分⑤所要額内訳'!B20="","",'別紙3-1_区分⑤所要額内訳'!B20)</f>
        <v/>
      </c>
      <c r="C14" s="5" t="str">
        <f>IF('別紙3-1_区分⑤所要額内訳'!C20="","",'別紙3-1_区分⑤所要額内訳'!C20)</f>
        <v/>
      </c>
      <c r="D14" s="5">
        <f>IF(AND('別紙3-1_区分⑤所要額内訳'!$E$20&lt;=踏み台シート!D4,踏み台シート!D4&lt;='別紙3-1_区分⑤所要額内訳'!$G$20),1,"")</f>
        <v>1</v>
      </c>
      <c r="E14" s="5" t="str">
        <f>IF(AND('別紙3-1_区分⑤所要額内訳'!$E$20&lt;=踏み台シート!E4,踏み台シート!E4&lt;='別紙3-1_区分⑤所要額内訳'!$G$20),1,"")</f>
        <v/>
      </c>
      <c r="F14" s="5" t="str">
        <f>IF(AND('別紙3-1_区分⑤所要額内訳'!$E$20&lt;=踏み台シート!F4,踏み台シート!F4&lt;='別紙3-1_区分⑤所要額内訳'!$G$20),1,"")</f>
        <v/>
      </c>
      <c r="G14" s="5" t="str">
        <f>IF(AND('別紙3-1_区分⑤所要額内訳'!$E$20&lt;=踏み台シート!G4,踏み台シート!G4&lt;='別紙3-1_区分⑤所要額内訳'!$G$20),1,"")</f>
        <v/>
      </c>
      <c r="H14" s="5" t="str">
        <f>IF(AND('別紙3-1_区分⑤所要額内訳'!$E$20&lt;=踏み台シート!H4,踏み台シート!H4&lt;='別紙3-1_区分⑤所要額内訳'!$G$20),1,"")</f>
        <v/>
      </c>
      <c r="I14" s="5" t="str">
        <f>IF(AND('別紙3-1_区分⑤所要額内訳'!$E$20&lt;=踏み台シート!I4,踏み台シート!I4&lt;='別紙3-1_区分⑤所要額内訳'!$G$20),1,"")</f>
        <v/>
      </c>
      <c r="J14" s="5" t="str">
        <f>IF(AND('別紙3-1_区分⑤所要額内訳'!$E$20&lt;=踏み台シート!J4,踏み台シート!J4&lt;='別紙3-1_区分⑤所要額内訳'!$G$20),1,"")</f>
        <v/>
      </c>
      <c r="K14" s="5" t="str">
        <f>IF(AND('別紙3-1_区分⑤所要額内訳'!$E$20&lt;=踏み台シート!K4,踏み台シート!K4&lt;='別紙3-1_区分⑤所要額内訳'!$G$20),1,"")</f>
        <v/>
      </c>
      <c r="L14" s="5" t="str">
        <f>IF(AND('別紙3-1_区分⑤所要額内訳'!$E$20&lt;=踏み台シート!L4,踏み台シート!L4&lt;='別紙3-1_区分⑤所要額内訳'!$G$20),1,"")</f>
        <v/>
      </c>
      <c r="M14" s="5" t="str">
        <f>IF(AND('別紙3-1_区分⑤所要額内訳'!$E$20&lt;=踏み台シート!M4,踏み台シート!M4&lt;='別紙3-1_区分⑤所要額内訳'!$G$20),1,"")</f>
        <v/>
      </c>
      <c r="N14" s="5" t="str">
        <f>IF(AND('別紙3-1_区分⑤所要額内訳'!$E$20&lt;=踏み台シート!N4,踏み台シート!N4&lt;='別紙3-1_区分⑤所要額内訳'!$G$20),1,"")</f>
        <v/>
      </c>
      <c r="O14" s="5" t="str">
        <f>IF(AND('別紙3-1_区分⑤所要額内訳'!$E$20&lt;=踏み台シート!O4,踏み台シート!O4&lt;='別紙3-1_区分⑤所要額内訳'!$G$20),1,"")</f>
        <v/>
      </c>
      <c r="P14" s="5" t="str">
        <f>IF(AND('別紙3-1_区分⑤所要額内訳'!$E$20&lt;=踏み台シート!P4,踏み台シート!P4&lt;='別紙3-1_区分⑤所要額内訳'!$G$20),1,"")</f>
        <v/>
      </c>
      <c r="Q14" s="5" t="str">
        <f>IF(AND('別紙3-1_区分⑤所要額内訳'!$E$20&lt;=踏み台シート!Q4,踏み台シート!Q4&lt;='別紙3-1_区分⑤所要額内訳'!$G$20),1,"")</f>
        <v/>
      </c>
      <c r="R14" s="5" t="str">
        <f>IF(AND('別紙3-1_区分⑤所要額内訳'!$E$20&lt;=踏み台シート!R4,踏み台シート!R4&lt;='別紙3-1_区分⑤所要額内訳'!$G$20),1,"")</f>
        <v/>
      </c>
      <c r="S14" s="5" t="str">
        <f>IF(AND('別紙3-1_区分⑤所要額内訳'!$E$20&lt;=踏み台シート!S4,踏み台シート!S4&lt;='別紙3-1_区分⑤所要額内訳'!$G$20),1,"")</f>
        <v/>
      </c>
      <c r="T14" s="5" t="str">
        <f>IF(AND('別紙3-1_区分⑤所要額内訳'!$E$20&lt;=踏み台シート!T4,踏み台シート!T4&lt;='別紙3-1_区分⑤所要額内訳'!$G$20),1,"")</f>
        <v/>
      </c>
      <c r="U14" s="5" t="str">
        <f>IF(AND('別紙3-1_区分⑤所要額内訳'!$E$20&lt;=踏み台シート!U4,踏み台シート!U4&lt;='別紙3-1_区分⑤所要額内訳'!$G$20),1,"")</f>
        <v/>
      </c>
      <c r="V14" s="5" t="str">
        <f>IF(AND('別紙3-1_区分⑤所要額内訳'!$E$20&lt;=踏み台シート!V4,踏み台シート!V4&lt;='別紙3-1_区分⑤所要額内訳'!$G$20),1,"")</f>
        <v/>
      </c>
      <c r="W14" s="5" t="str">
        <f>IF(AND('別紙3-1_区分⑤所要額内訳'!$E$20&lt;=踏み台シート!W4,踏み台シート!W4&lt;='別紙3-1_区分⑤所要額内訳'!$G$20),1,"")</f>
        <v/>
      </c>
      <c r="X14" s="5" t="str">
        <f>IF(AND('別紙3-1_区分⑤所要額内訳'!$E$20&lt;=踏み台シート!X4,踏み台シート!X4&lt;='別紙3-1_区分⑤所要額内訳'!$G$20),1,"")</f>
        <v/>
      </c>
      <c r="Y14" s="5" t="str">
        <f>IF(AND('別紙3-1_区分⑤所要額内訳'!$E$20&lt;=踏み台シート!Y4,踏み台シート!Y4&lt;='別紙3-1_区分⑤所要額内訳'!$G$20),1,"")</f>
        <v/>
      </c>
      <c r="Z14" s="5" t="str">
        <f>IF(AND('別紙3-1_区分⑤所要額内訳'!$E$20&lt;=踏み台シート!Z4,踏み台シート!Z4&lt;='別紙3-1_区分⑤所要額内訳'!$G$20),1,"")</f>
        <v/>
      </c>
      <c r="AA14" s="5" t="str">
        <f>IF(AND('別紙3-1_区分⑤所要額内訳'!$E$20&lt;=踏み台シート!AA4,踏み台シート!AA4&lt;='別紙3-1_区分⑤所要額内訳'!$G$20),1,"")</f>
        <v/>
      </c>
      <c r="AB14" s="5" t="str">
        <f>IF(AND('別紙3-1_区分⑤所要額内訳'!$E$20&lt;=踏み台シート!AB4,踏み台シート!AB4&lt;='別紙3-1_区分⑤所要額内訳'!$G$20),1,"")</f>
        <v/>
      </c>
      <c r="AC14" s="5" t="str">
        <f>IF(AND('別紙3-1_区分⑤所要額内訳'!$E$20&lt;=踏み台シート!AC4,踏み台シート!AC4&lt;='別紙3-1_区分⑤所要額内訳'!$G$20),1,"")</f>
        <v/>
      </c>
      <c r="AD14" s="5" t="str">
        <f>IF(AND('別紙3-1_区分⑤所要額内訳'!$E$20&lt;=踏み台シート!AD4,踏み台シート!AD4&lt;='別紙3-1_区分⑤所要額内訳'!$G$20),1,"")</f>
        <v/>
      </c>
      <c r="AE14" s="5" t="str">
        <f>IF(AND('別紙3-1_区分⑤所要額内訳'!$E$20&lt;=踏み台シート!AE4,踏み台シート!AE4&lt;='別紙3-1_区分⑤所要額内訳'!$G$20),1,"")</f>
        <v/>
      </c>
      <c r="AF14" s="5" t="str">
        <f>IF(AND('別紙3-1_区分⑤所要額内訳'!$E$20&lt;=踏み台シート!AF4,踏み台シート!AF4&lt;='別紙3-1_区分⑤所要額内訳'!$G$20),1,"")</f>
        <v/>
      </c>
      <c r="AG14" s="5" t="str">
        <f>IF(AND('別紙3-1_区分⑤所要額内訳'!$E$20&lt;=踏み台シート!AG4,踏み台シート!AG4&lt;='別紙3-1_区分⑤所要額内訳'!$G$20),1,"")</f>
        <v/>
      </c>
      <c r="AH14" s="5" t="str">
        <f>IF(AND('別紙3-1_区分⑤所要額内訳'!$E$20&lt;=踏み台シート!AH4,踏み台シート!AH4&lt;='別紙3-1_区分⑤所要額内訳'!$G$20),1,"")</f>
        <v/>
      </c>
      <c r="AI14" s="5" t="str">
        <f>IF(AND('別紙3-1_区分⑤所要額内訳'!$E$20&lt;=踏み台シート!AI4,踏み台シート!AI4&lt;='別紙3-1_区分⑤所要額内訳'!$G$20),1,"")</f>
        <v/>
      </c>
      <c r="AJ14" s="5" t="str">
        <f>IF(AND('別紙3-1_区分⑤所要額内訳'!$E$20&lt;=踏み台シート!AJ4,踏み台シート!AJ4&lt;='別紙3-1_区分⑤所要額内訳'!$G$20),1,"")</f>
        <v/>
      </c>
      <c r="AK14" s="5" t="str">
        <f>IF(AND('別紙3-1_区分⑤所要額内訳'!$E$20&lt;=踏み台シート!AK4,踏み台シート!AK4&lt;='別紙3-1_区分⑤所要額内訳'!$G$20),1,"")</f>
        <v/>
      </c>
      <c r="AL14" s="5" t="str">
        <f>IF(AND('別紙3-1_区分⑤所要額内訳'!$E$20&lt;=踏み台シート!AL4,踏み台シート!AL4&lt;='別紙3-1_区分⑤所要額内訳'!$G$20),1,"")</f>
        <v/>
      </c>
      <c r="AM14" s="5" t="str">
        <f>IF(AND('別紙3-1_区分⑤所要額内訳'!$E$20&lt;=踏み台シート!AM4,踏み台シート!AM4&lt;='別紙3-1_区分⑤所要額内訳'!$G$20),1,"")</f>
        <v/>
      </c>
      <c r="AN14" s="5" t="str">
        <f>IF(AND('別紙3-1_区分⑤所要額内訳'!$E$20&lt;=踏み台シート!AN4,踏み台シート!AN4&lt;='別紙3-1_区分⑤所要額内訳'!$G$20),1,"")</f>
        <v/>
      </c>
      <c r="AO14" s="5" t="str">
        <f>IF(AND('別紙3-1_区分⑤所要額内訳'!$E$20&lt;=踏み台シート!AO4,踏み台シート!AO4&lt;='別紙3-1_区分⑤所要額内訳'!$G$20),1,"")</f>
        <v/>
      </c>
      <c r="AP14" s="5" t="str">
        <f>IF(AND('別紙3-1_区分⑤所要額内訳'!$E$20&lt;=踏み台シート!AP4,踏み台シート!AP4&lt;='別紙3-1_区分⑤所要額内訳'!$G$20),1,"")</f>
        <v/>
      </c>
      <c r="AQ14" s="5" t="str">
        <f>IF(AND('別紙3-1_区分⑤所要額内訳'!$E$20&lt;=踏み台シート!AQ4,踏み台シート!AQ4&lt;='別紙3-1_区分⑤所要額内訳'!$G$20),1,"")</f>
        <v/>
      </c>
      <c r="AR14" s="5" t="str">
        <f>IF(AND('別紙3-1_区分⑤所要額内訳'!$E$20&lt;=踏み台シート!AR4,踏み台シート!AR4&lt;='別紙3-1_区分⑤所要額内訳'!$G$20),1,"")</f>
        <v/>
      </c>
      <c r="AS14" s="5" t="str">
        <f>IF(AND('別紙3-1_区分⑤所要額内訳'!$E$20&lt;=踏み台シート!AS4,踏み台シート!AS4&lt;='別紙3-1_区分⑤所要額内訳'!$G$20),1,"")</f>
        <v/>
      </c>
      <c r="AT14" s="5" t="str">
        <f>IF(AND('別紙3-1_区分⑤所要額内訳'!$E$20&lt;=踏み台シート!AT4,踏み台シート!AT4&lt;='別紙3-1_区分⑤所要額内訳'!$G$20),1,"")</f>
        <v/>
      </c>
      <c r="AU14" s="5" t="str">
        <f>IF(AND('別紙3-1_区分⑤所要額内訳'!$E$20&lt;=踏み台シート!AU4,踏み台シート!AU4&lt;='別紙3-1_区分⑤所要額内訳'!$G$20),1,"")</f>
        <v/>
      </c>
      <c r="AV14" s="5" t="str">
        <f>IF(AND('別紙3-1_区分⑤所要額内訳'!$E$20&lt;=踏み台シート!AV4,踏み台シート!AV4&lt;='別紙3-1_区分⑤所要額内訳'!$G$20),1,"")</f>
        <v/>
      </c>
      <c r="AW14" s="5" t="str">
        <f>IF(AND('別紙3-1_区分⑤所要額内訳'!$E$20&lt;=踏み台シート!AW4,踏み台シート!AW4&lt;='別紙3-1_区分⑤所要額内訳'!$G$20),1,"")</f>
        <v/>
      </c>
      <c r="AX14" s="5" t="str">
        <f>IF(AND('別紙3-1_区分⑤所要額内訳'!$E$20&lt;=踏み台シート!AX4,踏み台シート!AX4&lt;='別紙3-1_区分⑤所要額内訳'!$G$20),1,"")</f>
        <v/>
      </c>
      <c r="AY14" s="5" t="str">
        <f>IF(AND('別紙3-1_区分⑤所要額内訳'!$E$20&lt;=踏み台シート!AY4,踏み台シート!AY4&lt;='別紙3-1_区分⑤所要額内訳'!$G$20),1,"")</f>
        <v/>
      </c>
      <c r="AZ14" s="5" t="str">
        <f>IF(AND('別紙3-1_区分⑤所要額内訳'!$E$20&lt;=踏み台シート!AZ4,踏み台シート!AZ4&lt;='別紙3-1_区分⑤所要額内訳'!$G$20),1,"")</f>
        <v/>
      </c>
      <c r="BA14" s="5" t="str">
        <f>IF(AND('別紙3-1_区分⑤所要額内訳'!$E$20&lt;=踏み台シート!BA4,踏み台シート!BA4&lt;='別紙3-1_区分⑤所要額内訳'!$G$20),1,"")</f>
        <v/>
      </c>
      <c r="BB14" s="18">
        <f t="shared" si="21"/>
        <v>1</v>
      </c>
    </row>
    <row r="15" spans="1:57" x14ac:dyDescent="0.2">
      <c r="A15" s="5" t="str">
        <f t="shared" si="22"/>
        <v/>
      </c>
      <c r="B15" s="14" t="str">
        <f>IF('別紙3-1_区分⑤所要額内訳'!B21="","",'別紙3-1_区分⑤所要額内訳'!B21)</f>
        <v/>
      </c>
      <c r="C15" s="5" t="str">
        <f>IF('別紙3-1_区分⑤所要額内訳'!C21="","",'別紙3-1_区分⑤所要額内訳'!C21)</f>
        <v/>
      </c>
      <c r="D15" s="5">
        <f>IF(AND('別紙3-1_区分⑤所要額内訳'!$E$21&lt;=踏み台シート!D4,踏み台シート!D4&lt;='別紙3-1_区分⑤所要額内訳'!$G$21),1,"")</f>
        <v>1</v>
      </c>
      <c r="E15" s="5" t="str">
        <f>IF(AND('別紙3-1_区分⑤所要額内訳'!$E$21&lt;=踏み台シート!E4,踏み台シート!E4&lt;='別紙3-1_区分⑤所要額内訳'!$G$21),1,"")</f>
        <v/>
      </c>
      <c r="F15" s="5" t="str">
        <f>IF(AND('別紙3-1_区分⑤所要額内訳'!$E$21&lt;=踏み台シート!F4,踏み台シート!F4&lt;='別紙3-1_区分⑤所要額内訳'!$G$21),1,"")</f>
        <v/>
      </c>
      <c r="G15" s="5" t="str">
        <f>IF(AND('別紙3-1_区分⑤所要額内訳'!$E$21&lt;=踏み台シート!G4,踏み台シート!G4&lt;='別紙3-1_区分⑤所要額内訳'!$G$21),1,"")</f>
        <v/>
      </c>
      <c r="H15" s="5" t="str">
        <f>IF(AND('別紙3-1_区分⑤所要額内訳'!$E$21&lt;=踏み台シート!H4,踏み台シート!H4&lt;='別紙3-1_区分⑤所要額内訳'!$G$21),1,"")</f>
        <v/>
      </c>
      <c r="I15" s="5" t="str">
        <f>IF(AND('別紙3-1_区分⑤所要額内訳'!$E$21&lt;=踏み台シート!I4,踏み台シート!I4&lt;='別紙3-1_区分⑤所要額内訳'!$G$21),1,"")</f>
        <v/>
      </c>
      <c r="J15" s="5" t="str">
        <f>IF(AND('別紙3-1_区分⑤所要額内訳'!$E$21&lt;=踏み台シート!J4,踏み台シート!J4&lt;='別紙3-1_区分⑤所要額内訳'!$G$21),1,"")</f>
        <v/>
      </c>
      <c r="K15" s="5" t="str">
        <f>IF(AND('別紙3-1_区分⑤所要額内訳'!$E$21&lt;=踏み台シート!K4,踏み台シート!K4&lt;='別紙3-1_区分⑤所要額内訳'!$G$21),1,"")</f>
        <v/>
      </c>
      <c r="L15" s="5" t="str">
        <f>IF(AND('別紙3-1_区分⑤所要額内訳'!$E$21&lt;=踏み台シート!L4,踏み台シート!L4&lt;='別紙3-1_区分⑤所要額内訳'!$G$21),1,"")</f>
        <v/>
      </c>
      <c r="M15" s="5" t="str">
        <f>IF(AND('別紙3-1_区分⑤所要額内訳'!$E$21&lt;=踏み台シート!M4,踏み台シート!M4&lt;='別紙3-1_区分⑤所要額内訳'!$G$21),1,"")</f>
        <v/>
      </c>
      <c r="N15" s="5" t="str">
        <f>IF(AND('別紙3-1_区分⑤所要額内訳'!$E$21&lt;=踏み台シート!N4,踏み台シート!N4&lt;='別紙3-1_区分⑤所要額内訳'!$G$21),1,"")</f>
        <v/>
      </c>
      <c r="O15" s="5" t="str">
        <f>IF(AND('別紙3-1_区分⑤所要額内訳'!$E$21&lt;=踏み台シート!O4,踏み台シート!O4&lt;='別紙3-1_区分⑤所要額内訳'!$G$21),1,"")</f>
        <v/>
      </c>
      <c r="P15" s="5" t="str">
        <f>IF(AND('別紙3-1_区分⑤所要額内訳'!$E$21&lt;=踏み台シート!P4,踏み台シート!P4&lt;='別紙3-1_区分⑤所要額内訳'!$G$21),1,"")</f>
        <v/>
      </c>
      <c r="Q15" s="5" t="str">
        <f>IF(AND('別紙3-1_区分⑤所要額内訳'!$E$21&lt;=踏み台シート!Q4,踏み台シート!Q4&lt;='別紙3-1_区分⑤所要額内訳'!$G$21),1,"")</f>
        <v/>
      </c>
      <c r="R15" s="5" t="str">
        <f>IF(AND('別紙3-1_区分⑤所要額内訳'!$E$21&lt;=踏み台シート!R4,踏み台シート!R4&lt;='別紙3-1_区分⑤所要額内訳'!$G$21),1,"")</f>
        <v/>
      </c>
      <c r="S15" s="5" t="str">
        <f>IF(AND('別紙3-1_区分⑤所要額内訳'!$E$21&lt;=踏み台シート!S4,踏み台シート!S4&lt;='別紙3-1_区分⑤所要額内訳'!$G$21),1,"")</f>
        <v/>
      </c>
      <c r="T15" s="5" t="str">
        <f>IF(AND('別紙3-1_区分⑤所要額内訳'!$E$21&lt;=踏み台シート!T4,踏み台シート!T4&lt;='別紙3-1_区分⑤所要額内訳'!$G$21),1,"")</f>
        <v/>
      </c>
      <c r="U15" s="5" t="str">
        <f>IF(AND('別紙3-1_区分⑤所要額内訳'!$E$21&lt;=踏み台シート!U4,踏み台シート!U4&lt;='別紙3-1_区分⑤所要額内訳'!$G$21),1,"")</f>
        <v/>
      </c>
      <c r="V15" s="5" t="str">
        <f>IF(AND('別紙3-1_区分⑤所要額内訳'!$E$21&lt;=踏み台シート!V4,踏み台シート!V4&lt;='別紙3-1_区分⑤所要額内訳'!$G$21),1,"")</f>
        <v/>
      </c>
      <c r="W15" s="5" t="str">
        <f>IF(AND('別紙3-1_区分⑤所要額内訳'!$E$21&lt;=踏み台シート!W4,踏み台シート!W4&lt;='別紙3-1_区分⑤所要額内訳'!$G$21),1,"")</f>
        <v/>
      </c>
      <c r="X15" s="5" t="str">
        <f>IF(AND('別紙3-1_区分⑤所要額内訳'!$E$21&lt;=踏み台シート!X4,踏み台シート!X4&lt;='別紙3-1_区分⑤所要額内訳'!$G$21),1,"")</f>
        <v/>
      </c>
      <c r="Y15" s="5" t="str">
        <f>IF(AND('別紙3-1_区分⑤所要額内訳'!$E$21&lt;=踏み台シート!Y4,踏み台シート!Y4&lt;='別紙3-1_区分⑤所要額内訳'!$G$21),1,"")</f>
        <v/>
      </c>
      <c r="Z15" s="5" t="str">
        <f>IF(AND('別紙3-1_区分⑤所要額内訳'!$E$21&lt;=踏み台シート!Z4,踏み台シート!Z4&lt;='別紙3-1_区分⑤所要額内訳'!$G$21),1,"")</f>
        <v/>
      </c>
      <c r="AA15" s="5" t="str">
        <f>IF(AND('別紙3-1_区分⑤所要額内訳'!$E$21&lt;=踏み台シート!AA4,踏み台シート!AA4&lt;='別紙3-1_区分⑤所要額内訳'!$G$21),1,"")</f>
        <v/>
      </c>
      <c r="AB15" s="5" t="str">
        <f>IF(AND('別紙3-1_区分⑤所要額内訳'!$E$21&lt;=踏み台シート!AB4,踏み台シート!AB4&lt;='別紙3-1_区分⑤所要額内訳'!$G$21),1,"")</f>
        <v/>
      </c>
      <c r="AC15" s="5" t="str">
        <f>IF(AND('別紙3-1_区分⑤所要額内訳'!$E$21&lt;=踏み台シート!AC4,踏み台シート!AC4&lt;='別紙3-1_区分⑤所要額内訳'!$G$21),1,"")</f>
        <v/>
      </c>
      <c r="AD15" s="5" t="str">
        <f>IF(AND('別紙3-1_区分⑤所要額内訳'!$E$21&lt;=踏み台シート!AD4,踏み台シート!AD4&lt;='別紙3-1_区分⑤所要額内訳'!$G$21),1,"")</f>
        <v/>
      </c>
      <c r="AE15" s="5" t="str">
        <f>IF(AND('別紙3-1_区分⑤所要額内訳'!$E$21&lt;=踏み台シート!AE4,踏み台シート!AE4&lt;='別紙3-1_区分⑤所要額内訳'!$G$21),1,"")</f>
        <v/>
      </c>
      <c r="AF15" s="5" t="str">
        <f>IF(AND('別紙3-1_区分⑤所要額内訳'!$E$21&lt;=踏み台シート!AF4,踏み台シート!AF4&lt;='別紙3-1_区分⑤所要額内訳'!$G$21),1,"")</f>
        <v/>
      </c>
      <c r="AG15" s="5" t="str">
        <f>IF(AND('別紙3-1_区分⑤所要額内訳'!$E$21&lt;=踏み台シート!AG4,踏み台シート!AG4&lt;='別紙3-1_区分⑤所要額内訳'!$G$21),1,"")</f>
        <v/>
      </c>
      <c r="AH15" s="5" t="str">
        <f>IF(AND('別紙3-1_区分⑤所要額内訳'!$E$21&lt;=踏み台シート!AH4,踏み台シート!AH4&lt;='別紙3-1_区分⑤所要額内訳'!$G$21),1,"")</f>
        <v/>
      </c>
      <c r="AI15" s="5" t="str">
        <f>IF(AND('別紙3-1_区分⑤所要額内訳'!$E$21&lt;=踏み台シート!AI4,踏み台シート!AI4&lt;='別紙3-1_区分⑤所要額内訳'!$G$21),1,"")</f>
        <v/>
      </c>
      <c r="AJ15" s="5" t="str">
        <f>IF(AND('別紙3-1_区分⑤所要額内訳'!$E$21&lt;=踏み台シート!AJ4,踏み台シート!AJ4&lt;='別紙3-1_区分⑤所要額内訳'!$G$21),1,"")</f>
        <v/>
      </c>
      <c r="AK15" s="5" t="str">
        <f>IF(AND('別紙3-1_区分⑤所要額内訳'!$E$21&lt;=踏み台シート!AK4,踏み台シート!AK4&lt;='別紙3-1_区分⑤所要額内訳'!$G$21),1,"")</f>
        <v/>
      </c>
      <c r="AL15" s="5" t="str">
        <f>IF(AND('別紙3-1_区分⑤所要額内訳'!$E$21&lt;=踏み台シート!AL4,踏み台シート!AL4&lt;='別紙3-1_区分⑤所要額内訳'!$G$21),1,"")</f>
        <v/>
      </c>
      <c r="AM15" s="5" t="str">
        <f>IF(AND('別紙3-1_区分⑤所要額内訳'!$E$21&lt;=踏み台シート!AM4,踏み台シート!AM4&lt;='別紙3-1_区分⑤所要額内訳'!$G$21),1,"")</f>
        <v/>
      </c>
      <c r="AN15" s="5" t="str">
        <f>IF(AND('別紙3-1_区分⑤所要額内訳'!$E$21&lt;=踏み台シート!AN4,踏み台シート!AN4&lt;='別紙3-1_区分⑤所要額内訳'!$G$21),1,"")</f>
        <v/>
      </c>
      <c r="AO15" s="5" t="str">
        <f>IF(AND('別紙3-1_区分⑤所要額内訳'!$E$21&lt;=踏み台シート!AO4,踏み台シート!AO4&lt;='別紙3-1_区分⑤所要額内訳'!$G$21),1,"")</f>
        <v/>
      </c>
      <c r="AP15" s="5" t="str">
        <f>IF(AND('別紙3-1_区分⑤所要額内訳'!$E$21&lt;=踏み台シート!AP4,踏み台シート!AP4&lt;='別紙3-1_区分⑤所要額内訳'!$G$21),1,"")</f>
        <v/>
      </c>
      <c r="AQ15" s="5" t="str">
        <f>IF(AND('別紙3-1_区分⑤所要額内訳'!$E$21&lt;=踏み台シート!AQ4,踏み台シート!AQ4&lt;='別紙3-1_区分⑤所要額内訳'!$G$21),1,"")</f>
        <v/>
      </c>
      <c r="AR15" s="5" t="str">
        <f>IF(AND('別紙3-1_区分⑤所要額内訳'!$E$21&lt;=踏み台シート!AR4,踏み台シート!AR4&lt;='別紙3-1_区分⑤所要額内訳'!$G$21),1,"")</f>
        <v/>
      </c>
      <c r="AS15" s="5" t="str">
        <f>IF(AND('別紙3-1_区分⑤所要額内訳'!$E$21&lt;=踏み台シート!AS4,踏み台シート!AS4&lt;='別紙3-1_区分⑤所要額内訳'!$G$21),1,"")</f>
        <v/>
      </c>
      <c r="AT15" s="5" t="str">
        <f>IF(AND('別紙3-1_区分⑤所要額内訳'!$E$21&lt;=踏み台シート!AT4,踏み台シート!AT4&lt;='別紙3-1_区分⑤所要額内訳'!$G$21),1,"")</f>
        <v/>
      </c>
      <c r="AU15" s="5" t="str">
        <f>IF(AND('別紙3-1_区分⑤所要額内訳'!$E$21&lt;=踏み台シート!AU4,踏み台シート!AU4&lt;='別紙3-1_区分⑤所要額内訳'!$G$21),1,"")</f>
        <v/>
      </c>
      <c r="AV15" s="5" t="str">
        <f>IF(AND('別紙3-1_区分⑤所要額内訳'!$E$21&lt;=踏み台シート!AV4,踏み台シート!AV4&lt;='別紙3-1_区分⑤所要額内訳'!$G$21),1,"")</f>
        <v/>
      </c>
      <c r="AW15" s="5" t="str">
        <f>IF(AND('別紙3-1_区分⑤所要額内訳'!$E$21&lt;=踏み台シート!AW4,踏み台シート!AW4&lt;='別紙3-1_区分⑤所要額内訳'!$G$21),1,"")</f>
        <v/>
      </c>
      <c r="AX15" s="5" t="str">
        <f>IF(AND('別紙3-1_区分⑤所要額内訳'!$E$21&lt;=踏み台シート!AX4,踏み台シート!AX4&lt;='別紙3-1_区分⑤所要額内訳'!$G$21),1,"")</f>
        <v/>
      </c>
      <c r="AY15" s="5" t="str">
        <f>IF(AND('別紙3-1_区分⑤所要額内訳'!$E$21&lt;=踏み台シート!AY4,踏み台シート!AY4&lt;='別紙3-1_区分⑤所要額内訳'!$G$21),1,"")</f>
        <v/>
      </c>
      <c r="AZ15" s="5" t="str">
        <f>IF(AND('別紙3-1_区分⑤所要額内訳'!$E$21&lt;=踏み台シート!AZ4,踏み台シート!AZ4&lt;='別紙3-1_区分⑤所要額内訳'!$G$21),1,"")</f>
        <v/>
      </c>
      <c r="BA15" s="5" t="str">
        <f>IF(AND('別紙3-1_区分⑤所要額内訳'!$E$21&lt;=踏み台シート!BA4,踏み台シート!BA4&lt;='別紙3-1_区分⑤所要額内訳'!$G$21),1,"")</f>
        <v/>
      </c>
      <c r="BB15" s="18">
        <f t="shared" si="21"/>
        <v>1</v>
      </c>
    </row>
    <row r="16" spans="1:57" x14ac:dyDescent="0.2">
      <c r="A16" s="5" t="str">
        <f t="shared" si="22"/>
        <v/>
      </c>
      <c r="B16" s="14" t="str">
        <f>IF('別紙3-1_区分⑤所要額内訳'!B22="","",'別紙3-1_区分⑤所要額内訳'!B22)</f>
        <v/>
      </c>
      <c r="C16" s="5" t="str">
        <f>IF('別紙3-1_区分⑤所要額内訳'!C22="","",'別紙3-1_区分⑤所要額内訳'!C22)</f>
        <v/>
      </c>
      <c r="D16" s="5">
        <f>IF(AND('別紙3-1_区分⑤所要額内訳'!$E$22&lt;=踏み台シート!D4,踏み台シート!D4&lt;='別紙3-1_区分⑤所要額内訳'!$G$22),1,"")</f>
        <v>1</v>
      </c>
      <c r="E16" s="5" t="str">
        <f>IF(AND('別紙3-1_区分⑤所要額内訳'!$E$22&lt;=踏み台シート!E4,踏み台シート!E4&lt;='別紙3-1_区分⑤所要額内訳'!$G$22),1,"")</f>
        <v/>
      </c>
      <c r="F16" s="5" t="str">
        <f>IF(AND('別紙3-1_区分⑤所要額内訳'!$E$22&lt;=踏み台シート!F4,踏み台シート!F4&lt;='別紙3-1_区分⑤所要額内訳'!$G$22),1,"")</f>
        <v/>
      </c>
      <c r="G16" s="5" t="str">
        <f>IF(AND('別紙3-1_区分⑤所要額内訳'!$E$22&lt;=踏み台シート!G4,踏み台シート!G4&lt;='別紙3-1_区分⑤所要額内訳'!$G$22),1,"")</f>
        <v/>
      </c>
      <c r="H16" s="5" t="str">
        <f>IF(AND('別紙3-1_区分⑤所要額内訳'!$E$22&lt;=踏み台シート!H4,踏み台シート!H4&lt;='別紙3-1_区分⑤所要額内訳'!$G$22),1,"")</f>
        <v/>
      </c>
      <c r="I16" s="5" t="str">
        <f>IF(AND('別紙3-1_区分⑤所要額内訳'!$E$22&lt;=踏み台シート!I4,踏み台シート!I4&lt;='別紙3-1_区分⑤所要額内訳'!$G$22),1,"")</f>
        <v/>
      </c>
      <c r="J16" s="5" t="str">
        <f>IF(AND('別紙3-1_区分⑤所要額内訳'!$E$22&lt;=踏み台シート!J4,踏み台シート!J4&lt;='別紙3-1_区分⑤所要額内訳'!$G$22),1,"")</f>
        <v/>
      </c>
      <c r="K16" s="5" t="str">
        <f>IF(AND('別紙3-1_区分⑤所要額内訳'!$E$22&lt;=踏み台シート!K4,踏み台シート!K4&lt;='別紙3-1_区分⑤所要額内訳'!$G$22),1,"")</f>
        <v/>
      </c>
      <c r="L16" s="5" t="str">
        <f>IF(AND('別紙3-1_区分⑤所要額内訳'!$E$22&lt;=踏み台シート!L4,踏み台シート!L4&lt;='別紙3-1_区分⑤所要額内訳'!$G$22),1,"")</f>
        <v/>
      </c>
      <c r="M16" s="5" t="str">
        <f>IF(AND('別紙3-1_区分⑤所要額内訳'!$E$22&lt;=踏み台シート!M4,踏み台シート!M4&lt;='別紙3-1_区分⑤所要額内訳'!$G$22),1,"")</f>
        <v/>
      </c>
      <c r="N16" s="5" t="str">
        <f>IF(AND('別紙3-1_区分⑤所要額内訳'!$E$22&lt;=踏み台シート!N4,踏み台シート!N4&lt;='別紙3-1_区分⑤所要額内訳'!$G$22),1,"")</f>
        <v/>
      </c>
      <c r="O16" s="5" t="str">
        <f>IF(AND('別紙3-1_区分⑤所要額内訳'!$E$22&lt;=踏み台シート!O4,踏み台シート!O4&lt;='別紙3-1_区分⑤所要額内訳'!$G$22),1,"")</f>
        <v/>
      </c>
      <c r="P16" s="5" t="str">
        <f>IF(AND('別紙3-1_区分⑤所要額内訳'!$E$22&lt;=踏み台シート!P4,踏み台シート!P4&lt;='別紙3-1_区分⑤所要額内訳'!$G$22),1,"")</f>
        <v/>
      </c>
      <c r="Q16" s="5" t="str">
        <f>IF(AND('別紙3-1_区分⑤所要額内訳'!$E$22&lt;=踏み台シート!Q4,踏み台シート!Q4&lt;='別紙3-1_区分⑤所要額内訳'!$G$22),1,"")</f>
        <v/>
      </c>
      <c r="R16" s="5" t="str">
        <f>IF(AND('別紙3-1_区分⑤所要額内訳'!$E$22&lt;=踏み台シート!R4,踏み台シート!R4&lt;='別紙3-1_区分⑤所要額内訳'!$G$22),1,"")</f>
        <v/>
      </c>
      <c r="S16" s="5" t="str">
        <f>IF(AND('別紙3-1_区分⑤所要額内訳'!$E$22&lt;=踏み台シート!S4,踏み台シート!S4&lt;='別紙3-1_区分⑤所要額内訳'!$G$22),1,"")</f>
        <v/>
      </c>
      <c r="T16" s="5" t="str">
        <f>IF(AND('別紙3-1_区分⑤所要額内訳'!$E$22&lt;=踏み台シート!T4,踏み台シート!T4&lt;='別紙3-1_区分⑤所要額内訳'!$G$22),1,"")</f>
        <v/>
      </c>
      <c r="U16" s="5" t="str">
        <f>IF(AND('別紙3-1_区分⑤所要額内訳'!$E$22&lt;=踏み台シート!U4,踏み台シート!U4&lt;='別紙3-1_区分⑤所要額内訳'!$G$22),1,"")</f>
        <v/>
      </c>
      <c r="V16" s="5" t="str">
        <f>IF(AND('別紙3-1_区分⑤所要額内訳'!$E$22&lt;=踏み台シート!V4,踏み台シート!V4&lt;='別紙3-1_区分⑤所要額内訳'!$G$22),1,"")</f>
        <v/>
      </c>
      <c r="W16" s="5" t="str">
        <f>IF(AND('別紙3-1_区分⑤所要額内訳'!$E$22&lt;=踏み台シート!W4,踏み台シート!W4&lt;='別紙3-1_区分⑤所要額内訳'!$G$22),1,"")</f>
        <v/>
      </c>
      <c r="X16" s="5" t="str">
        <f>IF(AND('別紙3-1_区分⑤所要額内訳'!$E$22&lt;=踏み台シート!X4,踏み台シート!X4&lt;='別紙3-1_区分⑤所要額内訳'!$G$22),1,"")</f>
        <v/>
      </c>
      <c r="Y16" s="5" t="str">
        <f>IF(AND('別紙3-1_区分⑤所要額内訳'!$E$22&lt;=踏み台シート!Y4,踏み台シート!Y4&lt;='別紙3-1_区分⑤所要額内訳'!$G$22),1,"")</f>
        <v/>
      </c>
      <c r="Z16" s="5" t="str">
        <f>IF(AND('別紙3-1_区分⑤所要額内訳'!$E$22&lt;=踏み台シート!Z4,踏み台シート!Z4&lt;='別紙3-1_区分⑤所要額内訳'!$G$22),1,"")</f>
        <v/>
      </c>
      <c r="AA16" s="5" t="str">
        <f>IF(AND('別紙3-1_区分⑤所要額内訳'!$E$22&lt;=踏み台シート!AA4,踏み台シート!AA4&lt;='別紙3-1_区分⑤所要額内訳'!$G$22),1,"")</f>
        <v/>
      </c>
      <c r="AB16" s="5" t="str">
        <f>IF(AND('別紙3-1_区分⑤所要額内訳'!$E$22&lt;=踏み台シート!AB4,踏み台シート!AB4&lt;='別紙3-1_区分⑤所要額内訳'!$G$22),1,"")</f>
        <v/>
      </c>
      <c r="AC16" s="5" t="str">
        <f>IF(AND('別紙3-1_区分⑤所要額内訳'!$E$22&lt;=踏み台シート!AC4,踏み台シート!AC4&lt;='別紙3-1_区分⑤所要額内訳'!$G$22),1,"")</f>
        <v/>
      </c>
      <c r="AD16" s="5" t="str">
        <f>IF(AND('別紙3-1_区分⑤所要額内訳'!$E$22&lt;=踏み台シート!AD4,踏み台シート!AD4&lt;='別紙3-1_区分⑤所要額内訳'!$G$22),1,"")</f>
        <v/>
      </c>
      <c r="AE16" s="5" t="str">
        <f>IF(AND('別紙3-1_区分⑤所要額内訳'!$E$22&lt;=踏み台シート!AE4,踏み台シート!AE4&lt;='別紙3-1_区分⑤所要額内訳'!$G$22),1,"")</f>
        <v/>
      </c>
      <c r="AF16" s="5" t="str">
        <f>IF(AND('別紙3-1_区分⑤所要額内訳'!$E$22&lt;=踏み台シート!AF4,踏み台シート!AF4&lt;='別紙3-1_区分⑤所要額内訳'!$G$22),1,"")</f>
        <v/>
      </c>
      <c r="AG16" s="5" t="str">
        <f>IF(AND('別紙3-1_区分⑤所要額内訳'!$E$22&lt;=踏み台シート!AG4,踏み台シート!AG4&lt;='別紙3-1_区分⑤所要額内訳'!$G$22),1,"")</f>
        <v/>
      </c>
      <c r="AH16" s="5" t="str">
        <f>IF(AND('別紙3-1_区分⑤所要額内訳'!$E$22&lt;=踏み台シート!AH4,踏み台シート!AH4&lt;='別紙3-1_区分⑤所要額内訳'!$G$22),1,"")</f>
        <v/>
      </c>
      <c r="AI16" s="5" t="str">
        <f>IF(AND('別紙3-1_区分⑤所要額内訳'!$E$22&lt;=踏み台シート!AI4,踏み台シート!AI4&lt;='別紙3-1_区分⑤所要額内訳'!$G$22),1,"")</f>
        <v/>
      </c>
      <c r="AJ16" s="5" t="str">
        <f>IF(AND('別紙3-1_区分⑤所要額内訳'!$E$22&lt;=踏み台シート!AJ4,踏み台シート!AJ4&lt;='別紙3-1_区分⑤所要額内訳'!$G$22),1,"")</f>
        <v/>
      </c>
      <c r="AK16" s="5" t="str">
        <f>IF(AND('別紙3-1_区分⑤所要額内訳'!$E$22&lt;=踏み台シート!AK4,踏み台シート!AK4&lt;='別紙3-1_区分⑤所要額内訳'!$G$22),1,"")</f>
        <v/>
      </c>
      <c r="AL16" s="5" t="str">
        <f>IF(AND('別紙3-1_区分⑤所要額内訳'!$E$22&lt;=踏み台シート!AL4,踏み台シート!AL4&lt;='別紙3-1_区分⑤所要額内訳'!$G$22),1,"")</f>
        <v/>
      </c>
      <c r="AM16" s="5" t="str">
        <f>IF(AND('別紙3-1_区分⑤所要額内訳'!$E$22&lt;=踏み台シート!AM4,踏み台シート!AM4&lt;='別紙3-1_区分⑤所要額内訳'!$G$22),1,"")</f>
        <v/>
      </c>
      <c r="AN16" s="5" t="str">
        <f>IF(AND('別紙3-1_区分⑤所要額内訳'!$E$22&lt;=踏み台シート!AN4,踏み台シート!AN4&lt;='別紙3-1_区分⑤所要額内訳'!$G$22),1,"")</f>
        <v/>
      </c>
      <c r="AO16" s="5" t="str">
        <f>IF(AND('別紙3-1_区分⑤所要額内訳'!$E$22&lt;=踏み台シート!AO4,踏み台シート!AO4&lt;='別紙3-1_区分⑤所要額内訳'!$G$22),1,"")</f>
        <v/>
      </c>
      <c r="AP16" s="5" t="str">
        <f>IF(AND('別紙3-1_区分⑤所要額内訳'!$E$22&lt;=踏み台シート!AP4,踏み台シート!AP4&lt;='別紙3-1_区分⑤所要額内訳'!$G$22),1,"")</f>
        <v/>
      </c>
      <c r="AQ16" s="5" t="str">
        <f>IF(AND('別紙3-1_区分⑤所要額内訳'!$E$22&lt;=踏み台シート!AQ4,踏み台シート!AQ4&lt;='別紙3-1_区分⑤所要額内訳'!$G$22),1,"")</f>
        <v/>
      </c>
      <c r="AR16" s="5" t="str">
        <f>IF(AND('別紙3-1_区分⑤所要額内訳'!$E$22&lt;=踏み台シート!AR4,踏み台シート!AR4&lt;='別紙3-1_区分⑤所要額内訳'!$G$22),1,"")</f>
        <v/>
      </c>
      <c r="AS16" s="5" t="str">
        <f>IF(AND('別紙3-1_区分⑤所要額内訳'!$E$22&lt;=踏み台シート!AS4,踏み台シート!AS4&lt;='別紙3-1_区分⑤所要額内訳'!$G$22),1,"")</f>
        <v/>
      </c>
      <c r="AT16" s="5" t="str">
        <f>IF(AND('別紙3-1_区分⑤所要額内訳'!$E$22&lt;=踏み台シート!AT4,踏み台シート!AT4&lt;='別紙3-1_区分⑤所要額内訳'!$G$22),1,"")</f>
        <v/>
      </c>
      <c r="AU16" s="5" t="str">
        <f>IF(AND('別紙3-1_区分⑤所要額内訳'!$E$22&lt;=踏み台シート!AU4,踏み台シート!AU4&lt;='別紙3-1_区分⑤所要額内訳'!$G$22),1,"")</f>
        <v/>
      </c>
      <c r="AV16" s="5" t="str">
        <f>IF(AND('別紙3-1_区分⑤所要額内訳'!$E$22&lt;=踏み台シート!AV4,踏み台シート!AV4&lt;='別紙3-1_区分⑤所要額内訳'!$G$22),1,"")</f>
        <v/>
      </c>
      <c r="AW16" s="5" t="str">
        <f>IF(AND('別紙3-1_区分⑤所要額内訳'!$E$22&lt;=踏み台シート!AW4,踏み台シート!AW4&lt;='別紙3-1_区分⑤所要額内訳'!$G$22),1,"")</f>
        <v/>
      </c>
      <c r="AX16" s="5" t="str">
        <f>IF(AND('別紙3-1_区分⑤所要額内訳'!$E$22&lt;=踏み台シート!AX4,踏み台シート!AX4&lt;='別紙3-1_区分⑤所要額内訳'!$G$22),1,"")</f>
        <v/>
      </c>
      <c r="AY16" s="5" t="str">
        <f>IF(AND('別紙3-1_区分⑤所要額内訳'!$E$22&lt;=踏み台シート!AY4,踏み台シート!AY4&lt;='別紙3-1_区分⑤所要額内訳'!$G$22),1,"")</f>
        <v/>
      </c>
      <c r="AZ16" s="5" t="str">
        <f>IF(AND('別紙3-1_区分⑤所要額内訳'!$E$22&lt;=踏み台シート!AZ4,踏み台シート!AZ4&lt;='別紙3-1_区分⑤所要額内訳'!$G$22),1,"")</f>
        <v/>
      </c>
      <c r="BA16" s="5" t="str">
        <f>IF(AND('別紙3-1_区分⑤所要額内訳'!$E$22&lt;=踏み台シート!BA4,踏み台シート!BA4&lt;='別紙3-1_区分⑤所要額内訳'!$G$22),1,"")</f>
        <v/>
      </c>
      <c r="BB16" s="18">
        <f t="shared" si="21"/>
        <v>1</v>
      </c>
    </row>
    <row r="17" spans="1:54" x14ac:dyDescent="0.2">
      <c r="A17" s="5" t="str">
        <f t="shared" si="22"/>
        <v/>
      </c>
      <c r="B17" s="14" t="str">
        <f>IF('別紙3-1_区分⑤所要額内訳'!B23="","",'別紙3-1_区分⑤所要額内訳'!B23)</f>
        <v/>
      </c>
      <c r="C17" s="5" t="str">
        <f>IF('別紙3-1_区分⑤所要額内訳'!C23="","",'別紙3-1_区分⑤所要額内訳'!C23)</f>
        <v/>
      </c>
      <c r="D17" s="5">
        <f>IF(AND('別紙3-1_区分⑤所要額内訳'!$E$23&lt;=踏み台シート!D4,踏み台シート!D4&lt;='別紙3-1_区分⑤所要額内訳'!$G$23),1,"")</f>
        <v>1</v>
      </c>
      <c r="E17" s="5" t="str">
        <f>IF(AND('別紙3-1_区分⑤所要額内訳'!$E$23&lt;=踏み台シート!E4,踏み台シート!E4&lt;='別紙3-1_区分⑤所要額内訳'!$G$23),1,"")</f>
        <v/>
      </c>
      <c r="F17" s="5" t="str">
        <f>IF(AND('別紙3-1_区分⑤所要額内訳'!$E$23&lt;=踏み台シート!F4,踏み台シート!F4&lt;='別紙3-1_区分⑤所要額内訳'!$G$23),1,"")</f>
        <v/>
      </c>
      <c r="G17" s="5" t="str">
        <f>IF(AND('別紙3-1_区分⑤所要額内訳'!$E$23&lt;=踏み台シート!G4,踏み台シート!G4&lt;='別紙3-1_区分⑤所要額内訳'!$G$23),1,"")</f>
        <v/>
      </c>
      <c r="H17" s="5" t="str">
        <f>IF(AND('別紙3-1_区分⑤所要額内訳'!$E$23&lt;=踏み台シート!H4,踏み台シート!H4&lt;='別紙3-1_区分⑤所要額内訳'!$G$23),1,"")</f>
        <v/>
      </c>
      <c r="I17" s="5" t="str">
        <f>IF(AND('別紙3-1_区分⑤所要額内訳'!$E$23&lt;=踏み台シート!I4,踏み台シート!I4&lt;='別紙3-1_区分⑤所要額内訳'!$G$23),1,"")</f>
        <v/>
      </c>
      <c r="J17" s="5" t="str">
        <f>IF(AND('別紙3-1_区分⑤所要額内訳'!$E$23&lt;=踏み台シート!J4,踏み台シート!J4&lt;='別紙3-1_区分⑤所要額内訳'!$G$23),1,"")</f>
        <v/>
      </c>
      <c r="K17" s="5" t="str">
        <f>IF(AND('別紙3-1_区分⑤所要額内訳'!$E$23&lt;=踏み台シート!K4,踏み台シート!K4&lt;='別紙3-1_区分⑤所要額内訳'!$G$23),1,"")</f>
        <v/>
      </c>
      <c r="L17" s="5" t="str">
        <f>IF(AND('別紙3-1_区分⑤所要額内訳'!$E$23&lt;=踏み台シート!L4,踏み台シート!L4&lt;='別紙3-1_区分⑤所要額内訳'!$G$23),1,"")</f>
        <v/>
      </c>
      <c r="M17" s="5" t="str">
        <f>IF(AND('別紙3-1_区分⑤所要額内訳'!$E$23&lt;=踏み台シート!M4,踏み台シート!M4&lt;='別紙3-1_区分⑤所要額内訳'!$G$23),1,"")</f>
        <v/>
      </c>
      <c r="N17" s="5" t="str">
        <f>IF(AND('別紙3-1_区分⑤所要額内訳'!$E$23&lt;=踏み台シート!N4,踏み台シート!N4&lt;='別紙3-1_区分⑤所要額内訳'!$G$23),1,"")</f>
        <v/>
      </c>
      <c r="O17" s="5" t="str">
        <f>IF(AND('別紙3-1_区分⑤所要額内訳'!$E$23&lt;=踏み台シート!O4,踏み台シート!O4&lt;='別紙3-1_区分⑤所要額内訳'!$G$23),1,"")</f>
        <v/>
      </c>
      <c r="P17" s="5" t="str">
        <f>IF(AND('別紙3-1_区分⑤所要額内訳'!$E$23&lt;=踏み台シート!P4,踏み台シート!P4&lt;='別紙3-1_区分⑤所要額内訳'!$G$23),1,"")</f>
        <v/>
      </c>
      <c r="Q17" s="5" t="str">
        <f>IF(AND('別紙3-1_区分⑤所要額内訳'!$E$23&lt;=踏み台シート!Q4,踏み台シート!Q4&lt;='別紙3-1_区分⑤所要額内訳'!$G$23),1,"")</f>
        <v/>
      </c>
      <c r="R17" s="5" t="str">
        <f>IF(AND('別紙3-1_区分⑤所要額内訳'!$E$23&lt;=踏み台シート!R4,踏み台シート!R4&lt;='別紙3-1_区分⑤所要額内訳'!$G$23),1,"")</f>
        <v/>
      </c>
      <c r="S17" s="5" t="str">
        <f>IF(AND('別紙3-1_区分⑤所要額内訳'!$E$23&lt;=踏み台シート!S4,踏み台シート!S4&lt;='別紙3-1_区分⑤所要額内訳'!$G$23),1,"")</f>
        <v/>
      </c>
      <c r="T17" s="5" t="str">
        <f>IF(AND('別紙3-1_区分⑤所要額内訳'!$E$23&lt;=踏み台シート!T4,踏み台シート!T4&lt;='別紙3-1_区分⑤所要額内訳'!$G$23),1,"")</f>
        <v/>
      </c>
      <c r="U17" s="5" t="str">
        <f>IF(AND('別紙3-1_区分⑤所要額内訳'!$E$23&lt;=踏み台シート!U4,踏み台シート!U4&lt;='別紙3-1_区分⑤所要額内訳'!$G$23),1,"")</f>
        <v/>
      </c>
      <c r="V17" s="5" t="str">
        <f>IF(AND('別紙3-1_区分⑤所要額内訳'!$E$23&lt;=踏み台シート!V4,踏み台シート!V4&lt;='別紙3-1_区分⑤所要額内訳'!$G$23),1,"")</f>
        <v/>
      </c>
      <c r="W17" s="5" t="str">
        <f>IF(AND('別紙3-1_区分⑤所要額内訳'!$E$23&lt;=踏み台シート!W4,踏み台シート!W4&lt;='別紙3-1_区分⑤所要額内訳'!$G$23),1,"")</f>
        <v/>
      </c>
      <c r="X17" s="5" t="str">
        <f>IF(AND('別紙3-1_区分⑤所要額内訳'!$E$23&lt;=踏み台シート!X4,踏み台シート!X4&lt;='別紙3-1_区分⑤所要額内訳'!$G$23),1,"")</f>
        <v/>
      </c>
      <c r="Y17" s="5" t="str">
        <f>IF(AND('別紙3-1_区分⑤所要額内訳'!$E$23&lt;=踏み台シート!Y4,踏み台シート!Y4&lt;='別紙3-1_区分⑤所要額内訳'!$G$23),1,"")</f>
        <v/>
      </c>
      <c r="Z17" s="5" t="str">
        <f>IF(AND('別紙3-1_区分⑤所要額内訳'!$E$23&lt;=踏み台シート!Z4,踏み台シート!Z4&lt;='別紙3-1_区分⑤所要額内訳'!$G$23),1,"")</f>
        <v/>
      </c>
      <c r="AA17" s="5" t="str">
        <f>IF(AND('別紙3-1_区分⑤所要額内訳'!$E$23&lt;=踏み台シート!AA4,踏み台シート!AA4&lt;='別紙3-1_区分⑤所要額内訳'!$G$23),1,"")</f>
        <v/>
      </c>
      <c r="AB17" s="5" t="str">
        <f>IF(AND('別紙3-1_区分⑤所要額内訳'!$E$23&lt;=踏み台シート!AB4,踏み台シート!AB4&lt;='別紙3-1_区分⑤所要額内訳'!$G$23),1,"")</f>
        <v/>
      </c>
      <c r="AC17" s="5" t="str">
        <f>IF(AND('別紙3-1_区分⑤所要額内訳'!$E$23&lt;=踏み台シート!AC4,踏み台シート!AC4&lt;='別紙3-1_区分⑤所要額内訳'!$G$23),1,"")</f>
        <v/>
      </c>
      <c r="AD17" s="5" t="str">
        <f>IF(AND('別紙3-1_区分⑤所要額内訳'!$E$23&lt;=踏み台シート!AD4,踏み台シート!AD4&lt;='別紙3-1_区分⑤所要額内訳'!$G$23),1,"")</f>
        <v/>
      </c>
      <c r="AE17" s="5" t="str">
        <f>IF(AND('別紙3-1_区分⑤所要額内訳'!$E$23&lt;=踏み台シート!AE4,踏み台シート!AE4&lt;='別紙3-1_区分⑤所要額内訳'!$G$23),1,"")</f>
        <v/>
      </c>
      <c r="AF17" s="5" t="str">
        <f>IF(AND('別紙3-1_区分⑤所要額内訳'!$E$23&lt;=踏み台シート!AF4,踏み台シート!AF4&lt;='別紙3-1_区分⑤所要額内訳'!$G$23),1,"")</f>
        <v/>
      </c>
      <c r="AG17" s="5" t="str">
        <f>IF(AND('別紙3-1_区分⑤所要額内訳'!$E$23&lt;=踏み台シート!AG4,踏み台シート!AG4&lt;='別紙3-1_区分⑤所要額内訳'!$G$23),1,"")</f>
        <v/>
      </c>
      <c r="AH17" s="5" t="str">
        <f>IF(AND('別紙3-1_区分⑤所要額内訳'!$E$23&lt;=踏み台シート!AH4,踏み台シート!AH4&lt;='別紙3-1_区分⑤所要額内訳'!$G$23),1,"")</f>
        <v/>
      </c>
      <c r="AI17" s="5" t="str">
        <f>IF(AND('別紙3-1_区分⑤所要額内訳'!$E$23&lt;=踏み台シート!AI4,踏み台シート!AI4&lt;='別紙3-1_区分⑤所要額内訳'!$G$23),1,"")</f>
        <v/>
      </c>
      <c r="AJ17" s="5" t="str">
        <f>IF(AND('別紙3-1_区分⑤所要額内訳'!$E$23&lt;=踏み台シート!AJ4,踏み台シート!AJ4&lt;='別紙3-1_区分⑤所要額内訳'!$G$23),1,"")</f>
        <v/>
      </c>
      <c r="AK17" s="5" t="str">
        <f>IF(AND('別紙3-1_区分⑤所要額内訳'!$E$23&lt;=踏み台シート!AK4,踏み台シート!AK4&lt;='別紙3-1_区分⑤所要額内訳'!$G$23),1,"")</f>
        <v/>
      </c>
      <c r="AL17" s="5" t="str">
        <f>IF(AND('別紙3-1_区分⑤所要額内訳'!$E$23&lt;=踏み台シート!AL4,踏み台シート!AL4&lt;='別紙3-1_区分⑤所要額内訳'!$G$23),1,"")</f>
        <v/>
      </c>
      <c r="AM17" s="5" t="str">
        <f>IF(AND('別紙3-1_区分⑤所要額内訳'!$E$23&lt;=踏み台シート!AM4,踏み台シート!AM4&lt;='別紙3-1_区分⑤所要額内訳'!$G$23),1,"")</f>
        <v/>
      </c>
      <c r="AN17" s="5" t="str">
        <f>IF(AND('別紙3-1_区分⑤所要額内訳'!$E$23&lt;=踏み台シート!AN4,踏み台シート!AN4&lt;='別紙3-1_区分⑤所要額内訳'!$G$23),1,"")</f>
        <v/>
      </c>
      <c r="AO17" s="5" t="str">
        <f>IF(AND('別紙3-1_区分⑤所要額内訳'!$E$23&lt;=踏み台シート!AO4,踏み台シート!AO4&lt;='別紙3-1_区分⑤所要額内訳'!$G$23),1,"")</f>
        <v/>
      </c>
      <c r="AP17" s="5" t="str">
        <f>IF(AND('別紙3-1_区分⑤所要額内訳'!$E$23&lt;=踏み台シート!AP4,踏み台シート!AP4&lt;='別紙3-1_区分⑤所要額内訳'!$G$23),1,"")</f>
        <v/>
      </c>
      <c r="AQ17" s="5" t="str">
        <f>IF(AND('別紙3-1_区分⑤所要額内訳'!$E$23&lt;=踏み台シート!AQ4,踏み台シート!AQ4&lt;='別紙3-1_区分⑤所要額内訳'!$G$23),1,"")</f>
        <v/>
      </c>
      <c r="AR17" s="5" t="str">
        <f>IF(AND('別紙3-1_区分⑤所要額内訳'!$E$23&lt;=踏み台シート!AR4,踏み台シート!AR4&lt;='別紙3-1_区分⑤所要額内訳'!$G$23),1,"")</f>
        <v/>
      </c>
      <c r="AS17" s="5" t="str">
        <f>IF(AND('別紙3-1_区分⑤所要額内訳'!$E$23&lt;=踏み台シート!AS4,踏み台シート!AS4&lt;='別紙3-1_区分⑤所要額内訳'!$G$23),1,"")</f>
        <v/>
      </c>
      <c r="AT17" s="5" t="str">
        <f>IF(AND('別紙3-1_区分⑤所要額内訳'!$E$23&lt;=踏み台シート!AT4,踏み台シート!AT4&lt;='別紙3-1_区分⑤所要額内訳'!$G$23),1,"")</f>
        <v/>
      </c>
      <c r="AU17" s="5" t="str">
        <f>IF(AND('別紙3-1_区分⑤所要額内訳'!$E$23&lt;=踏み台シート!AU4,踏み台シート!AU4&lt;='別紙3-1_区分⑤所要額内訳'!$G$23),1,"")</f>
        <v/>
      </c>
      <c r="AV17" s="5" t="str">
        <f>IF(AND('別紙3-1_区分⑤所要額内訳'!$E$23&lt;=踏み台シート!AV4,踏み台シート!AV4&lt;='別紙3-1_区分⑤所要額内訳'!$G$23),1,"")</f>
        <v/>
      </c>
      <c r="AW17" s="5" t="str">
        <f>IF(AND('別紙3-1_区分⑤所要額内訳'!$E$23&lt;=踏み台シート!AW4,踏み台シート!AW4&lt;='別紙3-1_区分⑤所要額内訳'!$G$23),1,"")</f>
        <v/>
      </c>
      <c r="AX17" s="5" t="str">
        <f>IF(AND('別紙3-1_区分⑤所要額内訳'!$E$23&lt;=踏み台シート!AX4,踏み台シート!AX4&lt;='別紙3-1_区分⑤所要額内訳'!$G$23),1,"")</f>
        <v/>
      </c>
      <c r="AY17" s="5" t="str">
        <f>IF(AND('別紙3-1_区分⑤所要額内訳'!$E$23&lt;=踏み台シート!AY4,踏み台シート!AY4&lt;='別紙3-1_区分⑤所要額内訳'!$G$23),1,"")</f>
        <v/>
      </c>
      <c r="AZ17" s="5" t="str">
        <f>IF(AND('別紙3-1_区分⑤所要額内訳'!$E$23&lt;=踏み台シート!AZ4,踏み台シート!AZ4&lt;='別紙3-1_区分⑤所要額内訳'!$G$23),1,"")</f>
        <v/>
      </c>
      <c r="BA17" s="5" t="str">
        <f>IF(AND('別紙3-1_区分⑤所要額内訳'!$E$23&lt;=踏み台シート!BA4,踏み台シート!BA4&lt;='別紙3-1_区分⑤所要額内訳'!$G$23),1,"")</f>
        <v/>
      </c>
      <c r="BB17" s="18">
        <f t="shared" si="21"/>
        <v>1</v>
      </c>
    </row>
    <row r="18" spans="1:54" x14ac:dyDescent="0.2">
      <c r="A18" s="5" t="str">
        <f t="shared" si="22"/>
        <v/>
      </c>
      <c r="B18" s="14" t="str">
        <f>IF('別紙3-1_区分⑤所要額内訳'!B24="","",'別紙3-1_区分⑤所要額内訳'!B24)</f>
        <v/>
      </c>
      <c r="C18" s="5" t="str">
        <f>IF('別紙3-1_区分⑤所要額内訳'!C24="","",'別紙3-1_区分⑤所要額内訳'!C24)</f>
        <v/>
      </c>
      <c r="D18" s="5">
        <f>IF(AND('別紙3-1_区分⑤所要額内訳'!$E$24&lt;=踏み台シート!D4,踏み台シート!D4&lt;='別紙3-1_区分⑤所要額内訳'!$G$24),1,"")</f>
        <v>1</v>
      </c>
      <c r="E18" s="5" t="str">
        <f>IF(AND('別紙3-1_区分⑤所要額内訳'!$E$24&lt;=踏み台シート!E4,踏み台シート!E4&lt;='別紙3-1_区分⑤所要額内訳'!$G$24),1,"")</f>
        <v/>
      </c>
      <c r="F18" s="5" t="str">
        <f>IF(AND('別紙3-1_区分⑤所要額内訳'!$E$24&lt;=踏み台シート!F4,踏み台シート!F4&lt;='別紙3-1_区分⑤所要額内訳'!$G$24),1,"")</f>
        <v/>
      </c>
      <c r="G18" s="5" t="str">
        <f>IF(AND('別紙3-1_区分⑤所要額内訳'!$E$24&lt;=踏み台シート!G4,踏み台シート!G4&lt;='別紙3-1_区分⑤所要額内訳'!$G$24),1,"")</f>
        <v/>
      </c>
      <c r="H18" s="5" t="str">
        <f>IF(AND('別紙3-1_区分⑤所要額内訳'!$E$24&lt;=踏み台シート!H4,踏み台シート!H4&lt;='別紙3-1_区分⑤所要額内訳'!$G$24),1,"")</f>
        <v/>
      </c>
      <c r="I18" s="5" t="str">
        <f>IF(AND('別紙3-1_区分⑤所要額内訳'!$E$24&lt;=踏み台シート!I4,踏み台シート!I4&lt;='別紙3-1_区分⑤所要額内訳'!$G$24),1,"")</f>
        <v/>
      </c>
      <c r="J18" s="5" t="str">
        <f>IF(AND('別紙3-1_区分⑤所要額内訳'!$E$24&lt;=踏み台シート!J4,踏み台シート!J4&lt;='別紙3-1_区分⑤所要額内訳'!$G$24),1,"")</f>
        <v/>
      </c>
      <c r="K18" s="5" t="str">
        <f>IF(AND('別紙3-1_区分⑤所要額内訳'!$E$24&lt;=踏み台シート!K4,踏み台シート!K4&lt;='別紙3-1_区分⑤所要額内訳'!$G$24),1,"")</f>
        <v/>
      </c>
      <c r="L18" s="5" t="str">
        <f>IF(AND('別紙3-1_区分⑤所要額内訳'!$E$24&lt;=踏み台シート!L4,踏み台シート!L4&lt;='別紙3-1_区分⑤所要額内訳'!$G$24),1,"")</f>
        <v/>
      </c>
      <c r="M18" s="5" t="str">
        <f>IF(AND('別紙3-1_区分⑤所要額内訳'!$E$24&lt;=踏み台シート!M4,踏み台シート!M4&lt;='別紙3-1_区分⑤所要額内訳'!$G$24),1,"")</f>
        <v/>
      </c>
      <c r="N18" s="5" t="str">
        <f>IF(AND('別紙3-1_区分⑤所要額内訳'!$E$24&lt;=踏み台シート!N4,踏み台シート!N4&lt;='別紙3-1_区分⑤所要額内訳'!$G$24),1,"")</f>
        <v/>
      </c>
      <c r="O18" s="5" t="str">
        <f>IF(AND('別紙3-1_区分⑤所要額内訳'!$E$24&lt;=踏み台シート!O4,踏み台シート!O4&lt;='別紙3-1_区分⑤所要額内訳'!$G$24),1,"")</f>
        <v/>
      </c>
      <c r="P18" s="5" t="str">
        <f>IF(AND('別紙3-1_区分⑤所要額内訳'!$E$24&lt;=踏み台シート!P4,踏み台シート!P4&lt;='別紙3-1_区分⑤所要額内訳'!$G$24),1,"")</f>
        <v/>
      </c>
      <c r="Q18" s="5" t="str">
        <f>IF(AND('別紙3-1_区分⑤所要額内訳'!$E$24&lt;=踏み台シート!Q4,踏み台シート!Q4&lt;='別紙3-1_区分⑤所要額内訳'!$G$24),1,"")</f>
        <v/>
      </c>
      <c r="R18" s="5" t="str">
        <f>IF(AND('別紙3-1_区分⑤所要額内訳'!$E$24&lt;=踏み台シート!R4,踏み台シート!R4&lt;='別紙3-1_区分⑤所要額内訳'!$G$24),1,"")</f>
        <v/>
      </c>
      <c r="S18" s="5" t="str">
        <f>IF(AND('別紙3-1_区分⑤所要額内訳'!$E$24&lt;=踏み台シート!S4,踏み台シート!S4&lt;='別紙3-1_区分⑤所要額内訳'!$G$24),1,"")</f>
        <v/>
      </c>
      <c r="T18" s="5" t="str">
        <f>IF(AND('別紙3-1_区分⑤所要額内訳'!$E$24&lt;=踏み台シート!T4,踏み台シート!T4&lt;='別紙3-1_区分⑤所要額内訳'!$G$24),1,"")</f>
        <v/>
      </c>
      <c r="U18" s="5" t="str">
        <f>IF(AND('別紙3-1_区分⑤所要額内訳'!$E$24&lt;=踏み台シート!U4,踏み台シート!U4&lt;='別紙3-1_区分⑤所要額内訳'!$G$24),1,"")</f>
        <v/>
      </c>
      <c r="V18" s="5" t="str">
        <f>IF(AND('別紙3-1_区分⑤所要額内訳'!$E$24&lt;=踏み台シート!V4,踏み台シート!V4&lt;='別紙3-1_区分⑤所要額内訳'!$G$24),1,"")</f>
        <v/>
      </c>
      <c r="W18" s="5" t="str">
        <f>IF(AND('別紙3-1_区分⑤所要額内訳'!$E$24&lt;=踏み台シート!W4,踏み台シート!W4&lt;='別紙3-1_区分⑤所要額内訳'!$G$24),1,"")</f>
        <v/>
      </c>
      <c r="X18" s="5" t="str">
        <f>IF(AND('別紙3-1_区分⑤所要額内訳'!$E$24&lt;=踏み台シート!X4,踏み台シート!X4&lt;='別紙3-1_区分⑤所要額内訳'!$G$24),1,"")</f>
        <v/>
      </c>
      <c r="Y18" s="5" t="str">
        <f>IF(AND('別紙3-1_区分⑤所要額内訳'!$E$24&lt;=踏み台シート!Y4,踏み台シート!Y4&lt;='別紙3-1_区分⑤所要額内訳'!$G$24),1,"")</f>
        <v/>
      </c>
      <c r="Z18" s="5" t="str">
        <f>IF(AND('別紙3-1_区分⑤所要額内訳'!$E$24&lt;=踏み台シート!Z4,踏み台シート!Z4&lt;='別紙3-1_区分⑤所要額内訳'!$G$24),1,"")</f>
        <v/>
      </c>
      <c r="AA18" s="5" t="str">
        <f>IF(AND('別紙3-1_区分⑤所要額内訳'!$E$24&lt;=踏み台シート!AA4,踏み台シート!AA4&lt;='別紙3-1_区分⑤所要額内訳'!$G$24),1,"")</f>
        <v/>
      </c>
      <c r="AB18" s="5" t="str">
        <f>IF(AND('別紙3-1_区分⑤所要額内訳'!$E$24&lt;=踏み台シート!AB4,踏み台シート!AB4&lt;='別紙3-1_区分⑤所要額内訳'!$G$24),1,"")</f>
        <v/>
      </c>
      <c r="AC18" s="5" t="str">
        <f>IF(AND('別紙3-1_区分⑤所要額内訳'!$E$24&lt;=踏み台シート!AC4,踏み台シート!AC4&lt;='別紙3-1_区分⑤所要額内訳'!$G$24),1,"")</f>
        <v/>
      </c>
      <c r="AD18" s="5" t="str">
        <f>IF(AND('別紙3-1_区分⑤所要額内訳'!$E$24&lt;=踏み台シート!AD4,踏み台シート!AD4&lt;='別紙3-1_区分⑤所要額内訳'!$G$24),1,"")</f>
        <v/>
      </c>
      <c r="AE18" s="5" t="str">
        <f>IF(AND('別紙3-1_区分⑤所要額内訳'!$E$24&lt;=踏み台シート!AE4,踏み台シート!AE4&lt;='別紙3-1_区分⑤所要額内訳'!$G$24),1,"")</f>
        <v/>
      </c>
      <c r="AF18" s="5" t="str">
        <f>IF(AND('別紙3-1_区分⑤所要額内訳'!$E$24&lt;=踏み台シート!AF4,踏み台シート!AF4&lt;='別紙3-1_区分⑤所要額内訳'!$G$24),1,"")</f>
        <v/>
      </c>
      <c r="AG18" s="5" t="str">
        <f>IF(AND('別紙3-1_区分⑤所要額内訳'!$E$24&lt;=踏み台シート!AG4,踏み台シート!AG4&lt;='別紙3-1_区分⑤所要額内訳'!$G$24),1,"")</f>
        <v/>
      </c>
      <c r="AH18" s="5" t="str">
        <f>IF(AND('別紙3-1_区分⑤所要額内訳'!$E$24&lt;=踏み台シート!AH4,踏み台シート!AH4&lt;='別紙3-1_区分⑤所要額内訳'!$G$24),1,"")</f>
        <v/>
      </c>
      <c r="AI18" s="5" t="str">
        <f>IF(AND('別紙3-1_区分⑤所要額内訳'!$E$24&lt;=踏み台シート!AI4,踏み台シート!AI4&lt;='別紙3-1_区分⑤所要額内訳'!$G$24),1,"")</f>
        <v/>
      </c>
      <c r="AJ18" s="5" t="str">
        <f>IF(AND('別紙3-1_区分⑤所要額内訳'!$E$24&lt;=踏み台シート!AJ4,踏み台シート!AJ4&lt;='別紙3-1_区分⑤所要額内訳'!$G$24),1,"")</f>
        <v/>
      </c>
      <c r="AK18" s="5" t="str">
        <f>IF(AND('別紙3-1_区分⑤所要額内訳'!$E$24&lt;=踏み台シート!AK4,踏み台シート!AK4&lt;='別紙3-1_区分⑤所要額内訳'!$G$24),1,"")</f>
        <v/>
      </c>
      <c r="AL18" s="5" t="str">
        <f>IF(AND('別紙3-1_区分⑤所要額内訳'!$E$24&lt;=踏み台シート!AL4,踏み台シート!AL4&lt;='別紙3-1_区分⑤所要額内訳'!$G$24),1,"")</f>
        <v/>
      </c>
      <c r="AM18" s="5" t="str">
        <f>IF(AND('別紙3-1_区分⑤所要額内訳'!$E$24&lt;=踏み台シート!AM4,踏み台シート!AM4&lt;='別紙3-1_区分⑤所要額内訳'!$G$24),1,"")</f>
        <v/>
      </c>
      <c r="AN18" s="5" t="str">
        <f>IF(AND('別紙3-1_区分⑤所要額内訳'!$E$24&lt;=踏み台シート!AN4,踏み台シート!AN4&lt;='別紙3-1_区分⑤所要額内訳'!$G$24),1,"")</f>
        <v/>
      </c>
      <c r="AO18" s="5" t="str">
        <f>IF(AND('別紙3-1_区分⑤所要額内訳'!$E$24&lt;=踏み台シート!AO4,踏み台シート!AO4&lt;='別紙3-1_区分⑤所要額内訳'!$G$24),1,"")</f>
        <v/>
      </c>
      <c r="AP18" s="5" t="str">
        <f>IF(AND('別紙3-1_区分⑤所要額内訳'!$E$24&lt;=踏み台シート!AP4,踏み台シート!AP4&lt;='別紙3-1_区分⑤所要額内訳'!$G$24),1,"")</f>
        <v/>
      </c>
      <c r="AQ18" s="5" t="str">
        <f>IF(AND('別紙3-1_区分⑤所要額内訳'!$E$24&lt;=踏み台シート!AQ4,踏み台シート!AQ4&lt;='別紙3-1_区分⑤所要額内訳'!$G$24),1,"")</f>
        <v/>
      </c>
      <c r="AR18" s="5" t="str">
        <f>IF(AND('別紙3-1_区分⑤所要額内訳'!$E$24&lt;=踏み台シート!AR4,踏み台シート!AR4&lt;='別紙3-1_区分⑤所要額内訳'!$G$24),1,"")</f>
        <v/>
      </c>
      <c r="AS18" s="5" t="str">
        <f>IF(AND('別紙3-1_区分⑤所要額内訳'!$E$24&lt;=踏み台シート!AS4,踏み台シート!AS4&lt;='別紙3-1_区分⑤所要額内訳'!$G$24),1,"")</f>
        <v/>
      </c>
      <c r="AT18" s="5" t="str">
        <f>IF(AND('別紙3-1_区分⑤所要額内訳'!$E$24&lt;=踏み台シート!AT4,踏み台シート!AT4&lt;='別紙3-1_区分⑤所要額内訳'!$G$24),1,"")</f>
        <v/>
      </c>
      <c r="AU18" s="5" t="str">
        <f>IF(AND('別紙3-1_区分⑤所要額内訳'!$E$24&lt;=踏み台シート!AU4,踏み台シート!AU4&lt;='別紙3-1_区分⑤所要額内訳'!$G$24),1,"")</f>
        <v/>
      </c>
      <c r="AV18" s="5" t="str">
        <f>IF(AND('別紙3-1_区分⑤所要額内訳'!$E$24&lt;=踏み台シート!AV4,踏み台シート!AV4&lt;='別紙3-1_区分⑤所要額内訳'!$G$24),1,"")</f>
        <v/>
      </c>
      <c r="AW18" s="5" t="str">
        <f>IF(AND('別紙3-1_区分⑤所要額内訳'!$E$24&lt;=踏み台シート!AW4,踏み台シート!AW4&lt;='別紙3-1_区分⑤所要額内訳'!$G$24),1,"")</f>
        <v/>
      </c>
      <c r="AX18" s="5" t="str">
        <f>IF(AND('別紙3-1_区分⑤所要額内訳'!$E$24&lt;=踏み台シート!AX4,踏み台シート!AX4&lt;='別紙3-1_区分⑤所要額内訳'!$G$24),1,"")</f>
        <v/>
      </c>
      <c r="AY18" s="5" t="str">
        <f>IF(AND('別紙3-1_区分⑤所要額内訳'!$E$24&lt;=踏み台シート!AY4,踏み台シート!AY4&lt;='別紙3-1_区分⑤所要額内訳'!$G$24),1,"")</f>
        <v/>
      </c>
      <c r="AZ18" s="5" t="str">
        <f>IF(AND('別紙3-1_区分⑤所要額内訳'!$E$24&lt;=踏み台シート!AZ4,踏み台シート!AZ4&lt;='別紙3-1_区分⑤所要額内訳'!$G$24),1,"")</f>
        <v/>
      </c>
      <c r="BA18" s="5" t="str">
        <f>IF(AND('別紙3-1_区分⑤所要額内訳'!$E$24&lt;=踏み台シート!BA4,踏み台シート!BA4&lt;='別紙3-1_区分⑤所要額内訳'!$G$24),1,"")</f>
        <v/>
      </c>
      <c r="BB18" s="18">
        <f t="shared" si="21"/>
        <v>1</v>
      </c>
    </row>
    <row r="19" spans="1:54" x14ac:dyDescent="0.2">
      <c r="A19" s="5" t="str">
        <f t="shared" si="22"/>
        <v/>
      </c>
      <c r="B19" s="14" t="str">
        <f>IF('別紙3-1_区分⑤所要額内訳'!B25="","",'別紙3-1_区分⑤所要額内訳'!B25)</f>
        <v/>
      </c>
      <c r="C19" s="5" t="str">
        <f>IF('別紙3-1_区分⑤所要額内訳'!C25="","",'別紙3-1_区分⑤所要額内訳'!C25)</f>
        <v/>
      </c>
      <c r="D19" s="5">
        <f>IF(AND('別紙3-1_区分⑤所要額内訳'!$E$25&lt;=踏み台シート!D4,踏み台シート!D4&lt;='別紙3-1_区分⑤所要額内訳'!$G$25),1,"")</f>
        <v>1</v>
      </c>
      <c r="E19" s="5" t="str">
        <f>IF(AND('別紙3-1_区分⑤所要額内訳'!$E$25&lt;=踏み台シート!E4,踏み台シート!E4&lt;='別紙3-1_区分⑤所要額内訳'!$G$25),1,"")</f>
        <v/>
      </c>
      <c r="F19" s="5" t="str">
        <f>IF(AND('別紙3-1_区分⑤所要額内訳'!$E$25&lt;=踏み台シート!F4,踏み台シート!F4&lt;='別紙3-1_区分⑤所要額内訳'!$G$25),1,"")</f>
        <v/>
      </c>
      <c r="G19" s="5" t="str">
        <f>IF(AND('別紙3-1_区分⑤所要額内訳'!$E$25&lt;=踏み台シート!G4,踏み台シート!G4&lt;='別紙3-1_区分⑤所要額内訳'!$G$25),1,"")</f>
        <v/>
      </c>
      <c r="H19" s="5" t="str">
        <f>IF(AND('別紙3-1_区分⑤所要額内訳'!$E$25&lt;=踏み台シート!H4,踏み台シート!H4&lt;='別紙3-1_区分⑤所要額内訳'!$G$25),1,"")</f>
        <v/>
      </c>
      <c r="I19" s="5" t="str">
        <f>IF(AND('別紙3-1_区分⑤所要額内訳'!$E$25&lt;=踏み台シート!I4,踏み台シート!I4&lt;='別紙3-1_区分⑤所要額内訳'!$G$25),1,"")</f>
        <v/>
      </c>
      <c r="J19" s="5" t="str">
        <f>IF(AND('別紙3-1_区分⑤所要額内訳'!$E$25&lt;=踏み台シート!J4,踏み台シート!J4&lt;='別紙3-1_区分⑤所要額内訳'!$G$25),1,"")</f>
        <v/>
      </c>
      <c r="K19" s="5" t="str">
        <f>IF(AND('別紙3-1_区分⑤所要額内訳'!$E$25&lt;=踏み台シート!K4,踏み台シート!K4&lt;='別紙3-1_区分⑤所要額内訳'!$G$25),1,"")</f>
        <v/>
      </c>
      <c r="L19" s="5" t="str">
        <f>IF(AND('別紙3-1_区分⑤所要額内訳'!$E$25&lt;=踏み台シート!L4,踏み台シート!L4&lt;='別紙3-1_区分⑤所要額内訳'!$G$25),1,"")</f>
        <v/>
      </c>
      <c r="M19" s="5" t="str">
        <f>IF(AND('別紙3-1_区分⑤所要額内訳'!$E$25&lt;=踏み台シート!M4,踏み台シート!M4&lt;='別紙3-1_区分⑤所要額内訳'!$G$25),1,"")</f>
        <v/>
      </c>
      <c r="N19" s="5" t="str">
        <f>IF(AND('別紙3-1_区分⑤所要額内訳'!$E$25&lt;=踏み台シート!N4,踏み台シート!N4&lt;='別紙3-1_区分⑤所要額内訳'!$G$25),1,"")</f>
        <v/>
      </c>
      <c r="O19" s="5" t="str">
        <f>IF(AND('別紙3-1_区分⑤所要額内訳'!$E$25&lt;=踏み台シート!O4,踏み台シート!O4&lt;='別紙3-1_区分⑤所要額内訳'!$G$25),1,"")</f>
        <v/>
      </c>
      <c r="P19" s="5" t="str">
        <f>IF(AND('別紙3-1_区分⑤所要額内訳'!$E$25&lt;=踏み台シート!P4,踏み台シート!P4&lt;='別紙3-1_区分⑤所要額内訳'!$G$25),1,"")</f>
        <v/>
      </c>
      <c r="Q19" s="5" t="str">
        <f>IF(AND('別紙3-1_区分⑤所要額内訳'!$E$25&lt;=踏み台シート!Q4,踏み台シート!Q4&lt;='別紙3-1_区分⑤所要額内訳'!$G$25),1,"")</f>
        <v/>
      </c>
      <c r="R19" s="5" t="str">
        <f>IF(AND('別紙3-1_区分⑤所要額内訳'!$E$25&lt;=踏み台シート!R4,踏み台シート!R4&lt;='別紙3-1_区分⑤所要額内訳'!$G$25),1,"")</f>
        <v/>
      </c>
      <c r="S19" s="5" t="str">
        <f>IF(AND('別紙3-1_区分⑤所要額内訳'!$E$25&lt;=踏み台シート!S4,踏み台シート!S4&lt;='別紙3-1_区分⑤所要額内訳'!$G$25),1,"")</f>
        <v/>
      </c>
      <c r="T19" s="5" t="str">
        <f>IF(AND('別紙3-1_区分⑤所要額内訳'!$E$25&lt;=踏み台シート!T4,踏み台シート!T4&lt;='別紙3-1_区分⑤所要額内訳'!$G$25),1,"")</f>
        <v/>
      </c>
      <c r="U19" s="5" t="str">
        <f>IF(AND('別紙3-1_区分⑤所要額内訳'!$E$25&lt;=踏み台シート!U4,踏み台シート!U4&lt;='別紙3-1_区分⑤所要額内訳'!$G$25),1,"")</f>
        <v/>
      </c>
      <c r="V19" s="5" t="str">
        <f>IF(AND('別紙3-1_区分⑤所要額内訳'!$E$25&lt;=踏み台シート!V4,踏み台シート!V4&lt;='別紙3-1_区分⑤所要額内訳'!$G$25),1,"")</f>
        <v/>
      </c>
      <c r="W19" s="5" t="str">
        <f>IF(AND('別紙3-1_区分⑤所要額内訳'!$E$25&lt;=踏み台シート!W4,踏み台シート!W4&lt;='別紙3-1_区分⑤所要額内訳'!$G$25),1,"")</f>
        <v/>
      </c>
      <c r="X19" s="5" t="str">
        <f>IF(AND('別紙3-1_区分⑤所要額内訳'!$E$25&lt;=踏み台シート!X4,踏み台シート!X4&lt;='別紙3-1_区分⑤所要額内訳'!$G$25),1,"")</f>
        <v/>
      </c>
      <c r="Y19" s="5" t="str">
        <f>IF(AND('別紙3-1_区分⑤所要額内訳'!$E$25&lt;=踏み台シート!Y4,踏み台シート!Y4&lt;='別紙3-1_区分⑤所要額内訳'!$G$25),1,"")</f>
        <v/>
      </c>
      <c r="Z19" s="5" t="str">
        <f>IF(AND('別紙3-1_区分⑤所要額内訳'!$E$25&lt;=踏み台シート!Z4,踏み台シート!Z4&lt;='別紙3-1_区分⑤所要額内訳'!$G$25),1,"")</f>
        <v/>
      </c>
      <c r="AA19" s="5" t="str">
        <f>IF(AND('別紙3-1_区分⑤所要額内訳'!$E$25&lt;=踏み台シート!AA4,踏み台シート!AA4&lt;='別紙3-1_区分⑤所要額内訳'!$G$25),1,"")</f>
        <v/>
      </c>
      <c r="AB19" s="5" t="str">
        <f>IF(AND('別紙3-1_区分⑤所要額内訳'!$E$25&lt;=踏み台シート!AB4,踏み台シート!AB4&lt;='別紙3-1_区分⑤所要額内訳'!$G$25),1,"")</f>
        <v/>
      </c>
      <c r="AC19" s="5" t="str">
        <f>IF(AND('別紙3-1_区分⑤所要額内訳'!$E$25&lt;=踏み台シート!AC4,踏み台シート!AC4&lt;='別紙3-1_区分⑤所要額内訳'!$G$25),1,"")</f>
        <v/>
      </c>
      <c r="AD19" s="5" t="str">
        <f>IF(AND('別紙3-1_区分⑤所要額内訳'!$E$25&lt;=踏み台シート!AD4,踏み台シート!AD4&lt;='別紙3-1_区分⑤所要額内訳'!$G$25),1,"")</f>
        <v/>
      </c>
      <c r="AE19" s="5" t="str">
        <f>IF(AND('別紙3-1_区分⑤所要額内訳'!$E$25&lt;=踏み台シート!AE4,踏み台シート!AE4&lt;='別紙3-1_区分⑤所要額内訳'!$G$25),1,"")</f>
        <v/>
      </c>
      <c r="AF19" s="5" t="str">
        <f>IF(AND('別紙3-1_区分⑤所要額内訳'!$E$25&lt;=踏み台シート!AF4,踏み台シート!AF4&lt;='別紙3-1_区分⑤所要額内訳'!$G$25),1,"")</f>
        <v/>
      </c>
      <c r="AG19" s="5" t="str">
        <f>IF(AND('別紙3-1_区分⑤所要額内訳'!$E$25&lt;=踏み台シート!AG4,踏み台シート!AG4&lt;='別紙3-1_区分⑤所要額内訳'!$G$25),1,"")</f>
        <v/>
      </c>
      <c r="AH19" s="5" t="str">
        <f>IF(AND('別紙3-1_区分⑤所要額内訳'!$E$25&lt;=踏み台シート!AH4,踏み台シート!AH4&lt;='別紙3-1_区分⑤所要額内訳'!$G$25),1,"")</f>
        <v/>
      </c>
      <c r="AI19" s="5" t="str">
        <f>IF(AND('別紙3-1_区分⑤所要額内訳'!$E$25&lt;=踏み台シート!AI4,踏み台シート!AI4&lt;='別紙3-1_区分⑤所要額内訳'!$G$25),1,"")</f>
        <v/>
      </c>
      <c r="AJ19" s="5" t="str">
        <f>IF(AND('別紙3-1_区分⑤所要額内訳'!$E$25&lt;=踏み台シート!AJ4,踏み台シート!AJ4&lt;='別紙3-1_区分⑤所要額内訳'!$G$25),1,"")</f>
        <v/>
      </c>
      <c r="AK19" s="5" t="str">
        <f>IF(AND('別紙3-1_区分⑤所要額内訳'!$E$25&lt;=踏み台シート!AK4,踏み台シート!AK4&lt;='別紙3-1_区分⑤所要額内訳'!$G$25),1,"")</f>
        <v/>
      </c>
      <c r="AL19" s="5" t="str">
        <f>IF(AND('別紙3-1_区分⑤所要額内訳'!$E$25&lt;=踏み台シート!AL4,踏み台シート!AL4&lt;='別紙3-1_区分⑤所要額内訳'!$G$25),1,"")</f>
        <v/>
      </c>
      <c r="AM19" s="5" t="str">
        <f>IF(AND('別紙3-1_区分⑤所要額内訳'!$E$25&lt;=踏み台シート!AM4,踏み台シート!AM4&lt;='別紙3-1_区分⑤所要額内訳'!$G$25),1,"")</f>
        <v/>
      </c>
      <c r="AN19" s="5" t="str">
        <f>IF(AND('別紙3-1_区分⑤所要額内訳'!$E$25&lt;=踏み台シート!AN4,踏み台シート!AN4&lt;='別紙3-1_区分⑤所要額内訳'!$G$25),1,"")</f>
        <v/>
      </c>
      <c r="AO19" s="5" t="str">
        <f>IF(AND('別紙3-1_区分⑤所要額内訳'!$E$25&lt;=踏み台シート!AO4,踏み台シート!AO4&lt;='別紙3-1_区分⑤所要額内訳'!$G$25),1,"")</f>
        <v/>
      </c>
      <c r="AP19" s="5" t="str">
        <f>IF(AND('別紙3-1_区分⑤所要額内訳'!$E$25&lt;=踏み台シート!AP4,踏み台シート!AP4&lt;='別紙3-1_区分⑤所要額内訳'!$G$25),1,"")</f>
        <v/>
      </c>
      <c r="AQ19" s="5" t="str">
        <f>IF(AND('別紙3-1_区分⑤所要額内訳'!$E$25&lt;=踏み台シート!AQ4,踏み台シート!AQ4&lt;='別紙3-1_区分⑤所要額内訳'!$G$25),1,"")</f>
        <v/>
      </c>
      <c r="AR19" s="5" t="str">
        <f>IF(AND('別紙3-1_区分⑤所要額内訳'!$E$25&lt;=踏み台シート!AR4,踏み台シート!AR4&lt;='別紙3-1_区分⑤所要額内訳'!$G$25),1,"")</f>
        <v/>
      </c>
      <c r="AS19" s="5" t="str">
        <f>IF(AND('別紙3-1_区分⑤所要額内訳'!$E$25&lt;=踏み台シート!AS4,踏み台シート!AS4&lt;='別紙3-1_区分⑤所要額内訳'!$G$25),1,"")</f>
        <v/>
      </c>
      <c r="AT19" s="5" t="str">
        <f>IF(AND('別紙3-1_区分⑤所要額内訳'!$E$25&lt;=踏み台シート!AT4,踏み台シート!AT4&lt;='別紙3-1_区分⑤所要額内訳'!$G$25),1,"")</f>
        <v/>
      </c>
      <c r="AU19" s="5" t="str">
        <f>IF(AND('別紙3-1_区分⑤所要額内訳'!$E$25&lt;=踏み台シート!AU4,踏み台シート!AU4&lt;='別紙3-1_区分⑤所要額内訳'!$G$25),1,"")</f>
        <v/>
      </c>
      <c r="AV19" s="5" t="str">
        <f>IF(AND('別紙3-1_区分⑤所要額内訳'!$E$25&lt;=踏み台シート!AV4,踏み台シート!AV4&lt;='別紙3-1_区分⑤所要額内訳'!$G$25),1,"")</f>
        <v/>
      </c>
      <c r="AW19" s="5" t="str">
        <f>IF(AND('別紙3-1_区分⑤所要額内訳'!$E$25&lt;=踏み台シート!AW4,踏み台シート!AW4&lt;='別紙3-1_区分⑤所要額内訳'!$G$25),1,"")</f>
        <v/>
      </c>
      <c r="AX19" s="5" t="str">
        <f>IF(AND('別紙3-1_区分⑤所要額内訳'!$E$25&lt;=踏み台シート!AX4,踏み台シート!AX4&lt;='別紙3-1_区分⑤所要額内訳'!$G$25),1,"")</f>
        <v/>
      </c>
      <c r="AY19" s="5" t="str">
        <f>IF(AND('別紙3-1_区分⑤所要額内訳'!$E$25&lt;=踏み台シート!AY4,踏み台シート!AY4&lt;='別紙3-1_区分⑤所要額内訳'!$G$25),1,"")</f>
        <v/>
      </c>
      <c r="AZ19" s="5" t="str">
        <f>IF(AND('別紙3-1_区分⑤所要額内訳'!$E$25&lt;=踏み台シート!AZ4,踏み台シート!AZ4&lt;='別紙3-1_区分⑤所要額内訳'!$G$25),1,"")</f>
        <v/>
      </c>
      <c r="BA19" s="5" t="str">
        <f>IF(AND('別紙3-1_区分⑤所要額内訳'!$E$25&lt;=踏み台シート!BA4,踏み台シート!BA4&lt;='別紙3-1_区分⑤所要額内訳'!$G$25),1,"")</f>
        <v/>
      </c>
      <c r="BB19" s="18">
        <f t="shared" si="21"/>
        <v>1</v>
      </c>
    </row>
    <row r="20" spans="1:54" x14ac:dyDescent="0.2">
      <c r="A20" s="5" t="str">
        <f t="shared" si="22"/>
        <v/>
      </c>
      <c r="B20" s="14" t="str">
        <f>IF('別紙3-1_区分⑤所要額内訳'!B26="","",'別紙3-1_区分⑤所要額内訳'!B26)</f>
        <v/>
      </c>
      <c r="C20" s="5" t="str">
        <f>IF('別紙3-1_区分⑤所要額内訳'!C26="","",'別紙3-1_区分⑤所要額内訳'!C26)</f>
        <v/>
      </c>
      <c r="D20" s="5">
        <f>IF(AND('別紙3-1_区分⑤所要額内訳'!$E$26&lt;=踏み台シート!D4,踏み台シート!D4&lt;='別紙3-1_区分⑤所要額内訳'!$G$26),1,"")</f>
        <v>1</v>
      </c>
      <c r="E20" s="5" t="str">
        <f>IF(AND('別紙3-1_区分⑤所要額内訳'!$E$26&lt;=踏み台シート!E4,踏み台シート!E4&lt;='別紙3-1_区分⑤所要額内訳'!$G$26),1,"")</f>
        <v/>
      </c>
      <c r="F20" s="5" t="str">
        <f>IF(AND('別紙3-1_区分⑤所要額内訳'!$E$26&lt;=踏み台シート!F4,踏み台シート!F4&lt;='別紙3-1_区分⑤所要額内訳'!$G$26),1,"")</f>
        <v/>
      </c>
      <c r="G20" s="5" t="str">
        <f>IF(AND('別紙3-1_区分⑤所要額内訳'!$E$26&lt;=踏み台シート!G4,踏み台シート!G4&lt;='別紙3-1_区分⑤所要額内訳'!$G$26),1,"")</f>
        <v/>
      </c>
      <c r="H20" s="5" t="str">
        <f>IF(AND('別紙3-1_区分⑤所要額内訳'!$E$26&lt;=踏み台シート!H4,踏み台シート!H4&lt;='別紙3-1_区分⑤所要額内訳'!$G$26),1,"")</f>
        <v/>
      </c>
      <c r="I20" s="5" t="str">
        <f>IF(AND('別紙3-1_区分⑤所要額内訳'!$E$26&lt;=踏み台シート!I4,踏み台シート!I4&lt;='別紙3-1_区分⑤所要額内訳'!$G$26),1,"")</f>
        <v/>
      </c>
      <c r="J20" s="5" t="str">
        <f>IF(AND('別紙3-1_区分⑤所要額内訳'!$E$26&lt;=踏み台シート!J4,踏み台シート!J4&lt;='別紙3-1_区分⑤所要額内訳'!$G$26),1,"")</f>
        <v/>
      </c>
      <c r="K20" s="5" t="str">
        <f>IF(AND('別紙3-1_区分⑤所要額内訳'!$E$26&lt;=踏み台シート!K4,踏み台シート!K4&lt;='別紙3-1_区分⑤所要額内訳'!$G$26),1,"")</f>
        <v/>
      </c>
      <c r="L20" s="5" t="str">
        <f>IF(AND('別紙3-1_区分⑤所要額内訳'!$E$26&lt;=踏み台シート!L4,踏み台シート!L4&lt;='別紙3-1_区分⑤所要額内訳'!$G$26),1,"")</f>
        <v/>
      </c>
      <c r="M20" s="5" t="str">
        <f>IF(AND('別紙3-1_区分⑤所要額内訳'!$E$26&lt;=踏み台シート!M4,踏み台シート!M4&lt;='別紙3-1_区分⑤所要額内訳'!$G$26),1,"")</f>
        <v/>
      </c>
      <c r="N20" s="5" t="str">
        <f>IF(AND('別紙3-1_区分⑤所要額内訳'!$E$26&lt;=踏み台シート!N4,踏み台シート!N4&lt;='別紙3-1_区分⑤所要額内訳'!$G$26),1,"")</f>
        <v/>
      </c>
      <c r="O20" s="5" t="str">
        <f>IF(AND('別紙3-1_区分⑤所要額内訳'!$E$26&lt;=踏み台シート!O4,踏み台シート!O4&lt;='別紙3-1_区分⑤所要額内訳'!$G$26),1,"")</f>
        <v/>
      </c>
      <c r="P20" s="5" t="str">
        <f>IF(AND('別紙3-1_区分⑤所要額内訳'!$E$26&lt;=踏み台シート!P4,踏み台シート!P4&lt;='別紙3-1_区分⑤所要額内訳'!$G$26),1,"")</f>
        <v/>
      </c>
      <c r="Q20" s="5" t="str">
        <f>IF(AND('別紙3-1_区分⑤所要額内訳'!$E$26&lt;=踏み台シート!Q4,踏み台シート!Q4&lt;='別紙3-1_区分⑤所要額内訳'!$G$26),1,"")</f>
        <v/>
      </c>
      <c r="R20" s="5" t="str">
        <f>IF(AND('別紙3-1_区分⑤所要額内訳'!$E$26&lt;=踏み台シート!R4,踏み台シート!R4&lt;='別紙3-1_区分⑤所要額内訳'!$G$26),1,"")</f>
        <v/>
      </c>
      <c r="S20" s="5" t="str">
        <f>IF(AND('別紙3-1_区分⑤所要額内訳'!$E$26&lt;=踏み台シート!S4,踏み台シート!S4&lt;='別紙3-1_区分⑤所要額内訳'!$G$26),1,"")</f>
        <v/>
      </c>
      <c r="T20" s="5" t="str">
        <f>IF(AND('別紙3-1_区分⑤所要額内訳'!$E$26&lt;=踏み台シート!T4,踏み台シート!T4&lt;='別紙3-1_区分⑤所要額内訳'!$G$26),1,"")</f>
        <v/>
      </c>
      <c r="U20" s="5" t="str">
        <f>IF(AND('別紙3-1_区分⑤所要額内訳'!$E$26&lt;=踏み台シート!U4,踏み台シート!U4&lt;='別紙3-1_区分⑤所要額内訳'!$G$26),1,"")</f>
        <v/>
      </c>
      <c r="V20" s="5" t="str">
        <f>IF(AND('別紙3-1_区分⑤所要額内訳'!$E$26&lt;=踏み台シート!V4,踏み台シート!V4&lt;='別紙3-1_区分⑤所要額内訳'!$G$26),1,"")</f>
        <v/>
      </c>
      <c r="W20" s="5" t="str">
        <f>IF(AND('別紙3-1_区分⑤所要額内訳'!$E$26&lt;=踏み台シート!W4,踏み台シート!W4&lt;='別紙3-1_区分⑤所要額内訳'!$G$26),1,"")</f>
        <v/>
      </c>
      <c r="X20" s="5" t="str">
        <f>IF(AND('別紙3-1_区分⑤所要額内訳'!$E$26&lt;=踏み台シート!X4,踏み台シート!X4&lt;='別紙3-1_区分⑤所要額内訳'!$G$26),1,"")</f>
        <v/>
      </c>
      <c r="Y20" s="5" t="str">
        <f>IF(AND('別紙3-1_区分⑤所要額内訳'!$E$26&lt;=踏み台シート!Y4,踏み台シート!Y4&lt;='別紙3-1_区分⑤所要額内訳'!$G$26),1,"")</f>
        <v/>
      </c>
      <c r="Z20" s="5" t="str">
        <f>IF(AND('別紙3-1_区分⑤所要額内訳'!$E$26&lt;=踏み台シート!Z4,踏み台シート!Z4&lt;='別紙3-1_区分⑤所要額内訳'!$G$26),1,"")</f>
        <v/>
      </c>
      <c r="AA20" s="5" t="str">
        <f>IF(AND('別紙3-1_区分⑤所要額内訳'!$E$26&lt;=踏み台シート!AA4,踏み台シート!AA4&lt;='別紙3-1_区分⑤所要額内訳'!$G$26),1,"")</f>
        <v/>
      </c>
      <c r="AB20" s="5" t="str">
        <f>IF(AND('別紙3-1_区分⑤所要額内訳'!$E$26&lt;=踏み台シート!AB4,踏み台シート!AB4&lt;='別紙3-1_区分⑤所要額内訳'!$G$26),1,"")</f>
        <v/>
      </c>
      <c r="AC20" s="5" t="str">
        <f>IF(AND('別紙3-1_区分⑤所要額内訳'!$E$26&lt;=踏み台シート!AC4,踏み台シート!AC4&lt;='別紙3-1_区分⑤所要額内訳'!$G$26),1,"")</f>
        <v/>
      </c>
      <c r="AD20" s="5" t="str">
        <f>IF(AND('別紙3-1_区分⑤所要額内訳'!$E$26&lt;=踏み台シート!AD4,踏み台シート!AD4&lt;='別紙3-1_区分⑤所要額内訳'!$G$26),1,"")</f>
        <v/>
      </c>
      <c r="AE20" s="5" t="str">
        <f>IF(AND('別紙3-1_区分⑤所要額内訳'!$E$26&lt;=踏み台シート!AE4,踏み台シート!AE4&lt;='別紙3-1_区分⑤所要額内訳'!$G$26),1,"")</f>
        <v/>
      </c>
      <c r="AF20" s="5" t="str">
        <f>IF(AND('別紙3-1_区分⑤所要額内訳'!$E$26&lt;=踏み台シート!AF4,踏み台シート!AF4&lt;='別紙3-1_区分⑤所要額内訳'!$G$26),1,"")</f>
        <v/>
      </c>
      <c r="AG20" s="5" t="str">
        <f>IF(AND('別紙3-1_区分⑤所要額内訳'!$E$26&lt;=踏み台シート!AG4,踏み台シート!AG4&lt;='別紙3-1_区分⑤所要額内訳'!$G$26),1,"")</f>
        <v/>
      </c>
      <c r="AH20" s="5" t="str">
        <f>IF(AND('別紙3-1_区分⑤所要額内訳'!$E$26&lt;=踏み台シート!AH4,踏み台シート!AH4&lt;='別紙3-1_区分⑤所要額内訳'!$G$26),1,"")</f>
        <v/>
      </c>
      <c r="AI20" s="5" t="str">
        <f>IF(AND('別紙3-1_区分⑤所要額内訳'!$E$26&lt;=踏み台シート!AI4,踏み台シート!AI4&lt;='別紙3-1_区分⑤所要額内訳'!$G$26),1,"")</f>
        <v/>
      </c>
      <c r="AJ20" s="5" t="str">
        <f>IF(AND('別紙3-1_区分⑤所要額内訳'!$E$26&lt;=踏み台シート!AJ4,踏み台シート!AJ4&lt;='別紙3-1_区分⑤所要額内訳'!$G$26),1,"")</f>
        <v/>
      </c>
      <c r="AK20" s="5" t="str">
        <f>IF(AND('別紙3-1_区分⑤所要額内訳'!$E$26&lt;=踏み台シート!AK4,踏み台シート!AK4&lt;='別紙3-1_区分⑤所要額内訳'!$G$26),1,"")</f>
        <v/>
      </c>
      <c r="AL20" s="5" t="str">
        <f>IF(AND('別紙3-1_区分⑤所要額内訳'!$E$26&lt;=踏み台シート!AL4,踏み台シート!AL4&lt;='別紙3-1_区分⑤所要額内訳'!$G$26),1,"")</f>
        <v/>
      </c>
      <c r="AM20" s="5" t="str">
        <f>IF(AND('別紙3-1_区分⑤所要額内訳'!$E$26&lt;=踏み台シート!AM4,踏み台シート!AM4&lt;='別紙3-1_区分⑤所要額内訳'!$G$26),1,"")</f>
        <v/>
      </c>
      <c r="AN20" s="5" t="str">
        <f>IF(AND('別紙3-1_区分⑤所要額内訳'!$E$26&lt;=踏み台シート!AN4,踏み台シート!AN4&lt;='別紙3-1_区分⑤所要額内訳'!$G$26),1,"")</f>
        <v/>
      </c>
      <c r="AO20" s="5" t="str">
        <f>IF(AND('別紙3-1_区分⑤所要額内訳'!$E$26&lt;=踏み台シート!AO4,踏み台シート!AO4&lt;='別紙3-1_区分⑤所要額内訳'!$G$26),1,"")</f>
        <v/>
      </c>
      <c r="AP20" s="5" t="str">
        <f>IF(AND('別紙3-1_区分⑤所要額内訳'!$E$26&lt;=踏み台シート!AP4,踏み台シート!AP4&lt;='別紙3-1_区分⑤所要額内訳'!$G$26),1,"")</f>
        <v/>
      </c>
      <c r="AQ20" s="5" t="str">
        <f>IF(AND('別紙3-1_区分⑤所要額内訳'!$E$26&lt;=踏み台シート!AQ4,踏み台シート!AQ4&lt;='別紙3-1_区分⑤所要額内訳'!$G$26),1,"")</f>
        <v/>
      </c>
      <c r="AR20" s="5" t="str">
        <f>IF(AND('別紙3-1_区分⑤所要額内訳'!$E$26&lt;=踏み台シート!AR4,踏み台シート!AR4&lt;='別紙3-1_区分⑤所要額内訳'!$G$26),1,"")</f>
        <v/>
      </c>
      <c r="AS20" s="5" t="str">
        <f>IF(AND('別紙3-1_区分⑤所要額内訳'!$E$26&lt;=踏み台シート!AS4,踏み台シート!AS4&lt;='別紙3-1_区分⑤所要額内訳'!$G$26),1,"")</f>
        <v/>
      </c>
      <c r="AT20" s="5" t="str">
        <f>IF(AND('別紙3-1_区分⑤所要額内訳'!$E$26&lt;=踏み台シート!AT4,踏み台シート!AT4&lt;='別紙3-1_区分⑤所要額内訳'!$G$26),1,"")</f>
        <v/>
      </c>
      <c r="AU20" s="5" t="str">
        <f>IF(AND('別紙3-1_区分⑤所要額内訳'!$E$26&lt;=踏み台シート!AU4,踏み台シート!AU4&lt;='別紙3-1_区分⑤所要額内訳'!$G$26),1,"")</f>
        <v/>
      </c>
      <c r="AV20" s="5" t="str">
        <f>IF(AND('別紙3-1_区分⑤所要額内訳'!$E$26&lt;=踏み台シート!AV4,踏み台シート!AV4&lt;='別紙3-1_区分⑤所要額内訳'!$G$26),1,"")</f>
        <v/>
      </c>
      <c r="AW20" s="5" t="str">
        <f>IF(AND('別紙3-1_区分⑤所要額内訳'!$E$26&lt;=踏み台シート!AW4,踏み台シート!AW4&lt;='別紙3-1_区分⑤所要額内訳'!$G$26),1,"")</f>
        <v/>
      </c>
      <c r="AX20" s="5" t="str">
        <f>IF(AND('別紙3-1_区分⑤所要額内訳'!$E$26&lt;=踏み台シート!AX4,踏み台シート!AX4&lt;='別紙3-1_区分⑤所要額内訳'!$G$26),1,"")</f>
        <v/>
      </c>
      <c r="AY20" s="5" t="str">
        <f>IF(AND('別紙3-1_区分⑤所要額内訳'!$E$26&lt;=踏み台シート!AY4,踏み台シート!AY4&lt;='別紙3-1_区分⑤所要額内訳'!$G$26),1,"")</f>
        <v/>
      </c>
      <c r="AZ20" s="5" t="str">
        <f>IF(AND('別紙3-1_区分⑤所要額内訳'!$E$26&lt;=踏み台シート!AZ4,踏み台シート!AZ4&lt;='別紙3-1_区分⑤所要額内訳'!$G$26),1,"")</f>
        <v/>
      </c>
      <c r="BA20" s="5" t="str">
        <f>IF(AND('別紙3-1_区分⑤所要額内訳'!$E$26&lt;=踏み台シート!BA4,踏み台シート!BA4&lt;='別紙3-1_区分⑤所要額内訳'!$G$26),1,"")</f>
        <v/>
      </c>
      <c r="BB20" s="18">
        <f t="shared" si="21"/>
        <v>1</v>
      </c>
    </row>
    <row r="21" spans="1:54" x14ac:dyDescent="0.2">
      <c r="A21" s="5" t="str">
        <f t="shared" si="22"/>
        <v/>
      </c>
      <c r="B21" s="14" t="str">
        <f>IF('別紙3-1_区分⑤所要額内訳'!B27="","",'別紙3-1_区分⑤所要額内訳'!B27)</f>
        <v/>
      </c>
      <c r="C21" s="5" t="str">
        <f>IF('別紙3-1_区分⑤所要額内訳'!C27="","",'別紙3-1_区分⑤所要額内訳'!C27)</f>
        <v/>
      </c>
      <c r="D21" s="5">
        <f>IF(AND('別紙3-1_区分⑤所要額内訳'!$E$27&lt;=踏み台シート!D4,踏み台シート!D4&lt;='別紙3-1_区分⑤所要額内訳'!$G$27),1,"")</f>
        <v>1</v>
      </c>
      <c r="E21" s="5" t="str">
        <f>IF(AND('別紙3-1_区分⑤所要額内訳'!$E$27&lt;=踏み台シート!E4,踏み台シート!E4&lt;='別紙3-1_区分⑤所要額内訳'!$G$27),1,"")</f>
        <v/>
      </c>
      <c r="F21" s="5" t="str">
        <f>IF(AND('別紙3-1_区分⑤所要額内訳'!$E$27&lt;=踏み台シート!F4,踏み台シート!F4&lt;='別紙3-1_区分⑤所要額内訳'!$G$27),1,"")</f>
        <v/>
      </c>
      <c r="G21" s="5" t="str">
        <f>IF(AND('別紙3-1_区分⑤所要額内訳'!$E$27&lt;=踏み台シート!G4,踏み台シート!G4&lt;='別紙3-1_区分⑤所要額内訳'!$G$27),1,"")</f>
        <v/>
      </c>
      <c r="H21" s="5" t="str">
        <f>IF(AND('別紙3-1_区分⑤所要額内訳'!$E$27&lt;=踏み台シート!H4,踏み台シート!H4&lt;='別紙3-1_区分⑤所要額内訳'!$G$27),1,"")</f>
        <v/>
      </c>
      <c r="I21" s="5" t="str">
        <f>IF(AND('別紙3-1_区分⑤所要額内訳'!$E$27&lt;=踏み台シート!I4,踏み台シート!I4&lt;='別紙3-1_区分⑤所要額内訳'!$G$27),1,"")</f>
        <v/>
      </c>
      <c r="J21" s="5" t="str">
        <f>IF(AND('別紙3-1_区分⑤所要額内訳'!$E$27&lt;=踏み台シート!J4,踏み台シート!J4&lt;='別紙3-1_区分⑤所要額内訳'!$G$27),1,"")</f>
        <v/>
      </c>
      <c r="K21" s="5" t="str">
        <f>IF(AND('別紙3-1_区分⑤所要額内訳'!$E$27&lt;=踏み台シート!K4,踏み台シート!K4&lt;='別紙3-1_区分⑤所要額内訳'!$G$27),1,"")</f>
        <v/>
      </c>
      <c r="L21" s="5" t="str">
        <f>IF(AND('別紙3-1_区分⑤所要額内訳'!$E$27&lt;=踏み台シート!L4,踏み台シート!L4&lt;='別紙3-1_区分⑤所要額内訳'!$G$27),1,"")</f>
        <v/>
      </c>
      <c r="M21" s="5" t="str">
        <f>IF(AND('別紙3-1_区分⑤所要額内訳'!$E$27&lt;=踏み台シート!M4,踏み台シート!M4&lt;='別紙3-1_区分⑤所要額内訳'!$G$27),1,"")</f>
        <v/>
      </c>
      <c r="N21" s="5" t="str">
        <f>IF(AND('別紙3-1_区分⑤所要額内訳'!$E$27&lt;=踏み台シート!N4,踏み台シート!N4&lt;='別紙3-1_区分⑤所要額内訳'!$G$27),1,"")</f>
        <v/>
      </c>
      <c r="O21" s="5" t="str">
        <f>IF(AND('別紙3-1_区分⑤所要額内訳'!$E$27&lt;=踏み台シート!O4,踏み台シート!O4&lt;='別紙3-1_区分⑤所要額内訳'!$G$27),1,"")</f>
        <v/>
      </c>
      <c r="P21" s="5" t="str">
        <f>IF(AND('別紙3-1_区分⑤所要額内訳'!$E$27&lt;=踏み台シート!P4,踏み台シート!P4&lt;='別紙3-1_区分⑤所要額内訳'!$G$27),1,"")</f>
        <v/>
      </c>
      <c r="Q21" s="5" t="str">
        <f>IF(AND('別紙3-1_区分⑤所要額内訳'!$E$27&lt;=踏み台シート!Q4,踏み台シート!Q4&lt;='別紙3-1_区分⑤所要額内訳'!$G$27),1,"")</f>
        <v/>
      </c>
      <c r="R21" s="5" t="str">
        <f>IF(AND('別紙3-1_区分⑤所要額内訳'!$E$27&lt;=踏み台シート!R4,踏み台シート!R4&lt;='別紙3-1_区分⑤所要額内訳'!$G$27),1,"")</f>
        <v/>
      </c>
      <c r="S21" s="5" t="str">
        <f>IF(AND('別紙3-1_区分⑤所要額内訳'!$E$27&lt;=踏み台シート!S4,踏み台シート!S4&lt;='別紙3-1_区分⑤所要額内訳'!$G$27),1,"")</f>
        <v/>
      </c>
      <c r="T21" s="5" t="str">
        <f>IF(AND('別紙3-1_区分⑤所要額内訳'!$E$27&lt;=踏み台シート!T4,踏み台シート!T4&lt;='別紙3-1_区分⑤所要額内訳'!$G$27),1,"")</f>
        <v/>
      </c>
      <c r="U21" s="5" t="str">
        <f>IF(AND('別紙3-1_区分⑤所要額内訳'!$E$27&lt;=踏み台シート!U4,踏み台シート!U4&lt;='別紙3-1_区分⑤所要額内訳'!$G$27),1,"")</f>
        <v/>
      </c>
      <c r="V21" s="5" t="str">
        <f>IF(AND('別紙3-1_区分⑤所要額内訳'!$E$27&lt;=踏み台シート!V4,踏み台シート!V4&lt;='別紙3-1_区分⑤所要額内訳'!$G$27),1,"")</f>
        <v/>
      </c>
      <c r="W21" s="5" t="str">
        <f>IF(AND('別紙3-1_区分⑤所要額内訳'!$E$27&lt;=踏み台シート!W4,踏み台シート!W4&lt;='別紙3-1_区分⑤所要額内訳'!$G$27),1,"")</f>
        <v/>
      </c>
      <c r="X21" s="5" t="str">
        <f>IF(AND('別紙3-1_区分⑤所要額内訳'!$E$27&lt;=踏み台シート!X4,踏み台シート!X4&lt;='別紙3-1_区分⑤所要額内訳'!$G$27),1,"")</f>
        <v/>
      </c>
      <c r="Y21" s="5" t="str">
        <f>IF(AND('別紙3-1_区分⑤所要額内訳'!$E$27&lt;=踏み台シート!Y4,踏み台シート!Y4&lt;='別紙3-1_区分⑤所要額内訳'!$G$27),1,"")</f>
        <v/>
      </c>
      <c r="Z21" s="5" t="str">
        <f>IF(AND('別紙3-1_区分⑤所要額内訳'!$E$27&lt;=踏み台シート!Z4,踏み台シート!Z4&lt;='別紙3-1_区分⑤所要額内訳'!$G$27),1,"")</f>
        <v/>
      </c>
      <c r="AA21" s="5" t="str">
        <f>IF(AND('別紙3-1_区分⑤所要額内訳'!$E$27&lt;=踏み台シート!AA4,踏み台シート!AA4&lt;='別紙3-1_区分⑤所要額内訳'!$G$27),1,"")</f>
        <v/>
      </c>
      <c r="AB21" s="5" t="str">
        <f>IF(AND('別紙3-1_区分⑤所要額内訳'!$E$27&lt;=踏み台シート!AB4,踏み台シート!AB4&lt;='別紙3-1_区分⑤所要額内訳'!$G$27),1,"")</f>
        <v/>
      </c>
      <c r="AC21" s="5" t="str">
        <f>IF(AND('別紙3-1_区分⑤所要額内訳'!$E$27&lt;=踏み台シート!AC4,踏み台シート!AC4&lt;='別紙3-1_区分⑤所要額内訳'!$G$27),1,"")</f>
        <v/>
      </c>
      <c r="AD21" s="5" t="str">
        <f>IF(AND('別紙3-1_区分⑤所要額内訳'!$E$27&lt;=踏み台シート!AD4,踏み台シート!AD4&lt;='別紙3-1_区分⑤所要額内訳'!$G$27),1,"")</f>
        <v/>
      </c>
      <c r="AE21" s="5" t="str">
        <f>IF(AND('別紙3-1_区分⑤所要額内訳'!$E$27&lt;=踏み台シート!AE4,踏み台シート!AE4&lt;='別紙3-1_区分⑤所要額内訳'!$G$27),1,"")</f>
        <v/>
      </c>
      <c r="AF21" s="5" t="str">
        <f>IF(AND('別紙3-1_区分⑤所要額内訳'!$E$27&lt;=踏み台シート!AF4,踏み台シート!AF4&lt;='別紙3-1_区分⑤所要額内訳'!$G$27),1,"")</f>
        <v/>
      </c>
      <c r="AG21" s="5" t="str">
        <f>IF(AND('別紙3-1_区分⑤所要額内訳'!$E$27&lt;=踏み台シート!AG4,踏み台シート!AG4&lt;='別紙3-1_区分⑤所要額内訳'!$G$27),1,"")</f>
        <v/>
      </c>
      <c r="AH21" s="5" t="str">
        <f>IF(AND('別紙3-1_区分⑤所要額内訳'!$E$27&lt;=踏み台シート!AH4,踏み台シート!AH4&lt;='別紙3-1_区分⑤所要額内訳'!$G$27),1,"")</f>
        <v/>
      </c>
      <c r="AI21" s="5" t="str">
        <f>IF(AND('別紙3-1_区分⑤所要額内訳'!$E$27&lt;=踏み台シート!AI4,踏み台シート!AI4&lt;='別紙3-1_区分⑤所要額内訳'!$G$27),1,"")</f>
        <v/>
      </c>
      <c r="AJ21" s="5" t="str">
        <f>IF(AND('別紙3-1_区分⑤所要額内訳'!$E$27&lt;=踏み台シート!AJ4,踏み台シート!AJ4&lt;='別紙3-1_区分⑤所要額内訳'!$G$27),1,"")</f>
        <v/>
      </c>
      <c r="AK21" s="5" t="str">
        <f>IF(AND('別紙3-1_区分⑤所要額内訳'!$E$27&lt;=踏み台シート!AK4,踏み台シート!AK4&lt;='別紙3-1_区分⑤所要額内訳'!$G$27),1,"")</f>
        <v/>
      </c>
      <c r="AL21" s="5" t="str">
        <f>IF(AND('別紙3-1_区分⑤所要額内訳'!$E$27&lt;=踏み台シート!AL4,踏み台シート!AL4&lt;='別紙3-1_区分⑤所要額内訳'!$G$27),1,"")</f>
        <v/>
      </c>
      <c r="AM21" s="5" t="str">
        <f>IF(AND('別紙3-1_区分⑤所要額内訳'!$E$27&lt;=踏み台シート!AM4,踏み台シート!AM4&lt;='別紙3-1_区分⑤所要額内訳'!$G$27),1,"")</f>
        <v/>
      </c>
      <c r="AN21" s="5" t="str">
        <f>IF(AND('別紙3-1_区分⑤所要額内訳'!$E$27&lt;=踏み台シート!AN4,踏み台シート!AN4&lt;='別紙3-1_区分⑤所要額内訳'!$G$27),1,"")</f>
        <v/>
      </c>
      <c r="AO21" s="5" t="str">
        <f>IF(AND('別紙3-1_区分⑤所要額内訳'!$E$27&lt;=踏み台シート!AO4,踏み台シート!AO4&lt;='別紙3-1_区分⑤所要額内訳'!$G$27),1,"")</f>
        <v/>
      </c>
      <c r="AP21" s="5" t="str">
        <f>IF(AND('別紙3-1_区分⑤所要額内訳'!$E$27&lt;=踏み台シート!AP4,踏み台シート!AP4&lt;='別紙3-1_区分⑤所要額内訳'!$G$27),1,"")</f>
        <v/>
      </c>
      <c r="AQ21" s="5" t="str">
        <f>IF(AND('別紙3-1_区分⑤所要額内訳'!$E$27&lt;=踏み台シート!AQ4,踏み台シート!AQ4&lt;='別紙3-1_区分⑤所要額内訳'!$G$27),1,"")</f>
        <v/>
      </c>
      <c r="AR21" s="5" t="str">
        <f>IF(AND('別紙3-1_区分⑤所要額内訳'!$E$27&lt;=踏み台シート!AR4,踏み台シート!AR4&lt;='別紙3-1_区分⑤所要額内訳'!$G$27),1,"")</f>
        <v/>
      </c>
      <c r="AS21" s="5" t="str">
        <f>IF(AND('別紙3-1_区分⑤所要額内訳'!$E$27&lt;=踏み台シート!AS4,踏み台シート!AS4&lt;='別紙3-1_区分⑤所要額内訳'!$G$27),1,"")</f>
        <v/>
      </c>
      <c r="AT21" s="5" t="str">
        <f>IF(AND('別紙3-1_区分⑤所要額内訳'!$E$27&lt;=踏み台シート!AT4,踏み台シート!AT4&lt;='別紙3-1_区分⑤所要額内訳'!$G$27),1,"")</f>
        <v/>
      </c>
      <c r="AU21" s="5" t="str">
        <f>IF(AND('別紙3-1_区分⑤所要額内訳'!$E$27&lt;=踏み台シート!AU4,踏み台シート!AU4&lt;='別紙3-1_区分⑤所要額内訳'!$G$27),1,"")</f>
        <v/>
      </c>
      <c r="AV21" s="5" t="str">
        <f>IF(AND('別紙3-1_区分⑤所要額内訳'!$E$27&lt;=踏み台シート!AV4,踏み台シート!AV4&lt;='別紙3-1_区分⑤所要額内訳'!$G$27),1,"")</f>
        <v/>
      </c>
      <c r="AW21" s="5" t="str">
        <f>IF(AND('別紙3-1_区分⑤所要額内訳'!$E$27&lt;=踏み台シート!AW4,踏み台シート!AW4&lt;='別紙3-1_区分⑤所要額内訳'!$G$27),1,"")</f>
        <v/>
      </c>
      <c r="AX21" s="5" t="str">
        <f>IF(AND('別紙3-1_区分⑤所要額内訳'!$E$27&lt;=踏み台シート!AX4,踏み台シート!AX4&lt;='別紙3-1_区分⑤所要額内訳'!$G$27),1,"")</f>
        <v/>
      </c>
      <c r="AY21" s="5" t="str">
        <f>IF(AND('別紙3-1_区分⑤所要額内訳'!$E$27&lt;=踏み台シート!AY4,踏み台シート!AY4&lt;='別紙3-1_区分⑤所要額内訳'!$G$27),1,"")</f>
        <v/>
      </c>
      <c r="AZ21" s="5" t="str">
        <f>IF(AND('別紙3-1_区分⑤所要額内訳'!$E$27&lt;=踏み台シート!AZ4,踏み台シート!AZ4&lt;='別紙3-1_区分⑤所要額内訳'!$G$27),1,"")</f>
        <v/>
      </c>
      <c r="BA21" s="5" t="str">
        <f>IF(AND('別紙3-1_区分⑤所要額内訳'!$E$27&lt;=踏み台シート!BA4,踏み台シート!BA4&lt;='別紙3-1_区分⑤所要額内訳'!$G$27),1,"")</f>
        <v/>
      </c>
      <c r="BB21" s="18">
        <f t="shared" si="21"/>
        <v>1</v>
      </c>
    </row>
    <row r="22" spans="1:54" x14ac:dyDescent="0.2">
      <c r="A22" s="5" t="str">
        <f t="shared" si="22"/>
        <v/>
      </c>
      <c r="B22" s="14" t="str">
        <f>IF('別紙3-1_区分⑤所要額内訳'!B28="","",'別紙3-1_区分⑤所要額内訳'!B28)</f>
        <v/>
      </c>
      <c r="C22" s="5" t="str">
        <f>IF('別紙3-1_区分⑤所要額内訳'!C28="","",'別紙3-1_区分⑤所要額内訳'!C28)</f>
        <v/>
      </c>
      <c r="D22" s="5">
        <f>IF(AND('別紙3-1_区分⑤所要額内訳'!$E$28&lt;=踏み台シート!D4,踏み台シート!D4&lt;='別紙3-1_区分⑤所要額内訳'!$G$28),1,"")</f>
        <v>1</v>
      </c>
      <c r="E22" s="5" t="str">
        <f>IF(AND('別紙3-1_区分⑤所要額内訳'!$E$28&lt;=踏み台シート!E4,踏み台シート!E4&lt;='別紙3-1_区分⑤所要額内訳'!$G$28),1,"")</f>
        <v/>
      </c>
      <c r="F22" s="5" t="str">
        <f>IF(AND('別紙3-1_区分⑤所要額内訳'!$E$28&lt;=踏み台シート!F4,踏み台シート!F4&lt;='別紙3-1_区分⑤所要額内訳'!$G$28),1,"")</f>
        <v/>
      </c>
      <c r="G22" s="5" t="str">
        <f>IF(AND('別紙3-1_区分⑤所要額内訳'!$E$28&lt;=踏み台シート!G4,踏み台シート!G4&lt;='別紙3-1_区分⑤所要額内訳'!$G$28),1,"")</f>
        <v/>
      </c>
      <c r="H22" s="5" t="str">
        <f>IF(AND('別紙3-1_区分⑤所要額内訳'!$E$28&lt;=踏み台シート!H4,踏み台シート!H4&lt;='別紙3-1_区分⑤所要額内訳'!$G$28),1,"")</f>
        <v/>
      </c>
      <c r="I22" s="5" t="str">
        <f>IF(AND('別紙3-1_区分⑤所要額内訳'!$E$28&lt;=踏み台シート!I4,踏み台シート!I4&lt;='別紙3-1_区分⑤所要額内訳'!$G$28),1,"")</f>
        <v/>
      </c>
      <c r="J22" s="5" t="str">
        <f>IF(AND('別紙3-1_区分⑤所要額内訳'!$E$28&lt;=踏み台シート!J4,踏み台シート!J4&lt;='別紙3-1_区分⑤所要額内訳'!$G$28),1,"")</f>
        <v/>
      </c>
      <c r="K22" s="5" t="str">
        <f>IF(AND('別紙3-1_区分⑤所要額内訳'!$E$28&lt;=踏み台シート!K4,踏み台シート!K4&lt;='別紙3-1_区分⑤所要額内訳'!$G$28),1,"")</f>
        <v/>
      </c>
      <c r="L22" s="5" t="str">
        <f>IF(AND('別紙3-1_区分⑤所要額内訳'!$E$28&lt;=踏み台シート!L4,踏み台シート!L4&lt;='別紙3-1_区分⑤所要額内訳'!$G$28),1,"")</f>
        <v/>
      </c>
      <c r="M22" s="5" t="str">
        <f>IF(AND('別紙3-1_区分⑤所要額内訳'!$E$28&lt;=踏み台シート!M4,踏み台シート!M4&lt;='別紙3-1_区分⑤所要額内訳'!$G$28),1,"")</f>
        <v/>
      </c>
      <c r="N22" s="5" t="str">
        <f>IF(AND('別紙3-1_区分⑤所要額内訳'!$E$28&lt;=踏み台シート!N4,踏み台シート!N4&lt;='別紙3-1_区分⑤所要額内訳'!$G$28),1,"")</f>
        <v/>
      </c>
      <c r="O22" s="5" t="str">
        <f>IF(AND('別紙3-1_区分⑤所要額内訳'!$E$28&lt;=踏み台シート!O4,踏み台シート!O4&lt;='別紙3-1_区分⑤所要額内訳'!$G$28),1,"")</f>
        <v/>
      </c>
      <c r="P22" s="5" t="str">
        <f>IF(AND('別紙3-1_区分⑤所要額内訳'!$E$28&lt;=踏み台シート!P4,踏み台シート!P4&lt;='別紙3-1_区分⑤所要額内訳'!$G$28),1,"")</f>
        <v/>
      </c>
      <c r="Q22" s="5" t="str">
        <f>IF(AND('別紙3-1_区分⑤所要額内訳'!$E$28&lt;=踏み台シート!Q4,踏み台シート!Q4&lt;='別紙3-1_区分⑤所要額内訳'!$G$28),1,"")</f>
        <v/>
      </c>
      <c r="R22" s="5" t="str">
        <f>IF(AND('別紙3-1_区分⑤所要額内訳'!$E$28&lt;=踏み台シート!R4,踏み台シート!R4&lt;='別紙3-1_区分⑤所要額内訳'!$G$28),1,"")</f>
        <v/>
      </c>
      <c r="S22" s="5" t="str">
        <f>IF(AND('別紙3-1_区分⑤所要額内訳'!$E$28&lt;=踏み台シート!S4,踏み台シート!S4&lt;='別紙3-1_区分⑤所要額内訳'!$G$28),1,"")</f>
        <v/>
      </c>
      <c r="T22" s="5" t="str">
        <f>IF(AND('別紙3-1_区分⑤所要額内訳'!$E$28&lt;=踏み台シート!T4,踏み台シート!T4&lt;='別紙3-1_区分⑤所要額内訳'!$G$28),1,"")</f>
        <v/>
      </c>
      <c r="U22" s="5" t="str">
        <f>IF(AND('別紙3-1_区分⑤所要額内訳'!$E$28&lt;=踏み台シート!U4,踏み台シート!U4&lt;='別紙3-1_区分⑤所要額内訳'!$G$28),1,"")</f>
        <v/>
      </c>
      <c r="V22" s="5" t="str">
        <f>IF(AND('別紙3-1_区分⑤所要額内訳'!$E$28&lt;=踏み台シート!V4,踏み台シート!V4&lt;='別紙3-1_区分⑤所要額内訳'!$G$28),1,"")</f>
        <v/>
      </c>
      <c r="W22" s="5" t="str">
        <f>IF(AND('別紙3-1_区分⑤所要額内訳'!$E$28&lt;=踏み台シート!W4,踏み台シート!W4&lt;='別紙3-1_区分⑤所要額内訳'!$G$28),1,"")</f>
        <v/>
      </c>
      <c r="X22" s="5" t="str">
        <f>IF(AND('別紙3-1_区分⑤所要額内訳'!$E$28&lt;=踏み台シート!X4,踏み台シート!X4&lt;='別紙3-1_区分⑤所要額内訳'!$G$28),1,"")</f>
        <v/>
      </c>
      <c r="Y22" s="5" t="str">
        <f>IF(AND('別紙3-1_区分⑤所要額内訳'!$E$28&lt;=踏み台シート!Y4,踏み台シート!Y4&lt;='別紙3-1_区分⑤所要額内訳'!$G$28),1,"")</f>
        <v/>
      </c>
      <c r="Z22" s="5" t="str">
        <f>IF(AND('別紙3-1_区分⑤所要額内訳'!$E$28&lt;=踏み台シート!Z4,踏み台シート!Z4&lt;='別紙3-1_区分⑤所要額内訳'!$G$28),1,"")</f>
        <v/>
      </c>
      <c r="AA22" s="5" t="str">
        <f>IF(AND('別紙3-1_区分⑤所要額内訳'!$E$28&lt;=踏み台シート!AA4,踏み台シート!AA4&lt;='別紙3-1_区分⑤所要額内訳'!$G$28),1,"")</f>
        <v/>
      </c>
      <c r="AB22" s="5" t="str">
        <f>IF(AND('別紙3-1_区分⑤所要額内訳'!$E$28&lt;=踏み台シート!AB4,踏み台シート!AB4&lt;='別紙3-1_区分⑤所要額内訳'!$G$28),1,"")</f>
        <v/>
      </c>
      <c r="AC22" s="5" t="str">
        <f>IF(AND('別紙3-1_区分⑤所要額内訳'!$E$28&lt;=踏み台シート!AC4,踏み台シート!AC4&lt;='別紙3-1_区分⑤所要額内訳'!$G$28),1,"")</f>
        <v/>
      </c>
      <c r="AD22" s="5" t="str">
        <f>IF(AND('別紙3-1_区分⑤所要額内訳'!$E$28&lt;=踏み台シート!AD4,踏み台シート!AD4&lt;='別紙3-1_区分⑤所要額内訳'!$G$28),1,"")</f>
        <v/>
      </c>
      <c r="AE22" s="5" t="str">
        <f>IF(AND('別紙3-1_区分⑤所要額内訳'!$E$28&lt;=踏み台シート!AE4,踏み台シート!AE4&lt;='別紙3-1_区分⑤所要額内訳'!$G$28),1,"")</f>
        <v/>
      </c>
      <c r="AF22" s="5" t="str">
        <f>IF(AND('別紙3-1_区分⑤所要額内訳'!$E$28&lt;=踏み台シート!AF4,踏み台シート!AF4&lt;='別紙3-1_区分⑤所要額内訳'!$G$28),1,"")</f>
        <v/>
      </c>
      <c r="AG22" s="5" t="str">
        <f>IF(AND('別紙3-1_区分⑤所要額内訳'!$E$28&lt;=踏み台シート!AG4,踏み台シート!AG4&lt;='別紙3-1_区分⑤所要額内訳'!$G$28),1,"")</f>
        <v/>
      </c>
      <c r="AH22" s="5" t="str">
        <f>IF(AND('別紙3-1_区分⑤所要額内訳'!$E$28&lt;=踏み台シート!AH4,踏み台シート!AH4&lt;='別紙3-1_区分⑤所要額内訳'!$G$28),1,"")</f>
        <v/>
      </c>
      <c r="AI22" s="5" t="str">
        <f>IF(AND('別紙3-1_区分⑤所要額内訳'!$E$28&lt;=踏み台シート!AI4,踏み台シート!AI4&lt;='別紙3-1_区分⑤所要額内訳'!$G$28),1,"")</f>
        <v/>
      </c>
      <c r="AJ22" s="5" t="str">
        <f>IF(AND('別紙3-1_区分⑤所要額内訳'!$E$28&lt;=踏み台シート!AJ4,踏み台シート!AJ4&lt;='別紙3-1_区分⑤所要額内訳'!$G$28),1,"")</f>
        <v/>
      </c>
      <c r="AK22" s="5" t="str">
        <f>IF(AND('別紙3-1_区分⑤所要額内訳'!$E$28&lt;=踏み台シート!AK4,踏み台シート!AK4&lt;='別紙3-1_区分⑤所要額内訳'!$G$28),1,"")</f>
        <v/>
      </c>
      <c r="AL22" s="5" t="str">
        <f>IF(AND('別紙3-1_区分⑤所要額内訳'!$E$28&lt;=踏み台シート!AL4,踏み台シート!AL4&lt;='別紙3-1_区分⑤所要額内訳'!$G$28),1,"")</f>
        <v/>
      </c>
      <c r="AM22" s="5" t="str">
        <f>IF(AND('別紙3-1_区分⑤所要額内訳'!$E$28&lt;=踏み台シート!AM4,踏み台シート!AM4&lt;='別紙3-1_区分⑤所要額内訳'!$G$28),1,"")</f>
        <v/>
      </c>
      <c r="AN22" s="5" t="str">
        <f>IF(AND('別紙3-1_区分⑤所要額内訳'!$E$28&lt;=踏み台シート!AN4,踏み台シート!AN4&lt;='別紙3-1_区分⑤所要額内訳'!$G$28),1,"")</f>
        <v/>
      </c>
      <c r="AO22" s="5" t="str">
        <f>IF(AND('別紙3-1_区分⑤所要額内訳'!$E$28&lt;=踏み台シート!AO4,踏み台シート!AO4&lt;='別紙3-1_区分⑤所要額内訳'!$G$28),1,"")</f>
        <v/>
      </c>
      <c r="AP22" s="5" t="str">
        <f>IF(AND('別紙3-1_区分⑤所要額内訳'!$E$28&lt;=踏み台シート!AP4,踏み台シート!AP4&lt;='別紙3-1_区分⑤所要額内訳'!$G$28),1,"")</f>
        <v/>
      </c>
      <c r="AQ22" s="5" t="str">
        <f>IF(AND('別紙3-1_区分⑤所要額内訳'!$E$28&lt;=踏み台シート!AQ4,踏み台シート!AQ4&lt;='別紙3-1_区分⑤所要額内訳'!$G$28),1,"")</f>
        <v/>
      </c>
      <c r="AR22" s="5" t="str">
        <f>IF(AND('別紙3-1_区分⑤所要額内訳'!$E$28&lt;=踏み台シート!AR4,踏み台シート!AR4&lt;='別紙3-1_区分⑤所要額内訳'!$G$28),1,"")</f>
        <v/>
      </c>
      <c r="AS22" s="5" t="str">
        <f>IF(AND('別紙3-1_区分⑤所要額内訳'!$E$28&lt;=踏み台シート!AS4,踏み台シート!AS4&lt;='別紙3-1_区分⑤所要額内訳'!$G$28),1,"")</f>
        <v/>
      </c>
      <c r="AT22" s="5" t="str">
        <f>IF(AND('別紙3-1_区分⑤所要額内訳'!$E$28&lt;=踏み台シート!AT4,踏み台シート!AT4&lt;='別紙3-1_区分⑤所要額内訳'!$G$28),1,"")</f>
        <v/>
      </c>
      <c r="AU22" s="5" t="str">
        <f>IF(AND('別紙3-1_区分⑤所要額内訳'!$E$28&lt;=踏み台シート!AU4,踏み台シート!AU4&lt;='別紙3-1_区分⑤所要額内訳'!$G$28),1,"")</f>
        <v/>
      </c>
      <c r="AV22" s="5" t="str">
        <f>IF(AND('別紙3-1_区分⑤所要額内訳'!$E$28&lt;=踏み台シート!AV4,踏み台シート!AV4&lt;='別紙3-1_区分⑤所要額内訳'!$G$28),1,"")</f>
        <v/>
      </c>
      <c r="AW22" s="5" t="str">
        <f>IF(AND('別紙3-1_区分⑤所要額内訳'!$E$28&lt;=踏み台シート!AW4,踏み台シート!AW4&lt;='別紙3-1_区分⑤所要額内訳'!$G$28),1,"")</f>
        <v/>
      </c>
      <c r="AX22" s="5" t="str">
        <f>IF(AND('別紙3-1_区分⑤所要額内訳'!$E$28&lt;=踏み台シート!AX4,踏み台シート!AX4&lt;='別紙3-1_区分⑤所要額内訳'!$G$28),1,"")</f>
        <v/>
      </c>
      <c r="AY22" s="5" t="str">
        <f>IF(AND('別紙3-1_区分⑤所要額内訳'!$E$28&lt;=踏み台シート!AY4,踏み台シート!AY4&lt;='別紙3-1_区分⑤所要額内訳'!$G$28),1,"")</f>
        <v/>
      </c>
      <c r="AZ22" s="5" t="str">
        <f>IF(AND('別紙3-1_区分⑤所要額内訳'!$E$28&lt;=踏み台シート!AZ4,踏み台シート!AZ4&lt;='別紙3-1_区分⑤所要額内訳'!$G$28),1,"")</f>
        <v/>
      </c>
      <c r="BA22" s="5" t="str">
        <f>IF(AND('別紙3-1_区分⑤所要額内訳'!$E$28&lt;=踏み台シート!BA4,踏み台シート!BA4&lt;='別紙3-1_区分⑤所要額内訳'!$G$28),1,"")</f>
        <v/>
      </c>
      <c r="BB22" s="18">
        <f t="shared" si="21"/>
        <v>1</v>
      </c>
    </row>
    <row r="23" spans="1:54" x14ac:dyDescent="0.2">
      <c r="A23" s="5" t="str">
        <f t="shared" si="22"/>
        <v/>
      </c>
      <c r="B23" s="14" t="str">
        <f>IF('別紙3-1_区分⑤所要額内訳'!B29="","",'別紙3-1_区分⑤所要額内訳'!B29)</f>
        <v/>
      </c>
      <c r="C23" s="5" t="str">
        <f>IF('別紙3-1_区分⑤所要額内訳'!C29="","",'別紙3-1_区分⑤所要額内訳'!C29)</f>
        <v/>
      </c>
      <c r="D23" s="5">
        <f>IF(AND('別紙3-1_区分⑤所要額内訳'!$E$29&lt;=踏み台シート!D4,踏み台シート!D4&lt;='別紙3-1_区分⑤所要額内訳'!$G$29),1,"")</f>
        <v>1</v>
      </c>
      <c r="E23" s="5" t="str">
        <f>IF(AND('別紙3-1_区分⑤所要額内訳'!$E$29&lt;=踏み台シート!E4,踏み台シート!E4&lt;='別紙3-1_区分⑤所要額内訳'!$G$29),1,"")</f>
        <v/>
      </c>
      <c r="F23" s="5" t="str">
        <f>IF(AND('別紙3-1_区分⑤所要額内訳'!$E$29&lt;=踏み台シート!F4,踏み台シート!F4&lt;='別紙3-1_区分⑤所要額内訳'!$G$29),1,"")</f>
        <v/>
      </c>
      <c r="G23" s="5" t="str">
        <f>IF(AND('別紙3-1_区分⑤所要額内訳'!$E$29&lt;=踏み台シート!G4,踏み台シート!G4&lt;='別紙3-1_区分⑤所要額内訳'!$G$29),1,"")</f>
        <v/>
      </c>
      <c r="H23" s="5" t="str">
        <f>IF(AND('別紙3-1_区分⑤所要額内訳'!$E$29&lt;=踏み台シート!H4,踏み台シート!H4&lt;='別紙3-1_区分⑤所要額内訳'!$G$29),1,"")</f>
        <v/>
      </c>
      <c r="I23" s="5" t="str">
        <f>IF(AND('別紙3-1_区分⑤所要額内訳'!$E$29&lt;=踏み台シート!I4,踏み台シート!I4&lt;='別紙3-1_区分⑤所要額内訳'!$G$29),1,"")</f>
        <v/>
      </c>
      <c r="J23" s="5" t="str">
        <f>IF(AND('別紙3-1_区分⑤所要額内訳'!$E$29&lt;=踏み台シート!J4,踏み台シート!J4&lt;='別紙3-1_区分⑤所要額内訳'!$G$29),1,"")</f>
        <v/>
      </c>
      <c r="K23" s="5" t="str">
        <f>IF(AND('別紙3-1_区分⑤所要額内訳'!$E$29&lt;=踏み台シート!K4,踏み台シート!K4&lt;='別紙3-1_区分⑤所要額内訳'!$G$29),1,"")</f>
        <v/>
      </c>
      <c r="L23" s="5" t="str">
        <f>IF(AND('別紙3-1_区分⑤所要額内訳'!$E$29&lt;=踏み台シート!L4,踏み台シート!L4&lt;='別紙3-1_区分⑤所要額内訳'!$G$29),1,"")</f>
        <v/>
      </c>
      <c r="M23" s="5" t="str">
        <f>IF(AND('別紙3-1_区分⑤所要額内訳'!$E$29&lt;=踏み台シート!M4,踏み台シート!M4&lt;='別紙3-1_区分⑤所要額内訳'!$G$29),1,"")</f>
        <v/>
      </c>
      <c r="N23" s="5" t="str">
        <f>IF(AND('別紙3-1_区分⑤所要額内訳'!$E$29&lt;=踏み台シート!N4,踏み台シート!N4&lt;='別紙3-1_区分⑤所要額内訳'!$G$29),1,"")</f>
        <v/>
      </c>
      <c r="O23" s="5" t="str">
        <f>IF(AND('別紙3-1_区分⑤所要額内訳'!$E$29&lt;=踏み台シート!O4,踏み台シート!O4&lt;='別紙3-1_区分⑤所要額内訳'!$G$29),1,"")</f>
        <v/>
      </c>
      <c r="P23" s="5" t="str">
        <f>IF(AND('別紙3-1_区分⑤所要額内訳'!$E$29&lt;=踏み台シート!P4,踏み台シート!P4&lt;='別紙3-1_区分⑤所要額内訳'!$G$29),1,"")</f>
        <v/>
      </c>
      <c r="Q23" s="5" t="str">
        <f>IF(AND('別紙3-1_区分⑤所要額内訳'!$E$29&lt;=踏み台シート!Q4,踏み台シート!Q4&lt;='別紙3-1_区分⑤所要額内訳'!$G$29),1,"")</f>
        <v/>
      </c>
      <c r="R23" s="5" t="str">
        <f>IF(AND('別紙3-1_区分⑤所要額内訳'!$E$29&lt;=踏み台シート!R4,踏み台シート!R4&lt;='別紙3-1_区分⑤所要額内訳'!$G$29),1,"")</f>
        <v/>
      </c>
      <c r="S23" s="5" t="str">
        <f>IF(AND('別紙3-1_区分⑤所要額内訳'!$E$29&lt;=踏み台シート!S4,踏み台シート!S4&lt;='別紙3-1_区分⑤所要額内訳'!$G$29),1,"")</f>
        <v/>
      </c>
      <c r="T23" s="5" t="str">
        <f>IF(AND('別紙3-1_区分⑤所要額内訳'!$E$29&lt;=踏み台シート!T4,踏み台シート!T4&lt;='別紙3-1_区分⑤所要額内訳'!$G$29),1,"")</f>
        <v/>
      </c>
      <c r="U23" s="5" t="str">
        <f>IF(AND('別紙3-1_区分⑤所要額内訳'!$E$29&lt;=踏み台シート!U4,踏み台シート!U4&lt;='別紙3-1_区分⑤所要額内訳'!$G$29),1,"")</f>
        <v/>
      </c>
      <c r="V23" s="5" t="str">
        <f>IF(AND('別紙3-1_区分⑤所要額内訳'!$E$29&lt;=踏み台シート!V4,踏み台シート!V4&lt;='別紙3-1_区分⑤所要額内訳'!$G$29),1,"")</f>
        <v/>
      </c>
      <c r="W23" s="5" t="str">
        <f>IF(AND('別紙3-1_区分⑤所要額内訳'!$E$29&lt;=踏み台シート!W4,踏み台シート!W4&lt;='別紙3-1_区分⑤所要額内訳'!$G$29),1,"")</f>
        <v/>
      </c>
      <c r="X23" s="5" t="str">
        <f>IF(AND('別紙3-1_区分⑤所要額内訳'!$E$29&lt;=踏み台シート!X4,踏み台シート!X4&lt;='別紙3-1_区分⑤所要額内訳'!$G$29),1,"")</f>
        <v/>
      </c>
      <c r="Y23" s="5" t="str">
        <f>IF(AND('別紙3-1_区分⑤所要額内訳'!$E$29&lt;=踏み台シート!Y4,踏み台シート!Y4&lt;='別紙3-1_区分⑤所要額内訳'!$G$29),1,"")</f>
        <v/>
      </c>
      <c r="Z23" s="5" t="str">
        <f>IF(AND('別紙3-1_区分⑤所要額内訳'!$E$29&lt;=踏み台シート!Z4,踏み台シート!Z4&lt;='別紙3-1_区分⑤所要額内訳'!$G$29),1,"")</f>
        <v/>
      </c>
      <c r="AA23" s="5" t="str">
        <f>IF(AND('別紙3-1_区分⑤所要額内訳'!$E$29&lt;=踏み台シート!AA4,踏み台シート!AA4&lt;='別紙3-1_区分⑤所要額内訳'!$G$29),1,"")</f>
        <v/>
      </c>
      <c r="AB23" s="5" t="str">
        <f>IF(AND('別紙3-1_区分⑤所要額内訳'!$E$29&lt;=踏み台シート!AB4,踏み台シート!AB4&lt;='別紙3-1_区分⑤所要額内訳'!$G$29),1,"")</f>
        <v/>
      </c>
      <c r="AC23" s="5" t="str">
        <f>IF(AND('別紙3-1_区分⑤所要額内訳'!$E$29&lt;=踏み台シート!AC4,踏み台シート!AC4&lt;='別紙3-1_区分⑤所要額内訳'!$G$29),1,"")</f>
        <v/>
      </c>
      <c r="AD23" s="5" t="str">
        <f>IF(AND('別紙3-1_区分⑤所要額内訳'!$E$29&lt;=踏み台シート!AD4,踏み台シート!AD4&lt;='別紙3-1_区分⑤所要額内訳'!$G$29),1,"")</f>
        <v/>
      </c>
      <c r="AE23" s="5" t="str">
        <f>IF(AND('別紙3-1_区分⑤所要額内訳'!$E$29&lt;=踏み台シート!AE4,踏み台シート!AE4&lt;='別紙3-1_区分⑤所要額内訳'!$G$29),1,"")</f>
        <v/>
      </c>
      <c r="AF23" s="5" t="str">
        <f>IF(AND('別紙3-1_区分⑤所要額内訳'!$E$29&lt;=踏み台シート!AF4,踏み台シート!AF4&lt;='別紙3-1_区分⑤所要額内訳'!$G$29),1,"")</f>
        <v/>
      </c>
      <c r="AG23" s="5" t="str">
        <f>IF(AND('別紙3-1_区分⑤所要額内訳'!$E$29&lt;=踏み台シート!AG4,踏み台シート!AG4&lt;='別紙3-1_区分⑤所要額内訳'!$G$29),1,"")</f>
        <v/>
      </c>
      <c r="AH23" s="5" t="str">
        <f>IF(AND('別紙3-1_区分⑤所要額内訳'!$E$29&lt;=踏み台シート!AH4,踏み台シート!AH4&lt;='別紙3-1_区分⑤所要額内訳'!$G$29),1,"")</f>
        <v/>
      </c>
      <c r="AI23" s="5" t="str">
        <f>IF(AND('別紙3-1_区分⑤所要額内訳'!$E$29&lt;=踏み台シート!AI4,踏み台シート!AI4&lt;='別紙3-1_区分⑤所要額内訳'!$G$29),1,"")</f>
        <v/>
      </c>
      <c r="AJ23" s="5" t="str">
        <f>IF(AND('別紙3-1_区分⑤所要額内訳'!$E$29&lt;=踏み台シート!AJ4,踏み台シート!AJ4&lt;='別紙3-1_区分⑤所要額内訳'!$G$29),1,"")</f>
        <v/>
      </c>
      <c r="AK23" s="5" t="str">
        <f>IF(AND('別紙3-1_区分⑤所要額内訳'!$E$29&lt;=踏み台シート!AK4,踏み台シート!AK4&lt;='別紙3-1_区分⑤所要額内訳'!$G$29),1,"")</f>
        <v/>
      </c>
      <c r="AL23" s="5" t="str">
        <f>IF(AND('別紙3-1_区分⑤所要額内訳'!$E$29&lt;=踏み台シート!AL4,踏み台シート!AL4&lt;='別紙3-1_区分⑤所要額内訳'!$G$29),1,"")</f>
        <v/>
      </c>
      <c r="AM23" s="5" t="str">
        <f>IF(AND('別紙3-1_区分⑤所要額内訳'!$E$29&lt;=踏み台シート!AM4,踏み台シート!AM4&lt;='別紙3-1_区分⑤所要額内訳'!$G$29),1,"")</f>
        <v/>
      </c>
      <c r="AN23" s="5" t="str">
        <f>IF(AND('別紙3-1_区分⑤所要額内訳'!$E$29&lt;=踏み台シート!AN4,踏み台シート!AN4&lt;='別紙3-1_区分⑤所要額内訳'!$G$29),1,"")</f>
        <v/>
      </c>
      <c r="AO23" s="5" t="str">
        <f>IF(AND('別紙3-1_区分⑤所要額内訳'!$E$29&lt;=踏み台シート!AO4,踏み台シート!AO4&lt;='別紙3-1_区分⑤所要額内訳'!$G$29),1,"")</f>
        <v/>
      </c>
      <c r="AP23" s="5" t="str">
        <f>IF(AND('別紙3-1_区分⑤所要額内訳'!$E$29&lt;=踏み台シート!AP4,踏み台シート!AP4&lt;='別紙3-1_区分⑤所要額内訳'!$G$29),1,"")</f>
        <v/>
      </c>
      <c r="AQ23" s="5" t="str">
        <f>IF(AND('別紙3-1_区分⑤所要額内訳'!$E$29&lt;=踏み台シート!AQ4,踏み台シート!AQ4&lt;='別紙3-1_区分⑤所要額内訳'!$G$29),1,"")</f>
        <v/>
      </c>
      <c r="AR23" s="5" t="str">
        <f>IF(AND('別紙3-1_区分⑤所要額内訳'!$E$29&lt;=踏み台シート!AR4,踏み台シート!AR4&lt;='別紙3-1_区分⑤所要額内訳'!$G$29),1,"")</f>
        <v/>
      </c>
      <c r="AS23" s="5" t="str">
        <f>IF(AND('別紙3-1_区分⑤所要額内訳'!$E$29&lt;=踏み台シート!AS4,踏み台シート!AS4&lt;='別紙3-1_区分⑤所要額内訳'!$G$29),1,"")</f>
        <v/>
      </c>
      <c r="AT23" s="5" t="str">
        <f>IF(AND('別紙3-1_区分⑤所要額内訳'!$E$29&lt;=踏み台シート!AT4,踏み台シート!AT4&lt;='別紙3-1_区分⑤所要額内訳'!$G$29),1,"")</f>
        <v/>
      </c>
      <c r="AU23" s="5" t="str">
        <f>IF(AND('別紙3-1_区分⑤所要額内訳'!$E$29&lt;=踏み台シート!AU4,踏み台シート!AU4&lt;='別紙3-1_区分⑤所要額内訳'!$G$29),1,"")</f>
        <v/>
      </c>
      <c r="AV23" s="5" t="str">
        <f>IF(AND('別紙3-1_区分⑤所要額内訳'!$E$29&lt;=踏み台シート!AV4,踏み台シート!AV4&lt;='別紙3-1_区分⑤所要額内訳'!$G$29),1,"")</f>
        <v/>
      </c>
      <c r="AW23" s="5" t="str">
        <f>IF(AND('別紙3-1_区分⑤所要額内訳'!$E$29&lt;=踏み台シート!AW4,踏み台シート!AW4&lt;='別紙3-1_区分⑤所要額内訳'!$G$29),1,"")</f>
        <v/>
      </c>
      <c r="AX23" s="5" t="str">
        <f>IF(AND('別紙3-1_区分⑤所要額内訳'!$E$29&lt;=踏み台シート!AX4,踏み台シート!AX4&lt;='別紙3-1_区分⑤所要額内訳'!$G$29),1,"")</f>
        <v/>
      </c>
      <c r="AY23" s="5" t="str">
        <f>IF(AND('別紙3-1_区分⑤所要額内訳'!$E$29&lt;=踏み台シート!AY4,踏み台シート!AY4&lt;='別紙3-1_区分⑤所要額内訳'!$G$29),1,"")</f>
        <v/>
      </c>
      <c r="AZ23" s="5" t="str">
        <f>IF(AND('別紙3-1_区分⑤所要額内訳'!$E$29&lt;=踏み台シート!AZ4,踏み台シート!AZ4&lt;='別紙3-1_区分⑤所要額内訳'!$G$29),1,"")</f>
        <v/>
      </c>
      <c r="BA23" s="5" t="str">
        <f>IF(AND('別紙3-1_区分⑤所要額内訳'!$E$29&lt;=踏み台シート!BA4,踏み台シート!BA4&lt;='別紙3-1_区分⑤所要額内訳'!$G$29),1,"")</f>
        <v/>
      </c>
      <c r="BB23" s="18">
        <f t="shared" si="21"/>
        <v>1</v>
      </c>
    </row>
    <row r="24" spans="1:54" x14ac:dyDescent="0.2">
      <c r="A24" s="5" t="str">
        <f t="shared" si="22"/>
        <v/>
      </c>
      <c r="B24" s="14" t="str">
        <f>IF('別紙3-1_区分⑤所要額内訳'!B30="","",'別紙3-1_区分⑤所要額内訳'!B30)</f>
        <v/>
      </c>
      <c r="C24" s="5" t="str">
        <f>IF('別紙3-1_区分⑤所要額内訳'!C30="","",'別紙3-1_区分⑤所要額内訳'!C30)</f>
        <v/>
      </c>
      <c r="D24" s="5">
        <f>IF(AND('別紙3-1_区分⑤所要額内訳'!$E$30&lt;=踏み台シート!D4,踏み台シート!D4&lt;='別紙3-1_区分⑤所要額内訳'!$G$30),1,"")</f>
        <v>1</v>
      </c>
      <c r="E24" s="5" t="str">
        <f>IF(AND('別紙3-1_区分⑤所要額内訳'!$E$30&lt;=踏み台シート!E4,踏み台シート!E4&lt;='別紙3-1_区分⑤所要額内訳'!$G$30),1,"")</f>
        <v/>
      </c>
      <c r="F24" s="5" t="str">
        <f>IF(AND('別紙3-1_区分⑤所要額内訳'!$E$30&lt;=踏み台シート!F4,踏み台シート!F4&lt;='別紙3-1_区分⑤所要額内訳'!$G$30),1,"")</f>
        <v/>
      </c>
      <c r="G24" s="5" t="str">
        <f>IF(AND('別紙3-1_区分⑤所要額内訳'!$E$30&lt;=踏み台シート!G4,踏み台シート!G4&lt;='別紙3-1_区分⑤所要額内訳'!$G$30),1,"")</f>
        <v/>
      </c>
      <c r="H24" s="5" t="str">
        <f>IF(AND('別紙3-1_区分⑤所要額内訳'!$E$30&lt;=踏み台シート!H4,踏み台シート!H4&lt;='別紙3-1_区分⑤所要額内訳'!$G$30),1,"")</f>
        <v/>
      </c>
      <c r="I24" s="5" t="str">
        <f>IF(AND('別紙3-1_区分⑤所要額内訳'!$E$30&lt;=踏み台シート!I4,踏み台シート!I4&lt;='別紙3-1_区分⑤所要額内訳'!$G$30),1,"")</f>
        <v/>
      </c>
      <c r="J24" s="5" t="str">
        <f>IF(AND('別紙3-1_区分⑤所要額内訳'!$E$30&lt;=踏み台シート!J4,踏み台シート!J4&lt;='別紙3-1_区分⑤所要額内訳'!$G$30),1,"")</f>
        <v/>
      </c>
      <c r="K24" s="5" t="str">
        <f>IF(AND('別紙3-1_区分⑤所要額内訳'!$E$30&lt;=踏み台シート!K4,踏み台シート!K4&lt;='別紙3-1_区分⑤所要額内訳'!$G$30),1,"")</f>
        <v/>
      </c>
      <c r="L24" s="5" t="str">
        <f>IF(AND('別紙3-1_区分⑤所要額内訳'!$E$30&lt;=踏み台シート!L4,踏み台シート!L4&lt;='別紙3-1_区分⑤所要額内訳'!$G$30),1,"")</f>
        <v/>
      </c>
      <c r="M24" s="5" t="str">
        <f>IF(AND('別紙3-1_区分⑤所要額内訳'!$E$30&lt;=踏み台シート!M4,踏み台シート!M4&lt;='別紙3-1_区分⑤所要額内訳'!$G$30),1,"")</f>
        <v/>
      </c>
      <c r="N24" s="5" t="str">
        <f>IF(AND('別紙3-1_区分⑤所要額内訳'!$E$30&lt;=踏み台シート!N4,踏み台シート!N4&lt;='別紙3-1_区分⑤所要額内訳'!$G$30),1,"")</f>
        <v/>
      </c>
      <c r="O24" s="5" t="str">
        <f>IF(AND('別紙3-1_区分⑤所要額内訳'!$E$30&lt;=踏み台シート!O4,踏み台シート!O4&lt;='別紙3-1_区分⑤所要額内訳'!$G$30),1,"")</f>
        <v/>
      </c>
      <c r="P24" s="5" t="str">
        <f>IF(AND('別紙3-1_区分⑤所要額内訳'!$E$30&lt;=踏み台シート!P4,踏み台シート!P4&lt;='別紙3-1_区分⑤所要額内訳'!$G$30),1,"")</f>
        <v/>
      </c>
      <c r="Q24" s="5" t="str">
        <f>IF(AND('別紙3-1_区分⑤所要額内訳'!$E$30&lt;=踏み台シート!Q4,踏み台シート!Q4&lt;='別紙3-1_区分⑤所要額内訳'!$G$30),1,"")</f>
        <v/>
      </c>
      <c r="R24" s="5" t="str">
        <f>IF(AND('別紙3-1_区分⑤所要額内訳'!$E$30&lt;=踏み台シート!R4,踏み台シート!R4&lt;='別紙3-1_区分⑤所要額内訳'!$G$30),1,"")</f>
        <v/>
      </c>
      <c r="S24" s="5" t="str">
        <f>IF(AND('別紙3-1_区分⑤所要額内訳'!$E$30&lt;=踏み台シート!S4,踏み台シート!S4&lt;='別紙3-1_区分⑤所要額内訳'!$G$30),1,"")</f>
        <v/>
      </c>
      <c r="T24" s="5" t="str">
        <f>IF(AND('別紙3-1_区分⑤所要額内訳'!$E$30&lt;=踏み台シート!T4,踏み台シート!T4&lt;='別紙3-1_区分⑤所要額内訳'!$G$30),1,"")</f>
        <v/>
      </c>
      <c r="U24" s="5" t="str">
        <f>IF(AND('別紙3-1_区分⑤所要額内訳'!$E$30&lt;=踏み台シート!U4,踏み台シート!U4&lt;='別紙3-1_区分⑤所要額内訳'!$G$30),1,"")</f>
        <v/>
      </c>
      <c r="V24" s="5" t="str">
        <f>IF(AND('別紙3-1_区分⑤所要額内訳'!$E$30&lt;=踏み台シート!V4,踏み台シート!V4&lt;='別紙3-1_区分⑤所要額内訳'!$G$30),1,"")</f>
        <v/>
      </c>
      <c r="W24" s="5" t="str">
        <f>IF(AND('別紙3-1_区分⑤所要額内訳'!$E$30&lt;=踏み台シート!W4,踏み台シート!W4&lt;='別紙3-1_区分⑤所要額内訳'!$G$30),1,"")</f>
        <v/>
      </c>
      <c r="X24" s="5" t="str">
        <f>IF(AND('別紙3-1_区分⑤所要額内訳'!$E$30&lt;=踏み台シート!X4,踏み台シート!X4&lt;='別紙3-1_区分⑤所要額内訳'!$G$30),1,"")</f>
        <v/>
      </c>
      <c r="Y24" s="5" t="str">
        <f>IF(AND('別紙3-1_区分⑤所要額内訳'!$E$30&lt;=踏み台シート!Y4,踏み台シート!Y4&lt;='別紙3-1_区分⑤所要額内訳'!$G$30),1,"")</f>
        <v/>
      </c>
      <c r="Z24" s="5" t="str">
        <f>IF(AND('別紙3-1_区分⑤所要額内訳'!$E$30&lt;=踏み台シート!Z4,踏み台シート!Z4&lt;='別紙3-1_区分⑤所要額内訳'!$G$30),1,"")</f>
        <v/>
      </c>
      <c r="AA24" s="5" t="str">
        <f>IF(AND('別紙3-1_区分⑤所要額内訳'!$E$30&lt;=踏み台シート!AA4,踏み台シート!AA4&lt;='別紙3-1_区分⑤所要額内訳'!$G$30),1,"")</f>
        <v/>
      </c>
      <c r="AB24" s="5" t="str">
        <f>IF(AND('別紙3-1_区分⑤所要額内訳'!$E$30&lt;=踏み台シート!AB4,踏み台シート!AB4&lt;='別紙3-1_区分⑤所要額内訳'!$G$30),1,"")</f>
        <v/>
      </c>
      <c r="AC24" s="5" t="str">
        <f>IF(AND('別紙3-1_区分⑤所要額内訳'!$E$30&lt;=踏み台シート!AC4,踏み台シート!AC4&lt;='別紙3-1_区分⑤所要額内訳'!$G$30),1,"")</f>
        <v/>
      </c>
      <c r="AD24" s="5" t="str">
        <f>IF(AND('別紙3-1_区分⑤所要額内訳'!$E$30&lt;=踏み台シート!AD4,踏み台シート!AD4&lt;='別紙3-1_区分⑤所要額内訳'!$G$30),1,"")</f>
        <v/>
      </c>
      <c r="AE24" s="5" t="str">
        <f>IF(AND('別紙3-1_区分⑤所要額内訳'!$E$30&lt;=踏み台シート!AE4,踏み台シート!AE4&lt;='別紙3-1_区分⑤所要額内訳'!$G$30),1,"")</f>
        <v/>
      </c>
      <c r="AF24" s="5" t="str">
        <f>IF(AND('別紙3-1_区分⑤所要額内訳'!$E$30&lt;=踏み台シート!AF4,踏み台シート!AF4&lt;='別紙3-1_区分⑤所要額内訳'!$G$30),1,"")</f>
        <v/>
      </c>
      <c r="AG24" s="5" t="str">
        <f>IF(AND('別紙3-1_区分⑤所要額内訳'!$E$30&lt;=踏み台シート!AG4,踏み台シート!AG4&lt;='別紙3-1_区分⑤所要額内訳'!$G$30),1,"")</f>
        <v/>
      </c>
      <c r="AH24" s="5" t="str">
        <f>IF(AND('別紙3-1_区分⑤所要額内訳'!$E$30&lt;=踏み台シート!AH4,踏み台シート!AH4&lt;='別紙3-1_区分⑤所要額内訳'!$G$30),1,"")</f>
        <v/>
      </c>
      <c r="AI24" s="5" t="str">
        <f>IF(AND('別紙3-1_区分⑤所要額内訳'!$E$30&lt;=踏み台シート!AI4,踏み台シート!AI4&lt;='別紙3-1_区分⑤所要額内訳'!$G$30),1,"")</f>
        <v/>
      </c>
      <c r="AJ24" s="5" t="str">
        <f>IF(AND('別紙3-1_区分⑤所要額内訳'!$E$30&lt;=踏み台シート!AJ4,踏み台シート!AJ4&lt;='別紙3-1_区分⑤所要額内訳'!$G$30),1,"")</f>
        <v/>
      </c>
      <c r="AK24" s="5" t="str">
        <f>IF(AND('別紙3-1_区分⑤所要額内訳'!$E$30&lt;=踏み台シート!AK4,踏み台シート!AK4&lt;='別紙3-1_区分⑤所要額内訳'!$G$30),1,"")</f>
        <v/>
      </c>
      <c r="AL24" s="5" t="str">
        <f>IF(AND('別紙3-1_区分⑤所要額内訳'!$E$30&lt;=踏み台シート!AL4,踏み台シート!AL4&lt;='別紙3-1_区分⑤所要額内訳'!$G$30),1,"")</f>
        <v/>
      </c>
      <c r="AM24" s="5" t="str">
        <f>IF(AND('別紙3-1_区分⑤所要額内訳'!$E$30&lt;=踏み台シート!AM4,踏み台シート!AM4&lt;='別紙3-1_区分⑤所要額内訳'!$G$30),1,"")</f>
        <v/>
      </c>
      <c r="AN24" s="5" t="str">
        <f>IF(AND('別紙3-1_区分⑤所要額内訳'!$E$30&lt;=踏み台シート!AN4,踏み台シート!AN4&lt;='別紙3-1_区分⑤所要額内訳'!$G$30),1,"")</f>
        <v/>
      </c>
      <c r="AO24" s="5" t="str">
        <f>IF(AND('別紙3-1_区分⑤所要額内訳'!$E$30&lt;=踏み台シート!AO4,踏み台シート!AO4&lt;='別紙3-1_区分⑤所要額内訳'!$G$30),1,"")</f>
        <v/>
      </c>
      <c r="AP24" s="5" t="str">
        <f>IF(AND('別紙3-1_区分⑤所要額内訳'!$E$30&lt;=踏み台シート!AP4,踏み台シート!AP4&lt;='別紙3-1_区分⑤所要額内訳'!$G$30),1,"")</f>
        <v/>
      </c>
      <c r="AQ24" s="5" t="str">
        <f>IF(AND('別紙3-1_区分⑤所要額内訳'!$E$30&lt;=踏み台シート!AQ4,踏み台シート!AQ4&lt;='別紙3-1_区分⑤所要額内訳'!$G$30),1,"")</f>
        <v/>
      </c>
      <c r="AR24" s="5" t="str">
        <f>IF(AND('別紙3-1_区分⑤所要額内訳'!$E$30&lt;=踏み台シート!AR4,踏み台シート!AR4&lt;='別紙3-1_区分⑤所要額内訳'!$G$30),1,"")</f>
        <v/>
      </c>
      <c r="AS24" s="5" t="str">
        <f>IF(AND('別紙3-1_区分⑤所要額内訳'!$E$30&lt;=踏み台シート!AS4,踏み台シート!AS4&lt;='別紙3-1_区分⑤所要額内訳'!$G$30),1,"")</f>
        <v/>
      </c>
      <c r="AT24" s="5" t="str">
        <f>IF(AND('別紙3-1_区分⑤所要額内訳'!$E$30&lt;=踏み台シート!AT4,踏み台シート!AT4&lt;='別紙3-1_区分⑤所要額内訳'!$G$30),1,"")</f>
        <v/>
      </c>
      <c r="AU24" s="5" t="str">
        <f>IF(AND('別紙3-1_区分⑤所要額内訳'!$E$30&lt;=踏み台シート!AU4,踏み台シート!AU4&lt;='別紙3-1_区分⑤所要額内訳'!$G$30),1,"")</f>
        <v/>
      </c>
      <c r="AV24" s="5" t="str">
        <f>IF(AND('別紙3-1_区分⑤所要額内訳'!$E$30&lt;=踏み台シート!AV4,踏み台シート!AV4&lt;='別紙3-1_区分⑤所要額内訳'!$G$30),1,"")</f>
        <v/>
      </c>
      <c r="AW24" s="5" t="str">
        <f>IF(AND('別紙3-1_区分⑤所要額内訳'!$E$30&lt;=踏み台シート!AW4,踏み台シート!AW4&lt;='別紙3-1_区分⑤所要額内訳'!$G$30),1,"")</f>
        <v/>
      </c>
      <c r="AX24" s="5" t="str">
        <f>IF(AND('別紙3-1_区分⑤所要額内訳'!$E$30&lt;=踏み台シート!AX4,踏み台シート!AX4&lt;='別紙3-1_区分⑤所要額内訳'!$G$30),1,"")</f>
        <v/>
      </c>
      <c r="AY24" s="5" t="str">
        <f>IF(AND('別紙3-1_区分⑤所要額内訳'!$E$30&lt;=踏み台シート!AY4,踏み台シート!AY4&lt;='別紙3-1_区分⑤所要額内訳'!$G$30),1,"")</f>
        <v/>
      </c>
      <c r="AZ24" s="5" t="str">
        <f>IF(AND('別紙3-1_区分⑤所要額内訳'!$E$30&lt;=踏み台シート!AZ4,踏み台シート!AZ4&lt;='別紙3-1_区分⑤所要額内訳'!$G$30),1,"")</f>
        <v/>
      </c>
      <c r="BA24" s="5" t="str">
        <f>IF(AND('別紙3-1_区分⑤所要額内訳'!$E$30&lt;=踏み台シート!BA4,踏み台シート!BA4&lt;='別紙3-1_区分⑤所要額内訳'!$G$30),1,"")</f>
        <v/>
      </c>
      <c r="BB24" s="18">
        <f t="shared" si="21"/>
        <v>1</v>
      </c>
    </row>
    <row r="25" spans="1:54" x14ac:dyDescent="0.2">
      <c r="A25" s="5" t="str">
        <f t="shared" si="22"/>
        <v/>
      </c>
      <c r="B25" s="14" t="str">
        <f>IF('別紙3-1_区分⑤所要額内訳'!B31="","",'別紙3-1_区分⑤所要額内訳'!B31)</f>
        <v/>
      </c>
      <c r="C25" s="5" t="str">
        <f>IF('別紙3-1_区分⑤所要額内訳'!C31="","",'別紙3-1_区分⑤所要額内訳'!C31)</f>
        <v/>
      </c>
      <c r="D25" s="5">
        <f>IF(AND('別紙3-1_区分⑤所要額内訳'!$E$31&lt;=踏み台シート!D4,踏み台シート!D4&lt;='別紙3-1_区分⑤所要額内訳'!$G$31),1,"")</f>
        <v>1</v>
      </c>
      <c r="E25" s="5" t="str">
        <f>IF(AND('別紙3-1_区分⑤所要額内訳'!$E$31&lt;=踏み台シート!E4,踏み台シート!E4&lt;='別紙3-1_区分⑤所要額内訳'!$G$31),1,"")</f>
        <v/>
      </c>
      <c r="F25" s="5" t="str">
        <f>IF(AND('別紙3-1_区分⑤所要額内訳'!$E$31&lt;=踏み台シート!F4,踏み台シート!F4&lt;='別紙3-1_区分⑤所要額内訳'!$G$31),1,"")</f>
        <v/>
      </c>
      <c r="G25" s="5" t="str">
        <f>IF(AND('別紙3-1_区分⑤所要額内訳'!$E$31&lt;=踏み台シート!G4,踏み台シート!G4&lt;='別紙3-1_区分⑤所要額内訳'!$G$31),1,"")</f>
        <v/>
      </c>
      <c r="H25" s="5" t="str">
        <f>IF(AND('別紙3-1_区分⑤所要額内訳'!$E$31&lt;=踏み台シート!H4,踏み台シート!H4&lt;='別紙3-1_区分⑤所要額内訳'!$G$31),1,"")</f>
        <v/>
      </c>
      <c r="I25" s="5" t="str">
        <f>IF(AND('別紙3-1_区分⑤所要額内訳'!$E$31&lt;=踏み台シート!I4,踏み台シート!I4&lt;='別紙3-1_区分⑤所要額内訳'!$G$31),1,"")</f>
        <v/>
      </c>
      <c r="J25" s="5" t="str">
        <f>IF(AND('別紙3-1_区分⑤所要額内訳'!$E$31&lt;=踏み台シート!J4,踏み台シート!J4&lt;='別紙3-1_区分⑤所要額内訳'!$G$31),1,"")</f>
        <v/>
      </c>
      <c r="K25" s="5" t="str">
        <f>IF(AND('別紙3-1_区分⑤所要額内訳'!$E$31&lt;=踏み台シート!K4,踏み台シート!K4&lt;='別紙3-1_区分⑤所要額内訳'!$G$31),1,"")</f>
        <v/>
      </c>
      <c r="L25" s="5" t="str">
        <f>IF(AND('別紙3-1_区分⑤所要額内訳'!$E$31&lt;=踏み台シート!L4,踏み台シート!L4&lt;='別紙3-1_区分⑤所要額内訳'!$G$31),1,"")</f>
        <v/>
      </c>
      <c r="M25" s="5" t="str">
        <f>IF(AND('別紙3-1_区分⑤所要額内訳'!$E$31&lt;=踏み台シート!M4,踏み台シート!M4&lt;='別紙3-1_区分⑤所要額内訳'!$G$31),1,"")</f>
        <v/>
      </c>
      <c r="N25" s="5" t="str">
        <f>IF(AND('別紙3-1_区分⑤所要額内訳'!$E$31&lt;=踏み台シート!N4,踏み台シート!N4&lt;='別紙3-1_区分⑤所要額内訳'!$G$31),1,"")</f>
        <v/>
      </c>
      <c r="O25" s="5" t="str">
        <f>IF(AND('別紙3-1_区分⑤所要額内訳'!$E$31&lt;=踏み台シート!O4,踏み台シート!O4&lt;='別紙3-1_区分⑤所要額内訳'!$G$31),1,"")</f>
        <v/>
      </c>
      <c r="P25" s="5" t="str">
        <f>IF(AND('別紙3-1_区分⑤所要額内訳'!$E$31&lt;=踏み台シート!P4,踏み台シート!P4&lt;='別紙3-1_区分⑤所要額内訳'!$G$31),1,"")</f>
        <v/>
      </c>
      <c r="Q25" s="5" t="str">
        <f>IF(AND('別紙3-1_区分⑤所要額内訳'!$E$31&lt;=踏み台シート!Q4,踏み台シート!Q4&lt;='別紙3-1_区分⑤所要額内訳'!$G$31),1,"")</f>
        <v/>
      </c>
      <c r="R25" s="5" t="str">
        <f>IF(AND('別紙3-1_区分⑤所要額内訳'!$E$31&lt;=踏み台シート!R4,踏み台シート!R4&lt;='別紙3-1_区分⑤所要額内訳'!$G$31),1,"")</f>
        <v/>
      </c>
      <c r="S25" s="5" t="str">
        <f>IF(AND('別紙3-1_区分⑤所要額内訳'!$E$31&lt;=踏み台シート!S4,踏み台シート!S4&lt;='別紙3-1_区分⑤所要額内訳'!$G$31),1,"")</f>
        <v/>
      </c>
      <c r="T25" s="5" t="str">
        <f>IF(AND('別紙3-1_区分⑤所要額内訳'!$E$31&lt;=踏み台シート!T4,踏み台シート!T4&lt;='別紙3-1_区分⑤所要額内訳'!$G$31),1,"")</f>
        <v/>
      </c>
      <c r="U25" s="5" t="str">
        <f>IF(AND('別紙3-1_区分⑤所要額内訳'!$E$31&lt;=踏み台シート!U4,踏み台シート!U4&lt;='別紙3-1_区分⑤所要額内訳'!$G$31),1,"")</f>
        <v/>
      </c>
      <c r="V25" s="5" t="str">
        <f>IF(AND('別紙3-1_区分⑤所要額内訳'!$E$31&lt;=踏み台シート!V4,踏み台シート!V4&lt;='別紙3-1_区分⑤所要額内訳'!$G$31),1,"")</f>
        <v/>
      </c>
      <c r="W25" s="5" t="str">
        <f>IF(AND('別紙3-1_区分⑤所要額内訳'!$E$31&lt;=踏み台シート!W4,踏み台シート!W4&lt;='別紙3-1_区分⑤所要額内訳'!$G$31),1,"")</f>
        <v/>
      </c>
      <c r="X25" s="5" t="str">
        <f>IF(AND('別紙3-1_区分⑤所要額内訳'!$E$31&lt;=踏み台シート!X4,踏み台シート!X4&lt;='別紙3-1_区分⑤所要額内訳'!$G$31),1,"")</f>
        <v/>
      </c>
      <c r="Y25" s="5" t="str">
        <f>IF(AND('別紙3-1_区分⑤所要額内訳'!$E$31&lt;=踏み台シート!Y4,踏み台シート!Y4&lt;='別紙3-1_区分⑤所要額内訳'!$G$31),1,"")</f>
        <v/>
      </c>
      <c r="Z25" s="5" t="str">
        <f>IF(AND('別紙3-1_区分⑤所要額内訳'!$E$31&lt;=踏み台シート!Z4,踏み台シート!Z4&lt;='別紙3-1_区分⑤所要額内訳'!$G$31),1,"")</f>
        <v/>
      </c>
      <c r="AA25" s="5" t="str">
        <f>IF(AND('別紙3-1_区分⑤所要額内訳'!$E$31&lt;=踏み台シート!AA4,踏み台シート!AA4&lt;='別紙3-1_区分⑤所要額内訳'!$G$31),1,"")</f>
        <v/>
      </c>
      <c r="AB25" s="5" t="str">
        <f>IF(AND('別紙3-1_区分⑤所要額内訳'!$E$31&lt;=踏み台シート!AB4,踏み台シート!AB4&lt;='別紙3-1_区分⑤所要額内訳'!$G$31),1,"")</f>
        <v/>
      </c>
      <c r="AC25" s="5" t="str">
        <f>IF(AND('別紙3-1_区分⑤所要額内訳'!$E$31&lt;=踏み台シート!AC4,踏み台シート!AC4&lt;='別紙3-1_区分⑤所要額内訳'!$G$31),1,"")</f>
        <v/>
      </c>
      <c r="AD25" s="5" t="str">
        <f>IF(AND('別紙3-1_区分⑤所要額内訳'!$E$31&lt;=踏み台シート!AD4,踏み台シート!AD4&lt;='別紙3-1_区分⑤所要額内訳'!$G$31),1,"")</f>
        <v/>
      </c>
      <c r="AE25" s="5" t="str">
        <f>IF(AND('別紙3-1_区分⑤所要額内訳'!$E$31&lt;=踏み台シート!AE4,踏み台シート!AE4&lt;='別紙3-1_区分⑤所要額内訳'!$G$31),1,"")</f>
        <v/>
      </c>
      <c r="AF25" s="5" t="str">
        <f>IF(AND('別紙3-1_区分⑤所要額内訳'!$E$31&lt;=踏み台シート!AF4,踏み台シート!AF4&lt;='別紙3-1_区分⑤所要額内訳'!$G$31),1,"")</f>
        <v/>
      </c>
      <c r="AG25" s="5" t="str">
        <f>IF(AND('別紙3-1_区分⑤所要額内訳'!$E$31&lt;=踏み台シート!AG4,踏み台シート!AG4&lt;='別紙3-1_区分⑤所要額内訳'!$G$31),1,"")</f>
        <v/>
      </c>
      <c r="AH25" s="5" t="str">
        <f>IF(AND('別紙3-1_区分⑤所要額内訳'!$E$31&lt;=踏み台シート!AH4,踏み台シート!AH4&lt;='別紙3-1_区分⑤所要額内訳'!$G$31),1,"")</f>
        <v/>
      </c>
      <c r="AI25" s="5" t="str">
        <f>IF(AND('別紙3-1_区分⑤所要額内訳'!$E$31&lt;=踏み台シート!AI4,踏み台シート!AI4&lt;='別紙3-1_区分⑤所要額内訳'!$G$31),1,"")</f>
        <v/>
      </c>
      <c r="AJ25" s="5" t="str">
        <f>IF(AND('別紙3-1_区分⑤所要額内訳'!$E$31&lt;=踏み台シート!AJ4,踏み台シート!AJ4&lt;='別紙3-1_区分⑤所要額内訳'!$G$31),1,"")</f>
        <v/>
      </c>
      <c r="AK25" s="5" t="str">
        <f>IF(AND('別紙3-1_区分⑤所要額内訳'!$E$31&lt;=踏み台シート!AK4,踏み台シート!AK4&lt;='別紙3-1_区分⑤所要額内訳'!$G$31),1,"")</f>
        <v/>
      </c>
      <c r="AL25" s="5" t="str">
        <f>IF(AND('別紙3-1_区分⑤所要額内訳'!$E$31&lt;=踏み台シート!AL4,踏み台シート!AL4&lt;='別紙3-1_区分⑤所要額内訳'!$G$31),1,"")</f>
        <v/>
      </c>
      <c r="AM25" s="5" t="str">
        <f>IF(AND('別紙3-1_区分⑤所要額内訳'!$E$31&lt;=踏み台シート!AM4,踏み台シート!AM4&lt;='別紙3-1_区分⑤所要額内訳'!$G$31),1,"")</f>
        <v/>
      </c>
      <c r="AN25" s="5" t="str">
        <f>IF(AND('別紙3-1_区分⑤所要額内訳'!$E$31&lt;=踏み台シート!AN4,踏み台シート!AN4&lt;='別紙3-1_区分⑤所要額内訳'!$G$31),1,"")</f>
        <v/>
      </c>
      <c r="AO25" s="5" t="str">
        <f>IF(AND('別紙3-1_区分⑤所要額内訳'!$E$31&lt;=踏み台シート!AO4,踏み台シート!AO4&lt;='別紙3-1_区分⑤所要額内訳'!$G$31),1,"")</f>
        <v/>
      </c>
      <c r="AP25" s="5" t="str">
        <f>IF(AND('別紙3-1_区分⑤所要額内訳'!$E$31&lt;=踏み台シート!AP4,踏み台シート!AP4&lt;='別紙3-1_区分⑤所要額内訳'!$G$31),1,"")</f>
        <v/>
      </c>
      <c r="AQ25" s="5" t="str">
        <f>IF(AND('別紙3-1_区分⑤所要額内訳'!$E$31&lt;=踏み台シート!AQ4,踏み台シート!AQ4&lt;='別紙3-1_区分⑤所要額内訳'!$G$31),1,"")</f>
        <v/>
      </c>
      <c r="AR25" s="5" t="str">
        <f>IF(AND('別紙3-1_区分⑤所要額内訳'!$E$31&lt;=踏み台シート!AR4,踏み台シート!AR4&lt;='別紙3-1_区分⑤所要額内訳'!$G$31),1,"")</f>
        <v/>
      </c>
      <c r="AS25" s="5" t="str">
        <f>IF(AND('別紙3-1_区分⑤所要額内訳'!$E$31&lt;=踏み台シート!AS4,踏み台シート!AS4&lt;='別紙3-1_区分⑤所要額内訳'!$G$31),1,"")</f>
        <v/>
      </c>
      <c r="AT25" s="5" t="str">
        <f>IF(AND('別紙3-1_区分⑤所要額内訳'!$E$31&lt;=踏み台シート!AT4,踏み台シート!AT4&lt;='別紙3-1_区分⑤所要額内訳'!$G$31),1,"")</f>
        <v/>
      </c>
      <c r="AU25" s="5" t="str">
        <f>IF(AND('別紙3-1_区分⑤所要額内訳'!$E$31&lt;=踏み台シート!AU4,踏み台シート!AU4&lt;='別紙3-1_区分⑤所要額内訳'!$G$31),1,"")</f>
        <v/>
      </c>
      <c r="AV25" s="5" t="str">
        <f>IF(AND('別紙3-1_区分⑤所要額内訳'!$E$31&lt;=踏み台シート!AV4,踏み台シート!AV4&lt;='別紙3-1_区分⑤所要額内訳'!$G$31),1,"")</f>
        <v/>
      </c>
      <c r="AW25" s="5" t="str">
        <f>IF(AND('別紙3-1_区分⑤所要額内訳'!$E$31&lt;=踏み台シート!AW4,踏み台シート!AW4&lt;='別紙3-1_区分⑤所要額内訳'!$G$31),1,"")</f>
        <v/>
      </c>
      <c r="AX25" s="5" t="str">
        <f>IF(AND('別紙3-1_区分⑤所要額内訳'!$E$31&lt;=踏み台シート!AX4,踏み台シート!AX4&lt;='別紙3-1_区分⑤所要額内訳'!$G$31),1,"")</f>
        <v/>
      </c>
      <c r="AY25" s="5" t="str">
        <f>IF(AND('別紙3-1_区分⑤所要額内訳'!$E$31&lt;=踏み台シート!AY4,踏み台シート!AY4&lt;='別紙3-1_区分⑤所要額内訳'!$G$31),1,"")</f>
        <v/>
      </c>
      <c r="AZ25" s="5" t="str">
        <f>IF(AND('別紙3-1_区分⑤所要額内訳'!$E$31&lt;=踏み台シート!AZ4,踏み台シート!AZ4&lt;='別紙3-1_区分⑤所要額内訳'!$G$31),1,"")</f>
        <v/>
      </c>
      <c r="BA25" s="5" t="str">
        <f>IF(AND('別紙3-1_区分⑤所要額内訳'!$E$31&lt;=踏み台シート!BA4,踏み台シート!BA4&lt;='別紙3-1_区分⑤所要額内訳'!$G$31),1,"")</f>
        <v/>
      </c>
      <c r="BB25" s="18">
        <f t="shared" si="21"/>
        <v>1</v>
      </c>
    </row>
    <row r="26" spans="1:54" x14ac:dyDescent="0.2">
      <c r="A26" s="5" t="str">
        <f t="shared" si="22"/>
        <v/>
      </c>
      <c r="B26" s="14" t="str">
        <f>IF('別紙3-1_区分⑤所要額内訳'!B32="","",'別紙3-1_区分⑤所要額内訳'!B32)</f>
        <v/>
      </c>
      <c r="C26" s="5" t="str">
        <f>IF('別紙3-1_区分⑤所要額内訳'!C32="","",'別紙3-1_区分⑤所要額内訳'!C32)</f>
        <v/>
      </c>
      <c r="D26" s="5">
        <f>IF(AND('別紙3-1_区分⑤所要額内訳'!$E$32&lt;=踏み台シート!D4,踏み台シート!D4&lt;='別紙3-1_区分⑤所要額内訳'!$G$32),1,"")</f>
        <v>1</v>
      </c>
      <c r="E26" s="5" t="str">
        <f>IF(AND('別紙3-1_区分⑤所要額内訳'!$E$32&lt;=踏み台シート!E4,踏み台シート!E4&lt;='別紙3-1_区分⑤所要額内訳'!$G$32),1,"")</f>
        <v/>
      </c>
      <c r="F26" s="5" t="str">
        <f>IF(AND('別紙3-1_区分⑤所要額内訳'!$E$32&lt;=踏み台シート!F4,踏み台シート!F4&lt;='別紙3-1_区分⑤所要額内訳'!$G$32),1,"")</f>
        <v/>
      </c>
      <c r="G26" s="5" t="str">
        <f>IF(AND('別紙3-1_区分⑤所要額内訳'!$E$32&lt;=踏み台シート!G4,踏み台シート!G4&lt;='別紙3-1_区分⑤所要額内訳'!$G$32),1,"")</f>
        <v/>
      </c>
      <c r="H26" s="5" t="str">
        <f>IF(AND('別紙3-1_区分⑤所要額内訳'!$E$32&lt;=踏み台シート!H4,踏み台シート!H4&lt;='別紙3-1_区分⑤所要額内訳'!$G$32),1,"")</f>
        <v/>
      </c>
      <c r="I26" s="5" t="str">
        <f>IF(AND('別紙3-1_区分⑤所要額内訳'!$E$32&lt;=踏み台シート!I4,踏み台シート!I4&lt;='別紙3-1_区分⑤所要額内訳'!$G$32),1,"")</f>
        <v/>
      </c>
      <c r="J26" s="5" t="str">
        <f>IF(AND('別紙3-1_区分⑤所要額内訳'!$E$32&lt;=踏み台シート!J4,踏み台シート!J4&lt;='別紙3-1_区分⑤所要額内訳'!$G$32),1,"")</f>
        <v/>
      </c>
      <c r="K26" s="5" t="str">
        <f>IF(AND('別紙3-1_区分⑤所要額内訳'!$E$32&lt;=踏み台シート!K4,踏み台シート!K4&lt;='別紙3-1_区分⑤所要額内訳'!$G$32),1,"")</f>
        <v/>
      </c>
      <c r="L26" s="5" t="str">
        <f>IF(AND('別紙3-1_区分⑤所要額内訳'!$E$32&lt;=踏み台シート!L4,踏み台シート!L4&lt;='別紙3-1_区分⑤所要額内訳'!$G$32),1,"")</f>
        <v/>
      </c>
      <c r="M26" s="5" t="str">
        <f>IF(AND('別紙3-1_区分⑤所要額内訳'!$E$32&lt;=踏み台シート!M4,踏み台シート!M4&lt;='別紙3-1_区分⑤所要額内訳'!$G$32),1,"")</f>
        <v/>
      </c>
      <c r="N26" s="5" t="str">
        <f>IF(AND('別紙3-1_区分⑤所要額内訳'!$E$32&lt;=踏み台シート!N4,踏み台シート!N4&lt;='別紙3-1_区分⑤所要額内訳'!$G$32),1,"")</f>
        <v/>
      </c>
      <c r="O26" s="5" t="str">
        <f>IF(AND('別紙3-1_区分⑤所要額内訳'!$E$32&lt;=踏み台シート!O4,踏み台シート!O4&lt;='別紙3-1_区分⑤所要額内訳'!$G$32),1,"")</f>
        <v/>
      </c>
      <c r="P26" s="5" t="str">
        <f>IF(AND('別紙3-1_区分⑤所要額内訳'!$E$32&lt;=踏み台シート!P4,踏み台シート!P4&lt;='別紙3-1_区分⑤所要額内訳'!$G$32),1,"")</f>
        <v/>
      </c>
      <c r="Q26" s="5" t="str">
        <f>IF(AND('別紙3-1_区分⑤所要額内訳'!$E$32&lt;=踏み台シート!Q4,踏み台シート!Q4&lt;='別紙3-1_区分⑤所要額内訳'!$G$32),1,"")</f>
        <v/>
      </c>
      <c r="R26" s="5" t="str">
        <f>IF(AND('別紙3-1_区分⑤所要額内訳'!$E$32&lt;=踏み台シート!R4,踏み台シート!R4&lt;='別紙3-1_区分⑤所要額内訳'!$G$32),1,"")</f>
        <v/>
      </c>
      <c r="S26" s="5" t="str">
        <f>IF(AND('別紙3-1_区分⑤所要額内訳'!$E$32&lt;=踏み台シート!S4,踏み台シート!S4&lt;='別紙3-1_区分⑤所要額内訳'!$G$32),1,"")</f>
        <v/>
      </c>
      <c r="T26" s="5" t="str">
        <f>IF(AND('別紙3-1_区分⑤所要額内訳'!$E$32&lt;=踏み台シート!T4,踏み台シート!T4&lt;='別紙3-1_区分⑤所要額内訳'!$G$32),1,"")</f>
        <v/>
      </c>
      <c r="U26" s="5" t="str">
        <f>IF(AND('別紙3-1_区分⑤所要額内訳'!$E$32&lt;=踏み台シート!U4,踏み台シート!U4&lt;='別紙3-1_区分⑤所要額内訳'!$G$32),1,"")</f>
        <v/>
      </c>
      <c r="V26" s="5" t="str">
        <f>IF(AND('別紙3-1_区分⑤所要額内訳'!$E$32&lt;=踏み台シート!V4,踏み台シート!V4&lt;='別紙3-1_区分⑤所要額内訳'!$G$32),1,"")</f>
        <v/>
      </c>
      <c r="W26" s="5" t="str">
        <f>IF(AND('別紙3-1_区分⑤所要額内訳'!$E$32&lt;=踏み台シート!W4,踏み台シート!W4&lt;='別紙3-1_区分⑤所要額内訳'!$G$32),1,"")</f>
        <v/>
      </c>
      <c r="X26" s="5" t="str">
        <f>IF(AND('別紙3-1_区分⑤所要額内訳'!$E$32&lt;=踏み台シート!X4,踏み台シート!X4&lt;='別紙3-1_区分⑤所要額内訳'!$G$32),1,"")</f>
        <v/>
      </c>
      <c r="Y26" s="5" t="str">
        <f>IF(AND('別紙3-1_区分⑤所要額内訳'!$E$32&lt;=踏み台シート!Y4,踏み台シート!Y4&lt;='別紙3-1_区分⑤所要額内訳'!$G$32),1,"")</f>
        <v/>
      </c>
      <c r="Z26" s="5" t="str">
        <f>IF(AND('別紙3-1_区分⑤所要額内訳'!$E$32&lt;=踏み台シート!Z4,踏み台シート!Z4&lt;='別紙3-1_区分⑤所要額内訳'!$G$32),1,"")</f>
        <v/>
      </c>
      <c r="AA26" s="5" t="str">
        <f>IF(AND('別紙3-1_区分⑤所要額内訳'!$E$32&lt;=踏み台シート!AA4,踏み台シート!AA4&lt;='別紙3-1_区分⑤所要額内訳'!$G$32),1,"")</f>
        <v/>
      </c>
      <c r="AB26" s="5" t="str">
        <f>IF(AND('別紙3-1_区分⑤所要額内訳'!$E$32&lt;=踏み台シート!AB4,踏み台シート!AB4&lt;='別紙3-1_区分⑤所要額内訳'!$G$32),1,"")</f>
        <v/>
      </c>
      <c r="AC26" s="5" t="str">
        <f>IF(AND('別紙3-1_区分⑤所要額内訳'!$E$32&lt;=踏み台シート!AC4,踏み台シート!AC4&lt;='別紙3-1_区分⑤所要額内訳'!$G$32),1,"")</f>
        <v/>
      </c>
      <c r="AD26" s="5" t="str">
        <f>IF(AND('別紙3-1_区分⑤所要額内訳'!$E$32&lt;=踏み台シート!AD4,踏み台シート!AD4&lt;='別紙3-1_区分⑤所要額内訳'!$G$32),1,"")</f>
        <v/>
      </c>
      <c r="AE26" s="5" t="str">
        <f>IF(AND('別紙3-1_区分⑤所要額内訳'!$E$32&lt;=踏み台シート!AE4,踏み台シート!AE4&lt;='別紙3-1_区分⑤所要額内訳'!$G$32),1,"")</f>
        <v/>
      </c>
      <c r="AF26" s="5" t="str">
        <f>IF(AND('別紙3-1_区分⑤所要額内訳'!$E$32&lt;=踏み台シート!AF4,踏み台シート!AF4&lt;='別紙3-1_区分⑤所要額内訳'!$G$32),1,"")</f>
        <v/>
      </c>
      <c r="AG26" s="5" t="str">
        <f>IF(AND('別紙3-1_区分⑤所要額内訳'!$E$32&lt;=踏み台シート!AG4,踏み台シート!AG4&lt;='別紙3-1_区分⑤所要額内訳'!$G$32),1,"")</f>
        <v/>
      </c>
      <c r="AH26" s="5" t="str">
        <f>IF(AND('別紙3-1_区分⑤所要額内訳'!$E$32&lt;=踏み台シート!AH4,踏み台シート!AH4&lt;='別紙3-1_区分⑤所要額内訳'!$G$32),1,"")</f>
        <v/>
      </c>
      <c r="AI26" s="5" t="str">
        <f>IF(AND('別紙3-1_区分⑤所要額内訳'!$E$32&lt;=踏み台シート!AI4,踏み台シート!AI4&lt;='別紙3-1_区分⑤所要額内訳'!$G$32),1,"")</f>
        <v/>
      </c>
      <c r="AJ26" s="5" t="str">
        <f>IF(AND('別紙3-1_区分⑤所要額内訳'!$E$32&lt;=踏み台シート!AJ4,踏み台シート!AJ4&lt;='別紙3-1_区分⑤所要額内訳'!$G$32),1,"")</f>
        <v/>
      </c>
      <c r="AK26" s="5" t="str">
        <f>IF(AND('別紙3-1_区分⑤所要額内訳'!$E$32&lt;=踏み台シート!AK4,踏み台シート!AK4&lt;='別紙3-1_区分⑤所要額内訳'!$G$32),1,"")</f>
        <v/>
      </c>
      <c r="AL26" s="5" t="str">
        <f>IF(AND('別紙3-1_区分⑤所要額内訳'!$E$32&lt;=踏み台シート!AL4,踏み台シート!AL4&lt;='別紙3-1_区分⑤所要額内訳'!$G$32),1,"")</f>
        <v/>
      </c>
      <c r="AM26" s="5" t="str">
        <f>IF(AND('別紙3-1_区分⑤所要額内訳'!$E$32&lt;=踏み台シート!AM4,踏み台シート!AM4&lt;='別紙3-1_区分⑤所要額内訳'!$G$32),1,"")</f>
        <v/>
      </c>
      <c r="AN26" s="5" t="str">
        <f>IF(AND('別紙3-1_区分⑤所要額内訳'!$E$32&lt;=踏み台シート!AN4,踏み台シート!AN4&lt;='別紙3-1_区分⑤所要額内訳'!$G$32),1,"")</f>
        <v/>
      </c>
      <c r="AO26" s="5" t="str">
        <f>IF(AND('別紙3-1_区分⑤所要額内訳'!$E$32&lt;=踏み台シート!AO4,踏み台シート!AO4&lt;='別紙3-1_区分⑤所要額内訳'!$G$32),1,"")</f>
        <v/>
      </c>
      <c r="AP26" s="5" t="str">
        <f>IF(AND('別紙3-1_区分⑤所要額内訳'!$E$32&lt;=踏み台シート!AP4,踏み台シート!AP4&lt;='別紙3-1_区分⑤所要額内訳'!$G$32),1,"")</f>
        <v/>
      </c>
      <c r="AQ26" s="5" t="str">
        <f>IF(AND('別紙3-1_区分⑤所要額内訳'!$E$32&lt;=踏み台シート!AQ4,踏み台シート!AQ4&lt;='別紙3-1_区分⑤所要額内訳'!$G$32),1,"")</f>
        <v/>
      </c>
      <c r="AR26" s="5" t="str">
        <f>IF(AND('別紙3-1_区分⑤所要額内訳'!$E$32&lt;=踏み台シート!AR4,踏み台シート!AR4&lt;='別紙3-1_区分⑤所要額内訳'!$G$32),1,"")</f>
        <v/>
      </c>
      <c r="AS26" s="5" t="str">
        <f>IF(AND('別紙3-1_区分⑤所要額内訳'!$E$32&lt;=踏み台シート!AS4,踏み台シート!AS4&lt;='別紙3-1_区分⑤所要額内訳'!$G$32),1,"")</f>
        <v/>
      </c>
      <c r="AT26" s="5" t="str">
        <f>IF(AND('別紙3-1_区分⑤所要額内訳'!$E$32&lt;=踏み台シート!AT4,踏み台シート!AT4&lt;='別紙3-1_区分⑤所要額内訳'!$G$32),1,"")</f>
        <v/>
      </c>
      <c r="AU26" s="5" t="str">
        <f>IF(AND('別紙3-1_区分⑤所要額内訳'!$E$32&lt;=踏み台シート!AU4,踏み台シート!AU4&lt;='別紙3-1_区分⑤所要額内訳'!$G$32),1,"")</f>
        <v/>
      </c>
      <c r="AV26" s="5" t="str">
        <f>IF(AND('別紙3-1_区分⑤所要額内訳'!$E$32&lt;=踏み台シート!AV4,踏み台シート!AV4&lt;='別紙3-1_区分⑤所要額内訳'!$G$32),1,"")</f>
        <v/>
      </c>
      <c r="AW26" s="5" t="str">
        <f>IF(AND('別紙3-1_区分⑤所要額内訳'!$E$32&lt;=踏み台シート!AW4,踏み台シート!AW4&lt;='別紙3-1_区分⑤所要額内訳'!$G$32),1,"")</f>
        <v/>
      </c>
      <c r="AX26" s="5" t="str">
        <f>IF(AND('別紙3-1_区分⑤所要額内訳'!$E$32&lt;=踏み台シート!AX4,踏み台シート!AX4&lt;='別紙3-1_区分⑤所要額内訳'!$G$32),1,"")</f>
        <v/>
      </c>
      <c r="AY26" s="5" t="str">
        <f>IF(AND('別紙3-1_区分⑤所要額内訳'!$E$32&lt;=踏み台シート!AY4,踏み台シート!AY4&lt;='別紙3-1_区分⑤所要額内訳'!$G$32),1,"")</f>
        <v/>
      </c>
      <c r="AZ26" s="5" t="str">
        <f>IF(AND('別紙3-1_区分⑤所要額内訳'!$E$32&lt;=踏み台シート!AZ4,踏み台シート!AZ4&lt;='別紙3-1_区分⑤所要額内訳'!$G$32),1,"")</f>
        <v/>
      </c>
      <c r="BA26" s="5" t="str">
        <f>IF(AND('別紙3-1_区分⑤所要額内訳'!$E$32&lt;=踏み台シート!BA4,踏み台シート!BA4&lt;='別紙3-1_区分⑤所要額内訳'!$G$32),1,"")</f>
        <v/>
      </c>
      <c r="BB26" s="18">
        <f t="shared" si="21"/>
        <v>1</v>
      </c>
    </row>
    <row r="27" spans="1:54" x14ac:dyDescent="0.2">
      <c r="A27" s="5" t="str">
        <f t="shared" si="22"/>
        <v/>
      </c>
      <c r="B27" s="14" t="str">
        <f>IF('別紙3-1_区分⑤所要額内訳'!B33="","",'別紙3-1_区分⑤所要額内訳'!B33)</f>
        <v/>
      </c>
      <c r="C27" s="5" t="str">
        <f>IF('別紙3-1_区分⑤所要額内訳'!C33="","",'別紙3-1_区分⑤所要額内訳'!C33)</f>
        <v/>
      </c>
      <c r="D27" s="5">
        <f>IF(AND('別紙3-1_区分⑤所要額内訳'!$E$33&lt;=踏み台シート!D4,踏み台シート!D4&lt;='別紙3-1_区分⑤所要額内訳'!$G$33),1,"")</f>
        <v>1</v>
      </c>
      <c r="E27" s="5" t="str">
        <f>IF(AND('別紙3-1_区分⑤所要額内訳'!$E$33&lt;=踏み台シート!E4,踏み台シート!E4&lt;='別紙3-1_区分⑤所要額内訳'!$G$33),1,"")</f>
        <v/>
      </c>
      <c r="F27" s="5" t="str">
        <f>IF(AND('別紙3-1_区分⑤所要額内訳'!$E$33&lt;=踏み台シート!F4,踏み台シート!F4&lt;='別紙3-1_区分⑤所要額内訳'!$G$33),1,"")</f>
        <v/>
      </c>
      <c r="G27" s="5" t="str">
        <f>IF(AND('別紙3-1_区分⑤所要額内訳'!$E$33&lt;=踏み台シート!G4,踏み台シート!G4&lt;='別紙3-1_区分⑤所要額内訳'!$G$33),1,"")</f>
        <v/>
      </c>
      <c r="H27" s="5" t="str">
        <f>IF(AND('別紙3-1_区分⑤所要額内訳'!$E$33&lt;=踏み台シート!H4,踏み台シート!H4&lt;='別紙3-1_区分⑤所要額内訳'!$G$33),1,"")</f>
        <v/>
      </c>
      <c r="I27" s="5" t="str">
        <f>IF(AND('別紙3-1_区分⑤所要額内訳'!$E$33&lt;=踏み台シート!I4,踏み台シート!I4&lt;='別紙3-1_区分⑤所要額内訳'!$G$33),1,"")</f>
        <v/>
      </c>
      <c r="J27" s="5" t="str">
        <f>IF(AND('別紙3-1_区分⑤所要額内訳'!$E$33&lt;=踏み台シート!J4,踏み台シート!J4&lt;='別紙3-1_区分⑤所要額内訳'!$G$33),1,"")</f>
        <v/>
      </c>
      <c r="K27" s="5" t="str">
        <f>IF(AND('別紙3-1_区分⑤所要額内訳'!$E$33&lt;=踏み台シート!K4,踏み台シート!K4&lt;='別紙3-1_区分⑤所要額内訳'!$G$33),1,"")</f>
        <v/>
      </c>
      <c r="L27" s="5" t="str">
        <f>IF(AND('別紙3-1_区分⑤所要額内訳'!$E$33&lt;=踏み台シート!L4,踏み台シート!L4&lt;='別紙3-1_区分⑤所要額内訳'!$G$33),1,"")</f>
        <v/>
      </c>
      <c r="M27" s="5" t="str">
        <f>IF(AND('別紙3-1_区分⑤所要額内訳'!$E$33&lt;=踏み台シート!M4,踏み台シート!M4&lt;='別紙3-1_区分⑤所要額内訳'!$G$33),1,"")</f>
        <v/>
      </c>
      <c r="N27" s="5" t="str">
        <f>IF(AND('別紙3-1_区分⑤所要額内訳'!$E$33&lt;=踏み台シート!N4,踏み台シート!N4&lt;='別紙3-1_区分⑤所要額内訳'!$G$33),1,"")</f>
        <v/>
      </c>
      <c r="O27" s="5" t="str">
        <f>IF(AND('別紙3-1_区分⑤所要額内訳'!$E$33&lt;=踏み台シート!O4,踏み台シート!O4&lt;='別紙3-1_区分⑤所要額内訳'!$G$33),1,"")</f>
        <v/>
      </c>
      <c r="P27" s="5" t="str">
        <f>IF(AND('別紙3-1_区分⑤所要額内訳'!$E$33&lt;=踏み台シート!P4,踏み台シート!P4&lt;='別紙3-1_区分⑤所要額内訳'!$G$33),1,"")</f>
        <v/>
      </c>
      <c r="Q27" s="5" t="str">
        <f>IF(AND('別紙3-1_区分⑤所要額内訳'!$E$33&lt;=踏み台シート!Q4,踏み台シート!Q4&lt;='別紙3-1_区分⑤所要額内訳'!$G$33),1,"")</f>
        <v/>
      </c>
      <c r="R27" s="5" t="str">
        <f>IF(AND('別紙3-1_区分⑤所要額内訳'!$E$33&lt;=踏み台シート!R4,踏み台シート!R4&lt;='別紙3-1_区分⑤所要額内訳'!$G$33),1,"")</f>
        <v/>
      </c>
      <c r="S27" s="5" t="str">
        <f>IF(AND('別紙3-1_区分⑤所要額内訳'!$E$33&lt;=踏み台シート!S4,踏み台シート!S4&lt;='別紙3-1_区分⑤所要額内訳'!$G$33),1,"")</f>
        <v/>
      </c>
      <c r="T27" s="5" t="str">
        <f>IF(AND('別紙3-1_区分⑤所要額内訳'!$E$33&lt;=踏み台シート!T4,踏み台シート!T4&lt;='別紙3-1_区分⑤所要額内訳'!$G$33),1,"")</f>
        <v/>
      </c>
      <c r="U27" s="5" t="str">
        <f>IF(AND('別紙3-1_区分⑤所要額内訳'!$E$33&lt;=踏み台シート!U4,踏み台シート!U4&lt;='別紙3-1_区分⑤所要額内訳'!$G$33),1,"")</f>
        <v/>
      </c>
      <c r="V27" s="5" t="str">
        <f>IF(AND('別紙3-1_区分⑤所要額内訳'!$E$33&lt;=踏み台シート!V4,踏み台シート!V4&lt;='別紙3-1_区分⑤所要額内訳'!$G$33),1,"")</f>
        <v/>
      </c>
      <c r="W27" s="5" t="str">
        <f>IF(AND('別紙3-1_区分⑤所要額内訳'!$E$33&lt;=踏み台シート!W4,踏み台シート!W4&lt;='別紙3-1_区分⑤所要額内訳'!$G$33),1,"")</f>
        <v/>
      </c>
      <c r="X27" s="5" t="str">
        <f>IF(AND('別紙3-1_区分⑤所要額内訳'!$E$33&lt;=踏み台シート!X4,踏み台シート!X4&lt;='別紙3-1_区分⑤所要額内訳'!$G$33),1,"")</f>
        <v/>
      </c>
      <c r="Y27" s="5" t="str">
        <f>IF(AND('別紙3-1_区分⑤所要額内訳'!$E$33&lt;=踏み台シート!Y4,踏み台シート!Y4&lt;='別紙3-1_区分⑤所要額内訳'!$G$33),1,"")</f>
        <v/>
      </c>
      <c r="Z27" s="5" t="str">
        <f>IF(AND('別紙3-1_区分⑤所要額内訳'!$E$33&lt;=踏み台シート!Z4,踏み台シート!Z4&lt;='別紙3-1_区分⑤所要額内訳'!$G$33),1,"")</f>
        <v/>
      </c>
      <c r="AA27" s="5" t="str">
        <f>IF(AND('別紙3-1_区分⑤所要額内訳'!$E$33&lt;=踏み台シート!AA4,踏み台シート!AA4&lt;='別紙3-1_区分⑤所要額内訳'!$G$33),1,"")</f>
        <v/>
      </c>
      <c r="AB27" s="5" t="str">
        <f>IF(AND('別紙3-1_区分⑤所要額内訳'!$E$33&lt;=踏み台シート!AB4,踏み台シート!AB4&lt;='別紙3-1_区分⑤所要額内訳'!$G$33),1,"")</f>
        <v/>
      </c>
      <c r="AC27" s="5" t="str">
        <f>IF(AND('別紙3-1_区分⑤所要額内訳'!$E$33&lt;=踏み台シート!AC4,踏み台シート!AC4&lt;='別紙3-1_区分⑤所要額内訳'!$G$33),1,"")</f>
        <v/>
      </c>
      <c r="AD27" s="5" t="str">
        <f>IF(AND('別紙3-1_区分⑤所要額内訳'!$E$33&lt;=踏み台シート!AD4,踏み台シート!AD4&lt;='別紙3-1_区分⑤所要額内訳'!$G$33),1,"")</f>
        <v/>
      </c>
      <c r="AE27" s="5" t="str">
        <f>IF(AND('別紙3-1_区分⑤所要額内訳'!$E$33&lt;=踏み台シート!AE4,踏み台シート!AE4&lt;='別紙3-1_区分⑤所要額内訳'!$G$33),1,"")</f>
        <v/>
      </c>
      <c r="AF27" s="5" t="str">
        <f>IF(AND('別紙3-1_区分⑤所要額内訳'!$E$33&lt;=踏み台シート!AF4,踏み台シート!AF4&lt;='別紙3-1_区分⑤所要額内訳'!$G$33),1,"")</f>
        <v/>
      </c>
      <c r="AG27" s="5" t="str">
        <f>IF(AND('別紙3-1_区分⑤所要額内訳'!$E$33&lt;=踏み台シート!AG4,踏み台シート!AG4&lt;='別紙3-1_区分⑤所要額内訳'!$G$33),1,"")</f>
        <v/>
      </c>
      <c r="AH27" s="5" t="str">
        <f>IF(AND('別紙3-1_区分⑤所要額内訳'!$E$33&lt;=踏み台シート!AH4,踏み台シート!AH4&lt;='別紙3-1_区分⑤所要額内訳'!$G$33),1,"")</f>
        <v/>
      </c>
      <c r="AI27" s="5" t="str">
        <f>IF(AND('別紙3-1_区分⑤所要額内訳'!$E$33&lt;=踏み台シート!AI4,踏み台シート!AI4&lt;='別紙3-1_区分⑤所要額内訳'!$G$33),1,"")</f>
        <v/>
      </c>
      <c r="AJ27" s="5" t="str">
        <f>IF(AND('別紙3-1_区分⑤所要額内訳'!$E$33&lt;=踏み台シート!AJ4,踏み台シート!AJ4&lt;='別紙3-1_区分⑤所要額内訳'!$G$33),1,"")</f>
        <v/>
      </c>
      <c r="AK27" s="5" t="str">
        <f>IF(AND('別紙3-1_区分⑤所要額内訳'!$E$33&lt;=踏み台シート!AK4,踏み台シート!AK4&lt;='別紙3-1_区分⑤所要額内訳'!$G$33),1,"")</f>
        <v/>
      </c>
      <c r="AL27" s="5" t="str">
        <f>IF(AND('別紙3-1_区分⑤所要額内訳'!$E$33&lt;=踏み台シート!AL4,踏み台シート!AL4&lt;='別紙3-1_区分⑤所要額内訳'!$G$33),1,"")</f>
        <v/>
      </c>
      <c r="AM27" s="5" t="str">
        <f>IF(AND('別紙3-1_区分⑤所要額内訳'!$E$33&lt;=踏み台シート!AM4,踏み台シート!AM4&lt;='別紙3-1_区分⑤所要額内訳'!$G$33),1,"")</f>
        <v/>
      </c>
      <c r="AN27" s="5" t="str">
        <f>IF(AND('別紙3-1_区分⑤所要額内訳'!$E$33&lt;=踏み台シート!AN4,踏み台シート!AN4&lt;='別紙3-1_区分⑤所要額内訳'!$G$33),1,"")</f>
        <v/>
      </c>
      <c r="AO27" s="5" t="str">
        <f>IF(AND('別紙3-1_区分⑤所要額内訳'!$E$33&lt;=踏み台シート!AO4,踏み台シート!AO4&lt;='別紙3-1_区分⑤所要額内訳'!$G$33),1,"")</f>
        <v/>
      </c>
      <c r="AP27" s="5" t="str">
        <f>IF(AND('別紙3-1_区分⑤所要額内訳'!$E$33&lt;=踏み台シート!AP4,踏み台シート!AP4&lt;='別紙3-1_区分⑤所要額内訳'!$G$33),1,"")</f>
        <v/>
      </c>
      <c r="AQ27" s="5" t="str">
        <f>IF(AND('別紙3-1_区分⑤所要額内訳'!$E$33&lt;=踏み台シート!AQ4,踏み台シート!AQ4&lt;='別紙3-1_区分⑤所要額内訳'!$G$33),1,"")</f>
        <v/>
      </c>
      <c r="AR27" s="5" t="str">
        <f>IF(AND('別紙3-1_区分⑤所要額内訳'!$E$33&lt;=踏み台シート!AR4,踏み台シート!AR4&lt;='別紙3-1_区分⑤所要額内訳'!$G$33),1,"")</f>
        <v/>
      </c>
      <c r="AS27" s="5" t="str">
        <f>IF(AND('別紙3-1_区分⑤所要額内訳'!$E$33&lt;=踏み台シート!AS4,踏み台シート!AS4&lt;='別紙3-1_区分⑤所要額内訳'!$G$33),1,"")</f>
        <v/>
      </c>
      <c r="AT27" s="5" t="str">
        <f>IF(AND('別紙3-1_区分⑤所要額内訳'!$E$33&lt;=踏み台シート!AT4,踏み台シート!AT4&lt;='別紙3-1_区分⑤所要額内訳'!$G$33),1,"")</f>
        <v/>
      </c>
      <c r="AU27" s="5" t="str">
        <f>IF(AND('別紙3-1_区分⑤所要額内訳'!$E$33&lt;=踏み台シート!AU4,踏み台シート!AU4&lt;='別紙3-1_区分⑤所要額内訳'!$G$33),1,"")</f>
        <v/>
      </c>
      <c r="AV27" s="5" t="str">
        <f>IF(AND('別紙3-1_区分⑤所要額内訳'!$E$33&lt;=踏み台シート!AV4,踏み台シート!AV4&lt;='別紙3-1_区分⑤所要額内訳'!$G$33),1,"")</f>
        <v/>
      </c>
      <c r="AW27" s="5" t="str">
        <f>IF(AND('別紙3-1_区分⑤所要額内訳'!$E$33&lt;=踏み台シート!AW4,踏み台シート!AW4&lt;='別紙3-1_区分⑤所要額内訳'!$G$33),1,"")</f>
        <v/>
      </c>
      <c r="AX27" s="5" t="str">
        <f>IF(AND('別紙3-1_区分⑤所要額内訳'!$E$33&lt;=踏み台シート!AX4,踏み台シート!AX4&lt;='別紙3-1_区分⑤所要額内訳'!$G$33),1,"")</f>
        <v/>
      </c>
      <c r="AY27" s="5" t="str">
        <f>IF(AND('別紙3-1_区分⑤所要額内訳'!$E$33&lt;=踏み台シート!AY4,踏み台シート!AY4&lt;='別紙3-1_区分⑤所要額内訳'!$G$33),1,"")</f>
        <v/>
      </c>
      <c r="AZ27" s="5" t="str">
        <f>IF(AND('別紙3-1_区分⑤所要額内訳'!$E$33&lt;=踏み台シート!AZ4,踏み台シート!AZ4&lt;='別紙3-1_区分⑤所要額内訳'!$G$33),1,"")</f>
        <v/>
      </c>
      <c r="BA27" s="5" t="str">
        <f>IF(AND('別紙3-1_区分⑤所要額内訳'!$E$33&lt;=踏み台シート!BA4,踏み台シート!BA4&lt;='別紙3-1_区分⑤所要額内訳'!$G$33),1,"")</f>
        <v/>
      </c>
      <c r="BB27" s="18">
        <f t="shared" si="21"/>
        <v>1</v>
      </c>
    </row>
    <row r="28" spans="1:54" x14ac:dyDescent="0.2">
      <c r="A28" s="5" t="str">
        <f t="shared" ref="A28:A49" si="23">IF(B28="","",A27+1)</f>
        <v/>
      </c>
      <c r="B28" s="14" t="str">
        <f>IF('別紙3-1_区分⑤所要額内訳'!B34="","",'別紙3-1_区分⑤所要額内訳'!B34)</f>
        <v/>
      </c>
      <c r="C28" s="5" t="str">
        <f>IF('別紙3-1_区分⑤所要額内訳'!C34="","",'別紙3-1_区分⑤所要額内訳'!C34)</f>
        <v/>
      </c>
      <c r="D28" s="5">
        <f>IF(AND('別紙3-1_区分⑤所要額内訳'!$E$34&lt;=踏み台シート!D4,踏み台シート!D4&lt;='別紙3-1_区分⑤所要額内訳'!$G$34),1,"")</f>
        <v>1</v>
      </c>
      <c r="E28" s="5" t="str">
        <f>IF(AND('別紙3-1_区分⑤所要額内訳'!$E$34&lt;=踏み台シート!E4,踏み台シート!E4&lt;='別紙3-1_区分⑤所要額内訳'!$G$34),1,"")</f>
        <v/>
      </c>
      <c r="F28" s="5" t="str">
        <f>IF(AND('別紙3-1_区分⑤所要額内訳'!$E$34&lt;=踏み台シート!F4,踏み台シート!F4&lt;='別紙3-1_区分⑤所要額内訳'!$G$34),1,"")</f>
        <v/>
      </c>
      <c r="G28" s="5" t="str">
        <f>IF(AND('別紙3-1_区分⑤所要額内訳'!$E$34&lt;=踏み台シート!G4,踏み台シート!G4&lt;='別紙3-1_区分⑤所要額内訳'!$G$34),1,"")</f>
        <v/>
      </c>
      <c r="H28" s="5" t="str">
        <f>IF(AND('別紙3-1_区分⑤所要額内訳'!$E$34&lt;=踏み台シート!H4,踏み台シート!H4&lt;='別紙3-1_区分⑤所要額内訳'!$G$34),1,"")</f>
        <v/>
      </c>
      <c r="I28" s="5" t="str">
        <f>IF(AND('別紙3-1_区分⑤所要額内訳'!$E$34&lt;=踏み台シート!I4,踏み台シート!I4&lt;='別紙3-1_区分⑤所要額内訳'!$G$34),1,"")</f>
        <v/>
      </c>
      <c r="J28" s="5" t="str">
        <f>IF(AND('別紙3-1_区分⑤所要額内訳'!$E$34&lt;=踏み台シート!J4,踏み台シート!J4&lt;='別紙3-1_区分⑤所要額内訳'!$G$34),1,"")</f>
        <v/>
      </c>
      <c r="K28" s="5" t="str">
        <f>IF(AND('別紙3-1_区分⑤所要額内訳'!$E$34&lt;=踏み台シート!K4,踏み台シート!K4&lt;='別紙3-1_区分⑤所要額内訳'!$G$34),1,"")</f>
        <v/>
      </c>
      <c r="L28" s="5" t="str">
        <f>IF(AND('別紙3-1_区分⑤所要額内訳'!$E$34&lt;=踏み台シート!L4,踏み台シート!L4&lt;='別紙3-1_区分⑤所要額内訳'!$G$34),1,"")</f>
        <v/>
      </c>
      <c r="M28" s="5" t="str">
        <f>IF(AND('別紙3-1_区分⑤所要額内訳'!$E$34&lt;=踏み台シート!M4,踏み台シート!M4&lt;='別紙3-1_区分⑤所要額内訳'!$G$34),1,"")</f>
        <v/>
      </c>
      <c r="N28" s="5" t="str">
        <f>IF(AND('別紙3-1_区分⑤所要額内訳'!$E$34&lt;=踏み台シート!N4,踏み台シート!N4&lt;='別紙3-1_区分⑤所要額内訳'!$G$34),1,"")</f>
        <v/>
      </c>
      <c r="O28" s="5" t="str">
        <f>IF(AND('別紙3-1_区分⑤所要額内訳'!$E$34&lt;=踏み台シート!O4,踏み台シート!O4&lt;='別紙3-1_区分⑤所要額内訳'!$G$34),1,"")</f>
        <v/>
      </c>
      <c r="P28" s="5" t="str">
        <f>IF(AND('別紙3-1_区分⑤所要額内訳'!$E$34&lt;=踏み台シート!P4,踏み台シート!P4&lt;='別紙3-1_区分⑤所要額内訳'!$G$34),1,"")</f>
        <v/>
      </c>
      <c r="Q28" s="5" t="str">
        <f>IF(AND('別紙3-1_区分⑤所要額内訳'!$E$34&lt;=踏み台シート!Q4,踏み台シート!Q4&lt;='別紙3-1_区分⑤所要額内訳'!$G$34),1,"")</f>
        <v/>
      </c>
      <c r="R28" s="5" t="str">
        <f>IF(AND('別紙3-1_区分⑤所要額内訳'!$E$34&lt;=踏み台シート!R4,踏み台シート!R4&lt;='別紙3-1_区分⑤所要額内訳'!$G$34),1,"")</f>
        <v/>
      </c>
      <c r="S28" s="5" t="str">
        <f>IF(AND('別紙3-1_区分⑤所要額内訳'!$E$34&lt;=踏み台シート!S4,踏み台シート!S4&lt;='別紙3-1_区分⑤所要額内訳'!$G$34),1,"")</f>
        <v/>
      </c>
      <c r="T28" s="5" t="str">
        <f>IF(AND('別紙3-1_区分⑤所要額内訳'!$E$34&lt;=踏み台シート!T4,踏み台シート!T4&lt;='別紙3-1_区分⑤所要額内訳'!$G$34),1,"")</f>
        <v/>
      </c>
      <c r="U28" s="5" t="str">
        <f>IF(AND('別紙3-1_区分⑤所要額内訳'!$E$34&lt;=踏み台シート!U4,踏み台シート!U4&lt;='別紙3-1_区分⑤所要額内訳'!$G$34),1,"")</f>
        <v/>
      </c>
      <c r="V28" s="5" t="str">
        <f>IF(AND('別紙3-1_区分⑤所要額内訳'!$E$34&lt;=踏み台シート!V4,踏み台シート!V4&lt;='別紙3-1_区分⑤所要額内訳'!$G$34),1,"")</f>
        <v/>
      </c>
      <c r="W28" s="5" t="str">
        <f>IF(AND('別紙3-1_区分⑤所要額内訳'!$E$34&lt;=踏み台シート!W4,踏み台シート!W4&lt;='別紙3-1_区分⑤所要額内訳'!$G$34),1,"")</f>
        <v/>
      </c>
      <c r="X28" s="5" t="str">
        <f>IF(AND('別紙3-1_区分⑤所要額内訳'!$E$34&lt;=踏み台シート!X4,踏み台シート!X4&lt;='別紙3-1_区分⑤所要額内訳'!$G$34),1,"")</f>
        <v/>
      </c>
      <c r="Y28" s="5" t="str">
        <f>IF(AND('別紙3-1_区分⑤所要額内訳'!$E$34&lt;=踏み台シート!Y4,踏み台シート!Y4&lt;='別紙3-1_区分⑤所要額内訳'!$G$34),1,"")</f>
        <v/>
      </c>
      <c r="Z28" s="5" t="str">
        <f>IF(AND('別紙3-1_区分⑤所要額内訳'!$E$34&lt;=踏み台シート!Z4,踏み台シート!Z4&lt;='別紙3-1_区分⑤所要額内訳'!$G$34),1,"")</f>
        <v/>
      </c>
      <c r="AA28" s="5" t="str">
        <f>IF(AND('別紙3-1_区分⑤所要額内訳'!$E$34&lt;=踏み台シート!AA4,踏み台シート!AA4&lt;='別紙3-1_区分⑤所要額内訳'!$G$34),1,"")</f>
        <v/>
      </c>
      <c r="AB28" s="5" t="str">
        <f>IF(AND('別紙3-1_区分⑤所要額内訳'!$E$34&lt;=踏み台シート!AB4,踏み台シート!AB4&lt;='別紙3-1_区分⑤所要額内訳'!$G$34),1,"")</f>
        <v/>
      </c>
      <c r="AC28" s="5" t="str">
        <f>IF(AND('別紙3-1_区分⑤所要額内訳'!$E$34&lt;=踏み台シート!AC4,踏み台シート!AC4&lt;='別紙3-1_区分⑤所要額内訳'!$G$34),1,"")</f>
        <v/>
      </c>
      <c r="AD28" s="5" t="str">
        <f>IF(AND('別紙3-1_区分⑤所要額内訳'!$E$34&lt;=踏み台シート!AD4,踏み台シート!AD4&lt;='別紙3-1_区分⑤所要額内訳'!$G$34),1,"")</f>
        <v/>
      </c>
      <c r="AE28" s="5" t="str">
        <f>IF(AND('別紙3-1_区分⑤所要額内訳'!$E$34&lt;=踏み台シート!AE4,踏み台シート!AE4&lt;='別紙3-1_区分⑤所要額内訳'!$G$34),1,"")</f>
        <v/>
      </c>
      <c r="AF28" s="5" t="str">
        <f>IF(AND('別紙3-1_区分⑤所要額内訳'!$E$34&lt;=踏み台シート!AF4,踏み台シート!AF4&lt;='別紙3-1_区分⑤所要額内訳'!$G$34),1,"")</f>
        <v/>
      </c>
      <c r="AG28" s="5" t="str">
        <f>IF(AND('別紙3-1_区分⑤所要額内訳'!$E$34&lt;=踏み台シート!AG4,踏み台シート!AG4&lt;='別紙3-1_区分⑤所要額内訳'!$G$34),1,"")</f>
        <v/>
      </c>
      <c r="AH28" s="5" t="str">
        <f>IF(AND('別紙3-1_区分⑤所要額内訳'!$E$34&lt;=踏み台シート!AH4,踏み台シート!AH4&lt;='別紙3-1_区分⑤所要額内訳'!$G$34),1,"")</f>
        <v/>
      </c>
      <c r="AI28" s="5" t="str">
        <f>IF(AND('別紙3-1_区分⑤所要額内訳'!$E$34&lt;=踏み台シート!AI4,踏み台シート!AI4&lt;='別紙3-1_区分⑤所要額内訳'!$G$34),1,"")</f>
        <v/>
      </c>
      <c r="AJ28" s="5" t="str">
        <f>IF(AND('別紙3-1_区分⑤所要額内訳'!$E$34&lt;=踏み台シート!AJ4,踏み台シート!AJ4&lt;='別紙3-1_区分⑤所要額内訳'!$G$34),1,"")</f>
        <v/>
      </c>
      <c r="AK28" s="5" t="str">
        <f>IF(AND('別紙3-1_区分⑤所要額内訳'!$E$34&lt;=踏み台シート!AK4,踏み台シート!AK4&lt;='別紙3-1_区分⑤所要額内訳'!$G$34),1,"")</f>
        <v/>
      </c>
      <c r="AL28" s="5" t="str">
        <f>IF(AND('別紙3-1_区分⑤所要額内訳'!$E$34&lt;=踏み台シート!AL4,踏み台シート!AL4&lt;='別紙3-1_区分⑤所要額内訳'!$G$34),1,"")</f>
        <v/>
      </c>
      <c r="AM28" s="5" t="str">
        <f>IF(AND('別紙3-1_区分⑤所要額内訳'!$E$34&lt;=踏み台シート!AM4,踏み台シート!AM4&lt;='別紙3-1_区分⑤所要額内訳'!$G$34),1,"")</f>
        <v/>
      </c>
      <c r="AN28" s="5" t="str">
        <f>IF(AND('別紙3-1_区分⑤所要額内訳'!$E$34&lt;=踏み台シート!AN4,踏み台シート!AN4&lt;='別紙3-1_区分⑤所要額内訳'!$G$34),1,"")</f>
        <v/>
      </c>
      <c r="AO28" s="5" t="str">
        <f>IF(AND('別紙3-1_区分⑤所要額内訳'!$E$34&lt;=踏み台シート!AO4,踏み台シート!AO4&lt;='別紙3-1_区分⑤所要額内訳'!$G$34),1,"")</f>
        <v/>
      </c>
      <c r="AP28" s="5" t="str">
        <f>IF(AND('別紙3-1_区分⑤所要額内訳'!$E$34&lt;=踏み台シート!AP4,踏み台シート!AP4&lt;='別紙3-1_区分⑤所要額内訳'!$G$34),1,"")</f>
        <v/>
      </c>
      <c r="AQ28" s="5" t="str">
        <f>IF(AND('別紙3-1_区分⑤所要額内訳'!$E$34&lt;=踏み台シート!AQ4,踏み台シート!AQ4&lt;='別紙3-1_区分⑤所要額内訳'!$G$34),1,"")</f>
        <v/>
      </c>
      <c r="AR28" s="5" t="str">
        <f>IF(AND('別紙3-1_区分⑤所要額内訳'!$E$34&lt;=踏み台シート!AR4,踏み台シート!AR4&lt;='別紙3-1_区分⑤所要額内訳'!$G$34),1,"")</f>
        <v/>
      </c>
      <c r="AS28" s="5" t="str">
        <f>IF(AND('別紙3-1_区分⑤所要額内訳'!$E$34&lt;=踏み台シート!AS4,踏み台シート!AS4&lt;='別紙3-1_区分⑤所要額内訳'!$G$34),1,"")</f>
        <v/>
      </c>
      <c r="AT28" s="5" t="str">
        <f>IF(AND('別紙3-1_区分⑤所要額内訳'!$E$34&lt;=踏み台シート!AT4,踏み台シート!AT4&lt;='別紙3-1_区分⑤所要額内訳'!$G$34),1,"")</f>
        <v/>
      </c>
      <c r="AU28" s="5" t="str">
        <f>IF(AND('別紙3-1_区分⑤所要額内訳'!$E$34&lt;=踏み台シート!AU4,踏み台シート!AU4&lt;='別紙3-1_区分⑤所要額内訳'!$G$34),1,"")</f>
        <v/>
      </c>
      <c r="AV28" s="5" t="str">
        <f>IF(AND('別紙3-1_区分⑤所要額内訳'!$E$34&lt;=踏み台シート!AV4,踏み台シート!AV4&lt;='別紙3-1_区分⑤所要額内訳'!$G$34),1,"")</f>
        <v/>
      </c>
      <c r="AW28" s="5" t="str">
        <f>IF(AND('別紙3-1_区分⑤所要額内訳'!$E$34&lt;=踏み台シート!AW4,踏み台シート!AW4&lt;='別紙3-1_区分⑤所要額内訳'!$G$34),1,"")</f>
        <v/>
      </c>
      <c r="AX28" s="5" t="str">
        <f>IF(AND('別紙3-1_区分⑤所要額内訳'!$E$34&lt;=踏み台シート!AX4,踏み台シート!AX4&lt;='別紙3-1_区分⑤所要額内訳'!$G$34),1,"")</f>
        <v/>
      </c>
      <c r="AY28" s="5" t="str">
        <f>IF(AND('別紙3-1_区分⑤所要額内訳'!$E$34&lt;=踏み台シート!AY4,踏み台シート!AY4&lt;='別紙3-1_区分⑤所要額内訳'!$G$34),1,"")</f>
        <v/>
      </c>
      <c r="AZ28" s="5" t="str">
        <f>IF(AND('別紙3-1_区分⑤所要額内訳'!$E$34&lt;=踏み台シート!AZ4,踏み台シート!AZ4&lt;='別紙3-1_区分⑤所要額内訳'!$G$34),1,"")</f>
        <v/>
      </c>
      <c r="BA28" s="5" t="str">
        <f>IF(AND('別紙3-1_区分⑤所要額内訳'!$E$34&lt;=踏み台シート!BA4,踏み台シート!BA4&lt;='別紙3-1_区分⑤所要額内訳'!$G$34),1,"")</f>
        <v/>
      </c>
      <c r="BB28" s="18">
        <f t="shared" si="21"/>
        <v>1</v>
      </c>
    </row>
    <row r="29" spans="1:54" x14ac:dyDescent="0.2">
      <c r="A29" s="5" t="str">
        <f t="shared" si="23"/>
        <v/>
      </c>
      <c r="B29" s="14" t="str">
        <f>IF('別紙3-1_区分⑤所要額内訳'!B35="","",'別紙3-1_区分⑤所要額内訳'!B35)</f>
        <v/>
      </c>
      <c r="C29" s="5" t="str">
        <f>IF('別紙3-1_区分⑤所要額内訳'!C35="","",'別紙3-1_区分⑤所要額内訳'!C35)</f>
        <v/>
      </c>
      <c r="D29" s="5">
        <f>IF(AND('別紙3-1_区分⑤所要額内訳'!$E$35&lt;=踏み台シート!D4,踏み台シート!D4&lt;='別紙3-1_区分⑤所要額内訳'!$G$35),1,"")</f>
        <v>1</v>
      </c>
      <c r="E29" s="5" t="str">
        <f>IF(AND('別紙3-1_区分⑤所要額内訳'!$E$35&lt;=踏み台シート!E4,踏み台シート!E4&lt;='別紙3-1_区分⑤所要額内訳'!$G$35),1,"")</f>
        <v/>
      </c>
      <c r="F29" s="5" t="str">
        <f>IF(AND('別紙3-1_区分⑤所要額内訳'!$E$35&lt;=踏み台シート!F4,踏み台シート!F4&lt;='別紙3-1_区分⑤所要額内訳'!$G$35),1,"")</f>
        <v/>
      </c>
      <c r="G29" s="5" t="str">
        <f>IF(AND('別紙3-1_区分⑤所要額内訳'!$E$35&lt;=踏み台シート!G4,踏み台シート!G4&lt;='別紙3-1_区分⑤所要額内訳'!$G$35),1,"")</f>
        <v/>
      </c>
      <c r="H29" s="5" t="str">
        <f>IF(AND('別紙3-1_区分⑤所要額内訳'!$E$35&lt;=踏み台シート!H4,踏み台シート!H4&lt;='別紙3-1_区分⑤所要額内訳'!$G$35),1,"")</f>
        <v/>
      </c>
      <c r="I29" s="5" t="str">
        <f>IF(AND('別紙3-1_区分⑤所要額内訳'!$E$35&lt;=踏み台シート!I4,踏み台シート!I4&lt;='別紙3-1_区分⑤所要額内訳'!$G$35),1,"")</f>
        <v/>
      </c>
      <c r="J29" s="5" t="str">
        <f>IF(AND('別紙3-1_区分⑤所要額内訳'!$E$35&lt;=踏み台シート!J4,踏み台シート!J4&lt;='別紙3-1_区分⑤所要額内訳'!$G$35),1,"")</f>
        <v/>
      </c>
      <c r="K29" s="5" t="str">
        <f>IF(AND('別紙3-1_区分⑤所要額内訳'!$E$35&lt;=踏み台シート!K4,踏み台シート!K4&lt;='別紙3-1_区分⑤所要額内訳'!$G$35),1,"")</f>
        <v/>
      </c>
      <c r="L29" s="5" t="str">
        <f>IF(AND('別紙3-1_区分⑤所要額内訳'!$E$35&lt;=踏み台シート!L4,踏み台シート!L4&lt;='別紙3-1_区分⑤所要額内訳'!$G$35),1,"")</f>
        <v/>
      </c>
      <c r="M29" s="5" t="str">
        <f>IF(AND('別紙3-1_区分⑤所要額内訳'!$E$35&lt;=踏み台シート!M4,踏み台シート!M4&lt;='別紙3-1_区分⑤所要額内訳'!$G$35),1,"")</f>
        <v/>
      </c>
      <c r="N29" s="5" t="str">
        <f>IF(AND('別紙3-1_区分⑤所要額内訳'!$E$35&lt;=踏み台シート!N4,踏み台シート!N4&lt;='別紙3-1_区分⑤所要額内訳'!$G$35),1,"")</f>
        <v/>
      </c>
      <c r="O29" s="5" t="str">
        <f>IF(AND('別紙3-1_区分⑤所要額内訳'!$E$35&lt;=踏み台シート!O4,踏み台シート!O4&lt;='別紙3-1_区分⑤所要額内訳'!$G$35),1,"")</f>
        <v/>
      </c>
      <c r="P29" s="5" t="str">
        <f>IF(AND('別紙3-1_区分⑤所要額内訳'!$E$35&lt;=踏み台シート!P4,踏み台シート!P4&lt;='別紙3-1_区分⑤所要額内訳'!$G$35),1,"")</f>
        <v/>
      </c>
      <c r="Q29" s="5" t="str">
        <f>IF(AND('別紙3-1_区分⑤所要額内訳'!$E$35&lt;=踏み台シート!Q4,踏み台シート!Q4&lt;='別紙3-1_区分⑤所要額内訳'!$G$35),1,"")</f>
        <v/>
      </c>
      <c r="R29" s="5" t="str">
        <f>IF(AND('別紙3-1_区分⑤所要額内訳'!$E$35&lt;=踏み台シート!R4,踏み台シート!R4&lt;='別紙3-1_区分⑤所要額内訳'!$G$35),1,"")</f>
        <v/>
      </c>
      <c r="S29" s="5" t="str">
        <f>IF(AND('別紙3-1_区分⑤所要額内訳'!$E$35&lt;=踏み台シート!S4,踏み台シート!S4&lt;='別紙3-1_区分⑤所要額内訳'!$G$35),1,"")</f>
        <v/>
      </c>
      <c r="T29" s="5" t="str">
        <f>IF(AND('別紙3-1_区分⑤所要額内訳'!$E$35&lt;=踏み台シート!T4,踏み台シート!T4&lt;='別紙3-1_区分⑤所要額内訳'!$G$35),1,"")</f>
        <v/>
      </c>
      <c r="U29" s="5" t="str">
        <f>IF(AND('別紙3-1_区分⑤所要額内訳'!$E$35&lt;=踏み台シート!U4,踏み台シート!U4&lt;='別紙3-1_区分⑤所要額内訳'!$G$35),1,"")</f>
        <v/>
      </c>
      <c r="V29" s="5" t="str">
        <f>IF(AND('別紙3-1_区分⑤所要額内訳'!$E$35&lt;=踏み台シート!V4,踏み台シート!V4&lt;='別紙3-1_区分⑤所要額内訳'!$G$35),1,"")</f>
        <v/>
      </c>
      <c r="W29" s="5" t="str">
        <f>IF(AND('別紙3-1_区分⑤所要額内訳'!$E$35&lt;=踏み台シート!W4,踏み台シート!W4&lt;='別紙3-1_区分⑤所要額内訳'!$G$35),1,"")</f>
        <v/>
      </c>
      <c r="X29" s="5" t="str">
        <f>IF(AND('別紙3-1_区分⑤所要額内訳'!$E$35&lt;=踏み台シート!X4,踏み台シート!X4&lt;='別紙3-1_区分⑤所要額内訳'!$G$35),1,"")</f>
        <v/>
      </c>
      <c r="Y29" s="5" t="str">
        <f>IF(AND('別紙3-1_区分⑤所要額内訳'!$E$35&lt;=踏み台シート!Y4,踏み台シート!Y4&lt;='別紙3-1_区分⑤所要額内訳'!$G$35),1,"")</f>
        <v/>
      </c>
      <c r="Z29" s="5" t="str">
        <f>IF(AND('別紙3-1_区分⑤所要額内訳'!$E$35&lt;=踏み台シート!Z4,踏み台シート!Z4&lt;='別紙3-1_区分⑤所要額内訳'!$G$35),1,"")</f>
        <v/>
      </c>
      <c r="AA29" s="5" t="str">
        <f>IF(AND('別紙3-1_区分⑤所要額内訳'!$E$35&lt;=踏み台シート!AA4,踏み台シート!AA4&lt;='別紙3-1_区分⑤所要額内訳'!$G$35),1,"")</f>
        <v/>
      </c>
      <c r="AB29" s="5" t="str">
        <f>IF(AND('別紙3-1_区分⑤所要額内訳'!$E$35&lt;=踏み台シート!AB4,踏み台シート!AB4&lt;='別紙3-1_区分⑤所要額内訳'!$G$35),1,"")</f>
        <v/>
      </c>
      <c r="AC29" s="5" t="str">
        <f>IF(AND('別紙3-1_区分⑤所要額内訳'!$E$35&lt;=踏み台シート!AC4,踏み台シート!AC4&lt;='別紙3-1_区分⑤所要額内訳'!$G$35),1,"")</f>
        <v/>
      </c>
      <c r="AD29" s="5" t="str">
        <f>IF(AND('別紙3-1_区分⑤所要額内訳'!$E$35&lt;=踏み台シート!AD4,踏み台シート!AD4&lt;='別紙3-1_区分⑤所要額内訳'!$G$35),1,"")</f>
        <v/>
      </c>
      <c r="AE29" s="5" t="str">
        <f>IF(AND('別紙3-1_区分⑤所要額内訳'!$E$35&lt;=踏み台シート!AE4,踏み台シート!AE4&lt;='別紙3-1_区分⑤所要額内訳'!$G$35),1,"")</f>
        <v/>
      </c>
      <c r="AF29" s="5" t="str">
        <f>IF(AND('別紙3-1_区分⑤所要額内訳'!$E$35&lt;=踏み台シート!AF4,踏み台シート!AF4&lt;='別紙3-1_区分⑤所要額内訳'!$G$35),1,"")</f>
        <v/>
      </c>
      <c r="AG29" s="5" t="str">
        <f>IF(AND('別紙3-1_区分⑤所要額内訳'!$E$35&lt;=踏み台シート!AG4,踏み台シート!AG4&lt;='別紙3-1_区分⑤所要額内訳'!$G$35),1,"")</f>
        <v/>
      </c>
      <c r="AH29" s="5" t="str">
        <f>IF(AND('別紙3-1_区分⑤所要額内訳'!$E$35&lt;=踏み台シート!AH4,踏み台シート!AH4&lt;='別紙3-1_区分⑤所要額内訳'!$G$35),1,"")</f>
        <v/>
      </c>
      <c r="AI29" s="5" t="str">
        <f>IF(AND('別紙3-1_区分⑤所要額内訳'!$E$35&lt;=踏み台シート!AI4,踏み台シート!AI4&lt;='別紙3-1_区分⑤所要額内訳'!$G$35),1,"")</f>
        <v/>
      </c>
      <c r="AJ29" s="5" t="str">
        <f>IF(AND('別紙3-1_区分⑤所要額内訳'!$E$35&lt;=踏み台シート!AJ4,踏み台シート!AJ4&lt;='別紙3-1_区分⑤所要額内訳'!$G$35),1,"")</f>
        <v/>
      </c>
      <c r="AK29" s="5" t="str">
        <f>IF(AND('別紙3-1_区分⑤所要額内訳'!$E$35&lt;=踏み台シート!AK4,踏み台シート!AK4&lt;='別紙3-1_区分⑤所要額内訳'!$G$35),1,"")</f>
        <v/>
      </c>
      <c r="AL29" s="5" t="str">
        <f>IF(AND('別紙3-1_区分⑤所要額内訳'!$E$35&lt;=踏み台シート!AL4,踏み台シート!AL4&lt;='別紙3-1_区分⑤所要額内訳'!$G$35),1,"")</f>
        <v/>
      </c>
      <c r="AM29" s="5" t="str">
        <f>IF(AND('別紙3-1_区分⑤所要額内訳'!$E$35&lt;=踏み台シート!AM4,踏み台シート!AM4&lt;='別紙3-1_区分⑤所要額内訳'!$G$35),1,"")</f>
        <v/>
      </c>
      <c r="AN29" s="5" t="str">
        <f>IF(AND('別紙3-1_区分⑤所要額内訳'!$E$35&lt;=踏み台シート!AN4,踏み台シート!AN4&lt;='別紙3-1_区分⑤所要額内訳'!$G$35),1,"")</f>
        <v/>
      </c>
      <c r="AO29" s="5" t="str">
        <f>IF(AND('別紙3-1_区分⑤所要額内訳'!$E$35&lt;=踏み台シート!AO4,踏み台シート!AO4&lt;='別紙3-1_区分⑤所要額内訳'!$G$35),1,"")</f>
        <v/>
      </c>
      <c r="AP29" s="5" t="str">
        <f>IF(AND('別紙3-1_区分⑤所要額内訳'!$E$35&lt;=踏み台シート!AP4,踏み台シート!AP4&lt;='別紙3-1_区分⑤所要額内訳'!$G$35),1,"")</f>
        <v/>
      </c>
      <c r="AQ29" s="5" t="str">
        <f>IF(AND('別紙3-1_区分⑤所要額内訳'!$E$35&lt;=踏み台シート!AQ4,踏み台シート!AQ4&lt;='別紙3-1_区分⑤所要額内訳'!$G$35),1,"")</f>
        <v/>
      </c>
      <c r="AR29" s="5" t="str">
        <f>IF(AND('別紙3-1_区分⑤所要額内訳'!$E$35&lt;=踏み台シート!AR4,踏み台シート!AR4&lt;='別紙3-1_区分⑤所要額内訳'!$G$35),1,"")</f>
        <v/>
      </c>
      <c r="AS29" s="5" t="str">
        <f>IF(AND('別紙3-1_区分⑤所要額内訳'!$E$35&lt;=踏み台シート!AS4,踏み台シート!AS4&lt;='別紙3-1_区分⑤所要額内訳'!$G$35),1,"")</f>
        <v/>
      </c>
      <c r="AT29" s="5" t="str">
        <f>IF(AND('別紙3-1_区分⑤所要額内訳'!$E$35&lt;=踏み台シート!AT4,踏み台シート!AT4&lt;='別紙3-1_区分⑤所要額内訳'!$G$35),1,"")</f>
        <v/>
      </c>
      <c r="AU29" s="5" t="str">
        <f>IF(AND('別紙3-1_区分⑤所要額内訳'!$E$35&lt;=踏み台シート!AU4,踏み台シート!AU4&lt;='別紙3-1_区分⑤所要額内訳'!$G$35),1,"")</f>
        <v/>
      </c>
      <c r="AV29" s="5" t="str">
        <f>IF(AND('別紙3-1_区分⑤所要額内訳'!$E$35&lt;=踏み台シート!AV4,踏み台シート!AV4&lt;='別紙3-1_区分⑤所要額内訳'!$G$35),1,"")</f>
        <v/>
      </c>
      <c r="AW29" s="5" t="str">
        <f>IF(AND('別紙3-1_区分⑤所要額内訳'!$E$35&lt;=踏み台シート!AW4,踏み台シート!AW4&lt;='別紙3-1_区分⑤所要額内訳'!$G$35),1,"")</f>
        <v/>
      </c>
      <c r="AX29" s="5" t="str">
        <f>IF(AND('別紙3-1_区分⑤所要額内訳'!$E$35&lt;=踏み台シート!AX4,踏み台シート!AX4&lt;='別紙3-1_区分⑤所要額内訳'!$G$35),1,"")</f>
        <v/>
      </c>
      <c r="AY29" s="5" t="str">
        <f>IF(AND('別紙3-1_区分⑤所要額内訳'!$E$35&lt;=踏み台シート!AY4,踏み台シート!AY4&lt;='別紙3-1_区分⑤所要額内訳'!$G$35),1,"")</f>
        <v/>
      </c>
      <c r="AZ29" s="5" t="str">
        <f>IF(AND('別紙3-1_区分⑤所要額内訳'!$E$35&lt;=踏み台シート!AZ4,踏み台シート!AZ4&lt;='別紙3-1_区分⑤所要額内訳'!$G$35),1,"")</f>
        <v/>
      </c>
      <c r="BA29" s="5" t="str">
        <f>IF(AND('別紙3-1_区分⑤所要額内訳'!$E$35&lt;=踏み台シート!BA4,踏み台シート!BA4&lt;='別紙3-1_区分⑤所要額内訳'!$G$35),1,"")</f>
        <v/>
      </c>
      <c r="BB29" s="18">
        <f t="shared" si="21"/>
        <v>1</v>
      </c>
    </row>
    <row r="30" spans="1:54" x14ac:dyDescent="0.2">
      <c r="A30" s="5" t="str">
        <f t="shared" si="23"/>
        <v/>
      </c>
      <c r="B30" s="14" t="str">
        <f>IF('別紙3-1_区分⑤所要額内訳'!B36="","",'別紙3-1_区分⑤所要額内訳'!B36)</f>
        <v/>
      </c>
      <c r="C30" s="5" t="str">
        <f>IF('別紙3-1_区分⑤所要額内訳'!C36="","",'別紙3-1_区分⑤所要額内訳'!C36)</f>
        <v/>
      </c>
      <c r="D30" s="5">
        <f>IF(AND('別紙3-1_区分⑤所要額内訳'!$E$36&lt;=踏み台シート!D4,踏み台シート!D4&lt;='別紙3-1_区分⑤所要額内訳'!$G$36),1,"")</f>
        <v>1</v>
      </c>
      <c r="E30" s="5" t="str">
        <f>IF(AND('別紙3-1_区分⑤所要額内訳'!$E$36&lt;=踏み台シート!E4,踏み台シート!E4&lt;='別紙3-1_区分⑤所要額内訳'!$G$36),1,"")</f>
        <v/>
      </c>
      <c r="F30" s="5" t="str">
        <f>IF(AND('別紙3-1_区分⑤所要額内訳'!$E$36&lt;=踏み台シート!F4,踏み台シート!F4&lt;='別紙3-1_区分⑤所要額内訳'!$G$36),1,"")</f>
        <v/>
      </c>
      <c r="G30" s="5" t="str">
        <f>IF(AND('別紙3-1_区分⑤所要額内訳'!$E$36&lt;=踏み台シート!G4,踏み台シート!G4&lt;='別紙3-1_区分⑤所要額内訳'!$G$36),1,"")</f>
        <v/>
      </c>
      <c r="H30" s="5" t="str">
        <f>IF(AND('別紙3-1_区分⑤所要額内訳'!$E$36&lt;=踏み台シート!H4,踏み台シート!H4&lt;='別紙3-1_区分⑤所要額内訳'!$G$36),1,"")</f>
        <v/>
      </c>
      <c r="I30" s="5" t="str">
        <f>IF(AND('別紙3-1_区分⑤所要額内訳'!$E$36&lt;=踏み台シート!I4,踏み台シート!I4&lt;='別紙3-1_区分⑤所要額内訳'!$G$36),1,"")</f>
        <v/>
      </c>
      <c r="J30" s="5" t="str">
        <f>IF(AND('別紙3-1_区分⑤所要額内訳'!$E$36&lt;=踏み台シート!J4,踏み台シート!J4&lt;='別紙3-1_区分⑤所要額内訳'!$G$36),1,"")</f>
        <v/>
      </c>
      <c r="K30" s="5" t="str">
        <f>IF(AND('別紙3-1_区分⑤所要額内訳'!$E$36&lt;=踏み台シート!K4,踏み台シート!K4&lt;='別紙3-1_区分⑤所要額内訳'!$G$36),1,"")</f>
        <v/>
      </c>
      <c r="L30" s="5" t="str">
        <f>IF(AND('別紙3-1_区分⑤所要額内訳'!$E$36&lt;=踏み台シート!L4,踏み台シート!L4&lt;='別紙3-1_区分⑤所要額内訳'!$G$36),1,"")</f>
        <v/>
      </c>
      <c r="M30" s="5" t="str">
        <f>IF(AND('別紙3-1_区分⑤所要額内訳'!$E$36&lt;=踏み台シート!M4,踏み台シート!M4&lt;='別紙3-1_区分⑤所要額内訳'!$G$36),1,"")</f>
        <v/>
      </c>
      <c r="N30" s="5" t="str">
        <f>IF(AND('別紙3-1_区分⑤所要額内訳'!$E$36&lt;=踏み台シート!N4,踏み台シート!N4&lt;='別紙3-1_区分⑤所要額内訳'!$G$36),1,"")</f>
        <v/>
      </c>
      <c r="O30" s="5" t="str">
        <f>IF(AND('別紙3-1_区分⑤所要額内訳'!$E$36&lt;=踏み台シート!O4,踏み台シート!O4&lt;='別紙3-1_区分⑤所要額内訳'!$G$36),1,"")</f>
        <v/>
      </c>
      <c r="P30" s="5" t="str">
        <f>IF(AND('別紙3-1_区分⑤所要額内訳'!$E$36&lt;=踏み台シート!P4,踏み台シート!P4&lt;='別紙3-1_区分⑤所要額内訳'!$G$36),1,"")</f>
        <v/>
      </c>
      <c r="Q30" s="5" t="str">
        <f>IF(AND('別紙3-1_区分⑤所要額内訳'!$E$36&lt;=踏み台シート!Q4,踏み台シート!Q4&lt;='別紙3-1_区分⑤所要額内訳'!$G$36),1,"")</f>
        <v/>
      </c>
      <c r="R30" s="5" t="str">
        <f>IF(AND('別紙3-1_区分⑤所要額内訳'!$E$36&lt;=踏み台シート!R4,踏み台シート!R4&lt;='別紙3-1_区分⑤所要額内訳'!$G$36),1,"")</f>
        <v/>
      </c>
      <c r="S30" s="5" t="str">
        <f>IF(AND('別紙3-1_区分⑤所要額内訳'!$E$36&lt;=踏み台シート!S4,踏み台シート!S4&lt;='別紙3-1_区分⑤所要額内訳'!$G$36),1,"")</f>
        <v/>
      </c>
      <c r="T30" s="5" t="str">
        <f>IF(AND('別紙3-1_区分⑤所要額内訳'!$E$36&lt;=踏み台シート!T4,踏み台シート!T4&lt;='別紙3-1_区分⑤所要額内訳'!$G$36),1,"")</f>
        <v/>
      </c>
      <c r="U30" s="5" t="str">
        <f>IF(AND('別紙3-1_区分⑤所要額内訳'!$E$36&lt;=踏み台シート!U4,踏み台シート!U4&lt;='別紙3-1_区分⑤所要額内訳'!$G$36),1,"")</f>
        <v/>
      </c>
      <c r="V30" s="5" t="str">
        <f>IF(AND('別紙3-1_区分⑤所要額内訳'!$E$36&lt;=踏み台シート!V4,踏み台シート!V4&lt;='別紙3-1_区分⑤所要額内訳'!$G$36),1,"")</f>
        <v/>
      </c>
      <c r="W30" s="5" t="str">
        <f>IF(AND('別紙3-1_区分⑤所要額内訳'!$E$36&lt;=踏み台シート!W4,踏み台シート!W4&lt;='別紙3-1_区分⑤所要額内訳'!$G$36),1,"")</f>
        <v/>
      </c>
      <c r="X30" s="5" t="str">
        <f>IF(AND('別紙3-1_区分⑤所要額内訳'!$E$36&lt;=踏み台シート!X4,踏み台シート!X4&lt;='別紙3-1_区分⑤所要額内訳'!$G$36),1,"")</f>
        <v/>
      </c>
      <c r="Y30" s="5" t="str">
        <f>IF(AND('別紙3-1_区分⑤所要額内訳'!$E$36&lt;=踏み台シート!Y4,踏み台シート!Y4&lt;='別紙3-1_区分⑤所要額内訳'!$G$36),1,"")</f>
        <v/>
      </c>
      <c r="Z30" s="5" t="str">
        <f>IF(AND('別紙3-1_区分⑤所要額内訳'!$E$36&lt;=踏み台シート!Z4,踏み台シート!Z4&lt;='別紙3-1_区分⑤所要額内訳'!$G$36),1,"")</f>
        <v/>
      </c>
      <c r="AA30" s="5" t="str">
        <f>IF(AND('別紙3-1_区分⑤所要額内訳'!$E$36&lt;=踏み台シート!AA4,踏み台シート!AA4&lt;='別紙3-1_区分⑤所要額内訳'!$G$36),1,"")</f>
        <v/>
      </c>
      <c r="AB30" s="5" t="str">
        <f>IF(AND('別紙3-1_区分⑤所要額内訳'!$E$36&lt;=踏み台シート!AB4,踏み台シート!AB4&lt;='別紙3-1_区分⑤所要額内訳'!$G$36),1,"")</f>
        <v/>
      </c>
      <c r="AC30" s="5" t="str">
        <f>IF(AND('別紙3-1_区分⑤所要額内訳'!$E$36&lt;=踏み台シート!AC4,踏み台シート!AC4&lt;='別紙3-1_区分⑤所要額内訳'!$G$36),1,"")</f>
        <v/>
      </c>
      <c r="AD30" s="5" t="str">
        <f>IF(AND('別紙3-1_区分⑤所要額内訳'!$E$36&lt;=踏み台シート!AD4,踏み台シート!AD4&lt;='別紙3-1_区分⑤所要額内訳'!$G$36),1,"")</f>
        <v/>
      </c>
      <c r="AE30" s="5" t="str">
        <f>IF(AND('別紙3-1_区分⑤所要額内訳'!$E$36&lt;=踏み台シート!AE4,踏み台シート!AE4&lt;='別紙3-1_区分⑤所要額内訳'!$G$36),1,"")</f>
        <v/>
      </c>
      <c r="AF30" s="5" t="str">
        <f>IF(AND('別紙3-1_区分⑤所要額内訳'!$E$36&lt;=踏み台シート!AF4,踏み台シート!AF4&lt;='別紙3-1_区分⑤所要額内訳'!$G$36),1,"")</f>
        <v/>
      </c>
      <c r="AG30" s="5" t="str">
        <f>IF(AND('別紙3-1_区分⑤所要額内訳'!$E$36&lt;=踏み台シート!AG4,踏み台シート!AG4&lt;='別紙3-1_区分⑤所要額内訳'!$G$36),1,"")</f>
        <v/>
      </c>
      <c r="AH30" s="5" t="str">
        <f>IF(AND('別紙3-1_区分⑤所要額内訳'!$E$36&lt;=踏み台シート!AH4,踏み台シート!AH4&lt;='別紙3-1_区分⑤所要額内訳'!$G$36),1,"")</f>
        <v/>
      </c>
      <c r="AI30" s="5" t="str">
        <f>IF(AND('別紙3-1_区分⑤所要額内訳'!$E$36&lt;=踏み台シート!AI4,踏み台シート!AI4&lt;='別紙3-1_区分⑤所要額内訳'!$G$36),1,"")</f>
        <v/>
      </c>
      <c r="AJ30" s="5" t="str">
        <f>IF(AND('別紙3-1_区分⑤所要額内訳'!$E$36&lt;=踏み台シート!AJ4,踏み台シート!AJ4&lt;='別紙3-1_区分⑤所要額内訳'!$G$36),1,"")</f>
        <v/>
      </c>
      <c r="AK30" s="5" t="str">
        <f>IF(AND('別紙3-1_区分⑤所要額内訳'!$E$36&lt;=踏み台シート!AK4,踏み台シート!AK4&lt;='別紙3-1_区分⑤所要額内訳'!$G$36),1,"")</f>
        <v/>
      </c>
      <c r="AL30" s="5" t="str">
        <f>IF(AND('別紙3-1_区分⑤所要額内訳'!$E$36&lt;=踏み台シート!AL4,踏み台シート!AL4&lt;='別紙3-1_区分⑤所要額内訳'!$G$36),1,"")</f>
        <v/>
      </c>
      <c r="AM30" s="5" t="str">
        <f>IF(AND('別紙3-1_区分⑤所要額内訳'!$E$36&lt;=踏み台シート!AM4,踏み台シート!AM4&lt;='別紙3-1_区分⑤所要額内訳'!$G$36),1,"")</f>
        <v/>
      </c>
      <c r="AN30" s="5" t="str">
        <f>IF(AND('別紙3-1_区分⑤所要額内訳'!$E$36&lt;=踏み台シート!AN4,踏み台シート!AN4&lt;='別紙3-1_区分⑤所要額内訳'!$G$36),1,"")</f>
        <v/>
      </c>
      <c r="AO30" s="5" t="str">
        <f>IF(AND('別紙3-1_区分⑤所要額内訳'!$E$36&lt;=踏み台シート!AO4,踏み台シート!AO4&lt;='別紙3-1_区分⑤所要額内訳'!$G$36),1,"")</f>
        <v/>
      </c>
      <c r="AP30" s="5" t="str">
        <f>IF(AND('別紙3-1_区分⑤所要額内訳'!$E$36&lt;=踏み台シート!AP4,踏み台シート!AP4&lt;='別紙3-1_区分⑤所要額内訳'!$G$36),1,"")</f>
        <v/>
      </c>
      <c r="AQ30" s="5" t="str">
        <f>IF(AND('別紙3-1_区分⑤所要額内訳'!$E$36&lt;=踏み台シート!AQ4,踏み台シート!AQ4&lt;='別紙3-1_区分⑤所要額内訳'!$G$36),1,"")</f>
        <v/>
      </c>
      <c r="AR30" s="5" t="str">
        <f>IF(AND('別紙3-1_区分⑤所要額内訳'!$E$36&lt;=踏み台シート!AR4,踏み台シート!AR4&lt;='別紙3-1_区分⑤所要額内訳'!$G$36),1,"")</f>
        <v/>
      </c>
      <c r="AS30" s="5" t="str">
        <f>IF(AND('別紙3-1_区分⑤所要額内訳'!$E$36&lt;=踏み台シート!AS4,踏み台シート!AS4&lt;='別紙3-1_区分⑤所要額内訳'!$G$36),1,"")</f>
        <v/>
      </c>
      <c r="AT30" s="5" t="str">
        <f>IF(AND('別紙3-1_区分⑤所要額内訳'!$E$36&lt;=踏み台シート!AT4,踏み台シート!AT4&lt;='別紙3-1_区分⑤所要額内訳'!$G$36),1,"")</f>
        <v/>
      </c>
      <c r="AU30" s="5" t="str">
        <f>IF(AND('別紙3-1_区分⑤所要額内訳'!$E$36&lt;=踏み台シート!AU4,踏み台シート!AU4&lt;='別紙3-1_区分⑤所要額内訳'!$G$36),1,"")</f>
        <v/>
      </c>
      <c r="AV30" s="5" t="str">
        <f>IF(AND('別紙3-1_区分⑤所要額内訳'!$E$36&lt;=踏み台シート!AV4,踏み台シート!AV4&lt;='別紙3-1_区分⑤所要額内訳'!$G$36),1,"")</f>
        <v/>
      </c>
      <c r="AW30" s="5" t="str">
        <f>IF(AND('別紙3-1_区分⑤所要額内訳'!$E$36&lt;=踏み台シート!AW4,踏み台シート!AW4&lt;='別紙3-1_区分⑤所要額内訳'!$G$36),1,"")</f>
        <v/>
      </c>
      <c r="AX30" s="5" t="str">
        <f>IF(AND('別紙3-1_区分⑤所要額内訳'!$E$36&lt;=踏み台シート!AX4,踏み台シート!AX4&lt;='別紙3-1_区分⑤所要額内訳'!$G$36),1,"")</f>
        <v/>
      </c>
      <c r="AY30" s="5" t="str">
        <f>IF(AND('別紙3-1_区分⑤所要額内訳'!$E$36&lt;=踏み台シート!AY4,踏み台シート!AY4&lt;='別紙3-1_区分⑤所要額内訳'!$G$36),1,"")</f>
        <v/>
      </c>
      <c r="AZ30" s="5" t="str">
        <f>IF(AND('別紙3-1_区分⑤所要額内訳'!$E$36&lt;=踏み台シート!AZ4,踏み台シート!AZ4&lt;='別紙3-1_区分⑤所要額内訳'!$G$36),1,"")</f>
        <v/>
      </c>
      <c r="BA30" s="5" t="str">
        <f>IF(AND('別紙3-1_区分⑤所要額内訳'!$E$36&lt;=踏み台シート!BA4,踏み台シート!BA4&lt;='別紙3-1_区分⑤所要額内訳'!$G$36),1,"")</f>
        <v/>
      </c>
      <c r="BB30" s="18">
        <f t="shared" si="21"/>
        <v>1</v>
      </c>
    </row>
    <row r="31" spans="1:54" x14ac:dyDescent="0.2">
      <c r="A31" s="5" t="str">
        <f t="shared" si="23"/>
        <v/>
      </c>
      <c r="B31" s="14" t="str">
        <f>IF('別紙3-1_区分⑤所要額内訳'!B37="","",'別紙3-1_区分⑤所要額内訳'!B37)</f>
        <v/>
      </c>
      <c r="C31" s="5" t="str">
        <f>IF('別紙3-1_区分⑤所要額内訳'!C37="","",'別紙3-1_区分⑤所要額内訳'!C37)</f>
        <v/>
      </c>
      <c r="D31" s="5">
        <f>IF(AND('別紙3-1_区分⑤所要額内訳'!$E$37&lt;=踏み台シート!D4,踏み台シート!D4&lt;='別紙3-1_区分⑤所要額内訳'!$G$37),1,"")</f>
        <v>1</v>
      </c>
      <c r="E31" s="5" t="str">
        <f>IF(AND('別紙3-1_区分⑤所要額内訳'!$E$37&lt;=踏み台シート!E4,踏み台シート!E4&lt;='別紙3-1_区分⑤所要額内訳'!$G$37),1,"")</f>
        <v/>
      </c>
      <c r="F31" s="5" t="str">
        <f>IF(AND('別紙3-1_区分⑤所要額内訳'!$E$37&lt;=踏み台シート!F4,踏み台シート!F4&lt;='別紙3-1_区分⑤所要額内訳'!$G$37),1,"")</f>
        <v/>
      </c>
      <c r="G31" s="5" t="str">
        <f>IF(AND('別紙3-1_区分⑤所要額内訳'!$E$37&lt;=踏み台シート!G4,踏み台シート!G4&lt;='別紙3-1_区分⑤所要額内訳'!$G$37),1,"")</f>
        <v/>
      </c>
      <c r="H31" s="5" t="str">
        <f>IF(AND('別紙3-1_区分⑤所要額内訳'!$E$37&lt;=踏み台シート!H4,踏み台シート!H4&lt;='別紙3-1_区分⑤所要額内訳'!$G$37),1,"")</f>
        <v/>
      </c>
      <c r="I31" s="5" t="str">
        <f>IF(AND('別紙3-1_区分⑤所要額内訳'!$E$37&lt;=踏み台シート!I4,踏み台シート!I4&lt;='別紙3-1_区分⑤所要額内訳'!$G$37),1,"")</f>
        <v/>
      </c>
      <c r="J31" s="5" t="str">
        <f>IF(AND('別紙3-1_区分⑤所要額内訳'!$E$37&lt;=踏み台シート!J4,踏み台シート!J4&lt;='別紙3-1_区分⑤所要額内訳'!$G$37),1,"")</f>
        <v/>
      </c>
      <c r="K31" s="5" t="str">
        <f>IF(AND('別紙3-1_区分⑤所要額内訳'!$E$37&lt;=踏み台シート!K4,踏み台シート!K4&lt;='別紙3-1_区分⑤所要額内訳'!$G$37),1,"")</f>
        <v/>
      </c>
      <c r="L31" s="5" t="str">
        <f>IF(AND('別紙3-1_区分⑤所要額内訳'!$E$37&lt;=踏み台シート!L4,踏み台シート!L4&lt;='別紙3-1_区分⑤所要額内訳'!$G$37),1,"")</f>
        <v/>
      </c>
      <c r="M31" s="5" t="str">
        <f>IF(AND('別紙3-1_区分⑤所要額内訳'!$E$37&lt;=踏み台シート!M4,踏み台シート!M4&lt;='別紙3-1_区分⑤所要額内訳'!$G$37),1,"")</f>
        <v/>
      </c>
      <c r="N31" s="5" t="str">
        <f>IF(AND('別紙3-1_区分⑤所要額内訳'!$E$37&lt;=踏み台シート!N4,踏み台シート!N4&lt;='別紙3-1_区分⑤所要額内訳'!$G$37),1,"")</f>
        <v/>
      </c>
      <c r="O31" s="5" t="str">
        <f>IF(AND('別紙3-1_区分⑤所要額内訳'!$E$37&lt;=踏み台シート!O4,踏み台シート!O4&lt;='別紙3-1_区分⑤所要額内訳'!$G$37),1,"")</f>
        <v/>
      </c>
      <c r="P31" s="5" t="str">
        <f>IF(AND('別紙3-1_区分⑤所要額内訳'!$E$37&lt;=踏み台シート!P4,踏み台シート!P4&lt;='別紙3-1_区分⑤所要額内訳'!$G$37),1,"")</f>
        <v/>
      </c>
      <c r="Q31" s="5" t="str">
        <f>IF(AND('別紙3-1_区分⑤所要額内訳'!$E$37&lt;=踏み台シート!Q4,踏み台シート!Q4&lt;='別紙3-1_区分⑤所要額内訳'!$G$37),1,"")</f>
        <v/>
      </c>
      <c r="R31" s="5" t="str">
        <f>IF(AND('別紙3-1_区分⑤所要額内訳'!$E$37&lt;=踏み台シート!R4,踏み台シート!R4&lt;='別紙3-1_区分⑤所要額内訳'!$G$37),1,"")</f>
        <v/>
      </c>
      <c r="S31" s="5" t="str">
        <f>IF(AND('別紙3-1_区分⑤所要額内訳'!$E$37&lt;=踏み台シート!S4,踏み台シート!S4&lt;='別紙3-1_区分⑤所要額内訳'!$G$37),1,"")</f>
        <v/>
      </c>
      <c r="T31" s="5" t="str">
        <f>IF(AND('別紙3-1_区分⑤所要額内訳'!$E$37&lt;=踏み台シート!T4,踏み台シート!T4&lt;='別紙3-1_区分⑤所要額内訳'!$G$37),1,"")</f>
        <v/>
      </c>
      <c r="U31" s="5" t="str">
        <f>IF(AND('別紙3-1_区分⑤所要額内訳'!$E$37&lt;=踏み台シート!U4,踏み台シート!U4&lt;='別紙3-1_区分⑤所要額内訳'!$G$37),1,"")</f>
        <v/>
      </c>
      <c r="V31" s="5" t="str">
        <f>IF(AND('別紙3-1_区分⑤所要額内訳'!$E$37&lt;=踏み台シート!V4,踏み台シート!V4&lt;='別紙3-1_区分⑤所要額内訳'!$G$37),1,"")</f>
        <v/>
      </c>
      <c r="W31" s="5" t="str">
        <f>IF(AND('別紙3-1_区分⑤所要額内訳'!$E$37&lt;=踏み台シート!W4,踏み台シート!W4&lt;='別紙3-1_区分⑤所要額内訳'!$G$37),1,"")</f>
        <v/>
      </c>
      <c r="X31" s="5" t="str">
        <f>IF(AND('別紙3-1_区分⑤所要額内訳'!$E$37&lt;=踏み台シート!X4,踏み台シート!X4&lt;='別紙3-1_区分⑤所要額内訳'!$G$37),1,"")</f>
        <v/>
      </c>
      <c r="Y31" s="5" t="str">
        <f>IF(AND('別紙3-1_区分⑤所要額内訳'!$E$37&lt;=踏み台シート!Y4,踏み台シート!Y4&lt;='別紙3-1_区分⑤所要額内訳'!$G$37),1,"")</f>
        <v/>
      </c>
      <c r="Z31" s="5" t="str">
        <f>IF(AND('別紙3-1_区分⑤所要額内訳'!$E$37&lt;=踏み台シート!Z4,踏み台シート!Z4&lt;='別紙3-1_区分⑤所要額内訳'!$G$37),1,"")</f>
        <v/>
      </c>
      <c r="AA31" s="5" t="str">
        <f>IF(AND('別紙3-1_区分⑤所要額内訳'!$E$37&lt;=踏み台シート!AA4,踏み台シート!AA4&lt;='別紙3-1_区分⑤所要額内訳'!$G$37),1,"")</f>
        <v/>
      </c>
      <c r="AB31" s="5" t="str">
        <f>IF(AND('別紙3-1_区分⑤所要額内訳'!$E$37&lt;=踏み台シート!AB4,踏み台シート!AB4&lt;='別紙3-1_区分⑤所要額内訳'!$G$37),1,"")</f>
        <v/>
      </c>
      <c r="AC31" s="5" t="str">
        <f>IF(AND('別紙3-1_区分⑤所要額内訳'!$E$37&lt;=踏み台シート!AC4,踏み台シート!AC4&lt;='別紙3-1_区分⑤所要額内訳'!$G$37),1,"")</f>
        <v/>
      </c>
      <c r="AD31" s="5" t="str">
        <f>IF(AND('別紙3-1_区分⑤所要額内訳'!$E$37&lt;=踏み台シート!AD4,踏み台シート!AD4&lt;='別紙3-1_区分⑤所要額内訳'!$G$37),1,"")</f>
        <v/>
      </c>
      <c r="AE31" s="5" t="str">
        <f>IF(AND('別紙3-1_区分⑤所要額内訳'!$E$37&lt;=踏み台シート!AE4,踏み台シート!AE4&lt;='別紙3-1_区分⑤所要額内訳'!$G$37),1,"")</f>
        <v/>
      </c>
      <c r="AF31" s="5" t="str">
        <f>IF(AND('別紙3-1_区分⑤所要額内訳'!$E$37&lt;=踏み台シート!AF4,踏み台シート!AF4&lt;='別紙3-1_区分⑤所要額内訳'!$G$37),1,"")</f>
        <v/>
      </c>
      <c r="AG31" s="5" t="str">
        <f>IF(AND('別紙3-1_区分⑤所要額内訳'!$E$37&lt;=踏み台シート!AG4,踏み台シート!AG4&lt;='別紙3-1_区分⑤所要額内訳'!$G$37),1,"")</f>
        <v/>
      </c>
      <c r="AH31" s="5" t="str">
        <f>IF(AND('別紙3-1_区分⑤所要額内訳'!$E$37&lt;=踏み台シート!AH4,踏み台シート!AH4&lt;='別紙3-1_区分⑤所要額内訳'!$G$37),1,"")</f>
        <v/>
      </c>
      <c r="AI31" s="5" t="str">
        <f>IF(AND('別紙3-1_区分⑤所要額内訳'!$E$37&lt;=踏み台シート!AI4,踏み台シート!AI4&lt;='別紙3-1_区分⑤所要額内訳'!$G$37),1,"")</f>
        <v/>
      </c>
      <c r="AJ31" s="5" t="str">
        <f>IF(AND('別紙3-1_区分⑤所要額内訳'!$E$37&lt;=踏み台シート!AJ4,踏み台シート!AJ4&lt;='別紙3-1_区分⑤所要額内訳'!$G$37),1,"")</f>
        <v/>
      </c>
      <c r="AK31" s="5" t="str">
        <f>IF(AND('別紙3-1_区分⑤所要額内訳'!$E$37&lt;=踏み台シート!AK4,踏み台シート!AK4&lt;='別紙3-1_区分⑤所要額内訳'!$G$37),1,"")</f>
        <v/>
      </c>
      <c r="AL31" s="5" t="str">
        <f>IF(AND('別紙3-1_区分⑤所要額内訳'!$E$37&lt;=踏み台シート!AL4,踏み台シート!AL4&lt;='別紙3-1_区分⑤所要額内訳'!$G$37),1,"")</f>
        <v/>
      </c>
      <c r="AM31" s="5" t="str">
        <f>IF(AND('別紙3-1_区分⑤所要額内訳'!$E$37&lt;=踏み台シート!AM4,踏み台シート!AM4&lt;='別紙3-1_区分⑤所要額内訳'!$G$37),1,"")</f>
        <v/>
      </c>
      <c r="AN31" s="5" t="str">
        <f>IF(AND('別紙3-1_区分⑤所要額内訳'!$E$37&lt;=踏み台シート!AN4,踏み台シート!AN4&lt;='別紙3-1_区分⑤所要額内訳'!$G$37),1,"")</f>
        <v/>
      </c>
      <c r="AO31" s="5" t="str">
        <f>IF(AND('別紙3-1_区分⑤所要額内訳'!$E$37&lt;=踏み台シート!AO4,踏み台シート!AO4&lt;='別紙3-1_区分⑤所要額内訳'!$G$37),1,"")</f>
        <v/>
      </c>
      <c r="AP31" s="5" t="str">
        <f>IF(AND('別紙3-1_区分⑤所要額内訳'!$E$37&lt;=踏み台シート!AP4,踏み台シート!AP4&lt;='別紙3-1_区分⑤所要額内訳'!$G$37),1,"")</f>
        <v/>
      </c>
      <c r="AQ31" s="5" t="str">
        <f>IF(AND('別紙3-1_区分⑤所要額内訳'!$E$37&lt;=踏み台シート!AQ4,踏み台シート!AQ4&lt;='別紙3-1_区分⑤所要額内訳'!$G$37),1,"")</f>
        <v/>
      </c>
      <c r="AR31" s="5" t="str">
        <f>IF(AND('別紙3-1_区分⑤所要額内訳'!$E$37&lt;=踏み台シート!AR4,踏み台シート!AR4&lt;='別紙3-1_区分⑤所要額内訳'!$G$37),1,"")</f>
        <v/>
      </c>
      <c r="AS31" s="5" t="str">
        <f>IF(AND('別紙3-1_区分⑤所要額内訳'!$E$37&lt;=踏み台シート!AS4,踏み台シート!AS4&lt;='別紙3-1_区分⑤所要額内訳'!$G$37),1,"")</f>
        <v/>
      </c>
      <c r="AT31" s="5" t="str">
        <f>IF(AND('別紙3-1_区分⑤所要額内訳'!$E$37&lt;=踏み台シート!AT4,踏み台シート!AT4&lt;='別紙3-1_区分⑤所要額内訳'!$G$37),1,"")</f>
        <v/>
      </c>
      <c r="AU31" s="5" t="str">
        <f>IF(AND('別紙3-1_区分⑤所要額内訳'!$E$37&lt;=踏み台シート!AU4,踏み台シート!AU4&lt;='別紙3-1_区分⑤所要額内訳'!$G$37),1,"")</f>
        <v/>
      </c>
      <c r="AV31" s="5" t="str">
        <f>IF(AND('別紙3-1_区分⑤所要額内訳'!$E$37&lt;=踏み台シート!AV4,踏み台シート!AV4&lt;='別紙3-1_区分⑤所要額内訳'!$G$37),1,"")</f>
        <v/>
      </c>
      <c r="AW31" s="5" t="str">
        <f>IF(AND('別紙3-1_区分⑤所要額内訳'!$E$37&lt;=踏み台シート!AW4,踏み台シート!AW4&lt;='別紙3-1_区分⑤所要額内訳'!$G$37),1,"")</f>
        <v/>
      </c>
      <c r="AX31" s="5" t="str">
        <f>IF(AND('別紙3-1_区分⑤所要額内訳'!$E$37&lt;=踏み台シート!AX4,踏み台シート!AX4&lt;='別紙3-1_区分⑤所要額内訳'!$G$37),1,"")</f>
        <v/>
      </c>
      <c r="AY31" s="5" t="str">
        <f>IF(AND('別紙3-1_区分⑤所要額内訳'!$E$37&lt;=踏み台シート!AY4,踏み台シート!AY4&lt;='別紙3-1_区分⑤所要額内訳'!$G$37),1,"")</f>
        <v/>
      </c>
      <c r="AZ31" s="5" t="str">
        <f>IF(AND('別紙3-1_区分⑤所要額内訳'!$E$37&lt;=踏み台シート!AZ4,踏み台シート!AZ4&lt;='別紙3-1_区分⑤所要額内訳'!$G$37),1,"")</f>
        <v/>
      </c>
      <c r="BA31" s="5" t="str">
        <f>IF(AND('別紙3-1_区分⑤所要額内訳'!$E$37&lt;=踏み台シート!BA4,踏み台シート!BA4&lt;='別紙3-1_区分⑤所要額内訳'!$G$37),1,"")</f>
        <v/>
      </c>
      <c r="BB31" s="18">
        <f t="shared" si="21"/>
        <v>1</v>
      </c>
    </row>
    <row r="32" spans="1:54" x14ac:dyDescent="0.2">
      <c r="A32" s="5" t="str">
        <f t="shared" si="23"/>
        <v/>
      </c>
      <c r="B32" s="14" t="str">
        <f>IF('別紙3-1_区分⑤所要額内訳'!B38="","",'別紙3-1_区分⑤所要額内訳'!B38)</f>
        <v/>
      </c>
      <c r="C32" s="5" t="str">
        <f>IF('別紙3-1_区分⑤所要額内訳'!C38="","",'別紙3-1_区分⑤所要額内訳'!C38)</f>
        <v/>
      </c>
      <c r="D32" s="5">
        <f>IF(AND('別紙3-1_区分⑤所要額内訳'!$E$38&lt;=踏み台シート!D4,踏み台シート!D4&lt;='別紙3-1_区分⑤所要額内訳'!$G$38),1,"")</f>
        <v>1</v>
      </c>
      <c r="E32" s="5" t="str">
        <f>IF(AND('別紙3-1_区分⑤所要額内訳'!$E$38&lt;=踏み台シート!E4,踏み台シート!E4&lt;='別紙3-1_区分⑤所要額内訳'!$G$38),1,"")</f>
        <v/>
      </c>
      <c r="F32" s="5" t="str">
        <f>IF(AND('別紙3-1_区分⑤所要額内訳'!$E$38&lt;=踏み台シート!F4,踏み台シート!F4&lt;='別紙3-1_区分⑤所要額内訳'!$G$38),1,"")</f>
        <v/>
      </c>
      <c r="G32" s="5" t="str">
        <f>IF(AND('別紙3-1_区分⑤所要額内訳'!$E$38&lt;=踏み台シート!G4,踏み台シート!G4&lt;='別紙3-1_区分⑤所要額内訳'!$G$38),1,"")</f>
        <v/>
      </c>
      <c r="H32" s="5" t="str">
        <f>IF(AND('別紙3-1_区分⑤所要額内訳'!$E$38&lt;=踏み台シート!H4,踏み台シート!H4&lt;='別紙3-1_区分⑤所要額内訳'!$G$38),1,"")</f>
        <v/>
      </c>
      <c r="I32" s="5" t="str">
        <f>IF(AND('別紙3-1_区分⑤所要額内訳'!$E$38&lt;=踏み台シート!I4,踏み台シート!I4&lt;='別紙3-1_区分⑤所要額内訳'!$G$38),1,"")</f>
        <v/>
      </c>
      <c r="J32" s="5" t="str">
        <f>IF(AND('別紙3-1_区分⑤所要額内訳'!$E$38&lt;=踏み台シート!J4,踏み台シート!J4&lt;='別紙3-1_区分⑤所要額内訳'!$G$38),1,"")</f>
        <v/>
      </c>
      <c r="K32" s="5" t="str">
        <f>IF(AND('別紙3-1_区分⑤所要額内訳'!$E$38&lt;=踏み台シート!K4,踏み台シート!K4&lt;='別紙3-1_区分⑤所要額内訳'!$G$38),1,"")</f>
        <v/>
      </c>
      <c r="L32" s="5" t="str">
        <f>IF(AND('別紙3-1_区分⑤所要額内訳'!$E$38&lt;=踏み台シート!L4,踏み台シート!L4&lt;='別紙3-1_区分⑤所要額内訳'!$G$38),1,"")</f>
        <v/>
      </c>
      <c r="M32" s="5" t="str">
        <f>IF(AND('別紙3-1_区分⑤所要額内訳'!$E$38&lt;=踏み台シート!M4,踏み台シート!M4&lt;='別紙3-1_区分⑤所要額内訳'!$G$38),1,"")</f>
        <v/>
      </c>
      <c r="N32" s="5" t="str">
        <f>IF(AND('別紙3-1_区分⑤所要額内訳'!$E$38&lt;=踏み台シート!N4,踏み台シート!N4&lt;='別紙3-1_区分⑤所要額内訳'!$G$38),1,"")</f>
        <v/>
      </c>
      <c r="O32" s="5" t="str">
        <f>IF(AND('別紙3-1_区分⑤所要額内訳'!$E$38&lt;=踏み台シート!O4,踏み台シート!O4&lt;='別紙3-1_区分⑤所要額内訳'!$G$38),1,"")</f>
        <v/>
      </c>
      <c r="P32" s="5" t="str">
        <f>IF(AND('別紙3-1_区分⑤所要額内訳'!$E$38&lt;=踏み台シート!P4,踏み台シート!P4&lt;='別紙3-1_区分⑤所要額内訳'!$G$38),1,"")</f>
        <v/>
      </c>
      <c r="Q32" s="5" t="str">
        <f>IF(AND('別紙3-1_区分⑤所要額内訳'!$E$38&lt;=踏み台シート!Q4,踏み台シート!Q4&lt;='別紙3-1_区分⑤所要額内訳'!$G$38),1,"")</f>
        <v/>
      </c>
      <c r="R32" s="5" t="str">
        <f>IF(AND('別紙3-1_区分⑤所要額内訳'!$E$38&lt;=踏み台シート!R4,踏み台シート!R4&lt;='別紙3-1_区分⑤所要額内訳'!$G$38),1,"")</f>
        <v/>
      </c>
      <c r="S32" s="5" t="str">
        <f>IF(AND('別紙3-1_区分⑤所要額内訳'!$E$38&lt;=踏み台シート!S4,踏み台シート!S4&lt;='別紙3-1_区分⑤所要額内訳'!$G$38),1,"")</f>
        <v/>
      </c>
      <c r="T32" s="5" t="str">
        <f>IF(AND('別紙3-1_区分⑤所要額内訳'!$E$38&lt;=踏み台シート!T4,踏み台シート!T4&lt;='別紙3-1_区分⑤所要額内訳'!$G$38),1,"")</f>
        <v/>
      </c>
      <c r="U32" s="5" t="str">
        <f>IF(AND('別紙3-1_区分⑤所要額内訳'!$E$38&lt;=踏み台シート!U4,踏み台シート!U4&lt;='別紙3-1_区分⑤所要額内訳'!$G$38),1,"")</f>
        <v/>
      </c>
      <c r="V32" s="5" t="str">
        <f>IF(AND('別紙3-1_区分⑤所要額内訳'!$E$38&lt;=踏み台シート!V4,踏み台シート!V4&lt;='別紙3-1_区分⑤所要額内訳'!$G$38),1,"")</f>
        <v/>
      </c>
      <c r="W32" s="5" t="str">
        <f>IF(AND('別紙3-1_区分⑤所要額内訳'!$E$38&lt;=踏み台シート!W4,踏み台シート!W4&lt;='別紙3-1_区分⑤所要額内訳'!$G$38),1,"")</f>
        <v/>
      </c>
      <c r="X32" s="5" t="str">
        <f>IF(AND('別紙3-1_区分⑤所要額内訳'!$E$38&lt;=踏み台シート!X4,踏み台シート!X4&lt;='別紙3-1_区分⑤所要額内訳'!$G$38),1,"")</f>
        <v/>
      </c>
      <c r="Y32" s="5" t="str">
        <f>IF(AND('別紙3-1_区分⑤所要額内訳'!$E$38&lt;=踏み台シート!Y4,踏み台シート!Y4&lt;='別紙3-1_区分⑤所要額内訳'!$G$38),1,"")</f>
        <v/>
      </c>
      <c r="Z32" s="5" t="str">
        <f>IF(AND('別紙3-1_区分⑤所要額内訳'!$E$38&lt;=踏み台シート!Z4,踏み台シート!Z4&lt;='別紙3-1_区分⑤所要額内訳'!$G$38),1,"")</f>
        <v/>
      </c>
      <c r="AA32" s="5" t="str">
        <f>IF(AND('別紙3-1_区分⑤所要額内訳'!$E$38&lt;=踏み台シート!AA4,踏み台シート!AA4&lt;='別紙3-1_区分⑤所要額内訳'!$G$38),1,"")</f>
        <v/>
      </c>
      <c r="AB32" s="5" t="str">
        <f>IF(AND('別紙3-1_区分⑤所要額内訳'!$E$38&lt;=踏み台シート!AB4,踏み台シート!AB4&lt;='別紙3-1_区分⑤所要額内訳'!$G$38),1,"")</f>
        <v/>
      </c>
      <c r="AC32" s="5" t="str">
        <f>IF(AND('別紙3-1_区分⑤所要額内訳'!$E$38&lt;=踏み台シート!AC4,踏み台シート!AC4&lt;='別紙3-1_区分⑤所要額内訳'!$G$38),1,"")</f>
        <v/>
      </c>
      <c r="AD32" s="5" t="str">
        <f>IF(AND('別紙3-1_区分⑤所要額内訳'!$E$38&lt;=踏み台シート!AD4,踏み台シート!AD4&lt;='別紙3-1_区分⑤所要額内訳'!$G$38),1,"")</f>
        <v/>
      </c>
      <c r="AE32" s="5" t="str">
        <f>IF(AND('別紙3-1_区分⑤所要額内訳'!$E$38&lt;=踏み台シート!AE4,踏み台シート!AE4&lt;='別紙3-1_区分⑤所要額内訳'!$G$38),1,"")</f>
        <v/>
      </c>
      <c r="AF32" s="5" t="str">
        <f>IF(AND('別紙3-1_区分⑤所要額内訳'!$E$38&lt;=踏み台シート!AF4,踏み台シート!AF4&lt;='別紙3-1_区分⑤所要額内訳'!$G$38),1,"")</f>
        <v/>
      </c>
      <c r="AG32" s="5" t="str">
        <f>IF(AND('別紙3-1_区分⑤所要額内訳'!$E$38&lt;=踏み台シート!AG4,踏み台シート!AG4&lt;='別紙3-1_区分⑤所要額内訳'!$G$38),1,"")</f>
        <v/>
      </c>
      <c r="AH32" s="5" t="str">
        <f>IF(AND('別紙3-1_区分⑤所要額内訳'!$E$38&lt;=踏み台シート!AH4,踏み台シート!AH4&lt;='別紙3-1_区分⑤所要額内訳'!$G$38),1,"")</f>
        <v/>
      </c>
      <c r="AI32" s="5" t="str">
        <f>IF(AND('別紙3-1_区分⑤所要額内訳'!$E$38&lt;=踏み台シート!AI4,踏み台シート!AI4&lt;='別紙3-1_区分⑤所要額内訳'!$G$38),1,"")</f>
        <v/>
      </c>
      <c r="AJ32" s="5" t="str">
        <f>IF(AND('別紙3-1_区分⑤所要額内訳'!$E$38&lt;=踏み台シート!AJ4,踏み台シート!AJ4&lt;='別紙3-1_区分⑤所要額内訳'!$G$38),1,"")</f>
        <v/>
      </c>
      <c r="AK32" s="5" t="str">
        <f>IF(AND('別紙3-1_区分⑤所要額内訳'!$E$38&lt;=踏み台シート!AK4,踏み台シート!AK4&lt;='別紙3-1_区分⑤所要額内訳'!$G$38),1,"")</f>
        <v/>
      </c>
      <c r="AL32" s="5" t="str">
        <f>IF(AND('別紙3-1_区分⑤所要額内訳'!$E$38&lt;=踏み台シート!AL4,踏み台シート!AL4&lt;='別紙3-1_区分⑤所要額内訳'!$G$38),1,"")</f>
        <v/>
      </c>
      <c r="AM32" s="5" t="str">
        <f>IF(AND('別紙3-1_区分⑤所要額内訳'!$E$38&lt;=踏み台シート!AM4,踏み台シート!AM4&lt;='別紙3-1_区分⑤所要額内訳'!$G$38),1,"")</f>
        <v/>
      </c>
      <c r="AN32" s="5" t="str">
        <f>IF(AND('別紙3-1_区分⑤所要額内訳'!$E$38&lt;=踏み台シート!AN4,踏み台シート!AN4&lt;='別紙3-1_区分⑤所要額内訳'!$G$38),1,"")</f>
        <v/>
      </c>
      <c r="AO32" s="5" t="str">
        <f>IF(AND('別紙3-1_区分⑤所要額内訳'!$E$38&lt;=踏み台シート!AO4,踏み台シート!AO4&lt;='別紙3-1_区分⑤所要額内訳'!$G$38),1,"")</f>
        <v/>
      </c>
      <c r="AP32" s="5" t="str">
        <f>IF(AND('別紙3-1_区分⑤所要額内訳'!$E$38&lt;=踏み台シート!AP4,踏み台シート!AP4&lt;='別紙3-1_区分⑤所要額内訳'!$G$38),1,"")</f>
        <v/>
      </c>
      <c r="AQ32" s="5" t="str">
        <f>IF(AND('別紙3-1_区分⑤所要額内訳'!$E$38&lt;=踏み台シート!AQ4,踏み台シート!AQ4&lt;='別紙3-1_区分⑤所要額内訳'!$G$38),1,"")</f>
        <v/>
      </c>
      <c r="AR32" s="5" t="str">
        <f>IF(AND('別紙3-1_区分⑤所要額内訳'!$E$38&lt;=踏み台シート!AR4,踏み台シート!AR4&lt;='別紙3-1_区分⑤所要額内訳'!$G$38),1,"")</f>
        <v/>
      </c>
      <c r="AS32" s="5" t="str">
        <f>IF(AND('別紙3-1_区分⑤所要額内訳'!$E$38&lt;=踏み台シート!AS4,踏み台シート!AS4&lt;='別紙3-1_区分⑤所要額内訳'!$G$38),1,"")</f>
        <v/>
      </c>
      <c r="AT32" s="5" t="str">
        <f>IF(AND('別紙3-1_区分⑤所要額内訳'!$E$38&lt;=踏み台シート!AT4,踏み台シート!AT4&lt;='別紙3-1_区分⑤所要額内訳'!$G$38),1,"")</f>
        <v/>
      </c>
      <c r="AU32" s="5" t="str">
        <f>IF(AND('別紙3-1_区分⑤所要額内訳'!$E$38&lt;=踏み台シート!AU4,踏み台シート!AU4&lt;='別紙3-1_区分⑤所要額内訳'!$G$38),1,"")</f>
        <v/>
      </c>
      <c r="AV32" s="5" t="str">
        <f>IF(AND('別紙3-1_区分⑤所要額内訳'!$E$38&lt;=踏み台シート!AV4,踏み台シート!AV4&lt;='別紙3-1_区分⑤所要額内訳'!$G$38),1,"")</f>
        <v/>
      </c>
      <c r="AW32" s="5" t="str">
        <f>IF(AND('別紙3-1_区分⑤所要額内訳'!$E$38&lt;=踏み台シート!AW4,踏み台シート!AW4&lt;='別紙3-1_区分⑤所要額内訳'!$G$38),1,"")</f>
        <v/>
      </c>
      <c r="AX32" s="5" t="str">
        <f>IF(AND('別紙3-1_区分⑤所要額内訳'!$E$38&lt;=踏み台シート!AX4,踏み台シート!AX4&lt;='別紙3-1_区分⑤所要額内訳'!$G$38),1,"")</f>
        <v/>
      </c>
      <c r="AY32" s="5" t="str">
        <f>IF(AND('別紙3-1_区分⑤所要額内訳'!$E$38&lt;=踏み台シート!AY4,踏み台シート!AY4&lt;='別紙3-1_区分⑤所要額内訳'!$G$38),1,"")</f>
        <v/>
      </c>
      <c r="AZ32" s="5" t="str">
        <f>IF(AND('別紙3-1_区分⑤所要額内訳'!$E$38&lt;=踏み台シート!AZ4,踏み台シート!AZ4&lt;='別紙3-1_区分⑤所要額内訳'!$G$38),1,"")</f>
        <v/>
      </c>
      <c r="BA32" s="5" t="str">
        <f>IF(AND('別紙3-1_区分⑤所要額内訳'!$E$38&lt;=踏み台シート!BA4,踏み台シート!BA4&lt;='別紙3-1_区分⑤所要額内訳'!$G$38),1,"")</f>
        <v/>
      </c>
      <c r="BB32" s="18">
        <f t="shared" si="21"/>
        <v>1</v>
      </c>
    </row>
    <row r="33" spans="1:54" x14ac:dyDescent="0.2">
      <c r="A33" s="5" t="str">
        <f t="shared" si="23"/>
        <v/>
      </c>
      <c r="B33" s="14" t="str">
        <f>IF('別紙3-1_区分⑤所要額内訳'!B39="","",'別紙3-1_区分⑤所要額内訳'!B39)</f>
        <v/>
      </c>
      <c r="C33" s="5" t="str">
        <f>IF('別紙3-1_区分⑤所要額内訳'!C39="","",'別紙3-1_区分⑤所要額内訳'!C39)</f>
        <v/>
      </c>
      <c r="D33" s="5">
        <f>IF(AND('別紙3-1_区分⑤所要額内訳'!$E$39&lt;=踏み台シート!D4,踏み台シート!D4&lt;='別紙3-1_区分⑤所要額内訳'!$G$39),1,"")</f>
        <v>1</v>
      </c>
      <c r="E33" s="5" t="str">
        <f>IF(AND('別紙3-1_区分⑤所要額内訳'!$E$39&lt;=踏み台シート!E4,踏み台シート!E4&lt;='別紙3-1_区分⑤所要額内訳'!$G$39),1,"")</f>
        <v/>
      </c>
      <c r="F33" s="5" t="str">
        <f>IF(AND('別紙3-1_区分⑤所要額内訳'!$E$39&lt;=踏み台シート!F4,踏み台シート!F4&lt;='別紙3-1_区分⑤所要額内訳'!$G$39),1,"")</f>
        <v/>
      </c>
      <c r="G33" s="5" t="str">
        <f>IF(AND('別紙3-1_区分⑤所要額内訳'!$E$39&lt;=踏み台シート!G4,踏み台シート!G4&lt;='別紙3-1_区分⑤所要額内訳'!$G$39),1,"")</f>
        <v/>
      </c>
      <c r="H33" s="5" t="str">
        <f>IF(AND('別紙3-1_区分⑤所要額内訳'!$E$39&lt;=踏み台シート!H4,踏み台シート!H4&lt;='別紙3-1_区分⑤所要額内訳'!$G$39),1,"")</f>
        <v/>
      </c>
      <c r="I33" s="5" t="str">
        <f>IF(AND('別紙3-1_区分⑤所要額内訳'!$E$39&lt;=踏み台シート!I4,踏み台シート!I4&lt;='別紙3-1_区分⑤所要額内訳'!$G$39),1,"")</f>
        <v/>
      </c>
      <c r="J33" s="5" t="str">
        <f>IF(AND('別紙3-1_区分⑤所要額内訳'!$E$39&lt;=踏み台シート!J4,踏み台シート!J4&lt;='別紙3-1_区分⑤所要額内訳'!$G$39),1,"")</f>
        <v/>
      </c>
      <c r="K33" s="5" t="str">
        <f>IF(AND('別紙3-1_区分⑤所要額内訳'!$E$39&lt;=踏み台シート!K4,踏み台シート!K4&lt;='別紙3-1_区分⑤所要額内訳'!$G$39),1,"")</f>
        <v/>
      </c>
      <c r="L33" s="5" t="str">
        <f>IF(AND('別紙3-1_区分⑤所要額内訳'!$E$39&lt;=踏み台シート!L4,踏み台シート!L4&lt;='別紙3-1_区分⑤所要額内訳'!$G$39),1,"")</f>
        <v/>
      </c>
      <c r="M33" s="5" t="str">
        <f>IF(AND('別紙3-1_区分⑤所要額内訳'!$E$39&lt;=踏み台シート!M4,踏み台シート!M4&lt;='別紙3-1_区分⑤所要額内訳'!$G$39),1,"")</f>
        <v/>
      </c>
      <c r="N33" s="5" t="str">
        <f>IF(AND('別紙3-1_区分⑤所要額内訳'!$E$39&lt;=踏み台シート!N4,踏み台シート!N4&lt;='別紙3-1_区分⑤所要額内訳'!$G$39),1,"")</f>
        <v/>
      </c>
      <c r="O33" s="5" t="str">
        <f>IF(AND('別紙3-1_区分⑤所要額内訳'!$E$39&lt;=踏み台シート!O4,踏み台シート!O4&lt;='別紙3-1_区分⑤所要額内訳'!$G$39),1,"")</f>
        <v/>
      </c>
      <c r="P33" s="5" t="str">
        <f>IF(AND('別紙3-1_区分⑤所要額内訳'!$E$39&lt;=踏み台シート!P4,踏み台シート!P4&lt;='別紙3-1_区分⑤所要額内訳'!$G$39),1,"")</f>
        <v/>
      </c>
      <c r="Q33" s="5" t="str">
        <f>IF(AND('別紙3-1_区分⑤所要額内訳'!$E$39&lt;=踏み台シート!Q4,踏み台シート!Q4&lt;='別紙3-1_区分⑤所要額内訳'!$G$39),1,"")</f>
        <v/>
      </c>
      <c r="R33" s="5" t="str">
        <f>IF(AND('別紙3-1_区分⑤所要額内訳'!$E$39&lt;=踏み台シート!R4,踏み台シート!R4&lt;='別紙3-1_区分⑤所要額内訳'!$G$39),1,"")</f>
        <v/>
      </c>
      <c r="S33" s="5" t="str">
        <f>IF(AND('別紙3-1_区分⑤所要額内訳'!$E$39&lt;=踏み台シート!S4,踏み台シート!S4&lt;='別紙3-1_区分⑤所要額内訳'!$G$39),1,"")</f>
        <v/>
      </c>
      <c r="T33" s="5" t="str">
        <f>IF(AND('別紙3-1_区分⑤所要額内訳'!$E$39&lt;=踏み台シート!T4,踏み台シート!T4&lt;='別紙3-1_区分⑤所要額内訳'!$G$39),1,"")</f>
        <v/>
      </c>
      <c r="U33" s="5" t="str">
        <f>IF(AND('別紙3-1_区分⑤所要額内訳'!$E$39&lt;=踏み台シート!U4,踏み台シート!U4&lt;='別紙3-1_区分⑤所要額内訳'!$G$39),1,"")</f>
        <v/>
      </c>
      <c r="V33" s="5" t="str">
        <f>IF(AND('別紙3-1_区分⑤所要額内訳'!$E$39&lt;=踏み台シート!V4,踏み台シート!V4&lt;='別紙3-1_区分⑤所要額内訳'!$G$39),1,"")</f>
        <v/>
      </c>
      <c r="W33" s="5" t="str">
        <f>IF(AND('別紙3-1_区分⑤所要額内訳'!$E$39&lt;=踏み台シート!W4,踏み台シート!W4&lt;='別紙3-1_区分⑤所要額内訳'!$G$39),1,"")</f>
        <v/>
      </c>
      <c r="X33" s="5" t="str">
        <f>IF(AND('別紙3-1_区分⑤所要額内訳'!$E$39&lt;=踏み台シート!X4,踏み台シート!X4&lt;='別紙3-1_区分⑤所要額内訳'!$G$39),1,"")</f>
        <v/>
      </c>
      <c r="Y33" s="5" t="str">
        <f>IF(AND('別紙3-1_区分⑤所要額内訳'!$E$39&lt;=踏み台シート!Y4,踏み台シート!Y4&lt;='別紙3-1_区分⑤所要額内訳'!$G$39),1,"")</f>
        <v/>
      </c>
      <c r="Z33" s="5" t="str">
        <f>IF(AND('別紙3-1_区分⑤所要額内訳'!$E$39&lt;=踏み台シート!Z4,踏み台シート!Z4&lt;='別紙3-1_区分⑤所要額内訳'!$G$39),1,"")</f>
        <v/>
      </c>
      <c r="AA33" s="5" t="str">
        <f>IF(AND('別紙3-1_区分⑤所要額内訳'!$E$39&lt;=踏み台シート!AA4,踏み台シート!AA4&lt;='別紙3-1_区分⑤所要額内訳'!$G$39),1,"")</f>
        <v/>
      </c>
      <c r="AB33" s="5" t="str">
        <f>IF(AND('別紙3-1_区分⑤所要額内訳'!$E$39&lt;=踏み台シート!AB4,踏み台シート!AB4&lt;='別紙3-1_区分⑤所要額内訳'!$G$39),1,"")</f>
        <v/>
      </c>
      <c r="AC33" s="5" t="str">
        <f>IF(AND('別紙3-1_区分⑤所要額内訳'!$E$39&lt;=踏み台シート!AC4,踏み台シート!AC4&lt;='別紙3-1_区分⑤所要額内訳'!$G$39),1,"")</f>
        <v/>
      </c>
      <c r="AD33" s="5" t="str">
        <f>IF(AND('別紙3-1_区分⑤所要額内訳'!$E$39&lt;=踏み台シート!AD4,踏み台シート!AD4&lt;='別紙3-1_区分⑤所要額内訳'!$G$39),1,"")</f>
        <v/>
      </c>
      <c r="AE33" s="5" t="str">
        <f>IF(AND('別紙3-1_区分⑤所要額内訳'!$E$39&lt;=踏み台シート!AE4,踏み台シート!AE4&lt;='別紙3-1_区分⑤所要額内訳'!$G$39),1,"")</f>
        <v/>
      </c>
      <c r="AF33" s="5" t="str">
        <f>IF(AND('別紙3-1_区分⑤所要額内訳'!$E$39&lt;=踏み台シート!AF4,踏み台シート!AF4&lt;='別紙3-1_区分⑤所要額内訳'!$G$39),1,"")</f>
        <v/>
      </c>
      <c r="AG33" s="5" t="str">
        <f>IF(AND('別紙3-1_区分⑤所要額内訳'!$E$39&lt;=踏み台シート!AG4,踏み台シート!AG4&lt;='別紙3-1_区分⑤所要額内訳'!$G$39),1,"")</f>
        <v/>
      </c>
      <c r="AH33" s="5" t="str">
        <f>IF(AND('別紙3-1_区分⑤所要額内訳'!$E$39&lt;=踏み台シート!AH4,踏み台シート!AH4&lt;='別紙3-1_区分⑤所要額内訳'!$G$39),1,"")</f>
        <v/>
      </c>
      <c r="AI33" s="5" t="str">
        <f>IF(AND('別紙3-1_区分⑤所要額内訳'!$E$39&lt;=踏み台シート!AI4,踏み台シート!AI4&lt;='別紙3-1_区分⑤所要額内訳'!$G$39),1,"")</f>
        <v/>
      </c>
      <c r="AJ33" s="5" t="str">
        <f>IF(AND('別紙3-1_区分⑤所要額内訳'!$E$39&lt;=踏み台シート!AJ4,踏み台シート!AJ4&lt;='別紙3-1_区分⑤所要額内訳'!$G$39),1,"")</f>
        <v/>
      </c>
      <c r="AK33" s="5" t="str">
        <f>IF(AND('別紙3-1_区分⑤所要額内訳'!$E$39&lt;=踏み台シート!AK4,踏み台シート!AK4&lt;='別紙3-1_区分⑤所要額内訳'!$G$39),1,"")</f>
        <v/>
      </c>
      <c r="AL33" s="5" t="str">
        <f>IF(AND('別紙3-1_区分⑤所要額内訳'!$E$39&lt;=踏み台シート!AL4,踏み台シート!AL4&lt;='別紙3-1_区分⑤所要額内訳'!$G$39),1,"")</f>
        <v/>
      </c>
      <c r="AM33" s="5" t="str">
        <f>IF(AND('別紙3-1_区分⑤所要額内訳'!$E$39&lt;=踏み台シート!AM4,踏み台シート!AM4&lt;='別紙3-1_区分⑤所要額内訳'!$G$39),1,"")</f>
        <v/>
      </c>
      <c r="AN33" s="5" t="str">
        <f>IF(AND('別紙3-1_区分⑤所要額内訳'!$E$39&lt;=踏み台シート!AN4,踏み台シート!AN4&lt;='別紙3-1_区分⑤所要額内訳'!$G$39),1,"")</f>
        <v/>
      </c>
      <c r="AO33" s="5" t="str">
        <f>IF(AND('別紙3-1_区分⑤所要額内訳'!$E$39&lt;=踏み台シート!AO4,踏み台シート!AO4&lt;='別紙3-1_区分⑤所要額内訳'!$G$39),1,"")</f>
        <v/>
      </c>
      <c r="AP33" s="5" t="str">
        <f>IF(AND('別紙3-1_区分⑤所要額内訳'!$E$39&lt;=踏み台シート!AP4,踏み台シート!AP4&lt;='別紙3-1_区分⑤所要額内訳'!$G$39),1,"")</f>
        <v/>
      </c>
      <c r="AQ33" s="5" t="str">
        <f>IF(AND('別紙3-1_区分⑤所要額内訳'!$E$39&lt;=踏み台シート!AQ4,踏み台シート!AQ4&lt;='別紙3-1_区分⑤所要額内訳'!$G$39),1,"")</f>
        <v/>
      </c>
      <c r="AR33" s="5" t="str">
        <f>IF(AND('別紙3-1_区分⑤所要額内訳'!$E$39&lt;=踏み台シート!AR4,踏み台シート!AR4&lt;='別紙3-1_区分⑤所要額内訳'!$G$39),1,"")</f>
        <v/>
      </c>
      <c r="AS33" s="5" t="str">
        <f>IF(AND('別紙3-1_区分⑤所要額内訳'!$E$39&lt;=踏み台シート!AS4,踏み台シート!AS4&lt;='別紙3-1_区分⑤所要額内訳'!$G$39),1,"")</f>
        <v/>
      </c>
      <c r="AT33" s="5" t="str">
        <f>IF(AND('別紙3-1_区分⑤所要額内訳'!$E$39&lt;=踏み台シート!AT4,踏み台シート!AT4&lt;='別紙3-1_区分⑤所要額内訳'!$G$39),1,"")</f>
        <v/>
      </c>
      <c r="AU33" s="5" t="str">
        <f>IF(AND('別紙3-1_区分⑤所要額内訳'!$E$39&lt;=踏み台シート!AU4,踏み台シート!AU4&lt;='別紙3-1_区分⑤所要額内訳'!$G$39),1,"")</f>
        <v/>
      </c>
      <c r="AV33" s="5" t="str">
        <f>IF(AND('別紙3-1_区分⑤所要額内訳'!$E$39&lt;=踏み台シート!AV4,踏み台シート!AV4&lt;='別紙3-1_区分⑤所要額内訳'!$G$39),1,"")</f>
        <v/>
      </c>
      <c r="AW33" s="5" t="str">
        <f>IF(AND('別紙3-1_区分⑤所要額内訳'!$E$39&lt;=踏み台シート!AW4,踏み台シート!AW4&lt;='別紙3-1_区分⑤所要額内訳'!$G$39),1,"")</f>
        <v/>
      </c>
      <c r="AX33" s="5" t="str">
        <f>IF(AND('別紙3-1_区分⑤所要額内訳'!$E$39&lt;=踏み台シート!AX4,踏み台シート!AX4&lt;='別紙3-1_区分⑤所要額内訳'!$G$39),1,"")</f>
        <v/>
      </c>
      <c r="AY33" s="5" t="str">
        <f>IF(AND('別紙3-1_区分⑤所要額内訳'!$E$39&lt;=踏み台シート!AY4,踏み台シート!AY4&lt;='別紙3-1_区分⑤所要額内訳'!$G$39),1,"")</f>
        <v/>
      </c>
      <c r="AZ33" s="5" t="str">
        <f>IF(AND('別紙3-1_区分⑤所要額内訳'!$E$39&lt;=踏み台シート!AZ4,踏み台シート!AZ4&lt;='別紙3-1_区分⑤所要額内訳'!$G$39),1,"")</f>
        <v/>
      </c>
      <c r="BA33" s="5" t="str">
        <f>IF(AND('別紙3-1_区分⑤所要額内訳'!$E$39&lt;=踏み台シート!BA4,踏み台シート!BA4&lt;='別紙3-1_区分⑤所要額内訳'!$G$39),1,"")</f>
        <v/>
      </c>
      <c r="BB33" s="18">
        <f t="shared" si="21"/>
        <v>1</v>
      </c>
    </row>
    <row r="34" spans="1:54" x14ac:dyDescent="0.2">
      <c r="A34" s="5" t="str">
        <f t="shared" si="23"/>
        <v/>
      </c>
      <c r="B34" s="14" t="str">
        <f>IF('別紙3-1_区分⑤所要額内訳'!B40="","",'別紙3-1_区分⑤所要額内訳'!B40)</f>
        <v/>
      </c>
      <c r="C34" s="5" t="str">
        <f>IF('別紙3-1_区分⑤所要額内訳'!C40="","",'別紙3-1_区分⑤所要額内訳'!C40)</f>
        <v/>
      </c>
      <c r="D34" s="5">
        <f>IF(AND('別紙3-1_区分⑤所要額内訳'!$E$40&lt;=踏み台シート!D4,踏み台シート!D4&lt;='別紙3-1_区分⑤所要額内訳'!$G$40),1,"")</f>
        <v>1</v>
      </c>
      <c r="E34" s="5" t="str">
        <f>IF(AND('別紙3-1_区分⑤所要額内訳'!$E$40&lt;=踏み台シート!E4,踏み台シート!E4&lt;='別紙3-1_区分⑤所要額内訳'!$G$40),1,"")</f>
        <v/>
      </c>
      <c r="F34" s="5" t="str">
        <f>IF(AND('別紙3-1_区分⑤所要額内訳'!$E$40&lt;=踏み台シート!F4,踏み台シート!F4&lt;='別紙3-1_区分⑤所要額内訳'!$G$40),1,"")</f>
        <v/>
      </c>
      <c r="G34" s="5" t="str">
        <f>IF(AND('別紙3-1_区分⑤所要額内訳'!$E$40&lt;=踏み台シート!G4,踏み台シート!G4&lt;='別紙3-1_区分⑤所要額内訳'!$G$40),1,"")</f>
        <v/>
      </c>
      <c r="H34" s="5" t="str">
        <f>IF(AND('別紙3-1_区分⑤所要額内訳'!$E$40&lt;=踏み台シート!H4,踏み台シート!H4&lt;='別紙3-1_区分⑤所要額内訳'!$G$40),1,"")</f>
        <v/>
      </c>
      <c r="I34" s="5" t="str">
        <f>IF(AND('別紙3-1_区分⑤所要額内訳'!$E$40&lt;=踏み台シート!I4,踏み台シート!I4&lt;='別紙3-1_区分⑤所要額内訳'!$G$40),1,"")</f>
        <v/>
      </c>
      <c r="J34" s="5" t="str">
        <f>IF(AND('別紙3-1_区分⑤所要額内訳'!$E$40&lt;=踏み台シート!J4,踏み台シート!J4&lt;='別紙3-1_区分⑤所要額内訳'!$G$40),1,"")</f>
        <v/>
      </c>
      <c r="K34" s="5" t="str">
        <f>IF(AND('別紙3-1_区分⑤所要額内訳'!$E$40&lt;=踏み台シート!K4,踏み台シート!K4&lt;='別紙3-1_区分⑤所要額内訳'!$G$40),1,"")</f>
        <v/>
      </c>
      <c r="L34" s="5" t="str">
        <f>IF(AND('別紙3-1_区分⑤所要額内訳'!$E$40&lt;=踏み台シート!L4,踏み台シート!L4&lt;='別紙3-1_区分⑤所要額内訳'!$G$40),1,"")</f>
        <v/>
      </c>
      <c r="M34" s="5" t="str">
        <f>IF(AND('別紙3-1_区分⑤所要額内訳'!$E$40&lt;=踏み台シート!M4,踏み台シート!M4&lt;='別紙3-1_区分⑤所要額内訳'!$G$40),1,"")</f>
        <v/>
      </c>
      <c r="N34" s="5" t="str">
        <f>IF(AND('別紙3-1_区分⑤所要額内訳'!$E$40&lt;=踏み台シート!N4,踏み台シート!N4&lt;='別紙3-1_区分⑤所要額内訳'!$G$40),1,"")</f>
        <v/>
      </c>
      <c r="O34" s="5" t="str">
        <f>IF(AND('別紙3-1_区分⑤所要額内訳'!$E$40&lt;=踏み台シート!O4,踏み台シート!O4&lt;='別紙3-1_区分⑤所要額内訳'!$G$40),1,"")</f>
        <v/>
      </c>
      <c r="P34" s="5" t="str">
        <f>IF(AND('別紙3-1_区分⑤所要額内訳'!$E$40&lt;=踏み台シート!P4,踏み台シート!P4&lt;='別紙3-1_区分⑤所要額内訳'!$G$40),1,"")</f>
        <v/>
      </c>
      <c r="Q34" s="5" t="str">
        <f>IF(AND('別紙3-1_区分⑤所要額内訳'!$E$40&lt;=踏み台シート!Q4,踏み台シート!Q4&lt;='別紙3-1_区分⑤所要額内訳'!$G$40),1,"")</f>
        <v/>
      </c>
      <c r="R34" s="5" t="str">
        <f>IF(AND('別紙3-1_区分⑤所要額内訳'!$E$40&lt;=踏み台シート!R4,踏み台シート!R4&lt;='別紙3-1_区分⑤所要額内訳'!$G$40),1,"")</f>
        <v/>
      </c>
      <c r="S34" s="5" t="str">
        <f>IF(AND('別紙3-1_区分⑤所要額内訳'!$E$40&lt;=踏み台シート!S4,踏み台シート!S4&lt;='別紙3-1_区分⑤所要額内訳'!$G$40),1,"")</f>
        <v/>
      </c>
      <c r="T34" s="5" t="str">
        <f>IF(AND('別紙3-1_区分⑤所要額内訳'!$E$40&lt;=踏み台シート!T4,踏み台シート!T4&lt;='別紙3-1_区分⑤所要額内訳'!$G$40),1,"")</f>
        <v/>
      </c>
      <c r="U34" s="5" t="str">
        <f>IF(AND('別紙3-1_区分⑤所要額内訳'!$E$40&lt;=踏み台シート!U4,踏み台シート!U4&lt;='別紙3-1_区分⑤所要額内訳'!$G$40),1,"")</f>
        <v/>
      </c>
      <c r="V34" s="5" t="str">
        <f>IF(AND('別紙3-1_区分⑤所要額内訳'!$E$40&lt;=踏み台シート!V4,踏み台シート!V4&lt;='別紙3-1_区分⑤所要額内訳'!$G$40),1,"")</f>
        <v/>
      </c>
      <c r="W34" s="5" t="str">
        <f>IF(AND('別紙3-1_区分⑤所要額内訳'!$E$40&lt;=踏み台シート!W4,踏み台シート!W4&lt;='別紙3-1_区分⑤所要額内訳'!$G$40),1,"")</f>
        <v/>
      </c>
      <c r="X34" s="5" t="str">
        <f>IF(AND('別紙3-1_区分⑤所要額内訳'!$E$40&lt;=踏み台シート!X4,踏み台シート!X4&lt;='別紙3-1_区分⑤所要額内訳'!$G$40),1,"")</f>
        <v/>
      </c>
      <c r="Y34" s="5" t="str">
        <f>IF(AND('別紙3-1_区分⑤所要額内訳'!$E$40&lt;=踏み台シート!Y4,踏み台シート!Y4&lt;='別紙3-1_区分⑤所要額内訳'!$G$40),1,"")</f>
        <v/>
      </c>
      <c r="Z34" s="5" t="str">
        <f>IF(AND('別紙3-1_区分⑤所要額内訳'!$E$40&lt;=踏み台シート!Z4,踏み台シート!Z4&lt;='別紙3-1_区分⑤所要額内訳'!$G$40),1,"")</f>
        <v/>
      </c>
      <c r="AA34" s="5" t="str">
        <f>IF(AND('別紙3-1_区分⑤所要額内訳'!$E$40&lt;=踏み台シート!AA4,踏み台シート!AA4&lt;='別紙3-1_区分⑤所要額内訳'!$G$40),1,"")</f>
        <v/>
      </c>
      <c r="AB34" s="5" t="str">
        <f>IF(AND('別紙3-1_区分⑤所要額内訳'!$E$40&lt;=踏み台シート!AB4,踏み台シート!AB4&lt;='別紙3-1_区分⑤所要額内訳'!$G$40),1,"")</f>
        <v/>
      </c>
      <c r="AC34" s="5" t="str">
        <f>IF(AND('別紙3-1_区分⑤所要額内訳'!$E$40&lt;=踏み台シート!AC4,踏み台シート!AC4&lt;='別紙3-1_区分⑤所要額内訳'!$G$40),1,"")</f>
        <v/>
      </c>
      <c r="AD34" s="5" t="str">
        <f>IF(AND('別紙3-1_区分⑤所要額内訳'!$E$40&lt;=踏み台シート!AD4,踏み台シート!AD4&lt;='別紙3-1_区分⑤所要額内訳'!$G$40),1,"")</f>
        <v/>
      </c>
      <c r="AE34" s="5" t="str">
        <f>IF(AND('別紙3-1_区分⑤所要額内訳'!$E$40&lt;=踏み台シート!AE4,踏み台シート!AE4&lt;='別紙3-1_区分⑤所要額内訳'!$G$40),1,"")</f>
        <v/>
      </c>
      <c r="AF34" s="5" t="str">
        <f>IF(AND('別紙3-1_区分⑤所要額内訳'!$E$40&lt;=踏み台シート!AF4,踏み台シート!AF4&lt;='別紙3-1_区分⑤所要額内訳'!$G$40),1,"")</f>
        <v/>
      </c>
      <c r="AG34" s="5" t="str">
        <f>IF(AND('別紙3-1_区分⑤所要額内訳'!$E$40&lt;=踏み台シート!AG4,踏み台シート!AG4&lt;='別紙3-1_区分⑤所要額内訳'!$G$40),1,"")</f>
        <v/>
      </c>
      <c r="AH34" s="5" t="str">
        <f>IF(AND('別紙3-1_区分⑤所要額内訳'!$E$40&lt;=踏み台シート!AH4,踏み台シート!AH4&lt;='別紙3-1_区分⑤所要額内訳'!$G$40),1,"")</f>
        <v/>
      </c>
      <c r="AI34" s="5" t="str">
        <f>IF(AND('別紙3-1_区分⑤所要額内訳'!$E$40&lt;=踏み台シート!AI4,踏み台シート!AI4&lt;='別紙3-1_区分⑤所要額内訳'!$G$40),1,"")</f>
        <v/>
      </c>
      <c r="AJ34" s="5" t="str">
        <f>IF(AND('別紙3-1_区分⑤所要額内訳'!$E$40&lt;=踏み台シート!AJ4,踏み台シート!AJ4&lt;='別紙3-1_区分⑤所要額内訳'!$G$40),1,"")</f>
        <v/>
      </c>
      <c r="AK34" s="5" t="str">
        <f>IF(AND('別紙3-1_区分⑤所要額内訳'!$E$40&lt;=踏み台シート!AK4,踏み台シート!AK4&lt;='別紙3-1_区分⑤所要額内訳'!$G$40),1,"")</f>
        <v/>
      </c>
      <c r="AL34" s="5" t="str">
        <f>IF(AND('別紙3-1_区分⑤所要額内訳'!$E$40&lt;=踏み台シート!AL4,踏み台シート!AL4&lt;='別紙3-1_区分⑤所要額内訳'!$G$40),1,"")</f>
        <v/>
      </c>
      <c r="AM34" s="5" t="str">
        <f>IF(AND('別紙3-1_区分⑤所要額内訳'!$E$40&lt;=踏み台シート!AM4,踏み台シート!AM4&lt;='別紙3-1_区分⑤所要額内訳'!$G$40),1,"")</f>
        <v/>
      </c>
      <c r="AN34" s="5" t="str">
        <f>IF(AND('別紙3-1_区分⑤所要額内訳'!$E$40&lt;=踏み台シート!AN4,踏み台シート!AN4&lt;='別紙3-1_区分⑤所要額内訳'!$G$40),1,"")</f>
        <v/>
      </c>
      <c r="AO34" s="5" t="str">
        <f>IF(AND('別紙3-1_区分⑤所要額内訳'!$E$40&lt;=踏み台シート!AO4,踏み台シート!AO4&lt;='別紙3-1_区分⑤所要額内訳'!$G$40),1,"")</f>
        <v/>
      </c>
      <c r="AP34" s="5" t="str">
        <f>IF(AND('別紙3-1_区分⑤所要額内訳'!$E$40&lt;=踏み台シート!AP4,踏み台シート!AP4&lt;='別紙3-1_区分⑤所要額内訳'!$G$40),1,"")</f>
        <v/>
      </c>
      <c r="AQ34" s="5" t="str">
        <f>IF(AND('別紙3-1_区分⑤所要額内訳'!$E$40&lt;=踏み台シート!AQ4,踏み台シート!AQ4&lt;='別紙3-1_区分⑤所要額内訳'!$G$40),1,"")</f>
        <v/>
      </c>
      <c r="AR34" s="5" t="str">
        <f>IF(AND('別紙3-1_区分⑤所要額内訳'!$E$40&lt;=踏み台シート!AR4,踏み台シート!AR4&lt;='別紙3-1_区分⑤所要額内訳'!$G$40),1,"")</f>
        <v/>
      </c>
      <c r="AS34" s="5" t="str">
        <f>IF(AND('別紙3-1_区分⑤所要額内訳'!$E$40&lt;=踏み台シート!AS4,踏み台シート!AS4&lt;='別紙3-1_区分⑤所要額内訳'!$G$40),1,"")</f>
        <v/>
      </c>
      <c r="AT34" s="5" t="str">
        <f>IF(AND('別紙3-1_区分⑤所要額内訳'!$E$40&lt;=踏み台シート!AT4,踏み台シート!AT4&lt;='別紙3-1_区分⑤所要額内訳'!$G$40),1,"")</f>
        <v/>
      </c>
      <c r="AU34" s="5" t="str">
        <f>IF(AND('別紙3-1_区分⑤所要額内訳'!$E$40&lt;=踏み台シート!AU4,踏み台シート!AU4&lt;='別紙3-1_区分⑤所要額内訳'!$G$40),1,"")</f>
        <v/>
      </c>
      <c r="AV34" s="5" t="str">
        <f>IF(AND('別紙3-1_区分⑤所要額内訳'!$E$40&lt;=踏み台シート!AV4,踏み台シート!AV4&lt;='別紙3-1_区分⑤所要額内訳'!$G$40),1,"")</f>
        <v/>
      </c>
      <c r="AW34" s="5" t="str">
        <f>IF(AND('別紙3-1_区分⑤所要額内訳'!$E$40&lt;=踏み台シート!AW4,踏み台シート!AW4&lt;='別紙3-1_区分⑤所要額内訳'!$G$40),1,"")</f>
        <v/>
      </c>
      <c r="AX34" s="5" t="str">
        <f>IF(AND('別紙3-1_区分⑤所要額内訳'!$E$40&lt;=踏み台シート!AX4,踏み台シート!AX4&lt;='別紙3-1_区分⑤所要額内訳'!$G$40),1,"")</f>
        <v/>
      </c>
      <c r="AY34" s="5" t="str">
        <f>IF(AND('別紙3-1_区分⑤所要額内訳'!$E$40&lt;=踏み台シート!AY4,踏み台シート!AY4&lt;='別紙3-1_区分⑤所要額内訳'!$G$40),1,"")</f>
        <v/>
      </c>
      <c r="AZ34" s="5" t="str">
        <f>IF(AND('別紙3-1_区分⑤所要額内訳'!$E$40&lt;=踏み台シート!AZ4,踏み台シート!AZ4&lt;='別紙3-1_区分⑤所要額内訳'!$G$40),1,"")</f>
        <v/>
      </c>
      <c r="BA34" s="5" t="str">
        <f>IF(AND('別紙3-1_区分⑤所要額内訳'!$E$40&lt;=踏み台シート!BA4,踏み台シート!BA4&lt;='別紙3-1_区分⑤所要額内訳'!$G$40),1,"")</f>
        <v/>
      </c>
      <c r="BB34" s="18">
        <f t="shared" si="21"/>
        <v>1</v>
      </c>
    </row>
    <row r="35" spans="1:54" x14ac:dyDescent="0.2">
      <c r="A35" s="5" t="str">
        <f t="shared" si="23"/>
        <v/>
      </c>
      <c r="B35" s="14" t="str">
        <f>IF('別紙3-1_区分⑤所要額内訳'!B41="","",'別紙3-1_区分⑤所要額内訳'!B41)</f>
        <v/>
      </c>
      <c r="C35" s="5" t="str">
        <f>IF('別紙3-1_区分⑤所要額内訳'!C41="","",'別紙3-1_区分⑤所要額内訳'!C41)</f>
        <v/>
      </c>
      <c r="D35" s="5">
        <f>IF(AND('別紙3-1_区分⑤所要額内訳'!$E$41&lt;=踏み台シート!D4,踏み台シート!D4&lt;='別紙3-1_区分⑤所要額内訳'!$G$41),1,"")</f>
        <v>1</v>
      </c>
      <c r="E35" s="5" t="str">
        <f>IF(AND('別紙3-1_区分⑤所要額内訳'!$E$41&lt;=踏み台シート!E4,踏み台シート!E4&lt;='別紙3-1_区分⑤所要額内訳'!$G$41),1,"")</f>
        <v/>
      </c>
      <c r="F35" s="5" t="str">
        <f>IF(AND('別紙3-1_区分⑤所要額内訳'!$E$41&lt;=踏み台シート!F4,踏み台シート!F4&lt;='別紙3-1_区分⑤所要額内訳'!$G$41),1,"")</f>
        <v/>
      </c>
      <c r="G35" s="5" t="str">
        <f>IF(AND('別紙3-1_区分⑤所要額内訳'!$E$41&lt;=踏み台シート!G4,踏み台シート!G4&lt;='別紙3-1_区分⑤所要額内訳'!$G$41),1,"")</f>
        <v/>
      </c>
      <c r="H35" s="5" t="str">
        <f>IF(AND('別紙3-1_区分⑤所要額内訳'!$E$41&lt;=踏み台シート!H4,踏み台シート!H4&lt;='別紙3-1_区分⑤所要額内訳'!$G$41),1,"")</f>
        <v/>
      </c>
      <c r="I35" s="5" t="str">
        <f>IF(AND('別紙3-1_区分⑤所要額内訳'!$E$41&lt;=踏み台シート!I4,踏み台シート!I4&lt;='別紙3-1_区分⑤所要額内訳'!$G$41),1,"")</f>
        <v/>
      </c>
      <c r="J35" s="5" t="str">
        <f>IF(AND('別紙3-1_区分⑤所要額内訳'!$E$41&lt;=踏み台シート!J4,踏み台シート!J4&lt;='別紙3-1_区分⑤所要額内訳'!$G$41),1,"")</f>
        <v/>
      </c>
      <c r="K35" s="5" t="str">
        <f>IF(AND('別紙3-1_区分⑤所要額内訳'!$E$41&lt;=踏み台シート!K4,踏み台シート!K4&lt;='別紙3-1_区分⑤所要額内訳'!$G$41),1,"")</f>
        <v/>
      </c>
      <c r="L35" s="5" t="str">
        <f>IF(AND('別紙3-1_区分⑤所要額内訳'!$E$41&lt;=踏み台シート!L4,踏み台シート!L4&lt;='別紙3-1_区分⑤所要額内訳'!$G$41),1,"")</f>
        <v/>
      </c>
      <c r="M35" s="5" t="str">
        <f>IF(AND('別紙3-1_区分⑤所要額内訳'!$E$41&lt;=踏み台シート!M4,踏み台シート!M4&lt;='別紙3-1_区分⑤所要額内訳'!$G$41),1,"")</f>
        <v/>
      </c>
      <c r="N35" s="5" t="str">
        <f>IF(AND('別紙3-1_区分⑤所要額内訳'!$E$41&lt;=踏み台シート!N4,踏み台シート!N4&lt;='別紙3-1_区分⑤所要額内訳'!$G$41),1,"")</f>
        <v/>
      </c>
      <c r="O35" s="5" t="str">
        <f>IF(AND('別紙3-1_区分⑤所要額内訳'!$E$41&lt;=踏み台シート!O4,踏み台シート!O4&lt;='別紙3-1_区分⑤所要額内訳'!$G$41),1,"")</f>
        <v/>
      </c>
      <c r="P35" s="5" t="str">
        <f>IF(AND('別紙3-1_区分⑤所要額内訳'!$E$41&lt;=踏み台シート!P4,踏み台シート!P4&lt;='別紙3-1_区分⑤所要額内訳'!$G$41),1,"")</f>
        <v/>
      </c>
      <c r="Q35" s="5" t="str">
        <f>IF(AND('別紙3-1_区分⑤所要額内訳'!$E$41&lt;=踏み台シート!Q4,踏み台シート!Q4&lt;='別紙3-1_区分⑤所要額内訳'!$G$41),1,"")</f>
        <v/>
      </c>
      <c r="R35" s="5" t="str">
        <f>IF(AND('別紙3-1_区分⑤所要額内訳'!$E$41&lt;=踏み台シート!R4,踏み台シート!R4&lt;='別紙3-1_区分⑤所要額内訳'!$G$41),1,"")</f>
        <v/>
      </c>
      <c r="S35" s="5" t="str">
        <f>IF(AND('別紙3-1_区分⑤所要額内訳'!$E$41&lt;=踏み台シート!S4,踏み台シート!S4&lt;='別紙3-1_区分⑤所要額内訳'!$G$41),1,"")</f>
        <v/>
      </c>
      <c r="T35" s="5" t="str">
        <f>IF(AND('別紙3-1_区分⑤所要額内訳'!$E$41&lt;=踏み台シート!T4,踏み台シート!T4&lt;='別紙3-1_区分⑤所要額内訳'!$G$41),1,"")</f>
        <v/>
      </c>
      <c r="U35" s="5" t="str">
        <f>IF(AND('別紙3-1_区分⑤所要額内訳'!$E$41&lt;=踏み台シート!U4,踏み台シート!U4&lt;='別紙3-1_区分⑤所要額内訳'!$G$41),1,"")</f>
        <v/>
      </c>
      <c r="V35" s="5" t="str">
        <f>IF(AND('別紙3-1_区分⑤所要額内訳'!$E$41&lt;=踏み台シート!V4,踏み台シート!V4&lt;='別紙3-1_区分⑤所要額内訳'!$G$41),1,"")</f>
        <v/>
      </c>
      <c r="W35" s="5" t="str">
        <f>IF(AND('別紙3-1_区分⑤所要額内訳'!$E$41&lt;=踏み台シート!W4,踏み台シート!W4&lt;='別紙3-1_区分⑤所要額内訳'!$G$41),1,"")</f>
        <v/>
      </c>
      <c r="X35" s="5" t="str">
        <f>IF(AND('別紙3-1_区分⑤所要額内訳'!$E$41&lt;=踏み台シート!X4,踏み台シート!X4&lt;='別紙3-1_区分⑤所要額内訳'!$G$41),1,"")</f>
        <v/>
      </c>
      <c r="Y35" s="5" t="str">
        <f>IF(AND('別紙3-1_区分⑤所要額内訳'!$E$41&lt;=踏み台シート!Y4,踏み台シート!Y4&lt;='別紙3-1_区分⑤所要額内訳'!$G$41),1,"")</f>
        <v/>
      </c>
      <c r="Z35" s="5" t="str">
        <f>IF(AND('別紙3-1_区分⑤所要額内訳'!$E$41&lt;=踏み台シート!Z4,踏み台シート!Z4&lt;='別紙3-1_区分⑤所要額内訳'!$G$41),1,"")</f>
        <v/>
      </c>
      <c r="AA35" s="5" t="str">
        <f>IF(AND('別紙3-1_区分⑤所要額内訳'!$E$41&lt;=踏み台シート!AA4,踏み台シート!AA4&lt;='別紙3-1_区分⑤所要額内訳'!$G$41),1,"")</f>
        <v/>
      </c>
      <c r="AB35" s="5" t="str">
        <f>IF(AND('別紙3-1_区分⑤所要額内訳'!$E$41&lt;=踏み台シート!AB4,踏み台シート!AB4&lt;='別紙3-1_区分⑤所要額内訳'!$G$41),1,"")</f>
        <v/>
      </c>
      <c r="AC35" s="5" t="str">
        <f>IF(AND('別紙3-1_区分⑤所要額内訳'!$E$41&lt;=踏み台シート!AC4,踏み台シート!AC4&lt;='別紙3-1_区分⑤所要額内訳'!$G$41),1,"")</f>
        <v/>
      </c>
      <c r="AD35" s="5" t="str">
        <f>IF(AND('別紙3-1_区分⑤所要額内訳'!$E$41&lt;=踏み台シート!AD4,踏み台シート!AD4&lt;='別紙3-1_区分⑤所要額内訳'!$G$41),1,"")</f>
        <v/>
      </c>
      <c r="AE35" s="5" t="str">
        <f>IF(AND('別紙3-1_区分⑤所要額内訳'!$E$41&lt;=踏み台シート!AE4,踏み台シート!AE4&lt;='別紙3-1_区分⑤所要額内訳'!$G$41),1,"")</f>
        <v/>
      </c>
      <c r="AF35" s="5" t="str">
        <f>IF(AND('別紙3-1_区分⑤所要額内訳'!$E$41&lt;=踏み台シート!AF4,踏み台シート!AF4&lt;='別紙3-1_区分⑤所要額内訳'!$G$41),1,"")</f>
        <v/>
      </c>
      <c r="AG35" s="5" t="str">
        <f>IF(AND('別紙3-1_区分⑤所要額内訳'!$E$41&lt;=踏み台シート!AG4,踏み台シート!AG4&lt;='別紙3-1_区分⑤所要額内訳'!$G$41),1,"")</f>
        <v/>
      </c>
      <c r="AH35" s="5" t="str">
        <f>IF(AND('別紙3-1_区分⑤所要額内訳'!$E$41&lt;=踏み台シート!AH4,踏み台シート!AH4&lt;='別紙3-1_区分⑤所要額内訳'!$G$41),1,"")</f>
        <v/>
      </c>
      <c r="AI35" s="5" t="str">
        <f>IF(AND('別紙3-1_区分⑤所要額内訳'!$E$41&lt;=踏み台シート!AI4,踏み台シート!AI4&lt;='別紙3-1_区分⑤所要額内訳'!$G$41),1,"")</f>
        <v/>
      </c>
      <c r="AJ35" s="5" t="str">
        <f>IF(AND('別紙3-1_区分⑤所要額内訳'!$E$41&lt;=踏み台シート!AJ4,踏み台シート!AJ4&lt;='別紙3-1_区分⑤所要額内訳'!$G$41),1,"")</f>
        <v/>
      </c>
      <c r="AK35" s="5" t="str">
        <f>IF(AND('別紙3-1_区分⑤所要額内訳'!$E$41&lt;=踏み台シート!AK4,踏み台シート!AK4&lt;='別紙3-1_区分⑤所要額内訳'!$G$41),1,"")</f>
        <v/>
      </c>
      <c r="AL35" s="5" t="str">
        <f>IF(AND('別紙3-1_区分⑤所要額内訳'!$E$41&lt;=踏み台シート!AL4,踏み台シート!AL4&lt;='別紙3-1_区分⑤所要額内訳'!$G$41),1,"")</f>
        <v/>
      </c>
      <c r="AM35" s="5" t="str">
        <f>IF(AND('別紙3-1_区分⑤所要額内訳'!$E$41&lt;=踏み台シート!AM4,踏み台シート!AM4&lt;='別紙3-1_区分⑤所要額内訳'!$G$41),1,"")</f>
        <v/>
      </c>
      <c r="AN35" s="5" t="str">
        <f>IF(AND('別紙3-1_区分⑤所要額内訳'!$E$41&lt;=踏み台シート!AN4,踏み台シート!AN4&lt;='別紙3-1_区分⑤所要額内訳'!$G$41),1,"")</f>
        <v/>
      </c>
      <c r="AO35" s="5" t="str">
        <f>IF(AND('別紙3-1_区分⑤所要額内訳'!$E$41&lt;=踏み台シート!AO4,踏み台シート!AO4&lt;='別紙3-1_区分⑤所要額内訳'!$G$41),1,"")</f>
        <v/>
      </c>
      <c r="AP35" s="5" t="str">
        <f>IF(AND('別紙3-1_区分⑤所要額内訳'!$E$41&lt;=踏み台シート!AP4,踏み台シート!AP4&lt;='別紙3-1_区分⑤所要額内訳'!$G$41),1,"")</f>
        <v/>
      </c>
      <c r="AQ35" s="5" t="str">
        <f>IF(AND('別紙3-1_区分⑤所要額内訳'!$E$41&lt;=踏み台シート!AQ4,踏み台シート!AQ4&lt;='別紙3-1_区分⑤所要額内訳'!$G$41),1,"")</f>
        <v/>
      </c>
      <c r="AR35" s="5" t="str">
        <f>IF(AND('別紙3-1_区分⑤所要額内訳'!$E$41&lt;=踏み台シート!AR4,踏み台シート!AR4&lt;='別紙3-1_区分⑤所要額内訳'!$G$41),1,"")</f>
        <v/>
      </c>
      <c r="AS35" s="5" t="str">
        <f>IF(AND('別紙3-1_区分⑤所要額内訳'!$E$41&lt;=踏み台シート!AS4,踏み台シート!AS4&lt;='別紙3-1_区分⑤所要額内訳'!$G$41),1,"")</f>
        <v/>
      </c>
      <c r="AT35" s="5" t="str">
        <f>IF(AND('別紙3-1_区分⑤所要額内訳'!$E$41&lt;=踏み台シート!AT4,踏み台シート!AT4&lt;='別紙3-1_区分⑤所要額内訳'!$G$41),1,"")</f>
        <v/>
      </c>
      <c r="AU35" s="5" t="str">
        <f>IF(AND('別紙3-1_区分⑤所要額内訳'!$E$41&lt;=踏み台シート!AU4,踏み台シート!AU4&lt;='別紙3-1_区分⑤所要額内訳'!$G$41),1,"")</f>
        <v/>
      </c>
      <c r="AV35" s="5" t="str">
        <f>IF(AND('別紙3-1_区分⑤所要額内訳'!$E$41&lt;=踏み台シート!AV4,踏み台シート!AV4&lt;='別紙3-1_区分⑤所要額内訳'!$G$41),1,"")</f>
        <v/>
      </c>
      <c r="AW35" s="5" t="str">
        <f>IF(AND('別紙3-1_区分⑤所要額内訳'!$E$41&lt;=踏み台シート!AW4,踏み台シート!AW4&lt;='別紙3-1_区分⑤所要額内訳'!$G$41),1,"")</f>
        <v/>
      </c>
      <c r="AX35" s="5" t="str">
        <f>IF(AND('別紙3-1_区分⑤所要額内訳'!$E$41&lt;=踏み台シート!AX4,踏み台シート!AX4&lt;='別紙3-1_区分⑤所要額内訳'!$G$41),1,"")</f>
        <v/>
      </c>
      <c r="AY35" s="5" t="str">
        <f>IF(AND('別紙3-1_区分⑤所要額内訳'!$E$41&lt;=踏み台シート!AY4,踏み台シート!AY4&lt;='別紙3-1_区分⑤所要額内訳'!$G$41),1,"")</f>
        <v/>
      </c>
      <c r="AZ35" s="5" t="str">
        <f>IF(AND('別紙3-1_区分⑤所要額内訳'!$E$41&lt;=踏み台シート!AZ4,踏み台シート!AZ4&lt;='別紙3-1_区分⑤所要額内訳'!$G$41),1,"")</f>
        <v/>
      </c>
      <c r="BA35" s="5" t="str">
        <f>IF(AND('別紙3-1_区分⑤所要額内訳'!$E$41&lt;=踏み台シート!BA4,踏み台シート!BA4&lt;='別紙3-1_区分⑤所要額内訳'!$G$41),1,"")</f>
        <v/>
      </c>
      <c r="BB35" s="18">
        <f t="shared" si="21"/>
        <v>1</v>
      </c>
    </row>
    <row r="36" spans="1:54" x14ac:dyDescent="0.2">
      <c r="A36" s="5" t="str">
        <f t="shared" si="23"/>
        <v/>
      </c>
      <c r="B36" s="14" t="str">
        <f>IF('別紙3-1_区分⑤所要額内訳'!B42="","",'別紙3-1_区分⑤所要額内訳'!B42)</f>
        <v/>
      </c>
      <c r="C36" s="5" t="str">
        <f>IF('別紙3-1_区分⑤所要額内訳'!C42="","",'別紙3-1_区分⑤所要額内訳'!C42)</f>
        <v/>
      </c>
      <c r="D36" s="5">
        <f>IF(AND('別紙3-1_区分⑤所要額内訳'!$E$42&lt;=踏み台シート!D4,踏み台シート!D4&lt;='別紙3-1_区分⑤所要額内訳'!$G$42),1,"")</f>
        <v>1</v>
      </c>
      <c r="E36" s="5" t="str">
        <f>IF(AND('別紙3-1_区分⑤所要額内訳'!$E$42&lt;=踏み台シート!E4,踏み台シート!E4&lt;='別紙3-1_区分⑤所要額内訳'!$G$42),1,"")</f>
        <v/>
      </c>
      <c r="F36" s="5" t="str">
        <f>IF(AND('別紙3-1_区分⑤所要額内訳'!$E$42&lt;=踏み台シート!F4,踏み台シート!F4&lt;='別紙3-1_区分⑤所要額内訳'!$G$42),1,"")</f>
        <v/>
      </c>
      <c r="G36" s="5" t="str">
        <f>IF(AND('別紙3-1_区分⑤所要額内訳'!$E$42&lt;=踏み台シート!G4,踏み台シート!G4&lt;='別紙3-1_区分⑤所要額内訳'!$G$42),1,"")</f>
        <v/>
      </c>
      <c r="H36" s="5" t="str">
        <f>IF(AND('別紙3-1_区分⑤所要額内訳'!$E$42&lt;=踏み台シート!H4,踏み台シート!H4&lt;='別紙3-1_区分⑤所要額内訳'!$G$42),1,"")</f>
        <v/>
      </c>
      <c r="I36" s="5" t="str">
        <f>IF(AND('別紙3-1_区分⑤所要額内訳'!$E$42&lt;=踏み台シート!I4,踏み台シート!I4&lt;='別紙3-1_区分⑤所要額内訳'!$G$42),1,"")</f>
        <v/>
      </c>
      <c r="J36" s="5" t="str">
        <f>IF(AND('別紙3-1_区分⑤所要額内訳'!$E$42&lt;=踏み台シート!J4,踏み台シート!J4&lt;='別紙3-1_区分⑤所要額内訳'!$G$42),1,"")</f>
        <v/>
      </c>
      <c r="K36" s="5" t="str">
        <f>IF(AND('別紙3-1_区分⑤所要額内訳'!$E$42&lt;=踏み台シート!K4,踏み台シート!K4&lt;='別紙3-1_区分⑤所要額内訳'!$G$42),1,"")</f>
        <v/>
      </c>
      <c r="L36" s="5" t="str">
        <f>IF(AND('別紙3-1_区分⑤所要額内訳'!$E$42&lt;=踏み台シート!L4,踏み台シート!L4&lt;='別紙3-1_区分⑤所要額内訳'!$G$42),1,"")</f>
        <v/>
      </c>
      <c r="M36" s="5" t="str">
        <f>IF(AND('別紙3-1_区分⑤所要額内訳'!$E$42&lt;=踏み台シート!M4,踏み台シート!M4&lt;='別紙3-1_区分⑤所要額内訳'!$G$42),1,"")</f>
        <v/>
      </c>
      <c r="N36" s="5" t="str">
        <f>IF(AND('別紙3-1_区分⑤所要額内訳'!$E$42&lt;=踏み台シート!N4,踏み台シート!N4&lt;='別紙3-1_区分⑤所要額内訳'!$G$42),1,"")</f>
        <v/>
      </c>
      <c r="O36" s="5" t="str">
        <f>IF(AND('別紙3-1_区分⑤所要額内訳'!$E$42&lt;=踏み台シート!O4,踏み台シート!O4&lt;='別紙3-1_区分⑤所要額内訳'!$G$42),1,"")</f>
        <v/>
      </c>
      <c r="P36" s="5" t="str">
        <f>IF(AND('別紙3-1_区分⑤所要額内訳'!$E$42&lt;=踏み台シート!P4,踏み台シート!P4&lt;='別紙3-1_区分⑤所要額内訳'!$G$42),1,"")</f>
        <v/>
      </c>
      <c r="Q36" s="5" t="str">
        <f>IF(AND('別紙3-1_区分⑤所要額内訳'!$E$42&lt;=踏み台シート!Q4,踏み台シート!Q4&lt;='別紙3-1_区分⑤所要額内訳'!$G$42),1,"")</f>
        <v/>
      </c>
      <c r="R36" s="5" t="str">
        <f>IF(AND('別紙3-1_区分⑤所要額内訳'!$E$42&lt;=踏み台シート!R4,踏み台シート!R4&lt;='別紙3-1_区分⑤所要額内訳'!$G$42),1,"")</f>
        <v/>
      </c>
      <c r="S36" s="5" t="str">
        <f>IF(AND('別紙3-1_区分⑤所要額内訳'!$E$42&lt;=踏み台シート!S4,踏み台シート!S4&lt;='別紙3-1_区分⑤所要額内訳'!$G$42),1,"")</f>
        <v/>
      </c>
      <c r="T36" s="5" t="str">
        <f>IF(AND('別紙3-1_区分⑤所要額内訳'!$E$42&lt;=踏み台シート!T4,踏み台シート!T4&lt;='別紙3-1_区分⑤所要額内訳'!$G$42),1,"")</f>
        <v/>
      </c>
      <c r="U36" s="5" t="str">
        <f>IF(AND('別紙3-1_区分⑤所要額内訳'!$E$42&lt;=踏み台シート!U4,踏み台シート!U4&lt;='別紙3-1_区分⑤所要額内訳'!$G$42),1,"")</f>
        <v/>
      </c>
      <c r="V36" s="5" t="str">
        <f>IF(AND('別紙3-1_区分⑤所要額内訳'!$E$42&lt;=踏み台シート!V4,踏み台シート!V4&lt;='別紙3-1_区分⑤所要額内訳'!$G$42),1,"")</f>
        <v/>
      </c>
      <c r="W36" s="5" t="str">
        <f>IF(AND('別紙3-1_区分⑤所要額内訳'!$E$42&lt;=踏み台シート!W4,踏み台シート!W4&lt;='別紙3-1_区分⑤所要額内訳'!$G$42),1,"")</f>
        <v/>
      </c>
      <c r="X36" s="5" t="str">
        <f>IF(AND('別紙3-1_区分⑤所要額内訳'!$E$42&lt;=踏み台シート!X4,踏み台シート!X4&lt;='別紙3-1_区分⑤所要額内訳'!$G$42),1,"")</f>
        <v/>
      </c>
      <c r="Y36" s="5" t="str">
        <f>IF(AND('別紙3-1_区分⑤所要額内訳'!$E$42&lt;=踏み台シート!Y4,踏み台シート!Y4&lt;='別紙3-1_区分⑤所要額内訳'!$G$42),1,"")</f>
        <v/>
      </c>
      <c r="Z36" s="5" t="str">
        <f>IF(AND('別紙3-1_区分⑤所要額内訳'!$E$42&lt;=踏み台シート!Z4,踏み台シート!Z4&lt;='別紙3-1_区分⑤所要額内訳'!$G$42),1,"")</f>
        <v/>
      </c>
      <c r="AA36" s="5" t="str">
        <f>IF(AND('別紙3-1_区分⑤所要額内訳'!$E$42&lt;=踏み台シート!AA4,踏み台シート!AA4&lt;='別紙3-1_区分⑤所要額内訳'!$G$42),1,"")</f>
        <v/>
      </c>
      <c r="AB36" s="5" t="str">
        <f>IF(AND('別紙3-1_区分⑤所要額内訳'!$E$42&lt;=踏み台シート!AB4,踏み台シート!AB4&lt;='別紙3-1_区分⑤所要額内訳'!$G$42),1,"")</f>
        <v/>
      </c>
      <c r="AC36" s="5" t="str">
        <f>IF(AND('別紙3-1_区分⑤所要額内訳'!$E$42&lt;=踏み台シート!AC4,踏み台シート!AC4&lt;='別紙3-1_区分⑤所要額内訳'!$G$42),1,"")</f>
        <v/>
      </c>
      <c r="AD36" s="5" t="str">
        <f>IF(AND('別紙3-1_区分⑤所要額内訳'!$E$42&lt;=踏み台シート!AD4,踏み台シート!AD4&lt;='別紙3-1_区分⑤所要額内訳'!$G$42),1,"")</f>
        <v/>
      </c>
      <c r="AE36" s="5" t="str">
        <f>IF(AND('別紙3-1_区分⑤所要額内訳'!$E$42&lt;=踏み台シート!AE4,踏み台シート!AE4&lt;='別紙3-1_区分⑤所要額内訳'!$G$42),1,"")</f>
        <v/>
      </c>
      <c r="AF36" s="5" t="str">
        <f>IF(AND('別紙3-1_区分⑤所要額内訳'!$E$42&lt;=踏み台シート!AF4,踏み台シート!AF4&lt;='別紙3-1_区分⑤所要額内訳'!$G$42),1,"")</f>
        <v/>
      </c>
      <c r="AG36" s="5" t="str">
        <f>IF(AND('別紙3-1_区分⑤所要額内訳'!$E$42&lt;=踏み台シート!AG4,踏み台シート!AG4&lt;='別紙3-1_区分⑤所要額内訳'!$G$42),1,"")</f>
        <v/>
      </c>
      <c r="AH36" s="5" t="str">
        <f>IF(AND('別紙3-1_区分⑤所要額内訳'!$E$42&lt;=踏み台シート!AH4,踏み台シート!AH4&lt;='別紙3-1_区分⑤所要額内訳'!$G$42),1,"")</f>
        <v/>
      </c>
      <c r="AI36" s="5" t="str">
        <f>IF(AND('別紙3-1_区分⑤所要額内訳'!$E$42&lt;=踏み台シート!AI4,踏み台シート!AI4&lt;='別紙3-1_区分⑤所要額内訳'!$G$42),1,"")</f>
        <v/>
      </c>
      <c r="AJ36" s="5" t="str">
        <f>IF(AND('別紙3-1_区分⑤所要額内訳'!$E$42&lt;=踏み台シート!AJ4,踏み台シート!AJ4&lt;='別紙3-1_区分⑤所要額内訳'!$G$42),1,"")</f>
        <v/>
      </c>
      <c r="AK36" s="5" t="str">
        <f>IF(AND('別紙3-1_区分⑤所要額内訳'!$E$42&lt;=踏み台シート!AK4,踏み台シート!AK4&lt;='別紙3-1_区分⑤所要額内訳'!$G$42),1,"")</f>
        <v/>
      </c>
      <c r="AL36" s="5" t="str">
        <f>IF(AND('別紙3-1_区分⑤所要額内訳'!$E$42&lt;=踏み台シート!AL4,踏み台シート!AL4&lt;='別紙3-1_区分⑤所要額内訳'!$G$42),1,"")</f>
        <v/>
      </c>
      <c r="AM36" s="5" t="str">
        <f>IF(AND('別紙3-1_区分⑤所要額内訳'!$E$42&lt;=踏み台シート!AM4,踏み台シート!AM4&lt;='別紙3-1_区分⑤所要額内訳'!$G$42),1,"")</f>
        <v/>
      </c>
      <c r="AN36" s="5" t="str">
        <f>IF(AND('別紙3-1_区分⑤所要額内訳'!$E$42&lt;=踏み台シート!AN4,踏み台シート!AN4&lt;='別紙3-1_区分⑤所要額内訳'!$G$42),1,"")</f>
        <v/>
      </c>
      <c r="AO36" s="5" t="str">
        <f>IF(AND('別紙3-1_区分⑤所要額内訳'!$E$42&lt;=踏み台シート!AO4,踏み台シート!AO4&lt;='別紙3-1_区分⑤所要額内訳'!$G$42),1,"")</f>
        <v/>
      </c>
      <c r="AP36" s="5" t="str">
        <f>IF(AND('別紙3-1_区分⑤所要額内訳'!$E$42&lt;=踏み台シート!AP4,踏み台シート!AP4&lt;='別紙3-1_区分⑤所要額内訳'!$G$42),1,"")</f>
        <v/>
      </c>
      <c r="AQ36" s="5" t="str">
        <f>IF(AND('別紙3-1_区分⑤所要額内訳'!$E$42&lt;=踏み台シート!AQ4,踏み台シート!AQ4&lt;='別紙3-1_区分⑤所要額内訳'!$G$42),1,"")</f>
        <v/>
      </c>
      <c r="AR36" s="5" t="str">
        <f>IF(AND('別紙3-1_区分⑤所要額内訳'!$E$42&lt;=踏み台シート!AR4,踏み台シート!AR4&lt;='別紙3-1_区分⑤所要額内訳'!$G$42),1,"")</f>
        <v/>
      </c>
      <c r="AS36" s="5" t="str">
        <f>IF(AND('別紙3-1_区分⑤所要額内訳'!$E$42&lt;=踏み台シート!AS4,踏み台シート!AS4&lt;='別紙3-1_区分⑤所要額内訳'!$G$42),1,"")</f>
        <v/>
      </c>
      <c r="AT36" s="5" t="str">
        <f>IF(AND('別紙3-1_区分⑤所要額内訳'!$E$42&lt;=踏み台シート!AT4,踏み台シート!AT4&lt;='別紙3-1_区分⑤所要額内訳'!$G$42),1,"")</f>
        <v/>
      </c>
      <c r="AU36" s="5" t="str">
        <f>IF(AND('別紙3-1_区分⑤所要額内訳'!$E$42&lt;=踏み台シート!AU4,踏み台シート!AU4&lt;='別紙3-1_区分⑤所要額内訳'!$G$42),1,"")</f>
        <v/>
      </c>
      <c r="AV36" s="5" t="str">
        <f>IF(AND('別紙3-1_区分⑤所要額内訳'!$E$42&lt;=踏み台シート!AV4,踏み台シート!AV4&lt;='別紙3-1_区分⑤所要額内訳'!$G$42),1,"")</f>
        <v/>
      </c>
      <c r="AW36" s="5" t="str">
        <f>IF(AND('別紙3-1_区分⑤所要額内訳'!$E$42&lt;=踏み台シート!AW4,踏み台シート!AW4&lt;='別紙3-1_区分⑤所要額内訳'!$G$42),1,"")</f>
        <v/>
      </c>
      <c r="AX36" s="5" t="str">
        <f>IF(AND('別紙3-1_区分⑤所要額内訳'!$E$42&lt;=踏み台シート!AX4,踏み台シート!AX4&lt;='別紙3-1_区分⑤所要額内訳'!$G$42),1,"")</f>
        <v/>
      </c>
      <c r="AY36" s="5" t="str">
        <f>IF(AND('別紙3-1_区分⑤所要額内訳'!$E$42&lt;=踏み台シート!AY4,踏み台シート!AY4&lt;='別紙3-1_区分⑤所要額内訳'!$G$42),1,"")</f>
        <v/>
      </c>
      <c r="AZ36" s="5" t="str">
        <f>IF(AND('別紙3-1_区分⑤所要額内訳'!$E$42&lt;=踏み台シート!AZ4,踏み台シート!AZ4&lt;='別紙3-1_区分⑤所要額内訳'!$G$42),1,"")</f>
        <v/>
      </c>
      <c r="BA36" s="5" t="str">
        <f>IF(AND('別紙3-1_区分⑤所要額内訳'!$E$42&lt;=踏み台シート!BA4,踏み台シート!BA4&lt;='別紙3-1_区分⑤所要額内訳'!$G$42),1,"")</f>
        <v/>
      </c>
      <c r="BB36" s="18">
        <f t="shared" si="21"/>
        <v>1</v>
      </c>
    </row>
    <row r="37" spans="1:54" x14ac:dyDescent="0.2">
      <c r="A37" s="5" t="str">
        <f t="shared" si="23"/>
        <v/>
      </c>
      <c r="B37" s="14" t="str">
        <f>IF('別紙3-1_区分⑤所要額内訳'!B43="","",'別紙3-1_区分⑤所要額内訳'!B43)</f>
        <v/>
      </c>
      <c r="C37" s="5" t="str">
        <f>IF('別紙3-1_区分⑤所要額内訳'!C43="","",'別紙3-1_区分⑤所要額内訳'!C43)</f>
        <v/>
      </c>
      <c r="D37" s="5">
        <f>IF(AND('別紙3-1_区分⑤所要額内訳'!$E$43&lt;=踏み台シート!D4,踏み台シート!D4&lt;='別紙3-1_区分⑤所要額内訳'!$G$43),1,"")</f>
        <v>1</v>
      </c>
      <c r="E37" s="5" t="str">
        <f>IF(AND('別紙3-1_区分⑤所要額内訳'!$E$43&lt;=踏み台シート!E4,踏み台シート!E4&lt;='別紙3-1_区分⑤所要額内訳'!$G$43),1,"")</f>
        <v/>
      </c>
      <c r="F37" s="5" t="str">
        <f>IF(AND('別紙3-1_区分⑤所要額内訳'!$E$43&lt;=踏み台シート!F4,踏み台シート!F4&lt;='別紙3-1_区分⑤所要額内訳'!$G$43),1,"")</f>
        <v/>
      </c>
      <c r="G37" s="5" t="str">
        <f>IF(AND('別紙3-1_区分⑤所要額内訳'!$E$43&lt;=踏み台シート!G4,踏み台シート!G4&lt;='別紙3-1_区分⑤所要額内訳'!$G$43),1,"")</f>
        <v/>
      </c>
      <c r="H37" s="5" t="str">
        <f>IF(AND('別紙3-1_区分⑤所要額内訳'!$E$43&lt;=踏み台シート!H4,踏み台シート!H4&lt;='別紙3-1_区分⑤所要額内訳'!$G$43),1,"")</f>
        <v/>
      </c>
      <c r="I37" s="5" t="str">
        <f>IF(AND('別紙3-1_区分⑤所要額内訳'!$E$43&lt;=踏み台シート!I4,踏み台シート!I4&lt;='別紙3-1_区分⑤所要額内訳'!$G$43),1,"")</f>
        <v/>
      </c>
      <c r="J37" s="5" t="str">
        <f>IF(AND('別紙3-1_区分⑤所要額内訳'!$E$43&lt;=踏み台シート!J4,踏み台シート!J4&lt;='別紙3-1_区分⑤所要額内訳'!$G$43),1,"")</f>
        <v/>
      </c>
      <c r="K37" s="5" t="str">
        <f>IF(AND('別紙3-1_区分⑤所要額内訳'!$E$43&lt;=踏み台シート!K4,踏み台シート!K4&lt;='別紙3-1_区分⑤所要額内訳'!$G$43),1,"")</f>
        <v/>
      </c>
      <c r="L37" s="5" t="str">
        <f>IF(AND('別紙3-1_区分⑤所要額内訳'!$E$43&lt;=踏み台シート!L4,踏み台シート!L4&lt;='別紙3-1_区分⑤所要額内訳'!$G$43),1,"")</f>
        <v/>
      </c>
      <c r="M37" s="5" t="str">
        <f>IF(AND('別紙3-1_区分⑤所要額内訳'!$E$43&lt;=踏み台シート!M4,踏み台シート!M4&lt;='別紙3-1_区分⑤所要額内訳'!$G$43),1,"")</f>
        <v/>
      </c>
      <c r="N37" s="5" t="str">
        <f>IF(AND('別紙3-1_区分⑤所要額内訳'!$E$43&lt;=踏み台シート!N4,踏み台シート!N4&lt;='別紙3-1_区分⑤所要額内訳'!$G$43),1,"")</f>
        <v/>
      </c>
      <c r="O37" s="5" t="str">
        <f>IF(AND('別紙3-1_区分⑤所要額内訳'!$E$43&lt;=踏み台シート!O4,踏み台シート!O4&lt;='別紙3-1_区分⑤所要額内訳'!$G$43),1,"")</f>
        <v/>
      </c>
      <c r="P37" s="5" t="str">
        <f>IF(AND('別紙3-1_区分⑤所要額内訳'!$E$43&lt;=踏み台シート!P4,踏み台シート!P4&lt;='別紙3-1_区分⑤所要額内訳'!$G$43),1,"")</f>
        <v/>
      </c>
      <c r="Q37" s="5" t="str">
        <f>IF(AND('別紙3-1_区分⑤所要額内訳'!$E$43&lt;=踏み台シート!Q4,踏み台シート!Q4&lt;='別紙3-1_区分⑤所要額内訳'!$G$43),1,"")</f>
        <v/>
      </c>
      <c r="R37" s="5" t="str">
        <f>IF(AND('別紙3-1_区分⑤所要額内訳'!$E$43&lt;=踏み台シート!R4,踏み台シート!R4&lt;='別紙3-1_区分⑤所要額内訳'!$G$43),1,"")</f>
        <v/>
      </c>
      <c r="S37" s="5" t="str">
        <f>IF(AND('別紙3-1_区分⑤所要額内訳'!$E$43&lt;=踏み台シート!S4,踏み台シート!S4&lt;='別紙3-1_区分⑤所要額内訳'!$G$43),1,"")</f>
        <v/>
      </c>
      <c r="T37" s="5" t="str">
        <f>IF(AND('別紙3-1_区分⑤所要額内訳'!$E$43&lt;=踏み台シート!T4,踏み台シート!T4&lt;='別紙3-1_区分⑤所要額内訳'!$G$43),1,"")</f>
        <v/>
      </c>
      <c r="U37" s="5" t="str">
        <f>IF(AND('別紙3-1_区分⑤所要額内訳'!$E$43&lt;=踏み台シート!U4,踏み台シート!U4&lt;='別紙3-1_区分⑤所要額内訳'!$G$43),1,"")</f>
        <v/>
      </c>
      <c r="V37" s="5" t="str">
        <f>IF(AND('別紙3-1_区分⑤所要額内訳'!$E$43&lt;=踏み台シート!V4,踏み台シート!V4&lt;='別紙3-1_区分⑤所要額内訳'!$G$43),1,"")</f>
        <v/>
      </c>
      <c r="W37" s="5" t="str">
        <f>IF(AND('別紙3-1_区分⑤所要額内訳'!$E$43&lt;=踏み台シート!W4,踏み台シート!W4&lt;='別紙3-1_区分⑤所要額内訳'!$G$43),1,"")</f>
        <v/>
      </c>
      <c r="X37" s="5" t="str">
        <f>IF(AND('別紙3-1_区分⑤所要額内訳'!$E$43&lt;=踏み台シート!X4,踏み台シート!X4&lt;='別紙3-1_区分⑤所要額内訳'!$G$43),1,"")</f>
        <v/>
      </c>
      <c r="Y37" s="5" t="str">
        <f>IF(AND('別紙3-1_区分⑤所要額内訳'!$E$43&lt;=踏み台シート!Y4,踏み台シート!Y4&lt;='別紙3-1_区分⑤所要額内訳'!$G$43),1,"")</f>
        <v/>
      </c>
      <c r="Z37" s="5" t="str">
        <f>IF(AND('別紙3-1_区分⑤所要額内訳'!$E$43&lt;=踏み台シート!Z4,踏み台シート!Z4&lt;='別紙3-1_区分⑤所要額内訳'!$G$43),1,"")</f>
        <v/>
      </c>
      <c r="AA37" s="5" t="str">
        <f>IF(AND('別紙3-1_区分⑤所要額内訳'!$E$43&lt;=踏み台シート!AA4,踏み台シート!AA4&lt;='別紙3-1_区分⑤所要額内訳'!$G$43),1,"")</f>
        <v/>
      </c>
      <c r="AB37" s="5" t="str">
        <f>IF(AND('別紙3-1_区分⑤所要額内訳'!$E$43&lt;=踏み台シート!AB4,踏み台シート!AB4&lt;='別紙3-1_区分⑤所要額内訳'!$G$43),1,"")</f>
        <v/>
      </c>
      <c r="AC37" s="5" t="str">
        <f>IF(AND('別紙3-1_区分⑤所要額内訳'!$E$43&lt;=踏み台シート!AC4,踏み台シート!AC4&lt;='別紙3-1_区分⑤所要額内訳'!$G$43),1,"")</f>
        <v/>
      </c>
      <c r="AD37" s="5" t="str">
        <f>IF(AND('別紙3-1_区分⑤所要額内訳'!$E$43&lt;=踏み台シート!AD4,踏み台シート!AD4&lt;='別紙3-1_区分⑤所要額内訳'!$G$43),1,"")</f>
        <v/>
      </c>
      <c r="AE37" s="5" t="str">
        <f>IF(AND('別紙3-1_区分⑤所要額内訳'!$E$43&lt;=踏み台シート!AE4,踏み台シート!AE4&lt;='別紙3-1_区分⑤所要額内訳'!$G$43),1,"")</f>
        <v/>
      </c>
      <c r="AF37" s="5" t="str">
        <f>IF(AND('別紙3-1_区分⑤所要額内訳'!$E$43&lt;=踏み台シート!AF4,踏み台シート!AF4&lt;='別紙3-1_区分⑤所要額内訳'!$G$43),1,"")</f>
        <v/>
      </c>
      <c r="AG37" s="5" t="str">
        <f>IF(AND('別紙3-1_区分⑤所要額内訳'!$E$43&lt;=踏み台シート!AG4,踏み台シート!AG4&lt;='別紙3-1_区分⑤所要額内訳'!$G$43),1,"")</f>
        <v/>
      </c>
      <c r="AH37" s="5" t="str">
        <f>IF(AND('別紙3-1_区分⑤所要額内訳'!$E$43&lt;=踏み台シート!AH4,踏み台シート!AH4&lt;='別紙3-1_区分⑤所要額内訳'!$G$43),1,"")</f>
        <v/>
      </c>
      <c r="AI37" s="5" t="str">
        <f>IF(AND('別紙3-1_区分⑤所要額内訳'!$E$43&lt;=踏み台シート!AI4,踏み台シート!AI4&lt;='別紙3-1_区分⑤所要額内訳'!$G$43),1,"")</f>
        <v/>
      </c>
      <c r="AJ37" s="5" t="str">
        <f>IF(AND('別紙3-1_区分⑤所要額内訳'!$E$43&lt;=踏み台シート!AJ4,踏み台シート!AJ4&lt;='別紙3-1_区分⑤所要額内訳'!$G$43),1,"")</f>
        <v/>
      </c>
      <c r="AK37" s="5" t="str">
        <f>IF(AND('別紙3-1_区分⑤所要額内訳'!$E$43&lt;=踏み台シート!AK4,踏み台シート!AK4&lt;='別紙3-1_区分⑤所要額内訳'!$G$43),1,"")</f>
        <v/>
      </c>
      <c r="AL37" s="5" t="str">
        <f>IF(AND('別紙3-1_区分⑤所要額内訳'!$E$43&lt;=踏み台シート!AL4,踏み台シート!AL4&lt;='別紙3-1_区分⑤所要額内訳'!$G$43),1,"")</f>
        <v/>
      </c>
      <c r="AM37" s="5" t="str">
        <f>IF(AND('別紙3-1_区分⑤所要額内訳'!$E$43&lt;=踏み台シート!AM4,踏み台シート!AM4&lt;='別紙3-1_区分⑤所要額内訳'!$G$43),1,"")</f>
        <v/>
      </c>
      <c r="AN37" s="5" t="str">
        <f>IF(AND('別紙3-1_区分⑤所要額内訳'!$E$43&lt;=踏み台シート!AN4,踏み台シート!AN4&lt;='別紙3-1_区分⑤所要額内訳'!$G$43),1,"")</f>
        <v/>
      </c>
      <c r="AO37" s="5" t="str">
        <f>IF(AND('別紙3-1_区分⑤所要額内訳'!$E$43&lt;=踏み台シート!AO4,踏み台シート!AO4&lt;='別紙3-1_区分⑤所要額内訳'!$G$43),1,"")</f>
        <v/>
      </c>
      <c r="AP37" s="5" t="str">
        <f>IF(AND('別紙3-1_区分⑤所要額内訳'!$E$43&lt;=踏み台シート!AP4,踏み台シート!AP4&lt;='別紙3-1_区分⑤所要額内訳'!$G$43),1,"")</f>
        <v/>
      </c>
      <c r="AQ37" s="5" t="str">
        <f>IF(AND('別紙3-1_区分⑤所要額内訳'!$E$43&lt;=踏み台シート!AQ4,踏み台シート!AQ4&lt;='別紙3-1_区分⑤所要額内訳'!$G$43),1,"")</f>
        <v/>
      </c>
      <c r="AR37" s="5" t="str">
        <f>IF(AND('別紙3-1_区分⑤所要額内訳'!$E$43&lt;=踏み台シート!AR4,踏み台シート!AR4&lt;='別紙3-1_区分⑤所要額内訳'!$G$43),1,"")</f>
        <v/>
      </c>
      <c r="AS37" s="5" t="str">
        <f>IF(AND('別紙3-1_区分⑤所要額内訳'!$E$43&lt;=踏み台シート!AS4,踏み台シート!AS4&lt;='別紙3-1_区分⑤所要額内訳'!$G$43),1,"")</f>
        <v/>
      </c>
      <c r="AT37" s="5" t="str">
        <f>IF(AND('別紙3-1_区分⑤所要額内訳'!$E$43&lt;=踏み台シート!AT4,踏み台シート!AT4&lt;='別紙3-1_区分⑤所要額内訳'!$G$43),1,"")</f>
        <v/>
      </c>
      <c r="AU37" s="5" t="str">
        <f>IF(AND('別紙3-1_区分⑤所要額内訳'!$E$43&lt;=踏み台シート!AU4,踏み台シート!AU4&lt;='別紙3-1_区分⑤所要額内訳'!$G$43),1,"")</f>
        <v/>
      </c>
      <c r="AV37" s="5" t="str">
        <f>IF(AND('別紙3-1_区分⑤所要額内訳'!$E$43&lt;=踏み台シート!AV4,踏み台シート!AV4&lt;='別紙3-1_区分⑤所要額内訳'!$G$43),1,"")</f>
        <v/>
      </c>
      <c r="AW37" s="5" t="str">
        <f>IF(AND('別紙3-1_区分⑤所要額内訳'!$E$43&lt;=踏み台シート!AW4,踏み台シート!AW4&lt;='別紙3-1_区分⑤所要額内訳'!$G$43),1,"")</f>
        <v/>
      </c>
      <c r="AX37" s="5" t="str">
        <f>IF(AND('別紙3-1_区分⑤所要額内訳'!$E$43&lt;=踏み台シート!AX4,踏み台シート!AX4&lt;='別紙3-1_区分⑤所要額内訳'!$G$43),1,"")</f>
        <v/>
      </c>
      <c r="AY37" s="5" t="str">
        <f>IF(AND('別紙3-1_区分⑤所要額内訳'!$E$43&lt;=踏み台シート!AY4,踏み台シート!AY4&lt;='別紙3-1_区分⑤所要額内訳'!$G$43),1,"")</f>
        <v/>
      </c>
      <c r="AZ37" s="5" t="str">
        <f>IF(AND('別紙3-1_区分⑤所要額内訳'!$E$43&lt;=踏み台シート!AZ4,踏み台シート!AZ4&lt;='別紙3-1_区分⑤所要額内訳'!$G$43),1,"")</f>
        <v/>
      </c>
      <c r="BA37" s="5" t="str">
        <f>IF(AND('別紙3-1_区分⑤所要額内訳'!$E$43&lt;=踏み台シート!BA4,踏み台シート!BA4&lt;='別紙3-1_区分⑤所要額内訳'!$G$43),1,"")</f>
        <v/>
      </c>
      <c r="BB37" s="18">
        <f t="shared" si="21"/>
        <v>1</v>
      </c>
    </row>
    <row r="38" spans="1:54" x14ac:dyDescent="0.2">
      <c r="A38" s="5" t="str">
        <f t="shared" si="23"/>
        <v/>
      </c>
      <c r="B38" s="14" t="str">
        <f>IF('別紙3-1_区分⑤所要額内訳'!B44="","",'別紙3-1_区分⑤所要額内訳'!B44)</f>
        <v/>
      </c>
      <c r="C38" s="5" t="str">
        <f>IF('別紙3-1_区分⑤所要額内訳'!C44="","",'別紙3-1_区分⑤所要額内訳'!C44)</f>
        <v/>
      </c>
      <c r="D38" s="5">
        <f>IF(AND('別紙3-1_区分⑤所要額内訳'!$E$44&lt;=踏み台シート!D4,踏み台シート!D4&lt;='別紙3-1_区分⑤所要額内訳'!$G$44),1,"")</f>
        <v>1</v>
      </c>
      <c r="E38" s="5" t="str">
        <f>IF(AND('別紙3-1_区分⑤所要額内訳'!$E$44&lt;=踏み台シート!E4,踏み台シート!E4&lt;='別紙3-1_区分⑤所要額内訳'!$G$44),1,"")</f>
        <v/>
      </c>
      <c r="F38" s="5" t="str">
        <f>IF(AND('別紙3-1_区分⑤所要額内訳'!$E$44&lt;=踏み台シート!F4,踏み台シート!F4&lt;='別紙3-1_区分⑤所要額内訳'!$G$44),1,"")</f>
        <v/>
      </c>
      <c r="G38" s="5" t="str">
        <f>IF(AND('別紙3-1_区分⑤所要額内訳'!$E$44&lt;=踏み台シート!G4,踏み台シート!G4&lt;='別紙3-1_区分⑤所要額内訳'!$G$44),1,"")</f>
        <v/>
      </c>
      <c r="H38" s="5" t="str">
        <f>IF(AND('別紙3-1_区分⑤所要額内訳'!$E$44&lt;=踏み台シート!H4,踏み台シート!H4&lt;='別紙3-1_区分⑤所要額内訳'!$G$44),1,"")</f>
        <v/>
      </c>
      <c r="I38" s="5" t="str">
        <f>IF(AND('別紙3-1_区分⑤所要額内訳'!$E$44&lt;=踏み台シート!I4,踏み台シート!I4&lt;='別紙3-1_区分⑤所要額内訳'!$G$44),1,"")</f>
        <v/>
      </c>
      <c r="J38" s="5" t="str">
        <f>IF(AND('別紙3-1_区分⑤所要額内訳'!$E$44&lt;=踏み台シート!J4,踏み台シート!J4&lt;='別紙3-1_区分⑤所要額内訳'!$G$44),1,"")</f>
        <v/>
      </c>
      <c r="K38" s="5" t="str">
        <f>IF(AND('別紙3-1_区分⑤所要額内訳'!$E$44&lt;=踏み台シート!K4,踏み台シート!K4&lt;='別紙3-1_区分⑤所要額内訳'!$G$44),1,"")</f>
        <v/>
      </c>
      <c r="L38" s="5" t="str">
        <f>IF(AND('別紙3-1_区分⑤所要額内訳'!$E$44&lt;=踏み台シート!L4,踏み台シート!L4&lt;='別紙3-1_区分⑤所要額内訳'!$G$44),1,"")</f>
        <v/>
      </c>
      <c r="M38" s="5" t="str">
        <f>IF(AND('別紙3-1_区分⑤所要額内訳'!$E$44&lt;=踏み台シート!M4,踏み台シート!M4&lt;='別紙3-1_区分⑤所要額内訳'!$G$44),1,"")</f>
        <v/>
      </c>
      <c r="N38" s="5" t="str">
        <f>IF(AND('別紙3-1_区分⑤所要額内訳'!$E$44&lt;=踏み台シート!N4,踏み台シート!N4&lt;='別紙3-1_区分⑤所要額内訳'!$G$44),1,"")</f>
        <v/>
      </c>
      <c r="O38" s="5" t="str">
        <f>IF(AND('別紙3-1_区分⑤所要額内訳'!$E$44&lt;=踏み台シート!O4,踏み台シート!O4&lt;='別紙3-1_区分⑤所要額内訳'!$G$44),1,"")</f>
        <v/>
      </c>
      <c r="P38" s="5" t="str">
        <f>IF(AND('別紙3-1_区分⑤所要額内訳'!$E$44&lt;=踏み台シート!P4,踏み台シート!P4&lt;='別紙3-1_区分⑤所要額内訳'!$G$44),1,"")</f>
        <v/>
      </c>
      <c r="Q38" s="5" t="str">
        <f>IF(AND('別紙3-1_区分⑤所要額内訳'!$E$44&lt;=踏み台シート!Q4,踏み台シート!Q4&lt;='別紙3-1_区分⑤所要額内訳'!$G$44),1,"")</f>
        <v/>
      </c>
      <c r="R38" s="5" t="str">
        <f>IF(AND('別紙3-1_区分⑤所要額内訳'!$E$44&lt;=踏み台シート!R4,踏み台シート!R4&lt;='別紙3-1_区分⑤所要額内訳'!$G$44),1,"")</f>
        <v/>
      </c>
      <c r="S38" s="5" t="str">
        <f>IF(AND('別紙3-1_区分⑤所要額内訳'!$E$44&lt;=踏み台シート!S4,踏み台シート!S4&lt;='別紙3-1_区分⑤所要額内訳'!$G$44),1,"")</f>
        <v/>
      </c>
      <c r="T38" s="5" t="str">
        <f>IF(AND('別紙3-1_区分⑤所要額内訳'!$E$44&lt;=踏み台シート!T4,踏み台シート!T4&lt;='別紙3-1_区分⑤所要額内訳'!$G$44),1,"")</f>
        <v/>
      </c>
      <c r="U38" s="5" t="str">
        <f>IF(AND('別紙3-1_区分⑤所要額内訳'!$E$44&lt;=踏み台シート!U4,踏み台シート!U4&lt;='別紙3-1_区分⑤所要額内訳'!$G$44),1,"")</f>
        <v/>
      </c>
      <c r="V38" s="5" t="str">
        <f>IF(AND('別紙3-1_区分⑤所要額内訳'!$E$44&lt;=踏み台シート!V4,踏み台シート!V4&lt;='別紙3-1_区分⑤所要額内訳'!$G$44),1,"")</f>
        <v/>
      </c>
      <c r="W38" s="5" t="str">
        <f>IF(AND('別紙3-1_区分⑤所要額内訳'!$E$44&lt;=踏み台シート!W4,踏み台シート!W4&lt;='別紙3-1_区分⑤所要額内訳'!$G$44),1,"")</f>
        <v/>
      </c>
      <c r="X38" s="5" t="str">
        <f>IF(AND('別紙3-1_区分⑤所要額内訳'!$E$44&lt;=踏み台シート!X4,踏み台シート!X4&lt;='別紙3-1_区分⑤所要額内訳'!$G$44),1,"")</f>
        <v/>
      </c>
      <c r="Y38" s="5" t="str">
        <f>IF(AND('別紙3-1_区分⑤所要額内訳'!$E$44&lt;=踏み台シート!Y4,踏み台シート!Y4&lt;='別紙3-1_区分⑤所要額内訳'!$G$44),1,"")</f>
        <v/>
      </c>
      <c r="Z38" s="5" t="str">
        <f>IF(AND('別紙3-1_区分⑤所要額内訳'!$E$44&lt;=踏み台シート!Z4,踏み台シート!Z4&lt;='別紙3-1_区分⑤所要額内訳'!$G$44),1,"")</f>
        <v/>
      </c>
      <c r="AA38" s="5" t="str">
        <f>IF(AND('別紙3-1_区分⑤所要額内訳'!$E$44&lt;=踏み台シート!AA4,踏み台シート!AA4&lt;='別紙3-1_区分⑤所要額内訳'!$G$44),1,"")</f>
        <v/>
      </c>
      <c r="AB38" s="5" t="str">
        <f>IF(AND('別紙3-1_区分⑤所要額内訳'!$E$44&lt;=踏み台シート!AB4,踏み台シート!AB4&lt;='別紙3-1_区分⑤所要額内訳'!$G$44),1,"")</f>
        <v/>
      </c>
      <c r="AC38" s="5" t="str">
        <f>IF(AND('別紙3-1_区分⑤所要額内訳'!$E$44&lt;=踏み台シート!AC4,踏み台シート!AC4&lt;='別紙3-1_区分⑤所要額内訳'!$G$44),1,"")</f>
        <v/>
      </c>
      <c r="AD38" s="5" t="str">
        <f>IF(AND('別紙3-1_区分⑤所要額内訳'!$E$44&lt;=踏み台シート!AD4,踏み台シート!AD4&lt;='別紙3-1_区分⑤所要額内訳'!$G$44),1,"")</f>
        <v/>
      </c>
      <c r="AE38" s="5" t="str">
        <f>IF(AND('別紙3-1_区分⑤所要額内訳'!$E$44&lt;=踏み台シート!AE4,踏み台シート!AE4&lt;='別紙3-1_区分⑤所要額内訳'!$G$44),1,"")</f>
        <v/>
      </c>
      <c r="AF38" s="5" t="str">
        <f>IF(AND('別紙3-1_区分⑤所要額内訳'!$E$44&lt;=踏み台シート!AF4,踏み台シート!AF4&lt;='別紙3-1_区分⑤所要額内訳'!$G$44),1,"")</f>
        <v/>
      </c>
      <c r="AG38" s="5" t="str">
        <f>IF(AND('別紙3-1_区分⑤所要額内訳'!$E$44&lt;=踏み台シート!AG4,踏み台シート!AG4&lt;='別紙3-1_区分⑤所要額内訳'!$G$44),1,"")</f>
        <v/>
      </c>
      <c r="AH38" s="5" t="str">
        <f>IF(AND('別紙3-1_区分⑤所要額内訳'!$E$44&lt;=踏み台シート!AH4,踏み台シート!AH4&lt;='別紙3-1_区分⑤所要額内訳'!$G$44),1,"")</f>
        <v/>
      </c>
      <c r="AI38" s="5" t="str">
        <f>IF(AND('別紙3-1_区分⑤所要額内訳'!$E$44&lt;=踏み台シート!AI4,踏み台シート!AI4&lt;='別紙3-1_区分⑤所要額内訳'!$G$44),1,"")</f>
        <v/>
      </c>
      <c r="AJ38" s="5" t="str">
        <f>IF(AND('別紙3-1_区分⑤所要額内訳'!$E$44&lt;=踏み台シート!AJ4,踏み台シート!AJ4&lt;='別紙3-1_区分⑤所要額内訳'!$G$44),1,"")</f>
        <v/>
      </c>
      <c r="AK38" s="5" t="str">
        <f>IF(AND('別紙3-1_区分⑤所要額内訳'!$E$44&lt;=踏み台シート!AK4,踏み台シート!AK4&lt;='別紙3-1_区分⑤所要額内訳'!$G$44),1,"")</f>
        <v/>
      </c>
      <c r="AL38" s="5" t="str">
        <f>IF(AND('別紙3-1_区分⑤所要額内訳'!$E$44&lt;=踏み台シート!AL4,踏み台シート!AL4&lt;='別紙3-1_区分⑤所要額内訳'!$G$44),1,"")</f>
        <v/>
      </c>
      <c r="AM38" s="5" t="str">
        <f>IF(AND('別紙3-1_区分⑤所要額内訳'!$E$44&lt;=踏み台シート!AM4,踏み台シート!AM4&lt;='別紙3-1_区分⑤所要額内訳'!$G$44),1,"")</f>
        <v/>
      </c>
      <c r="AN38" s="5" t="str">
        <f>IF(AND('別紙3-1_区分⑤所要額内訳'!$E$44&lt;=踏み台シート!AN4,踏み台シート!AN4&lt;='別紙3-1_区分⑤所要額内訳'!$G$44),1,"")</f>
        <v/>
      </c>
      <c r="AO38" s="5" t="str">
        <f>IF(AND('別紙3-1_区分⑤所要額内訳'!$E$44&lt;=踏み台シート!AO4,踏み台シート!AO4&lt;='別紙3-1_区分⑤所要額内訳'!$G$44),1,"")</f>
        <v/>
      </c>
      <c r="AP38" s="5" t="str">
        <f>IF(AND('別紙3-1_区分⑤所要額内訳'!$E$44&lt;=踏み台シート!AP4,踏み台シート!AP4&lt;='別紙3-1_区分⑤所要額内訳'!$G$44),1,"")</f>
        <v/>
      </c>
      <c r="AQ38" s="5" t="str">
        <f>IF(AND('別紙3-1_区分⑤所要額内訳'!$E$44&lt;=踏み台シート!AQ4,踏み台シート!AQ4&lt;='別紙3-1_区分⑤所要額内訳'!$G$44),1,"")</f>
        <v/>
      </c>
      <c r="AR38" s="5" t="str">
        <f>IF(AND('別紙3-1_区分⑤所要額内訳'!$E$44&lt;=踏み台シート!AR4,踏み台シート!AR4&lt;='別紙3-1_区分⑤所要額内訳'!$G$44),1,"")</f>
        <v/>
      </c>
      <c r="AS38" s="5" t="str">
        <f>IF(AND('別紙3-1_区分⑤所要額内訳'!$E$44&lt;=踏み台シート!AS4,踏み台シート!AS4&lt;='別紙3-1_区分⑤所要額内訳'!$G$44),1,"")</f>
        <v/>
      </c>
      <c r="AT38" s="5" t="str">
        <f>IF(AND('別紙3-1_区分⑤所要額内訳'!$E$44&lt;=踏み台シート!AT4,踏み台シート!AT4&lt;='別紙3-1_区分⑤所要額内訳'!$G$44),1,"")</f>
        <v/>
      </c>
      <c r="AU38" s="5" t="str">
        <f>IF(AND('別紙3-1_区分⑤所要額内訳'!$E$44&lt;=踏み台シート!AU4,踏み台シート!AU4&lt;='別紙3-1_区分⑤所要額内訳'!$G$44),1,"")</f>
        <v/>
      </c>
      <c r="AV38" s="5" t="str">
        <f>IF(AND('別紙3-1_区分⑤所要額内訳'!$E$44&lt;=踏み台シート!AV4,踏み台シート!AV4&lt;='別紙3-1_区分⑤所要額内訳'!$G$44),1,"")</f>
        <v/>
      </c>
      <c r="AW38" s="5" t="str">
        <f>IF(AND('別紙3-1_区分⑤所要額内訳'!$E$44&lt;=踏み台シート!AW4,踏み台シート!AW4&lt;='別紙3-1_区分⑤所要額内訳'!$G$44),1,"")</f>
        <v/>
      </c>
      <c r="AX38" s="5" t="str">
        <f>IF(AND('別紙3-1_区分⑤所要額内訳'!$E$44&lt;=踏み台シート!AX4,踏み台シート!AX4&lt;='別紙3-1_区分⑤所要額内訳'!$G$44),1,"")</f>
        <v/>
      </c>
      <c r="AY38" s="5" t="str">
        <f>IF(AND('別紙3-1_区分⑤所要額内訳'!$E$44&lt;=踏み台シート!AY4,踏み台シート!AY4&lt;='別紙3-1_区分⑤所要額内訳'!$G$44),1,"")</f>
        <v/>
      </c>
      <c r="AZ38" s="5" t="str">
        <f>IF(AND('別紙3-1_区分⑤所要額内訳'!$E$44&lt;=踏み台シート!AZ4,踏み台シート!AZ4&lt;='別紙3-1_区分⑤所要額内訳'!$G$44),1,"")</f>
        <v/>
      </c>
      <c r="BA38" s="5" t="str">
        <f>IF(AND('別紙3-1_区分⑤所要額内訳'!$E$44&lt;=踏み台シート!BA4,踏み台シート!BA4&lt;='別紙3-1_区分⑤所要額内訳'!$G$44),1,"")</f>
        <v/>
      </c>
      <c r="BB38" s="18">
        <f t="shared" si="21"/>
        <v>1</v>
      </c>
    </row>
    <row r="39" spans="1:54" x14ac:dyDescent="0.2">
      <c r="A39" s="5" t="str">
        <f t="shared" si="23"/>
        <v/>
      </c>
      <c r="B39" s="14" t="str">
        <f>IF('別紙3-1_区分⑤所要額内訳'!B45="","",'別紙3-1_区分⑤所要額内訳'!B45)</f>
        <v/>
      </c>
      <c r="C39" s="5" t="str">
        <f>IF('別紙3-1_区分⑤所要額内訳'!C45="","",'別紙3-1_区分⑤所要額内訳'!C45)</f>
        <v/>
      </c>
      <c r="D39" s="5">
        <f>IF(AND('別紙3-1_区分⑤所要額内訳'!$E$45&lt;=踏み台シート!D4,踏み台シート!D4&lt;='別紙3-1_区分⑤所要額内訳'!$G$45),1,"")</f>
        <v>1</v>
      </c>
      <c r="E39" s="5" t="str">
        <f>IF(AND('別紙3-1_区分⑤所要額内訳'!$E$45&lt;=踏み台シート!E4,踏み台シート!E4&lt;='別紙3-1_区分⑤所要額内訳'!$G$45),1,"")</f>
        <v/>
      </c>
      <c r="F39" s="5" t="str">
        <f>IF(AND('別紙3-1_区分⑤所要額内訳'!$E$45&lt;=踏み台シート!F4,踏み台シート!F4&lt;='別紙3-1_区分⑤所要額内訳'!$G$45),1,"")</f>
        <v/>
      </c>
      <c r="G39" s="5" t="str">
        <f>IF(AND('別紙3-1_区分⑤所要額内訳'!$E$45&lt;=踏み台シート!G4,踏み台シート!G4&lt;='別紙3-1_区分⑤所要額内訳'!$G$45),1,"")</f>
        <v/>
      </c>
      <c r="H39" s="5" t="str">
        <f>IF(AND('別紙3-1_区分⑤所要額内訳'!$E$45&lt;=踏み台シート!H4,踏み台シート!H4&lt;='別紙3-1_区分⑤所要額内訳'!$G$45),1,"")</f>
        <v/>
      </c>
      <c r="I39" s="5" t="str">
        <f>IF(AND('別紙3-1_区分⑤所要額内訳'!$E$45&lt;=踏み台シート!I4,踏み台シート!I4&lt;='別紙3-1_区分⑤所要額内訳'!$G$45),1,"")</f>
        <v/>
      </c>
      <c r="J39" s="5" t="str">
        <f>IF(AND('別紙3-1_区分⑤所要額内訳'!$E$45&lt;=踏み台シート!J4,踏み台シート!J4&lt;='別紙3-1_区分⑤所要額内訳'!$G$45),1,"")</f>
        <v/>
      </c>
      <c r="K39" s="5" t="str">
        <f>IF(AND('別紙3-1_区分⑤所要額内訳'!$E$45&lt;=踏み台シート!K4,踏み台シート!K4&lt;='別紙3-1_区分⑤所要額内訳'!$G$45),1,"")</f>
        <v/>
      </c>
      <c r="L39" s="5" t="str">
        <f>IF(AND('別紙3-1_区分⑤所要額内訳'!$E$45&lt;=踏み台シート!L4,踏み台シート!L4&lt;='別紙3-1_区分⑤所要額内訳'!$G$45),1,"")</f>
        <v/>
      </c>
      <c r="M39" s="5" t="str">
        <f>IF(AND('別紙3-1_区分⑤所要額内訳'!$E$45&lt;=踏み台シート!M4,踏み台シート!M4&lt;='別紙3-1_区分⑤所要額内訳'!$G$45),1,"")</f>
        <v/>
      </c>
      <c r="N39" s="5" t="str">
        <f>IF(AND('別紙3-1_区分⑤所要額内訳'!$E$45&lt;=踏み台シート!N4,踏み台シート!N4&lt;='別紙3-1_区分⑤所要額内訳'!$G$45),1,"")</f>
        <v/>
      </c>
      <c r="O39" s="5" t="str">
        <f>IF(AND('別紙3-1_区分⑤所要額内訳'!$E$45&lt;=踏み台シート!O4,踏み台シート!O4&lt;='別紙3-1_区分⑤所要額内訳'!$G$45),1,"")</f>
        <v/>
      </c>
      <c r="P39" s="5" t="str">
        <f>IF(AND('別紙3-1_区分⑤所要額内訳'!$E$45&lt;=踏み台シート!P4,踏み台シート!P4&lt;='別紙3-1_区分⑤所要額内訳'!$G$45),1,"")</f>
        <v/>
      </c>
      <c r="Q39" s="5" t="str">
        <f>IF(AND('別紙3-1_区分⑤所要額内訳'!$E$45&lt;=踏み台シート!Q4,踏み台シート!Q4&lt;='別紙3-1_区分⑤所要額内訳'!$G$45),1,"")</f>
        <v/>
      </c>
      <c r="R39" s="5" t="str">
        <f>IF(AND('別紙3-1_区分⑤所要額内訳'!$E$45&lt;=踏み台シート!R4,踏み台シート!R4&lt;='別紙3-1_区分⑤所要額内訳'!$G$45),1,"")</f>
        <v/>
      </c>
      <c r="S39" s="5" t="str">
        <f>IF(AND('別紙3-1_区分⑤所要額内訳'!$E$45&lt;=踏み台シート!S4,踏み台シート!S4&lt;='別紙3-1_区分⑤所要額内訳'!$G$45),1,"")</f>
        <v/>
      </c>
      <c r="T39" s="5" t="str">
        <f>IF(AND('別紙3-1_区分⑤所要額内訳'!$E$45&lt;=踏み台シート!T4,踏み台シート!T4&lt;='別紙3-1_区分⑤所要額内訳'!$G$45),1,"")</f>
        <v/>
      </c>
      <c r="U39" s="5" t="str">
        <f>IF(AND('別紙3-1_区分⑤所要額内訳'!$E$45&lt;=踏み台シート!U4,踏み台シート!U4&lt;='別紙3-1_区分⑤所要額内訳'!$G$45),1,"")</f>
        <v/>
      </c>
      <c r="V39" s="5" t="str">
        <f>IF(AND('別紙3-1_区分⑤所要額内訳'!$E$45&lt;=踏み台シート!V4,踏み台シート!V4&lt;='別紙3-1_区分⑤所要額内訳'!$G$45),1,"")</f>
        <v/>
      </c>
      <c r="W39" s="5" t="str">
        <f>IF(AND('別紙3-1_区分⑤所要額内訳'!$E$45&lt;=踏み台シート!W4,踏み台シート!W4&lt;='別紙3-1_区分⑤所要額内訳'!$G$45),1,"")</f>
        <v/>
      </c>
      <c r="X39" s="5" t="str">
        <f>IF(AND('別紙3-1_区分⑤所要額内訳'!$E$45&lt;=踏み台シート!X4,踏み台シート!X4&lt;='別紙3-1_区分⑤所要額内訳'!$G$45),1,"")</f>
        <v/>
      </c>
      <c r="Y39" s="5" t="str">
        <f>IF(AND('別紙3-1_区分⑤所要額内訳'!$E$45&lt;=踏み台シート!Y4,踏み台シート!Y4&lt;='別紙3-1_区分⑤所要額内訳'!$G$45),1,"")</f>
        <v/>
      </c>
      <c r="Z39" s="5" t="str">
        <f>IF(AND('別紙3-1_区分⑤所要額内訳'!$E$45&lt;=踏み台シート!Z4,踏み台シート!Z4&lt;='別紙3-1_区分⑤所要額内訳'!$G$45),1,"")</f>
        <v/>
      </c>
      <c r="AA39" s="5" t="str">
        <f>IF(AND('別紙3-1_区分⑤所要額内訳'!$E$45&lt;=踏み台シート!AA4,踏み台シート!AA4&lt;='別紙3-1_区分⑤所要額内訳'!$G$45),1,"")</f>
        <v/>
      </c>
      <c r="AB39" s="5" t="str">
        <f>IF(AND('別紙3-1_区分⑤所要額内訳'!$E$45&lt;=踏み台シート!AB4,踏み台シート!AB4&lt;='別紙3-1_区分⑤所要額内訳'!$G$45),1,"")</f>
        <v/>
      </c>
      <c r="AC39" s="5" t="str">
        <f>IF(AND('別紙3-1_区分⑤所要額内訳'!$E$45&lt;=踏み台シート!AC4,踏み台シート!AC4&lt;='別紙3-1_区分⑤所要額内訳'!$G$45),1,"")</f>
        <v/>
      </c>
      <c r="AD39" s="5" t="str">
        <f>IF(AND('別紙3-1_区分⑤所要額内訳'!$E$45&lt;=踏み台シート!AD4,踏み台シート!AD4&lt;='別紙3-1_区分⑤所要額内訳'!$G$45),1,"")</f>
        <v/>
      </c>
      <c r="AE39" s="5" t="str">
        <f>IF(AND('別紙3-1_区分⑤所要額内訳'!$E$45&lt;=踏み台シート!AE4,踏み台シート!AE4&lt;='別紙3-1_区分⑤所要額内訳'!$G$45),1,"")</f>
        <v/>
      </c>
      <c r="AF39" s="5" t="str">
        <f>IF(AND('別紙3-1_区分⑤所要額内訳'!$E$45&lt;=踏み台シート!AF4,踏み台シート!AF4&lt;='別紙3-1_区分⑤所要額内訳'!$G$45),1,"")</f>
        <v/>
      </c>
      <c r="AG39" s="5" t="str">
        <f>IF(AND('別紙3-1_区分⑤所要額内訳'!$E$45&lt;=踏み台シート!AG4,踏み台シート!AG4&lt;='別紙3-1_区分⑤所要額内訳'!$G$45),1,"")</f>
        <v/>
      </c>
      <c r="AH39" s="5" t="str">
        <f>IF(AND('別紙3-1_区分⑤所要額内訳'!$E$45&lt;=踏み台シート!AH4,踏み台シート!AH4&lt;='別紙3-1_区分⑤所要額内訳'!$G$45),1,"")</f>
        <v/>
      </c>
      <c r="AI39" s="5" t="str">
        <f>IF(AND('別紙3-1_区分⑤所要額内訳'!$E$45&lt;=踏み台シート!AI4,踏み台シート!AI4&lt;='別紙3-1_区分⑤所要額内訳'!$G$45),1,"")</f>
        <v/>
      </c>
      <c r="AJ39" s="5" t="str">
        <f>IF(AND('別紙3-1_区分⑤所要額内訳'!$E$45&lt;=踏み台シート!AJ4,踏み台シート!AJ4&lt;='別紙3-1_区分⑤所要額内訳'!$G$45),1,"")</f>
        <v/>
      </c>
      <c r="AK39" s="5" t="str">
        <f>IF(AND('別紙3-1_区分⑤所要額内訳'!$E$45&lt;=踏み台シート!AK4,踏み台シート!AK4&lt;='別紙3-1_区分⑤所要額内訳'!$G$45),1,"")</f>
        <v/>
      </c>
      <c r="AL39" s="5" t="str">
        <f>IF(AND('別紙3-1_区分⑤所要額内訳'!$E$45&lt;=踏み台シート!AL4,踏み台シート!AL4&lt;='別紙3-1_区分⑤所要額内訳'!$G$45),1,"")</f>
        <v/>
      </c>
      <c r="AM39" s="5" t="str">
        <f>IF(AND('別紙3-1_区分⑤所要額内訳'!$E$45&lt;=踏み台シート!AM4,踏み台シート!AM4&lt;='別紙3-1_区分⑤所要額内訳'!$G$45),1,"")</f>
        <v/>
      </c>
      <c r="AN39" s="5" t="str">
        <f>IF(AND('別紙3-1_区分⑤所要額内訳'!$E$45&lt;=踏み台シート!AN4,踏み台シート!AN4&lt;='別紙3-1_区分⑤所要額内訳'!$G$45),1,"")</f>
        <v/>
      </c>
      <c r="AO39" s="5" t="str">
        <f>IF(AND('別紙3-1_区分⑤所要額内訳'!$E$45&lt;=踏み台シート!AO4,踏み台シート!AO4&lt;='別紙3-1_区分⑤所要額内訳'!$G$45),1,"")</f>
        <v/>
      </c>
      <c r="AP39" s="5" t="str">
        <f>IF(AND('別紙3-1_区分⑤所要額内訳'!$E$45&lt;=踏み台シート!AP4,踏み台シート!AP4&lt;='別紙3-1_区分⑤所要額内訳'!$G$45),1,"")</f>
        <v/>
      </c>
      <c r="AQ39" s="5" t="str">
        <f>IF(AND('別紙3-1_区分⑤所要額内訳'!$E$45&lt;=踏み台シート!AQ4,踏み台シート!AQ4&lt;='別紙3-1_区分⑤所要額内訳'!$G$45),1,"")</f>
        <v/>
      </c>
      <c r="AR39" s="5" t="str">
        <f>IF(AND('別紙3-1_区分⑤所要額内訳'!$E$45&lt;=踏み台シート!AR4,踏み台シート!AR4&lt;='別紙3-1_区分⑤所要額内訳'!$G$45),1,"")</f>
        <v/>
      </c>
      <c r="AS39" s="5" t="str">
        <f>IF(AND('別紙3-1_区分⑤所要額内訳'!$E$45&lt;=踏み台シート!AS4,踏み台シート!AS4&lt;='別紙3-1_区分⑤所要額内訳'!$G$45),1,"")</f>
        <v/>
      </c>
      <c r="AT39" s="5" t="str">
        <f>IF(AND('別紙3-1_区分⑤所要額内訳'!$E$45&lt;=踏み台シート!AT4,踏み台シート!AT4&lt;='別紙3-1_区分⑤所要額内訳'!$G$45),1,"")</f>
        <v/>
      </c>
      <c r="AU39" s="5" t="str">
        <f>IF(AND('別紙3-1_区分⑤所要額内訳'!$E$45&lt;=踏み台シート!AU4,踏み台シート!AU4&lt;='別紙3-1_区分⑤所要額内訳'!$G$45),1,"")</f>
        <v/>
      </c>
      <c r="AV39" s="5" t="str">
        <f>IF(AND('別紙3-1_区分⑤所要額内訳'!$E$45&lt;=踏み台シート!AV4,踏み台シート!AV4&lt;='別紙3-1_区分⑤所要額内訳'!$G$45),1,"")</f>
        <v/>
      </c>
      <c r="AW39" s="5" t="str">
        <f>IF(AND('別紙3-1_区分⑤所要額内訳'!$E$45&lt;=踏み台シート!AW4,踏み台シート!AW4&lt;='別紙3-1_区分⑤所要額内訳'!$G$45),1,"")</f>
        <v/>
      </c>
      <c r="AX39" s="5" t="str">
        <f>IF(AND('別紙3-1_区分⑤所要額内訳'!$E$45&lt;=踏み台シート!AX4,踏み台シート!AX4&lt;='別紙3-1_区分⑤所要額内訳'!$G$45),1,"")</f>
        <v/>
      </c>
      <c r="AY39" s="5" t="str">
        <f>IF(AND('別紙3-1_区分⑤所要額内訳'!$E$45&lt;=踏み台シート!AY4,踏み台シート!AY4&lt;='別紙3-1_区分⑤所要額内訳'!$G$45),1,"")</f>
        <v/>
      </c>
      <c r="AZ39" s="5" t="str">
        <f>IF(AND('別紙3-1_区分⑤所要額内訳'!$E$45&lt;=踏み台シート!AZ4,踏み台シート!AZ4&lt;='別紙3-1_区分⑤所要額内訳'!$G$45),1,"")</f>
        <v/>
      </c>
      <c r="BA39" s="5" t="str">
        <f>IF(AND('別紙3-1_区分⑤所要額内訳'!$E$45&lt;=踏み台シート!BA4,踏み台シート!BA4&lt;='別紙3-1_区分⑤所要額内訳'!$G$45),1,"")</f>
        <v/>
      </c>
      <c r="BB39" s="18">
        <f t="shared" si="21"/>
        <v>1</v>
      </c>
    </row>
    <row r="40" spans="1:54" x14ac:dyDescent="0.2">
      <c r="A40" s="5" t="str">
        <f t="shared" si="23"/>
        <v/>
      </c>
      <c r="B40" s="14" t="str">
        <f>IF('別紙3-1_区分⑤所要額内訳'!B46="","",'別紙3-1_区分⑤所要額内訳'!B46)</f>
        <v/>
      </c>
      <c r="C40" s="5" t="str">
        <f>IF('別紙3-1_区分⑤所要額内訳'!C46="","",'別紙3-1_区分⑤所要額内訳'!C46)</f>
        <v/>
      </c>
      <c r="D40" s="5">
        <f>IF(AND('別紙3-1_区分⑤所要額内訳'!$E$46&lt;=踏み台シート!D4,踏み台シート!D4&lt;='別紙3-1_区分⑤所要額内訳'!$G$46),1,"")</f>
        <v>1</v>
      </c>
      <c r="E40" s="5" t="str">
        <f>IF(AND('別紙3-1_区分⑤所要額内訳'!$E$46&lt;=踏み台シート!E4,踏み台シート!E4&lt;='別紙3-1_区分⑤所要額内訳'!$G$46),1,"")</f>
        <v/>
      </c>
      <c r="F40" s="5" t="str">
        <f>IF(AND('別紙3-1_区分⑤所要額内訳'!$E$46&lt;=踏み台シート!F4,踏み台シート!F4&lt;='別紙3-1_区分⑤所要額内訳'!$G$46),1,"")</f>
        <v/>
      </c>
      <c r="G40" s="5" t="str">
        <f>IF(AND('別紙3-1_区分⑤所要額内訳'!$E$46&lt;=踏み台シート!G4,踏み台シート!G4&lt;='別紙3-1_区分⑤所要額内訳'!$G$46),1,"")</f>
        <v/>
      </c>
      <c r="H40" s="5" t="str">
        <f>IF(AND('別紙3-1_区分⑤所要額内訳'!$E$46&lt;=踏み台シート!H4,踏み台シート!H4&lt;='別紙3-1_区分⑤所要額内訳'!$G$46),1,"")</f>
        <v/>
      </c>
      <c r="I40" s="5" t="str">
        <f>IF(AND('別紙3-1_区分⑤所要額内訳'!$E$46&lt;=踏み台シート!I4,踏み台シート!I4&lt;='別紙3-1_区分⑤所要額内訳'!$G$46),1,"")</f>
        <v/>
      </c>
      <c r="J40" s="5" t="str">
        <f>IF(AND('別紙3-1_区分⑤所要額内訳'!$E$46&lt;=踏み台シート!J4,踏み台シート!J4&lt;='別紙3-1_区分⑤所要額内訳'!$G$46),1,"")</f>
        <v/>
      </c>
      <c r="K40" s="5" t="str">
        <f>IF(AND('別紙3-1_区分⑤所要額内訳'!$E$46&lt;=踏み台シート!K4,踏み台シート!K4&lt;='別紙3-1_区分⑤所要額内訳'!$G$46),1,"")</f>
        <v/>
      </c>
      <c r="L40" s="5" t="str">
        <f>IF(AND('別紙3-1_区分⑤所要額内訳'!$E$46&lt;=踏み台シート!L4,踏み台シート!L4&lt;='別紙3-1_区分⑤所要額内訳'!$G$46),1,"")</f>
        <v/>
      </c>
      <c r="M40" s="5" t="str">
        <f>IF(AND('別紙3-1_区分⑤所要額内訳'!$E$46&lt;=踏み台シート!M4,踏み台シート!M4&lt;='別紙3-1_区分⑤所要額内訳'!$G$46),1,"")</f>
        <v/>
      </c>
      <c r="N40" s="5" t="str">
        <f>IF(AND('別紙3-1_区分⑤所要額内訳'!$E$46&lt;=踏み台シート!N4,踏み台シート!N4&lt;='別紙3-1_区分⑤所要額内訳'!$G$46),1,"")</f>
        <v/>
      </c>
      <c r="O40" s="5" t="str">
        <f>IF(AND('別紙3-1_区分⑤所要額内訳'!$E$46&lt;=踏み台シート!O4,踏み台シート!O4&lt;='別紙3-1_区分⑤所要額内訳'!$G$46),1,"")</f>
        <v/>
      </c>
      <c r="P40" s="5" t="str">
        <f>IF(AND('別紙3-1_区分⑤所要額内訳'!$E$46&lt;=踏み台シート!P4,踏み台シート!P4&lt;='別紙3-1_区分⑤所要額内訳'!$G$46),1,"")</f>
        <v/>
      </c>
      <c r="Q40" s="5" t="str">
        <f>IF(AND('別紙3-1_区分⑤所要額内訳'!$E$46&lt;=踏み台シート!Q4,踏み台シート!Q4&lt;='別紙3-1_区分⑤所要額内訳'!$G$46),1,"")</f>
        <v/>
      </c>
      <c r="R40" s="5" t="str">
        <f>IF(AND('別紙3-1_区分⑤所要額内訳'!$E$46&lt;=踏み台シート!R4,踏み台シート!R4&lt;='別紙3-1_区分⑤所要額内訳'!$G$46),1,"")</f>
        <v/>
      </c>
      <c r="S40" s="5" t="str">
        <f>IF(AND('別紙3-1_区分⑤所要額内訳'!$E$46&lt;=踏み台シート!S4,踏み台シート!S4&lt;='別紙3-1_区分⑤所要額内訳'!$G$46),1,"")</f>
        <v/>
      </c>
      <c r="T40" s="5" t="str">
        <f>IF(AND('別紙3-1_区分⑤所要額内訳'!$E$46&lt;=踏み台シート!T4,踏み台シート!T4&lt;='別紙3-1_区分⑤所要額内訳'!$G$46),1,"")</f>
        <v/>
      </c>
      <c r="U40" s="5" t="str">
        <f>IF(AND('別紙3-1_区分⑤所要額内訳'!$E$46&lt;=踏み台シート!U4,踏み台シート!U4&lt;='別紙3-1_区分⑤所要額内訳'!$G$46),1,"")</f>
        <v/>
      </c>
      <c r="V40" s="5" t="str">
        <f>IF(AND('別紙3-1_区分⑤所要額内訳'!$E$46&lt;=踏み台シート!V4,踏み台シート!V4&lt;='別紙3-1_区分⑤所要額内訳'!$G$46),1,"")</f>
        <v/>
      </c>
      <c r="W40" s="5" t="str">
        <f>IF(AND('別紙3-1_区分⑤所要額内訳'!$E$46&lt;=踏み台シート!W4,踏み台シート!W4&lt;='別紙3-1_区分⑤所要額内訳'!$G$46),1,"")</f>
        <v/>
      </c>
      <c r="X40" s="5" t="str">
        <f>IF(AND('別紙3-1_区分⑤所要額内訳'!$E$46&lt;=踏み台シート!X4,踏み台シート!X4&lt;='別紙3-1_区分⑤所要額内訳'!$G$46),1,"")</f>
        <v/>
      </c>
      <c r="Y40" s="5" t="str">
        <f>IF(AND('別紙3-1_区分⑤所要額内訳'!$E$46&lt;=踏み台シート!Y4,踏み台シート!Y4&lt;='別紙3-1_区分⑤所要額内訳'!$G$46),1,"")</f>
        <v/>
      </c>
      <c r="Z40" s="5" t="str">
        <f>IF(AND('別紙3-1_区分⑤所要額内訳'!$E$46&lt;=踏み台シート!Z4,踏み台シート!Z4&lt;='別紙3-1_区分⑤所要額内訳'!$G$46),1,"")</f>
        <v/>
      </c>
      <c r="AA40" s="5" t="str">
        <f>IF(AND('別紙3-1_区分⑤所要額内訳'!$E$46&lt;=踏み台シート!AA4,踏み台シート!AA4&lt;='別紙3-1_区分⑤所要額内訳'!$G$46),1,"")</f>
        <v/>
      </c>
      <c r="AB40" s="5" t="str">
        <f>IF(AND('別紙3-1_区分⑤所要額内訳'!$E$46&lt;=踏み台シート!AB4,踏み台シート!AB4&lt;='別紙3-1_区分⑤所要額内訳'!$G$46),1,"")</f>
        <v/>
      </c>
      <c r="AC40" s="5" t="str">
        <f>IF(AND('別紙3-1_区分⑤所要額内訳'!$E$46&lt;=踏み台シート!AC4,踏み台シート!AC4&lt;='別紙3-1_区分⑤所要額内訳'!$G$46),1,"")</f>
        <v/>
      </c>
      <c r="AD40" s="5" t="str">
        <f>IF(AND('別紙3-1_区分⑤所要額内訳'!$E$46&lt;=踏み台シート!AD4,踏み台シート!AD4&lt;='別紙3-1_区分⑤所要額内訳'!$G$46),1,"")</f>
        <v/>
      </c>
      <c r="AE40" s="5" t="str">
        <f>IF(AND('別紙3-1_区分⑤所要額内訳'!$E$46&lt;=踏み台シート!AE4,踏み台シート!AE4&lt;='別紙3-1_区分⑤所要額内訳'!$G$46),1,"")</f>
        <v/>
      </c>
      <c r="AF40" s="5" t="str">
        <f>IF(AND('別紙3-1_区分⑤所要額内訳'!$E$46&lt;=踏み台シート!AF4,踏み台シート!AF4&lt;='別紙3-1_区分⑤所要額内訳'!$G$46),1,"")</f>
        <v/>
      </c>
      <c r="AG40" s="5" t="str">
        <f>IF(AND('別紙3-1_区分⑤所要額内訳'!$E$46&lt;=踏み台シート!AG4,踏み台シート!AG4&lt;='別紙3-1_区分⑤所要額内訳'!$G$46),1,"")</f>
        <v/>
      </c>
      <c r="AH40" s="5" t="str">
        <f>IF(AND('別紙3-1_区分⑤所要額内訳'!$E$46&lt;=踏み台シート!AH4,踏み台シート!AH4&lt;='別紙3-1_区分⑤所要額内訳'!$G$46),1,"")</f>
        <v/>
      </c>
      <c r="AI40" s="5" t="str">
        <f>IF(AND('別紙3-1_区分⑤所要額内訳'!$E$46&lt;=踏み台シート!AI4,踏み台シート!AI4&lt;='別紙3-1_区分⑤所要額内訳'!$G$46),1,"")</f>
        <v/>
      </c>
      <c r="AJ40" s="5" t="str">
        <f>IF(AND('別紙3-1_区分⑤所要額内訳'!$E$46&lt;=踏み台シート!AJ4,踏み台シート!AJ4&lt;='別紙3-1_区分⑤所要額内訳'!$G$46),1,"")</f>
        <v/>
      </c>
      <c r="AK40" s="5" t="str">
        <f>IF(AND('別紙3-1_区分⑤所要額内訳'!$E$46&lt;=踏み台シート!AK4,踏み台シート!AK4&lt;='別紙3-1_区分⑤所要額内訳'!$G$46),1,"")</f>
        <v/>
      </c>
      <c r="AL40" s="5" t="str">
        <f>IF(AND('別紙3-1_区分⑤所要額内訳'!$E$46&lt;=踏み台シート!AL4,踏み台シート!AL4&lt;='別紙3-1_区分⑤所要額内訳'!$G$46),1,"")</f>
        <v/>
      </c>
      <c r="AM40" s="5" t="str">
        <f>IF(AND('別紙3-1_区分⑤所要額内訳'!$E$46&lt;=踏み台シート!AM4,踏み台シート!AM4&lt;='別紙3-1_区分⑤所要額内訳'!$G$46),1,"")</f>
        <v/>
      </c>
      <c r="AN40" s="5" t="str">
        <f>IF(AND('別紙3-1_区分⑤所要額内訳'!$E$46&lt;=踏み台シート!AN4,踏み台シート!AN4&lt;='別紙3-1_区分⑤所要額内訳'!$G$46),1,"")</f>
        <v/>
      </c>
      <c r="AO40" s="5" t="str">
        <f>IF(AND('別紙3-1_区分⑤所要額内訳'!$E$46&lt;=踏み台シート!AO4,踏み台シート!AO4&lt;='別紙3-1_区分⑤所要額内訳'!$G$46),1,"")</f>
        <v/>
      </c>
      <c r="AP40" s="5" t="str">
        <f>IF(AND('別紙3-1_区分⑤所要額内訳'!$E$46&lt;=踏み台シート!AP4,踏み台シート!AP4&lt;='別紙3-1_区分⑤所要額内訳'!$G$46),1,"")</f>
        <v/>
      </c>
      <c r="AQ40" s="5" t="str">
        <f>IF(AND('別紙3-1_区分⑤所要額内訳'!$E$46&lt;=踏み台シート!AQ4,踏み台シート!AQ4&lt;='別紙3-1_区分⑤所要額内訳'!$G$46),1,"")</f>
        <v/>
      </c>
      <c r="AR40" s="5" t="str">
        <f>IF(AND('別紙3-1_区分⑤所要額内訳'!$E$46&lt;=踏み台シート!AR4,踏み台シート!AR4&lt;='別紙3-1_区分⑤所要額内訳'!$G$46),1,"")</f>
        <v/>
      </c>
      <c r="AS40" s="5" t="str">
        <f>IF(AND('別紙3-1_区分⑤所要額内訳'!$E$46&lt;=踏み台シート!AS4,踏み台シート!AS4&lt;='別紙3-1_区分⑤所要額内訳'!$G$46),1,"")</f>
        <v/>
      </c>
      <c r="AT40" s="5" t="str">
        <f>IF(AND('別紙3-1_区分⑤所要額内訳'!$E$46&lt;=踏み台シート!AT4,踏み台シート!AT4&lt;='別紙3-1_区分⑤所要額内訳'!$G$46),1,"")</f>
        <v/>
      </c>
      <c r="AU40" s="5" t="str">
        <f>IF(AND('別紙3-1_区分⑤所要額内訳'!$E$46&lt;=踏み台シート!AU4,踏み台シート!AU4&lt;='別紙3-1_区分⑤所要額内訳'!$G$46),1,"")</f>
        <v/>
      </c>
      <c r="AV40" s="5" t="str">
        <f>IF(AND('別紙3-1_区分⑤所要額内訳'!$E$46&lt;=踏み台シート!AV4,踏み台シート!AV4&lt;='別紙3-1_区分⑤所要額内訳'!$G$46),1,"")</f>
        <v/>
      </c>
      <c r="AW40" s="5" t="str">
        <f>IF(AND('別紙3-1_区分⑤所要額内訳'!$E$46&lt;=踏み台シート!AW4,踏み台シート!AW4&lt;='別紙3-1_区分⑤所要額内訳'!$G$46),1,"")</f>
        <v/>
      </c>
      <c r="AX40" s="5" t="str">
        <f>IF(AND('別紙3-1_区分⑤所要額内訳'!$E$46&lt;=踏み台シート!AX4,踏み台シート!AX4&lt;='別紙3-1_区分⑤所要額内訳'!$G$46),1,"")</f>
        <v/>
      </c>
      <c r="AY40" s="5" t="str">
        <f>IF(AND('別紙3-1_区分⑤所要額内訳'!$E$46&lt;=踏み台シート!AY4,踏み台シート!AY4&lt;='別紙3-1_区分⑤所要額内訳'!$G$46),1,"")</f>
        <v/>
      </c>
      <c r="AZ40" s="5" t="str">
        <f>IF(AND('別紙3-1_区分⑤所要額内訳'!$E$46&lt;=踏み台シート!AZ4,踏み台シート!AZ4&lt;='別紙3-1_区分⑤所要額内訳'!$G$46),1,"")</f>
        <v/>
      </c>
      <c r="BA40" s="5" t="str">
        <f>IF(AND('別紙3-1_区分⑤所要額内訳'!$E$46&lt;=踏み台シート!BA4,踏み台シート!BA4&lt;='別紙3-1_区分⑤所要額内訳'!$G$46),1,"")</f>
        <v/>
      </c>
      <c r="BB40" s="18">
        <f t="shared" si="21"/>
        <v>1</v>
      </c>
    </row>
    <row r="41" spans="1:54" x14ac:dyDescent="0.2">
      <c r="A41" s="5" t="str">
        <f t="shared" si="23"/>
        <v/>
      </c>
      <c r="B41" s="14" t="str">
        <f>IF('別紙3-1_区分⑤所要額内訳'!B47="","",'別紙3-1_区分⑤所要額内訳'!B47)</f>
        <v/>
      </c>
      <c r="C41" s="5" t="str">
        <f>IF('別紙3-1_区分⑤所要額内訳'!C47="","",'別紙3-1_区分⑤所要額内訳'!C47)</f>
        <v/>
      </c>
      <c r="D41" s="5">
        <f>IF(AND('別紙3-1_区分⑤所要額内訳'!$E$47&lt;=踏み台シート!D4,踏み台シート!D4&lt;='別紙3-1_区分⑤所要額内訳'!$G$47),1,"")</f>
        <v>1</v>
      </c>
      <c r="E41" s="5" t="str">
        <f>IF(AND('別紙3-1_区分⑤所要額内訳'!$E$47&lt;=踏み台シート!E4,踏み台シート!E4&lt;='別紙3-1_区分⑤所要額内訳'!$G$47),1,"")</f>
        <v/>
      </c>
      <c r="F41" s="5" t="str">
        <f>IF(AND('別紙3-1_区分⑤所要額内訳'!$E$47&lt;=踏み台シート!F4,踏み台シート!F4&lt;='別紙3-1_区分⑤所要額内訳'!$G$47),1,"")</f>
        <v/>
      </c>
      <c r="G41" s="5" t="str">
        <f>IF(AND('別紙3-1_区分⑤所要額内訳'!$E$47&lt;=踏み台シート!G4,踏み台シート!G4&lt;='別紙3-1_区分⑤所要額内訳'!$G$47),1,"")</f>
        <v/>
      </c>
      <c r="H41" s="5" t="str">
        <f>IF(AND('別紙3-1_区分⑤所要額内訳'!$E$47&lt;=踏み台シート!H4,踏み台シート!H4&lt;='別紙3-1_区分⑤所要額内訳'!$G$47),1,"")</f>
        <v/>
      </c>
      <c r="I41" s="5" t="str">
        <f>IF(AND('別紙3-1_区分⑤所要額内訳'!$E$47&lt;=踏み台シート!I4,踏み台シート!I4&lt;='別紙3-1_区分⑤所要額内訳'!$G$47),1,"")</f>
        <v/>
      </c>
      <c r="J41" s="5" t="str">
        <f>IF(AND('別紙3-1_区分⑤所要額内訳'!$E$47&lt;=踏み台シート!J4,踏み台シート!J4&lt;='別紙3-1_区分⑤所要額内訳'!$G$47),1,"")</f>
        <v/>
      </c>
      <c r="K41" s="5" t="str">
        <f>IF(AND('別紙3-1_区分⑤所要額内訳'!$E$47&lt;=踏み台シート!K4,踏み台シート!K4&lt;='別紙3-1_区分⑤所要額内訳'!$G$47),1,"")</f>
        <v/>
      </c>
      <c r="L41" s="5" t="str">
        <f>IF(AND('別紙3-1_区分⑤所要額内訳'!$E$47&lt;=踏み台シート!L4,踏み台シート!L4&lt;='別紙3-1_区分⑤所要額内訳'!$G$47),1,"")</f>
        <v/>
      </c>
      <c r="M41" s="5" t="str">
        <f>IF(AND('別紙3-1_区分⑤所要額内訳'!$E$47&lt;=踏み台シート!M4,踏み台シート!M4&lt;='別紙3-1_区分⑤所要額内訳'!$G$47),1,"")</f>
        <v/>
      </c>
      <c r="N41" s="5" t="str">
        <f>IF(AND('別紙3-1_区分⑤所要額内訳'!$E$47&lt;=踏み台シート!N4,踏み台シート!N4&lt;='別紙3-1_区分⑤所要額内訳'!$G$47),1,"")</f>
        <v/>
      </c>
      <c r="O41" s="5" t="str">
        <f>IF(AND('別紙3-1_区分⑤所要額内訳'!$E$47&lt;=踏み台シート!O4,踏み台シート!O4&lt;='別紙3-1_区分⑤所要額内訳'!$G$47),1,"")</f>
        <v/>
      </c>
      <c r="P41" s="5" t="str">
        <f>IF(AND('別紙3-1_区分⑤所要額内訳'!$E$47&lt;=踏み台シート!P4,踏み台シート!P4&lt;='別紙3-1_区分⑤所要額内訳'!$G$47),1,"")</f>
        <v/>
      </c>
      <c r="Q41" s="5" t="str">
        <f>IF(AND('別紙3-1_区分⑤所要額内訳'!$E$47&lt;=踏み台シート!Q4,踏み台シート!Q4&lt;='別紙3-1_区分⑤所要額内訳'!$G$47),1,"")</f>
        <v/>
      </c>
      <c r="R41" s="5" t="str">
        <f>IF(AND('別紙3-1_区分⑤所要額内訳'!$E$47&lt;=踏み台シート!R4,踏み台シート!R4&lt;='別紙3-1_区分⑤所要額内訳'!$G$47),1,"")</f>
        <v/>
      </c>
      <c r="S41" s="5" t="str">
        <f>IF(AND('別紙3-1_区分⑤所要額内訳'!$E$47&lt;=踏み台シート!S4,踏み台シート!S4&lt;='別紙3-1_区分⑤所要額内訳'!$G$47),1,"")</f>
        <v/>
      </c>
      <c r="T41" s="5" t="str">
        <f>IF(AND('別紙3-1_区分⑤所要額内訳'!$E$47&lt;=踏み台シート!T4,踏み台シート!T4&lt;='別紙3-1_区分⑤所要額内訳'!$G$47),1,"")</f>
        <v/>
      </c>
      <c r="U41" s="5" t="str">
        <f>IF(AND('別紙3-1_区分⑤所要額内訳'!$E$47&lt;=踏み台シート!U4,踏み台シート!U4&lt;='別紙3-1_区分⑤所要額内訳'!$G$47),1,"")</f>
        <v/>
      </c>
      <c r="V41" s="5" t="str">
        <f>IF(AND('別紙3-1_区分⑤所要額内訳'!$E$47&lt;=踏み台シート!V4,踏み台シート!V4&lt;='別紙3-1_区分⑤所要額内訳'!$G$47),1,"")</f>
        <v/>
      </c>
      <c r="W41" s="5" t="str">
        <f>IF(AND('別紙3-1_区分⑤所要額内訳'!$E$47&lt;=踏み台シート!W4,踏み台シート!W4&lt;='別紙3-1_区分⑤所要額内訳'!$G$47),1,"")</f>
        <v/>
      </c>
      <c r="X41" s="5" t="str">
        <f>IF(AND('別紙3-1_区分⑤所要額内訳'!$E$47&lt;=踏み台シート!X4,踏み台シート!X4&lt;='別紙3-1_区分⑤所要額内訳'!$G$47),1,"")</f>
        <v/>
      </c>
      <c r="Y41" s="5" t="str">
        <f>IF(AND('別紙3-1_区分⑤所要額内訳'!$E$47&lt;=踏み台シート!Y4,踏み台シート!Y4&lt;='別紙3-1_区分⑤所要額内訳'!$G$47),1,"")</f>
        <v/>
      </c>
      <c r="Z41" s="5" t="str">
        <f>IF(AND('別紙3-1_区分⑤所要額内訳'!$E$47&lt;=踏み台シート!Z4,踏み台シート!Z4&lt;='別紙3-1_区分⑤所要額内訳'!$G$47),1,"")</f>
        <v/>
      </c>
      <c r="AA41" s="5" t="str">
        <f>IF(AND('別紙3-1_区分⑤所要額内訳'!$E$47&lt;=踏み台シート!AA4,踏み台シート!AA4&lt;='別紙3-1_区分⑤所要額内訳'!$G$47),1,"")</f>
        <v/>
      </c>
      <c r="AB41" s="5" t="str">
        <f>IF(AND('別紙3-1_区分⑤所要額内訳'!$E$47&lt;=踏み台シート!AB4,踏み台シート!AB4&lt;='別紙3-1_区分⑤所要額内訳'!$G$47),1,"")</f>
        <v/>
      </c>
      <c r="AC41" s="5" t="str">
        <f>IF(AND('別紙3-1_区分⑤所要額内訳'!$E$47&lt;=踏み台シート!AC4,踏み台シート!AC4&lt;='別紙3-1_区分⑤所要額内訳'!$G$47),1,"")</f>
        <v/>
      </c>
      <c r="AD41" s="5" t="str">
        <f>IF(AND('別紙3-1_区分⑤所要額内訳'!$E$47&lt;=踏み台シート!AD4,踏み台シート!AD4&lt;='別紙3-1_区分⑤所要額内訳'!$G$47),1,"")</f>
        <v/>
      </c>
      <c r="AE41" s="5" t="str">
        <f>IF(AND('別紙3-1_区分⑤所要額内訳'!$E$47&lt;=踏み台シート!AE4,踏み台シート!AE4&lt;='別紙3-1_区分⑤所要額内訳'!$G$47),1,"")</f>
        <v/>
      </c>
      <c r="AF41" s="5" t="str">
        <f>IF(AND('別紙3-1_区分⑤所要額内訳'!$E$47&lt;=踏み台シート!AF4,踏み台シート!AF4&lt;='別紙3-1_区分⑤所要額内訳'!$G$47),1,"")</f>
        <v/>
      </c>
      <c r="AG41" s="5" t="str">
        <f>IF(AND('別紙3-1_区分⑤所要額内訳'!$E$47&lt;=踏み台シート!AG4,踏み台シート!AG4&lt;='別紙3-1_区分⑤所要額内訳'!$G$47),1,"")</f>
        <v/>
      </c>
      <c r="AH41" s="5" t="str">
        <f>IF(AND('別紙3-1_区分⑤所要額内訳'!$E$47&lt;=踏み台シート!AH4,踏み台シート!AH4&lt;='別紙3-1_区分⑤所要額内訳'!$G$47),1,"")</f>
        <v/>
      </c>
      <c r="AI41" s="5" t="str">
        <f>IF(AND('別紙3-1_区分⑤所要額内訳'!$E$47&lt;=踏み台シート!AI4,踏み台シート!AI4&lt;='別紙3-1_区分⑤所要額内訳'!$G$47),1,"")</f>
        <v/>
      </c>
      <c r="AJ41" s="5" t="str">
        <f>IF(AND('別紙3-1_区分⑤所要額内訳'!$E$47&lt;=踏み台シート!AJ4,踏み台シート!AJ4&lt;='別紙3-1_区分⑤所要額内訳'!$G$47),1,"")</f>
        <v/>
      </c>
      <c r="AK41" s="5" t="str">
        <f>IF(AND('別紙3-1_区分⑤所要額内訳'!$E$47&lt;=踏み台シート!AK4,踏み台シート!AK4&lt;='別紙3-1_区分⑤所要額内訳'!$G$47),1,"")</f>
        <v/>
      </c>
      <c r="AL41" s="5" t="str">
        <f>IF(AND('別紙3-1_区分⑤所要額内訳'!$E$47&lt;=踏み台シート!AL4,踏み台シート!AL4&lt;='別紙3-1_区分⑤所要額内訳'!$G$47),1,"")</f>
        <v/>
      </c>
      <c r="AM41" s="5" t="str">
        <f>IF(AND('別紙3-1_区分⑤所要額内訳'!$E$47&lt;=踏み台シート!AM4,踏み台シート!AM4&lt;='別紙3-1_区分⑤所要額内訳'!$G$47),1,"")</f>
        <v/>
      </c>
      <c r="AN41" s="5" t="str">
        <f>IF(AND('別紙3-1_区分⑤所要額内訳'!$E$47&lt;=踏み台シート!AN4,踏み台シート!AN4&lt;='別紙3-1_区分⑤所要額内訳'!$G$47),1,"")</f>
        <v/>
      </c>
      <c r="AO41" s="5" t="str">
        <f>IF(AND('別紙3-1_区分⑤所要額内訳'!$E$47&lt;=踏み台シート!AO4,踏み台シート!AO4&lt;='別紙3-1_区分⑤所要額内訳'!$G$47),1,"")</f>
        <v/>
      </c>
      <c r="AP41" s="5" t="str">
        <f>IF(AND('別紙3-1_区分⑤所要額内訳'!$E$47&lt;=踏み台シート!AP4,踏み台シート!AP4&lt;='別紙3-1_区分⑤所要額内訳'!$G$47),1,"")</f>
        <v/>
      </c>
      <c r="AQ41" s="5" t="str">
        <f>IF(AND('別紙3-1_区分⑤所要額内訳'!$E$47&lt;=踏み台シート!AQ4,踏み台シート!AQ4&lt;='別紙3-1_区分⑤所要額内訳'!$G$47),1,"")</f>
        <v/>
      </c>
      <c r="AR41" s="5" t="str">
        <f>IF(AND('別紙3-1_区分⑤所要額内訳'!$E$47&lt;=踏み台シート!AR4,踏み台シート!AR4&lt;='別紙3-1_区分⑤所要額内訳'!$G$47),1,"")</f>
        <v/>
      </c>
      <c r="AS41" s="5" t="str">
        <f>IF(AND('別紙3-1_区分⑤所要額内訳'!$E$47&lt;=踏み台シート!AS4,踏み台シート!AS4&lt;='別紙3-1_区分⑤所要額内訳'!$G$47),1,"")</f>
        <v/>
      </c>
      <c r="AT41" s="5" t="str">
        <f>IF(AND('別紙3-1_区分⑤所要額内訳'!$E$47&lt;=踏み台シート!AT4,踏み台シート!AT4&lt;='別紙3-1_区分⑤所要額内訳'!$G$47),1,"")</f>
        <v/>
      </c>
      <c r="AU41" s="5" t="str">
        <f>IF(AND('別紙3-1_区分⑤所要額内訳'!$E$47&lt;=踏み台シート!AU4,踏み台シート!AU4&lt;='別紙3-1_区分⑤所要額内訳'!$G$47),1,"")</f>
        <v/>
      </c>
      <c r="AV41" s="5" t="str">
        <f>IF(AND('別紙3-1_区分⑤所要額内訳'!$E$47&lt;=踏み台シート!AV4,踏み台シート!AV4&lt;='別紙3-1_区分⑤所要額内訳'!$G$47),1,"")</f>
        <v/>
      </c>
      <c r="AW41" s="5" t="str">
        <f>IF(AND('別紙3-1_区分⑤所要額内訳'!$E$47&lt;=踏み台シート!AW4,踏み台シート!AW4&lt;='別紙3-1_区分⑤所要額内訳'!$G$47),1,"")</f>
        <v/>
      </c>
      <c r="AX41" s="5" t="str">
        <f>IF(AND('別紙3-1_区分⑤所要額内訳'!$E$47&lt;=踏み台シート!AX4,踏み台シート!AX4&lt;='別紙3-1_区分⑤所要額内訳'!$G$47),1,"")</f>
        <v/>
      </c>
      <c r="AY41" s="5" t="str">
        <f>IF(AND('別紙3-1_区分⑤所要額内訳'!$E$47&lt;=踏み台シート!AY4,踏み台シート!AY4&lt;='別紙3-1_区分⑤所要額内訳'!$G$47),1,"")</f>
        <v/>
      </c>
      <c r="AZ41" s="5" t="str">
        <f>IF(AND('別紙3-1_区分⑤所要額内訳'!$E$47&lt;=踏み台シート!AZ4,踏み台シート!AZ4&lt;='別紙3-1_区分⑤所要額内訳'!$G$47),1,"")</f>
        <v/>
      </c>
      <c r="BA41" s="5" t="str">
        <f>IF(AND('別紙3-1_区分⑤所要額内訳'!$E$47&lt;=踏み台シート!BA4,踏み台シート!BA4&lt;='別紙3-1_区分⑤所要額内訳'!$G$47),1,"")</f>
        <v/>
      </c>
      <c r="BB41" s="18">
        <f t="shared" si="21"/>
        <v>1</v>
      </c>
    </row>
    <row r="42" spans="1:54" x14ac:dyDescent="0.2">
      <c r="A42" s="5" t="str">
        <f t="shared" si="23"/>
        <v/>
      </c>
      <c r="B42" s="14" t="str">
        <f>IF('別紙3-1_区分⑤所要額内訳'!B48="","",'別紙3-1_区分⑤所要額内訳'!B48)</f>
        <v/>
      </c>
      <c r="C42" s="5" t="str">
        <f>IF('別紙3-1_区分⑤所要額内訳'!C48="","",'別紙3-1_区分⑤所要額内訳'!C48)</f>
        <v/>
      </c>
      <c r="D42" s="5">
        <f>IF(AND('別紙3-1_区分⑤所要額内訳'!$E$48&lt;=踏み台シート!D4,踏み台シート!D4&lt;='別紙3-1_区分⑤所要額内訳'!$G$48),1,"")</f>
        <v>1</v>
      </c>
      <c r="E42" s="5" t="str">
        <f>IF(AND('別紙3-1_区分⑤所要額内訳'!$E$48&lt;=踏み台シート!E4,踏み台シート!E4&lt;='別紙3-1_区分⑤所要額内訳'!$G$48),1,"")</f>
        <v/>
      </c>
      <c r="F42" s="5" t="str">
        <f>IF(AND('別紙3-1_区分⑤所要額内訳'!$E$48&lt;=踏み台シート!F4,踏み台シート!F4&lt;='別紙3-1_区分⑤所要額内訳'!$G$48),1,"")</f>
        <v/>
      </c>
      <c r="G42" s="5" t="str">
        <f>IF(AND('別紙3-1_区分⑤所要額内訳'!$E$48&lt;=踏み台シート!G4,踏み台シート!G4&lt;='別紙3-1_区分⑤所要額内訳'!$G$48),1,"")</f>
        <v/>
      </c>
      <c r="H42" s="5" t="str">
        <f>IF(AND('別紙3-1_区分⑤所要額内訳'!$E$48&lt;=踏み台シート!H4,踏み台シート!H4&lt;='別紙3-1_区分⑤所要額内訳'!$G$48),1,"")</f>
        <v/>
      </c>
      <c r="I42" s="5" t="str">
        <f>IF(AND('別紙3-1_区分⑤所要額内訳'!$E$48&lt;=踏み台シート!I4,踏み台シート!I4&lt;='別紙3-1_区分⑤所要額内訳'!$G$48),1,"")</f>
        <v/>
      </c>
      <c r="J42" s="5" t="str">
        <f>IF(AND('別紙3-1_区分⑤所要額内訳'!$E$48&lt;=踏み台シート!J4,踏み台シート!J4&lt;='別紙3-1_区分⑤所要額内訳'!$G$48),1,"")</f>
        <v/>
      </c>
      <c r="K42" s="5" t="str">
        <f>IF(AND('別紙3-1_区分⑤所要額内訳'!$E$48&lt;=踏み台シート!K4,踏み台シート!K4&lt;='別紙3-1_区分⑤所要額内訳'!$G$48),1,"")</f>
        <v/>
      </c>
      <c r="L42" s="5" t="str">
        <f>IF(AND('別紙3-1_区分⑤所要額内訳'!$E$48&lt;=踏み台シート!L4,踏み台シート!L4&lt;='別紙3-1_区分⑤所要額内訳'!$G$48),1,"")</f>
        <v/>
      </c>
      <c r="M42" s="5" t="str">
        <f>IF(AND('別紙3-1_区分⑤所要額内訳'!$E$48&lt;=踏み台シート!M4,踏み台シート!M4&lt;='別紙3-1_区分⑤所要額内訳'!$G$48),1,"")</f>
        <v/>
      </c>
      <c r="N42" s="5" t="str">
        <f>IF(AND('別紙3-1_区分⑤所要額内訳'!$E$48&lt;=踏み台シート!N4,踏み台シート!N4&lt;='別紙3-1_区分⑤所要額内訳'!$G$48),1,"")</f>
        <v/>
      </c>
      <c r="O42" s="5" t="str">
        <f>IF(AND('別紙3-1_区分⑤所要額内訳'!$E$48&lt;=踏み台シート!O4,踏み台シート!O4&lt;='別紙3-1_区分⑤所要額内訳'!$G$48),1,"")</f>
        <v/>
      </c>
      <c r="P42" s="5" t="str">
        <f>IF(AND('別紙3-1_区分⑤所要額内訳'!$E$48&lt;=踏み台シート!P4,踏み台シート!P4&lt;='別紙3-1_区分⑤所要額内訳'!$G$48),1,"")</f>
        <v/>
      </c>
      <c r="Q42" s="5" t="str">
        <f>IF(AND('別紙3-1_区分⑤所要額内訳'!$E$48&lt;=踏み台シート!Q4,踏み台シート!Q4&lt;='別紙3-1_区分⑤所要額内訳'!$G$48),1,"")</f>
        <v/>
      </c>
      <c r="R42" s="5" t="str">
        <f>IF(AND('別紙3-1_区分⑤所要額内訳'!$E$48&lt;=踏み台シート!R4,踏み台シート!R4&lt;='別紙3-1_区分⑤所要額内訳'!$G$48),1,"")</f>
        <v/>
      </c>
      <c r="S42" s="5" t="str">
        <f>IF(AND('別紙3-1_区分⑤所要額内訳'!$E$48&lt;=踏み台シート!S4,踏み台シート!S4&lt;='別紙3-1_区分⑤所要額内訳'!$G$48),1,"")</f>
        <v/>
      </c>
      <c r="T42" s="5" t="str">
        <f>IF(AND('別紙3-1_区分⑤所要額内訳'!$E$48&lt;=踏み台シート!T4,踏み台シート!T4&lt;='別紙3-1_区分⑤所要額内訳'!$G$48),1,"")</f>
        <v/>
      </c>
      <c r="U42" s="5" t="str">
        <f>IF(AND('別紙3-1_区分⑤所要額内訳'!$E$48&lt;=踏み台シート!U4,踏み台シート!U4&lt;='別紙3-1_区分⑤所要額内訳'!$G$48),1,"")</f>
        <v/>
      </c>
      <c r="V42" s="5" t="str">
        <f>IF(AND('別紙3-1_区分⑤所要額内訳'!$E$48&lt;=踏み台シート!V4,踏み台シート!V4&lt;='別紙3-1_区分⑤所要額内訳'!$G$48),1,"")</f>
        <v/>
      </c>
      <c r="W42" s="5" t="str">
        <f>IF(AND('別紙3-1_区分⑤所要額内訳'!$E$48&lt;=踏み台シート!W4,踏み台シート!W4&lt;='別紙3-1_区分⑤所要額内訳'!$G$48),1,"")</f>
        <v/>
      </c>
      <c r="X42" s="5" t="str">
        <f>IF(AND('別紙3-1_区分⑤所要額内訳'!$E$48&lt;=踏み台シート!X4,踏み台シート!X4&lt;='別紙3-1_区分⑤所要額内訳'!$G$48),1,"")</f>
        <v/>
      </c>
      <c r="Y42" s="5" t="str">
        <f>IF(AND('別紙3-1_区分⑤所要額内訳'!$E$48&lt;=踏み台シート!Y4,踏み台シート!Y4&lt;='別紙3-1_区分⑤所要額内訳'!$G$48),1,"")</f>
        <v/>
      </c>
      <c r="Z42" s="5" t="str">
        <f>IF(AND('別紙3-1_区分⑤所要額内訳'!$E$48&lt;=踏み台シート!Z4,踏み台シート!Z4&lt;='別紙3-1_区分⑤所要額内訳'!$G$48),1,"")</f>
        <v/>
      </c>
      <c r="AA42" s="5" t="str">
        <f>IF(AND('別紙3-1_区分⑤所要額内訳'!$E$48&lt;=踏み台シート!AA4,踏み台シート!AA4&lt;='別紙3-1_区分⑤所要額内訳'!$G$48),1,"")</f>
        <v/>
      </c>
      <c r="AB42" s="5" t="str">
        <f>IF(AND('別紙3-1_区分⑤所要額内訳'!$E$48&lt;=踏み台シート!AB4,踏み台シート!AB4&lt;='別紙3-1_区分⑤所要額内訳'!$G$48),1,"")</f>
        <v/>
      </c>
      <c r="AC42" s="5" t="str">
        <f>IF(AND('別紙3-1_区分⑤所要額内訳'!$E$48&lt;=踏み台シート!AC4,踏み台シート!AC4&lt;='別紙3-1_区分⑤所要額内訳'!$G$48),1,"")</f>
        <v/>
      </c>
      <c r="AD42" s="5" t="str">
        <f>IF(AND('別紙3-1_区分⑤所要額内訳'!$E$48&lt;=踏み台シート!AD4,踏み台シート!AD4&lt;='別紙3-1_区分⑤所要額内訳'!$G$48),1,"")</f>
        <v/>
      </c>
      <c r="AE42" s="5" t="str">
        <f>IF(AND('別紙3-1_区分⑤所要額内訳'!$E$48&lt;=踏み台シート!AE4,踏み台シート!AE4&lt;='別紙3-1_区分⑤所要額内訳'!$G$48),1,"")</f>
        <v/>
      </c>
      <c r="AF42" s="5" t="str">
        <f>IF(AND('別紙3-1_区分⑤所要額内訳'!$E$48&lt;=踏み台シート!AF4,踏み台シート!AF4&lt;='別紙3-1_区分⑤所要額内訳'!$G$48),1,"")</f>
        <v/>
      </c>
      <c r="AG42" s="5" t="str">
        <f>IF(AND('別紙3-1_区分⑤所要額内訳'!$E$48&lt;=踏み台シート!AG4,踏み台シート!AG4&lt;='別紙3-1_区分⑤所要額内訳'!$G$48),1,"")</f>
        <v/>
      </c>
      <c r="AH42" s="5" t="str">
        <f>IF(AND('別紙3-1_区分⑤所要額内訳'!$E$48&lt;=踏み台シート!AH4,踏み台シート!AH4&lt;='別紙3-1_区分⑤所要額内訳'!$G$48),1,"")</f>
        <v/>
      </c>
      <c r="AI42" s="5" t="str">
        <f>IF(AND('別紙3-1_区分⑤所要額内訳'!$E$48&lt;=踏み台シート!AI4,踏み台シート!AI4&lt;='別紙3-1_区分⑤所要額内訳'!$G$48),1,"")</f>
        <v/>
      </c>
      <c r="AJ42" s="5" t="str">
        <f>IF(AND('別紙3-1_区分⑤所要額内訳'!$E$48&lt;=踏み台シート!AJ4,踏み台シート!AJ4&lt;='別紙3-1_区分⑤所要額内訳'!$G$48),1,"")</f>
        <v/>
      </c>
      <c r="AK42" s="5" t="str">
        <f>IF(AND('別紙3-1_区分⑤所要額内訳'!$E$48&lt;=踏み台シート!AK4,踏み台シート!AK4&lt;='別紙3-1_区分⑤所要額内訳'!$G$48),1,"")</f>
        <v/>
      </c>
      <c r="AL42" s="5" t="str">
        <f>IF(AND('別紙3-1_区分⑤所要額内訳'!$E$48&lt;=踏み台シート!AL4,踏み台シート!AL4&lt;='別紙3-1_区分⑤所要額内訳'!$G$48),1,"")</f>
        <v/>
      </c>
      <c r="AM42" s="5" t="str">
        <f>IF(AND('別紙3-1_区分⑤所要額内訳'!$E$48&lt;=踏み台シート!AM4,踏み台シート!AM4&lt;='別紙3-1_区分⑤所要額内訳'!$G$48),1,"")</f>
        <v/>
      </c>
      <c r="AN42" s="5" t="str">
        <f>IF(AND('別紙3-1_区分⑤所要額内訳'!$E$48&lt;=踏み台シート!AN4,踏み台シート!AN4&lt;='別紙3-1_区分⑤所要額内訳'!$G$48),1,"")</f>
        <v/>
      </c>
      <c r="AO42" s="5" t="str">
        <f>IF(AND('別紙3-1_区分⑤所要額内訳'!$E$48&lt;=踏み台シート!AO4,踏み台シート!AO4&lt;='別紙3-1_区分⑤所要額内訳'!$G$48),1,"")</f>
        <v/>
      </c>
      <c r="AP42" s="5" t="str">
        <f>IF(AND('別紙3-1_区分⑤所要額内訳'!$E$48&lt;=踏み台シート!AP4,踏み台シート!AP4&lt;='別紙3-1_区分⑤所要額内訳'!$G$48),1,"")</f>
        <v/>
      </c>
      <c r="AQ42" s="5" t="str">
        <f>IF(AND('別紙3-1_区分⑤所要額内訳'!$E$48&lt;=踏み台シート!AQ4,踏み台シート!AQ4&lt;='別紙3-1_区分⑤所要額内訳'!$G$48),1,"")</f>
        <v/>
      </c>
      <c r="AR42" s="5" t="str">
        <f>IF(AND('別紙3-1_区分⑤所要額内訳'!$E$48&lt;=踏み台シート!AR4,踏み台シート!AR4&lt;='別紙3-1_区分⑤所要額内訳'!$G$48),1,"")</f>
        <v/>
      </c>
      <c r="AS42" s="5" t="str">
        <f>IF(AND('別紙3-1_区分⑤所要額内訳'!$E$48&lt;=踏み台シート!AS4,踏み台シート!AS4&lt;='別紙3-1_区分⑤所要額内訳'!$G$48),1,"")</f>
        <v/>
      </c>
      <c r="AT42" s="5" t="str">
        <f>IF(AND('別紙3-1_区分⑤所要額内訳'!$E$48&lt;=踏み台シート!AT4,踏み台シート!AT4&lt;='別紙3-1_区分⑤所要額内訳'!$G$48),1,"")</f>
        <v/>
      </c>
      <c r="AU42" s="5" t="str">
        <f>IF(AND('別紙3-1_区分⑤所要額内訳'!$E$48&lt;=踏み台シート!AU4,踏み台シート!AU4&lt;='別紙3-1_区分⑤所要額内訳'!$G$48),1,"")</f>
        <v/>
      </c>
      <c r="AV42" s="5" t="str">
        <f>IF(AND('別紙3-1_区分⑤所要額内訳'!$E$48&lt;=踏み台シート!AV4,踏み台シート!AV4&lt;='別紙3-1_区分⑤所要額内訳'!$G$48),1,"")</f>
        <v/>
      </c>
      <c r="AW42" s="5" t="str">
        <f>IF(AND('別紙3-1_区分⑤所要額内訳'!$E$48&lt;=踏み台シート!AW4,踏み台シート!AW4&lt;='別紙3-1_区分⑤所要額内訳'!$G$48),1,"")</f>
        <v/>
      </c>
      <c r="AX42" s="5" t="str">
        <f>IF(AND('別紙3-1_区分⑤所要額内訳'!$E$48&lt;=踏み台シート!AX4,踏み台シート!AX4&lt;='別紙3-1_区分⑤所要額内訳'!$G$48),1,"")</f>
        <v/>
      </c>
      <c r="AY42" s="5" t="str">
        <f>IF(AND('別紙3-1_区分⑤所要額内訳'!$E$48&lt;=踏み台シート!AY4,踏み台シート!AY4&lt;='別紙3-1_区分⑤所要額内訳'!$G$48),1,"")</f>
        <v/>
      </c>
      <c r="AZ42" s="5" t="str">
        <f>IF(AND('別紙3-1_区分⑤所要額内訳'!$E$48&lt;=踏み台シート!AZ4,踏み台シート!AZ4&lt;='別紙3-1_区分⑤所要額内訳'!$G$48),1,"")</f>
        <v/>
      </c>
      <c r="BA42" s="5" t="str">
        <f>IF(AND('別紙3-1_区分⑤所要額内訳'!$E$48&lt;=踏み台シート!BA4,踏み台シート!BA4&lt;='別紙3-1_区分⑤所要額内訳'!$G$48),1,"")</f>
        <v/>
      </c>
      <c r="BB42" s="18">
        <f t="shared" si="21"/>
        <v>1</v>
      </c>
    </row>
    <row r="43" spans="1:54" x14ac:dyDescent="0.2">
      <c r="A43" s="5" t="str">
        <f t="shared" si="23"/>
        <v/>
      </c>
      <c r="B43" s="14" t="str">
        <f>IF('別紙3-1_区分⑤所要額内訳'!B49="","",'別紙3-1_区分⑤所要額内訳'!B49)</f>
        <v/>
      </c>
      <c r="C43" s="5" t="str">
        <f>IF('別紙3-1_区分⑤所要額内訳'!C49="","",'別紙3-1_区分⑤所要額内訳'!C49)</f>
        <v/>
      </c>
      <c r="D43" s="5">
        <f>IF(AND('別紙3-1_区分⑤所要額内訳'!$E$49&lt;=踏み台シート!D4,踏み台シート!D4&lt;='別紙3-1_区分⑤所要額内訳'!$G$49),1,"")</f>
        <v>1</v>
      </c>
      <c r="E43" s="5" t="str">
        <f>IF(AND('別紙3-1_区分⑤所要額内訳'!$E$49&lt;=踏み台シート!E4,踏み台シート!E4&lt;='別紙3-1_区分⑤所要額内訳'!$G$49),1,"")</f>
        <v/>
      </c>
      <c r="F43" s="5" t="str">
        <f>IF(AND('別紙3-1_区分⑤所要額内訳'!$E$49&lt;=踏み台シート!F4,踏み台シート!F4&lt;='別紙3-1_区分⑤所要額内訳'!$G$49),1,"")</f>
        <v/>
      </c>
      <c r="G43" s="5" t="str">
        <f>IF(AND('別紙3-1_区分⑤所要額内訳'!$E$49&lt;=踏み台シート!G4,踏み台シート!G4&lt;='別紙3-1_区分⑤所要額内訳'!$G$49),1,"")</f>
        <v/>
      </c>
      <c r="H43" s="5" t="str">
        <f>IF(AND('別紙3-1_区分⑤所要額内訳'!$E$49&lt;=踏み台シート!H4,踏み台シート!H4&lt;='別紙3-1_区分⑤所要額内訳'!$G$49),1,"")</f>
        <v/>
      </c>
      <c r="I43" s="5" t="str">
        <f>IF(AND('別紙3-1_区分⑤所要額内訳'!$E$49&lt;=踏み台シート!I4,踏み台シート!I4&lt;='別紙3-1_区分⑤所要額内訳'!$G$49),1,"")</f>
        <v/>
      </c>
      <c r="J43" s="5" t="str">
        <f>IF(AND('別紙3-1_区分⑤所要額内訳'!$E$49&lt;=踏み台シート!J4,踏み台シート!J4&lt;='別紙3-1_区分⑤所要額内訳'!$G$49),1,"")</f>
        <v/>
      </c>
      <c r="K43" s="5" t="str">
        <f>IF(AND('別紙3-1_区分⑤所要額内訳'!$E$49&lt;=踏み台シート!K4,踏み台シート!K4&lt;='別紙3-1_区分⑤所要額内訳'!$G$49),1,"")</f>
        <v/>
      </c>
      <c r="L43" s="5" t="str">
        <f>IF(AND('別紙3-1_区分⑤所要額内訳'!$E$49&lt;=踏み台シート!L4,踏み台シート!L4&lt;='別紙3-1_区分⑤所要額内訳'!$G$49),1,"")</f>
        <v/>
      </c>
      <c r="M43" s="5" t="str">
        <f>IF(AND('別紙3-1_区分⑤所要額内訳'!$E$49&lt;=踏み台シート!M4,踏み台シート!M4&lt;='別紙3-1_区分⑤所要額内訳'!$G$49),1,"")</f>
        <v/>
      </c>
      <c r="N43" s="5" t="str">
        <f>IF(AND('別紙3-1_区分⑤所要額内訳'!$E$49&lt;=踏み台シート!N4,踏み台シート!N4&lt;='別紙3-1_区分⑤所要額内訳'!$G$49),1,"")</f>
        <v/>
      </c>
      <c r="O43" s="5" t="str">
        <f>IF(AND('別紙3-1_区分⑤所要額内訳'!$E$49&lt;=踏み台シート!O4,踏み台シート!O4&lt;='別紙3-1_区分⑤所要額内訳'!$G$49),1,"")</f>
        <v/>
      </c>
      <c r="P43" s="5" t="str">
        <f>IF(AND('別紙3-1_区分⑤所要額内訳'!$E$49&lt;=踏み台シート!P4,踏み台シート!P4&lt;='別紙3-1_区分⑤所要額内訳'!$G$49),1,"")</f>
        <v/>
      </c>
      <c r="Q43" s="5" t="str">
        <f>IF(AND('別紙3-1_区分⑤所要額内訳'!$E$49&lt;=踏み台シート!Q4,踏み台シート!Q4&lt;='別紙3-1_区分⑤所要額内訳'!$G$49),1,"")</f>
        <v/>
      </c>
      <c r="R43" s="5" t="str">
        <f>IF(AND('別紙3-1_区分⑤所要額内訳'!$E$49&lt;=踏み台シート!R4,踏み台シート!R4&lt;='別紙3-1_区分⑤所要額内訳'!$G$49),1,"")</f>
        <v/>
      </c>
      <c r="S43" s="5" t="str">
        <f>IF(AND('別紙3-1_区分⑤所要額内訳'!$E$49&lt;=踏み台シート!S4,踏み台シート!S4&lt;='別紙3-1_区分⑤所要額内訳'!$G$49),1,"")</f>
        <v/>
      </c>
      <c r="T43" s="5" t="str">
        <f>IF(AND('別紙3-1_区分⑤所要額内訳'!$E$49&lt;=踏み台シート!T4,踏み台シート!T4&lt;='別紙3-1_区分⑤所要額内訳'!$G$49),1,"")</f>
        <v/>
      </c>
      <c r="U43" s="5" t="str">
        <f>IF(AND('別紙3-1_区分⑤所要額内訳'!$E$49&lt;=踏み台シート!U4,踏み台シート!U4&lt;='別紙3-1_区分⑤所要額内訳'!$G$49),1,"")</f>
        <v/>
      </c>
      <c r="V43" s="5" t="str">
        <f>IF(AND('別紙3-1_区分⑤所要額内訳'!$E$49&lt;=踏み台シート!V4,踏み台シート!V4&lt;='別紙3-1_区分⑤所要額内訳'!$G$49),1,"")</f>
        <v/>
      </c>
      <c r="W43" s="5" t="str">
        <f>IF(AND('別紙3-1_区分⑤所要額内訳'!$E$49&lt;=踏み台シート!W4,踏み台シート!W4&lt;='別紙3-1_区分⑤所要額内訳'!$G$49),1,"")</f>
        <v/>
      </c>
      <c r="X43" s="5" t="str">
        <f>IF(AND('別紙3-1_区分⑤所要額内訳'!$E$49&lt;=踏み台シート!X4,踏み台シート!X4&lt;='別紙3-1_区分⑤所要額内訳'!$G$49),1,"")</f>
        <v/>
      </c>
      <c r="Y43" s="5" t="str">
        <f>IF(AND('別紙3-1_区分⑤所要額内訳'!$E$49&lt;=踏み台シート!Y4,踏み台シート!Y4&lt;='別紙3-1_区分⑤所要額内訳'!$G$49),1,"")</f>
        <v/>
      </c>
      <c r="Z43" s="5" t="str">
        <f>IF(AND('別紙3-1_区分⑤所要額内訳'!$E$49&lt;=踏み台シート!Z4,踏み台シート!Z4&lt;='別紙3-1_区分⑤所要額内訳'!$G$49),1,"")</f>
        <v/>
      </c>
      <c r="AA43" s="5" t="str">
        <f>IF(AND('別紙3-1_区分⑤所要額内訳'!$E$49&lt;=踏み台シート!AA4,踏み台シート!AA4&lt;='別紙3-1_区分⑤所要額内訳'!$G$49),1,"")</f>
        <v/>
      </c>
      <c r="AB43" s="5" t="str">
        <f>IF(AND('別紙3-1_区分⑤所要額内訳'!$E$49&lt;=踏み台シート!AB4,踏み台シート!AB4&lt;='別紙3-1_区分⑤所要額内訳'!$G$49),1,"")</f>
        <v/>
      </c>
      <c r="AC43" s="5" t="str">
        <f>IF(AND('別紙3-1_区分⑤所要額内訳'!$E$49&lt;=踏み台シート!AC4,踏み台シート!AC4&lt;='別紙3-1_区分⑤所要額内訳'!$G$49),1,"")</f>
        <v/>
      </c>
      <c r="AD43" s="5" t="str">
        <f>IF(AND('別紙3-1_区分⑤所要額内訳'!$E$49&lt;=踏み台シート!AD4,踏み台シート!AD4&lt;='別紙3-1_区分⑤所要額内訳'!$G$49),1,"")</f>
        <v/>
      </c>
      <c r="AE43" s="5" t="str">
        <f>IF(AND('別紙3-1_区分⑤所要額内訳'!$E$49&lt;=踏み台シート!AE4,踏み台シート!AE4&lt;='別紙3-1_区分⑤所要額内訳'!$G$49),1,"")</f>
        <v/>
      </c>
      <c r="AF43" s="5" t="str">
        <f>IF(AND('別紙3-1_区分⑤所要額内訳'!$E$49&lt;=踏み台シート!AF4,踏み台シート!AF4&lt;='別紙3-1_区分⑤所要額内訳'!$G$49),1,"")</f>
        <v/>
      </c>
      <c r="AG43" s="5" t="str">
        <f>IF(AND('別紙3-1_区分⑤所要額内訳'!$E$49&lt;=踏み台シート!AG4,踏み台シート!AG4&lt;='別紙3-1_区分⑤所要額内訳'!$G$49),1,"")</f>
        <v/>
      </c>
      <c r="AH43" s="5" t="str">
        <f>IF(AND('別紙3-1_区分⑤所要額内訳'!$E$49&lt;=踏み台シート!AH4,踏み台シート!AH4&lt;='別紙3-1_区分⑤所要額内訳'!$G$49),1,"")</f>
        <v/>
      </c>
      <c r="AI43" s="5" t="str">
        <f>IF(AND('別紙3-1_区分⑤所要額内訳'!$E$49&lt;=踏み台シート!AI4,踏み台シート!AI4&lt;='別紙3-1_区分⑤所要額内訳'!$G$49),1,"")</f>
        <v/>
      </c>
      <c r="AJ43" s="5" t="str">
        <f>IF(AND('別紙3-1_区分⑤所要額内訳'!$E$49&lt;=踏み台シート!AJ4,踏み台シート!AJ4&lt;='別紙3-1_区分⑤所要額内訳'!$G$49),1,"")</f>
        <v/>
      </c>
      <c r="AK43" s="5" t="str">
        <f>IF(AND('別紙3-1_区分⑤所要額内訳'!$E$49&lt;=踏み台シート!AK4,踏み台シート!AK4&lt;='別紙3-1_区分⑤所要額内訳'!$G$49),1,"")</f>
        <v/>
      </c>
      <c r="AL43" s="5" t="str">
        <f>IF(AND('別紙3-1_区分⑤所要額内訳'!$E$49&lt;=踏み台シート!AL4,踏み台シート!AL4&lt;='別紙3-1_区分⑤所要額内訳'!$G$49),1,"")</f>
        <v/>
      </c>
      <c r="AM43" s="5" t="str">
        <f>IF(AND('別紙3-1_区分⑤所要額内訳'!$E$49&lt;=踏み台シート!AM4,踏み台シート!AM4&lt;='別紙3-1_区分⑤所要額内訳'!$G$49),1,"")</f>
        <v/>
      </c>
      <c r="AN43" s="5" t="str">
        <f>IF(AND('別紙3-1_区分⑤所要額内訳'!$E$49&lt;=踏み台シート!AN4,踏み台シート!AN4&lt;='別紙3-1_区分⑤所要額内訳'!$G$49),1,"")</f>
        <v/>
      </c>
      <c r="AO43" s="5" t="str">
        <f>IF(AND('別紙3-1_区分⑤所要額内訳'!$E$49&lt;=踏み台シート!AO4,踏み台シート!AO4&lt;='別紙3-1_区分⑤所要額内訳'!$G$49),1,"")</f>
        <v/>
      </c>
      <c r="AP43" s="5" t="str">
        <f>IF(AND('別紙3-1_区分⑤所要額内訳'!$E$49&lt;=踏み台シート!AP4,踏み台シート!AP4&lt;='別紙3-1_区分⑤所要額内訳'!$G$49),1,"")</f>
        <v/>
      </c>
      <c r="AQ43" s="5" t="str">
        <f>IF(AND('別紙3-1_区分⑤所要額内訳'!$E$49&lt;=踏み台シート!AQ4,踏み台シート!AQ4&lt;='別紙3-1_区分⑤所要額内訳'!$G$49),1,"")</f>
        <v/>
      </c>
      <c r="AR43" s="5" t="str">
        <f>IF(AND('別紙3-1_区分⑤所要額内訳'!$E$49&lt;=踏み台シート!AR4,踏み台シート!AR4&lt;='別紙3-1_区分⑤所要額内訳'!$G$49),1,"")</f>
        <v/>
      </c>
      <c r="AS43" s="5" t="str">
        <f>IF(AND('別紙3-1_区分⑤所要額内訳'!$E$49&lt;=踏み台シート!AS4,踏み台シート!AS4&lt;='別紙3-1_区分⑤所要額内訳'!$G$49),1,"")</f>
        <v/>
      </c>
      <c r="AT43" s="5" t="str">
        <f>IF(AND('別紙3-1_区分⑤所要額内訳'!$E$49&lt;=踏み台シート!AT4,踏み台シート!AT4&lt;='別紙3-1_区分⑤所要額内訳'!$G$49),1,"")</f>
        <v/>
      </c>
      <c r="AU43" s="5" t="str">
        <f>IF(AND('別紙3-1_区分⑤所要額内訳'!$E$49&lt;=踏み台シート!AU4,踏み台シート!AU4&lt;='別紙3-1_区分⑤所要額内訳'!$G$49),1,"")</f>
        <v/>
      </c>
      <c r="AV43" s="5" t="str">
        <f>IF(AND('別紙3-1_区分⑤所要額内訳'!$E$49&lt;=踏み台シート!AV4,踏み台シート!AV4&lt;='別紙3-1_区分⑤所要額内訳'!$G$49),1,"")</f>
        <v/>
      </c>
      <c r="AW43" s="5" t="str">
        <f>IF(AND('別紙3-1_区分⑤所要額内訳'!$E$49&lt;=踏み台シート!AW4,踏み台シート!AW4&lt;='別紙3-1_区分⑤所要額内訳'!$G$49),1,"")</f>
        <v/>
      </c>
      <c r="AX43" s="5" t="str">
        <f>IF(AND('別紙3-1_区分⑤所要額内訳'!$E$49&lt;=踏み台シート!AX4,踏み台シート!AX4&lt;='別紙3-1_区分⑤所要額内訳'!$G$49),1,"")</f>
        <v/>
      </c>
      <c r="AY43" s="5" t="str">
        <f>IF(AND('別紙3-1_区分⑤所要額内訳'!$E$49&lt;=踏み台シート!AY4,踏み台シート!AY4&lt;='別紙3-1_区分⑤所要額内訳'!$G$49),1,"")</f>
        <v/>
      </c>
      <c r="AZ43" s="5" t="str">
        <f>IF(AND('別紙3-1_区分⑤所要額内訳'!$E$49&lt;=踏み台シート!AZ4,踏み台シート!AZ4&lt;='別紙3-1_区分⑤所要額内訳'!$G$49),1,"")</f>
        <v/>
      </c>
      <c r="BA43" s="5" t="str">
        <f>IF(AND('別紙3-1_区分⑤所要額内訳'!$E$49&lt;=踏み台シート!BA4,踏み台シート!BA4&lt;='別紙3-1_区分⑤所要額内訳'!$G$49),1,"")</f>
        <v/>
      </c>
      <c r="BB43" s="18">
        <f t="shared" si="21"/>
        <v>1</v>
      </c>
    </row>
    <row r="44" spans="1:54" x14ac:dyDescent="0.2">
      <c r="A44" s="5" t="str">
        <f t="shared" si="23"/>
        <v/>
      </c>
      <c r="B44" s="14" t="str">
        <f>IF('別紙3-1_区分⑤所要額内訳'!B50="","",'別紙3-1_区分⑤所要額内訳'!B50)</f>
        <v/>
      </c>
      <c r="C44" s="5" t="str">
        <f>IF('別紙3-1_区分⑤所要額内訳'!C50="","",'別紙3-1_区分⑤所要額内訳'!C50)</f>
        <v/>
      </c>
      <c r="D44" s="5">
        <f>IF(AND('別紙3-1_区分⑤所要額内訳'!$E$50&lt;=踏み台シート!D4,踏み台シート!D4&lt;='別紙3-1_区分⑤所要額内訳'!$G$50),1,"")</f>
        <v>1</v>
      </c>
      <c r="E44" s="5" t="str">
        <f>IF(AND('別紙3-1_区分⑤所要額内訳'!$E$50&lt;=踏み台シート!E4,踏み台シート!E4&lt;='別紙3-1_区分⑤所要額内訳'!$G$50),1,"")</f>
        <v/>
      </c>
      <c r="F44" s="5" t="str">
        <f>IF(AND('別紙3-1_区分⑤所要額内訳'!$E$50&lt;=踏み台シート!F4,踏み台シート!F4&lt;='別紙3-1_区分⑤所要額内訳'!$G$50),1,"")</f>
        <v/>
      </c>
      <c r="G44" s="5" t="str">
        <f>IF(AND('別紙3-1_区分⑤所要額内訳'!$E$50&lt;=踏み台シート!G4,踏み台シート!G4&lt;='別紙3-1_区分⑤所要額内訳'!$G$50),1,"")</f>
        <v/>
      </c>
      <c r="H44" s="5" t="str">
        <f>IF(AND('別紙3-1_区分⑤所要額内訳'!$E$50&lt;=踏み台シート!H4,踏み台シート!H4&lt;='別紙3-1_区分⑤所要額内訳'!$G$50),1,"")</f>
        <v/>
      </c>
      <c r="I44" s="5" t="str">
        <f>IF(AND('別紙3-1_区分⑤所要額内訳'!$E$50&lt;=踏み台シート!I4,踏み台シート!I4&lt;='別紙3-1_区分⑤所要額内訳'!$G$50),1,"")</f>
        <v/>
      </c>
      <c r="J44" s="5" t="str">
        <f>IF(AND('別紙3-1_区分⑤所要額内訳'!$E$50&lt;=踏み台シート!J4,踏み台シート!J4&lt;='別紙3-1_区分⑤所要額内訳'!$G$50),1,"")</f>
        <v/>
      </c>
      <c r="K44" s="5" t="str">
        <f>IF(AND('別紙3-1_区分⑤所要額内訳'!$E$50&lt;=踏み台シート!K4,踏み台シート!K4&lt;='別紙3-1_区分⑤所要額内訳'!$G$50),1,"")</f>
        <v/>
      </c>
      <c r="L44" s="5" t="str">
        <f>IF(AND('別紙3-1_区分⑤所要額内訳'!$E$50&lt;=踏み台シート!L4,踏み台シート!L4&lt;='別紙3-1_区分⑤所要額内訳'!$G$50),1,"")</f>
        <v/>
      </c>
      <c r="M44" s="5" t="str">
        <f>IF(AND('別紙3-1_区分⑤所要額内訳'!$E$50&lt;=踏み台シート!M4,踏み台シート!M4&lt;='別紙3-1_区分⑤所要額内訳'!$G$50),1,"")</f>
        <v/>
      </c>
      <c r="N44" s="5" t="str">
        <f>IF(AND('別紙3-1_区分⑤所要額内訳'!$E$50&lt;=踏み台シート!N4,踏み台シート!N4&lt;='別紙3-1_区分⑤所要額内訳'!$G$50),1,"")</f>
        <v/>
      </c>
      <c r="O44" s="5" t="str">
        <f>IF(AND('別紙3-1_区分⑤所要額内訳'!$E$50&lt;=踏み台シート!O4,踏み台シート!O4&lt;='別紙3-1_区分⑤所要額内訳'!$G$50),1,"")</f>
        <v/>
      </c>
      <c r="P44" s="5" t="str">
        <f>IF(AND('別紙3-1_区分⑤所要額内訳'!$E$50&lt;=踏み台シート!P4,踏み台シート!P4&lt;='別紙3-1_区分⑤所要額内訳'!$G$50),1,"")</f>
        <v/>
      </c>
      <c r="Q44" s="5" t="str">
        <f>IF(AND('別紙3-1_区分⑤所要額内訳'!$E$50&lt;=踏み台シート!Q4,踏み台シート!Q4&lt;='別紙3-1_区分⑤所要額内訳'!$G$50),1,"")</f>
        <v/>
      </c>
      <c r="R44" s="5" t="str">
        <f>IF(AND('別紙3-1_区分⑤所要額内訳'!$E$50&lt;=踏み台シート!R4,踏み台シート!R4&lt;='別紙3-1_区分⑤所要額内訳'!$G$50),1,"")</f>
        <v/>
      </c>
      <c r="S44" s="5" t="str">
        <f>IF(AND('別紙3-1_区分⑤所要額内訳'!$E$50&lt;=踏み台シート!S4,踏み台シート!S4&lt;='別紙3-1_区分⑤所要額内訳'!$G$50),1,"")</f>
        <v/>
      </c>
      <c r="T44" s="5" t="str">
        <f>IF(AND('別紙3-1_区分⑤所要額内訳'!$E$50&lt;=踏み台シート!T4,踏み台シート!T4&lt;='別紙3-1_区分⑤所要額内訳'!$G$50),1,"")</f>
        <v/>
      </c>
      <c r="U44" s="5" t="str">
        <f>IF(AND('別紙3-1_区分⑤所要額内訳'!$E$50&lt;=踏み台シート!U4,踏み台シート!U4&lt;='別紙3-1_区分⑤所要額内訳'!$G$50),1,"")</f>
        <v/>
      </c>
      <c r="V44" s="5" t="str">
        <f>IF(AND('別紙3-1_区分⑤所要額内訳'!$E$50&lt;=踏み台シート!V4,踏み台シート!V4&lt;='別紙3-1_区分⑤所要額内訳'!$G$50),1,"")</f>
        <v/>
      </c>
      <c r="W44" s="5" t="str">
        <f>IF(AND('別紙3-1_区分⑤所要額内訳'!$E$50&lt;=踏み台シート!W4,踏み台シート!W4&lt;='別紙3-1_区分⑤所要額内訳'!$G$50),1,"")</f>
        <v/>
      </c>
      <c r="X44" s="5" t="str">
        <f>IF(AND('別紙3-1_区分⑤所要額内訳'!$E$50&lt;=踏み台シート!X4,踏み台シート!X4&lt;='別紙3-1_区分⑤所要額内訳'!$G$50),1,"")</f>
        <v/>
      </c>
      <c r="Y44" s="5" t="str">
        <f>IF(AND('別紙3-1_区分⑤所要額内訳'!$E$50&lt;=踏み台シート!Y4,踏み台シート!Y4&lt;='別紙3-1_区分⑤所要額内訳'!$G$50),1,"")</f>
        <v/>
      </c>
      <c r="Z44" s="5" t="str">
        <f>IF(AND('別紙3-1_区分⑤所要額内訳'!$E$50&lt;=踏み台シート!Z4,踏み台シート!Z4&lt;='別紙3-1_区分⑤所要額内訳'!$G$50),1,"")</f>
        <v/>
      </c>
      <c r="AA44" s="5" t="str">
        <f>IF(AND('別紙3-1_区分⑤所要額内訳'!$E$50&lt;=踏み台シート!AA4,踏み台シート!AA4&lt;='別紙3-1_区分⑤所要額内訳'!$G$50),1,"")</f>
        <v/>
      </c>
      <c r="AB44" s="5" t="str">
        <f>IF(AND('別紙3-1_区分⑤所要額内訳'!$E$50&lt;=踏み台シート!AB4,踏み台シート!AB4&lt;='別紙3-1_区分⑤所要額内訳'!$G$50),1,"")</f>
        <v/>
      </c>
      <c r="AC44" s="5" t="str">
        <f>IF(AND('別紙3-1_区分⑤所要額内訳'!$E$50&lt;=踏み台シート!AC4,踏み台シート!AC4&lt;='別紙3-1_区分⑤所要額内訳'!$G$50),1,"")</f>
        <v/>
      </c>
      <c r="AD44" s="5" t="str">
        <f>IF(AND('別紙3-1_区分⑤所要額内訳'!$E$50&lt;=踏み台シート!AD4,踏み台シート!AD4&lt;='別紙3-1_区分⑤所要額内訳'!$G$50),1,"")</f>
        <v/>
      </c>
      <c r="AE44" s="5" t="str">
        <f>IF(AND('別紙3-1_区分⑤所要額内訳'!$E$50&lt;=踏み台シート!AE4,踏み台シート!AE4&lt;='別紙3-1_区分⑤所要額内訳'!$G$50),1,"")</f>
        <v/>
      </c>
      <c r="AF44" s="5" t="str">
        <f>IF(AND('別紙3-1_区分⑤所要額内訳'!$E$50&lt;=踏み台シート!AF4,踏み台シート!AF4&lt;='別紙3-1_区分⑤所要額内訳'!$G$50),1,"")</f>
        <v/>
      </c>
      <c r="AG44" s="5" t="str">
        <f>IF(AND('別紙3-1_区分⑤所要額内訳'!$E$50&lt;=踏み台シート!AG4,踏み台シート!AG4&lt;='別紙3-1_区分⑤所要額内訳'!$G$50),1,"")</f>
        <v/>
      </c>
      <c r="AH44" s="5" t="str">
        <f>IF(AND('別紙3-1_区分⑤所要額内訳'!$E$50&lt;=踏み台シート!AH4,踏み台シート!AH4&lt;='別紙3-1_区分⑤所要額内訳'!$G$50),1,"")</f>
        <v/>
      </c>
      <c r="AI44" s="5" t="str">
        <f>IF(AND('別紙3-1_区分⑤所要額内訳'!$E$50&lt;=踏み台シート!AI4,踏み台シート!AI4&lt;='別紙3-1_区分⑤所要額内訳'!$G$50),1,"")</f>
        <v/>
      </c>
      <c r="AJ44" s="5" t="str">
        <f>IF(AND('別紙3-1_区分⑤所要額内訳'!$E$50&lt;=踏み台シート!AJ4,踏み台シート!AJ4&lt;='別紙3-1_区分⑤所要額内訳'!$G$50),1,"")</f>
        <v/>
      </c>
      <c r="AK44" s="5" t="str">
        <f>IF(AND('別紙3-1_区分⑤所要額内訳'!$E$50&lt;=踏み台シート!AK4,踏み台シート!AK4&lt;='別紙3-1_区分⑤所要額内訳'!$G$50),1,"")</f>
        <v/>
      </c>
      <c r="AL44" s="5" t="str">
        <f>IF(AND('別紙3-1_区分⑤所要額内訳'!$E$50&lt;=踏み台シート!AL4,踏み台シート!AL4&lt;='別紙3-1_区分⑤所要額内訳'!$G$50),1,"")</f>
        <v/>
      </c>
      <c r="AM44" s="5" t="str">
        <f>IF(AND('別紙3-1_区分⑤所要額内訳'!$E$50&lt;=踏み台シート!AM4,踏み台シート!AM4&lt;='別紙3-1_区分⑤所要額内訳'!$G$50),1,"")</f>
        <v/>
      </c>
      <c r="AN44" s="5" t="str">
        <f>IF(AND('別紙3-1_区分⑤所要額内訳'!$E$50&lt;=踏み台シート!AN4,踏み台シート!AN4&lt;='別紙3-1_区分⑤所要額内訳'!$G$50),1,"")</f>
        <v/>
      </c>
      <c r="AO44" s="5" t="str">
        <f>IF(AND('別紙3-1_区分⑤所要額内訳'!$E$50&lt;=踏み台シート!AO4,踏み台シート!AO4&lt;='別紙3-1_区分⑤所要額内訳'!$G$50),1,"")</f>
        <v/>
      </c>
      <c r="AP44" s="5" t="str">
        <f>IF(AND('別紙3-1_区分⑤所要額内訳'!$E$50&lt;=踏み台シート!AP4,踏み台シート!AP4&lt;='別紙3-1_区分⑤所要額内訳'!$G$50),1,"")</f>
        <v/>
      </c>
      <c r="AQ44" s="5" t="str">
        <f>IF(AND('別紙3-1_区分⑤所要額内訳'!$E$50&lt;=踏み台シート!AQ4,踏み台シート!AQ4&lt;='別紙3-1_区分⑤所要額内訳'!$G$50),1,"")</f>
        <v/>
      </c>
      <c r="AR44" s="5" t="str">
        <f>IF(AND('別紙3-1_区分⑤所要額内訳'!$E$50&lt;=踏み台シート!AR4,踏み台シート!AR4&lt;='別紙3-1_区分⑤所要額内訳'!$G$50),1,"")</f>
        <v/>
      </c>
      <c r="AS44" s="5" t="str">
        <f>IF(AND('別紙3-1_区分⑤所要額内訳'!$E$50&lt;=踏み台シート!AS4,踏み台シート!AS4&lt;='別紙3-1_区分⑤所要額内訳'!$G$50),1,"")</f>
        <v/>
      </c>
      <c r="AT44" s="5" t="str">
        <f>IF(AND('別紙3-1_区分⑤所要額内訳'!$E$50&lt;=踏み台シート!AT4,踏み台シート!AT4&lt;='別紙3-1_区分⑤所要額内訳'!$G$50),1,"")</f>
        <v/>
      </c>
      <c r="AU44" s="5" t="str">
        <f>IF(AND('別紙3-1_区分⑤所要額内訳'!$E$50&lt;=踏み台シート!AU4,踏み台シート!AU4&lt;='別紙3-1_区分⑤所要額内訳'!$G$50),1,"")</f>
        <v/>
      </c>
      <c r="AV44" s="5" t="str">
        <f>IF(AND('別紙3-1_区分⑤所要額内訳'!$E$50&lt;=踏み台シート!AV4,踏み台シート!AV4&lt;='別紙3-1_区分⑤所要額内訳'!$G$50),1,"")</f>
        <v/>
      </c>
      <c r="AW44" s="5" t="str">
        <f>IF(AND('別紙3-1_区分⑤所要額内訳'!$E$50&lt;=踏み台シート!AW4,踏み台シート!AW4&lt;='別紙3-1_区分⑤所要額内訳'!$G$50),1,"")</f>
        <v/>
      </c>
      <c r="AX44" s="5" t="str">
        <f>IF(AND('別紙3-1_区分⑤所要額内訳'!$E$50&lt;=踏み台シート!AX4,踏み台シート!AX4&lt;='別紙3-1_区分⑤所要額内訳'!$G$50),1,"")</f>
        <v/>
      </c>
      <c r="AY44" s="5" t="str">
        <f>IF(AND('別紙3-1_区分⑤所要額内訳'!$E$50&lt;=踏み台シート!AY4,踏み台シート!AY4&lt;='別紙3-1_区分⑤所要額内訳'!$G$50),1,"")</f>
        <v/>
      </c>
      <c r="AZ44" s="5" t="str">
        <f>IF(AND('別紙3-1_区分⑤所要額内訳'!$E$50&lt;=踏み台シート!AZ4,踏み台シート!AZ4&lt;='別紙3-1_区分⑤所要額内訳'!$G$50),1,"")</f>
        <v/>
      </c>
      <c r="BA44" s="5" t="str">
        <f>IF(AND('別紙3-1_区分⑤所要額内訳'!$E$50&lt;=踏み台シート!BA4,踏み台シート!BA4&lt;='別紙3-1_区分⑤所要額内訳'!$G$50),1,"")</f>
        <v/>
      </c>
      <c r="BB44" s="18">
        <f t="shared" si="21"/>
        <v>1</v>
      </c>
    </row>
    <row r="45" spans="1:54" x14ac:dyDescent="0.2">
      <c r="A45" s="5" t="str">
        <f t="shared" si="23"/>
        <v/>
      </c>
      <c r="B45" s="14" t="str">
        <f>IF('別紙3-1_区分⑤所要額内訳'!B51="","",'別紙3-1_区分⑤所要額内訳'!B51)</f>
        <v/>
      </c>
      <c r="C45" s="5" t="str">
        <f>IF('別紙3-1_区分⑤所要額内訳'!C51="","",'別紙3-1_区分⑤所要額内訳'!C51)</f>
        <v/>
      </c>
      <c r="D45" s="5">
        <f>IF(AND('別紙3-1_区分⑤所要額内訳'!$E$51&lt;=踏み台シート!D4,踏み台シート!D4&lt;='別紙3-1_区分⑤所要額内訳'!$G$51),1,"")</f>
        <v>1</v>
      </c>
      <c r="E45" s="5" t="str">
        <f>IF(AND('別紙3-1_区分⑤所要額内訳'!$E$51&lt;=踏み台シート!E4,踏み台シート!E4&lt;='別紙3-1_区分⑤所要額内訳'!$G$51),1,"")</f>
        <v/>
      </c>
      <c r="F45" s="5" t="str">
        <f>IF(AND('別紙3-1_区分⑤所要額内訳'!$E$51&lt;=踏み台シート!F4,踏み台シート!F4&lt;='別紙3-1_区分⑤所要額内訳'!$G$51),1,"")</f>
        <v/>
      </c>
      <c r="G45" s="5" t="str">
        <f>IF(AND('別紙3-1_区分⑤所要額内訳'!$E$51&lt;=踏み台シート!G4,踏み台シート!G4&lt;='別紙3-1_区分⑤所要額内訳'!$G$51),1,"")</f>
        <v/>
      </c>
      <c r="H45" s="5" t="str">
        <f>IF(AND('別紙3-1_区分⑤所要額内訳'!$E$51&lt;=踏み台シート!H4,踏み台シート!H4&lt;='別紙3-1_区分⑤所要額内訳'!$G$51),1,"")</f>
        <v/>
      </c>
      <c r="I45" s="5" t="str">
        <f>IF(AND('別紙3-1_区分⑤所要額内訳'!$E$51&lt;=踏み台シート!I4,踏み台シート!I4&lt;='別紙3-1_区分⑤所要額内訳'!$G$51),1,"")</f>
        <v/>
      </c>
      <c r="J45" s="5" t="str">
        <f>IF(AND('別紙3-1_区分⑤所要額内訳'!$E$51&lt;=踏み台シート!J4,踏み台シート!J4&lt;='別紙3-1_区分⑤所要額内訳'!$G$51),1,"")</f>
        <v/>
      </c>
      <c r="K45" s="5" t="str">
        <f>IF(AND('別紙3-1_区分⑤所要額内訳'!$E$51&lt;=踏み台シート!K4,踏み台シート!K4&lt;='別紙3-1_区分⑤所要額内訳'!$G$51),1,"")</f>
        <v/>
      </c>
      <c r="L45" s="5" t="str">
        <f>IF(AND('別紙3-1_区分⑤所要額内訳'!$E$51&lt;=踏み台シート!L4,踏み台シート!L4&lt;='別紙3-1_区分⑤所要額内訳'!$G$51),1,"")</f>
        <v/>
      </c>
      <c r="M45" s="5" t="str">
        <f>IF(AND('別紙3-1_区分⑤所要額内訳'!$E$51&lt;=踏み台シート!M4,踏み台シート!M4&lt;='別紙3-1_区分⑤所要額内訳'!$G$51),1,"")</f>
        <v/>
      </c>
      <c r="N45" s="5" t="str">
        <f>IF(AND('別紙3-1_区分⑤所要額内訳'!$E$51&lt;=踏み台シート!N4,踏み台シート!N4&lt;='別紙3-1_区分⑤所要額内訳'!$G$51),1,"")</f>
        <v/>
      </c>
      <c r="O45" s="5" t="str">
        <f>IF(AND('別紙3-1_区分⑤所要額内訳'!$E$51&lt;=踏み台シート!O4,踏み台シート!O4&lt;='別紙3-1_区分⑤所要額内訳'!$G$51),1,"")</f>
        <v/>
      </c>
      <c r="P45" s="5" t="str">
        <f>IF(AND('別紙3-1_区分⑤所要額内訳'!$E$51&lt;=踏み台シート!P4,踏み台シート!P4&lt;='別紙3-1_区分⑤所要額内訳'!$G$51),1,"")</f>
        <v/>
      </c>
      <c r="Q45" s="5" t="str">
        <f>IF(AND('別紙3-1_区分⑤所要額内訳'!$E$51&lt;=踏み台シート!Q4,踏み台シート!Q4&lt;='別紙3-1_区分⑤所要額内訳'!$G$51),1,"")</f>
        <v/>
      </c>
      <c r="R45" s="5" t="str">
        <f>IF(AND('別紙3-1_区分⑤所要額内訳'!$E$51&lt;=踏み台シート!R4,踏み台シート!R4&lt;='別紙3-1_区分⑤所要額内訳'!$G$51),1,"")</f>
        <v/>
      </c>
      <c r="S45" s="5" t="str">
        <f>IF(AND('別紙3-1_区分⑤所要額内訳'!$E$51&lt;=踏み台シート!S4,踏み台シート!S4&lt;='別紙3-1_区分⑤所要額内訳'!$G$51),1,"")</f>
        <v/>
      </c>
      <c r="T45" s="5" t="str">
        <f>IF(AND('別紙3-1_区分⑤所要額内訳'!$E$51&lt;=踏み台シート!T4,踏み台シート!T4&lt;='別紙3-1_区分⑤所要額内訳'!$G$51),1,"")</f>
        <v/>
      </c>
      <c r="U45" s="5" t="str">
        <f>IF(AND('別紙3-1_区分⑤所要額内訳'!$E$51&lt;=踏み台シート!U4,踏み台シート!U4&lt;='別紙3-1_区分⑤所要額内訳'!$G$51),1,"")</f>
        <v/>
      </c>
      <c r="V45" s="5" t="str">
        <f>IF(AND('別紙3-1_区分⑤所要額内訳'!$E$51&lt;=踏み台シート!V4,踏み台シート!V4&lt;='別紙3-1_区分⑤所要額内訳'!$G$51),1,"")</f>
        <v/>
      </c>
      <c r="W45" s="5" t="str">
        <f>IF(AND('別紙3-1_区分⑤所要額内訳'!$E$51&lt;=踏み台シート!W4,踏み台シート!W4&lt;='別紙3-1_区分⑤所要額内訳'!$G$51),1,"")</f>
        <v/>
      </c>
      <c r="X45" s="5" t="str">
        <f>IF(AND('別紙3-1_区分⑤所要額内訳'!$E$51&lt;=踏み台シート!X4,踏み台シート!X4&lt;='別紙3-1_区分⑤所要額内訳'!$G$51),1,"")</f>
        <v/>
      </c>
      <c r="Y45" s="5" t="str">
        <f>IF(AND('別紙3-1_区分⑤所要額内訳'!$E$51&lt;=踏み台シート!Y4,踏み台シート!Y4&lt;='別紙3-1_区分⑤所要額内訳'!$G$51),1,"")</f>
        <v/>
      </c>
      <c r="Z45" s="5" t="str">
        <f>IF(AND('別紙3-1_区分⑤所要額内訳'!$E$51&lt;=踏み台シート!Z4,踏み台シート!Z4&lt;='別紙3-1_区分⑤所要額内訳'!$G$51),1,"")</f>
        <v/>
      </c>
      <c r="AA45" s="5" t="str">
        <f>IF(AND('別紙3-1_区分⑤所要額内訳'!$E$51&lt;=踏み台シート!AA4,踏み台シート!AA4&lt;='別紙3-1_区分⑤所要額内訳'!$G$51),1,"")</f>
        <v/>
      </c>
      <c r="AB45" s="5" t="str">
        <f>IF(AND('別紙3-1_区分⑤所要額内訳'!$E$51&lt;=踏み台シート!AB4,踏み台シート!AB4&lt;='別紙3-1_区分⑤所要額内訳'!$G$51),1,"")</f>
        <v/>
      </c>
      <c r="AC45" s="5" t="str">
        <f>IF(AND('別紙3-1_区分⑤所要額内訳'!$E$51&lt;=踏み台シート!AC4,踏み台シート!AC4&lt;='別紙3-1_区分⑤所要額内訳'!$G$51),1,"")</f>
        <v/>
      </c>
      <c r="AD45" s="5" t="str">
        <f>IF(AND('別紙3-1_区分⑤所要額内訳'!$E$51&lt;=踏み台シート!AD4,踏み台シート!AD4&lt;='別紙3-1_区分⑤所要額内訳'!$G$51),1,"")</f>
        <v/>
      </c>
      <c r="AE45" s="5" t="str">
        <f>IF(AND('別紙3-1_区分⑤所要額内訳'!$E$51&lt;=踏み台シート!AE4,踏み台シート!AE4&lt;='別紙3-1_区分⑤所要額内訳'!$G$51),1,"")</f>
        <v/>
      </c>
      <c r="AF45" s="5" t="str">
        <f>IF(AND('別紙3-1_区分⑤所要額内訳'!$E$51&lt;=踏み台シート!AF4,踏み台シート!AF4&lt;='別紙3-1_区分⑤所要額内訳'!$G$51),1,"")</f>
        <v/>
      </c>
      <c r="AG45" s="5" t="str">
        <f>IF(AND('別紙3-1_区分⑤所要額内訳'!$E$51&lt;=踏み台シート!AG4,踏み台シート!AG4&lt;='別紙3-1_区分⑤所要額内訳'!$G$51),1,"")</f>
        <v/>
      </c>
      <c r="AH45" s="5" t="str">
        <f>IF(AND('別紙3-1_区分⑤所要額内訳'!$E$51&lt;=踏み台シート!AH4,踏み台シート!AH4&lt;='別紙3-1_区分⑤所要額内訳'!$G$51),1,"")</f>
        <v/>
      </c>
      <c r="AI45" s="5" t="str">
        <f>IF(AND('別紙3-1_区分⑤所要額内訳'!$E$51&lt;=踏み台シート!AI4,踏み台シート!AI4&lt;='別紙3-1_区分⑤所要額内訳'!$G$51),1,"")</f>
        <v/>
      </c>
      <c r="AJ45" s="5" t="str">
        <f>IF(AND('別紙3-1_区分⑤所要額内訳'!$E$51&lt;=踏み台シート!AJ4,踏み台シート!AJ4&lt;='別紙3-1_区分⑤所要額内訳'!$G$51),1,"")</f>
        <v/>
      </c>
      <c r="AK45" s="5" t="str">
        <f>IF(AND('別紙3-1_区分⑤所要額内訳'!$E$51&lt;=踏み台シート!AK4,踏み台シート!AK4&lt;='別紙3-1_区分⑤所要額内訳'!$G$51),1,"")</f>
        <v/>
      </c>
      <c r="AL45" s="5" t="str">
        <f>IF(AND('別紙3-1_区分⑤所要額内訳'!$E$51&lt;=踏み台シート!AL4,踏み台シート!AL4&lt;='別紙3-1_区分⑤所要額内訳'!$G$51),1,"")</f>
        <v/>
      </c>
      <c r="AM45" s="5" t="str">
        <f>IF(AND('別紙3-1_区分⑤所要額内訳'!$E$51&lt;=踏み台シート!AM4,踏み台シート!AM4&lt;='別紙3-1_区分⑤所要額内訳'!$G$51),1,"")</f>
        <v/>
      </c>
      <c r="AN45" s="5" t="str">
        <f>IF(AND('別紙3-1_区分⑤所要額内訳'!$E$51&lt;=踏み台シート!AN4,踏み台シート!AN4&lt;='別紙3-1_区分⑤所要額内訳'!$G$51),1,"")</f>
        <v/>
      </c>
      <c r="AO45" s="5" t="str">
        <f>IF(AND('別紙3-1_区分⑤所要額内訳'!$E$51&lt;=踏み台シート!AO4,踏み台シート!AO4&lt;='別紙3-1_区分⑤所要額内訳'!$G$51),1,"")</f>
        <v/>
      </c>
      <c r="AP45" s="5" t="str">
        <f>IF(AND('別紙3-1_区分⑤所要額内訳'!$E$51&lt;=踏み台シート!AP4,踏み台シート!AP4&lt;='別紙3-1_区分⑤所要額内訳'!$G$51),1,"")</f>
        <v/>
      </c>
      <c r="AQ45" s="5" t="str">
        <f>IF(AND('別紙3-1_区分⑤所要額内訳'!$E$51&lt;=踏み台シート!AQ4,踏み台シート!AQ4&lt;='別紙3-1_区分⑤所要額内訳'!$G$51),1,"")</f>
        <v/>
      </c>
      <c r="AR45" s="5" t="str">
        <f>IF(AND('別紙3-1_区分⑤所要額内訳'!$E$51&lt;=踏み台シート!AR4,踏み台シート!AR4&lt;='別紙3-1_区分⑤所要額内訳'!$G$51),1,"")</f>
        <v/>
      </c>
      <c r="AS45" s="5" t="str">
        <f>IF(AND('別紙3-1_区分⑤所要額内訳'!$E$51&lt;=踏み台シート!AS4,踏み台シート!AS4&lt;='別紙3-1_区分⑤所要額内訳'!$G$51),1,"")</f>
        <v/>
      </c>
      <c r="AT45" s="5" t="str">
        <f>IF(AND('別紙3-1_区分⑤所要額内訳'!$E$51&lt;=踏み台シート!AT4,踏み台シート!AT4&lt;='別紙3-1_区分⑤所要額内訳'!$G$51),1,"")</f>
        <v/>
      </c>
      <c r="AU45" s="5" t="str">
        <f>IF(AND('別紙3-1_区分⑤所要額内訳'!$E$51&lt;=踏み台シート!AU4,踏み台シート!AU4&lt;='別紙3-1_区分⑤所要額内訳'!$G$51),1,"")</f>
        <v/>
      </c>
      <c r="AV45" s="5" t="str">
        <f>IF(AND('別紙3-1_区分⑤所要額内訳'!$E$51&lt;=踏み台シート!AV4,踏み台シート!AV4&lt;='別紙3-1_区分⑤所要額内訳'!$G$51),1,"")</f>
        <v/>
      </c>
      <c r="AW45" s="5" t="str">
        <f>IF(AND('別紙3-1_区分⑤所要額内訳'!$E$51&lt;=踏み台シート!AW4,踏み台シート!AW4&lt;='別紙3-1_区分⑤所要額内訳'!$G$51),1,"")</f>
        <v/>
      </c>
      <c r="AX45" s="5" t="str">
        <f>IF(AND('別紙3-1_区分⑤所要額内訳'!$E$51&lt;=踏み台シート!AX4,踏み台シート!AX4&lt;='別紙3-1_区分⑤所要額内訳'!$G$51),1,"")</f>
        <v/>
      </c>
      <c r="AY45" s="5" t="str">
        <f>IF(AND('別紙3-1_区分⑤所要額内訳'!$E$51&lt;=踏み台シート!AY4,踏み台シート!AY4&lt;='別紙3-1_区分⑤所要額内訳'!$G$51),1,"")</f>
        <v/>
      </c>
      <c r="AZ45" s="5" t="str">
        <f>IF(AND('別紙3-1_区分⑤所要額内訳'!$E$51&lt;=踏み台シート!AZ4,踏み台シート!AZ4&lt;='別紙3-1_区分⑤所要額内訳'!$G$51),1,"")</f>
        <v/>
      </c>
      <c r="BA45" s="5" t="str">
        <f>IF(AND('別紙3-1_区分⑤所要額内訳'!$E$51&lt;=踏み台シート!BA4,踏み台シート!BA4&lt;='別紙3-1_区分⑤所要額内訳'!$G$51),1,"")</f>
        <v/>
      </c>
      <c r="BB45" s="18">
        <f t="shared" si="21"/>
        <v>1</v>
      </c>
    </row>
    <row r="46" spans="1:54" x14ac:dyDescent="0.2">
      <c r="A46" s="5" t="str">
        <f t="shared" si="23"/>
        <v/>
      </c>
      <c r="B46" s="14" t="str">
        <f>IF('別紙3-1_区分⑤所要額内訳'!B52="","",'別紙3-1_区分⑤所要額内訳'!B52)</f>
        <v/>
      </c>
      <c r="C46" s="5" t="str">
        <f>IF('別紙3-1_区分⑤所要額内訳'!C52="","",'別紙3-1_区分⑤所要額内訳'!C52)</f>
        <v/>
      </c>
      <c r="D46" s="5">
        <f>IF(AND('別紙3-1_区分⑤所要額内訳'!$E$52&lt;=踏み台シート!D4,踏み台シート!D4&lt;='別紙3-1_区分⑤所要額内訳'!$G$52),1,"")</f>
        <v>1</v>
      </c>
      <c r="E46" s="5" t="str">
        <f>IF(AND('別紙3-1_区分⑤所要額内訳'!$E$52&lt;=踏み台シート!E4,踏み台シート!E4&lt;='別紙3-1_区分⑤所要額内訳'!$G$52),1,"")</f>
        <v/>
      </c>
      <c r="F46" s="5" t="str">
        <f>IF(AND('別紙3-1_区分⑤所要額内訳'!$E$52&lt;=踏み台シート!F4,踏み台シート!F4&lt;='別紙3-1_区分⑤所要額内訳'!$G$52),1,"")</f>
        <v/>
      </c>
      <c r="G46" s="5" t="str">
        <f>IF(AND('別紙3-1_区分⑤所要額内訳'!$E$52&lt;=踏み台シート!G4,踏み台シート!G4&lt;='別紙3-1_区分⑤所要額内訳'!$G$52),1,"")</f>
        <v/>
      </c>
      <c r="H46" s="5" t="str">
        <f>IF(AND('別紙3-1_区分⑤所要額内訳'!$E$52&lt;=踏み台シート!H4,踏み台シート!H4&lt;='別紙3-1_区分⑤所要額内訳'!$G$52),1,"")</f>
        <v/>
      </c>
      <c r="I46" s="5" t="str">
        <f>IF(AND('別紙3-1_区分⑤所要額内訳'!$E$52&lt;=踏み台シート!I4,踏み台シート!I4&lt;='別紙3-1_区分⑤所要額内訳'!$G$52),1,"")</f>
        <v/>
      </c>
      <c r="J46" s="5" t="str">
        <f>IF(AND('別紙3-1_区分⑤所要額内訳'!$E$52&lt;=踏み台シート!J4,踏み台シート!J4&lt;='別紙3-1_区分⑤所要額内訳'!$G$52),1,"")</f>
        <v/>
      </c>
      <c r="K46" s="5" t="str">
        <f>IF(AND('別紙3-1_区分⑤所要額内訳'!$E$52&lt;=踏み台シート!K4,踏み台シート!K4&lt;='別紙3-1_区分⑤所要額内訳'!$G$52),1,"")</f>
        <v/>
      </c>
      <c r="L46" s="5" t="str">
        <f>IF(AND('別紙3-1_区分⑤所要額内訳'!$E$52&lt;=踏み台シート!L4,踏み台シート!L4&lt;='別紙3-1_区分⑤所要額内訳'!$G$52),1,"")</f>
        <v/>
      </c>
      <c r="M46" s="5" t="str">
        <f>IF(AND('別紙3-1_区分⑤所要額内訳'!$E$52&lt;=踏み台シート!M4,踏み台シート!M4&lt;='別紙3-1_区分⑤所要額内訳'!$G$52),1,"")</f>
        <v/>
      </c>
      <c r="N46" s="5" t="str">
        <f>IF(AND('別紙3-1_区分⑤所要額内訳'!$E$52&lt;=踏み台シート!N4,踏み台シート!N4&lt;='別紙3-1_区分⑤所要額内訳'!$G$52),1,"")</f>
        <v/>
      </c>
      <c r="O46" s="5" t="str">
        <f>IF(AND('別紙3-1_区分⑤所要額内訳'!$E$52&lt;=踏み台シート!O4,踏み台シート!O4&lt;='別紙3-1_区分⑤所要額内訳'!$G$52),1,"")</f>
        <v/>
      </c>
      <c r="P46" s="5" t="str">
        <f>IF(AND('別紙3-1_区分⑤所要額内訳'!$E$52&lt;=踏み台シート!P4,踏み台シート!P4&lt;='別紙3-1_区分⑤所要額内訳'!$G$52),1,"")</f>
        <v/>
      </c>
      <c r="Q46" s="5" t="str">
        <f>IF(AND('別紙3-1_区分⑤所要額内訳'!$E$52&lt;=踏み台シート!Q4,踏み台シート!Q4&lt;='別紙3-1_区分⑤所要額内訳'!$G$52),1,"")</f>
        <v/>
      </c>
      <c r="R46" s="5" t="str">
        <f>IF(AND('別紙3-1_区分⑤所要額内訳'!$E$52&lt;=踏み台シート!R4,踏み台シート!R4&lt;='別紙3-1_区分⑤所要額内訳'!$G$52),1,"")</f>
        <v/>
      </c>
      <c r="S46" s="5" t="str">
        <f>IF(AND('別紙3-1_区分⑤所要額内訳'!$E$52&lt;=踏み台シート!S4,踏み台シート!S4&lt;='別紙3-1_区分⑤所要額内訳'!$G$52),1,"")</f>
        <v/>
      </c>
      <c r="T46" s="5" t="str">
        <f>IF(AND('別紙3-1_区分⑤所要額内訳'!$E$52&lt;=踏み台シート!T4,踏み台シート!T4&lt;='別紙3-1_区分⑤所要額内訳'!$G$52),1,"")</f>
        <v/>
      </c>
      <c r="U46" s="5" t="str">
        <f>IF(AND('別紙3-1_区分⑤所要額内訳'!$E$52&lt;=踏み台シート!U4,踏み台シート!U4&lt;='別紙3-1_区分⑤所要額内訳'!$G$52),1,"")</f>
        <v/>
      </c>
      <c r="V46" s="5" t="str">
        <f>IF(AND('別紙3-1_区分⑤所要額内訳'!$E$52&lt;=踏み台シート!V4,踏み台シート!V4&lt;='別紙3-1_区分⑤所要額内訳'!$G$52),1,"")</f>
        <v/>
      </c>
      <c r="W46" s="5" t="str">
        <f>IF(AND('別紙3-1_区分⑤所要額内訳'!$E$52&lt;=踏み台シート!W4,踏み台シート!W4&lt;='別紙3-1_区分⑤所要額内訳'!$G$52),1,"")</f>
        <v/>
      </c>
      <c r="X46" s="5" t="str">
        <f>IF(AND('別紙3-1_区分⑤所要額内訳'!$E$52&lt;=踏み台シート!X4,踏み台シート!X4&lt;='別紙3-1_区分⑤所要額内訳'!$G$52),1,"")</f>
        <v/>
      </c>
      <c r="Y46" s="5" t="str">
        <f>IF(AND('別紙3-1_区分⑤所要額内訳'!$E$52&lt;=踏み台シート!Y4,踏み台シート!Y4&lt;='別紙3-1_区分⑤所要額内訳'!$G$52),1,"")</f>
        <v/>
      </c>
      <c r="Z46" s="5" t="str">
        <f>IF(AND('別紙3-1_区分⑤所要額内訳'!$E$52&lt;=踏み台シート!Z4,踏み台シート!Z4&lt;='別紙3-1_区分⑤所要額内訳'!$G$52),1,"")</f>
        <v/>
      </c>
      <c r="AA46" s="5" t="str">
        <f>IF(AND('別紙3-1_区分⑤所要額内訳'!$E$52&lt;=踏み台シート!AA4,踏み台シート!AA4&lt;='別紙3-1_区分⑤所要額内訳'!$G$52),1,"")</f>
        <v/>
      </c>
      <c r="AB46" s="5" t="str">
        <f>IF(AND('別紙3-1_区分⑤所要額内訳'!$E$52&lt;=踏み台シート!AB4,踏み台シート!AB4&lt;='別紙3-1_区分⑤所要額内訳'!$G$52),1,"")</f>
        <v/>
      </c>
      <c r="AC46" s="5" t="str">
        <f>IF(AND('別紙3-1_区分⑤所要額内訳'!$E$52&lt;=踏み台シート!AC4,踏み台シート!AC4&lt;='別紙3-1_区分⑤所要額内訳'!$G$52),1,"")</f>
        <v/>
      </c>
      <c r="AD46" s="5" t="str">
        <f>IF(AND('別紙3-1_区分⑤所要額内訳'!$E$52&lt;=踏み台シート!AD4,踏み台シート!AD4&lt;='別紙3-1_区分⑤所要額内訳'!$G$52),1,"")</f>
        <v/>
      </c>
      <c r="AE46" s="5" t="str">
        <f>IF(AND('別紙3-1_区分⑤所要額内訳'!$E$52&lt;=踏み台シート!AE4,踏み台シート!AE4&lt;='別紙3-1_区分⑤所要額内訳'!$G$52),1,"")</f>
        <v/>
      </c>
      <c r="AF46" s="5" t="str">
        <f>IF(AND('別紙3-1_区分⑤所要額内訳'!$E$52&lt;=踏み台シート!AF4,踏み台シート!AF4&lt;='別紙3-1_区分⑤所要額内訳'!$G$52),1,"")</f>
        <v/>
      </c>
      <c r="AG46" s="5" t="str">
        <f>IF(AND('別紙3-1_区分⑤所要額内訳'!$E$52&lt;=踏み台シート!AG4,踏み台シート!AG4&lt;='別紙3-1_区分⑤所要額内訳'!$G$52),1,"")</f>
        <v/>
      </c>
      <c r="AH46" s="5" t="str">
        <f>IF(AND('別紙3-1_区分⑤所要額内訳'!$E$52&lt;=踏み台シート!AH4,踏み台シート!AH4&lt;='別紙3-1_区分⑤所要額内訳'!$G$52),1,"")</f>
        <v/>
      </c>
      <c r="AI46" s="5" t="str">
        <f>IF(AND('別紙3-1_区分⑤所要額内訳'!$E$52&lt;=踏み台シート!AI4,踏み台シート!AI4&lt;='別紙3-1_区分⑤所要額内訳'!$G$52),1,"")</f>
        <v/>
      </c>
      <c r="AJ46" s="5" t="str">
        <f>IF(AND('別紙3-1_区分⑤所要額内訳'!$E$52&lt;=踏み台シート!AJ4,踏み台シート!AJ4&lt;='別紙3-1_区分⑤所要額内訳'!$G$52),1,"")</f>
        <v/>
      </c>
      <c r="AK46" s="5" t="str">
        <f>IF(AND('別紙3-1_区分⑤所要額内訳'!$E$52&lt;=踏み台シート!AK4,踏み台シート!AK4&lt;='別紙3-1_区分⑤所要額内訳'!$G$52),1,"")</f>
        <v/>
      </c>
      <c r="AL46" s="5" t="str">
        <f>IF(AND('別紙3-1_区分⑤所要額内訳'!$E$52&lt;=踏み台シート!AL4,踏み台シート!AL4&lt;='別紙3-1_区分⑤所要額内訳'!$G$52),1,"")</f>
        <v/>
      </c>
      <c r="AM46" s="5" t="str">
        <f>IF(AND('別紙3-1_区分⑤所要額内訳'!$E$52&lt;=踏み台シート!AM4,踏み台シート!AM4&lt;='別紙3-1_区分⑤所要額内訳'!$G$52),1,"")</f>
        <v/>
      </c>
      <c r="AN46" s="5" t="str">
        <f>IF(AND('別紙3-1_区分⑤所要額内訳'!$E$52&lt;=踏み台シート!AN4,踏み台シート!AN4&lt;='別紙3-1_区分⑤所要額内訳'!$G$52),1,"")</f>
        <v/>
      </c>
      <c r="AO46" s="5" t="str">
        <f>IF(AND('別紙3-1_区分⑤所要額内訳'!$E$52&lt;=踏み台シート!AO4,踏み台シート!AO4&lt;='別紙3-1_区分⑤所要額内訳'!$G$52),1,"")</f>
        <v/>
      </c>
      <c r="AP46" s="5" t="str">
        <f>IF(AND('別紙3-1_区分⑤所要額内訳'!$E$52&lt;=踏み台シート!AP4,踏み台シート!AP4&lt;='別紙3-1_区分⑤所要額内訳'!$G$52),1,"")</f>
        <v/>
      </c>
      <c r="AQ46" s="5" t="str">
        <f>IF(AND('別紙3-1_区分⑤所要額内訳'!$E$52&lt;=踏み台シート!AQ4,踏み台シート!AQ4&lt;='別紙3-1_区分⑤所要額内訳'!$G$52),1,"")</f>
        <v/>
      </c>
      <c r="AR46" s="5" t="str">
        <f>IF(AND('別紙3-1_区分⑤所要額内訳'!$E$52&lt;=踏み台シート!AR4,踏み台シート!AR4&lt;='別紙3-1_区分⑤所要額内訳'!$G$52),1,"")</f>
        <v/>
      </c>
      <c r="AS46" s="5" t="str">
        <f>IF(AND('別紙3-1_区分⑤所要額内訳'!$E$52&lt;=踏み台シート!AS4,踏み台シート!AS4&lt;='別紙3-1_区分⑤所要額内訳'!$G$52),1,"")</f>
        <v/>
      </c>
      <c r="AT46" s="5" t="str">
        <f>IF(AND('別紙3-1_区分⑤所要額内訳'!$E$52&lt;=踏み台シート!AT4,踏み台シート!AT4&lt;='別紙3-1_区分⑤所要額内訳'!$G$52),1,"")</f>
        <v/>
      </c>
      <c r="AU46" s="5" t="str">
        <f>IF(AND('別紙3-1_区分⑤所要額内訳'!$E$52&lt;=踏み台シート!AU4,踏み台シート!AU4&lt;='別紙3-1_区分⑤所要額内訳'!$G$52),1,"")</f>
        <v/>
      </c>
      <c r="AV46" s="5" t="str">
        <f>IF(AND('別紙3-1_区分⑤所要額内訳'!$E$52&lt;=踏み台シート!AV4,踏み台シート!AV4&lt;='別紙3-1_区分⑤所要額内訳'!$G$52),1,"")</f>
        <v/>
      </c>
      <c r="AW46" s="5" t="str">
        <f>IF(AND('別紙3-1_区分⑤所要額内訳'!$E$52&lt;=踏み台シート!AW4,踏み台シート!AW4&lt;='別紙3-1_区分⑤所要額内訳'!$G$52),1,"")</f>
        <v/>
      </c>
      <c r="AX46" s="5" t="str">
        <f>IF(AND('別紙3-1_区分⑤所要額内訳'!$E$52&lt;=踏み台シート!AX4,踏み台シート!AX4&lt;='別紙3-1_区分⑤所要額内訳'!$G$52),1,"")</f>
        <v/>
      </c>
      <c r="AY46" s="5" t="str">
        <f>IF(AND('別紙3-1_区分⑤所要額内訳'!$E$52&lt;=踏み台シート!AY4,踏み台シート!AY4&lt;='別紙3-1_区分⑤所要額内訳'!$G$52),1,"")</f>
        <v/>
      </c>
      <c r="AZ46" s="5" t="str">
        <f>IF(AND('別紙3-1_区分⑤所要額内訳'!$E$52&lt;=踏み台シート!AZ4,踏み台シート!AZ4&lt;='別紙3-1_区分⑤所要額内訳'!$G$52),1,"")</f>
        <v/>
      </c>
      <c r="BA46" s="5" t="str">
        <f>IF(AND('別紙3-1_区分⑤所要額内訳'!$E$52&lt;=踏み台シート!BA4,踏み台シート!BA4&lt;='別紙3-1_区分⑤所要額内訳'!$G$52),1,"")</f>
        <v/>
      </c>
      <c r="BB46" s="18">
        <f t="shared" si="21"/>
        <v>1</v>
      </c>
    </row>
    <row r="47" spans="1:54" x14ac:dyDescent="0.2">
      <c r="A47" s="5" t="str">
        <f t="shared" si="23"/>
        <v/>
      </c>
      <c r="B47" s="14" t="str">
        <f>IF('別紙3-1_区分⑤所要額内訳'!B53="","",'別紙3-1_区分⑤所要額内訳'!B53)</f>
        <v/>
      </c>
      <c r="C47" s="5" t="str">
        <f>IF('別紙3-1_区分⑤所要額内訳'!C53="","",'別紙3-1_区分⑤所要額内訳'!C53)</f>
        <v/>
      </c>
      <c r="D47" s="5">
        <f>IF(AND('別紙3-1_区分⑤所要額内訳'!$E$53&lt;=踏み台シート!D4,踏み台シート!D4&lt;='別紙3-1_区分⑤所要額内訳'!$G$53),1,"")</f>
        <v>1</v>
      </c>
      <c r="E47" s="5" t="str">
        <f>IF(AND('別紙3-1_区分⑤所要額内訳'!$E$53&lt;=踏み台シート!E4,踏み台シート!E4&lt;='別紙3-1_区分⑤所要額内訳'!$G$53),1,"")</f>
        <v/>
      </c>
      <c r="F47" s="5" t="str">
        <f>IF(AND('別紙3-1_区分⑤所要額内訳'!$E$53&lt;=踏み台シート!F4,踏み台シート!F4&lt;='別紙3-1_区分⑤所要額内訳'!$G$53),1,"")</f>
        <v/>
      </c>
      <c r="G47" s="5" t="str">
        <f>IF(AND('別紙3-1_区分⑤所要額内訳'!$E$53&lt;=踏み台シート!G4,踏み台シート!G4&lt;='別紙3-1_区分⑤所要額内訳'!$G$53),1,"")</f>
        <v/>
      </c>
      <c r="H47" s="5" t="str">
        <f>IF(AND('別紙3-1_区分⑤所要額内訳'!$E$53&lt;=踏み台シート!H4,踏み台シート!H4&lt;='別紙3-1_区分⑤所要額内訳'!$G$53),1,"")</f>
        <v/>
      </c>
      <c r="I47" s="5" t="str">
        <f>IF(AND('別紙3-1_区分⑤所要額内訳'!$E$53&lt;=踏み台シート!I4,踏み台シート!I4&lt;='別紙3-1_区分⑤所要額内訳'!$G$53),1,"")</f>
        <v/>
      </c>
      <c r="J47" s="5" t="str">
        <f>IF(AND('別紙3-1_区分⑤所要額内訳'!$E$53&lt;=踏み台シート!J4,踏み台シート!J4&lt;='別紙3-1_区分⑤所要額内訳'!$G$53),1,"")</f>
        <v/>
      </c>
      <c r="K47" s="5" t="str">
        <f>IF(AND('別紙3-1_区分⑤所要額内訳'!$E$53&lt;=踏み台シート!K4,踏み台シート!K4&lt;='別紙3-1_区分⑤所要額内訳'!$G$53),1,"")</f>
        <v/>
      </c>
      <c r="L47" s="5" t="str">
        <f>IF(AND('別紙3-1_区分⑤所要額内訳'!$E$53&lt;=踏み台シート!L4,踏み台シート!L4&lt;='別紙3-1_区分⑤所要額内訳'!$G$53),1,"")</f>
        <v/>
      </c>
      <c r="M47" s="5" t="str">
        <f>IF(AND('別紙3-1_区分⑤所要額内訳'!$E$53&lt;=踏み台シート!M4,踏み台シート!M4&lt;='別紙3-1_区分⑤所要額内訳'!$G$53),1,"")</f>
        <v/>
      </c>
      <c r="N47" s="5" t="str">
        <f>IF(AND('別紙3-1_区分⑤所要額内訳'!$E$53&lt;=踏み台シート!N4,踏み台シート!N4&lt;='別紙3-1_区分⑤所要額内訳'!$G$53),1,"")</f>
        <v/>
      </c>
      <c r="O47" s="5" t="str">
        <f>IF(AND('別紙3-1_区分⑤所要額内訳'!$E$53&lt;=踏み台シート!O4,踏み台シート!O4&lt;='別紙3-1_区分⑤所要額内訳'!$G$53),1,"")</f>
        <v/>
      </c>
      <c r="P47" s="5" t="str">
        <f>IF(AND('別紙3-1_区分⑤所要額内訳'!$E$53&lt;=踏み台シート!P4,踏み台シート!P4&lt;='別紙3-1_区分⑤所要額内訳'!$G$53),1,"")</f>
        <v/>
      </c>
      <c r="Q47" s="5" t="str">
        <f>IF(AND('別紙3-1_区分⑤所要額内訳'!$E$53&lt;=踏み台シート!Q4,踏み台シート!Q4&lt;='別紙3-1_区分⑤所要額内訳'!$G$53),1,"")</f>
        <v/>
      </c>
      <c r="R47" s="5" t="str">
        <f>IF(AND('別紙3-1_区分⑤所要額内訳'!$E$53&lt;=踏み台シート!R4,踏み台シート!R4&lt;='別紙3-1_区分⑤所要額内訳'!$G$53),1,"")</f>
        <v/>
      </c>
      <c r="S47" s="5" t="str">
        <f>IF(AND('別紙3-1_区分⑤所要額内訳'!$E$53&lt;=踏み台シート!S4,踏み台シート!S4&lt;='別紙3-1_区分⑤所要額内訳'!$G$53),1,"")</f>
        <v/>
      </c>
      <c r="T47" s="5" t="str">
        <f>IF(AND('別紙3-1_区分⑤所要額内訳'!$E$53&lt;=踏み台シート!T4,踏み台シート!T4&lt;='別紙3-1_区分⑤所要額内訳'!$G$53),1,"")</f>
        <v/>
      </c>
      <c r="U47" s="5" t="str">
        <f>IF(AND('別紙3-1_区分⑤所要額内訳'!$E$53&lt;=踏み台シート!U4,踏み台シート!U4&lt;='別紙3-1_区分⑤所要額内訳'!$G$53),1,"")</f>
        <v/>
      </c>
      <c r="V47" s="5" t="str">
        <f>IF(AND('別紙3-1_区分⑤所要額内訳'!$E$53&lt;=踏み台シート!V4,踏み台シート!V4&lt;='別紙3-1_区分⑤所要額内訳'!$G$53),1,"")</f>
        <v/>
      </c>
      <c r="W47" s="5" t="str">
        <f>IF(AND('別紙3-1_区分⑤所要額内訳'!$E$53&lt;=踏み台シート!W4,踏み台シート!W4&lt;='別紙3-1_区分⑤所要額内訳'!$G$53),1,"")</f>
        <v/>
      </c>
      <c r="X47" s="5" t="str">
        <f>IF(AND('別紙3-1_区分⑤所要額内訳'!$E$53&lt;=踏み台シート!X4,踏み台シート!X4&lt;='別紙3-1_区分⑤所要額内訳'!$G$53),1,"")</f>
        <v/>
      </c>
      <c r="Y47" s="5" t="str">
        <f>IF(AND('別紙3-1_区分⑤所要額内訳'!$E$53&lt;=踏み台シート!Y4,踏み台シート!Y4&lt;='別紙3-1_区分⑤所要額内訳'!$G$53),1,"")</f>
        <v/>
      </c>
      <c r="Z47" s="5" t="str">
        <f>IF(AND('別紙3-1_区分⑤所要額内訳'!$E$53&lt;=踏み台シート!Z4,踏み台シート!Z4&lt;='別紙3-1_区分⑤所要額内訳'!$G$53),1,"")</f>
        <v/>
      </c>
      <c r="AA47" s="5" t="str">
        <f>IF(AND('別紙3-1_区分⑤所要額内訳'!$E$53&lt;=踏み台シート!AA4,踏み台シート!AA4&lt;='別紙3-1_区分⑤所要額内訳'!$G$53),1,"")</f>
        <v/>
      </c>
      <c r="AB47" s="5" t="str">
        <f>IF(AND('別紙3-1_区分⑤所要額内訳'!$E$53&lt;=踏み台シート!AB4,踏み台シート!AB4&lt;='別紙3-1_区分⑤所要額内訳'!$G$53),1,"")</f>
        <v/>
      </c>
      <c r="AC47" s="5" t="str">
        <f>IF(AND('別紙3-1_区分⑤所要額内訳'!$E$53&lt;=踏み台シート!AC4,踏み台シート!AC4&lt;='別紙3-1_区分⑤所要額内訳'!$G$53),1,"")</f>
        <v/>
      </c>
      <c r="AD47" s="5" t="str">
        <f>IF(AND('別紙3-1_区分⑤所要額内訳'!$E$53&lt;=踏み台シート!AD4,踏み台シート!AD4&lt;='別紙3-1_区分⑤所要額内訳'!$G$53),1,"")</f>
        <v/>
      </c>
      <c r="AE47" s="5" t="str">
        <f>IF(AND('別紙3-1_区分⑤所要額内訳'!$E$53&lt;=踏み台シート!AE4,踏み台シート!AE4&lt;='別紙3-1_区分⑤所要額内訳'!$G$53),1,"")</f>
        <v/>
      </c>
      <c r="AF47" s="5" t="str">
        <f>IF(AND('別紙3-1_区分⑤所要額内訳'!$E$53&lt;=踏み台シート!AF4,踏み台シート!AF4&lt;='別紙3-1_区分⑤所要額内訳'!$G$53),1,"")</f>
        <v/>
      </c>
      <c r="AG47" s="5" t="str">
        <f>IF(AND('別紙3-1_区分⑤所要額内訳'!$E$53&lt;=踏み台シート!AG4,踏み台シート!AG4&lt;='別紙3-1_区分⑤所要額内訳'!$G$53),1,"")</f>
        <v/>
      </c>
      <c r="AH47" s="5" t="str">
        <f>IF(AND('別紙3-1_区分⑤所要額内訳'!$E$53&lt;=踏み台シート!AH4,踏み台シート!AH4&lt;='別紙3-1_区分⑤所要額内訳'!$G$53),1,"")</f>
        <v/>
      </c>
      <c r="AI47" s="5" t="str">
        <f>IF(AND('別紙3-1_区分⑤所要額内訳'!$E$53&lt;=踏み台シート!AI4,踏み台シート!AI4&lt;='別紙3-1_区分⑤所要額内訳'!$G$53),1,"")</f>
        <v/>
      </c>
      <c r="AJ47" s="5" t="str">
        <f>IF(AND('別紙3-1_区分⑤所要額内訳'!$E$53&lt;=踏み台シート!AJ4,踏み台シート!AJ4&lt;='別紙3-1_区分⑤所要額内訳'!$G$53),1,"")</f>
        <v/>
      </c>
      <c r="AK47" s="5" t="str">
        <f>IF(AND('別紙3-1_区分⑤所要額内訳'!$E$53&lt;=踏み台シート!AK4,踏み台シート!AK4&lt;='別紙3-1_区分⑤所要額内訳'!$G$53),1,"")</f>
        <v/>
      </c>
      <c r="AL47" s="5" t="str">
        <f>IF(AND('別紙3-1_区分⑤所要額内訳'!$E$53&lt;=踏み台シート!AL4,踏み台シート!AL4&lt;='別紙3-1_区分⑤所要額内訳'!$G$53),1,"")</f>
        <v/>
      </c>
      <c r="AM47" s="5" t="str">
        <f>IF(AND('別紙3-1_区分⑤所要額内訳'!$E$53&lt;=踏み台シート!AM4,踏み台シート!AM4&lt;='別紙3-1_区分⑤所要額内訳'!$G$53),1,"")</f>
        <v/>
      </c>
      <c r="AN47" s="5" t="str">
        <f>IF(AND('別紙3-1_区分⑤所要額内訳'!$E$53&lt;=踏み台シート!AN4,踏み台シート!AN4&lt;='別紙3-1_区分⑤所要額内訳'!$G$53),1,"")</f>
        <v/>
      </c>
      <c r="AO47" s="5" t="str">
        <f>IF(AND('別紙3-1_区分⑤所要額内訳'!$E$53&lt;=踏み台シート!AO4,踏み台シート!AO4&lt;='別紙3-1_区分⑤所要額内訳'!$G$53),1,"")</f>
        <v/>
      </c>
      <c r="AP47" s="5" t="str">
        <f>IF(AND('別紙3-1_区分⑤所要額内訳'!$E$53&lt;=踏み台シート!AP4,踏み台シート!AP4&lt;='別紙3-1_区分⑤所要額内訳'!$G$53),1,"")</f>
        <v/>
      </c>
      <c r="AQ47" s="5" t="str">
        <f>IF(AND('別紙3-1_区分⑤所要額内訳'!$E$53&lt;=踏み台シート!AQ4,踏み台シート!AQ4&lt;='別紙3-1_区分⑤所要額内訳'!$G$53),1,"")</f>
        <v/>
      </c>
      <c r="AR47" s="5" t="str">
        <f>IF(AND('別紙3-1_区分⑤所要額内訳'!$E$53&lt;=踏み台シート!AR4,踏み台シート!AR4&lt;='別紙3-1_区分⑤所要額内訳'!$G$53),1,"")</f>
        <v/>
      </c>
      <c r="AS47" s="5" t="str">
        <f>IF(AND('別紙3-1_区分⑤所要額内訳'!$E$53&lt;=踏み台シート!AS4,踏み台シート!AS4&lt;='別紙3-1_区分⑤所要額内訳'!$G$53),1,"")</f>
        <v/>
      </c>
      <c r="AT47" s="5" t="str">
        <f>IF(AND('別紙3-1_区分⑤所要額内訳'!$E$53&lt;=踏み台シート!AT4,踏み台シート!AT4&lt;='別紙3-1_区分⑤所要額内訳'!$G$53),1,"")</f>
        <v/>
      </c>
      <c r="AU47" s="5" t="str">
        <f>IF(AND('別紙3-1_区分⑤所要額内訳'!$E$53&lt;=踏み台シート!AU4,踏み台シート!AU4&lt;='別紙3-1_区分⑤所要額内訳'!$G$53),1,"")</f>
        <v/>
      </c>
      <c r="AV47" s="5" t="str">
        <f>IF(AND('別紙3-1_区分⑤所要額内訳'!$E$53&lt;=踏み台シート!AV4,踏み台シート!AV4&lt;='別紙3-1_区分⑤所要額内訳'!$G$53),1,"")</f>
        <v/>
      </c>
      <c r="AW47" s="5" t="str">
        <f>IF(AND('別紙3-1_区分⑤所要額内訳'!$E$53&lt;=踏み台シート!AW4,踏み台シート!AW4&lt;='別紙3-1_区分⑤所要額内訳'!$G$53),1,"")</f>
        <v/>
      </c>
      <c r="AX47" s="5" t="str">
        <f>IF(AND('別紙3-1_区分⑤所要額内訳'!$E$53&lt;=踏み台シート!AX4,踏み台シート!AX4&lt;='別紙3-1_区分⑤所要額内訳'!$G$53),1,"")</f>
        <v/>
      </c>
      <c r="AY47" s="5" t="str">
        <f>IF(AND('別紙3-1_区分⑤所要額内訳'!$E$53&lt;=踏み台シート!AY4,踏み台シート!AY4&lt;='別紙3-1_区分⑤所要額内訳'!$G$53),1,"")</f>
        <v/>
      </c>
      <c r="AZ47" s="5" t="str">
        <f>IF(AND('別紙3-1_区分⑤所要額内訳'!$E$53&lt;=踏み台シート!AZ4,踏み台シート!AZ4&lt;='別紙3-1_区分⑤所要額内訳'!$G$53),1,"")</f>
        <v/>
      </c>
      <c r="BA47" s="5" t="str">
        <f>IF(AND('別紙3-1_区分⑤所要額内訳'!$E$53&lt;=踏み台シート!BA4,踏み台シート!BA4&lt;='別紙3-1_区分⑤所要額内訳'!$G$53),1,"")</f>
        <v/>
      </c>
      <c r="BB47" s="18">
        <f t="shared" si="21"/>
        <v>1</v>
      </c>
    </row>
    <row r="48" spans="1:54" x14ac:dyDescent="0.2">
      <c r="A48" s="5" t="str">
        <f t="shared" si="23"/>
        <v/>
      </c>
      <c r="B48" s="14" t="str">
        <f>IF('別紙3-1_区分⑤所要額内訳'!B54="","",'別紙3-1_区分⑤所要額内訳'!B54)</f>
        <v/>
      </c>
      <c r="C48" s="5" t="str">
        <f>IF('別紙3-1_区分⑤所要額内訳'!C54="","",'別紙3-1_区分⑤所要額内訳'!C54)</f>
        <v/>
      </c>
      <c r="D48" s="5">
        <f>IF(AND('別紙3-1_区分⑤所要額内訳'!$E$54&lt;=踏み台シート!D4,踏み台シート!D4&lt;='別紙3-1_区分⑤所要額内訳'!$G$54),1,"")</f>
        <v>1</v>
      </c>
      <c r="E48" s="5" t="str">
        <f>IF(AND('別紙3-1_区分⑤所要額内訳'!$E$54&lt;=踏み台シート!E4,踏み台シート!E4&lt;='別紙3-1_区分⑤所要額内訳'!$G$54),1,"")</f>
        <v/>
      </c>
      <c r="F48" s="5" t="str">
        <f>IF(AND('別紙3-1_区分⑤所要額内訳'!$E$54&lt;=踏み台シート!F4,踏み台シート!F4&lt;='別紙3-1_区分⑤所要額内訳'!$G$54),1,"")</f>
        <v/>
      </c>
      <c r="G48" s="5" t="str">
        <f>IF(AND('別紙3-1_区分⑤所要額内訳'!$E$54&lt;=踏み台シート!G4,踏み台シート!G4&lt;='別紙3-1_区分⑤所要額内訳'!$G$54),1,"")</f>
        <v/>
      </c>
      <c r="H48" s="5" t="str">
        <f>IF(AND('別紙3-1_区分⑤所要額内訳'!$E$54&lt;=踏み台シート!H4,踏み台シート!H4&lt;='別紙3-1_区分⑤所要額内訳'!$G$54),1,"")</f>
        <v/>
      </c>
      <c r="I48" s="5" t="str">
        <f>IF(AND('別紙3-1_区分⑤所要額内訳'!$E$54&lt;=踏み台シート!I4,踏み台シート!I4&lt;='別紙3-1_区分⑤所要額内訳'!$G$54),1,"")</f>
        <v/>
      </c>
      <c r="J48" s="5" t="str">
        <f>IF(AND('別紙3-1_区分⑤所要額内訳'!$E$54&lt;=踏み台シート!J4,踏み台シート!J4&lt;='別紙3-1_区分⑤所要額内訳'!$G$54),1,"")</f>
        <v/>
      </c>
      <c r="K48" s="5" t="str">
        <f>IF(AND('別紙3-1_区分⑤所要額内訳'!$E$54&lt;=踏み台シート!K4,踏み台シート!K4&lt;='別紙3-1_区分⑤所要額内訳'!$G$54),1,"")</f>
        <v/>
      </c>
      <c r="L48" s="5" t="str">
        <f>IF(AND('別紙3-1_区分⑤所要額内訳'!$E$54&lt;=踏み台シート!L4,踏み台シート!L4&lt;='別紙3-1_区分⑤所要額内訳'!$G$54),1,"")</f>
        <v/>
      </c>
      <c r="M48" s="5" t="str">
        <f>IF(AND('別紙3-1_区分⑤所要額内訳'!$E$54&lt;=踏み台シート!M4,踏み台シート!M4&lt;='別紙3-1_区分⑤所要額内訳'!$G$54),1,"")</f>
        <v/>
      </c>
      <c r="N48" s="5" t="str">
        <f>IF(AND('別紙3-1_区分⑤所要額内訳'!$E$54&lt;=踏み台シート!N4,踏み台シート!N4&lt;='別紙3-1_区分⑤所要額内訳'!$G$54),1,"")</f>
        <v/>
      </c>
      <c r="O48" s="5" t="str">
        <f>IF(AND('別紙3-1_区分⑤所要額内訳'!$E$54&lt;=踏み台シート!O4,踏み台シート!O4&lt;='別紙3-1_区分⑤所要額内訳'!$G$54),1,"")</f>
        <v/>
      </c>
      <c r="P48" s="5" t="str">
        <f>IF(AND('別紙3-1_区分⑤所要額内訳'!$E$54&lt;=踏み台シート!P4,踏み台シート!P4&lt;='別紙3-1_区分⑤所要額内訳'!$G$54),1,"")</f>
        <v/>
      </c>
      <c r="Q48" s="5" t="str">
        <f>IF(AND('別紙3-1_区分⑤所要額内訳'!$E$54&lt;=踏み台シート!Q4,踏み台シート!Q4&lt;='別紙3-1_区分⑤所要額内訳'!$G$54),1,"")</f>
        <v/>
      </c>
      <c r="R48" s="5" t="str">
        <f>IF(AND('別紙3-1_区分⑤所要額内訳'!$E$54&lt;=踏み台シート!R4,踏み台シート!R4&lt;='別紙3-1_区分⑤所要額内訳'!$G$54),1,"")</f>
        <v/>
      </c>
      <c r="S48" s="5" t="str">
        <f>IF(AND('別紙3-1_区分⑤所要額内訳'!$E$54&lt;=踏み台シート!S4,踏み台シート!S4&lt;='別紙3-1_区分⑤所要額内訳'!$G$54),1,"")</f>
        <v/>
      </c>
      <c r="T48" s="5" t="str">
        <f>IF(AND('別紙3-1_区分⑤所要額内訳'!$E$54&lt;=踏み台シート!T4,踏み台シート!T4&lt;='別紙3-1_区分⑤所要額内訳'!$G$54),1,"")</f>
        <v/>
      </c>
      <c r="U48" s="5" t="str">
        <f>IF(AND('別紙3-1_区分⑤所要額内訳'!$E$54&lt;=踏み台シート!U4,踏み台シート!U4&lt;='別紙3-1_区分⑤所要額内訳'!$G$54),1,"")</f>
        <v/>
      </c>
      <c r="V48" s="5" t="str">
        <f>IF(AND('別紙3-1_区分⑤所要額内訳'!$E$54&lt;=踏み台シート!V4,踏み台シート!V4&lt;='別紙3-1_区分⑤所要額内訳'!$G$54),1,"")</f>
        <v/>
      </c>
      <c r="W48" s="5" t="str">
        <f>IF(AND('別紙3-1_区分⑤所要額内訳'!$E$54&lt;=踏み台シート!W4,踏み台シート!W4&lt;='別紙3-1_区分⑤所要額内訳'!$G$54),1,"")</f>
        <v/>
      </c>
      <c r="X48" s="5" t="str">
        <f>IF(AND('別紙3-1_区分⑤所要額内訳'!$E$54&lt;=踏み台シート!X4,踏み台シート!X4&lt;='別紙3-1_区分⑤所要額内訳'!$G$54),1,"")</f>
        <v/>
      </c>
      <c r="Y48" s="5" t="str">
        <f>IF(AND('別紙3-1_区分⑤所要額内訳'!$E$54&lt;=踏み台シート!Y4,踏み台シート!Y4&lt;='別紙3-1_区分⑤所要額内訳'!$G$54),1,"")</f>
        <v/>
      </c>
      <c r="Z48" s="5" t="str">
        <f>IF(AND('別紙3-1_区分⑤所要額内訳'!$E$54&lt;=踏み台シート!Z4,踏み台シート!Z4&lt;='別紙3-1_区分⑤所要額内訳'!$G$54),1,"")</f>
        <v/>
      </c>
      <c r="AA48" s="5" t="str">
        <f>IF(AND('別紙3-1_区分⑤所要額内訳'!$E$54&lt;=踏み台シート!AA4,踏み台シート!AA4&lt;='別紙3-1_区分⑤所要額内訳'!$G$54),1,"")</f>
        <v/>
      </c>
      <c r="AB48" s="5" t="str">
        <f>IF(AND('別紙3-1_区分⑤所要額内訳'!$E$54&lt;=踏み台シート!AB4,踏み台シート!AB4&lt;='別紙3-1_区分⑤所要額内訳'!$G$54),1,"")</f>
        <v/>
      </c>
      <c r="AC48" s="5" t="str">
        <f>IF(AND('別紙3-1_区分⑤所要額内訳'!$E$54&lt;=踏み台シート!AC4,踏み台シート!AC4&lt;='別紙3-1_区分⑤所要額内訳'!$G$54),1,"")</f>
        <v/>
      </c>
      <c r="AD48" s="5" t="str">
        <f>IF(AND('別紙3-1_区分⑤所要額内訳'!$E$54&lt;=踏み台シート!AD4,踏み台シート!AD4&lt;='別紙3-1_区分⑤所要額内訳'!$G$54),1,"")</f>
        <v/>
      </c>
      <c r="AE48" s="5" t="str">
        <f>IF(AND('別紙3-1_区分⑤所要額内訳'!$E$54&lt;=踏み台シート!AE4,踏み台シート!AE4&lt;='別紙3-1_区分⑤所要額内訳'!$G$54),1,"")</f>
        <v/>
      </c>
      <c r="AF48" s="5" t="str">
        <f>IF(AND('別紙3-1_区分⑤所要額内訳'!$E$54&lt;=踏み台シート!AF4,踏み台シート!AF4&lt;='別紙3-1_区分⑤所要額内訳'!$G$54),1,"")</f>
        <v/>
      </c>
      <c r="AG48" s="5" t="str">
        <f>IF(AND('別紙3-1_区分⑤所要額内訳'!$E$54&lt;=踏み台シート!AG4,踏み台シート!AG4&lt;='別紙3-1_区分⑤所要額内訳'!$G$54),1,"")</f>
        <v/>
      </c>
      <c r="AH48" s="5" t="str">
        <f>IF(AND('別紙3-1_区分⑤所要額内訳'!$E$54&lt;=踏み台シート!AH4,踏み台シート!AH4&lt;='別紙3-1_区分⑤所要額内訳'!$G$54),1,"")</f>
        <v/>
      </c>
      <c r="AI48" s="5" t="str">
        <f>IF(AND('別紙3-1_区分⑤所要額内訳'!$E$54&lt;=踏み台シート!AI4,踏み台シート!AI4&lt;='別紙3-1_区分⑤所要額内訳'!$G$54),1,"")</f>
        <v/>
      </c>
      <c r="AJ48" s="5" t="str">
        <f>IF(AND('別紙3-1_区分⑤所要額内訳'!$E$54&lt;=踏み台シート!AJ4,踏み台シート!AJ4&lt;='別紙3-1_区分⑤所要額内訳'!$G$54),1,"")</f>
        <v/>
      </c>
      <c r="AK48" s="5" t="str">
        <f>IF(AND('別紙3-1_区分⑤所要額内訳'!$E$54&lt;=踏み台シート!AK4,踏み台シート!AK4&lt;='別紙3-1_区分⑤所要額内訳'!$G$54),1,"")</f>
        <v/>
      </c>
      <c r="AL48" s="5" t="str">
        <f>IF(AND('別紙3-1_区分⑤所要額内訳'!$E$54&lt;=踏み台シート!AL4,踏み台シート!AL4&lt;='別紙3-1_区分⑤所要額内訳'!$G$54),1,"")</f>
        <v/>
      </c>
      <c r="AM48" s="5" t="str">
        <f>IF(AND('別紙3-1_区分⑤所要額内訳'!$E$54&lt;=踏み台シート!AM4,踏み台シート!AM4&lt;='別紙3-1_区分⑤所要額内訳'!$G$54),1,"")</f>
        <v/>
      </c>
      <c r="AN48" s="5" t="str">
        <f>IF(AND('別紙3-1_区分⑤所要額内訳'!$E$54&lt;=踏み台シート!AN4,踏み台シート!AN4&lt;='別紙3-1_区分⑤所要額内訳'!$G$54),1,"")</f>
        <v/>
      </c>
      <c r="AO48" s="5" t="str">
        <f>IF(AND('別紙3-1_区分⑤所要額内訳'!$E$54&lt;=踏み台シート!AO4,踏み台シート!AO4&lt;='別紙3-1_区分⑤所要額内訳'!$G$54),1,"")</f>
        <v/>
      </c>
      <c r="AP48" s="5" t="str">
        <f>IF(AND('別紙3-1_区分⑤所要額内訳'!$E$54&lt;=踏み台シート!AP4,踏み台シート!AP4&lt;='別紙3-1_区分⑤所要額内訳'!$G$54),1,"")</f>
        <v/>
      </c>
      <c r="AQ48" s="5" t="str">
        <f>IF(AND('別紙3-1_区分⑤所要額内訳'!$E$54&lt;=踏み台シート!AQ4,踏み台シート!AQ4&lt;='別紙3-1_区分⑤所要額内訳'!$G$54),1,"")</f>
        <v/>
      </c>
      <c r="AR48" s="5" t="str">
        <f>IF(AND('別紙3-1_区分⑤所要額内訳'!$E$54&lt;=踏み台シート!AR4,踏み台シート!AR4&lt;='別紙3-1_区分⑤所要額内訳'!$G$54),1,"")</f>
        <v/>
      </c>
      <c r="AS48" s="5" t="str">
        <f>IF(AND('別紙3-1_区分⑤所要額内訳'!$E$54&lt;=踏み台シート!AS4,踏み台シート!AS4&lt;='別紙3-1_区分⑤所要額内訳'!$G$54),1,"")</f>
        <v/>
      </c>
      <c r="AT48" s="5" t="str">
        <f>IF(AND('別紙3-1_区分⑤所要額内訳'!$E$54&lt;=踏み台シート!AT4,踏み台シート!AT4&lt;='別紙3-1_区分⑤所要額内訳'!$G$54),1,"")</f>
        <v/>
      </c>
      <c r="AU48" s="5" t="str">
        <f>IF(AND('別紙3-1_区分⑤所要額内訳'!$E$54&lt;=踏み台シート!AU4,踏み台シート!AU4&lt;='別紙3-1_区分⑤所要額内訳'!$G$54),1,"")</f>
        <v/>
      </c>
      <c r="AV48" s="5" t="str">
        <f>IF(AND('別紙3-1_区分⑤所要額内訳'!$E$54&lt;=踏み台シート!AV4,踏み台シート!AV4&lt;='別紙3-1_区分⑤所要額内訳'!$G$54),1,"")</f>
        <v/>
      </c>
      <c r="AW48" s="5" t="str">
        <f>IF(AND('別紙3-1_区分⑤所要額内訳'!$E$54&lt;=踏み台シート!AW4,踏み台シート!AW4&lt;='別紙3-1_区分⑤所要額内訳'!$G$54),1,"")</f>
        <v/>
      </c>
      <c r="AX48" s="5" t="str">
        <f>IF(AND('別紙3-1_区分⑤所要額内訳'!$E$54&lt;=踏み台シート!AX4,踏み台シート!AX4&lt;='別紙3-1_区分⑤所要額内訳'!$G$54),1,"")</f>
        <v/>
      </c>
      <c r="AY48" s="5" t="str">
        <f>IF(AND('別紙3-1_区分⑤所要額内訳'!$E$54&lt;=踏み台シート!AY4,踏み台シート!AY4&lt;='別紙3-1_区分⑤所要額内訳'!$G$54),1,"")</f>
        <v/>
      </c>
      <c r="AZ48" s="5" t="str">
        <f>IF(AND('別紙3-1_区分⑤所要額内訳'!$E$54&lt;=踏み台シート!AZ4,踏み台シート!AZ4&lt;='別紙3-1_区分⑤所要額内訳'!$G$54),1,"")</f>
        <v/>
      </c>
      <c r="BA48" s="5" t="str">
        <f>IF(AND('別紙3-1_区分⑤所要額内訳'!$E$54&lt;=踏み台シート!BA4,踏み台シート!BA4&lt;='別紙3-1_区分⑤所要額内訳'!$G$54),1,"")</f>
        <v/>
      </c>
      <c r="BB48" s="18">
        <f t="shared" si="21"/>
        <v>1</v>
      </c>
    </row>
    <row r="49" spans="1:54" x14ac:dyDescent="0.2">
      <c r="A49" s="5" t="str">
        <f t="shared" si="23"/>
        <v/>
      </c>
      <c r="B49" s="14" t="str">
        <f>IF('別紙3-1_区分⑤所要額内訳'!B55="","",'別紙3-1_区分⑤所要額内訳'!B55)</f>
        <v/>
      </c>
      <c r="C49" s="5" t="str">
        <f>IF('別紙3-1_区分⑤所要額内訳'!C55="","",'別紙3-1_区分⑤所要額内訳'!C55)</f>
        <v/>
      </c>
      <c r="D49" s="5">
        <f>IF(AND('別紙3-1_区分⑤所要額内訳'!$E$55&lt;=踏み台シート!D4,踏み台シート!D4&lt;='別紙3-1_区分⑤所要額内訳'!$G$55),1,"")</f>
        <v>1</v>
      </c>
      <c r="E49" s="5" t="str">
        <f>IF(AND('別紙3-1_区分⑤所要額内訳'!$E$55&lt;=踏み台シート!E4,踏み台シート!E4&lt;='別紙3-1_区分⑤所要額内訳'!$G$55),1,"")</f>
        <v/>
      </c>
      <c r="F49" s="5" t="str">
        <f>IF(AND('別紙3-1_区分⑤所要額内訳'!$E$55&lt;=踏み台シート!F4,踏み台シート!F4&lt;='別紙3-1_区分⑤所要額内訳'!$G$55),1,"")</f>
        <v/>
      </c>
      <c r="G49" s="5" t="str">
        <f>IF(AND('別紙3-1_区分⑤所要額内訳'!$E$55&lt;=踏み台シート!G4,踏み台シート!G4&lt;='別紙3-1_区分⑤所要額内訳'!$G$55),1,"")</f>
        <v/>
      </c>
      <c r="H49" s="5" t="str">
        <f>IF(AND('別紙3-1_区分⑤所要額内訳'!$E$55&lt;=踏み台シート!H4,踏み台シート!H4&lt;='別紙3-1_区分⑤所要額内訳'!$G$55),1,"")</f>
        <v/>
      </c>
      <c r="I49" s="5" t="str">
        <f>IF(AND('別紙3-1_区分⑤所要額内訳'!$E$55&lt;=踏み台シート!I4,踏み台シート!I4&lt;='別紙3-1_区分⑤所要額内訳'!$G$55),1,"")</f>
        <v/>
      </c>
      <c r="J49" s="5" t="str">
        <f>IF(AND('別紙3-1_区分⑤所要額内訳'!$E$55&lt;=踏み台シート!J4,踏み台シート!J4&lt;='別紙3-1_区分⑤所要額内訳'!$G$55),1,"")</f>
        <v/>
      </c>
      <c r="K49" s="5" t="str">
        <f>IF(AND('別紙3-1_区分⑤所要額内訳'!$E$55&lt;=踏み台シート!K4,踏み台シート!K4&lt;='別紙3-1_区分⑤所要額内訳'!$G$55),1,"")</f>
        <v/>
      </c>
      <c r="L49" s="5" t="str">
        <f>IF(AND('別紙3-1_区分⑤所要額内訳'!$E$55&lt;=踏み台シート!L4,踏み台シート!L4&lt;='別紙3-1_区分⑤所要額内訳'!$G$55),1,"")</f>
        <v/>
      </c>
      <c r="M49" s="5" t="str">
        <f>IF(AND('別紙3-1_区分⑤所要額内訳'!$E$55&lt;=踏み台シート!M4,踏み台シート!M4&lt;='別紙3-1_区分⑤所要額内訳'!$G$55),1,"")</f>
        <v/>
      </c>
      <c r="N49" s="5" t="str">
        <f>IF(AND('別紙3-1_区分⑤所要額内訳'!$E$55&lt;=踏み台シート!N4,踏み台シート!N4&lt;='別紙3-1_区分⑤所要額内訳'!$G$55),1,"")</f>
        <v/>
      </c>
      <c r="O49" s="5" t="str">
        <f>IF(AND('別紙3-1_区分⑤所要額内訳'!$E$55&lt;=踏み台シート!O4,踏み台シート!O4&lt;='別紙3-1_区分⑤所要額内訳'!$G$55),1,"")</f>
        <v/>
      </c>
      <c r="P49" s="5" t="str">
        <f>IF(AND('別紙3-1_区分⑤所要額内訳'!$E$55&lt;=踏み台シート!P4,踏み台シート!P4&lt;='別紙3-1_区分⑤所要額内訳'!$G$55),1,"")</f>
        <v/>
      </c>
      <c r="Q49" s="5" t="str">
        <f>IF(AND('別紙3-1_区分⑤所要額内訳'!$E$55&lt;=踏み台シート!Q4,踏み台シート!Q4&lt;='別紙3-1_区分⑤所要額内訳'!$G$55),1,"")</f>
        <v/>
      </c>
      <c r="R49" s="5" t="str">
        <f>IF(AND('別紙3-1_区分⑤所要額内訳'!$E$55&lt;=踏み台シート!R4,踏み台シート!R4&lt;='別紙3-1_区分⑤所要額内訳'!$G$55),1,"")</f>
        <v/>
      </c>
      <c r="S49" s="5" t="str">
        <f>IF(AND('別紙3-1_区分⑤所要額内訳'!$E$55&lt;=踏み台シート!S4,踏み台シート!S4&lt;='別紙3-1_区分⑤所要額内訳'!$G$55),1,"")</f>
        <v/>
      </c>
      <c r="T49" s="5" t="str">
        <f>IF(AND('別紙3-1_区分⑤所要額内訳'!$E$55&lt;=踏み台シート!T4,踏み台シート!T4&lt;='別紙3-1_区分⑤所要額内訳'!$G$55),1,"")</f>
        <v/>
      </c>
      <c r="U49" s="5" t="str">
        <f>IF(AND('別紙3-1_区分⑤所要額内訳'!$E$55&lt;=踏み台シート!U4,踏み台シート!U4&lt;='別紙3-1_区分⑤所要額内訳'!$G$55),1,"")</f>
        <v/>
      </c>
      <c r="V49" s="5" t="str">
        <f>IF(AND('別紙3-1_区分⑤所要額内訳'!$E$55&lt;=踏み台シート!V4,踏み台シート!V4&lt;='別紙3-1_区分⑤所要額内訳'!$G$55),1,"")</f>
        <v/>
      </c>
      <c r="W49" s="5" t="str">
        <f>IF(AND('別紙3-1_区分⑤所要額内訳'!$E$55&lt;=踏み台シート!W4,踏み台シート!W4&lt;='別紙3-1_区分⑤所要額内訳'!$G$55),1,"")</f>
        <v/>
      </c>
      <c r="X49" s="5" t="str">
        <f>IF(AND('別紙3-1_区分⑤所要額内訳'!$E$55&lt;=踏み台シート!X4,踏み台シート!X4&lt;='別紙3-1_区分⑤所要額内訳'!$G$55),1,"")</f>
        <v/>
      </c>
      <c r="Y49" s="5" t="str">
        <f>IF(AND('別紙3-1_区分⑤所要額内訳'!$E$55&lt;=踏み台シート!Y4,踏み台シート!Y4&lt;='別紙3-1_区分⑤所要額内訳'!$G$55),1,"")</f>
        <v/>
      </c>
      <c r="Z49" s="5" t="str">
        <f>IF(AND('別紙3-1_区分⑤所要額内訳'!$E$55&lt;=踏み台シート!Z4,踏み台シート!Z4&lt;='別紙3-1_区分⑤所要額内訳'!$G$55),1,"")</f>
        <v/>
      </c>
      <c r="AA49" s="5" t="str">
        <f>IF(AND('別紙3-1_区分⑤所要額内訳'!$E$55&lt;=踏み台シート!AA4,踏み台シート!AA4&lt;='別紙3-1_区分⑤所要額内訳'!$G$55),1,"")</f>
        <v/>
      </c>
      <c r="AB49" s="5" t="str">
        <f>IF(AND('別紙3-1_区分⑤所要額内訳'!$E$55&lt;=踏み台シート!AB4,踏み台シート!AB4&lt;='別紙3-1_区分⑤所要額内訳'!$G$55),1,"")</f>
        <v/>
      </c>
      <c r="AC49" s="5" t="str">
        <f>IF(AND('別紙3-1_区分⑤所要額内訳'!$E$55&lt;=踏み台シート!AC4,踏み台シート!AC4&lt;='別紙3-1_区分⑤所要額内訳'!$G$55),1,"")</f>
        <v/>
      </c>
      <c r="AD49" s="5" t="str">
        <f>IF(AND('別紙3-1_区分⑤所要額内訳'!$E$55&lt;=踏み台シート!AD4,踏み台シート!AD4&lt;='別紙3-1_区分⑤所要額内訳'!$G$55),1,"")</f>
        <v/>
      </c>
      <c r="AE49" s="5" t="str">
        <f>IF(AND('別紙3-1_区分⑤所要額内訳'!$E$55&lt;=踏み台シート!AE4,踏み台シート!AE4&lt;='別紙3-1_区分⑤所要額内訳'!$G$55),1,"")</f>
        <v/>
      </c>
      <c r="AF49" s="5" t="str">
        <f>IF(AND('別紙3-1_区分⑤所要額内訳'!$E$55&lt;=踏み台シート!AF4,踏み台シート!AF4&lt;='別紙3-1_区分⑤所要額内訳'!$G$55),1,"")</f>
        <v/>
      </c>
      <c r="AG49" s="5" t="str">
        <f>IF(AND('別紙3-1_区分⑤所要額内訳'!$E$55&lt;=踏み台シート!AG4,踏み台シート!AG4&lt;='別紙3-1_区分⑤所要額内訳'!$G$55),1,"")</f>
        <v/>
      </c>
      <c r="AH49" s="5" t="str">
        <f>IF(AND('別紙3-1_区分⑤所要額内訳'!$E$55&lt;=踏み台シート!AH4,踏み台シート!AH4&lt;='別紙3-1_区分⑤所要額内訳'!$G$55),1,"")</f>
        <v/>
      </c>
      <c r="AI49" s="5" t="str">
        <f>IF(AND('別紙3-1_区分⑤所要額内訳'!$E$55&lt;=踏み台シート!AI4,踏み台シート!AI4&lt;='別紙3-1_区分⑤所要額内訳'!$G$55),1,"")</f>
        <v/>
      </c>
      <c r="AJ49" s="5" t="str">
        <f>IF(AND('別紙3-1_区分⑤所要額内訳'!$E$55&lt;=踏み台シート!AJ4,踏み台シート!AJ4&lt;='別紙3-1_区分⑤所要額内訳'!$G$55),1,"")</f>
        <v/>
      </c>
      <c r="AK49" s="5" t="str">
        <f>IF(AND('別紙3-1_区分⑤所要額内訳'!$E$55&lt;=踏み台シート!AK4,踏み台シート!AK4&lt;='別紙3-1_区分⑤所要額内訳'!$G$55),1,"")</f>
        <v/>
      </c>
      <c r="AL49" s="5" t="str">
        <f>IF(AND('別紙3-1_区分⑤所要額内訳'!$E$55&lt;=踏み台シート!AL4,踏み台シート!AL4&lt;='別紙3-1_区分⑤所要額内訳'!$G$55),1,"")</f>
        <v/>
      </c>
      <c r="AM49" s="5" t="str">
        <f>IF(AND('別紙3-1_区分⑤所要額内訳'!$E$55&lt;=踏み台シート!AM4,踏み台シート!AM4&lt;='別紙3-1_区分⑤所要額内訳'!$G$55),1,"")</f>
        <v/>
      </c>
      <c r="AN49" s="5" t="str">
        <f>IF(AND('別紙3-1_区分⑤所要額内訳'!$E$55&lt;=踏み台シート!AN4,踏み台シート!AN4&lt;='別紙3-1_区分⑤所要額内訳'!$G$55),1,"")</f>
        <v/>
      </c>
      <c r="AO49" s="5" t="str">
        <f>IF(AND('別紙3-1_区分⑤所要額内訳'!$E$55&lt;=踏み台シート!AO4,踏み台シート!AO4&lt;='別紙3-1_区分⑤所要額内訳'!$G$55),1,"")</f>
        <v/>
      </c>
      <c r="AP49" s="5" t="str">
        <f>IF(AND('別紙3-1_区分⑤所要額内訳'!$E$55&lt;=踏み台シート!AP4,踏み台シート!AP4&lt;='別紙3-1_区分⑤所要額内訳'!$G$55),1,"")</f>
        <v/>
      </c>
      <c r="AQ49" s="5" t="str">
        <f>IF(AND('別紙3-1_区分⑤所要額内訳'!$E$55&lt;=踏み台シート!AQ4,踏み台シート!AQ4&lt;='別紙3-1_区分⑤所要額内訳'!$G$55),1,"")</f>
        <v/>
      </c>
      <c r="AR49" s="5" t="str">
        <f>IF(AND('別紙3-1_区分⑤所要額内訳'!$E$55&lt;=踏み台シート!AR4,踏み台シート!AR4&lt;='別紙3-1_区分⑤所要額内訳'!$G$55),1,"")</f>
        <v/>
      </c>
      <c r="AS49" s="5" t="str">
        <f>IF(AND('別紙3-1_区分⑤所要額内訳'!$E$55&lt;=踏み台シート!AS4,踏み台シート!AS4&lt;='別紙3-1_区分⑤所要額内訳'!$G$55),1,"")</f>
        <v/>
      </c>
      <c r="AT49" s="5" t="str">
        <f>IF(AND('別紙3-1_区分⑤所要額内訳'!$E$55&lt;=踏み台シート!AT4,踏み台シート!AT4&lt;='別紙3-1_区分⑤所要額内訳'!$G$55),1,"")</f>
        <v/>
      </c>
      <c r="AU49" s="5" t="str">
        <f>IF(AND('別紙3-1_区分⑤所要額内訳'!$E$55&lt;=踏み台シート!AU4,踏み台シート!AU4&lt;='別紙3-1_区分⑤所要額内訳'!$G$55),1,"")</f>
        <v/>
      </c>
      <c r="AV49" s="5" t="str">
        <f>IF(AND('別紙3-1_区分⑤所要額内訳'!$E$55&lt;=踏み台シート!AV4,踏み台シート!AV4&lt;='別紙3-1_区分⑤所要額内訳'!$G$55),1,"")</f>
        <v/>
      </c>
      <c r="AW49" s="5" t="str">
        <f>IF(AND('別紙3-1_区分⑤所要額内訳'!$E$55&lt;=踏み台シート!AW4,踏み台シート!AW4&lt;='別紙3-1_区分⑤所要額内訳'!$G$55),1,"")</f>
        <v/>
      </c>
      <c r="AX49" s="5" t="str">
        <f>IF(AND('別紙3-1_区分⑤所要額内訳'!$E$55&lt;=踏み台シート!AX4,踏み台シート!AX4&lt;='別紙3-1_区分⑤所要額内訳'!$G$55),1,"")</f>
        <v/>
      </c>
      <c r="AY49" s="5" t="str">
        <f>IF(AND('別紙3-1_区分⑤所要額内訳'!$E$55&lt;=踏み台シート!AY4,踏み台シート!AY4&lt;='別紙3-1_区分⑤所要額内訳'!$G$55),1,"")</f>
        <v/>
      </c>
      <c r="AZ49" s="5" t="str">
        <f>IF(AND('別紙3-1_区分⑤所要額内訳'!$E$55&lt;=踏み台シート!AZ4,踏み台シート!AZ4&lt;='別紙3-1_区分⑤所要額内訳'!$G$55),1,"")</f>
        <v/>
      </c>
      <c r="BA49" s="5" t="str">
        <f>IF(AND('別紙3-1_区分⑤所要額内訳'!$E$55&lt;=踏み台シート!BA4,踏み台シート!BA4&lt;='別紙3-1_区分⑤所要額内訳'!$G$55),1,"")</f>
        <v/>
      </c>
      <c r="BB49" s="18">
        <f t="shared" si="21"/>
        <v>1</v>
      </c>
    </row>
    <row r="50" spans="1:54" x14ac:dyDescent="0.2">
      <c r="A50" s="5" t="str">
        <f t="shared" ref="A50:A63" si="24">IF(B50="","",A49+1)</f>
        <v/>
      </c>
      <c r="B50" s="14" t="str">
        <f>IF('別紙3-1_区分⑤所要額内訳'!B56="","",'別紙3-1_区分⑤所要額内訳'!B56)</f>
        <v/>
      </c>
      <c r="C50" s="5" t="str">
        <f>IF('別紙3-1_区分⑤所要額内訳'!C56="","",'別紙3-1_区分⑤所要額内訳'!C56)</f>
        <v/>
      </c>
      <c r="D50" s="5">
        <f>IF(AND('別紙3-1_区分⑤所要額内訳'!$E$56&lt;=踏み台シート!D4,踏み台シート!D4&lt;='別紙3-1_区分⑤所要額内訳'!$G$56),1,"")</f>
        <v>1</v>
      </c>
      <c r="E50" s="5" t="str">
        <f>IF(AND('別紙3-1_区分⑤所要額内訳'!$E$56&lt;=踏み台シート!E4,踏み台シート!E4&lt;='別紙3-1_区分⑤所要額内訳'!$G$56),1,"")</f>
        <v/>
      </c>
      <c r="F50" s="5" t="str">
        <f>IF(AND('別紙3-1_区分⑤所要額内訳'!$E$56&lt;=踏み台シート!F4,踏み台シート!F4&lt;='別紙3-1_区分⑤所要額内訳'!$G$56),1,"")</f>
        <v/>
      </c>
      <c r="G50" s="5" t="str">
        <f>IF(AND('別紙3-1_区分⑤所要額内訳'!$E$56&lt;=踏み台シート!G4,踏み台シート!G4&lt;='別紙3-1_区分⑤所要額内訳'!$G$56),1,"")</f>
        <v/>
      </c>
      <c r="H50" s="5" t="str">
        <f>IF(AND('別紙3-1_区分⑤所要額内訳'!$E$56&lt;=踏み台シート!H4,踏み台シート!H4&lt;='別紙3-1_区分⑤所要額内訳'!$G$56),1,"")</f>
        <v/>
      </c>
      <c r="I50" s="5" t="str">
        <f>IF(AND('別紙3-1_区分⑤所要額内訳'!$E$56&lt;=踏み台シート!I4,踏み台シート!I4&lt;='別紙3-1_区分⑤所要額内訳'!$G$56),1,"")</f>
        <v/>
      </c>
      <c r="J50" s="5" t="str">
        <f>IF(AND('別紙3-1_区分⑤所要額内訳'!$E$56&lt;=踏み台シート!J4,踏み台シート!J4&lt;='別紙3-1_区分⑤所要額内訳'!$G$56),1,"")</f>
        <v/>
      </c>
      <c r="K50" s="5" t="str">
        <f>IF(AND('別紙3-1_区分⑤所要額内訳'!$E$56&lt;=踏み台シート!K4,踏み台シート!K4&lt;='別紙3-1_区分⑤所要額内訳'!$G$56),1,"")</f>
        <v/>
      </c>
      <c r="L50" s="5" t="str">
        <f>IF(AND('別紙3-1_区分⑤所要額内訳'!$E$56&lt;=踏み台シート!L4,踏み台シート!L4&lt;='別紙3-1_区分⑤所要額内訳'!$G$56),1,"")</f>
        <v/>
      </c>
      <c r="M50" s="5" t="str">
        <f>IF(AND('別紙3-1_区分⑤所要額内訳'!$E$56&lt;=踏み台シート!M4,踏み台シート!M4&lt;='別紙3-1_区分⑤所要額内訳'!$G$56),1,"")</f>
        <v/>
      </c>
      <c r="N50" s="5" t="str">
        <f>IF(AND('別紙3-1_区分⑤所要額内訳'!$E$56&lt;=踏み台シート!N4,踏み台シート!N4&lt;='別紙3-1_区分⑤所要額内訳'!$G$56),1,"")</f>
        <v/>
      </c>
      <c r="O50" s="5" t="str">
        <f>IF(AND('別紙3-1_区分⑤所要額内訳'!$E$56&lt;=踏み台シート!O4,踏み台シート!O4&lt;='別紙3-1_区分⑤所要額内訳'!$G$56),1,"")</f>
        <v/>
      </c>
      <c r="P50" s="5" t="str">
        <f>IF(AND('別紙3-1_区分⑤所要額内訳'!$E$56&lt;=踏み台シート!P4,踏み台シート!P4&lt;='別紙3-1_区分⑤所要額内訳'!$G$56),1,"")</f>
        <v/>
      </c>
      <c r="Q50" s="5" t="str">
        <f>IF(AND('別紙3-1_区分⑤所要額内訳'!$E$56&lt;=踏み台シート!Q4,踏み台シート!Q4&lt;='別紙3-1_区分⑤所要額内訳'!$G$56),1,"")</f>
        <v/>
      </c>
      <c r="R50" s="5" t="str">
        <f>IF(AND('別紙3-1_区分⑤所要額内訳'!$E$56&lt;=踏み台シート!R4,踏み台シート!R4&lt;='別紙3-1_区分⑤所要額内訳'!$G$56),1,"")</f>
        <v/>
      </c>
      <c r="S50" s="5" t="str">
        <f>IF(AND('別紙3-1_区分⑤所要額内訳'!$E$56&lt;=踏み台シート!S4,踏み台シート!S4&lt;='別紙3-1_区分⑤所要額内訳'!$G$56),1,"")</f>
        <v/>
      </c>
      <c r="T50" s="5" t="str">
        <f>IF(AND('別紙3-1_区分⑤所要額内訳'!$E$56&lt;=踏み台シート!T4,踏み台シート!T4&lt;='別紙3-1_区分⑤所要額内訳'!$G$56),1,"")</f>
        <v/>
      </c>
      <c r="U50" s="5" t="str">
        <f>IF(AND('別紙3-1_区分⑤所要額内訳'!$E$56&lt;=踏み台シート!U4,踏み台シート!U4&lt;='別紙3-1_区分⑤所要額内訳'!$G$56),1,"")</f>
        <v/>
      </c>
      <c r="V50" s="5" t="str">
        <f>IF(AND('別紙3-1_区分⑤所要額内訳'!$E$56&lt;=踏み台シート!V4,踏み台シート!V4&lt;='別紙3-1_区分⑤所要額内訳'!$G$56),1,"")</f>
        <v/>
      </c>
      <c r="W50" s="5" t="str">
        <f>IF(AND('別紙3-1_区分⑤所要額内訳'!$E$56&lt;=踏み台シート!W4,踏み台シート!W4&lt;='別紙3-1_区分⑤所要額内訳'!$G$56),1,"")</f>
        <v/>
      </c>
      <c r="X50" s="5" t="str">
        <f>IF(AND('別紙3-1_区分⑤所要額内訳'!$E$56&lt;=踏み台シート!X4,踏み台シート!X4&lt;='別紙3-1_区分⑤所要額内訳'!$G$56),1,"")</f>
        <v/>
      </c>
      <c r="Y50" s="5" t="str">
        <f>IF(AND('別紙3-1_区分⑤所要額内訳'!$E$56&lt;=踏み台シート!Y4,踏み台シート!Y4&lt;='別紙3-1_区分⑤所要額内訳'!$G$56),1,"")</f>
        <v/>
      </c>
      <c r="Z50" s="5" t="str">
        <f>IF(AND('別紙3-1_区分⑤所要額内訳'!$E$56&lt;=踏み台シート!Z4,踏み台シート!Z4&lt;='別紙3-1_区分⑤所要額内訳'!$G$56),1,"")</f>
        <v/>
      </c>
      <c r="AA50" s="5" t="str">
        <f>IF(AND('別紙3-1_区分⑤所要額内訳'!$E$56&lt;=踏み台シート!AA4,踏み台シート!AA4&lt;='別紙3-1_区分⑤所要額内訳'!$G$56),1,"")</f>
        <v/>
      </c>
      <c r="AB50" s="5" t="str">
        <f>IF(AND('別紙3-1_区分⑤所要額内訳'!$E$56&lt;=踏み台シート!AB4,踏み台シート!AB4&lt;='別紙3-1_区分⑤所要額内訳'!$G$56),1,"")</f>
        <v/>
      </c>
      <c r="AC50" s="5" t="str">
        <f>IF(AND('別紙3-1_区分⑤所要額内訳'!$E$56&lt;=踏み台シート!AC4,踏み台シート!AC4&lt;='別紙3-1_区分⑤所要額内訳'!$G$56),1,"")</f>
        <v/>
      </c>
      <c r="AD50" s="5" t="str">
        <f>IF(AND('別紙3-1_区分⑤所要額内訳'!$E$56&lt;=踏み台シート!AD4,踏み台シート!AD4&lt;='別紙3-1_区分⑤所要額内訳'!$G$56),1,"")</f>
        <v/>
      </c>
      <c r="AE50" s="5" t="str">
        <f>IF(AND('別紙3-1_区分⑤所要額内訳'!$E$56&lt;=踏み台シート!AE4,踏み台シート!AE4&lt;='別紙3-1_区分⑤所要額内訳'!$G$56),1,"")</f>
        <v/>
      </c>
      <c r="AF50" s="5" t="str">
        <f>IF(AND('別紙3-1_区分⑤所要額内訳'!$E$56&lt;=踏み台シート!AF4,踏み台シート!AF4&lt;='別紙3-1_区分⑤所要額内訳'!$G$56),1,"")</f>
        <v/>
      </c>
      <c r="AG50" s="5" t="str">
        <f>IF(AND('別紙3-1_区分⑤所要額内訳'!$E$56&lt;=踏み台シート!AG4,踏み台シート!AG4&lt;='別紙3-1_区分⑤所要額内訳'!$G$56),1,"")</f>
        <v/>
      </c>
      <c r="AH50" s="5" t="str">
        <f>IF(AND('別紙3-1_区分⑤所要額内訳'!$E$56&lt;=踏み台シート!AH4,踏み台シート!AH4&lt;='別紙3-1_区分⑤所要額内訳'!$G$56),1,"")</f>
        <v/>
      </c>
      <c r="AI50" s="5" t="str">
        <f>IF(AND('別紙3-1_区分⑤所要額内訳'!$E$56&lt;=踏み台シート!AI4,踏み台シート!AI4&lt;='別紙3-1_区分⑤所要額内訳'!$G$56),1,"")</f>
        <v/>
      </c>
      <c r="AJ50" s="5" t="str">
        <f>IF(AND('別紙3-1_区分⑤所要額内訳'!$E$56&lt;=踏み台シート!AJ4,踏み台シート!AJ4&lt;='別紙3-1_区分⑤所要額内訳'!$G$56),1,"")</f>
        <v/>
      </c>
      <c r="AK50" s="5" t="str">
        <f>IF(AND('別紙3-1_区分⑤所要額内訳'!$E$56&lt;=踏み台シート!AK4,踏み台シート!AK4&lt;='別紙3-1_区分⑤所要額内訳'!$G$56),1,"")</f>
        <v/>
      </c>
      <c r="AL50" s="5" t="str">
        <f>IF(AND('別紙3-1_区分⑤所要額内訳'!$E$56&lt;=踏み台シート!AL4,踏み台シート!AL4&lt;='別紙3-1_区分⑤所要額内訳'!$G$56),1,"")</f>
        <v/>
      </c>
      <c r="AM50" s="5" t="str">
        <f>IF(AND('別紙3-1_区分⑤所要額内訳'!$E$56&lt;=踏み台シート!AM4,踏み台シート!AM4&lt;='別紙3-1_区分⑤所要額内訳'!$G$56),1,"")</f>
        <v/>
      </c>
      <c r="AN50" s="5" t="str">
        <f>IF(AND('別紙3-1_区分⑤所要額内訳'!$E$56&lt;=踏み台シート!AN4,踏み台シート!AN4&lt;='別紙3-1_区分⑤所要額内訳'!$G$56),1,"")</f>
        <v/>
      </c>
      <c r="AO50" s="5" t="str">
        <f>IF(AND('別紙3-1_区分⑤所要額内訳'!$E$56&lt;=踏み台シート!AO4,踏み台シート!AO4&lt;='別紙3-1_区分⑤所要額内訳'!$G$56),1,"")</f>
        <v/>
      </c>
      <c r="AP50" s="5" t="str">
        <f>IF(AND('別紙3-1_区分⑤所要額内訳'!$E$56&lt;=踏み台シート!AP4,踏み台シート!AP4&lt;='別紙3-1_区分⑤所要額内訳'!$G$56),1,"")</f>
        <v/>
      </c>
      <c r="AQ50" s="5" t="str">
        <f>IF(AND('別紙3-1_区分⑤所要額内訳'!$E$56&lt;=踏み台シート!AQ4,踏み台シート!AQ4&lt;='別紙3-1_区分⑤所要額内訳'!$G$56),1,"")</f>
        <v/>
      </c>
      <c r="AR50" s="5" t="str">
        <f>IF(AND('別紙3-1_区分⑤所要額内訳'!$E$56&lt;=踏み台シート!AR4,踏み台シート!AR4&lt;='別紙3-1_区分⑤所要額内訳'!$G$56),1,"")</f>
        <v/>
      </c>
      <c r="AS50" s="5" t="str">
        <f>IF(AND('別紙3-1_区分⑤所要額内訳'!$E$56&lt;=踏み台シート!AS4,踏み台シート!AS4&lt;='別紙3-1_区分⑤所要額内訳'!$G$56),1,"")</f>
        <v/>
      </c>
      <c r="AT50" s="5" t="str">
        <f>IF(AND('別紙3-1_区分⑤所要額内訳'!$E$56&lt;=踏み台シート!AT4,踏み台シート!AT4&lt;='別紙3-1_区分⑤所要額内訳'!$G$56),1,"")</f>
        <v/>
      </c>
      <c r="AU50" s="5" t="str">
        <f>IF(AND('別紙3-1_区分⑤所要額内訳'!$E$56&lt;=踏み台シート!AU4,踏み台シート!AU4&lt;='別紙3-1_区分⑤所要額内訳'!$G$56),1,"")</f>
        <v/>
      </c>
      <c r="AV50" s="5" t="str">
        <f>IF(AND('別紙3-1_区分⑤所要額内訳'!$E$56&lt;=踏み台シート!AV4,踏み台シート!AV4&lt;='別紙3-1_区分⑤所要額内訳'!$G$56),1,"")</f>
        <v/>
      </c>
      <c r="AW50" s="5" t="str">
        <f>IF(AND('別紙3-1_区分⑤所要額内訳'!$E$56&lt;=踏み台シート!AW4,踏み台シート!AW4&lt;='別紙3-1_区分⑤所要額内訳'!$G$56),1,"")</f>
        <v/>
      </c>
      <c r="AX50" s="5" t="str">
        <f>IF(AND('別紙3-1_区分⑤所要額内訳'!$E$56&lt;=踏み台シート!AX4,踏み台シート!AX4&lt;='別紙3-1_区分⑤所要額内訳'!$G$56),1,"")</f>
        <v/>
      </c>
      <c r="AY50" s="5" t="str">
        <f>IF(AND('別紙3-1_区分⑤所要額内訳'!$E$56&lt;=踏み台シート!AY4,踏み台シート!AY4&lt;='別紙3-1_区分⑤所要額内訳'!$G$56),1,"")</f>
        <v/>
      </c>
      <c r="AZ50" s="5" t="str">
        <f>IF(AND('別紙3-1_区分⑤所要額内訳'!$E$56&lt;=踏み台シート!AZ4,踏み台シート!AZ4&lt;='別紙3-1_区分⑤所要額内訳'!$G$56),1,"")</f>
        <v/>
      </c>
      <c r="BA50" s="5" t="str">
        <f>IF(AND('別紙3-1_区分⑤所要額内訳'!$E$56&lt;=踏み台シート!BA4,踏み台シート!BA4&lt;='別紙3-1_区分⑤所要額内訳'!$G$56),1,"")</f>
        <v/>
      </c>
      <c r="BB50" s="18">
        <f t="shared" si="21"/>
        <v>1</v>
      </c>
    </row>
    <row r="51" spans="1:54" x14ac:dyDescent="0.2">
      <c r="A51" s="5" t="str">
        <f t="shared" si="24"/>
        <v/>
      </c>
      <c r="B51" s="14" t="str">
        <f>IF('別紙3-1_区分⑤所要額内訳'!B57="","",'別紙3-1_区分⑤所要額内訳'!B57)</f>
        <v/>
      </c>
      <c r="C51" s="5" t="str">
        <f>IF('別紙3-1_区分⑤所要額内訳'!C57="","",'別紙3-1_区分⑤所要額内訳'!C57)</f>
        <v/>
      </c>
      <c r="D51" s="5">
        <f>IF(AND('別紙3-1_区分⑤所要額内訳'!$E$57&lt;=踏み台シート!D4,踏み台シート!D4&lt;='別紙3-1_区分⑤所要額内訳'!$G$57),1,"")</f>
        <v>1</v>
      </c>
      <c r="E51" s="5" t="str">
        <f>IF(AND('別紙3-1_区分⑤所要額内訳'!$E$57&lt;=踏み台シート!E4,踏み台シート!E4&lt;='別紙3-1_区分⑤所要額内訳'!$G$57),1,"")</f>
        <v/>
      </c>
      <c r="F51" s="5" t="str">
        <f>IF(AND('別紙3-1_区分⑤所要額内訳'!$E$57&lt;=踏み台シート!F4,踏み台シート!F4&lt;='別紙3-1_区分⑤所要額内訳'!$G$57),1,"")</f>
        <v/>
      </c>
      <c r="G51" s="5" t="str">
        <f>IF(AND('別紙3-1_区分⑤所要額内訳'!$E$57&lt;=踏み台シート!G4,踏み台シート!G4&lt;='別紙3-1_区分⑤所要額内訳'!$G$57),1,"")</f>
        <v/>
      </c>
      <c r="H51" s="5" t="str">
        <f>IF(AND('別紙3-1_区分⑤所要額内訳'!$E$57&lt;=踏み台シート!H4,踏み台シート!H4&lt;='別紙3-1_区分⑤所要額内訳'!$G$57),1,"")</f>
        <v/>
      </c>
      <c r="I51" s="5" t="str">
        <f>IF(AND('別紙3-1_区分⑤所要額内訳'!$E$57&lt;=踏み台シート!I4,踏み台シート!I4&lt;='別紙3-1_区分⑤所要額内訳'!$G$57),1,"")</f>
        <v/>
      </c>
      <c r="J51" s="5" t="str">
        <f>IF(AND('別紙3-1_区分⑤所要額内訳'!$E$57&lt;=踏み台シート!J4,踏み台シート!J4&lt;='別紙3-1_区分⑤所要額内訳'!$G$57),1,"")</f>
        <v/>
      </c>
      <c r="K51" s="5" t="str">
        <f>IF(AND('別紙3-1_区分⑤所要額内訳'!$E$57&lt;=踏み台シート!K4,踏み台シート!K4&lt;='別紙3-1_区分⑤所要額内訳'!$G$57),1,"")</f>
        <v/>
      </c>
      <c r="L51" s="5" t="str">
        <f>IF(AND('別紙3-1_区分⑤所要額内訳'!$E$57&lt;=踏み台シート!L4,踏み台シート!L4&lt;='別紙3-1_区分⑤所要額内訳'!$G$57),1,"")</f>
        <v/>
      </c>
      <c r="M51" s="5" t="str">
        <f>IF(AND('別紙3-1_区分⑤所要額内訳'!$E$57&lt;=踏み台シート!M4,踏み台シート!M4&lt;='別紙3-1_区分⑤所要額内訳'!$G$57),1,"")</f>
        <v/>
      </c>
      <c r="N51" s="5" t="str">
        <f>IF(AND('別紙3-1_区分⑤所要額内訳'!$E$57&lt;=踏み台シート!N4,踏み台シート!N4&lt;='別紙3-1_区分⑤所要額内訳'!$G$57),1,"")</f>
        <v/>
      </c>
      <c r="O51" s="5" t="str">
        <f>IF(AND('別紙3-1_区分⑤所要額内訳'!$E$57&lt;=踏み台シート!O4,踏み台シート!O4&lt;='別紙3-1_区分⑤所要額内訳'!$G$57),1,"")</f>
        <v/>
      </c>
      <c r="P51" s="5" t="str">
        <f>IF(AND('別紙3-1_区分⑤所要額内訳'!$E$57&lt;=踏み台シート!P4,踏み台シート!P4&lt;='別紙3-1_区分⑤所要額内訳'!$G$57),1,"")</f>
        <v/>
      </c>
      <c r="Q51" s="5" t="str">
        <f>IF(AND('別紙3-1_区分⑤所要額内訳'!$E$57&lt;=踏み台シート!Q4,踏み台シート!Q4&lt;='別紙3-1_区分⑤所要額内訳'!$G$57),1,"")</f>
        <v/>
      </c>
      <c r="R51" s="5" t="str">
        <f>IF(AND('別紙3-1_区分⑤所要額内訳'!$E$57&lt;=踏み台シート!R4,踏み台シート!R4&lt;='別紙3-1_区分⑤所要額内訳'!$G$57),1,"")</f>
        <v/>
      </c>
      <c r="S51" s="5" t="str">
        <f>IF(AND('別紙3-1_区分⑤所要額内訳'!$E$57&lt;=踏み台シート!S4,踏み台シート!S4&lt;='別紙3-1_区分⑤所要額内訳'!$G$57),1,"")</f>
        <v/>
      </c>
      <c r="T51" s="5" t="str">
        <f>IF(AND('別紙3-1_区分⑤所要額内訳'!$E$57&lt;=踏み台シート!T4,踏み台シート!T4&lt;='別紙3-1_区分⑤所要額内訳'!$G$57),1,"")</f>
        <v/>
      </c>
      <c r="U51" s="5" t="str">
        <f>IF(AND('別紙3-1_区分⑤所要額内訳'!$E$57&lt;=踏み台シート!U4,踏み台シート!U4&lt;='別紙3-1_区分⑤所要額内訳'!$G$57),1,"")</f>
        <v/>
      </c>
      <c r="V51" s="5" t="str">
        <f>IF(AND('別紙3-1_区分⑤所要額内訳'!$E$57&lt;=踏み台シート!V4,踏み台シート!V4&lt;='別紙3-1_区分⑤所要額内訳'!$G$57),1,"")</f>
        <v/>
      </c>
      <c r="W51" s="5" t="str">
        <f>IF(AND('別紙3-1_区分⑤所要額内訳'!$E$57&lt;=踏み台シート!W4,踏み台シート!W4&lt;='別紙3-1_区分⑤所要額内訳'!$G$57),1,"")</f>
        <v/>
      </c>
      <c r="X51" s="5" t="str">
        <f>IF(AND('別紙3-1_区分⑤所要額内訳'!$E$57&lt;=踏み台シート!X4,踏み台シート!X4&lt;='別紙3-1_区分⑤所要額内訳'!$G$57),1,"")</f>
        <v/>
      </c>
      <c r="Y51" s="5" t="str">
        <f>IF(AND('別紙3-1_区分⑤所要額内訳'!$E$57&lt;=踏み台シート!Y4,踏み台シート!Y4&lt;='別紙3-1_区分⑤所要額内訳'!$G$57),1,"")</f>
        <v/>
      </c>
      <c r="Z51" s="5" t="str">
        <f>IF(AND('別紙3-1_区分⑤所要額内訳'!$E$57&lt;=踏み台シート!Z4,踏み台シート!Z4&lt;='別紙3-1_区分⑤所要額内訳'!$G$57),1,"")</f>
        <v/>
      </c>
      <c r="AA51" s="5" t="str">
        <f>IF(AND('別紙3-1_区分⑤所要額内訳'!$E$57&lt;=踏み台シート!AA4,踏み台シート!AA4&lt;='別紙3-1_区分⑤所要額内訳'!$G$57),1,"")</f>
        <v/>
      </c>
      <c r="AB51" s="5" t="str">
        <f>IF(AND('別紙3-1_区分⑤所要額内訳'!$E$57&lt;=踏み台シート!AB4,踏み台シート!AB4&lt;='別紙3-1_区分⑤所要額内訳'!$G$57),1,"")</f>
        <v/>
      </c>
      <c r="AC51" s="5" t="str">
        <f>IF(AND('別紙3-1_区分⑤所要額内訳'!$E$57&lt;=踏み台シート!AC4,踏み台シート!AC4&lt;='別紙3-1_区分⑤所要額内訳'!$G$57),1,"")</f>
        <v/>
      </c>
      <c r="AD51" s="5" t="str">
        <f>IF(AND('別紙3-1_区分⑤所要額内訳'!$E$57&lt;=踏み台シート!AD4,踏み台シート!AD4&lt;='別紙3-1_区分⑤所要額内訳'!$G$57),1,"")</f>
        <v/>
      </c>
      <c r="AE51" s="5" t="str">
        <f>IF(AND('別紙3-1_区分⑤所要額内訳'!$E$57&lt;=踏み台シート!AE4,踏み台シート!AE4&lt;='別紙3-1_区分⑤所要額内訳'!$G$57),1,"")</f>
        <v/>
      </c>
      <c r="AF51" s="5" t="str">
        <f>IF(AND('別紙3-1_区分⑤所要額内訳'!$E$57&lt;=踏み台シート!AF4,踏み台シート!AF4&lt;='別紙3-1_区分⑤所要額内訳'!$G$57),1,"")</f>
        <v/>
      </c>
      <c r="AG51" s="5" t="str">
        <f>IF(AND('別紙3-1_区分⑤所要額内訳'!$E$57&lt;=踏み台シート!AG4,踏み台シート!AG4&lt;='別紙3-1_区分⑤所要額内訳'!$G$57),1,"")</f>
        <v/>
      </c>
      <c r="AH51" s="5" t="str">
        <f>IF(AND('別紙3-1_区分⑤所要額内訳'!$E$57&lt;=踏み台シート!AH4,踏み台シート!AH4&lt;='別紙3-1_区分⑤所要額内訳'!$G$57),1,"")</f>
        <v/>
      </c>
      <c r="AI51" s="5" t="str">
        <f>IF(AND('別紙3-1_区分⑤所要額内訳'!$E$57&lt;=踏み台シート!AI4,踏み台シート!AI4&lt;='別紙3-1_区分⑤所要額内訳'!$G$57),1,"")</f>
        <v/>
      </c>
      <c r="AJ51" s="5" t="str">
        <f>IF(AND('別紙3-1_区分⑤所要額内訳'!$E$57&lt;=踏み台シート!AJ4,踏み台シート!AJ4&lt;='別紙3-1_区分⑤所要額内訳'!$G$57),1,"")</f>
        <v/>
      </c>
      <c r="AK51" s="5" t="str">
        <f>IF(AND('別紙3-1_区分⑤所要額内訳'!$E$57&lt;=踏み台シート!AK4,踏み台シート!AK4&lt;='別紙3-1_区分⑤所要額内訳'!$G$57),1,"")</f>
        <v/>
      </c>
      <c r="AL51" s="5" t="str">
        <f>IF(AND('別紙3-1_区分⑤所要額内訳'!$E$57&lt;=踏み台シート!AL4,踏み台シート!AL4&lt;='別紙3-1_区分⑤所要額内訳'!$G$57),1,"")</f>
        <v/>
      </c>
      <c r="AM51" s="5" t="str">
        <f>IF(AND('別紙3-1_区分⑤所要額内訳'!$E$57&lt;=踏み台シート!AM4,踏み台シート!AM4&lt;='別紙3-1_区分⑤所要額内訳'!$G$57),1,"")</f>
        <v/>
      </c>
      <c r="AN51" s="5" t="str">
        <f>IF(AND('別紙3-1_区分⑤所要額内訳'!$E$57&lt;=踏み台シート!AN4,踏み台シート!AN4&lt;='別紙3-1_区分⑤所要額内訳'!$G$57),1,"")</f>
        <v/>
      </c>
      <c r="AO51" s="5" t="str">
        <f>IF(AND('別紙3-1_区分⑤所要額内訳'!$E$57&lt;=踏み台シート!AO4,踏み台シート!AO4&lt;='別紙3-1_区分⑤所要額内訳'!$G$57),1,"")</f>
        <v/>
      </c>
      <c r="AP51" s="5" t="str">
        <f>IF(AND('別紙3-1_区分⑤所要額内訳'!$E$57&lt;=踏み台シート!AP4,踏み台シート!AP4&lt;='別紙3-1_区分⑤所要額内訳'!$G$57),1,"")</f>
        <v/>
      </c>
      <c r="AQ51" s="5" t="str">
        <f>IF(AND('別紙3-1_区分⑤所要額内訳'!$E$57&lt;=踏み台シート!AQ4,踏み台シート!AQ4&lt;='別紙3-1_区分⑤所要額内訳'!$G$57),1,"")</f>
        <v/>
      </c>
      <c r="AR51" s="5" t="str">
        <f>IF(AND('別紙3-1_区分⑤所要額内訳'!$E$57&lt;=踏み台シート!AR4,踏み台シート!AR4&lt;='別紙3-1_区分⑤所要額内訳'!$G$57),1,"")</f>
        <v/>
      </c>
      <c r="AS51" s="5" t="str">
        <f>IF(AND('別紙3-1_区分⑤所要額内訳'!$E$57&lt;=踏み台シート!AS4,踏み台シート!AS4&lt;='別紙3-1_区分⑤所要額内訳'!$G$57),1,"")</f>
        <v/>
      </c>
      <c r="AT51" s="5" t="str">
        <f>IF(AND('別紙3-1_区分⑤所要額内訳'!$E$57&lt;=踏み台シート!AT4,踏み台シート!AT4&lt;='別紙3-1_区分⑤所要額内訳'!$G$57),1,"")</f>
        <v/>
      </c>
      <c r="AU51" s="5" t="str">
        <f>IF(AND('別紙3-1_区分⑤所要額内訳'!$E$57&lt;=踏み台シート!AU4,踏み台シート!AU4&lt;='別紙3-1_区分⑤所要額内訳'!$G$57),1,"")</f>
        <v/>
      </c>
      <c r="AV51" s="5" t="str">
        <f>IF(AND('別紙3-1_区分⑤所要額内訳'!$E$57&lt;=踏み台シート!AV4,踏み台シート!AV4&lt;='別紙3-1_区分⑤所要額内訳'!$G$57),1,"")</f>
        <v/>
      </c>
      <c r="AW51" s="5" t="str">
        <f>IF(AND('別紙3-1_区分⑤所要額内訳'!$E$57&lt;=踏み台シート!AW4,踏み台シート!AW4&lt;='別紙3-1_区分⑤所要額内訳'!$G$57),1,"")</f>
        <v/>
      </c>
      <c r="AX51" s="5" t="str">
        <f>IF(AND('別紙3-1_区分⑤所要額内訳'!$E$57&lt;=踏み台シート!AX4,踏み台シート!AX4&lt;='別紙3-1_区分⑤所要額内訳'!$G$57),1,"")</f>
        <v/>
      </c>
      <c r="AY51" s="5" t="str">
        <f>IF(AND('別紙3-1_区分⑤所要額内訳'!$E$57&lt;=踏み台シート!AY4,踏み台シート!AY4&lt;='別紙3-1_区分⑤所要額内訳'!$G$57),1,"")</f>
        <v/>
      </c>
      <c r="AZ51" s="5" t="str">
        <f>IF(AND('別紙3-1_区分⑤所要額内訳'!$E$57&lt;=踏み台シート!AZ4,踏み台シート!AZ4&lt;='別紙3-1_区分⑤所要額内訳'!$G$57),1,"")</f>
        <v/>
      </c>
      <c r="BA51" s="5" t="str">
        <f>IF(AND('別紙3-1_区分⑤所要額内訳'!$E$57&lt;=踏み台シート!BA4,踏み台シート!BA4&lt;='別紙3-1_区分⑤所要額内訳'!$G$57),1,"")</f>
        <v/>
      </c>
      <c r="BB51" s="18">
        <f t="shared" si="21"/>
        <v>1</v>
      </c>
    </row>
    <row r="52" spans="1:54" x14ac:dyDescent="0.2">
      <c r="A52" s="5" t="str">
        <f t="shared" si="24"/>
        <v/>
      </c>
      <c r="B52" s="14" t="str">
        <f>IF('別紙3-1_区分⑤所要額内訳'!B58="","",'別紙3-1_区分⑤所要額内訳'!B58)</f>
        <v/>
      </c>
      <c r="C52" s="5" t="str">
        <f>IF('別紙3-1_区分⑤所要額内訳'!C58="","",'別紙3-1_区分⑤所要額内訳'!C58)</f>
        <v/>
      </c>
      <c r="D52" s="5">
        <f>IF(AND('別紙3-1_区分⑤所要額内訳'!$E$58&lt;=踏み台シート!D4,踏み台シート!D4&lt;='別紙3-1_区分⑤所要額内訳'!$G$58),1,"")</f>
        <v>1</v>
      </c>
      <c r="E52" s="5" t="str">
        <f>IF(AND('別紙3-1_区分⑤所要額内訳'!$E$58&lt;=踏み台シート!E4,踏み台シート!E4&lt;='別紙3-1_区分⑤所要額内訳'!$G$58),1,"")</f>
        <v/>
      </c>
      <c r="F52" s="5" t="str">
        <f>IF(AND('別紙3-1_区分⑤所要額内訳'!$E$58&lt;=踏み台シート!F4,踏み台シート!F4&lt;='別紙3-1_区分⑤所要額内訳'!$G$58),1,"")</f>
        <v/>
      </c>
      <c r="G52" s="5" t="str">
        <f>IF(AND('別紙3-1_区分⑤所要額内訳'!$E$58&lt;=踏み台シート!G4,踏み台シート!G4&lt;='別紙3-1_区分⑤所要額内訳'!$G$58),1,"")</f>
        <v/>
      </c>
      <c r="H52" s="5" t="str">
        <f>IF(AND('別紙3-1_区分⑤所要額内訳'!$E$58&lt;=踏み台シート!H4,踏み台シート!H4&lt;='別紙3-1_区分⑤所要額内訳'!$G$58),1,"")</f>
        <v/>
      </c>
      <c r="I52" s="5" t="str">
        <f>IF(AND('別紙3-1_区分⑤所要額内訳'!$E$58&lt;=踏み台シート!I4,踏み台シート!I4&lt;='別紙3-1_区分⑤所要額内訳'!$G$58),1,"")</f>
        <v/>
      </c>
      <c r="J52" s="5" t="str">
        <f>IF(AND('別紙3-1_区分⑤所要額内訳'!$E$58&lt;=踏み台シート!J4,踏み台シート!J4&lt;='別紙3-1_区分⑤所要額内訳'!$G$58),1,"")</f>
        <v/>
      </c>
      <c r="K52" s="5" t="str">
        <f>IF(AND('別紙3-1_区分⑤所要額内訳'!$E$58&lt;=踏み台シート!K4,踏み台シート!K4&lt;='別紙3-1_区分⑤所要額内訳'!$G$58),1,"")</f>
        <v/>
      </c>
      <c r="L52" s="5" t="str">
        <f>IF(AND('別紙3-1_区分⑤所要額内訳'!$E$58&lt;=踏み台シート!L4,踏み台シート!L4&lt;='別紙3-1_区分⑤所要額内訳'!$G$58),1,"")</f>
        <v/>
      </c>
      <c r="M52" s="5" t="str">
        <f>IF(AND('別紙3-1_区分⑤所要額内訳'!$E$58&lt;=踏み台シート!M4,踏み台シート!M4&lt;='別紙3-1_区分⑤所要額内訳'!$G$58),1,"")</f>
        <v/>
      </c>
      <c r="N52" s="5" t="str">
        <f>IF(AND('別紙3-1_区分⑤所要額内訳'!$E$58&lt;=踏み台シート!N4,踏み台シート!N4&lt;='別紙3-1_区分⑤所要額内訳'!$G$58),1,"")</f>
        <v/>
      </c>
      <c r="O52" s="5" t="str">
        <f>IF(AND('別紙3-1_区分⑤所要額内訳'!$E$58&lt;=踏み台シート!O4,踏み台シート!O4&lt;='別紙3-1_区分⑤所要額内訳'!$G$58),1,"")</f>
        <v/>
      </c>
      <c r="P52" s="5" t="str">
        <f>IF(AND('別紙3-1_区分⑤所要額内訳'!$E$58&lt;=踏み台シート!P4,踏み台シート!P4&lt;='別紙3-1_区分⑤所要額内訳'!$G$58),1,"")</f>
        <v/>
      </c>
      <c r="Q52" s="5" t="str">
        <f>IF(AND('別紙3-1_区分⑤所要額内訳'!$E$58&lt;=踏み台シート!Q4,踏み台シート!Q4&lt;='別紙3-1_区分⑤所要額内訳'!$G$58),1,"")</f>
        <v/>
      </c>
      <c r="R52" s="5" t="str">
        <f>IF(AND('別紙3-1_区分⑤所要額内訳'!$E$58&lt;=踏み台シート!R4,踏み台シート!R4&lt;='別紙3-1_区分⑤所要額内訳'!$G$58),1,"")</f>
        <v/>
      </c>
      <c r="S52" s="5" t="str">
        <f>IF(AND('別紙3-1_区分⑤所要額内訳'!$E$58&lt;=踏み台シート!S4,踏み台シート!S4&lt;='別紙3-1_区分⑤所要額内訳'!$G$58),1,"")</f>
        <v/>
      </c>
      <c r="T52" s="5" t="str">
        <f>IF(AND('別紙3-1_区分⑤所要額内訳'!$E$58&lt;=踏み台シート!T4,踏み台シート!T4&lt;='別紙3-1_区分⑤所要額内訳'!$G$58),1,"")</f>
        <v/>
      </c>
      <c r="U52" s="5" t="str">
        <f>IF(AND('別紙3-1_区分⑤所要額内訳'!$E$58&lt;=踏み台シート!U4,踏み台シート!U4&lt;='別紙3-1_区分⑤所要額内訳'!$G$58),1,"")</f>
        <v/>
      </c>
      <c r="V52" s="5" t="str">
        <f>IF(AND('別紙3-1_区分⑤所要額内訳'!$E$58&lt;=踏み台シート!V4,踏み台シート!V4&lt;='別紙3-1_区分⑤所要額内訳'!$G$58),1,"")</f>
        <v/>
      </c>
      <c r="W52" s="5" t="str">
        <f>IF(AND('別紙3-1_区分⑤所要額内訳'!$E$58&lt;=踏み台シート!W4,踏み台シート!W4&lt;='別紙3-1_区分⑤所要額内訳'!$G$58),1,"")</f>
        <v/>
      </c>
      <c r="X52" s="5" t="str">
        <f>IF(AND('別紙3-1_区分⑤所要額内訳'!$E$58&lt;=踏み台シート!X4,踏み台シート!X4&lt;='別紙3-1_区分⑤所要額内訳'!$G$58),1,"")</f>
        <v/>
      </c>
      <c r="Y52" s="5" t="str">
        <f>IF(AND('別紙3-1_区分⑤所要額内訳'!$E$58&lt;=踏み台シート!Y4,踏み台シート!Y4&lt;='別紙3-1_区分⑤所要額内訳'!$G$58),1,"")</f>
        <v/>
      </c>
      <c r="Z52" s="5" t="str">
        <f>IF(AND('別紙3-1_区分⑤所要額内訳'!$E$58&lt;=踏み台シート!Z4,踏み台シート!Z4&lt;='別紙3-1_区分⑤所要額内訳'!$G$58),1,"")</f>
        <v/>
      </c>
      <c r="AA52" s="5" t="str">
        <f>IF(AND('別紙3-1_区分⑤所要額内訳'!$E$58&lt;=踏み台シート!AA4,踏み台シート!AA4&lt;='別紙3-1_区分⑤所要額内訳'!$G$58),1,"")</f>
        <v/>
      </c>
      <c r="AB52" s="5" t="str">
        <f>IF(AND('別紙3-1_区分⑤所要額内訳'!$E$58&lt;=踏み台シート!AB4,踏み台シート!AB4&lt;='別紙3-1_区分⑤所要額内訳'!$G$58),1,"")</f>
        <v/>
      </c>
      <c r="AC52" s="5" t="str">
        <f>IF(AND('別紙3-1_区分⑤所要額内訳'!$E$58&lt;=踏み台シート!AC4,踏み台シート!AC4&lt;='別紙3-1_区分⑤所要額内訳'!$G$58),1,"")</f>
        <v/>
      </c>
      <c r="AD52" s="5" t="str">
        <f>IF(AND('別紙3-1_区分⑤所要額内訳'!$E$58&lt;=踏み台シート!AD4,踏み台シート!AD4&lt;='別紙3-1_区分⑤所要額内訳'!$G$58),1,"")</f>
        <v/>
      </c>
      <c r="AE52" s="5" t="str">
        <f>IF(AND('別紙3-1_区分⑤所要額内訳'!$E$58&lt;=踏み台シート!AE4,踏み台シート!AE4&lt;='別紙3-1_区分⑤所要額内訳'!$G$58),1,"")</f>
        <v/>
      </c>
      <c r="AF52" s="5" t="str">
        <f>IF(AND('別紙3-1_区分⑤所要額内訳'!$E$58&lt;=踏み台シート!AF4,踏み台シート!AF4&lt;='別紙3-1_区分⑤所要額内訳'!$G$58),1,"")</f>
        <v/>
      </c>
      <c r="AG52" s="5" t="str">
        <f>IF(AND('別紙3-1_区分⑤所要額内訳'!$E$58&lt;=踏み台シート!AG4,踏み台シート!AG4&lt;='別紙3-1_区分⑤所要額内訳'!$G$58),1,"")</f>
        <v/>
      </c>
      <c r="AH52" s="5" t="str">
        <f>IF(AND('別紙3-1_区分⑤所要額内訳'!$E$58&lt;=踏み台シート!AH4,踏み台シート!AH4&lt;='別紙3-1_区分⑤所要額内訳'!$G$58),1,"")</f>
        <v/>
      </c>
      <c r="AI52" s="5" t="str">
        <f>IF(AND('別紙3-1_区分⑤所要額内訳'!$E$58&lt;=踏み台シート!AI4,踏み台シート!AI4&lt;='別紙3-1_区分⑤所要額内訳'!$G$58),1,"")</f>
        <v/>
      </c>
      <c r="AJ52" s="5" t="str">
        <f>IF(AND('別紙3-1_区分⑤所要額内訳'!$E$58&lt;=踏み台シート!AJ4,踏み台シート!AJ4&lt;='別紙3-1_区分⑤所要額内訳'!$G$58),1,"")</f>
        <v/>
      </c>
      <c r="AK52" s="5" t="str">
        <f>IF(AND('別紙3-1_区分⑤所要額内訳'!$E$58&lt;=踏み台シート!AK4,踏み台シート!AK4&lt;='別紙3-1_区分⑤所要額内訳'!$G$58),1,"")</f>
        <v/>
      </c>
      <c r="AL52" s="5" t="str">
        <f>IF(AND('別紙3-1_区分⑤所要額内訳'!$E$58&lt;=踏み台シート!AL4,踏み台シート!AL4&lt;='別紙3-1_区分⑤所要額内訳'!$G$58),1,"")</f>
        <v/>
      </c>
      <c r="AM52" s="5" t="str">
        <f>IF(AND('別紙3-1_区分⑤所要額内訳'!$E$58&lt;=踏み台シート!AM4,踏み台シート!AM4&lt;='別紙3-1_区分⑤所要額内訳'!$G$58),1,"")</f>
        <v/>
      </c>
      <c r="AN52" s="5" t="str">
        <f>IF(AND('別紙3-1_区分⑤所要額内訳'!$E$58&lt;=踏み台シート!AN4,踏み台シート!AN4&lt;='別紙3-1_区分⑤所要額内訳'!$G$58),1,"")</f>
        <v/>
      </c>
      <c r="AO52" s="5" t="str">
        <f>IF(AND('別紙3-1_区分⑤所要額内訳'!$E$58&lt;=踏み台シート!AO4,踏み台シート!AO4&lt;='別紙3-1_区分⑤所要額内訳'!$G$58),1,"")</f>
        <v/>
      </c>
      <c r="AP52" s="5" t="str">
        <f>IF(AND('別紙3-1_区分⑤所要額内訳'!$E$58&lt;=踏み台シート!AP4,踏み台シート!AP4&lt;='別紙3-1_区分⑤所要額内訳'!$G$58),1,"")</f>
        <v/>
      </c>
      <c r="AQ52" s="5" t="str">
        <f>IF(AND('別紙3-1_区分⑤所要額内訳'!$E$58&lt;=踏み台シート!AQ4,踏み台シート!AQ4&lt;='別紙3-1_区分⑤所要額内訳'!$G$58),1,"")</f>
        <v/>
      </c>
      <c r="AR52" s="5" t="str">
        <f>IF(AND('別紙3-1_区分⑤所要額内訳'!$E$58&lt;=踏み台シート!AR4,踏み台シート!AR4&lt;='別紙3-1_区分⑤所要額内訳'!$G$58),1,"")</f>
        <v/>
      </c>
      <c r="AS52" s="5" t="str">
        <f>IF(AND('別紙3-1_区分⑤所要額内訳'!$E$58&lt;=踏み台シート!AS4,踏み台シート!AS4&lt;='別紙3-1_区分⑤所要額内訳'!$G$58),1,"")</f>
        <v/>
      </c>
      <c r="AT52" s="5" t="str">
        <f>IF(AND('別紙3-1_区分⑤所要額内訳'!$E$58&lt;=踏み台シート!AT4,踏み台シート!AT4&lt;='別紙3-1_区分⑤所要額内訳'!$G$58),1,"")</f>
        <v/>
      </c>
      <c r="AU52" s="5" t="str">
        <f>IF(AND('別紙3-1_区分⑤所要額内訳'!$E$58&lt;=踏み台シート!AU4,踏み台シート!AU4&lt;='別紙3-1_区分⑤所要額内訳'!$G$58),1,"")</f>
        <v/>
      </c>
      <c r="AV52" s="5" t="str">
        <f>IF(AND('別紙3-1_区分⑤所要額内訳'!$E$58&lt;=踏み台シート!AV4,踏み台シート!AV4&lt;='別紙3-1_区分⑤所要額内訳'!$G$58),1,"")</f>
        <v/>
      </c>
      <c r="AW52" s="5" t="str">
        <f>IF(AND('別紙3-1_区分⑤所要額内訳'!$E$58&lt;=踏み台シート!AW4,踏み台シート!AW4&lt;='別紙3-1_区分⑤所要額内訳'!$G$58),1,"")</f>
        <v/>
      </c>
      <c r="AX52" s="5" t="str">
        <f>IF(AND('別紙3-1_区分⑤所要額内訳'!$E$58&lt;=踏み台シート!AX4,踏み台シート!AX4&lt;='別紙3-1_区分⑤所要額内訳'!$G$58),1,"")</f>
        <v/>
      </c>
      <c r="AY52" s="5" t="str">
        <f>IF(AND('別紙3-1_区分⑤所要額内訳'!$E$58&lt;=踏み台シート!AY4,踏み台シート!AY4&lt;='別紙3-1_区分⑤所要額内訳'!$G$58),1,"")</f>
        <v/>
      </c>
      <c r="AZ52" s="5" t="str">
        <f>IF(AND('別紙3-1_区分⑤所要額内訳'!$E$58&lt;=踏み台シート!AZ4,踏み台シート!AZ4&lt;='別紙3-1_区分⑤所要額内訳'!$G$58),1,"")</f>
        <v/>
      </c>
      <c r="BA52" s="5" t="str">
        <f>IF(AND('別紙3-1_区分⑤所要額内訳'!$E$58&lt;=踏み台シート!BA4,踏み台シート!BA4&lt;='別紙3-1_区分⑤所要額内訳'!$G$58),1,"")</f>
        <v/>
      </c>
      <c r="BB52" s="18">
        <f t="shared" si="21"/>
        <v>1</v>
      </c>
    </row>
    <row r="53" spans="1:54" x14ac:dyDescent="0.2">
      <c r="A53" s="5" t="str">
        <f t="shared" si="24"/>
        <v/>
      </c>
      <c r="B53" s="14" t="str">
        <f>IF('別紙3-1_区分⑤所要額内訳'!B59="","",'別紙3-1_区分⑤所要額内訳'!B59)</f>
        <v/>
      </c>
      <c r="C53" s="5" t="str">
        <f>IF('別紙3-1_区分⑤所要額内訳'!C59="","",'別紙3-1_区分⑤所要額内訳'!C59)</f>
        <v/>
      </c>
      <c r="D53" s="5">
        <f>IF(AND('別紙3-1_区分⑤所要額内訳'!$E$59&lt;=踏み台シート!D4,踏み台シート!D4&lt;='別紙3-1_区分⑤所要額内訳'!$G$59),1,"")</f>
        <v>1</v>
      </c>
      <c r="E53" s="5" t="str">
        <f>IF(AND('別紙3-1_区分⑤所要額内訳'!$E$59&lt;=踏み台シート!E4,踏み台シート!E4&lt;='別紙3-1_区分⑤所要額内訳'!$G$59),1,"")</f>
        <v/>
      </c>
      <c r="F53" s="5" t="str">
        <f>IF(AND('別紙3-1_区分⑤所要額内訳'!$E$59&lt;=踏み台シート!F4,踏み台シート!F4&lt;='別紙3-1_区分⑤所要額内訳'!$G$59),1,"")</f>
        <v/>
      </c>
      <c r="G53" s="5" t="str">
        <f>IF(AND('別紙3-1_区分⑤所要額内訳'!$E$59&lt;=踏み台シート!G4,踏み台シート!G4&lt;='別紙3-1_区分⑤所要額内訳'!$G$59),1,"")</f>
        <v/>
      </c>
      <c r="H53" s="5" t="str">
        <f>IF(AND('別紙3-1_区分⑤所要額内訳'!$E$59&lt;=踏み台シート!H4,踏み台シート!H4&lt;='別紙3-1_区分⑤所要額内訳'!$G$59),1,"")</f>
        <v/>
      </c>
      <c r="I53" s="5" t="str">
        <f>IF(AND('別紙3-1_区分⑤所要額内訳'!$E$59&lt;=踏み台シート!I4,踏み台シート!I4&lt;='別紙3-1_区分⑤所要額内訳'!$G$59),1,"")</f>
        <v/>
      </c>
      <c r="J53" s="5" t="str">
        <f>IF(AND('別紙3-1_区分⑤所要額内訳'!$E$59&lt;=踏み台シート!J4,踏み台シート!J4&lt;='別紙3-1_区分⑤所要額内訳'!$G$59),1,"")</f>
        <v/>
      </c>
      <c r="K53" s="5" t="str">
        <f>IF(AND('別紙3-1_区分⑤所要額内訳'!$E$59&lt;=踏み台シート!K4,踏み台シート!K4&lt;='別紙3-1_区分⑤所要額内訳'!$G$59),1,"")</f>
        <v/>
      </c>
      <c r="L53" s="5" t="str">
        <f>IF(AND('別紙3-1_区分⑤所要額内訳'!$E$59&lt;=踏み台シート!L4,踏み台シート!L4&lt;='別紙3-1_区分⑤所要額内訳'!$G$59),1,"")</f>
        <v/>
      </c>
      <c r="M53" s="5" t="str">
        <f>IF(AND('別紙3-1_区分⑤所要額内訳'!$E$59&lt;=踏み台シート!M4,踏み台シート!M4&lt;='別紙3-1_区分⑤所要額内訳'!$G$59),1,"")</f>
        <v/>
      </c>
      <c r="N53" s="5" t="str">
        <f>IF(AND('別紙3-1_区分⑤所要額内訳'!$E$59&lt;=踏み台シート!N4,踏み台シート!N4&lt;='別紙3-1_区分⑤所要額内訳'!$G$59),1,"")</f>
        <v/>
      </c>
      <c r="O53" s="5" t="str">
        <f>IF(AND('別紙3-1_区分⑤所要額内訳'!$E$59&lt;=踏み台シート!O4,踏み台シート!O4&lt;='別紙3-1_区分⑤所要額内訳'!$G$59),1,"")</f>
        <v/>
      </c>
      <c r="P53" s="5" t="str">
        <f>IF(AND('別紙3-1_区分⑤所要額内訳'!$E$59&lt;=踏み台シート!P4,踏み台シート!P4&lt;='別紙3-1_区分⑤所要額内訳'!$G$59),1,"")</f>
        <v/>
      </c>
      <c r="Q53" s="5" t="str">
        <f>IF(AND('別紙3-1_区分⑤所要額内訳'!$E$59&lt;=踏み台シート!Q4,踏み台シート!Q4&lt;='別紙3-1_区分⑤所要額内訳'!$G$59),1,"")</f>
        <v/>
      </c>
      <c r="R53" s="5" t="str">
        <f>IF(AND('別紙3-1_区分⑤所要額内訳'!$E$59&lt;=踏み台シート!R4,踏み台シート!R4&lt;='別紙3-1_区分⑤所要額内訳'!$G$59),1,"")</f>
        <v/>
      </c>
      <c r="S53" s="5" t="str">
        <f>IF(AND('別紙3-1_区分⑤所要額内訳'!$E$59&lt;=踏み台シート!S4,踏み台シート!S4&lt;='別紙3-1_区分⑤所要額内訳'!$G$59),1,"")</f>
        <v/>
      </c>
      <c r="T53" s="5" t="str">
        <f>IF(AND('別紙3-1_区分⑤所要額内訳'!$E$59&lt;=踏み台シート!T4,踏み台シート!T4&lt;='別紙3-1_区分⑤所要額内訳'!$G$59),1,"")</f>
        <v/>
      </c>
      <c r="U53" s="5" t="str">
        <f>IF(AND('別紙3-1_区分⑤所要額内訳'!$E$59&lt;=踏み台シート!U4,踏み台シート!U4&lt;='別紙3-1_区分⑤所要額内訳'!$G$59),1,"")</f>
        <v/>
      </c>
      <c r="V53" s="5" t="str">
        <f>IF(AND('別紙3-1_区分⑤所要額内訳'!$E$59&lt;=踏み台シート!V4,踏み台シート!V4&lt;='別紙3-1_区分⑤所要額内訳'!$G$59),1,"")</f>
        <v/>
      </c>
      <c r="W53" s="5" t="str">
        <f>IF(AND('別紙3-1_区分⑤所要額内訳'!$E$59&lt;=踏み台シート!W4,踏み台シート!W4&lt;='別紙3-1_区分⑤所要額内訳'!$G$59),1,"")</f>
        <v/>
      </c>
      <c r="X53" s="5" t="str">
        <f>IF(AND('別紙3-1_区分⑤所要額内訳'!$E$59&lt;=踏み台シート!X4,踏み台シート!X4&lt;='別紙3-1_区分⑤所要額内訳'!$G$59),1,"")</f>
        <v/>
      </c>
      <c r="Y53" s="5" t="str">
        <f>IF(AND('別紙3-1_区分⑤所要額内訳'!$E$59&lt;=踏み台シート!Y4,踏み台シート!Y4&lt;='別紙3-1_区分⑤所要額内訳'!$G$59),1,"")</f>
        <v/>
      </c>
      <c r="Z53" s="5" t="str">
        <f>IF(AND('別紙3-1_区分⑤所要額内訳'!$E$59&lt;=踏み台シート!Z4,踏み台シート!Z4&lt;='別紙3-1_区分⑤所要額内訳'!$G$59),1,"")</f>
        <v/>
      </c>
      <c r="AA53" s="5" t="str">
        <f>IF(AND('別紙3-1_区分⑤所要額内訳'!$E$59&lt;=踏み台シート!AA4,踏み台シート!AA4&lt;='別紙3-1_区分⑤所要額内訳'!$G$59),1,"")</f>
        <v/>
      </c>
      <c r="AB53" s="5" t="str">
        <f>IF(AND('別紙3-1_区分⑤所要額内訳'!$E$59&lt;=踏み台シート!AB4,踏み台シート!AB4&lt;='別紙3-1_区分⑤所要額内訳'!$G$59),1,"")</f>
        <v/>
      </c>
      <c r="AC53" s="5" t="str">
        <f>IF(AND('別紙3-1_区分⑤所要額内訳'!$E$59&lt;=踏み台シート!AC4,踏み台シート!AC4&lt;='別紙3-1_区分⑤所要額内訳'!$G$59),1,"")</f>
        <v/>
      </c>
      <c r="AD53" s="5" t="str">
        <f>IF(AND('別紙3-1_区分⑤所要額内訳'!$E$59&lt;=踏み台シート!AD4,踏み台シート!AD4&lt;='別紙3-1_区分⑤所要額内訳'!$G$59),1,"")</f>
        <v/>
      </c>
      <c r="AE53" s="5" t="str">
        <f>IF(AND('別紙3-1_区分⑤所要額内訳'!$E$59&lt;=踏み台シート!AE4,踏み台シート!AE4&lt;='別紙3-1_区分⑤所要額内訳'!$G$59),1,"")</f>
        <v/>
      </c>
      <c r="AF53" s="5" t="str">
        <f>IF(AND('別紙3-1_区分⑤所要額内訳'!$E$59&lt;=踏み台シート!AF4,踏み台シート!AF4&lt;='別紙3-1_区分⑤所要額内訳'!$G$59),1,"")</f>
        <v/>
      </c>
      <c r="AG53" s="5" t="str">
        <f>IF(AND('別紙3-1_区分⑤所要額内訳'!$E$59&lt;=踏み台シート!AG4,踏み台シート!AG4&lt;='別紙3-1_区分⑤所要額内訳'!$G$59),1,"")</f>
        <v/>
      </c>
      <c r="AH53" s="5" t="str">
        <f>IF(AND('別紙3-1_区分⑤所要額内訳'!$E$59&lt;=踏み台シート!AH4,踏み台シート!AH4&lt;='別紙3-1_区分⑤所要額内訳'!$G$59),1,"")</f>
        <v/>
      </c>
      <c r="AI53" s="5" t="str">
        <f>IF(AND('別紙3-1_区分⑤所要額内訳'!$E$59&lt;=踏み台シート!AI4,踏み台シート!AI4&lt;='別紙3-1_区分⑤所要額内訳'!$G$59),1,"")</f>
        <v/>
      </c>
      <c r="AJ53" s="5" t="str">
        <f>IF(AND('別紙3-1_区分⑤所要額内訳'!$E$59&lt;=踏み台シート!AJ4,踏み台シート!AJ4&lt;='別紙3-1_区分⑤所要額内訳'!$G$59),1,"")</f>
        <v/>
      </c>
      <c r="AK53" s="5" t="str">
        <f>IF(AND('別紙3-1_区分⑤所要額内訳'!$E$59&lt;=踏み台シート!AK4,踏み台シート!AK4&lt;='別紙3-1_区分⑤所要額内訳'!$G$59),1,"")</f>
        <v/>
      </c>
      <c r="AL53" s="5" t="str">
        <f>IF(AND('別紙3-1_区分⑤所要額内訳'!$E$59&lt;=踏み台シート!AL4,踏み台シート!AL4&lt;='別紙3-1_区分⑤所要額内訳'!$G$59),1,"")</f>
        <v/>
      </c>
      <c r="AM53" s="5" t="str">
        <f>IF(AND('別紙3-1_区分⑤所要額内訳'!$E$59&lt;=踏み台シート!AM4,踏み台シート!AM4&lt;='別紙3-1_区分⑤所要額内訳'!$G$59),1,"")</f>
        <v/>
      </c>
      <c r="AN53" s="5" t="str">
        <f>IF(AND('別紙3-1_区分⑤所要額内訳'!$E$59&lt;=踏み台シート!AN4,踏み台シート!AN4&lt;='別紙3-1_区分⑤所要額内訳'!$G$59),1,"")</f>
        <v/>
      </c>
      <c r="AO53" s="5" t="str">
        <f>IF(AND('別紙3-1_区分⑤所要額内訳'!$E$59&lt;=踏み台シート!AO4,踏み台シート!AO4&lt;='別紙3-1_区分⑤所要額内訳'!$G$59),1,"")</f>
        <v/>
      </c>
      <c r="AP53" s="5" t="str">
        <f>IF(AND('別紙3-1_区分⑤所要額内訳'!$E$59&lt;=踏み台シート!AP4,踏み台シート!AP4&lt;='別紙3-1_区分⑤所要額内訳'!$G$59),1,"")</f>
        <v/>
      </c>
      <c r="AQ53" s="5" t="str">
        <f>IF(AND('別紙3-1_区分⑤所要額内訳'!$E$59&lt;=踏み台シート!AQ4,踏み台シート!AQ4&lt;='別紙3-1_区分⑤所要額内訳'!$G$59),1,"")</f>
        <v/>
      </c>
      <c r="AR53" s="5" t="str">
        <f>IF(AND('別紙3-1_区分⑤所要額内訳'!$E$59&lt;=踏み台シート!AR4,踏み台シート!AR4&lt;='別紙3-1_区分⑤所要額内訳'!$G$59),1,"")</f>
        <v/>
      </c>
      <c r="AS53" s="5" t="str">
        <f>IF(AND('別紙3-1_区分⑤所要額内訳'!$E$59&lt;=踏み台シート!AS4,踏み台シート!AS4&lt;='別紙3-1_区分⑤所要額内訳'!$G$59),1,"")</f>
        <v/>
      </c>
      <c r="AT53" s="5" t="str">
        <f>IF(AND('別紙3-1_区分⑤所要額内訳'!$E$59&lt;=踏み台シート!AT4,踏み台シート!AT4&lt;='別紙3-1_区分⑤所要額内訳'!$G$59),1,"")</f>
        <v/>
      </c>
      <c r="AU53" s="5" t="str">
        <f>IF(AND('別紙3-1_区分⑤所要額内訳'!$E$59&lt;=踏み台シート!AU4,踏み台シート!AU4&lt;='別紙3-1_区分⑤所要額内訳'!$G$59),1,"")</f>
        <v/>
      </c>
      <c r="AV53" s="5" t="str">
        <f>IF(AND('別紙3-1_区分⑤所要額内訳'!$E$59&lt;=踏み台シート!AV4,踏み台シート!AV4&lt;='別紙3-1_区分⑤所要額内訳'!$G$59),1,"")</f>
        <v/>
      </c>
      <c r="AW53" s="5" t="str">
        <f>IF(AND('別紙3-1_区分⑤所要額内訳'!$E$59&lt;=踏み台シート!AW4,踏み台シート!AW4&lt;='別紙3-1_区分⑤所要額内訳'!$G$59),1,"")</f>
        <v/>
      </c>
      <c r="AX53" s="5" t="str">
        <f>IF(AND('別紙3-1_区分⑤所要額内訳'!$E$59&lt;=踏み台シート!AX4,踏み台シート!AX4&lt;='別紙3-1_区分⑤所要額内訳'!$G$59),1,"")</f>
        <v/>
      </c>
      <c r="AY53" s="5" t="str">
        <f>IF(AND('別紙3-1_区分⑤所要額内訳'!$E$59&lt;=踏み台シート!AY4,踏み台シート!AY4&lt;='別紙3-1_区分⑤所要額内訳'!$G$59),1,"")</f>
        <v/>
      </c>
      <c r="AZ53" s="5" t="str">
        <f>IF(AND('別紙3-1_区分⑤所要額内訳'!$E$59&lt;=踏み台シート!AZ4,踏み台シート!AZ4&lt;='別紙3-1_区分⑤所要額内訳'!$G$59),1,"")</f>
        <v/>
      </c>
      <c r="BA53" s="5" t="str">
        <f>IF(AND('別紙3-1_区分⑤所要額内訳'!$E$59&lt;=踏み台シート!BA4,踏み台シート!BA4&lt;='別紙3-1_区分⑤所要額内訳'!$G$59),1,"")</f>
        <v/>
      </c>
      <c r="BB53" s="18">
        <f t="shared" si="21"/>
        <v>1</v>
      </c>
    </row>
    <row r="54" spans="1:54" x14ac:dyDescent="0.2">
      <c r="A54" s="5" t="str">
        <f t="shared" si="24"/>
        <v/>
      </c>
      <c r="B54" s="14" t="str">
        <f>IF('別紙3-1_区分⑤所要額内訳'!B60="","",'別紙3-1_区分⑤所要額内訳'!B60)</f>
        <v/>
      </c>
      <c r="C54" s="5" t="str">
        <f>IF('別紙3-1_区分⑤所要額内訳'!C60="","",'別紙3-1_区分⑤所要額内訳'!C60)</f>
        <v/>
      </c>
      <c r="D54" s="5">
        <f>IF(AND('別紙3-1_区分⑤所要額内訳'!E60&lt;=踏み台シート!$D$4,踏み台シート!$D$4&lt;='別紙3-1_区分⑤所要額内訳'!G60),1,"")</f>
        <v>1</v>
      </c>
      <c r="E54" s="5" t="str">
        <f>IF(AND('別紙3-1_区分⑤所要額内訳'!$E$60&lt;=踏み台シート!E4,踏み台シート!E4&lt;='別紙3-1_区分⑤所要額内訳'!$G$60),1,"")</f>
        <v/>
      </c>
      <c r="F54" s="5" t="str">
        <f>IF(AND('別紙3-1_区分⑤所要額内訳'!$E$60&lt;=踏み台シート!F4,踏み台シート!F4&lt;='別紙3-1_区分⑤所要額内訳'!$G$60),1,"")</f>
        <v/>
      </c>
      <c r="G54" s="5" t="str">
        <f>IF(AND('別紙3-1_区分⑤所要額内訳'!$E$60&lt;=踏み台シート!G4,踏み台シート!G4&lt;='別紙3-1_区分⑤所要額内訳'!$G$60),1,"")</f>
        <v/>
      </c>
      <c r="H54" s="5" t="str">
        <f>IF(AND('別紙3-1_区分⑤所要額内訳'!$E$60&lt;=踏み台シート!H4,踏み台シート!H4&lt;='別紙3-1_区分⑤所要額内訳'!$G$60),1,"")</f>
        <v/>
      </c>
      <c r="I54" s="5" t="str">
        <f>IF(AND('別紙3-1_区分⑤所要額内訳'!$E$60&lt;=踏み台シート!I4,踏み台シート!I4&lt;='別紙3-1_区分⑤所要額内訳'!$G$60),1,"")</f>
        <v/>
      </c>
      <c r="J54" s="5" t="str">
        <f>IF(AND('別紙3-1_区分⑤所要額内訳'!$E$60&lt;=踏み台シート!J4,踏み台シート!J4&lt;='別紙3-1_区分⑤所要額内訳'!$G$60),1,"")</f>
        <v/>
      </c>
      <c r="K54" s="5" t="str">
        <f>IF(AND('別紙3-1_区分⑤所要額内訳'!$E$60&lt;=踏み台シート!K4,踏み台シート!K4&lt;='別紙3-1_区分⑤所要額内訳'!$G$60),1,"")</f>
        <v/>
      </c>
      <c r="L54" s="5" t="str">
        <f>IF(AND('別紙3-1_区分⑤所要額内訳'!$E$60&lt;=踏み台シート!L4,踏み台シート!L4&lt;='別紙3-1_区分⑤所要額内訳'!$G$60),1,"")</f>
        <v/>
      </c>
      <c r="M54" s="5" t="str">
        <f>IF(AND('別紙3-1_区分⑤所要額内訳'!$E$60&lt;=踏み台シート!M4,踏み台シート!M4&lt;='別紙3-1_区分⑤所要額内訳'!$G$60),1,"")</f>
        <v/>
      </c>
      <c r="N54" s="5" t="str">
        <f>IF(AND('別紙3-1_区分⑤所要額内訳'!$E$60&lt;=踏み台シート!N4,踏み台シート!N4&lt;='別紙3-1_区分⑤所要額内訳'!$G$60),1,"")</f>
        <v/>
      </c>
      <c r="O54" s="5" t="str">
        <f>IF(AND('別紙3-1_区分⑤所要額内訳'!$E$60&lt;=踏み台シート!O4,踏み台シート!O4&lt;='別紙3-1_区分⑤所要額内訳'!$G$60),1,"")</f>
        <v/>
      </c>
      <c r="P54" s="5" t="str">
        <f>IF(AND('別紙3-1_区分⑤所要額内訳'!$E$60&lt;=踏み台シート!P4,踏み台シート!P4&lt;='別紙3-1_区分⑤所要額内訳'!$G$60),1,"")</f>
        <v/>
      </c>
      <c r="Q54" s="5" t="str">
        <f>IF(AND('別紙3-1_区分⑤所要額内訳'!$E$60&lt;=踏み台シート!Q4,踏み台シート!Q4&lt;='別紙3-1_区分⑤所要額内訳'!$G$60),1,"")</f>
        <v/>
      </c>
      <c r="R54" s="5" t="str">
        <f>IF(AND('別紙3-1_区分⑤所要額内訳'!$E$60&lt;=踏み台シート!R4,踏み台シート!R4&lt;='別紙3-1_区分⑤所要額内訳'!$G$60),1,"")</f>
        <v/>
      </c>
      <c r="S54" s="5" t="str">
        <f>IF(AND('別紙3-1_区分⑤所要額内訳'!$E$60&lt;=踏み台シート!S4,踏み台シート!S4&lt;='別紙3-1_区分⑤所要額内訳'!$G$60),1,"")</f>
        <v/>
      </c>
      <c r="T54" s="5" t="str">
        <f>IF(AND('別紙3-1_区分⑤所要額内訳'!$E$60&lt;=踏み台シート!T4,踏み台シート!T4&lt;='別紙3-1_区分⑤所要額内訳'!$G$60),1,"")</f>
        <v/>
      </c>
      <c r="U54" s="5" t="str">
        <f>IF(AND('別紙3-1_区分⑤所要額内訳'!$E$60&lt;=踏み台シート!U4,踏み台シート!U4&lt;='別紙3-1_区分⑤所要額内訳'!$G$60),1,"")</f>
        <v/>
      </c>
      <c r="V54" s="5" t="str">
        <f>IF(AND('別紙3-1_区分⑤所要額内訳'!$E$60&lt;=踏み台シート!V4,踏み台シート!V4&lt;='別紙3-1_区分⑤所要額内訳'!$G$60),1,"")</f>
        <v/>
      </c>
      <c r="W54" s="5" t="str">
        <f>IF(AND('別紙3-1_区分⑤所要額内訳'!$E$60&lt;=踏み台シート!W4,踏み台シート!W4&lt;='別紙3-1_区分⑤所要額内訳'!$G$60),1,"")</f>
        <v/>
      </c>
      <c r="X54" s="5" t="str">
        <f>IF(AND('別紙3-1_区分⑤所要額内訳'!$E$60&lt;=踏み台シート!X4,踏み台シート!X4&lt;='別紙3-1_区分⑤所要額内訳'!$G$60),1,"")</f>
        <v/>
      </c>
      <c r="Y54" s="5" t="str">
        <f>IF(AND('別紙3-1_区分⑤所要額内訳'!$E$60&lt;=踏み台シート!Y4,踏み台シート!Y4&lt;='別紙3-1_区分⑤所要額内訳'!$G$60),1,"")</f>
        <v/>
      </c>
      <c r="Z54" s="5" t="str">
        <f>IF(AND('別紙3-1_区分⑤所要額内訳'!$E$60&lt;=踏み台シート!Z4,踏み台シート!Z4&lt;='別紙3-1_区分⑤所要額内訳'!$G$60),1,"")</f>
        <v/>
      </c>
      <c r="AA54" s="5" t="str">
        <f>IF(AND('別紙3-1_区分⑤所要額内訳'!$E$60&lt;=踏み台シート!AA4,踏み台シート!AA4&lt;='別紙3-1_区分⑤所要額内訳'!$G$60),1,"")</f>
        <v/>
      </c>
      <c r="AB54" s="5" t="str">
        <f>IF(AND('別紙3-1_区分⑤所要額内訳'!$E$60&lt;=踏み台シート!AB4,踏み台シート!AB4&lt;='別紙3-1_区分⑤所要額内訳'!$G$60),1,"")</f>
        <v/>
      </c>
      <c r="AC54" s="5" t="str">
        <f>IF(AND('別紙3-1_区分⑤所要額内訳'!$E$60&lt;=踏み台シート!AC4,踏み台シート!AC4&lt;='別紙3-1_区分⑤所要額内訳'!$G$60),1,"")</f>
        <v/>
      </c>
      <c r="AD54" s="5" t="str">
        <f>IF(AND('別紙3-1_区分⑤所要額内訳'!$E$60&lt;=踏み台シート!AD4,踏み台シート!AD4&lt;='別紙3-1_区分⑤所要額内訳'!$G$60),1,"")</f>
        <v/>
      </c>
      <c r="AE54" s="5" t="str">
        <f>IF(AND('別紙3-1_区分⑤所要額内訳'!$E$60&lt;=踏み台シート!AE4,踏み台シート!AE4&lt;='別紙3-1_区分⑤所要額内訳'!$G$60),1,"")</f>
        <v/>
      </c>
      <c r="AF54" s="5" t="str">
        <f>IF(AND('別紙3-1_区分⑤所要額内訳'!$E$60&lt;=踏み台シート!AF4,踏み台シート!AF4&lt;='別紙3-1_区分⑤所要額内訳'!$G$60),1,"")</f>
        <v/>
      </c>
      <c r="AG54" s="5" t="str">
        <f>IF(AND('別紙3-1_区分⑤所要額内訳'!$E$60&lt;=踏み台シート!AG4,踏み台シート!AG4&lt;='別紙3-1_区分⑤所要額内訳'!$G$60),1,"")</f>
        <v/>
      </c>
      <c r="AH54" s="5" t="str">
        <f>IF(AND('別紙3-1_区分⑤所要額内訳'!$E$60&lt;=踏み台シート!AH4,踏み台シート!AH4&lt;='別紙3-1_区分⑤所要額内訳'!$G$60),1,"")</f>
        <v/>
      </c>
      <c r="AI54" s="5" t="str">
        <f>IF(AND('別紙3-1_区分⑤所要額内訳'!$E$60&lt;=踏み台シート!AI4,踏み台シート!AI4&lt;='別紙3-1_区分⑤所要額内訳'!$G$60),1,"")</f>
        <v/>
      </c>
      <c r="AJ54" s="5" t="str">
        <f>IF(AND('別紙3-1_区分⑤所要額内訳'!$E$60&lt;=踏み台シート!AJ4,踏み台シート!AJ4&lt;='別紙3-1_区分⑤所要額内訳'!$G$60),1,"")</f>
        <v/>
      </c>
      <c r="AK54" s="5" t="str">
        <f>IF(AND('別紙3-1_区分⑤所要額内訳'!$E$60&lt;=踏み台シート!AK4,踏み台シート!AK4&lt;='別紙3-1_区分⑤所要額内訳'!$G$60),1,"")</f>
        <v/>
      </c>
      <c r="AL54" s="5" t="str">
        <f>IF(AND('別紙3-1_区分⑤所要額内訳'!$E$60&lt;=踏み台シート!AL4,踏み台シート!AL4&lt;='別紙3-1_区分⑤所要額内訳'!$G$60),1,"")</f>
        <v/>
      </c>
      <c r="AM54" s="5" t="str">
        <f>IF(AND('別紙3-1_区分⑤所要額内訳'!$E$60&lt;=踏み台シート!AM4,踏み台シート!AM4&lt;='別紙3-1_区分⑤所要額内訳'!$G$60),1,"")</f>
        <v/>
      </c>
      <c r="AN54" s="5" t="str">
        <f>IF(AND('別紙3-1_区分⑤所要額内訳'!$E$60&lt;=踏み台シート!AN4,踏み台シート!AN4&lt;='別紙3-1_区分⑤所要額内訳'!$G$60),1,"")</f>
        <v/>
      </c>
      <c r="AO54" s="5" t="str">
        <f>IF(AND('別紙3-1_区分⑤所要額内訳'!$E$60&lt;=踏み台シート!AO4,踏み台シート!AO4&lt;='別紙3-1_区分⑤所要額内訳'!$G$60),1,"")</f>
        <v/>
      </c>
      <c r="AP54" s="5" t="str">
        <f>IF(AND('別紙3-1_区分⑤所要額内訳'!$E$60&lt;=踏み台シート!AP4,踏み台シート!AP4&lt;='別紙3-1_区分⑤所要額内訳'!$G$60),1,"")</f>
        <v/>
      </c>
      <c r="AQ54" s="5" t="str">
        <f>IF(AND('別紙3-1_区分⑤所要額内訳'!$E$60&lt;=踏み台シート!AQ4,踏み台シート!AQ4&lt;='別紙3-1_区分⑤所要額内訳'!$G$60),1,"")</f>
        <v/>
      </c>
      <c r="AR54" s="5" t="str">
        <f>IF(AND('別紙3-1_区分⑤所要額内訳'!$E$60&lt;=踏み台シート!AR4,踏み台シート!AR4&lt;='別紙3-1_区分⑤所要額内訳'!$G$60),1,"")</f>
        <v/>
      </c>
      <c r="AS54" s="5" t="str">
        <f>IF(AND('別紙3-1_区分⑤所要額内訳'!$E$60&lt;=踏み台シート!AS4,踏み台シート!AS4&lt;='別紙3-1_区分⑤所要額内訳'!$G$60),1,"")</f>
        <v/>
      </c>
      <c r="AT54" s="5" t="str">
        <f>IF(AND('別紙3-1_区分⑤所要額内訳'!$E$60&lt;=踏み台シート!AT4,踏み台シート!AT4&lt;='別紙3-1_区分⑤所要額内訳'!$G$60),1,"")</f>
        <v/>
      </c>
      <c r="AU54" s="5" t="str">
        <f>IF(AND('別紙3-1_区分⑤所要額内訳'!$E$60&lt;=踏み台シート!AU4,踏み台シート!AU4&lt;='別紙3-1_区分⑤所要額内訳'!$G$60),1,"")</f>
        <v/>
      </c>
      <c r="AV54" s="5" t="str">
        <f>IF(AND('別紙3-1_区分⑤所要額内訳'!$E$60&lt;=踏み台シート!AV4,踏み台シート!AV4&lt;='別紙3-1_区分⑤所要額内訳'!$G$60),1,"")</f>
        <v/>
      </c>
      <c r="AW54" s="5" t="str">
        <f>IF(AND('別紙3-1_区分⑤所要額内訳'!$E$60&lt;=踏み台シート!AW4,踏み台シート!AW4&lt;='別紙3-1_区分⑤所要額内訳'!$G$60),1,"")</f>
        <v/>
      </c>
      <c r="AX54" s="5" t="str">
        <f>IF(AND('別紙3-1_区分⑤所要額内訳'!$E$60&lt;=踏み台シート!AX4,踏み台シート!AX4&lt;='別紙3-1_区分⑤所要額内訳'!$G$60),1,"")</f>
        <v/>
      </c>
      <c r="AY54" s="5" t="str">
        <f>IF(AND('別紙3-1_区分⑤所要額内訳'!$E$60&lt;=踏み台シート!AY4,踏み台シート!AY4&lt;='別紙3-1_区分⑤所要額内訳'!$G$60),1,"")</f>
        <v/>
      </c>
      <c r="AZ54" s="5" t="str">
        <f>IF(AND('別紙3-1_区分⑤所要額内訳'!$E$60&lt;=踏み台シート!AZ4,踏み台シート!AZ4&lt;='別紙3-1_区分⑤所要額内訳'!$G$60),1,"")</f>
        <v/>
      </c>
      <c r="BA54" s="5" t="str">
        <f>IF(AND('別紙3-1_区分⑤所要額内訳'!$E$60&lt;=踏み台シート!BA4,踏み台シート!BA4&lt;='別紙3-1_区分⑤所要額内訳'!$G$60),1,"")</f>
        <v/>
      </c>
      <c r="BB54" s="18">
        <f t="shared" si="21"/>
        <v>1</v>
      </c>
    </row>
    <row r="55" spans="1:54" x14ac:dyDescent="0.2">
      <c r="A55" s="5" t="str">
        <f t="shared" si="24"/>
        <v/>
      </c>
      <c r="B55" s="14" t="str">
        <f>IF('別紙3-1_区分⑤所要額内訳'!B61="","",'別紙3-1_区分⑤所要額内訳'!B61)</f>
        <v/>
      </c>
      <c r="C55" s="5" t="str">
        <f>IF('別紙3-1_区分⑤所要額内訳'!C61="","",'別紙3-1_区分⑤所要額内訳'!C61)</f>
        <v/>
      </c>
      <c r="D55" s="5">
        <f>IF(AND('別紙3-1_区分⑤所要額内訳'!$E$61&lt;=踏み台シート!D4,踏み台シート!D4&lt;='別紙3-1_区分⑤所要額内訳'!$G$61),1,"")</f>
        <v>1</v>
      </c>
      <c r="E55" s="5" t="str">
        <f>IF(AND('別紙3-1_区分⑤所要額内訳'!$E$61&lt;=踏み台シート!E4,踏み台シート!E4&lt;='別紙3-1_区分⑤所要額内訳'!$G$61),1,"")</f>
        <v/>
      </c>
      <c r="F55" s="5" t="str">
        <f>IF(AND('別紙3-1_区分⑤所要額内訳'!$E$61&lt;=踏み台シート!F4,踏み台シート!F4&lt;='別紙3-1_区分⑤所要額内訳'!$G$61),1,"")</f>
        <v/>
      </c>
      <c r="G55" s="5" t="str">
        <f>IF(AND('別紙3-1_区分⑤所要額内訳'!$E$61&lt;=踏み台シート!G4,踏み台シート!G4&lt;='別紙3-1_区分⑤所要額内訳'!$G$61),1,"")</f>
        <v/>
      </c>
      <c r="H55" s="5" t="str">
        <f>IF(AND('別紙3-1_区分⑤所要額内訳'!$E$61&lt;=踏み台シート!H4,踏み台シート!H4&lt;='別紙3-1_区分⑤所要額内訳'!$G$61),1,"")</f>
        <v/>
      </c>
      <c r="I55" s="5" t="str">
        <f>IF(AND('別紙3-1_区分⑤所要額内訳'!$E$61&lt;=踏み台シート!I4,踏み台シート!I4&lt;='別紙3-1_区分⑤所要額内訳'!$G$61),1,"")</f>
        <v/>
      </c>
      <c r="J55" s="5" t="str">
        <f>IF(AND('別紙3-1_区分⑤所要額内訳'!$E$61&lt;=踏み台シート!J4,踏み台シート!J4&lt;='別紙3-1_区分⑤所要額内訳'!$G$61),1,"")</f>
        <v/>
      </c>
      <c r="K55" s="5" t="str">
        <f>IF(AND('別紙3-1_区分⑤所要額内訳'!$E$61&lt;=踏み台シート!K4,踏み台シート!K4&lt;='別紙3-1_区分⑤所要額内訳'!$G$61),1,"")</f>
        <v/>
      </c>
      <c r="L55" s="5" t="str">
        <f>IF(AND('別紙3-1_区分⑤所要額内訳'!$E$61&lt;=踏み台シート!L4,踏み台シート!L4&lt;='別紙3-1_区分⑤所要額内訳'!$G$61),1,"")</f>
        <v/>
      </c>
      <c r="M55" s="5" t="str">
        <f>IF(AND('別紙3-1_区分⑤所要額内訳'!$E$61&lt;=踏み台シート!M4,踏み台シート!M4&lt;='別紙3-1_区分⑤所要額内訳'!$G$61),1,"")</f>
        <v/>
      </c>
      <c r="N55" s="5" t="str">
        <f>IF(AND('別紙3-1_区分⑤所要額内訳'!$E$61&lt;=踏み台シート!N4,踏み台シート!N4&lt;='別紙3-1_区分⑤所要額内訳'!$G$61),1,"")</f>
        <v/>
      </c>
      <c r="O55" s="5" t="str">
        <f>IF(AND('別紙3-1_区分⑤所要額内訳'!$E$61&lt;=踏み台シート!O4,踏み台シート!O4&lt;='別紙3-1_区分⑤所要額内訳'!$G$61),1,"")</f>
        <v/>
      </c>
      <c r="P55" s="5" t="str">
        <f>IF(AND('別紙3-1_区分⑤所要額内訳'!$E$61&lt;=踏み台シート!P4,踏み台シート!P4&lt;='別紙3-1_区分⑤所要額内訳'!$G$61),1,"")</f>
        <v/>
      </c>
      <c r="Q55" s="5" t="str">
        <f>IF(AND('別紙3-1_区分⑤所要額内訳'!$E$61&lt;=踏み台シート!Q4,踏み台シート!Q4&lt;='別紙3-1_区分⑤所要額内訳'!$G$61),1,"")</f>
        <v/>
      </c>
      <c r="R55" s="5" t="str">
        <f>IF(AND('別紙3-1_区分⑤所要額内訳'!$E$61&lt;=踏み台シート!R4,踏み台シート!R4&lt;='別紙3-1_区分⑤所要額内訳'!$G$61),1,"")</f>
        <v/>
      </c>
      <c r="S55" s="5" t="str">
        <f>IF(AND('別紙3-1_区分⑤所要額内訳'!$E$61&lt;=踏み台シート!S4,踏み台シート!S4&lt;='別紙3-1_区分⑤所要額内訳'!$G$61),1,"")</f>
        <v/>
      </c>
      <c r="T55" s="5" t="str">
        <f>IF(AND('別紙3-1_区分⑤所要額内訳'!$E$61&lt;=踏み台シート!T4,踏み台シート!T4&lt;='別紙3-1_区分⑤所要額内訳'!$G$61),1,"")</f>
        <v/>
      </c>
      <c r="U55" s="5" t="str">
        <f>IF(AND('別紙3-1_区分⑤所要額内訳'!$E$61&lt;=踏み台シート!U4,踏み台シート!U4&lt;='別紙3-1_区分⑤所要額内訳'!$G$61),1,"")</f>
        <v/>
      </c>
      <c r="V55" s="5" t="str">
        <f>IF(AND('別紙3-1_区分⑤所要額内訳'!$E$61&lt;=踏み台シート!V4,踏み台シート!V4&lt;='別紙3-1_区分⑤所要額内訳'!$G$61),1,"")</f>
        <v/>
      </c>
      <c r="W55" s="5" t="str">
        <f>IF(AND('別紙3-1_区分⑤所要額内訳'!$E$61&lt;=踏み台シート!W4,踏み台シート!W4&lt;='別紙3-1_区分⑤所要額内訳'!$G$61),1,"")</f>
        <v/>
      </c>
      <c r="X55" s="5" t="str">
        <f>IF(AND('別紙3-1_区分⑤所要額内訳'!$E$61&lt;=踏み台シート!X4,踏み台シート!X4&lt;='別紙3-1_区分⑤所要額内訳'!$G$61),1,"")</f>
        <v/>
      </c>
      <c r="Y55" s="5" t="str">
        <f>IF(AND('別紙3-1_区分⑤所要額内訳'!$E$61&lt;=踏み台シート!Y4,踏み台シート!Y4&lt;='別紙3-1_区分⑤所要額内訳'!$G$61),1,"")</f>
        <v/>
      </c>
      <c r="Z55" s="5" t="str">
        <f>IF(AND('別紙3-1_区分⑤所要額内訳'!$E$61&lt;=踏み台シート!Z4,踏み台シート!Z4&lt;='別紙3-1_区分⑤所要額内訳'!$G$61),1,"")</f>
        <v/>
      </c>
      <c r="AA55" s="5" t="str">
        <f>IF(AND('別紙3-1_区分⑤所要額内訳'!$E$61&lt;=踏み台シート!AA4,踏み台シート!AA4&lt;='別紙3-1_区分⑤所要額内訳'!$G$61),1,"")</f>
        <v/>
      </c>
      <c r="AB55" s="5" t="str">
        <f>IF(AND('別紙3-1_区分⑤所要額内訳'!$E$61&lt;=踏み台シート!AB4,踏み台シート!AB4&lt;='別紙3-1_区分⑤所要額内訳'!$G$61),1,"")</f>
        <v/>
      </c>
      <c r="AC55" s="5" t="str">
        <f>IF(AND('別紙3-1_区分⑤所要額内訳'!$E$61&lt;=踏み台シート!AC4,踏み台シート!AC4&lt;='別紙3-1_区分⑤所要額内訳'!$G$61),1,"")</f>
        <v/>
      </c>
      <c r="AD55" s="5" t="str">
        <f>IF(AND('別紙3-1_区分⑤所要額内訳'!$E$61&lt;=踏み台シート!AD4,踏み台シート!AD4&lt;='別紙3-1_区分⑤所要額内訳'!$G$61),1,"")</f>
        <v/>
      </c>
      <c r="AE55" s="5" t="str">
        <f>IF(AND('別紙3-1_区分⑤所要額内訳'!$E$61&lt;=踏み台シート!AE4,踏み台シート!AE4&lt;='別紙3-1_区分⑤所要額内訳'!$G$61),1,"")</f>
        <v/>
      </c>
      <c r="AF55" s="5" t="str">
        <f>IF(AND('別紙3-1_区分⑤所要額内訳'!$E$61&lt;=踏み台シート!AF4,踏み台シート!AF4&lt;='別紙3-1_区分⑤所要額内訳'!$G$61),1,"")</f>
        <v/>
      </c>
      <c r="AG55" s="5" t="str">
        <f>IF(AND('別紙3-1_区分⑤所要額内訳'!$E$61&lt;=踏み台シート!AG4,踏み台シート!AG4&lt;='別紙3-1_区分⑤所要額内訳'!$G$61),1,"")</f>
        <v/>
      </c>
      <c r="AH55" s="5" t="str">
        <f>IF(AND('別紙3-1_区分⑤所要額内訳'!$E$61&lt;=踏み台シート!AH4,踏み台シート!AH4&lt;='別紙3-1_区分⑤所要額内訳'!$G$61),1,"")</f>
        <v/>
      </c>
      <c r="AI55" s="5" t="str">
        <f>IF(AND('別紙3-1_区分⑤所要額内訳'!$E$61&lt;=踏み台シート!AI4,踏み台シート!AI4&lt;='別紙3-1_区分⑤所要額内訳'!$G$61),1,"")</f>
        <v/>
      </c>
      <c r="AJ55" s="5" t="str">
        <f>IF(AND('別紙3-1_区分⑤所要額内訳'!$E$61&lt;=踏み台シート!AJ4,踏み台シート!AJ4&lt;='別紙3-1_区分⑤所要額内訳'!$G$61),1,"")</f>
        <v/>
      </c>
      <c r="AK55" s="5" t="str">
        <f>IF(AND('別紙3-1_区分⑤所要額内訳'!$E$61&lt;=踏み台シート!AK4,踏み台シート!AK4&lt;='別紙3-1_区分⑤所要額内訳'!$G$61),1,"")</f>
        <v/>
      </c>
      <c r="AL55" s="5" t="str">
        <f>IF(AND('別紙3-1_区分⑤所要額内訳'!$E$61&lt;=踏み台シート!AL4,踏み台シート!AL4&lt;='別紙3-1_区分⑤所要額内訳'!$G$61),1,"")</f>
        <v/>
      </c>
      <c r="AM55" s="5" t="str">
        <f>IF(AND('別紙3-1_区分⑤所要額内訳'!$E$61&lt;=踏み台シート!AM4,踏み台シート!AM4&lt;='別紙3-1_区分⑤所要額内訳'!$G$61),1,"")</f>
        <v/>
      </c>
      <c r="AN55" s="5" t="str">
        <f>IF(AND('別紙3-1_区分⑤所要額内訳'!$E$61&lt;=踏み台シート!AN4,踏み台シート!AN4&lt;='別紙3-1_区分⑤所要額内訳'!$G$61),1,"")</f>
        <v/>
      </c>
      <c r="AO55" s="5" t="str">
        <f>IF(AND('別紙3-1_区分⑤所要額内訳'!$E$61&lt;=踏み台シート!AO4,踏み台シート!AO4&lt;='別紙3-1_区分⑤所要額内訳'!$G$61),1,"")</f>
        <v/>
      </c>
      <c r="AP55" s="5" t="str">
        <f>IF(AND('別紙3-1_区分⑤所要額内訳'!$E$61&lt;=踏み台シート!AP4,踏み台シート!AP4&lt;='別紙3-1_区分⑤所要額内訳'!$G$61),1,"")</f>
        <v/>
      </c>
      <c r="AQ55" s="5" t="str">
        <f>IF(AND('別紙3-1_区分⑤所要額内訳'!$E$61&lt;=踏み台シート!AQ4,踏み台シート!AQ4&lt;='別紙3-1_区分⑤所要額内訳'!$G$61),1,"")</f>
        <v/>
      </c>
      <c r="AR55" s="5" t="str">
        <f>IF(AND('別紙3-1_区分⑤所要額内訳'!$E$61&lt;=踏み台シート!AR4,踏み台シート!AR4&lt;='別紙3-1_区分⑤所要額内訳'!$G$61),1,"")</f>
        <v/>
      </c>
      <c r="AS55" s="5" t="str">
        <f>IF(AND('別紙3-1_区分⑤所要額内訳'!$E$61&lt;=踏み台シート!AS4,踏み台シート!AS4&lt;='別紙3-1_区分⑤所要額内訳'!$G$61),1,"")</f>
        <v/>
      </c>
      <c r="AT55" s="5" t="str">
        <f>IF(AND('別紙3-1_区分⑤所要額内訳'!$E$61&lt;=踏み台シート!AT4,踏み台シート!AT4&lt;='別紙3-1_区分⑤所要額内訳'!$G$61),1,"")</f>
        <v/>
      </c>
      <c r="AU55" s="5" t="str">
        <f>IF(AND('別紙3-1_区分⑤所要額内訳'!$E$61&lt;=踏み台シート!AU4,踏み台シート!AU4&lt;='別紙3-1_区分⑤所要額内訳'!$G$61),1,"")</f>
        <v/>
      </c>
      <c r="AV55" s="5" t="str">
        <f>IF(AND('別紙3-1_区分⑤所要額内訳'!$E$61&lt;=踏み台シート!AV4,踏み台シート!AV4&lt;='別紙3-1_区分⑤所要額内訳'!$G$61),1,"")</f>
        <v/>
      </c>
      <c r="AW55" s="5" t="str">
        <f>IF(AND('別紙3-1_区分⑤所要額内訳'!$E$61&lt;=踏み台シート!AW4,踏み台シート!AW4&lt;='別紙3-1_区分⑤所要額内訳'!$G$61),1,"")</f>
        <v/>
      </c>
      <c r="AX55" s="5" t="str">
        <f>IF(AND('別紙3-1_区分⑤所要額内訳'!$E$61&lt;=踏み台シート!AX4,踏み台シート!AX4&lt;='別紙3-1_区分⑤所要額内訳'!$G$61),1,"")</f>
        <v/>
      </c>
      <c r="AY55" s="5" t="str">
        <f>IF(AND('別紙3-1_区分⑤所要額内訳'!$E$61&lt;=踏み台シート!AY4,踏み台シート!AY4&lt;='別紙3-1_区分⑤所要額内訳'!$G$61),1,"")</f>
        <v/>
      </c>
      <c r="AZ55" s="5" t="str">
        <f>IF(AND('別紙3-1_区分⑤所要額内訳'!$E$61&lt;=踏み台シート!AZ4,踏み台シート!AZ4&lt;='別紙3-1_区分⑤所要額内訳'!$G$61),1,"")</f>
        <v/>
      </c>
      <c r="BA55" s="5" t="str">
        <f>IF(AND('別紙3-1_区分⑤所要額内訳'!$E$61&lt;=踏み台シート!BA4,踏み台シート!BA4&lt;='別紙3-1_区分⑤所要額内訳'!$G$61),1,"")</f>
        <v/>
      </c>
      <c r="BB55" s="18">
        <f t="shared" si="21"/>
        <v>1</v>
      </c>
    </row>
    <row r="56" spans="1:54" x14ac:dyDescent="0.2">
      <c r="A56" s="5" t="str">
        <f t="shared" si="24"/>
        <v/>
      </c>
      <c r="B56" s="14" t="str">
        <f>IF('別紙3-1_区分⑤所要額内訳'!B62="","",'別紙3-1_区分⑤所要額内訳'!B62)</f>
        <v/>
      </c>
      <c r="C56" s="5" t="str">
        <f>IF('別紙3-1_区分⑤所要額内訳'!C62="","",'別紙3-1_区分⑤所要額内訳'!C62)</f>
        <v/>
      </c>
      <c r="D56" s="5">
        <f>IF(AND('別紙3-1_区分⑤所要額内訳'!$E$62&lt;=踏み台シート!D4,踏み台シート!D4&lt;='別紙3-1_区分⑤所要額内訳'!$G$62),1,"")</f>
        <v>1</v>
      </c>
      <c r="E56" s="5" t="str">
        <f>IF(AND('別紙3-1_区分⑤所要額内訳'!$E$62&lt;=踏み台シート!E4,踏み台シート!E4&lt;='別紙3-1_区分⑤所要額内訳'!$G$62),1,"")</f>
        <v/>
      </c>
      <c r="F56" s="5" t="str">
        <f>IF(AND('別紙3-1_区分⑤所要額内訳'!$E$62&lt;=踏み台シート!F4,踏み台シート!F4&lt;='別紙3-1_区分⑤所要額内訳'!$G$62),1,"")</f>
        <v/>
      </c>
      <c r="G56" s="5" t="str">
        <f>IF(AND('別紙3-1_区分⑤所要額内訳'!$E$62&lt;=踏み台シート!G4,踏み台シート!G4&lt;='別紙3-1_区分⑤所要額内訳'!$G$62),1,"")</f>
        <v/>
      </c>
      <c r="H56" s="5" t="str">
        <f>IF(AND('別紙3-1_区分⑤所要額内訳'!$E$62&lt;=踏み台シート!H4,踏み台シート!H4&lt;='別紙3-1_区分⑤所要額内訳'!$G$62),1,"")</f>
        <v/>
      </c>
      <c r="I56" s="5" t="str">
        <f>IF(AND('別紙3-1_区分⑤所要額内訳'!$E$62&lt;=踏み台シート!I4,踏み台シート!I4&lt;='別紙3-1_区分⑤所要額内訳'!$G$62),1,"")</f>
        <v/>
      </c>
      <c r="J56" s="5" t="str">
        <f>IF(AND('別紙3-1_区分⑤所要額内訳'!$E$62&lt;=踏み台シート!J4,踏み台シート!J4&lt;='別紙3-1_区分⑤所要額内訳'!$G$62),1,"")</f>
        <v/>
      </c>
      <c r="K56" s="5" t="str">
        <f>IF(AND('別紙3-1_区分⑤所要額内訳'!$E$62&lt;=踏み台シート!K4,踏み台シート!K4&lt;='別紙3-1_区分⑤所要額内訳'!$G$62),1,"")</f>
        <v/>
      </c>
      <c r="L56" s="5" t="str">
        <f>IF(AND('別紙3-1_区分⑤所要額内訳'!$E$62&lt;=踏み台シート!L4,踏み台シート!L4&lt;='別紙3-1_区分⑤所要額内訳'!$G$62),1,"")</f>
        <v/>
      </c>
      <c r="M56" s="5" t="str">
        <f>IF(AND('別紙3-1_区分⑤所要額内訳'!$E$62&lt;=踏み台シート!M4,踏み台シート!M4&lt;='別紙3-1_区分⑤所要額内訳'!$G$62),1,"")</f>
        <v/>
      </c>
      <c r="N56" s="5" t="str">
        <f>IF(AND('別紙3-1_区分⑤所要額内訳'!$E$62&lt;=踏み台シート!N4,踏み台シート!N4&lt;='別紙3-1_区分⑤所要額内訳'!$G$62),1,"")</f>
        <v/>
      </c>
      <c r="O56" s="5" t="str">
        <f>IF(AND('別紙3-1_区分⑤所要額内訳'!$E$62&lt;=踏み台シート!O4,踏み台シート!O4&lt;='別紙3-1_区分⑤所要額内訳'!$G$62),1,"")</f>
        <v/>
      </c>
      <c r="P56" s="5" t="str">
        <f>IF(AND('別紙3-1_区分⑤所要額内訳'!$E$62&lt;=踏み台シート!P4,踏み台シート!P4&lt;='別紙3-1_区分⑤所要額内訳'!$G$62),1,"")</f>
        <v/>
      </c>
      <c r="Q56" s="5" t="str">
        <f>IF(AND('別紙3-1_区分⑤所要額内訳'!$E$62&lt;=踏み台シート!Q4,踏み台シート!Q4&lt;='別紙3-1_区分⑤所要額内訳'!$G$62),1,"")</f>
        <v/>
      </c>
      <c r="R56" s="5" t="str">
        <f>IF(AND('別紙3-1_区分⑤所要額内訳'!$E$62&lt;=踏み台シート!R4,踏み台シート!R4&lt;='別紙3-1_区分⑤所要額内訳'!$G$62),1,"")</f>
        <v/>
      </c>
      <c r="S56" s="5" t="str">
        <f>IF(AND('別紙3-1_区分⑤所要額内訳'!$E$62&lt;=踏み台シート!S4,踏み台シート!S4&lt;='別紙3-1_区分⑤所要額内訳'!$G$62),1,"")</f>
        <v/>
      </c>
      <c r="T56" s="5" t="str">
        <f>IF(AND('別紙3-1_区分⑤所要額内訳'!$E$62&lt;=踏み台シート!T4,踏み台シート!T4&lt;='別紙3-1_区分⑤所要額内訳'!$G$62),1,"")</f>
        <v/>
      </c>
      <c r="U56" s="5" t="str">
        <f>IF(AND('別紙3-1_区分⑤所要額内訳'!$E$62&lt;=踏み台シート!U4,踏み台シート!U4&lt;='別紙3-1_区分⑤所要額内訳'!$G$62),1,"")</f>
        <v/>
      </c>
      <c r="V56" s="5" t="str">
        <f>IF(AND('別紙3-1_区分⑤所要額内訳'!$E$62&lt;=踏み台シート!V4,踏み台シート!V4&lt;='別紙3-1_区分⑤所要額内訳'!$G$62),1,"")</f>
        <v/>
      </c>
      <c r="W56" s="5" t="str">
        <f>IF(AND('別紙3-1_区分⑤所要額内訳'!$E$62&lt;=踏み台シート!W4,踏み台シート!W4&lt;='別紙3-1_区分⑤所要額内訳'!$G$62),1,"")</f>
        <v/>
      </c>
      <c r="X56" s="5" t="str">
        <f>IF(AND('別紙3-1_区分⑤所要額内訳'!$E$62&lt;=踏み台シート!X4,踏み台シート!X4&lt;='別紙3-1_区分⑤所要額内訳'!$G$62),1,"")</f>
        <v/>
      </c>
      <c r="Y56" s="5" t="str">
        <f>IF(AND('別紙3-1_区分⑤所要額内訳'!$E$62&lt;=踏み台シート!Y4,踏み台シート!Y4&lt;='別紙3-1_区分⑤所要額内訳'!$G$62),1,"")</f>
        <v/>
      </c>
      <c r="Z56" s="5" t="str">
        <f>IF(AND('別紙3-1_区分⑤所要額内訳'!$E$62&lt;=踏み台シート!Z4,踏み台シート!Z4&lt;='別紙3-1_区分⑤所要額内訳'!$G$62),1,"")</f>
        <v/>
      </c>
      <c r="AA56" s="5" t="str">
        <f>IF(AND('別紙3-1_区分⑤所要額内訳'!$E$62&lt;=踏み台シート!AA4,踏み台シート!AA4&lt;='別紙3-1_区分⑤所要額内訳'!$G$62),1,"")</f>
        <v/>
      </c>
      <c r="AB56" s="5" t="str">
        <f>IF(AND('別紙3-1_区分⑤所要額内訳'!$E$62&lt;=踏み台シート!AB4,踏み台シート!AB4&lt;='別紙3-1_区分⑤所要額内訳'!$G$62),1,"")</f>
        <v/>
      </c>
      <c r="AC56" s="5" t="str">
        <f>IF(AND('別紙3-1_区分⑤所要額内訳'!$E$62&lt;=踏み台シート!AC4,踏み台シート!AC4&lt;='別紙3-1_区分⑤所要額内訳'!$G$62),1,"")</f>
        <v/>
      </c>
      <c r="AD56" s="5" t="str">
        <f>IF(AND('別紙3-1_区分⑤所要額内訳'!$E$62&lt;=踏み台シート!AD4,踏み台シート!AD4&lt;='別紙3-1_区分⑤所要額内訳'!$G$62),1,"")</f>
        <v/>
      </c>
      <c r="AE56" s="5" t="str">
        <f>IF(AND('別紙3-1_区分⑤所要額内訳'!$E$62&lt;=踏み台シート!AE4,踏み台シート!AE4&lt;='別紙3-1_区分⑤所要額内訳'!$G$62),1,"")</f>
        <v/>
      </c>
      <c r="AF56" s="5" t="str">
        <f>IF(AND('別紙3-1_区分⑤所要額内訳'!$E$62&lt;=踏み台シート!AF4,踏み台シート!AF4&lt;='別紙3-1_区分⑤所要額内訳'!$G$62),1,"")</f>
        <v/>
      </c>
      <c r="AG56" s="5" t="str">
        <f>IF(AND('別紙3-1_区分⑤所要額内訳'!$E$62&lt;=踏み台シート!AG4,踏み台シート!AG4&lt;='別紙3-1_区分⑤所要額内訳'!$G$62),1,"")</f>
        <v/>
      </c>
      <c r="AH56" s="5" t="str">
        <f>IF(AND('別紙3-1_区分⑤所要額内訳'!$E$62&lt;=踏み台シート!AH4,踏み台シート!AH4&lt;='別紙3-1_区分⑤所要額内訳'!$G$62),1,"")</f>
        <v/>
      </c>
      <c r="AI56" s="5" t="str">
        <f>IF(AND('別紙3-1_区分⑤所要額内訳'!$E$62&lt;=踏み台シート!AI4,踏み台シート!AI4&lt;='別紙3-1_区分⑤所要額内訳'!$G$62),1,"")</f>
        <v/>
      </c>
      <c r="AJ56" s="5" t="str">
        <f>IF(AND('別紙3-1_区分⑤所要額内訳'!$E$62&lt;=踏み台シート!AJ4,踏み台シート!AJ4&lt;='別紙3-1_区分⑤所要額内訳'!$G$62),1,"")</f>
        <v/>
      </c>
      <c r="AK56" s="5" t="str">
        <f>IF(AND('別紙3-1_区分⑤所要額内訳'!$E$62&lt;=踏み台シート!AK4,踏み台シート!AK4&lt;='別紙3-1_区分⑤所要額内訳'!$G$62),1,"")</f>
        <v/>
      </c>
      <c r="AL56" s="5" t="str">
        <f>IF(AND('別紙3-1_区分⑤所要額内訳'!$E$62&lt;=踏み台シート!AL4,踏み台シート!AL4&lt;='別紙3-1_区分⑤所要額内訳'!$G$62),1,"")</f>
        <v/>
      </c>
      <c r="AM56" s="5" t="str">
        <f>IF(AND('別紙3-1_区分⑤所要額内訳'!$E$62&lt;=踏み台シート!AM4,踏み台シート!AM4&lt;='別紙3-1_区分⑤所要額内訳'!$G$62),1,"")</f>
        <v/>
      </c>
      <c r="AN56" s="5" t="str">
        <f>IF(AND('別紙3-1_区分⑤所要額内訳'!$E$62&lt;=踏み台シート!AN4,踏み台シート!AN4&lt;='別紙3-1_区分⑤所要額内訳'!$G$62),1,"")</f>
        <v/>
      </c>
      <c r="AO56" s="5" t="str">
        <f>IF(AND('別紙3-1_区分⑤所要額内訳'!$E$62&lt;=踏み台シート!AO4,踏み台シート!AO4&lt;='別紙3-1_区分⑤所要額内訳'!$G$62),1,"")</f>
        <v/>
      </c>
      <c r="AP56" s="5" t="str">
        <f>IF(AND('別紙3-1_区分⑤所要額内訳'!$E$62&lt;=踏み台シート!AP4,踏み台シート!AP4&lt;='別紙3-1_区分⑤所要額内訳'!$G$62),1,"")</f>
        <v/>
      </c>
      <c r="AQ56" s="5" t="str">
        <f>IF(AND('別紙3-1_区分⑤所要額内訳'!$E$62&lt;=踏み台シート!AQ4,踏み台シート!AQ4&lt;='別紙3-1_区分⑤所要額内訳'!$G$62),1,"")</f>
        <v/>
      </c>
      <c r="AR56" s="5" t="str">
        <f>IF(AND('別紙3-1_区分⑤所要額内訳'!$E$62&lt;=踏み台シート!AR4,踏み台シート!AR4&lt;='別紙3-1_区分⑤所要額内訳'!$G$62),1,"")</f>
        <v/>
      </c>
      <c r="AS56" s="5" t="str">
        <f>IF(AND('別紙3-1_区分⑤所要額内訳'!$E$62&lt;=踏み台シート!AS4,踏み台シート!AS4&lt;='別紙3-1_区分⑤所要額内訳'!$G$62),1,"")</f>
        <v/>
      </c>
      <c r="AT56" s="5" t="str">
        <f>IF(AND('別紙3-1_区分⑤所要額内訳'!$E$62&lt;=踏み台シート!AT4,踏み台シート!AT4&lt;='別紙3-1_区分⑤所要額内訳'!$G$62),1,"")</f>
        <v/>
      </c>
      <c r="AU56" s="5" t="str">
        <f>IF(AND('別紙3-1_区分⑤所要額内訳'!$E$62&lt;=踏み台シート!AU4,踏み台シート!AU4&lt;='別紙3-1_区分⑤所要額内訳'!$G$62),1,"")</f>
        <v/>
      </c>
      <c r="AV56" s="5" t="str">
        <f>IF(AND('別紙3-1_区分⑤所要額内訳'!$E$62&lt;=踏み台シート!AV4,踏み台シート!AV4&lt;='別紙3-1_区分⑤所要額内訳'!$G$62),1,"")</f>
        <v/>
      </c>
      <c r="AW56" s="5" t="str">
        <f>IF(AND('別紙3-1_区分⑤所要額内訳'!$E$62&lt;=踏み台シート!AW4,踏み台シート!AW4&lt;='別紙3-1_区分⑤所要額内訳'!$G$62),1,"")</f>
        <v/>
      </c>
      <c r="AX56" s="5" t="str">
        <f>IF(AND('別紙3-1_区分⑤所要額内訳'!$E$62&lt;=踏み台シート!AX4,踏み台シート!AX4&lt;='別紙3-1_区分⑤所要額内訳'!$G$62),1,"")</f>
        <v/>
      </c>
      <c r="AY56" s="5" t="str">
        <f>IF(AND('別紙3-1_区分⑤所要額内訳'!$E$62&lt;=踏み台シート!AY4,踏み台シート!AY4&lt;='別紙3-1_区分⑤所要額内訳'!$G$62),1,"")</f>
        <v/>
      </c>
      <c r="AZ56" s="5" t="str">
        <f>IF(AND('別紙3-1_区分⑤所要額内訳'!$E$62&lt;=踏み台シート!AZ4,踏み台シート!AZ4&lt;='別紙3-1_区分⑤所要額内訳'!$G$62),1,"")</f>
        <v/>
      </c>
      <c r="BA56" s="5" t="str">
        <f>IF(AND('別紙3-1_区分⑤所要額内訳'!$E$62&lt;=踏み台シート!BA4,踏み台シート!BA4&lt;='別紙3-1_区分⑤所要額内訳'!$G$62),1,"")</f>
        <v/>
      </c>
      <c r="BB56" s="18">
        <f t="shared" si="21"/>
        <v>1</v>
      </c>
    </row>
    <row r="57" spans="1:54" x14ac:dyDescent="0.2">
      <c r="A57" s="5" t="str">
        <f t="shared" si="24"/>
        <v/>
      </c>
      <c r="B57" s="14" t="str">
        <f>IF('別紙3-1_区分⑤所要額内訳'!B63="","",'別紙3-1_区分⑤所要額内訳'!B63)</f>
        <v/>
      </c>
      <c r="C57" s="5" t="str">
        <f>IF('別紙3-1_区分⑤所要額内訳'!C63="","",'別紙3-1_区分⑤所要額内訳'!C63)</f>
        <v/>
      </c>
      <c r="D57" s="5">
        <f>IF(AND('別紙3-1_区分⑤所要額内訳'!$E$63&lt;=踏み台シート!D4,踏み台シート!D4&lt;='別紙3-1_区分⑤所要額内訳'!$G$63),1,"")</f>
        <v>1</v>
      </c>
      <c r="E57" s="5" t="str">
        <f>IF(AND('別紙3-1_区分⑤所要額内訳'!$E$63&lt;=踏み台シート!E4,踏み台シート!E4&lt;='別紙3-1_区分⑤所要額内訳'!$G$63),1,"")</f>
        <v/>
      </c>
      <c r="F57" s="5" t="str">
        <f>IF(AND('別紙3-1_区分⑤所要額内訳'!$E$63&lt;=踏み台シート!F4,踏み台シート!F4&lt;='別紙3-1_区分⑤所要額内訳'!$G$63),1,"")</f>
        <v/>
      </c>
      <c r="G57" s="5" t="str">
        <f>IF(AND('別紙3-1_区分⑤所要額内訳'!$E$63&lt;=踏み台シート!G4,踏み台シート!G4&lt;='別紙3-1_区分⑤所要額内訳'!$G$63),1,"")</f>
        <v/>
      </c>
      <c r="H57" s="5" t="str">
        <f>IF(AND('別紙3-1_区分⑤所要額内訳'!$E$63&lt;=踏み台シート!H4,踏み台シート!H4&lt;='別紙3-1_区分⑤所要額内訳'!$G$63),1,"")</f>
        <v/>
      </c>
      <c r="I57" s="5" t="str">
        <f>IF(AND('別紙3-1_区分⑤所要額内訳'!$E$63&lt;=踏み台シート!I4,踏み台シート!I4&lt;='別紙3-1_区分⑤所要額内訳'!$G$63),1,"")</f>
        <v/>
      </c>
      <c r="J57" s="5" t="str">
        <f>IF(AND('別紙3-1_区分⑤所要額内訳'!$E$63&lt;=踏み台シート!J4,踏み台シート!J4&lt;='別紙3-1_区分⑤所要額内訳'!$G$63),1,"")</f>
        <v/>
      </c>
      <c r="K57" s="5" t="str">
        <f>IF(AND('別紙3-1_区分⑤所要額内訳'!$E$63&lt;=踏み台シート!K4,踏み台シート!K4&lt;='別紙3-1_区分⑤所要額内訳'!$G$63),1,"")</f>
        <v/>
      </c>
      <c r="L57" s="5" t="str">
        <f>IF(AND('別紙3-1_区分⑤所要額内訳'!$E$63&lt;=踏み台シート!L4,踏み台シート!L4&lt;='別紙3-1_区分⑤所要額内訳'!$G$63),1,"")</f>
        <v/>
      </c>
      <c r="M57" s="5" t="str">
        <f>IF(AND('別紙3-1_区分⑤所要額内訳'!$E$63&lt;=踏み台シート!M4,踏み台シート!M4&lt;='別紙3-1_区分⑤所要額内訳'!$G$63),1,"")</f>
        <v/>
      </c>
      <c r="N57" s="5" t="str">
        <f>IF(AND('別紙3-1_区分⑤所要額内訳'!$E$63&lt;=踏み台シート!N4,踏み台シート!N4&lt;='別紙3-1_区分⑤所要額内訳'!$G$63),1,"")</f>
        <v/>
      </c>
      <c r="O57" s="5" t="str">
        <f>IF(AND('別紙3-1_区分⑤所要額内訳'!$E$63&lt;=踏み台シート!O4,踏み台シート!O4&lt;='別紙3-1_区分⑤所要額内訳'!$G$63),1,"")</f>
        <v/>
      </c>
      <c r="P57" s="5" t="str">
        <f>IF(AND('別紙3-1_区分⑤所要額内訳'!$E$63&lt;=踏み台シート!P4,踏み台シート!P4&lt;='別紙3-1_区分⑤所要額内訳'!$G$63),1,"")</f>
        <v/>
      </c>
      <c r="Q57" s="5" t="str">
        <f>IF(AND('別紙3-1_区分⑤所要額内訳'!$E$63&lt;=踏み台シート!Q4,踏み台シート!Q4&lt;='別紙3-1_区分⑤所要額内訳'!$G$63),1,"")</f>
        <v/>
      </c>
      <c r="R57" s="5" t="str">
        <f>IF(AND('別紙3-1_区分⑤所要額内訳'!$E$63&lt;=踏み台シート!R4,踏み台シート!R4&lt;='別紙3-1_区分⑤所要額内訳'!$G$63),1,"")</f>
        <v/>
      </c>
      <c r="S57" s="5" t="str">
        <f>IF(AND('別紙3-1_区分⑤所要額内訳'!$E$63&lt;=踏み台シート!S4,踏み台シート!S4&lt;='別紙3-1_区分⑤所要額内訳'!$G$63),1,"")</f>
        <v/>
      </c>
      <c r="T57" s="5" t="str">
        <f>IF(AND('別紙3-1_区分⑤所要額内訳'!$E$63&lt;=踏み台シート!T4,踏み台シート!T4&lt;='別紙3-1_区分⑤所要額内訳'!$G$63),1,"")</f>
        <v/>
      </c>
      <c r="U57" s="5" t="str">
        <f>IF(AND('別紙3-1_区分⑤所要額内訳'!$E$63&lt;=踏み台シート!U4,踏み台シート!U4&lt;='別紙3-1_区分⑤所要額内訳'!$G$63),1,"")</f>
        <v/>
      </c>
      <c r="V57" s="5" t="str">
        <f>IF(AND('別紙3-1_区分⑤所要額内訳'!$E$63&lt;=踏み台シート!V4,踏み台シート!V4&lt;='別紙3-1_区分⑤所要額内訳'!$G$63),1,"")</f>
        <v/>
      </c>
      <c r="W57" s="5" t="str">
        <f>IF(AND('別紙3-1_区分⑤所要額内訳'!$E$63&lt;=踏み台シート!W4,踏み台シート!W4&lt;='別紙3-1_区分⑤所要額内訳'!$G$63),1,"")</f>
        <v/>
      </c>
      <c r="X57" s="5" t="str">
        <f>IF(AND('別紙3-1_区分⑤所要額内訳'!$E$63&lt;=踏み台シート!X4,踏み台シート!X4&lt;='別紙3-1_区分⑤所要額内訳'!$G$63),1,"")</f>
        <v/>
      </c>
      <c r="Y57" s="5" t="str">
        <f>IF(AND('別紙3-1_区分⑤所要額内訳'!$E$63&lt;=踏み台シート!Y4,踏み台シート!Y4&lt;='別紙3-1_区分⑤所要額内訳'!$G$63),1,"")</f>
        <v/>
      </c>
      <c r="Z57" s="5" t="str">
        <f>IF(AND('別紙3-1_区分⑤所要額内訳'!$E$63&lt;=踏み台シート!Z4,踏み台シート!Z4&lt;='別紙3-1_区分⑤所要額内訳'!$G$63),1,"")</f>
        <v/>
      </c>
      <c r="AA57" s="5" t="str">
        <f>IF(AND('別紙3-1_区分⑤所要額内訳'!$E$63&lt;=踏み台シート!AA4,踏み台シート!AA4&lt;='別紙3-1_区分⑤所要額内訳'!$G$63),1,"")</f>
        <v/>
      </c>
      <c r="AB57" s="5" t="str">
        <f>IF(AND('別紙3-1_区分⑤所要額内訳'!$E$63&lt;=踏み台シート!AB4,踏み台シート!AB4&lt;='別紙3-1_区分⑤所要額内訳'!$G$63),1,"")</f>
        <v/>
      </c>
      <c r="AC57" s="5" t="str">
        <f>IF(AND('別紙3-1_区分⑤所要額内訳'!$E$63&lt;=踏み台シート!AC4,踏み台シート!AC4&lt;='別紙3-1_区分⑤所要額内訳'!$G$63),1,"")</f>
        <v/>
      </c>
      <c r="AD57" s="5" t="str">
        <f>IF(AND('別紙3-1_区分⑤所要額内訳'!$E$63&lt;=踏み台シート!AD4,踏み台シート!AD4&lt;='別紙3-1_区分⑤所要額内訳'!$G$63),1,"")</f>
        <v/>
      </c>
      <c r="AE57" s="5" t="str">
        <f>IF(AND('別紙3-1_区分⑤所要額内訳'!$E$63&lt;=踏み台シート!AE4,踏み台シート!AE4&lt;='別紙3-1_区分⑤所要額内訳'!$G$63),1,"")</f>
        <v/>
      </c>
      <c r="AF57" s="5" t="str">
        <f>IF(AND('別紙3-1_区分⑤所要額内訳'!$E$63&lt;=踏み台シート!AF4,踏み台シート!AF4&lt;='別紙3-1_区分⑤所要額内訳'!$G$63),1,"")</f>
        <v/>
      </c>
      <c r="AG57" s="5" t="str">
        <f>IF(AND('別紙3-1_区分⑤所要額内訳'!$E$63&lt;=踏み台シート!AG4,踏み台シート!AG4&lt;='別紙3-1_区分⑤所要額内訳'!$G$63),1,"")</f>
        <v/>
      </c>
      <c r="AH57" s="5" t="str">
        <f>IF(AND('別紙3-1_区分⑤所要額内訳'!$E$63&lt;=踏み台シート!AH4,踏み台シート!AH4&lt;='別紙3-1_区分⑤所要額内訳'!$G$63),1,"")</f>
        <v/>
      </c>
      <c r="AI57" s="5" t="str">
        <f>IF(AND('別紙3-1_区分⑤所要額内訳'!$E$63&lt;=踏み台シート!AI4,踏み台シート!AI4&lt;='別紙3-1_区分⑤所要額内訳'!$G$63),1,"")</f>
        <v/>
      </c>
      <c r="AJ57" s="5" t="str">
        <f>IF(AND('別紙3-1_区分⑤所要額内訳'!$E$63&lt;=踏み台シート!AJ4,踏み台シート!AJ4&lt;='別紙3-1_区分⑤所要額内訳'!$G$63),1,"")</f>
        <v/>
      </c>
      <c r="AK57" s="5" t="str">
        <f>IF(AND('別紙3-1_区分⑤所要額内訳'!$E$63&lt;=踏み台シート!AK4,踏み台シート!AK4&lt;='別紙3-1_区分⑤所要額内訳'!$G$63),1,"")</f>
        <v/>
      </c>
      <c r="AL57" s="5" t="str">
        <f>IF(AND('別紙3-1_区分⑤所要額内訳'!$E$63&lt;=踏み台シート!AL4,踏み台シート!AL4&lt;='別紙3-1_区分⑤所要額内訳'!$G$63),1,"")</f>
        <v/>
      </c>
      <c r="AM57" s="5" t="str">
        <f>IF(AND('別紙3-1_区分⑤所要額内訳'!$E$63&lt;=踏み台シート!AM4,踏み台シート!AM4&lt;='別紙3-1_区分⑤所要額内訳'!$G$63),1,"")</f>
        <v/>
      </c>
      <c r="AN57" s="5" t="str">
        <f>IF(AND('別紙3-1_区分⑤所要額内訳'!$E$63&lt;=踏み台シート!AN4,踏み台シート!AN4&lt;='別紙3-1_区分⑤所要額内訳'!$G$63),1,"")</f>
        <v/>
      </c>
      <c r="AO57" s="5" t="str">
        <f>IF(AND('別紙3-1_区分⑤所要額内訳'!$E$63&lt;=踏み台シート!AO4,踏み台シート!AO4&lt;='別紙3-1_区分⑤所要額内訳'!$G$63),1,"")</f>
        <v/>
      </c>
      <c r="AP57" s="5" t="str">
        <f>IF(AND('別紙3-1_区分⑤所要額内訳'!$E$63&lt;=踏み台シート!AP4,踏み台シート!AP4&lt;='別紙3-1_区分⑤所要額内訳'!$G$63),1,"")</f>
        <v/>
      </c>
      <c r="AQ57" s="5" t="str">
        <f>IF(AND('別紙3-1_区分⑤所要額内訳'!$E$63&lt;=踏み台シート!AQ4,踏み台シート!AQ4&lt;='別紙3-1_区分⑤所要額内訳'!$G$63),1,"")</f>
        <v/>
      </c>
      <c r="AR57" s="5" t="str">
        <f>IF(AND('別紙3-1_区分⑤所要額内訳'!$E$63&lt;=踏み台シート!AR4,踏み台シート!AR4&lt;='別紙3-1_区分⑤所要額内訳'!$G$63),1,"")</f>
        <v/>
      </c>
      <c r="AS57" s="5" t="str">
        <f>IF(AND('別紙3-1_区分⑤所要額内訳'!$E$63&lt;=踏み台シート!AS4,踏み台シート!AS4&lt;='別紙3-1_区分⑤所要額内訳'!$G$63),1,"")</f>
        <v/>
      </c>
      <c r="AT57" s="5" t="str">
        <f>IF(AND('別紙3-1_区分⑤所要額内訳'!$E$63&lt;=踏み台シート!AT4,踏み台シート!AT4&lt;='別紙3-1_区分⑤所要額内訳'!$G$63),1,"")</f>
        <v/>
      </c>
      <c r="AU57" s="5" t="str">
        <f>IF(AND('別紙3-1_区分⑤所要額内訳'!$E$63&lt;=踏み台シート!AU4,踏み台シート!AU4&lt;='別紙3-1_区分⑤所要額内訳'!$G$63),1,"")</f>
        <v/>
      </c>
      <c r="AV57" s="5" t="str">
        <f>IF(AND('別紙3-1_区分⑤所要額内訳'!$E$63&lt;=踏み台シート!AV4,踏み台シート!AV4&lt;='別紙3-1_区分⑤所要額内訳'!$G$63),1,"")</f>
        <v/>
      </c>
      <c r="AW57" s="5" t="str">
        <f>IF(AND('別紙3-1_区分⑤所要額内訳'!$E$63&lt;=踏み台シート!AW4,踏み台シート!AW4&lt;='別紙3-1_区分⑤所要額内訳'!$G$63),1,"")</f>
        <v/>
      </c>
      <c r="AX57" s="5" t="str">
        <f>IF(AND('別紙3-1_区分⑤所要額内訳'!$E$63&lt;=踏み台シート!AX4,踏み台シート!AX4&lt;='別紙3-1_区分⑤所要額内訳'!$G$63),1,"")</f>
        <v/>
      </c>
      <c r="AY57" s="5" t="str">
        <f>IF(AND('別紙3-1_区分⑤所要額内訳'!$E$63&lt;=踏み台シート!AY4,踏み台シート!AY4&lt;='別紙3-1_区分⑤所要額内訳'!$G$63),1,"")</f>
        <v/>
      </c>
      <c r="AZ57" s="5" t="str">
        <f>IF(AND('別紙3-1_区分⑤所要額内訳'!$E$63&lt;=踏み台シート!AZ4,踏み台シート!AZ4&lt;='別紙3-1_区分⑤所要額内訳'!$G$63),1,"")</f>
        <v/>
      </c>
      <c r="BA57" s="5" t="str">
        <f>IF(AND('別紙3-1_区分⑤所要額内訳'!$E$63&lt;=踏み台シート!BA4,踏み台シート!BA4&lt;='別紙3-1_区分⑤所要額内訳'!$G$63),1,"")</f>
        <v/>
      </c>
      <c r="BB57" s="18">
        <f t="shared" si="21"/>
        <v>1</v>
      </c>
    </row>
    <row r="58" spans="1:54" x14ac:dyDescent="0.2">
      <c r="A58" s="5" t="str">
        <f t="shared" si="24"/>
        <v/>
      </c>
      <c r="B58" s="14" t="str">
        <f>IF('別紙3-1_区分⑤所要額内訳'!B64="","",'別紙3-1_区分⑤所要額内訳'!B64)</f>
        <v/>
      </c>
      <c r="C58" s="5" t="str">
        <f>IF('別紙3-1_区分⑤所要額内訳'!C64="","",'別紙3-1_区分⑤所要額内訳'!C64)</f>
        <v/>
      </c>
      <c r="D58" s="5">
        <f>IF(AND('別紙3-1_区分⑤所要額内訳'!$E$64&lt;=踏み台シート!D4,踏み台シート!D4&lt;='別紙3-1_区分⑤所要額内訳'!$G$64),1,"")</f>
        <v>1</v>
      </c>
      <c r="E58" s="5" t="str">
        <f>IF(AND('別紙3-1_区分⑤所要額内訳'!$E$64&lt;=踏み台シート!E4,踏み台シート!E4&lt;='別紙3-1_区分⑤所要額内訳'!$G$64),1,"")</f>
        <v/>
      </c>
      <c r="F58" s="5" t="str">
        <f>IF(AND('別紙3-1_区分⑤所要額内訳'!$E$64&lt;=踏み台シート!F4,踏み台シート!F4&lt;='別紙3-1_区分⑤所要額内訳'!$G$64),1,"")</f>
        <v/>
      </c>
      <c r="G58" s="5" t="str">
        <f>IF(AND('別紙3-1_区分⑤所要額内訳'!$E$64&lt;=踏み台シート!G4,踏み台シート!G4&lt;='別紙3-1_区分⑤所要額内訳'!$G$64),1,"")</f>
        <v/>
      </c>
      <c r="H58" s="5" t="str">
        <f>IF(AND('別紙3-1_区分⑤所要額内訳'!$E$64&lt;=踏み台シート!H4,踏み台シート!H4&lt;='別紙3-1_区分⑤所要額内訳'!$G$64),1,"")</f>
        <v/>
      </c>
      <c r="I58" s="5" t="str">
        <f>IF(AND('別紙3-1_区分⑤所要額内訳'!$E$64&lt;=踏み台シート!I4,踏み台シート!I4&lt;='別紙3-1_区分⑤所要額内訳'!$G$64),1,"")</f>
        <v/>
      </c>
      <c r="J58" s="5" t="str">
        <f>IF(AND('別紙3-1_区分⑤所要額内訳'!$E$64&lt;=踏み台シート!J4,踏み台シート!J4&lt;='別紙3-1_区分⑤所要額内訳'!$G$64),1,"")</f>
        <v/>
      </c>
      <c r="K58" s="5" t="str">
        <f>IF(AND('別紙3-1_区分⑤所要額内訳'!$E$64&lt;=踏み台シート!K4,踏み台シート!K4&lt;='別紙3-1_区分⑤所要額内訳'!$G$64),1,"")</f>
        <v/>
      </c>
      <c r="L58" s="5" t="str">
        <f>IF(AND('別紙3-1_区分⑤所要額内訳'!$E$64&lt;=踏み台シート!L4,踏み台シート!L4&lt;='別紙3-1_区分⑤所要額内訳'!$G$64),1,"")</f>
        <v/>
      </c>
      <c r="M58" s="5" t="str">
        <f>IF(AND('別紙3-1_区分⑤所要額内訳'!$E$64&lt;=踏み台シート!M4,踏み台シート!M4&lt;='別紙3-1_区分⑤所要額内訳'!$G$64),1,"")</f>
        <v/>
      </c>
      <c r="N58" s="5" t="str">
        <f>IF(AND('別紙3-1_区分⑤所要額内訳'!$E$64&lt;=踏み台シート!N4,踏み台シート!N4&lt;='別紙3-1_区分⑤所要額内訳'!$G$64),1,"")</f>
        <v/>
      </c>
      <c r="O58" s="5" t="str">
        <f>IF(AND('別紙3-1_区分⑤所要額内訳'!$E$64&lt;=踏み台シート!O4,踏み台シート!O4&lt;='別紙3-1_区分⑤所要額内訳'!$G$64),1,"")</f>
        <v/>
      </c>
      <c r="P58" s="5" t="str">
        <f>IF(AND('別紙3-1_区分⑤所要額内訳'!$E$64&lt;=踏み台シート!P4,踏み台シート!P4&lt;='別紙3-1_区分⑤所要額内訳'!$G$64),1,"")</f>
        <v/>
      </c>
      <c r="Q58" s="5" t="str">
        <f>IF(AND('別紙3-1_区分⑤所要額内訳'!$E$64&lt;=踏み台シート!Q4,踏み台シート!Q4&lt;='別紙3-1_区分⑤所要額内訳'!$G$64),1,"")</f>
        <v/>
      </c>
      <c r="R58" s="5" t="str">
        <f>IF(AND('別紙3-1_区分⑤所要額内訳'!$E$64&lt;=踏み台シート!R4,踏み台シート!R4&lt;='別紙3-1_区分⑤所要額内訳'!$G$64),1,"")</f>
        <v/>
      </c>
      <c r="S58" s="5" t="str">
        <f>IF(AND('別紙3-1_区分⑤所要額内訳'!$E$64&lt;=踏み台シート!S4,踏み台シート!S4&lt;='別紙3-1_区分⑤所要額内訳'!$G$64),1,"")</f>
        <v/>
      </c>
      <c r="T58" s="5" t="str">
        <f>IF(AND('別紙3-1_区分⑤所要額内訳'!$E$64&lt;=踏み台シート!T4,踏み台シート!T4&lt;='別紙3-1_区分⑤所要額内訳'!$G$64),1,"")</f>
        <v/>
      </c>
      <c r="U58" s="5" t="str">
        <f>IF(AND('別紙3-1_区分⑤所要額内訳'!$E$64&lt;=踏み台シート!U4,踏み台シート!U4&lt;='別紙3-1_区分⑤所要額内訳'!$G$64),1,"")</f>
        <v/>
      </c>
      <c r="V58" s="5" t="str">
        <f>IF(AND('別紙3-1_区分⑤所要額内訳'!$E$64&lt;=踏み台シート!V4,踏み台シート!V4&lt;='別紙3-1_区分⑤所要額内訳'!$G$64),1,"")</f>
        <v/>
      </c>
      <c r="W58" s="5" t="str">
        <f>IF(AND('別紙3-1_区分⑤所要額内訳'!$E$64&lt;=踏み台シート!W4,踏み台シート!W4&lt;='別紙3-1_区分⑤所要額内訳'!$G$64),1,"")</f>
        <v/>
      </c>
      <c r="X58" s="5" t="str">
        <f>IF(AND('別紙3-1_区分⑤所要額内訳'!$E$64&lt;=踏み台シート!X4,踏み台シート!X4&lt;='別紙3-1_区分⑤所要額内訳'!$G$64),1,"")</f>
        <v/>
      </c>
      <c r="Y58" s="5" t="str">
        <f>IF(AND('別紙3-1_区分⑤所要額内訳'!$E$64&lt;=踏み台シート!Y4,踏み台シート!Y4&lt;='別紙3-1_区分⑤所要額内訳'!$G$64),1,"")</f>
        <v/>
      </c>
      <c r="Z58" s="5" t="str">
        <f>IF(AND('別紙3-1_区分⑤所要額内訳'!$E$64&lt;=踏み台シート!Z4,踏み台シート!Z4&lt;='別紙3-1_区分⑤所要額内訳'!$G$64),1,"")</f>
        <v/>
      </c>
      <c r="AA58" s="5" t="str">
        <f>IF(AND('別紙3-1_区分⑤所要額内訳'!$E$64&lt;=踏み台シート!AA4,踏み台シート!AA4&lt;='別紙3-1_区分⑤所要額内訳'!$G$64),1,"")</f>
        <v/>
      </c>
      <c r="AB58" s="5" t="str">
        <f>IF(AND('別紙3-1_区分⑤所要額内訳'!$E$64&lt;=踏み台シート!AB4,踏み台シート!AB4&lt;='別紙3-1_区分⑤所要額内訳'!$G$64),1,"")</f>
        <v/>
      </c>
      <c r="AC58" s="5" t="str">
        <f>IF(AND('別紙3-1_区分⑤所要額内訳'!$E$64&lt;=踏み台シート!AC4,踏み台シート!AC4&lt;='別紙3-1_区分⑤所要額内訳'!$G$64),1,"")</f>
        <v/>
      </c>
      <c r="AD58" s="5" t="str">
        <f>IF(AND('別紙3-1_区分⑤所要額内訳'!$E$64&lt;=踏み台シート!AD4,踏み台シート!AD4&lt;='別紙3-1_区分⑤所要額内訳'!$G$64),1,"")</f>
        <v/>
      </c>
      <c r="AE58" s="5" t="str">
        <f>IF(AND('別紙3-1_区分⑤所要額内訳'!$E$64&lt;=踏み台シート!AE4,踏み台シート!AE4&lt;='別紙3-1_区分⑤所要額内訳'!$G$64),1,"")</f>
        <v/>
      </c>
      <c r="AF58" s="5" t="str">
        <f>IF(AND('別紙3-1_区分⑤所要額内訳'!$E$64&lt;=踏み台シート!AF4,踏み台シート!AF4&lt;='別紙3-1_区分⑤所要額内訳'!$G$64),1,"")</f>
        <v/>
      </c>
      <c r="AG58" s="5" t="str">
        <f>IF(AND('別紙3-1_区分⑤所要額内訳'!$E$64&lt;=踏み台シート!AG4,踏み台シート!AG4&lt;='別紙3-1_区分⑤所要額内訳'!$G$64),1,"")</f>
        <v/>
      </c>
      <c r="AH58" s="5" t="str">
        <f>IF(AND('別紙3-1_区分⑤所要額内訳'!$E$64&lt;=踏み台シート!AH4,踏み台シート!AH4&lt;='別紙3-1_区分⑤所要額内訳'!$G$64),1,"")</f>
        <v/>
      </c>
      <c r="AI58" s="5" t="str">
        <f>IF(AND('別紙3-1_区分⑤所要額内訳'!$E$64&lt;=踏み台シート!AI4,踏み台シート!AI4&lt;='別紙3-1_区分⑤所要額内訳'!$G$64),1,"")</f>
        <v/>
      </c>
      <c r="AJ58" s="5" t="str">
        <f>IF(AND('別紙3-1_区分⑤所要額内訳'!$E$64&lt;=踏み台シート!AJ4,踏み台シート!AJ4&lt;='別紙3-1_区分⑤所要額内訳'!$G$64),1,"")</f>
        <v/>
      </c>
      <c r="AK58" s="5" t="str">
        <f>IF(AND('別紙3-1_区分⑤所要額内訳'!$E$64&lt;=踏み台シート!AK4,踏み台シート!AK4&lt;='別紙3-1_区分⑤所要額内訳'!$G$64),1,"")</f>
        <v/>
      </c>
      <c r="AL58" s="5" t="str">
        <f>IF(AND('別紙3-1_区分⑤所要額内訳'!$E$64&lt;=踏み台シート!AL4,踏み台シート!AL4&lt;='別紙3-1_区分⑤所要額内訳'!$G$64),1,"")</f>
        <v/>
      </c>
      <c r="AM58" s="5" t="str">
        <f>IF(AND('別紙3-1_区分⑤所要額内訳'!$E$64&lt;=踏み台シート!AM4,踏み台シート!AM4&lt;='別紙3-1_区分⑤所要額内訳'!$G$64),1,"")</f>
        <v/>
      </c>
      <c r="AN58" s="5" t="str">
        <f>IF(AND('別紙3-1_区分⑤所要額内訳'!$E$64&lt;=踏み台シート!AN4,踏み台シート!AN4&lt;='別紙3-1_区分⑤所要額内訳'!$G$64),1,"")</f>
        <v/>
      </c>
      <c r="AO58" s="5" t="str">
        <f>IF(AND('別紙3-1_区分⑤所要額内訳'!$E$64&lt;=踏み台シート!AO4,踏み台シート!AO4&lt;='別紙3-1_区分⑤所要額内訳'!$G$64),1,"")</f>
        <v/>
      </c>
      <c r="AP58" s="5" t="str">
        <f>IF(AND('別紙3-1_区分⑤所要額内訳'!$E$64&lt;=踏み台シート!AP4,踏み台シート!AP4&lt;='別紙3-1_区分⑤所要額内訳'!$G$64),1,"")</f>
        <v/>
      </c>
      <c r="AQ58" s="5" t="str">
        <f>IF(AND('別紙3-1_区分⑤所要額内訳'!$E$64&lt;=踏み台シート!AQ4,踏み台シート!AQ4&lt;='別紙3-1_区分⑤所要額内訳'!$G$64),1,"")</f>
        <v/>
      </c>
      <c r="AR58" s="5" t="str">
        <f>IF(AND('別紙3-1_区分⑤所要額内訳'!$E$64&lt;=踏み台シート!AR4,踏み台シート!AR4&lt;='別紙3-1_区分⑤所要額内訳'!$G$64),1,"")</f>
        <v/>
      </c>
      <c r="AS58" s="5" t="str">
        <f>IF(AND('別紙3-1_区分⑤所要額内訳'!$E$64&lt;=踏み台シート!AS4,踏み台シート!AS4&lt;='別紙3-1_区分⑤所要額内訳'!$G$64),1,"")</f>
        <v/>
      </c>
      <c r="AT58" s="5" t="str">
        <f>IF(AND('別紙3-1_区分⑤所要額内訳'!$E$64&lt;=踏み台シート!AT4,踏み台シート!AT4&lt;='別紙3-1_区分⑤所要額内訳'!$G$64),1,"")</f>
        <v/>
      </c>
      <c r="AU58" s="5" t="str">
        <f>IF(AND('別紙3-1_区分⑤所要額内訳'!$E$64&lt;=踏み台シート!AU4,踏み台シート!AU4&lt;='別紙3-1_区分⑤所要額内訳'!$G$64),1,"")</f>
        <v/>
      </c>
      <c r="AV58" s="5" t="str">
        <f>IF(AND('別紙3-1_区分⑤所要額内訳'!$E$64&lt;=踏み台シート!AV4,踏み台シート!AV4&lt;='別紙3-1_区分⑤所要額内訳'!$G$64),1,"")</f>
        <v/>
      </c>
      <c r="AW58" s="5" t="str">
        <f>IF(AND('別紙3-1_区分⑤所要額内訳'!$E$64&lt;=踏み台シート!AW4,踏み台シート!AW4&lt;='別紙3-1_区分⑤所要額内訳'!$G$64),1,"")</f>
        <v/>
      </c>
      <c r="AX58" s="5" t="str">
        <f>IF(AND('別紙3-1_区分⑤所要額内訳'!$E$64&lt;=踏み台シート!AX4,踏み台シート!AX4&lt;='別紙3-1_区分⑤所要額内訳'!$G$64),1,"")</f>
        <v/>
      </c>
      <c r="AY58" s="5" t="str">
        <f>IF(AND('別紙3-1_区分⑤所要額内訳'!$E$64&lt;=踏み台シート!AY4,踏み台シート!AY4&lt;='別紙3-1_区分⑤所要額内訳'!$G$64),1,"")</f>
        <v/>
      </c>
      <c r="AZ58" s="5" t="str">
        <f>IF(AND('別紙3-1_区分⑤所要額内訳'!$E$64&lt;=踏み台シート!AZ4,踏み台シート!AZ4&lt;='別紙3-1_区分⑤所要額内訳'!$G$64),1,"")</f>
        <v/>
      </c>
      <c r="BA58" s="5" t="str">
        <f>IF(AND('別紙3-1_区分⑤所要額内訳'!$E$64&lt;=踏み台シート!BA4,踏み台シート!BA4&lt;='別紙3-1_区分⑤所要額内訳'!$G$64),1,"")</f>
        <v/>
      </c>
      <c r="BB58" s="18">
        <f t="shared" si="21"/>
        <v>1</v>
      </c>
    </row>
    <row r="59" spans="1:54" x14ac:dyDescent="0.2">
      <c r="A59" s="5" t="str">
        <f t="shared" si="24"/>
        <v/>
      </c>
      <c r="B59" s="14" t="str">
        <f>IF('別紙3-1_区分⑤所要額内訳'!B65="","",'別紙3-1_区分⑤所要額内訳'!B65)</f>
        <v/>
      </c>
      <c r="C59" s="5" t="str">
        <f>IF('別紙3-1_区分⑤所要額内訳'!C65="","",'別紙3-1_区分⑤所要額内訳'!C65)</f>
        <v/>
      </c>
      <c r="D59" s="5">
        <f>IF(AND('別紙3-1_区分⑤所要額内訳'!$E$65&lt;=踏み台シート!D4,踏み台シート!D4&lt;='別紙3-1_区分⑤所要額内訳'!$G$65),1,"")</f>
        <v>1</v>
      </c>
      <c r="E59" s="5" t="str">
        <f>IF(AND('別紙3-1_区分⑤所要額内訳'!$E$65&lt;=踏み台シート!E4,踏み台シート!E4&lt;='別紙3-1_区分⑤所要額内訳'!$G$65),1,"")</f>
        <v/>
      </c>
      <c r="F59" s="5" t="str">
        <f>IF(AND('別紙3-1_区分⑤所要額内訳'!$E$65&lt;=踏み台シート!F4,踏み台シート!F4&lt;='別紙3-1_区分⑤所要額内訳'!$G$65),1,"")</f>
        <v/>
      </c>
      <c r="G59" s="5" t="str">
        <f>IF(AND('別紙3-1_区分⑤所要額内訳'!$E$65&lt;=踏み台シート!G4,踏み台シート!G4&lt;='別紙3-1_区分⑤所要額内訳'!$G$65),1,"")</f>
        <v/>
      </c>
      <c r="H59" s="5" t="str">
        <f>IF(AND('別紙3-1_区分⑤所要額内訳'!$E$65&lt;=踏み台シート!H4,踏み台シート!H4&lt;='別紙3-1_区分⑤所要額内訳'!$G$65),1,"")</f>
        <v/>
      </c>
      <c r="I59" s="5" t="str">
        <f>IF(AND('別紙3-1_区分⑤所要額内訳'!$E$65&lt;=踏み台シート!I4,踏み台シート!I4&lt;='別紙3-1_区分⑤所要額内訳'!$G$65),1,"")</f>
        <v/>
      </c>
      <c r="J59" s="5" t="str">
        <f>IF(AND('別紙3-1_区分⑤所要額内訳'!$E$65&lt;=踏み台シート!J4,踏み台シート!J4&lt;='別紙3-1_区分⑤所要額内訳'!$G$65),1,"")</f>
        <v/>
      </c>
      <c r="K59" s="5" t="str">
        <f>IF(AND('別紙3-1_区分⑤所要額内訳'!$E$65&lt;=踏み台シート!K4,踏み台シート!K4&lt;='別紙3-1_区分⑤所要額内訳'!$G$65),1,"")</f>
        <v/>
      </c>
      <c r="L59" s="5" t="str">
        <f>IF(AND('別紙3-1_区分⑤所要額内訳'!$E$65&lt;=踏み台シート!L4,踏み台シート!L4&lt;='別紙3-1_区分⑤所要額内訳'!$G$65),1,"")</f>
        <v/>
      </c>
      <c r="M59" s="5" t="str">
        <f>IF(AND('別紙3-1_区分⑤所要額内訳'!$E$65&lt;=踏み台シート!M4,踏み台シート!M4&lt;='別紙3-1_区分⑤所要額内訳'!$G$65),1,"")</f>
        <v/>
      </c>
      <c r="N59" s="5" t="str">
        <f>IF(AND('別紙3-1_区分⑤所要額内訳'!$E$65&lt;=踏み台シート!N4,踏み台シート!N4&lt;='別紙3-1_区分⑤所要額内訳'!$G$65),1,"")</f>
        <v/>
      </c>
      <c r="O59" s="5" t="str">
        <f>IF(AND('別紙3-1_区分⑤所要額内訳'!$E$65&lt;=踏み台シート!O4,踏み台シート!O4&lt;='別紙3-1_区分⑤所要額内訳'!$G$65),1,"")</f>
        <v/>
      </c>
      <c r="P59" s="5" t="str">
        <f>IF(AND('別紙3-1_区分⑤所要額内訳'!$E$65&lt;=踏み台シート!P4,踏み台シート!P4&lt;='別紙3-1_区分⑤所要額内訳'!$G$65),1,"")</f>
        <v/>
      </c>
      <c r="Q59" s="5" t="str">
        <f>IF(AND('別紙3-1_区分⑤所要額内訳'!$E$65&lt;=踏み台シート!Q4,踏み台シート!Q4&lt;='別紙3-1_区分⑤所要額内訳'!$G$65),1,"")</f>
        <v/>
      </c>
      <c r="R59" s="5" t="str">
        <f>IF(AND('別紙3-1_区分⑤所要額内訳'!$E$65&lt;=踏み台シート!R4,踏み台シート!R4&lt;='別紙3-1_区分⑤所要額内訳'!$G$65),1,"")</f>
        <v/>
      </c>
      <c r="S59" s="5" t="str">
        <f>IF(AND('別紙3-1_区分⑤所要額内訳'!$E$65&lt;=踏み台シート!S4,踏み台シート!S4&lt;='別紙3-1_区分⑤所要額内訳'!$G$65),1,"")</f>
        <v/>
      </c>
      <c r="T59" s="5" t="str">
        <f>IF(AND('別紙3-1_区分⑤所要額内訳'!$E$65&lt;=踏み台シート!T4,踏み台シート!T4&lt;='別紙3-1_区分⑤所要額内訳'!$G$65),1,"")</f>
        <v/>
      </c>
      <c r="U59" s="5" t="str">
        <f>IF(AND('別紙3-1_区分⑤所要額内訳'!$E$65&lt;=踏み台シート!U4,踏み台シート!U4&lt;='別紙3-1_区分⑤所要額内訳'!$G$65),1,"")</f>
        <v/>
      </c>
      <c r="V59" s="5" t="str">
        <f>IF(AND('別紙3-1_区分⑤所要額内訳'!$E$65&lt;=踏み台シート!V4,踏み台シート!V4&lt;='別紙3-1_区分⑤所要額内訳'!$G$65),1,"")</f>
        <v/>
      </c>
      <c r="W59" s="5" t="str">
        <f>IF(AND('別紙3-1_区分⑤所要額内訳'!$E$65&lt;=踏み台シート!W4,踏み台シート!W4&lt;='別紙3-1_区分⑤所要額内訳'!$G$65),1,"")</f>
        <v/>
      </c>
      <c r="X59" s="5" t="str">
        <f>IF(AND('別紙3-1_区分⑤所要額内訳'!$E$65&lt;=踏み台シート!X4,踏み台シート!X4&lt;='別紙3-1_区分⑤所要額内訳'!$G$65),1,"")</f>
        <v/>
      </c>
      <c r="Y59" s="5" t="str">
        <f>IF(AND('別紙3-1_区分⑤所要額内訳'!$E$65&lt;=踏み台シート!Y4,踏み台シート!Y4&lt;='別紙3-1_区分⑤所要額内訳'!$G$65),1,"")</f>
        <v/>
      </c>
      <c r="Z59" s="5" t="str">
        <f>IF(AND('別紙3-1_区分⑤所要額内訳'!$E$65&lt;=踏み台シート!Z4,踏み台シート!Z4&lt;='別紙3-1_区分⑤所要額内訳'!$G$65),1,"")</f>
        <v/>
      </c>
      <c r="AA59" s="5" t="str">
        <f>IF(AND('別紙3-1_区分⑤所要額内訳'!$E$65&lt;=踏み台シート!AA4,踏み台シート!AA4&lt;='別紙3-1_区分⑤所要額内訳'!$G$65),1,"")</f>
        <v/>
      </c>
      <c r="AB59" s="5" t="str">
        <f>IF(AND('別紙3-1_区分⑤所要額内訳'!$E$65&lt;=踏み台シート!AB4,踏み台シート!AB4&lt;='別紙3-1_区分⑤所要額内訳'!$G$65),1,"")</f>
        <v/>
      </c>
      <c r="AC59" s="5" t="str">
        <f>IF(AND('別紙3-1_区分⑤所要額内訳'!$E$65&lt;=踏み台シート!AC4,踏み台シート!AC4&lt;='別紙3-1_区分⑤所要額内訳'!$G$65),1,"")</f>
        <v/>
      </c>
      <c r="AD59" s="5" t="str">
        <f>IF(AND('別紙3-1_区分⑤所要額内訳'!$E$65&lt;=踏み台シート!AD4,踏み台シート!AD4&lt;='別紙3-1_区分⑤所要額内訳'!$G$65),1,"")</f>
        <v/>
      </c>
      <c r="AE59" s="5" t="str">
        <f>IF(AND('別紙3-1_区分⑤所要額内訳'!$E$65&lt;=踏み台シート!AE4,踏み台シート!AE4&lt;='別紙3-1_区分⑤所要額内訳'!$G$65),1,"")</f>
        <v/>
      </c>
      <c r="AF59" s="5" t="str">
        <f>IF(AND('別紙3-1_区分⑤所要額内訳'!$E$65&lt;=踏み台シート!AF4,踏み台シート!AF4&lt;='別紙3-1_区分⑤所要額内訳'!$G$65),1,"")</f>
        <v/>
      </c>
      <c r="AG59" s="5" t="str">
        <f>IF(AND('別紙3-1_区分⑤所要額内訳'!$E$65&lt;=踏み台シート!AG4,踏み台シート!AG4&lt;='別紙3-1_区分⑤所要額内訳'!$G$65),1,"")</f>
        <v/>
      </c>
      <c r="AH59" s="5" t="str">
        <f>IF(AND('別紙3-1_区分⑤所要額内訳'!$E$65&lt;=踏み台シート!AH4,踏み台シート!AH4&lt;='別紙3-1_区分⑤所要額内訳'!$G$65),1,"")</f>
        <v/>
      </c>
      <c r="AI59" s="5" t="str">
        <f>IF(AND('別紙3-1_区分⑤所要額内訳'!$E$65&lt;=踏み台シート!AI4,踏み台シート!AI4&lt;='別紙3-1_区分⑤所要額内訳'!$G$65),1,"")</f>
        <v/>
      </c>
      <c r="AJ59" s="5" t="str">
        <f>IF(AND('別紙3-1_区分⑤所要額内訳'!$E$65&lt;=踏み台シート!AJ4,踏み台シート!AJ4&lt;='別紙3-1_区分⑤所要額内訳'!$G$65),1,"")</f>
        <v/>
      </c>
      <c r="AK59" s="5" t="str">
        <f>IF(AND('別紙3-1_区分⑤所要額内訳'!$E$65&lt;=踏み台シート!AK4,踏み台シート!AK4&lt;='別紙3-1_区分⑤所要額内訳'!$G$65),1,"")</f>
        <v/>
      </c>
      <c r="AL59" s="5" t="str">
        <f>IF(AND('別紙3-1_区分⑤所要額内訳'!$E$65&lt;=踏み台シート!AL4,踏み台シート!AL4&lt;='別紙3-1_区分⑤所要額内訳'!$G$65),1,"")</f>
        <v/>
      </c>
      <c r="AM59" s="5" t="str">
        <f>IF(AND('別紙3-1_区分⑤所要額内訳'!$E$65&lt;=踏み台シート!AM4,踏み台シート!AM4&lt;='別紙3-1_区分⑤所要額内訳'!$G$65),1,"")</f>
        <v/>
      </c>
      <c r="AN59" s="5" t="str">
        <f>IF(AND('別紙3-1_区分⑤所要額内訳'!$E$65&lt;=踏み台シート!AN4,踏み台シート!AN4&lt;='別紙3-1_区分⑤所要額内訳'!$G$65),1,"")</f>
        <v/>
      </c>
      <c r="AO59" s="5" t="str">
        <f>IF(AND('別紙3-1_区分⑤所要額内訳'!$E$65&lt;=踏み台シート!AO4,踏み台シート!AO4&lt;='別紙3-1_区分⑤所要額内訳'!$G$65),1,"")</f>
        <v/>
      </c>
      <c r="AP59" s="5" t="str">
        <f>IF(AND('別紙3-1_区分⑤所要額内訳'!$E$65&lt;=踏み台シート!AP4,踏み台シート!AP4&lt;='別紙3-1_区分⑤所要額内訳'!$G$65),1,"")</f>
        <v/>
      </c>
      <c r="AQ59" s="5" t="str">
        <f>IF(AND('別紙3-1_区分⑤所要額内訳'!$E$65&lt;=踏み台シート!AQ4,踏み台シート!AQ4&lt;='別紙3-1_区分⑤所要額内訳'!$G$65),1,"")</f>
        <v/>
      </c>
      <c r="AR59" s="5" t="str">
        <f>IF(AND('別紙3-1_区分⑤所要額内訳'!$E$65&lt;=踏み台シート!AR4,踏み台シート!AR4&lt;='別紙3-1_区分⑤所要額内訳'!$G$65),1,"")</f>
        <v/>
      </c>
      <c r="AS59" s="5" t="str">
        <f>IF(AND('別紙3-1_区分⑤所要額内訳'!$E$65&lt;=踏み台シート!AS4,踏み台シート!AS4&lt;='別紙3-1_区分⑤所要額内訳'!$G$65),1,"")</f>
        <v/>
      </c>
      <c r="AT59" s="5" t="str">
        <f>IF(AND('別紙3-1_区分⑤所要額内訳'!$E$65&lt;=踏み台シート!AT4,踏み台シート!AT4&lt;='別紙3-1_区分⑤所要額内訳'!$G$65),1,"")</f>
        <v/>
      </c>
      <c r="AU59" s="5" t="str">
        <f>IF(AND('別紙3-1_区分⑤所要額内訳'!$E$65&lt;=踏み台シート!AU4,踏み台シート!AU4&lt;='別紙3-1_区分⑤所要額内訳'!$G$65),1,"")</f>
        <v/>
      </c>
      <c r="AV59" s="5" t="str">
        <f>IF(AND('別紙3-1_区分⑤所要額内訳'!$E$65&lt;=踏み台シート!AV4,踏み台シート!AV4&lt;='別紙3-1_区分⑤所要額内訳'!$G$65),1,"")</f>
        <v/>
      </c>
      <c r="AW59" s="5" t="str">
        <f>IF(AND('別紙3-1_区分⑤所要額内訳'!$E$65&lt;=踏み台シート!AW4,踏み台シート!AW4&lt;='別紙3-1_区分⑤所要額内訳'!$G$65),1,"")</f>
        <v/>
      </c>
      <c r="AX59" s="5" t="str">
        <f>IF(AND('別紙3-1_区分⑤所要額内訳'!$E$65&lt;=踏み台シート!AX4,踏み台シート!AX4&lt;='別紙3-1_区分⑤所要額内訳'!$G$65),1,"")</f>
        <v/>
      </c>
      <c r="AY59" s="5" t="str">
        <f>IF(AND('別紙3-1_区分⑤所要額内訳'!$E$65&lt;=踏み台シート!AY4,踏み台シート!AY4&lt;='別紙3-1_区分⑤所要額内訳'!$G$65),1,"")</f>
        <v/>
      </c>
      <c r="AZ59" s="5" t="str">
        <f>IF(AND('別紙3-1_区分⑤所要額内訳'!$E$65&lt;=踏み台シート!AZ4,踏み台シート!AZ4&lt;='別紙3-1_区分⑤所要額内訳'!$G$65),1,"")</f>
        <v/>
      </c>
      <c r="BA59" s="5" t="str">
        <f>IF(AND('別紙3-1_区分⑤所要額内訳'!$E$65&lt;=踏み台シート!BA4,踏み台シート!BA4&lt;='別紙3-1_区分⑤所要額内訳'!$G$65),1,"")</f>
        <v/>
      </c>
      <c r="BB59" s="18">
        <f>COUNTIF(D59:BA59,1)</f>
        <v>1</v>
      </c>
    </row>
    <row r="60" spans="1:54" x14ac:dyDescent="0.2">
      <c r="A60" s="5" t="str">
        <f t="shared" si="24"/>
        <v/>
      </c>
      <c r="B60" s="14" t="str">
        <f>IF('別紙3-1_区分⑤所要額内訳'!B66="","",'別紙3-1_区分⑤所要額内訳'!B66)</f>
        <v/>
      </c>
      <c r="C60" s="5" t="str">
        <f>IF('別紙3-1_区分⑤所要額内訳'!C66="","",'別紙3-1_区分⑤所要額内訳'!C66)</f>
        <v/>
      </c>
      <c r="D60" s="5">
        <f>IF(AND('別紙3-1_区分⑤所要額内訳'!$E$66&lt;=踏み台シート!D4,踏み台シート!D4&lt;='別紙3-1_区分⑤所要額内訳'!$G$66),1,"")</f>
        <v>1</v>
      </c>
      <c r="E60" s="5" t="str">
        <f>IF(AND('別紙3-1_区分⑤所要額内訳'!$E$66&lt;=踏み台シート!E4,踏み台シート!E4&lt;='別紙3-1_区分⑤所要額内訳'!$G$66),1,"")</f>
        <v/>
      </c>
      <c r="F60" s="5" t="str">
        <f>IF(AND('別紙3-1_区分⑤所要額内訳'!$E$66&lt;=踏み台シート!F4,踏み台シート!F4&lt;='別紙3-1_区分⑤所要額内訳'!$G$66),1,"")</f>
        <v/>
      </c>
      <c r="G60" s="5" t="str">
        <f>IF(AND('別紙3-1_区分⑤所要額内訳'!$E$66&lt;=踏み台シート!G4,踏み台シート!G4&lt;='別紙3-1_区分⑤所要額内訳'!$G$66),1,"")</f>
        <v/>
      </c>
      <c r="H60" s="5" t="str">
        <f>IF(AND('別紙3-1_区分⑤所要額内訳'!$E$66&lt;=踏み台シート!H4,踏み台シート!H4&lt;='別紙3-1_区分⑤所要額内訳'!$G$66),1,"")</f>
        <v/>
      </c>
      <c r="I60" s="5" t="str">
        <f>IF(AND('別紙3-1_区分⑤所要額内訳'!$E$66&lt;=踏み台シート!I4,踏み台シート!I4&lt;='別紙3-1_区分⑤所要額内訳'!$G$66),1,"")</f>
        <v/>
      </c>
      <c r="J60" s="5" t="str">
        <f>IF(AND('別紙3-1_区分⑤所要額内訳'!$E$66&lt;=踏み台シート!J4,踏み台シート!J4&lt;='別紙3-1_区分⑤所要額内訳'!$G$66),1,"")</f>
        <v/>
      </c>
      <c r="K60" s="5" t="str">
        <f>IF(AND('別紙3-1_区分⑤所要額内訳'!$E$66&lt;=踏み台シート!K4,踏み台シート!K4&lt;='別紙3-1_区分⑤所要額内訳'!$G$66),1,"")</f>
        <v/>
      </c>
      <c r="L60" s="5" t="str">
        <f>IF(AND('別紙3-1_区分⑤所要額内訳'!$E$66&lt;=踏み台シート!L4,踏み台シート!L4&lt;='別紙3-1_区分⑤所要額内訳'!$G$66),1,"")</f>
        <v/>
      </c>
      <c r="M60" s="5" t="str">
        <f>IF(AND('別紙3-1_区分⑤所要額内訳'!$E$66&lt;=踏み台シート!M4,踏み台シート!M4&lt;='別紙3-1_区分⑤所要額内訳'!$G$66),1,"")</f>
        <v/>
      </c>
      <c r="N60" s="5" t="str">
        <f>IF(AND('別紙3-1_区分⑤所要額内訳'!$E$66&lt;=踏み台シート!N4,踏み台シート!N4&lt;='別紙3-1_区分⑤所要額内訳'!$G$66),1,"")</f>
        <v/>
      </c>
      <c r="O60" s="5" t="str">
        <f>IF(AND('別紙3-1_区分⑤所要額内訳'!$E$66&lt;=踏み台シート!O4,踏み台シート!O4&lt;='別紙3-1_区分⑤所要額内訳'!$G$66),1,"")</f>
        <v/>
      </c>
      <c r="P60" s="5" t="str">
        <f>IF(AND('別紙3-1_区分⑤所要額内訳'!$E$66&lt;=踏み台シート!P4,踏み台シート!P4&lt;='別紙3-1_区分⑤所要額内訳'!$G$66),1,"")</f>
        <v/>
      </c>
      <c r="Q60" s="5" t="str">
        <f>IF(AND('別紙3-1_区分⑤所要額内訳'!$E$66&lt;=踏み台シート!Q4,踏み台シート!Q4&lt;='別紙3-1_区分⑤所要額内訳'!$G$66),1,"")</f>
        <v/>
      </c>
      <c r="R60" s="5" t="str">
        <f>IF(AND('別紙3-1_区分⑤所要額内訳'!$E$66&lt;=踏み台シート!R4,踏み台シート!R4&lt;='別紙3-1_区分⑤所要額内訳'!$G$66),1,"")</f>
        <v/>
      </c>
      <c r="S60" s="5" t="str">
        <f>IF(AND('別紙3-1_区分⑤所要額内訳'!$E$66&lt;=踏み台シート!S4,踏み台シート!S4&lt;='別紙3-1_区分⑤所要額内訳'!$G$66),1,"")</f>
        <v/>
      </c>
      <c r="T60" s="5" t="str">
        <f>IF(AND('別紙3-1_区分⑤所要額内訳'!$E$66&lt;=踏み台シート!T4,踏み台シート!T4&lt;='別紙3-1_区分⑤所要額内訳'!$G$66),1,"")</f>
        <v/>
      </c>
      <c r="U60" s="5" t="str">
        <f>IF(AND('別紙3-1_区分⑤所要額内訳'!$E$66&lt;=踏み台シート!U4,踏み台シート!U4&lt;='別紙3-1_区分⑤所要額内訳'!$G$66),1,"")</f>
        <v/>
      </c>
      <c r="V60" s="5" t="str">
        <f>IF(AND('別紙3-1_区分⑤所要額内訳'!$E$66&lt;=踏み台シート!V4,踏み台シート!V4&lt;='別紙3-1_区分⑤所要額内訳'!$G$66),1,"")</f>
        <v/>
      </c>
      <c r="W60" s="5" t="str">
        <f>IF(AND('別紙3-1_区分⑤所要額内訳'!$E$66&lt;=踏み台シート!W4,踏み台シート!W4&lt;='別紙3-1_区分⑤所要額内訳'!$G$66),1,"")</f>
        <v/>
      </c>
      <c r="X60" s="5" t="str">
        <f>IF(AND('別紙3-1_区分⑤所要額内訳'!$E$66&lt;=踏み台シート!X4,踏み台シート!X4&lt;='別紙3-1_区分⑤所要額内訳'!$G$66),1,"")</f>
        <v/>
      </c>
      <c r="Y60" s="5" t="str">
        <f>IF(AND('別紙3-1_区分⑤所要額内訳'!$E$66&lt;=踏み台シート!Y4,踏み台シート!Y4&lt;='別紙3-1_区分⑤所要額内訳'!$G$66),1,"")</f>
        <v/>
      </c>
      <c r="Z60" s="5" t="str">
        <f>IF(AND('別紙3-1_区分⑤所要額内訳'!$E$66&lt;=踏み台シート!Z4,踏み台シート!Z4&lt;='別紙3-1_区分⑤所要額内訳'!$G$66),1,"")</f>
        <v/>
      </c>
      <c r="AA60" s="5" t="str">
        <f>IF(AND('別紙3-1_区分⑤所要額内訳'!$E$66&lt;=踏み台シート!AA4,踏み台シート!AA4&lt;='別紙3-1_区分⑤所要額内訳'!$G$66),1,"")</f>
        <v/>
      </c>
      <c r="AB60" s="5" t="str">
        <f>IF(AND('別紙3-1_区分⑤所要額内訳'!$E$66&lt;=踏み台シート!AB4,踏み台シート!AB4&lt;='別紙3-1_区分⑤所要額内訳'!$G$66),1,"")</f>
        <v/>
      </c>
      <c r="AC60" s="5" t="str">
        <f>IF(AND('別紙3-1_区分⑤所要額内訳'!$E$66&lt;=踏み台シート!AC4,踏み台シート!AC4&lt;='別紙3-1_区分⑤所要額内訳'!$G$66),1,"")</f>
        <v/>
      </c>
      <c r="AD60" s="5" t="str">
        <f>IF(AND('別紙3-1_区分⑤所要額内訳'!$E$66&lt;=踏み台シート!AD4,踏み台シート!AD4&lt;='別紙3-1_区分⑤所要額内訳'!$G$66),1,"")</f>
        <v/>
      </c>
      <c r="AE60" s="5" t="str">
        <f>IF(AND('別紙3-1_区分⑤所要額内訳'!$E$66&lt;=踏み台シート!AE4,踏み台シート!AE4&lt;='別紙3-1_区分⑤所要額内訳'!$G$66),1,"")</f>
        <v/>
      </c>
      <c r="AF60" s="5" t="str">
        <f>IF(AND('別紙3-1_区分⑤所要額内訳'!$E$66&lt;=踏み台シート!AF4,踏み台シート!AF4&lt;='別紙3-1_区分⑤所要額内訳'!$G$66),1,"")</f>
        <v/>
      </c>
      <c r="AG60" s="5" t="str">
        <f>IF(AND('別紙3-1_区分⑤所要額内訳'!$E$66&lt;=踏み台シート!AG4,踏み台シート!AG4&lt;='別紙3-1_区分⑤所要額内訳'!$G$66),1,"")</f>
        <v/>
      </c>
      <c r="AH60" s="5" t="str">
        <f>IF(AND('別紙3-1_区分⑤所要額内訳'!$E$66&lt;=踏み台シート!AH4,踏み台シート!AH4&lt;='別紙3-1_区分⑤所要額内訳'!$G$66),1,"")</f>
        <v/>
      </c>
      <c r="AI60" s="5" t="str">
        <f>IF(AND('別紙3-1_区分⑤所要額内訳'!$E$66&lt;=踏み台シート!AI4,踏み台シート!AI4&lt;='別紙3-1_区分⑤所要額内訳'!$G$66),1,"")</f>
        <v/>
      </c>
      <c r="AJ60" s="5" t="str">
        <f>IF(AND('別紙3-1_区分⑤所要額内訳'!$E$66&lt;=踏み台シート!AJ4,踏み台シート!AJ4&lt;='別紙3-1_区分⑤所要額内訳'!$G$66),1,"")</f>
        <v/>
      </c>
      <c r="AK60" s="5" t="str">
        <f>IF(AND('別紙3-1_区分⑤所要額内訳'!$E$66&lt;=踏み台シート!AK4,踏み台シート!AK4&lt;='別紙3-1_区分⑤所要額内訳'!$G$66),1,"")</f>
        <v/>
      </c>
      <c r="AL60" s="5" t="str">
        <f>IF(AND('別紙3-1_区分⑤所要額内訳'!$E$66&lt;=踏み台シート!AL4,踏み台シート!AL4&lt;='別紙3-1_区分⑤所要額内訳'!$G$66),1,"")</f>
        <v/>
      </c>
      <c r="AM60" s="5" t="str">
        <f>IF(AND('別紙3-1_区分⑤所要額内訳'!$E$66&lt;=踏み台シート!AM4,踏み台シート!AM4&lt;='別紙3-1_区分⑤所要額内訳'!$G$66),1,"")</f>
        <v/>
      </c>
      <c r="AN60" s="5" t="str">
        <f>IF(AND('別紙3-1_区分⑤所要額内訳'!$E$66&lt;=踏み台シート!AN4,踏み台シート!AN4&lt;='別紙3-1_区分⑤所要額内訳'!$G$66),1,"")</f>
        <v/>
      </c>
      <c r="AO60" s="5" t="str">
        <f>IF(AND('別紙3-1_区分⑤所要額内訳'!$E$66&lt;=踏み台シート!AO4,踏み台シート!AO4&lt;='別紙3-1_区分⑤所要額内訳'!$G$66),1,"")</f>
        <v/>
      </c>
      <c r="AP60" s="5" t="str">
        <f>IF(AND('別紙3-1_区分⑤所要額内訳'!$E$66&lt;=踏み台シート!AP4,踏み台シート!AP4&lt;='別紙3-1_区分⑤所要額内訳'!$G$66),1,"")</f>
        <v/>
      </c>
      <c r="AQ60" s="5" t="str">
        <f>IF(AND('別紙3-1_区分⑤所要額内訳'!$E$66&lt;=踏み台シート!AQ4,踏み台シート!AQ4&lt;='別紙3-1_区分⑤所要額内訳'!$G$66),1,"")</f>
        <v/>
      </c>
      <c r="AR60" s="5" t="str">
        <f>IF(AND('別紙3-1_区分⑤所要額内訳'!$E$66&lt;=踏み台シート!AR4,踏み台シート!AR4&lt;='別紙3-1_区分⑤所要額内訳'!$G$66),1,"")</f>
        <v/>
      </c>
      <c r="AS60" s="5" t="str">
        <f>IF(AND('別紙3-1_区分⑤所要額内訳'!$E$66&lt;=踏み台シート!AS4,踏み台シート!AS4&lt;='別紙3-1_区分⑤所要額内訳'!$G$66),1,"")</f>
        <v/>
      </c>
      <c r="AT60" s="5" t="str">
        <f>IF(AND('別紙3-1_区分⑤所要額内訳'!$E$66&lt;=踏み台シート!AT4,踏み台シート!AT4&lt;='別紙3-1_区分⑤所要額内訳'!$G$66),1,"")</f>
        <v/>
      </c>
      <c r="AU60" s="5" t="str">
        <f>IF(AND('別紙3-1_区分⑤所要額内訳'!$E$66&lt;=踏み台シート!AU4,踏み台シート!AU4&lt;='別紙3-1_区分⑤所要額内訳'!$G$66),1,"")</f>
        <v/>
      </c>
      <c r="AV60" s="5" t="str">
        <f>IF(AND('別紙3-1_区分⑤所要額内訳'!$E$66&lt;=踏み台シート!AV4,踏み台シート!AV4&lt;='別紙3-1_区分⑤所要額内訳'!$G$66),1,"")</f>
        <v/>
      </c>
      <c r="AW60" s="5" t="str">
        <f>IF(AND('別紙3-1_区分⑤所要額内訳'!$E$66&lt;=踏み台シート!AW4,踏み台シート!AW4&lt;='別紙3-1_区分⑤所要額内訳'!$G$66),1,"")</f>
        <v/>
      </c>
      <c r="AX60" s="5" t="str">
        <f>IF(AND('別紙3-1_区分⑤所要額内訳'!$E$66&lt;=踏み台シート!AX4,踏み台シート!AX4&lt;='別紙3-1_区分⑤所要額内訳'!$G$66),1,"")</f>
        <v/>
      </c>
      <c r="AY60" s="5" t="str">
        <f>IF(AND('別紙3-1_区分⑤所要額内訳'!$E$66&lt;=踏み台シート!AY4,踏み台シート!AY4&lt;='別紙3-1_区分⑤所要額内訳'!$G$66),1,"")</f>
        <v/>
      </c>
      <c r="AZ60" s="5" t="str">
        <f>IF(AND('別紙3-1_区分⑤所要額内訳'!$E$66&lt;=踏み台シート!AZ4,踏み台シート!AZ4&lt;='別紙3-1_区分⑤所要額内訳'!$G$66),1,"")</f>
        <v/>
      </c>
      <c r="BA60" s="5" t="str">
        <f>IF(AND('別紙3-1_区分⑤所要額内訳'!$E$66&lt;=踏み台シート!BA4,踏み台シート!BA4&lt;='別紙3-1_区分⑤所要額内訳'!$G$66),1,"")</f>
        <v/>
      </c>
      <c r="BB60" s="18">
        <f>COUNTIF(D60:BA60,1)</f>
        <v>1</v>
      </c>
    </row>
    <row r="61" spans="1:54" x14ac:dyDescent="0.2">
      <c r="A61" s="5" t="str">
        <f t="shared" si="24"/>
        <v/>
      </c>
      <c r="B61" s="14" t="str">
        <f>IF('別紙3-1_区分⑤所要額内訳'!B67="","",'別紙3-1_区分⑤所要額内訳'!B67)</f>
        <v/>
      </c>
      <c r="C61" s="5" t="str">
        <f>IF('別紙3-1_区分⑤所要額内訳'!C67="","",'別紙3-1_区分⑤所要額内訳'!C67)</f>
        <v/>
      </c>
      <c r="D61" s="5">
        <f>IF(AND('別紙3-1_区分⑤所要額内訳'!$E$67&lt;=踏み台シート!D4,踏み台シート!D4&lt;='別紙3-1_区分⑤所要額内訳'!$G$67),1,"")</f>
        <v>1</v>
      </c>
      <c r="E61" s="5" t="str">
        <f>IF(AND('別紙3-1_区分⑤所要額内訳'!$E$67&lt;=踏み台シート!E4,踏み台シート!E4&lt;='別紙3-1_区分⑤所要額内訳'!$G$67),1,"")</f>
        <v/>
      </c>
      <c r="F61" s="5" t="str">
        <f>IF(AND('別紙3-1_区分⑤所要額内訳'!$E$67&lt;=踏み台シート!F4,踏み台シート!F4&lt;='別紙3-1_区分⑤所要額内訳'!$G$67),1,"")</f>
        <v/>
      </c>
      <c r="G61" s="5" t="str">
        <f>IF(AND('別紙3-1_区分⑤所要額内訳'!$E$67&lt;=踏み台シート!G4,踏み台シート!G4&lt;='別紙3-1_区分⑤所要額内訳'!$G$67),1,"")</f>
        <v/>
      </c>
      <c r="H61" s="5" t="str">
        <f>IF(AND('別紙3-1_区分⑤所要額内訳'!$E$67&lt;=踏み台シート!H4,踏み台シート!H4&lt;='別紙3-1_区分⑤所要額内訳'!$G$67),1,"")</f>
        <v/>
      </c>
      <c r="I61" s="5" t="str">
        <f>IF(AND('別紙3-1_区分⑤所要額内訳'!$E$67&lt;=踏み台シート!I4,踏み台シート!I4&lt;='別紙3-1_区分⑤所要額内訳'!$G$67),1,"")</f>
        <v/>
      </c>
      <c r="J61" s="5" t="str">
        <f>IF(AND('別紙3-1_区分⑤所要額内訳'!$E$67&lt;=踏み台シート!J4,踏み台シート!J4&lt;='別紙3-1_区分⑤所要額内訳'!$G$67),1,"")</f>
        <v/>
      </c>
      <c r="K61" s="5" t="str">
        <f>IF(AND('別紙3-1_区分⑤所要額内訳'!$E$67&lt;=踏み台シート!K4,踏み台シート!K4&lt;='別紙3-1_区分⑤所要額内訳'!$G$67),1,"")</f>
        <v/>
      </c>
      <c r="L61" s="5" t="str">
        <f>IF(AND('別紙3-1_区分⑤所要額内訳'!$E$67&lt;=踏み台シート!L4,踏み台シート!L4&lt;='別紙3-1_区分⑤所要額内訳'!$G$67),1,"")</f>
        <v/>
      </c>
      <c r="M61" s="5" t="str">
        <f>IF(AND('別紙3-1_区分⑤所要額内訳'!$E$67&lt;=踏み台シート!M4,踏み台シート!M4&lt;='別紙3-1_区分⑤所要額内訳'!$G$67),1,"")</f>
        <v/>
      </c>
      <c r="N61" s="5" t="str">
        <f>IF(AND('別紙3-1_区分⑤所要額内訳'!$E$67&lt;=踏み台シート!N4,踏み台シート!N4&lt;='別紙3-1_区分⑤所要額内訳'!$G$67),1,"")</f>
        <v/>
      </c>
      <c r="O61" s="5" t="str">
        <f>IF(AND('別紙3-1_区分⑤所要額内訳'!$E$67&lt;=踏み台シート!O4,踏み台シート!O4&lt;='別紙3-1_区分⑤所要額内訳'!$G$67),1,"")</f>
        <v/>
      </c>
      <c r="P61" s="5" t="str">
        <f>IF(AND('別紙3-1_区分⑤所要額内訳'!$E$67&lt;=踏み台シート!P4,踏み台シート!P4&lt;='別紙3-1_区分⑤所要額内訳'!$G$67),1,"")</f>
        <v/>
      </c>
      <c r="Q61" s="5" t="str">
        <f>IF(AND('別紙3-1_区分⑤所要額内訳'!$E$67&lt;=踏み台シート!Q4,踏み台シート!Q4&lt;='別紙3-1_区分⑤所要額内訳'!$G$67),1,"")</f>
        <v/>
      </c>
      <c r="R61" s="5" t="str">
        <f>IF(AND('別紙3-1_区分⑤所要額内訳'!$E$67&lt;=踏み台シート!R4,踏み台シート!R4&lt;='別紙3-1_区分⑤所要額内訳'!$G$67),1,"")</f>
        <v/>
      </c>
      <c r="S61" s="5" t="str">
        <f>IF(AND('別紙3-1_区分⑤所要額内訳'!$E$67&lt;=踏み台シート!S4,踏み台シート!S4&lt;='別紙3-1_区分⑤所要額内訳'!$G$67),1,"")</f>
        <v/>
      </c>
      <c r="T61" s="5" t="str">
        <f>IF(AND('別紙3-1_区分⑤所要額内訳'!$E$67&lt;=踏み台シート!T4,踏み台シート!T4&lt;='別紙3-1_区分⑤所要額内訳'!$G$67),1,"")</f>
        <v/>
      </c>
      <c r="U61" s="5" t="str">
        <f>IF(AND('別紙3-1_区分⑤所要額内訳'!$E$67&lt;=踏み台シート!U4,踏み台シート!U4&lt;='別紙3-1_区分⑤所要額内訳'!$G$67),1,"")</f>
        <v/>
      </c>
      <c r="V61" s="5" t="str">
        <f>IF(AND('別紙3-1_区分⑤所要額内訳'!$E$67&lt;=踏み台シート!V4,踏み台シート!V4&lt;='別紙3-1_区分⑤所要額内訳'!$G$67),1,"")</f>
        <v/>
      </c>
      <c r="W61" s="5" t="str">
        <f>IF(AND('別紙3-1_区分⑤所要額内訳'!$E$67&lt;=踏み台シート!W4,踏み台シート!W4&lt;='別紙3-1_区分⑤所要額内訳'!$G$67),1,"")</f>
        <v/>
      </c>
      <c r="X61" s="5" t="str">
        <f>IF(AND('別紙3-1_区分⑤所要額内訳'!$E$67&lt;=踏み台シート!X4,踏み台シート!X4&lt;='別紙3-1_区分⑤所要額内訳'!$G$67),1,"")</f>
        <v/>
      </c>
      <c r="Y61" s="5" t="str">
        <f>IF(AND('別紙3-1_区分⑤所要額内訳'!$E$67&lt;=踏み台シート!Y4,踏み台シート!Y4&lt;='別紙3-1_区分⑤所要額内訳'!$G$67),1,"")</f>
        <v/>
      </c>
      <c r="Z61" s="5" t="str">
        <f>IF(AND('別紙3-1_区分⑤所要額内訳'!$E$67&lt;=踏み台シート!Z4,踏み台シート!Z4&lt;='別紙3-1_区分⑤所要額内訳'!$G$67),1,"")</f>
        <v/>
      </c>
      <c r="AA61" s="5" t="str">
        <f>IF(AND('別紙3-1_区分⑤所要額内訳'!$E$67&lt;=踏み台シート!AA4,踏み台シート!AA4&lt;='別紙3-1_区分⑤所要額内訳'!$G$67),1,"")</f>
        <v/>
      </c>
      <c r="AB61" s="5" t="str">
        <f>IF(AND('別紙3-1_区分⑤所要額内訳'!$E$67&lt;=踏み台シート!AB4,踏み台シート!AB4&lt;='別紙3-1_区分⑤所要額内訳'!$G$67),1,"")</f>
        <v/>
      </c>
      <c r="AC61" s="5" t="str">
        <f>IF(AND('別紙3-1_区分⑤所要額内訳'!$E$67&lt;=踏み台シート!AC4,踏み台シート!AC4&lt;='別紙3-1_区分⑤所要額内訳'!$G$67),1,"")</f>
        <v/>
      </c>
      <c r="AD61" s="5" t="str">
        <f>IF(AND('別紙3-1_区分⑤所要額内訳'!$E$67&lt;=踏み台シート!AD4,踏み台シート!AD4&lt;='別紙3-1_区分⑤所要額内訳'!$G$67),1,"")</f>
        <v/>
      </c>
      <c r="AE61" s="5" t="str">
        <f>IF(AND('別紙3-1_区分⑤所要額内訳'!$E$67&lt;=踏み台シート!AE4,踏み台シート!AE4&lt;='別紙3-1_区分⑤所要額内訳'!$G$67),1,"")</f>
        <v/>
      </c>
      <c r="AF61" s="5" t="str">
        <f>IF(AND('別紙3-1_区分⑤所要額内訳'!$E$67&lt;=踏み台シート!AF4,踏み台シート!AF4&lt;='別紙3-1_区分⑤所要額内訳'!$G$67),1,"")</f>
        <v/>
      </c>
      <c r="AG61" s="5" t="str">
        <f>IF(AND('別紙3-1_区分⑤所要額内訳'!$E$67&lt;=踏み台シート!AG4,踏み台シート!AG4&lt;='別紙3-1_区分⑤所要額内訳'!$G$67),1,"")</f>
        <v/>
      </c>
      <c r="AH61" s="5" t="str">
        <f>IF(AND('別紙3-1_区分⑤所要額内訳'!$E$67&lt;=踏み台シート!AH4,踏み台シート!AH4&lt;='別紙3-1_区分⑤所要額内訳'!$G$67),1,"")</f>
        <v/>
      </c>
      <c r="AI61" s="5" t="str">
        <f>IF(AND('別紙3-1_区分⑤所要額内訳'!$E$67&lt;=踏み台シート!AI4,踏み台シート!AI4&lt;='別紙3-1_区分⑤所要額内訳'!$G$67),1,"")</f>
        <v/>
      </c>
      <c r="AJ61" s="5" t="str">
        <f>IF(AND('別紙3-1_区分⑤所要額内訳'!$E$67&lt;=踏み台シート!AJ4,踏み台シート!AJ4&lt;='別紙3-1_区分⑤所要額内訳'!$G$67),1,"")</f>
        <v/>
      </c>
      <c r="AK61" s="5" t="str">
        <f>IF(AND('別紙3-1_区分⑤所要額内訳'!$E$67&lt;=踏み台シート!AK4,踏み台シート!AK4&lt;='別紙3-1_区分⑤所要額内訳'!$G$67),1,"")</f>
        <v/>
      </c>
      <c r="AL61" s="5" t="str">
        <f>IF(AND('別紙3-1_区分⑤所要額内訳'!$E$67&lt;=踏み台シート!AL4,踏み台シート!AL4&lt;='別紙3-1_区分⑤所要額内訳'!$G$67),1,"")</f>
        <v/>
      </c>
      <c r="AM61" s="5" t="str">
        <f>IF(AND('別紙3-1_区分⑤所要額内訳'!$E$67&lt;=踏み台シート!AM4,踏み台シート!AM4&lt;='別紙3-1_区分⑤所要額内訳'!$G$67),1,"")</f>
        <v/>
      </c>
      <c r="AN61" s="5" t="str">
        <f>IF(AND('別紙3-1_区分⑤所要額内訳'!$E$67&lt;=踏み台シート!AN4,踏み台シート!AN4&lt;='別紙3-1_区分⑤所要額内訳'!$G$67),1,"")</f>
        <v/>
      </c>
      <c r="AO61" s="5" t="str">
        <f>IF(AND('別紙3-1_区分⑤所要額内訳'!$E$67&lt;=踏み台シート!AO4,踏み台シート!AO4&lt;='別紙3-1_区分⑤所要額内訳'!$G$67),1,"")</f>
        <v/>
      </c>
      <c r="AP61" s="5" t="str">
        <f>IF(AND('別紙3-1_区分⑤所要額内訳'!$E$67&lt;=踏み台シート!AP4,踏み台シート!AP4&lt;='別紙3-1_区分⑤所要額内訳'!$G$67),1,"")</f>
        <v/>
      </c>
      <c r="AQ61" s="5" t="str">
        <f>IF(AND('別紙3-1_区分⑤所要額内訳'!$E$67&lt;=踏み台シート!AQ4,踏み台シート!AQ4&lt;='別紙3-1_区分⑤所要額内訳'!$G$67),1,"")</f>
        <v/>
      </c>
      <c r="AR61" s="5" t="str">
        <f>IF(AND('別紙3-1_区分⑤所要額内訳'!$E$67&lt;=踏み台シート!AR4,踏み台シート!AR4&lt;='別紙3-1_区分⑤所要額内訳'!$G$67),1,"")</f>
        <v/>
      </c>
      <c r="AS61" s="5" t="str">
        <f>IF(AND('別紙3-1_区分⑤所要額内訳'!$E$67&lt;=踏み台シート!AS4,踏み台シート!AS4&lt;='別紙3-1_区分⑤所要額内訳'!$G$67),1,"")</f>
        <v/>
      </c>
      <c r="AT61" s="5" t="str">
        <f>IF(AND('別紙3-1_区分⑤所要額内訳'!$E$67&lt;=踏み台シート!AT4,踏み台シート!AT4&lt;='別紙3-1_区分⑤所要額内訳'!$G$67),1,"")</f>
        <v/>
      </c>
      <c r="AU61" s="5" t="str">
        <f>IF(AND('別紙3-1_区分⑤所要額内訳'!$E$67&lt;=踏み台シート!AU4,踏み台シート!AU4&lt;='別紙3-1_区分⑤所要額内訳'!$G$67),1,"")</f>
        <v/>
      </c>
      <c r="AV61" s="5" t="str">
        <f>IF(AND('別紙3-1_区分⑤所要額内訳'!$E$67&lt;=踏み台シート!AV4,踏み台シート!AV4&lt;='別紙3-1_区分⑤所要額内訳'!$G$67),1,"")</f>
        <v/>
      </c>
      <c r="AW61" s="5" t="str">
        <f>IF(AND('別紙3-1_区分⑤所要額内訳'!$E$67&lt;=踏み台シート!AW4,踏み台シート!AW4&lt;='別紙3-1_区分⑤所要額内訳'!$G$67),1,"")</f>
        <v/>
      </c>
      <c r="AX61" s="5" t="str">
        <f>IF(AND('別紙3-1_区分⑤所要額内訳'!$E$67&lt;=踏み台シート!AX4,踏み台シート!AX4&lt;='別紙3-1_区分⑤所要額内訳'!$G$67),1,"")</f>
        <v/>
      </c>
      <c r="AY61" s="5" t="str">
        <f>IF(AND('別紙3-1_区分⑤所要額内訳'!$E$67&lt;=踏み台シート!AY4,踏み台シート!AY4&lt;='別紙3-1_区分⑤所要額内訳'!$G$67),1,"")</f>
        <v/>
      </c>
      <c r="AZ61" s="5" t="str">
        <f>IF(AND('別紙3-1_区分⑤所要額内訳'!$E$67&lt;=踏み台シート!AZ4,踏み台シート!AZ4&lt;='別紙3-1_区分⑤所要額内訳'!$G$67),1,"")</f>
        <v/>
      </c>
      <c r="BA61" s="5" t="str">
        <f>IF(AND('別紙3-1_区分⑤所要額内訳'!$E$67&lt;=踏み台シート!BA4,踏み台シート!BA4&lt;='別紙3-1_区分⑤所要額内訳'!$G$67),1,"")</f>
        <v/>
      </c>
      <c r="BB61" s="18">
        <f t="shared" ref="BB61" si="25">COUNTIF(D61:BA61,1)</f>
        <v>1</v>
      </c>
    </row>
    <row r="62" spans="1:54" x14ac:dyDescent="0.2">
      <c r="A62" s="5" t="str">
        <f t="shared" si="24"/>
        <v/>
      </c>
      <c r="B62" s="14" t="str">
        <f>IF('別紙3-1_区分⑤所要額内訳'!B68="","",'別紙3-1_区分⑤所要額内訳'!B68)</f>
        <v/>
      </c>
      <c r="C62" s="5" t="str">
        <f>IF('別紙3-1_区分⑤所要額内訳'!C68="","",'別紙3-1_区分⑤所要額内訳'!C68)</f>
        <v/>
      </c>
      <c r="D62" s="5">
        <f>IF(AND('別紙3-1_区分⑤所要額内訳'!$E$68&lt;=踏み台シート!D4,踏み台シート!D4&lt;='別紙3-1_区分⑤所要額内訳'!$G$68),1,"")</f>
        <v>1</v>
      </c>
      <c r="E62" s="5" t="str">
        <f>IF(AND('別紙3-1_区分⑤所要額内訳'!$E$68&lt;=踏み台シート!E4,踏み台シート!E4&lt;='別紙3-1_区分⑤所要額内訳'!$G$68),1,"")</f>
        <v/>
      </c>
      <c r="F62" s="5" t="str">
        <f>IF(AND('別紙3-1_区分⑤所要額内訳'!$E$68&lt;=踏み台シート!F4,踏み台シート!F4&lt;='別紙3-1_区分⑤所要額内訳'!$G$68),1,"")</f>
        <v/>
      </c>
      <c r="G62" s="5" t="str">
        <f>IF(AND('別紙3-1_区分⑤所要額内訳'!$E$68&lt;=踏み台シート!G4,踏み台シート!G4&lt;='別紙3-1_区分⑤所要額内訳'!$G$68),1,"")</f>
        <v/>
      </c>
      <c r="H62" s="5" t="str">
        <f>IF(AND('別紙3-1_区分⑤所要額内訳'!$E$68&lt;=踏み台シート!H4,踏み台シート!H4&lt;='別紙3-1_区分⑤所要額内訳'!$G$68),1,"")</f>
        <v/>
      </c>
      <c r="I62" s="5" t="str">
        <f>IF(AND('別紙3-1_区分⑤所要額内訳'!$E$68&lt;=踏み台シート!I4,踏み台シート!I4&lt;='別紙3-1_区分⑤所要額内訳'!$G$68),1,"")</f>
        <v/>
      </c>
      <c r="J62" s="5" t="str">
        <f>IF(AND('別紙3-1_区分⑤所要額内訳'!$E$68&lt;=踏み台シート!J4,踏み台シート!J4&lt;='別紙3-1_区分⑤所要額内訳'!$G$68),1,"")</f>
        <v/>
      </c>
      <c r="K62" s="5" t="str">
        <f>IF(AND('別紙3-1_区分⑤所要額内訳'!$E$68&lt;=踏み台シート!K4,踏み台シート!K4&lt;='別紙3-1_区分⑤所要額内訳'!$G$68),1,"")</f>
        <v/>
      </c>
      <c r="L62" s="5" t="str">
        <f>IF(AND('別紙3-1_区分⑤所要額内訳'!$E$68&lt;=踏み台シート!L4,踏み台シート!L4&lt;='別紙3-1_区分⑤所要額内訳'!$G$68),1,"")</f>
        <v/>
      </c>
      <c r="M62" s="5" t="str">
        <f>IF(AND('別紙3-1_区分⑤所要額内訳'!$E$68&lt;=踏み台シート!M4,踏み台シート!M4&lt;='別紙3-1_区分⑤所要額内訳'!$G$68),1,"")</f>
        <v/>
      </c>
      <c r="N62" s="5" t="str">
        <f>IF(AND('別紙3-1_区分⑤所要額内訳'!$E$68&lt;=踏み台シート!N4,踏み台シート!N4&lt;='別紙3-1_区分⑤所要額内訳'!$G$68),1,"")</f>
        <v/>
      </c>
      <c r="O62" s="5" t="str">
        <f>IF(AND('別紙3-1_区分⑤所要額内訳'!$E$68&lt;=踏み台シート!O4,踏み台シート!O4&lt;='別紙3-1_区分⑤所要額内訳'!$G$68),1,"")</f>
        <v/>
      </c>
      <c r="P62" s="5" t="str">
        <f>IF(AND('別紙3-1_区分⑤所要額内訳'!$E$68&lt;=踏み台シート!P4,踏み台シート!P4&lt;='別紙3-1_区分⑤所要額内訳'!$G$68),1,"")</f>
        <v/>
      </c>
      <c r="Q62" s="5" t="str">
        <f>IF(AND('別紙3-1_区分⑤所要額内訳'!$E$68&lt;=踏み台シート!Q4,踏み台シート!Q4&lt;='別紙3-1_区分⑤所要額内訳'!$G$68),1,"")</f>
        <v/>
      </c>
      <c r="R62" s="5" t="str">
        <f>IF(AND('別紙3-1_区分⑤所要額内訳'!$E$68&lt;=踏み台シート!R4,踏み台シート!R4&lt;='別紙3-1_区分⑤所要額内訳'!$G$68),1,"")</f>
        <v/>
      </c>
      <c r="S62" s="5" t="str">
        <f>IF(AND('別紙3-1_区分⑤所要額内訳'!$E$68&lt;=踏み台シート!S4,踏み台シート!S4&lt;='別紙3-1_区分⑤所要額内訳'!$G$68),1,"")</f>
        <v/>
      </c>
      <c r="T62" s="5" t="str">
        <f>IF(AND('別紙3-1_区分⑤所要額内訳'!$E$68&lt;=踏み台シート!T4,踏み台シート!T4&lt;='別紙3-1_区分⑤所要額内訳'!$G$68),1,"")</f>
        <v/>
      </c>
      <c r="U62" s="5" t="str">
        <f>IF(AND('別紙3-1_区分⑤所要額内訳'!$E$68&lt;=踏み台シート!U4,踏み台シート!U4&lt;='別紙3-1_区分⑤所要額内訳'!$G$68),1,"")</f>
        <v/>
      </c>
      <c r="V62" s="5" t="str">
        <f>IF(AND('別紙3-1_区分⑤所要額内訳'!$E$68&lt;=踏み台シート!V4,踏み台シート!V4&lt;='別紙3-1_区分⑤所要額内訳'!$G$68),1,"")</f>
        <v/>
      </c>
      <c r="W62" s="5" t="str">
        <f>IF(AND('別紙3-1_区分⑤所要額内訳'!$E$68&lt;=踏み台シート!W4,踏み台シート!W4&lt;='別紙3-1_区分⑤所要額内訳'!$G$68),1,"")</f>
        <v/>
      </c>
      <c r="X62" s="5" t="str">
        <f>IF(AND('別紙3-1_区分⑤所要額内訳'!$E$68&lt;=踏み台シート!X4,踏み台シート!X4&lt;='別紙3-1_区分⑤所要額内訳'!$G$68),1,"")</f>
        <v/>
      </c>
      <c r="Y62" s="5" t="str">
        <f>IF(AND('別紙3-1_区分⑤所要額内訳'!$E$68&lt;=踏み台シート!Y4,踏み台シート!Y4&lt;='別紙3-1_区分⑤所要額内訳'!$G$68),1,"")</f>
        <v/>
      </c>
      <c r="Z62" s="5" t="str">
        <f>IF(AND('別紙3-1_区分⑤所要額内訳'!$E$68&lt;=踏み台シート!Z4,踏み台シート!Z4&lt;='別紙3-1_区分⑤所要額内訳'!$G$68),1,"")</f>
        <v/>
      </c>
      <c r="AA62" s="5" t="str">
        <f>IF(AND('別紙3-1_区分⑤所要額内訳'!$E$68&lt;=踏み台シート!AA4,踏み台シート!AA4&lt;='別紙3-1_区分⑤所要額内訳'!$G$68),1,"")</f>
        <v/>
      </c>
      <c r="AB62" s="5" t="str">
        <f>IF(AND('別紙3-1_区分⑤所要額内訳'!$E$68&lt;=踏み台シート!AB4,踏み台シート!AB4&lt;='別紙3-1_区分⑤所要額内訳'!$G$68),1,"")</f>
        <v/>
      </c>
      <c r="AC62" s="5" t="str">
        <f>IF(AND('別紙3-1_区分⑤所要額内訳'!$E$68&lt;=踏み台シート!AC4,踏み台シート!AC4&lt;='別紙3-1_区分⑤所要額内訳'!$G$68),1,"")</f>
        <v/>
      </c>
      <c r="AD62" s="5" t="str">
        <f>IF(AND('別紙3-1_区分⑤所要額内訳'!$E$68&lt;=踏み台シート!AD4,踏み台シート!AD4&lt;='別紙3-1_区分⑤所要額内訳'!$G$68),1,"")</f>
        <v/>
      </c>
      <c r="AE62" s="5" t="str">
        <f>IF(AND('別紙3-1_区分⑤所要額内訳'!$E$68&lt;=踏み台シート!AE4,踏み台シート!AE4&lt;='別紙3-1_区分⑤所要額内訳'!$G$68),1,"")</f>
        <v/>
      </c>
      <c r="AF62" s="5" t="str">
        <f>IF(AND('別紙3-1_区分⑤所要額内訳'!$E$68&lt;=踏み台シート!AF4,踏み台シート!AF4&lt;='別紙3-1_区分⑤所要額内訳'!$G$68),1,"")</f>
        <v/>
      </c>
      <c r="AG62" s="5" t="str">
        <f>IF(AND('別紙3-1_区分⑤所要額内訳'!$E$68&lt;=踏み台シート!AG4,踏み台シート!AG4&lt;='別紙3-1_区分⑤所要額内訳'!$G$68),1,"")</f>
        <v/>
      </c>
      <c r="AH62" s="5" t="str">
        <f>IF(AND('別紙3-1_区分⑤所要額内訳'!$E$68&lt;=踏み台シート!AH4,踏み台シート!AH4&lt;='別紙3-1_区分⑤所要額内訳'!$G$68),1,"")</f>
        <v/>
      </c>
      <c r="AI62" s="5" t="str">
        <f>IF(AND('別紙3-1_区分⑤所要額内訳'!$E$68&lt;=踏み台シート!AI4,踏み台シート!AI4&lt;='別紙3-1_区分⑤所要額内訳'!$G$68),1,"")</f>
        <v/>
      </c>
      <c r="AJ62" s="5" t="str">
        <f>IF(AND('別紙3-1_区分⑤所要額内訳'!$E$68&lt;=踏み台シート!AJ4,踏み台シート!AJ4&lt;='別紙3-1_区分⑤所要額内訳'!$G$68),1,"")</f>
        <v/>
      </c>
      <c r="AK62" s="5" t="str">
        <f>IF(AND('別紙3-1_区分⑤所要額内訳'!$E$68&lt;=踏み台シート!AK4,踏み台シート!AK4&lt;='別紙3-1_区分⑤所要額内訳'!$G$68),1,"")</f>
        <v/>
      </c>
      <c r="AL62" s="5" t="str">
        <f>IF(AND('別紙3-1_区分⑤所要額内訳'!$E$68&lt;=踏み台シート!AL4,踏み台シート!AL4&lt;='別紙3-1_区分⑤所要額内訳'!$G$68),1,"")</f>
        <v/>
      </c>
      <c r="AM62" s="5" t="str">
        <f>IF(AND('別紙3-1_区分⑤所要額内訳'!$E$68&lt;=踏み台シート!AM4,踏み台シート!AM4&lt;='別紙3-1_区分⑤所要額内訳'!$G$68),1,"")</f>
        <v/>
      </c>
      <c r="AN62" s="5" t="str">
        <f>IF(AND('別紙3-1_区分⑤所要額内訳'!$E$68&lt;=踏み台シート!AN4,踏み台シート!AN4&lt;='別紙3-1_区分⑤所要額内訳'!$G$68),1,"")</f>
        <v/>
      </c>
      <c r="AO62" s="5" t="str">
        <f>IF(AND('別紙3-1_区分⑤所要額内訳'!$E$68&lt;=踏み台シート!AO4,踏み台シート!AO4&lt;='別紙3-1_区分⑤所要額内訳'!$G$68),1,"")</f>
        <v/>
      </c>
      <c r="AP62" s="5" t="str">
        <f>IF(AND('別紙3-1_区分⑤所要額内訳'!$E$68&lt;=踏み台シート!AP4,踏み台シート!AP4&lt;='別紙3-1_区分⑤所要額内訳'!$G$68),1,"")</f>
        <v/>
      </c>
      <c r="AQ62" s="5" t="str">
        <f>IF(AND('別紙3-1_区分⑤所要額内訳'!$E$68&lt;=踏み台シート!AQ4,踏み台シート!AQ4&lt;='別紙3-1_区分⑤所要額内訳'!$G$68),1,"")</f>
        <v/>
      </c>
      <c r="AR62" s="5" t="str">
        <f>IF(AND('別紙3-1_区分⑤所要額内訳'!$E$68&lt;=踏み台シート!AR4,踏み台シート!AR4&lt;='別紙3-1_区分⑤所要額内訳'!$G$68),1,"")</f>
        <v/>
      </c>
      <c r="AS62" s="5" t="str">
        <f>IF(AND('別紙3-1_区分⑤所要額内訳'!$E$68&lt;=踏み台シート!AS4,踏み台シート!AS4&lt;='別紙3-1_区分⑤所要額内訳'!$G$68),1,"")</f>
        <v/>
      </c>
      <c r="AT62" s="5" t="str">
        <f>IF(AND('別紙3-1_区分⑤所要額内訳'!$E$68&lt;=踏み台シート!AT4,踏み台シート!AT4&lt;='別紙3-1_区分⑤所要額内訳'!$G$68),1,"")</f>
        <v/>
      </c>
      <c r="AU62" s="5" t="str">
        <f>IF(AND('別紙3-1_区分⑤所要額内訳'!$E$68&lt;=踏み台シート!AU4,踏み台シート!AU4&lt;='別紙3-1_区分⑤所要額内訳'!$G$68),1,"")</f>
        <v/>
      </c>
      <c r="AV62" s="5" t="str">
        <f>IF(AND('別紙3-1_区分⑤所要額内訳'!$E$68&lt;=踏み台シート!AV4,踏み台シート!AV4&lt;='別紙3-1_区分⑤所要額内訳'!$G$68),1,"")</f>
        <v/>
      </c>
      <c r="AW62" s="5" t="str">
        <f>IF(AND('別紙3-1_区分⑤所要額内訳'!$E$68&lt;=踏み台シート!AW4,踏み台シート!AW4&lt;='別紙3-1_区分⑤所要額内訳'!$G$68),1,"")</f>
        <v/>
      </c>
      <c r="AX62" s="5" t="str">
        <f>IF(AND('別紙3-1_区分⑤所要額内訳'!$E$68&lt;=踏み台シート!AX4,踏み台シート!AX4&lt;='別紙3-1_区分⑤所要額内訳'!$G$68),1,"")</f>
        <v/>
      </c>
      <c r="AY62" s="5" t="str">
        <f>IF(AND('別紙3-1_区分⑤所要額内訳'!$E$68&lt;=踏み台シート!AY4,踏み台シート!AY4&lt;='別紙3-1_区分⑤所要額内訳'!$G$68),1,"")</f>
        <v/>
      </c>
      <c r="AZ62" s="5" t="str">
        <f>IF(AND('別紙3-1_区分⑤所要額内訳'!$E$68&lt;=踏み台シート!AZ4,踏み台シート!AZ4&lt;='別紙3-1_区分⑤所要額内訳'!$G$68),1,"")</f>
        <v/>
      </c>
      <c r="BA62" s="5" t="str">
        <f>IF(AND('別紙3-1_区分⑤所要額内訳'!$E$68&lt;=踏み台シート!BA4,踏み台シート!BA4&lt;='別紙3-1_区分⑤所要額内訳'!$G$68),1,"")</f>
        <v/>
      </c>
      <c r="BB62" s="18">
        <f t="shared" ref="BB62:BB67" si="26">COUNTIF(D62:BA62,1)</f>
        <v>1</v>
      </c>
    </row>
    <row r="63" spans="1:54" x14ac:dyDescent="0.2">
      <c r="A63" s="5" t="str">
        <f t="shared" si="24"/>
        <v/>
      </c>
      <c r="B63" s="14" t="str">
        <f>IF('別紙3-1_区分⑤所要額内訳'!B69="","",'別紙3-1_区分⑤所要額内訳'!B69)</f>
        <v/>
      </c>
      <c r="C63" s="5" t="str">
        <f>IF('別紙3-1_区分⑤所要額内訳'!C69="","",'別紙3-1_区分⑤所要額内訳'!C69)</f>
        <v/>
      </c>
      <c r="D63" s="5">
        <f>IF(AND('別紙3-1_区分⑤所要額内訳'!$E$69&lt;=踏み台シート!D4,踏み台シート!D4&lt;='別紙3-1_区分⑤所要額内訳'!$G$69),1,"")</f>
        <v>1</v>
      </c>
      <c r="E63" s="5" t="str">
        <f>IF(AND('別紙3-1_区分⑤所要額内訳'!$E$69&lt;=踏み台シート!E4,踏み台シート!E4&lt;='別紙3-1_区分⑤所要額内訳'!$G$69),1,"")</f>
        <v/>
      </c>
      <c r="F63" s="5" t="str">
        <f>IF(AND('別紙3-1_区分⑤所要額内訳'!$E$69&lt;=踏み台シート!F4,踏み台シート!F4&lt;='別紙3-1_区分⑤所要額内訳'!$G$69),1,"")</f>
        <v/>
      </c>
      <c r="G63" s="5" t="str">
        <f>IF(AND('別紙3-1_区分⑤所要額内訳'!$E$69&lt;=踏み台シート!G4,踏み台シート!G4&lt;='別紙3-1_区分⑤所要額内訳'!$G$69),1,"")</f>
        <v/>
      </c>
      <c r="H63" s="5" t="str">
        <f>IF(AND('別紙3-1_区分⑤所要額内訳'!$E$69&lt;=踏み台シート!H4,踏み台シート!H4&lt;='別紙3-1_区分⑤所要額内訳'!$G$69),1,"")</f>
        <v/>
      </c>
      <c r="I63" s="5" t="str">
        <f>IF(AND('別紙3-1_区分⑤所要額内訳'!$E$69&lt;=踏み台シート!I4,踏み台シート!I4&lt;='別紙3-1_区分⑤所要額内訳'!$G$69),1,"")</f>
        <v/>
      </c>
      <c r="J63" s="5" t="str">
        <f>IF(AND('別紙3-1_区分⑤所要額内訳'!$E$69&lt;=踏み台シート!J4,踏み台シート!J4&lt;='別紙3-1_区分⑤所要額内訳'!$G$69),1,"")</f>
        <v/>
      </c>
      <c r="K63" s="5" t="str">
        <f>IF(AND('別紙3-1_区分⑤所要額内訳'!$E$69&lt;=踏み台シート!K4,踏み台シート!K4&lt;='別紙3-1_区分⑤所要額内訳'!$G$69),1,"")</f>
        <v/>
      </c>
      <c r="L63" s="5" t="str">
        <f>IF(AND('別紙3-1_区分⑤所要額内訳'!$E$69&lt;=踏み台シート!L4,踏み台シート!L4&lt;='別紙3-1_区分⑤所要額内訳'!$G$69),1,"")</f>
        <v/>
      </c>
      <c r="M63" s="5" t="str">
        <f>IF(AND('別紙3-1_区分⑤所要額内訳'!$E$69&lt;=踏み台シート!M4,踏み台シート!M4&lt;='別紙3-1_区分⑤所要額内訳'!$G$69),1,"")</f>
        <v/>
      </c>
      <c r="N63" s="5" t="str">
        <f>IF(AND('別紙3-1_区分⑤所要額内訳'!$E$69&lt;=踏み台シート!N4,踏み台シート!N4&lt;='別紙3-1_区分⑤所要額内訳'!$G$69),1,"")</f>
        <v/>
      </c>
      <c r="O63" s="5" t="str">
        <f>IF(AND('別紙3-1_区分⑤所要額内訳'!$E$69&lt;=踏み台シート!O4,踏み台シート!O4&lt;='別紙3-1_区分⑤所要額内訳'!$G$69),1,"")</f>
        <v/>
      </c>
      <c r="P63" s="5" t="str">
        <f>IF(AND('別紙3-1_区分⑤所要額内訳'!$E$69&lt;=踏み台シート!P4,踏み台シート!P4&lt;='別紙3-1_区分⑤所要額内訳'!$G$69),1,"")</f>
        <v/>
      </c>
      <c r="Q63" s="5" t="str">
        <f>IF(AND('別紙3-1_区分⑤所要額内訳'!$E$69&lt;=踏み台シート!Q4,踏み台シート!Q4&lt;='別紙3-1_区分⑤所要額内訳'!$G$69),1,"")</f>
        <v/>
      </c>
      <c r="R63" s="5" t="str">
        <f>IF(AND('別紙3-1_区分⑤所要額内訳'!$E$69&lt;=踏み台シート!R4,踏み台シート!R4&lt;='別紙3-1_区分⑤所要額内訳'!$G$69),1,"")</f>
        <v/>
      </c>
      <c r="S63" s="5" t="str">
        <f>IF(AND('別紙3-1_区分⑤所要額内訳'!$E$69&lt;=踏み台シート!S4,踏み台シート!S4&lt;='別紙3-1_区分⑤所要額内訳'!$G$69),1,"")</f>
        <v/>
      </c>
      <c r="T63" s="5" t="str">
        <f>IF(AND('別紙3-1_区分⑤所要額内訳'!$E$69&lt;=踏み台シート!T4,踏み台シート!T4&lt;='別紙3-1_区分⑤所要額内訳'!$G$69),1,"")</f>
        <v/>
      </c>
      <c r="U63" s="5" t="str">
        <f>IF(AND('別紙3-1_区分⑤所要額内訳'!$E$69&lt;=踏み台シート!U4,踏み台シート!U4&lt;='別紙3-1_区分⑤所要額内訳'!$G$69),1,"")</f>
        <v/>
      </c>
      <c r="V63" s="5" t="str">
        <f>IF(AND('別紙3-1_区分⑤所要額内訳'!$E$69&lt;=踏み台シート!V4,踏み台シート!V4&lt;='別紙3-1_区分⑤所要額内訳'!$G$69),1,"")</f>
        <v/>
      </c>
      <c r="W63" s="5" t="str">
        <f>IF(AND('別紙3-1_区分⑤所要額内訳'!$E$69&lt;=踏み台シート!W4,踏み台シート!W4&lt;='別紙3-1_区分⑤所要額内訳'!$G$69),1,"")</f>
        <v/>
      </c>
      <c r="X63" s="5" t="str">
        <f>IF(AND('別紙3-1_区分⑤所要額内訳'!$E$69&lt;=踏み台シート!X4,踏み台シート!X4&lt;='別紙3-1_区分⑤所要額内訳'!$G$69),1,"")</f>
        <v/>
      </c>
      <c r="Y63" s="5" t="str">
        <f>IF(AND('別紙3-1_区分⑤所要額内訳'!$E$69&lt;=踏み台シート!Y4,踏み台シート!Y4&lt;='別紙3-1_区分⑤所要額内訳'!$G$69),1,"")</f>
        <v/>
      </c>
      <c r="Z63" s="5" t="str">
        <f>IF(AND('別紙3-1_区分⑤所要額内訳'!$E$69&lt;=踏み台シート!Z4,踏み台シート!Z4&lt;='別紙3-1_区分⑤所要額内訳'!$G$69),1,"")</f>
        <v/>
      </c>
      <c r="AA63" s="5" t="str">
        <f>IF(AND('別紙3-1_区分⑤所要額内訳'!$E$69&lt;=踏み台シート!AA4,踏み台シート!AA4&lt;='別紙3-1_区分⑤所要額内訳'!$G$69),1,"")</f>
        <v/>
      </c>
      <c r="AB63" s="5" t="str">
        <f>IF(AND('別紙3-1_区分⑤所要額内訳'!$E$69&lt;=踏み台シート!AB4,踏み台シート!AB4&lt;='別紙3-1_区分⑤所要額内訳'!$G$69),1,"")</f>
        <v/>
      </c>
      <c r="AC63" s="5" t="str">
        <f>IF(AND('別紙3-1_区分⑤所要額内訳'!$E$69&lt;=踏み台シート!AC4,踏み台シート!AC4&lt;='別紙3-1_区分⑤所要額内訳'!$G$69),1,"")</f>
        <v/>
      </c>
      <c r="AD63" s="5" t="str">
        <f>IF(AND('別紙3-1_区分⑤所要額内訳'!$E$69&lt;=踏み台シート!AD4,踏み台シート!AD4&lt;='別紙3-1_区分⑤所要額内訳'!$G$69),1,"")</f>
        <v/>
      </c>
      <c r="AE63" s="5" t="str">
        <f>IF(AND('別紙3-1_区分⑤所要額内訳'!$E$69&lt;=踏み台シート!AE4,踏み台シート!AE4&lt;='別紙3-1_区分⑤所要額内訳'!$G$69),1,"")</f>
        <v/>
      </c>
      <c r="AF63" s="5" t="str">
        <f>IF(AND('別紙3-1_区分⑤所要額内訳'!$E$69&lt;=踏み台シート!AF4,踏み台シート!AF4&lt;='別紙3-1_区分⑤所要額内訳'!$G$69),1,"")</f>
        <v/>
      </c>
      <c r="AG63" s="5" t="str">
        <f>IF(AND('別紙3-1_区分⑤所要額内訳'!$E$69&lt;=踏み台シート!AG4,踏み台シート!AG4&lt;='別紙3-1_区分⑤所要額内訳'!$G$69),1,"")</f>
        <v/>
      </c>
      <c r="AH63" s="5" t="str">
        <f>IF(AND('別紙3-1_区分⑤所要額内訳'!$E$69&lt;=踏み台シート!AH4,踏み台シート!AH4&lt;='別紙3-1_区分⑤所要額内訳'!$G$69),1,"")</f>
        <v/>
      </c>
      <c r="AI63" s="5" t="str">
        <f>IF(AND('別紙3-1_区分⑤所要額内訳'!$E$69&lt;=踏み台シート!AI4,踏み台シート!AI4&lt;='別紙3-1_区分⑤所要額内訳'!$G$69),1,"")</f>
        <v/>
      </c>
      <c r="AJ63" s="5" t="str">
        <f>IF(AND('別紙3-1_区分⑤所要額内訳'!$E$69&lt;=踏み台シート!AJ4,踏み台シート!AJ4&lt;='別紙3-1_区分⑤所要額内訳'!$G$69),1,"")</f>
        <v/>
      </c>
      <c r="AK63" s="5" t="str">
        <f>IF(AND('別紙3-1_区分⑤所要額内訳'!$E$69&lt;=踏み台シート!AK4,踏み台シート!AK4&lt;='別紙3-1_区分⑤所要額内訳'!$G$69),1,"")</f>
        <v/>
      </c>
      <c r="AL63" s="5" t="str">
        <f>IF(AND('別紙3-1_区分⑤所要額内訳'!$E$69&lt;=踏み台シート!AL4,踏み台シート!AL4&lt;='別紙3-1_区分⑤所要額内訳'!$G$69),1,"")</f>
        <v/>
      </c>
      <c r="AM63" s="5" t="str">
        <f>IF(AND('別紙3-1_区分⑤所要額内訳'!$E$69&lt;=踏み台シート!AM4,踏み台シート!AM4&lt;='別紙3-1_区分⑤所要額内訳'!$G$69),1,"")</f>
        <v/>
      </c>
      <c r="AN63" s="5" t="str">
        <f>IF(AND('別紙3-1_区分⑤所要額内訳'!$E$69&lt;=踏み台シート!AN4,踏み台シート!AN4&lt;='別紙3-1_区分⑤所要額内訳'!$G$69),1,"")</f>
        <v/>
      </c>
      <c r="AO63" s="5" t="str">
        <f>IF(AND('別紙3-1_区分⑤所要額内訳'!$E$69&lt;=踏み台シート!AO4,踏み台シート!AO4&lt;='別紙3-1_区分⑤所要額内訳'!$G$69),1,"")</f>
        <v/>
      </c>
      <c r="AP63" s="5" t="str">
        <f>IF(AND('別紙3-1_区分⑤所要額内訳'!$E$69&lt;=踏み台シート!AP4,踏み台シート!AP4&lt;='別紙3-1_区分⑤所要額内訳'!$G$69),1,"")</f>
        <v/>
      </c>
      <c r="AQ63" s="5" t="str">
        <f>IF(AND('別紙3-1_区分⑤所要額内訳'!$E$69&lt;=踏み台シート!AQ4,踏み台シート!AQ4&lt;='別紙3-1_区分⑤所要額内訳'!$G$69),1,"")</f>
        <v/>
      </c>
      <c r="AR63" s="5" t="str">
        <f>IF(AND('別紙3-1_区分⑤所要額内訳'!$E$69&lt;=踏み台シート!AR4,踏み台シート!AR4&lt;='別紙3-1_区分⑤所要額内訳'!$G$69),1,"")</f>
        <v/>
      </c>
      <c r="AS63" s="5" t="str">
        <f>IF(AND('別紙3-1_区分⑤所要額内訳'!$E$69&lt;=踏み台シート!AS4,踏み台シート!AS4&lt;='別紙3-1_区分⑤所要額内訳'!$G$69),1,"")</f>
        <v/>
      </c>
      <c r="AT63" s="5" t="str">
        <f>IF(AND('別紙3-1_区分⑤所要額内訳'!$E$69&lt;=踏み台シート!AT4,踏み台シート!AT4&lt;='別紙3-1_区分⑤所要額内訳'!$G$69),1,"")</f>
        <v/>
      </c>
      <c r="AU63" s="5" t="str">
        <f>IF(AND('別紙3-1_区分⑤所要額内訳'!$E$69&lt;=踏み台シート!AU4,踏み台シート!AU4&lt;='別紙3-1_区分⑤所要額内訳'!$G$69),1,"")</f>
        <v/>
      </c>
      <c r="AV63" s="5" t="str">
        <f>IF(AND('別紙3-1_区分⑤所要額内訳'!$E$69&lt;=踏み台シート!AV4,踏み台シート!AV4&lt;='別紙3-1_区分⑤所要額内訳'!$G$69),1,"")</f>
        <v/>
      </c>
      <c r="AW63" s="5" t="str">
        <f>IF(AND('別紙3-1_区分⑤所要額内訳'!$E$69&lt;=踏み台シート!AW4,踏み台シート!AW4&lt;='別紙3-1_区分⑤所要額内訳'!$G$69),1,"")</f>
        <v/>
      </c>
      <c r="AX63" s="5" t="str">
        <f>IF(AND('別紙3-1_区分⑤所要額内訳'!$E$69&lt;=踏み台シート!AX4,踏み台シート!AX4&lt;='別紙3-1_区分⑤所要額内訳'!$G$69),1,"")</f>
        <v/>
      </c>
      <c r="AY63" s="5" t="str">
        <f>IF(AND('別紙3-1_区分⑤所要額内訳'!$E$69&lt;=踏み台シート!AY4,踏み台シート!AY4&lt;='別紙3-1_区分⑤所要額内訳'!$G$69),1,"")</f>
        <v/>
      </c>
      <c r="AZ63" s="5" t="str">
        <f>IF(AND('別紙3-1_区分⑤所要額内訳'!$E$69&lt;=踏み台シート!AZ4,踏み台シート!AZ4&lt;='別紙3-1_区分⑤所要額内訳'!$G$69),1,"")</f>
        <v/>
      </c>
      <c r="BA63" s="5" t="str">
        <f>IF(AND('別紙3-1_区分⑤所要額内訳'!$E$69&lt;=踏み台シート!BA4,踏み台シート!BA4&lt;='別紙3-1_区分⑤所要額内訳'!$G$69),1,"")</f>
        <v/>
      </c>
      <c r="BB63" s="18">
        <f t="shared" si="26"/>
        <v>1</v>
      </c>
    </row>
    <row r="64" spans="1:54" x14ac:dyDescent="0.2">
      <c r="A64" s="5" t="str">
        <f t="shared" ref="A64:A103" si="27">IF(B64="","",A63+1)</f>
        <v/>
      </c>
      <c r="B64" s="14" t="str">
        <f>IF('別紙3-1_区分⑤所要額内訳'!B70="","",'別紙3-1_区分⑤所要額内訳'!B70)</f>
        <v/>
      </c>
      <c r="C64" s="5" t="str">
        <f>IF('別紙3-1_区分⑤所要額内訳'!C70="","",'別紙3-1_区分⑤所要額内訳'!C70)</f>
        <v/>
      </c>
      <c r="D64" s="5">
        <f>IF(AND('別紙3-1_区分⑤所要額内訳'!$E$70&lt;=踏み台シート!D4,踏み台シート!D4&lt;='別紙3-1_区分⑤所要額内訳'!$G$70),1,"")</f>
        <v>1</v>
      </c>
      <c r="E64" s="5" t="str">
        <f>IF(AND('別紙3-1_区分⑤所要額内訳'!$E$70&lt;=踏み台シート!E4,踏み台シート!E4&lt;='別紙3-1_区分⑤所要額内訳'!$G$70),1,"")</f>
        <v/>
      </c>
      <c r="F64" s="5" t="str">
        <f>IF(AND('別紙3-1_区分⑤所要額内訳'!$E$70&lt;=踏み台シート!F4,踏み台シート!F4&lt;='別紙3-1_区分⑤所要額内訳'!$G$70),1,"")</f>
        <v/>
      </c>
      <c r="G64" s="5" t="str">
        <f>IF(AND('別紙3-1_区分⑤所要額内訳'!$E$70&lt;=踏み台シート!G4,踏み台シート!G4&lt;='別紙3-1_区分⑤所要額内訳'!$G$70),1,"")</f>
        <v/>
      </c>
      <c r="H64" s="5" t="str">
        <f>IF(AND('別紙3-1_区分⑤所要額内訳'!$E$70&lt;=踏み台シート!H4,踏み台シート!H4&lt;='別紙3-1_区分⑤所要額内訳'!$G$70),1,"")</f>
        <v/>
      </c>
      <c r="I64" s="5" t="str">
        <f>IF(AND('別紙3-1_区分⑤所要額内訳'!$E$70&lt;=踏み台シート!I4,踏み台シート!I4&lt;='別紙3-1_区分⑤所要額内訳'!$G$70),1,"")</f>
        <v/>
      </c>
      <c r="J64" s="5" t="str">
        <f>IF(AND('別紙3-1_区分⑤所要額内訳'!$E$70&lt;=踏み台シート!J4,踏み台シート!J4&lt;='別紙3-1_区分⑤所要額内訳'!$G$70),1,"")</f>
        <v/>
      </c>
      <c r="K64" s="5" t="str">
        <f>IF(AND('別紙3-1_区分⑤所要額内訳'!$E$70&lt;=踏み台シート!K4,踏み台シート!K4&lt;='別紙3-1_区分⑤所要額内訳'!$G$70),1,"")</f>
        <v/>
      </c>
      <c r="L64" s="5" t="str">
        <f>IF(AND('別紙3-1_区分⑤所要額内訳'!$E$70&lt;=踏み台シート!L4,踏み台シート!L4&lt;='別紙3-1_区分⑤所要額内訳'!$G$70),1,"")</f>
        <v/>
      </c>
      <c r="M64" s="5" t="str">
        <f>IF(AND('別紙3-1_区分⑤所要額内訳'!$E$70&lt;=踏み台シート!M4,踏み台シート!M4&lt;='別紙3-1_区分⑤所要額内訳'!$G$70),1,"")</f>
        <v/>
      </c>
      <c r="N64" s="5" t="str">
        <f>IF(AND('別紙3-1_区分⑤所要額内訳'!$E$70&lt;=踏み台シート!N4,踏み台シート!N4&lt;='別紙3-1_区分⑤所要額内訳'!$G$70),1,"")</f>
        <v/>
      </c>
      <c r="O64" s="5" t="str">
        <f>IF(AND('別紙3-1_区分⑤所要額内訳'!$E$70&lt;=踏み台シート!O4,踏み台シート!O4&lt;='別紙3-1_区分⑤所要額内訳'!$G$70),1,"")</f>
        <v/>
      </c>
      <c r="P64" s="5" t="str">
        <f>IF(AND('別紙3-1_区分⑤所要額内訳'!$E$70&lt;=踏み台シート!P4,踏み台シート!P4&lt;='別紙3-1_区分⑤所要額内訳'!$G$70),1,"")</f>
        <v/>
      </c>
      <c r="Q64" s="5" t="str">
        <f>IF(AND('別紙3-1_区分⑤所要額内訳'!$E$70&lt;=踏み台シート!Q4,踏み台シート!Q4&lt;='別紙3-1_区分⑤所要額内訳'!$G$70),1,"")</f>
        <v/>
      </c>
      <c r="R64" s="5" t="str">
        <f>IF(AND('別紙3-1_区分⑤所要額内訳'!$E$70&lt;=踏み台シート!R4,踏み台シート!R4&lt;='別紙3-1_区分⑤所要額内訳'!$G$70),1,"")</f>
        <v/>
      </c>
      <c r="S64" s="5" t="str">
        <f>IF(AND('別紙3-1_区分⑤所要額内訳'!$E$70&lt;=踏み台シート!S4,踏み台シート!S4&lt;='別紙3-1_区分⑤所要額内訳'!$G$70),1,"")</f>
        <v/>
      </c>
      <c r="T64" s="5" t="str">
        <f>IF(AND('別紙3-1_区分⑤所要額内訳'!$E$70&lt;=踏み台シート!T4,踏み台シート!T4&lt;='別紙3-1_区分⑤所要額内訳'!$G$70),1,"")</f>
        <v/>
      </c>
      <c r="U64" s="5" t="str">
        <f>IF(AND('別紙3-1_区分⑤所要額内訳'!$E$70&lt;=踏み台シート!U4,踏み台シート!U4&lt;='別紙3-1_区分⑤所要額内訳'!$G$70),1,"")</f>
        <v/>
      </c>
      <c r="V64" s="5" t="str">
        <f>IF(AND('別紙3-1_区分⑤所要額内訳'!$E$70&lt;=踏み台シート!V4,踏み台シート!V4&lt;='別紙3-1_区分⑤所要額内訳'!$G$70),1,"")</f>
        <v/>
      </c>
      <c r="W64" s="5" t="str">
        <f>IF(AND('別紙3-1_区分⑤所要額内訳'!$E$70&lt;=踏み台シート!W4,踏み台シート!W4&lt;='別紙3-1_区分⑤所要額内訳'!$G$70),1,"")</f>
        <v/>
      </c>
      <c r="X64" s="5" t="str">
        <f>IF(AND('別紙3-1_区分⑤所要額内訳'!$E$70&lt;=踏み台シート!X4,踏み台シート!X4&lt;='別紙3-1_区分⑤所要額内訳'!$G$70),1,"")</f>
        <v/>
      </c>
      <c r="Y64" s="5" t="str">
        <f>IF(AND('別紙3-1_区分⑤所要額内訳'!$E$70&lt;=踏み台シート!Y4,踏み台シート!Y4&lt;='別紙3-1_区分⑤所要額内訳'!$G$70),1,"")</f>
        <v/>
      </c>
      <c r="Z64" s="5" t="str">
        <f>IF(AND('別紙3-1_区分⑤所要額内訳'!$E$70&lt;=踏み台シート!Z4,踏み台シート!Z4&lt;='別紙3-1_区分⑤所要額内訳'!$G$70),1,"")</f>
        <v/>
      </c>
      <c r="AA64" s="5" t="str">
        <f>IF(AND('別紙3-1_区分⑤所要額内訳'!$E$70&lt;=踏み台シート!AA4,踏み台シート!AA4&lt;='別紙3-1_区分⑤所要額内訳'!$G$70),1,"")</f>
        <v/>
      </c>
      <c r="AB64" s="5" t="str">
        <f>IF(AND('別紙3-1_区分⑤所要額内訳'!$E$70&lt;=踏み台シート!AB4,踏み台シート!AB4&lt;='別紙3-1_区分⑤所要額内訳'!$G$70),1,"")</f>
        <v/>
      </c>
      <c r="AC64" s="5" t="str">
        <f>IF(AND('別紙3-1_区分⑤所要額内訳'!$E$70&lt;=踏み台シート!AC4,踏み台シート!AC4&lt;='別紙3-1_区分⑤所要額内訳'!$G$70),1,"")</f>
        <v/>
      </c>
      <c r="AD64" s="5" t="str">
        <f>IF(AND('別紙3-1_区分⑤所要額内訳'!$E$70&lt;=踏み台シート!AD4,踏み台シート!AD4&lt;='別紙3-1_区分⑤所要額内訳'!$G$70),1,"")</f>
        <v/>
      </c>
      <c r="AE64" s="5" t="str">
        <f>IF(AND('別紙3-1_区分⑤所要額内訳'!$E$70&lt;=踏み台シート!AE4,踏み台シート!AE4&lt;='別紙3-1_区分⑤所要額内訳'!$G$70),1,"")</f>
        <v/>
      </c>
      <c r="AF64" s="5" t="str">
        <f>IF(AND('別紙3-1_区分⑤所要額内訳'!$E$70&lt;=踏み台シート!AF4,踏み台シート!AF4&lt;='別紙3-1_区分⑤所要額内訳'!$G$70),1,"")</f>
        <v/>
      </c>
      <c r="AG64" s="5" t="str">
        <f>IF(AND('別紙3-1_区分⑤所要額内訳'!$E$70&lt;=踏み台シート!AG4,踏み台シート!AG4&lt;='別紙3-1_区分⑤所要額内訳'!$G$70),1,"")</f>
        <v/>
      </c>
      <c r="AH64" s="5" t="str">
        <f>IF(AND('別紙3-1_区分⑤所要額内訳'!$E$70&lt;=踏み台シート!AH4,踏み台シート!AH4&lt;='別紙3-1_区分⑤所要額内訳'!$G$70),1,"")</f>
        <v/>
      </c>
      <c r="AI64" s="5" t="str">
        <f>IF(AND('別紙3-1_区分⑤所要額内訳'!$E$70&lt;=踏み台シート!AI4,踏み台シート!AI4&lt;='別紙3-1_区分⑤所要額内訳'!$G$70),1,"")</f>
        <v/>
      </c>
      <c r="AJ64" s="5" t="str">
        <f>IF(AND('別紙3-1_区分⑤所要額内訳'!$E$70&lt;=踏み台シート!AJ4,踏み台シート!AJ4&lt;='別紙3-1_区分⑤所要額内訳'!$G$70),1,"")</f>
        <v/>
      </c>
      <c r="AK64" s="5" t="str">
        <f>IF(AND('別紙3-1_区分⑤所要額内訳'!$E$70&lt;=踏み台シート!AK4,踏み台シート!AK4&lt;='別紙3-1_区分⑤所要額内訳'!$G$70),1,"")</f>
        <v/>
      </c>
      <c r="AL64" s="5" t="str">
        <f>IF(AND('別紙3-1_区分⑤所要額内訳'!$E$70&lt;=踏み台シート!AL4,踏み台シート!AL4&lt;='別紙3-1_区分⑤所要額内訳'!$G$70),1,"")</f>
        <v/>
      </c>
      <c r="AM64" s="5" t="str">
        <f>IF(AND('別紙3-1_区分⑤所要額内訳'!$E$70&lt;=踏み台シート!AM4,踏み台シート!AM4&lt;='別紙3-1_区分⑤所要額内訳'!$G$70),1,"")</f>
        <v/>
      </c>
      <c r="AN64" s="5" t="str">
        <f>IF(AND('別紙3-1_区分⑤所要額内訳'!$E$70&lt;=踏み台シート!AN4,踏み台シート!AN4&lt;='別紙3-1_区分⑤所要額内訳'!$G$70),1,"")</f>
        <v/>
      </c>
      <c r="AO64" s="5" t="str">
        <f>IF(AND('別紙3-1_区分⑤所要額内訳'!$E$70&lt;=踏み台シート!AO4,踏み台シート!AO4&lt;='別紙3-1_区分⑤所要額内訳'!$G$70),1,"")</f>
        <v/>
      </c>
      <c r="AP64" s="5" t="str">
        <f>IF(AND('別紙3-1_区分⑤所要額内訳'!$E$70&lt;=踏み台シート!AP4,踏み台シート!AP4&lt;='別紙3-1_区分⑤所要額内訳'!$G$70),1,"")</f>
        <v/>
      </c>
      <c r="AQ64" s="5" t="str">
        <f>IF(AND('別紙3-1_区分⑤所要額内訳'!$E$70&lt;=踏み台シート!AQ4,踏み台シート!AQ4&lt;='別紙3-1_区分⑤所要額内訳'!$G$70),1,"")</f>
        <v/>
      </c>
      <c r="AR64" s="5" t="str">
        <f>IF(AND('別紙3-1_区分⑤所要額内訳'!$E$70&lt;=踏み台シート!AR4,踏み台シート!AR4&lt;='別紙3-1_区分⑤所要額内訳'!$G$70),1,"")</f>
        <v/>
      </c>
      <c r="AS64" s="5" t="str">
        <f>IF(AND('別紙3-1_区分⑤所要額内訳'!$E$70&lt;=踏み台シート!AS4,踏み台シート!AS4&lt;='別紙3-1_区分⑤所要額内訳'!$G$70),1,"")</f>
        <v/>
      </c>
      <c r="AT64" s="5" t="str">
        <f>IF(AND('別紙3-1_区分⑤所要額内訳'!$E$70&lt;=踏み台シート!AT4,踏み台シート!AT4&lt;='別紙3-1_区分⑤所要額内訳'!$G$70),1,"")</f>
        <v/>
      </c>
      <c r="AU64" s="5" t="str">
        <f>IF(AND('別紙3-1_区分⑤所要額内訳'!$E$70&lt;=踏み台シート!AU4,踏み台シート!AU4&lt;='別紙3-1_区分⑤所要額内訳'!$G$70),1,"")</f>
        <v/>
      </c>
      <c r="AV64" s="5" t="str">
        <f>IF(AND('別紙3-1_区分⑤所要額内訳'!$E$70&lt;=踏み台シート!AV4,踏み台シート!AV4&lt;='別紙3-1_区分⑤所要額内訳'!$G$70),1,"")</f>
        <v/>
      </c>
      <c r="AW64" s="5" t="str">
        <f>IF(AND('別紙3-1_区分⑤所要額内訳'!$E$70&lt;=踏み台シート!AW4,踏み台シート!AW4&lt;='別紙3-1_区分⑤所要額内訳'!$G$70),1,"")</f>
        <v/>
      </c>
      <c r="AX64" s="5" t="str">
        <f>IF(AND('別紙3-1_区分⑤所要額内訳'!$E$70&lt;=踏み台シート!AX4,踏み台シート!AX4&lt;='別紙3-1_区分⑤所要額内訳'!$G$70),1,"")</f>
        <v/>
      </c>
      <c r="AY64" s="5" t="str">
        <f>IF(AND('別紙3-1_区分⑤所要額内訳'!$E$70&lt;=踏み台シート!AY4,踏み台シート!AY4&lt;='別紙3-1_区分⑤所要額内訳'!$G$70),1,"")</f>
        <v/>
      </c>
      <c r="AZ64" s="5" t="str">
        <f>IF(AND('別紙3-1_区分⑤所要額内訳'!$E$70&lt;=踏み台シート!AZ4,踏み台シート!AZ4&lt;='別紙3-1_区分⑤所要額内訳'!$G$70),1,"")</f>
        <v/>
      </c>
      <c r="BA64" s="5" t="str">
        <f>IF(AND('別紙3-1_区分⑤所要額内訳'!$E$70&lt;=踏み台シート!BA4,踏み台シート!BA4&lt;='別紙3-1_区分⑤所要額内訳'!$G$70),1,"")</f>
        <v/>
      </c>
      <c r="BB64" s="18">
        <f t="shared" si="26"/>
        <v>1</v>
      </c>
    </row>
    <row r="65" spans="1:54" x14ac:dyDescent="0.2">
      <c r="A65" s="5" t="str">
        <f t="shared" si="27"/>
        <v/>
      </c>
      <c r="B65" s="14" t="str">
        <f>IF('別紙3-1_区分⑤所要額内訳'!B71="","",'別紙3-1_区分⑤所要額内訳'!B71)</f>
        <v/>
      </c>
      <c r="C65" s="5" t="str">
        <f>IF('別紙3-1_区分⑤所要額内訳'!C71="","",'別紙3-1_区分⑤所要額内訳'!C71)</f>
        <v/>
      </c>
      <c r="D65" s="5">
        <f>IF(AND('別紙3-1_区分⑤所要額内訳'!$E$71&lt;=踏み台シート!D4,踏み台シート!D4&lt;='別紙3-1_区分⑤所要額内訳'!$G$71),1,"")</f>
        <v>1</v>
      </c>
      <c r="E65" s="5" t="str">
        <f>IF(AND('別紙3-1_区分⑤所要額内訳'!$E$71&lt;=踏み台シート!E4,踏み台シート!E4&lt;='別紙3-1_区分⑤所要額内訳'!$G$71),1,"")</f>
        <v/>
      </c>
      <c r="F65" s="5" t="str">
        <f>IF(AND('別紙3-1_区分⑤所要額内訳'!$E$71&lt;=踏み台シート!F4,踏み台シート!F4&lt;='別紙3-1_区分⑤所要額内訳'!$G$71),1,"")</f>
        <v/>
      </c>
      <c r="G65" s="5" t="str">
        <f>IF(AND('別紙3-1_区分⑤所要額内訳'!$E$71&lt;=踏み台シート!G4,踏み台シート!G4&lt;='別紙3-1_区分⑤所要額内訳'!$G$71),1,"")</f>
        <v/>
      </c>
      <c r="H65" s="5" t="str">
        <f>IF(AND('別紙3-1_区分⑤所要額内訳'!$E$71&lt;=踏み台シート!H4,踏み台シート!H4&lt;='別紙3-1_区分⑤所要額内訳'!$G$71),1,"")</f>
        <v/>
      </c>
      <c r="I65" s="5" t="str">
        <f>IF(AND('別紙3-1_区分⑤所要額内訳'!$E$71&lt;=踏み台シート!I4,踏み台シート!I4&lt;='別紙3-1_区分⑤所要額内訳'!$G$71),1,"")</f>
        <v/>
      </c>
      <c r="J65" s="5" t="str">
        <f>IF(AND('別紙3-1_区分⑤所要額内訳'!$E$71&lt;=踏み台シート!J4,踏み台シート!J4&lt;='別紙3-1_区分⑤所要額内訳'!$G$71),1,"")</f>
        <v/>
      </c>
      <c r="K65" s="5" t="str">
        <f>IF(AND('別紙3-1_区分⑤所要額内訳'!$E$71&lt;=踏み台シート!K4,踏み台シート!K4&lt;='別紙3-1_区分⑤所要額内訳'!$G$71),1,"")</f>
        <v/>
      </c>
      <c r="L65" s="5" t="str">
        <f>IF(AND('別紙3-1_区分⑤所要額内訳'!$E$71&lt;=踏み台シート!L4,踏み台シート!L4&lt;='別紙3-1_区分⑤所要額内訳'!$G$71),1,"")</f>
        <v/>
      </c>
      <c r="M65" s="5" t="str">
        <f>IF(AND('別紙3-1_区分⑤所要額内訳'!$E$71&lt;=踏み台シート!M4,踏み台シート!M4&lt;='別紙3-1_区分⑤所要額内訳'!$G$71),1,"")</f>
        <v/>
      </c>
      <c r="N65" s="5" t="str">
        <f>IF(AND('別紙3-1_区分⑤所要額内訳'!$E$71&lt;=踏み台シート!N4,踏み台シート!N4&lt;='別紙3-1_区分⑤所要額内訳'!$G$71),1,"")</f>
        <v/>
      </c>
      <c r="O65" s="5" t="str">
        <f>IF(AND('別紙3-1_区分⑤所要額内訳'!$E$71&lt;=踏み台シート!O4,踏み台シート!O4&lt;='別紙3-1_区分⑤所要額内訳'!$G$71),1,"")</f>
        <v/>
      </c>
      <c r="P65" s="5" t="str">
        <f>IF(AND('別紙3-1_区分⑤所要額内訳'!$E$71&lt;=踏み台シート!P4,踏み台シート!P4&lt;='別紙3-1_区分⑤所要額内訳'!$G$71),1,"")</f>
        <v/>
      </c>
      <c r="Q65" s="5" t="str">
        <f>IF(AND('別紙3-1_区分⑤所要額内訳'!$E$71&lt;=踏み台シート!Q4,踏み台シート!Q4&lt;='別紙3-1_区分⑤所要額内訳'!$G$71),1,"")</f>
        <v/>
      </c>
      <c r="R65" s="5" t="str">
        <f>IF(AND('別紙3-1_区分⑤所要額内訳'!$E$71&lt;=踏み台シート!R4,踏み台シート!R4&lt;='別紙3-1_区分⑤所要額内訳'!$G$71),1,"")</f>
        <v/>
      </c>
      <c r="S65" s="5" t="str">
        <f>IF(AND('別紙3-1_区分⑤所要額内訳'!$E$71&lt;=踏み台シート!S4,踏み台シート!S4&lt;='別紙3-1_区分⑤所要額内訳'!$G$71),1,"")</f>
        <v/>
      </c>
      <c r="T65" s="5" t="str">
        <f>IF(AND('別紙3-1_区分⑤所要額内訳'!$E$71&lt;=踏み台シート!T4,踏み台シート!T4&lt;='別紙3-1_区分⑤所要額内訳'!$G$71),1,"")</f>
        <v/>
      </c>
      <c r="U65" s="5" t="str">
        <f>IF(AND('別紙3-1_区分⑤所要額内訳'!$E$71&lt;=踏み台シート!U4,踏み台シート!U4&lt;='別紙3-1_区分⑤所要額内訳'!$G$71),1,"")</f>
        <v/>
      </c>
      <c r="V65" s="5" t="str">
        <f>IF(AND('別紙3-1_区分⑤所要額内訳'!$E$71&lt;=踏み台シート!V4,踏み台シート!V4&lt;='別紙3-1_区分⑤所要額内訳'!$G$71),1,"")</f>
        <v/>
      </c>
      <c r="W65" s="5" t="str">
        <f>IF(AND('別紙3-1_区分⑤所要額内訳'!$E$71&lt;=踏み台シート!W4,踏み台シート!W4&lt;='別紙3-1_区分⑤所要額内訳'!$G$71),1,"")</f>
        <v/>
      </c>
      <c r="X65" s="5" t="str">
        <f>IF(AND('別紙3-1_区分⑤所要額内訳'!$E$71&lt;=踏み台シート!X4,踏み台シート!X4&lt;='別紙3-1_区分⑤所要額内訳'!$G$71),1,"")</f>
        <v/>
      </c>
      <c r="Y65" s="5" t="str">
        <f>IF(AND('別紙3-1_区分⑤所要額内訳'!$E$71&lt;=踏み台シート!Y4,踏み台シート!Y4&lt;='別紙3-1_区分⑤所要額内訳'!$G$71),1,"")</f>
        <v/>
      </c>
      <c r="Z65" s="5" t="str">
        <f>IF(AND('別紙3-1_区分⑤所要額内訳'!$E$71&lt;=踏み台シート!Z4,踏み台シート!Z4&lt;='別紙3-1_区分⑤所要額内訳'!$G$71),1,"")</f>
        <v/>
      </c>
      <c r="AA65" s="5" t="str">
        <f>IF(AND('別紙3-1_区分⑤所要額内訳'!$E$71&lt;=踏み台シート!AA4,踏み台シート!AA4&lt;='別紙3-1_区分⑤所要額内訳'!$G$71),1,"")</f>
        <v/>
      </c>
      <c r="AB65" s="5" t="str">
        <f>IF(AND('別紙3-1_区分⑤所要額内訳'!$E$71&lt;=踏み台シート!AB4,踏み台シート!AB4&lt;='別紙3-1_区分⑤所要額内訳'!$G$71),1,"")</f>
        <v/>
      </c>
      <c r="AC65" s="5" t="str">
        <f>IF(AND('別紙3-1_区分⑤所要額内訳'!$E$71&lt;=踏み台シート!AC4,踏み台シート!AC4&lt;='別紙3-1_区分⑤所要額内訳'!$G$71),1,"")</f>
        <v/>
      </c>
      <c r="AD65" s="5" t="str">
        <f>IF(AND('別紙3-1_区分⑤所要額内訳'!$E$71&lt;=踏み台シート!AD4,踏み台シート!AD4&lt;='別紙3-1_区分⑤所要額内訳'!$G$71),1,"")</f>
        <v/>
      </c>
      <c r="AE65" s="5" t="str">
        <f>IF(AND('別紙3-1_区分⑤所要額内訳'!$E$71&lt;=踏み台シート!AE4,踏み台シート!AE4&lt;='別紙3-1_区分⑤所要額内訳'!$G$71),1,"")</f>
        <v/>
      </c>
      <c r="AF65" s="5" t="str">
        <f>IF(AND('別紙3-1_区分⑤所要額内訳'!$E$71&lt;=踏み台シート!AF4,踏み台シート!AF4&lt;='別紙3-1_区分⑤所要額内訳'!$G$71),1,"")</f>
        <v/>
      </c>
      <c r="AG65" s="5" t="str">
        <f>IF(AND('別紙3-1_区分⑤所要額内訳'!$E$71&lt;=踏み台シート!AG4,踏み台シート!AG4&lt;='別紙3-1_区分⑤所要額内訳'!$G$71),1,"")</f>
        <v/>
      </c>
      <c r="AH65" s="5" t="str">
        <f>IF(AND('別紙3-1_区分⑤所要額内訳'!$E$71&lt;=踏み台シート!AH4,踏み台シート!AH4&lt;='別紙3-1_区分⑤所要額内訳'!$G$71),1,"")</f>
        <v/>
      </c>
      <c r="AI65" s="5" t="str">
        <f>IF(AND('別紙3-1_区分⑤所要額内訳'!$E$71&lt;=踏み台シート!AI4,踏み台シート!AI4&lt;='別紙3-1_区分⑤所要額内訳'!$G$71),1,"")</f>
        <v/>
      </c>
      <c r="AJ65" s="5" t="str">
        <f>IF(AND('別紙3-1_区分⑤所要額内訳'!$E$71&lt;=踏み台シート!AJ4,踏み台シート!AJ4&lt;='別紙3-1_区分⑤所要額内訳'!$G$71),1,"")</f>
        <v/>
      </c>
      <c r="AK65" s="5" t="str">
        <f>IF(AND('別紙3-1_区分⑤所要額内訳'!$E$71&lt;=踏み台シート!AK4,踏み台シート!AK4&lt;='別紙3-1_区分⑤所要額内訳'!$G$71),1,"")</f>
        <v/>
      </c>
      <c r="AL65" s="5" t="str">
        <f>IF(AND('別紙3-1_区分⑤所要額内訳'!$E$71&lt;=踏み台シート!AL4,踏み台シート!AL4&lt;='別紙3-1_区分⑤所要額内訳'!$G$71),1,"")</f>
        <v/>
      </c>
      <c r="AM65" s="5" t="str">
        <f>IF(AND('別紙3-1_区分⑤所要額内訳'!$E$71&lt;=踏み台シート!AM4,踏み台シート!AM4&lt;='別紙3-1_区分⑤所要額内訳'!$G$71),1,"")</f>
        <v/>
      </c>
      <c r="AN65" s="5" t="str">
        <f>IF(AND('別紙3-1_区分⑤所要額内訳'!$E$71&lt;=踏み台シート!AN4,踏み台シート!AN4&lt;='別紙3-1_区分⑤所要額内訳'!$G$71),1,"")</f>
        <v/>
      </c>
      <c r="AO65" s="5" t="str">
        <f>IF(AND('別紙3-1_区分⑤所要額内訳'!$E$71&lt;=踏み台シート!AO4,踏み台シート!AO4&lt;='別紙3-1_区分⑤所要額内訳'!$G$71),1,"")</f>
        <v/>
      </c>
      <c r="AP65" s="5" t="str">
        <f>IF(AND('別紙3-1_区分⑤所要額内訳'!$E$71&lt;=踏み台シート!AP4,踏み台シート!AP4&lt;='別紙3-1_区分⑤所要額内訳'!$G$71),1,"")</f>
        <v/>
      </c>
      <c r="AQ65" s="5" t="str">
        <f>IF(AND('別紙3-1_区分⑤所要額内訳'!$E$71&lt;=踏み台シート!AQ4,踏み台シート!AQ4&lt;='別紙3-1_区分⑤所要額内訳'!$G$71),1,"")</f>
        <v/>
      </c>
      <c r="AR65" s="5" t="str">
        <f>IF(AND('別紙3-1_区分⑤所要額内訳'!$E$71&lt;=踏み台シート!AR4,踏み台シート!AR4&lt;='別紙3-1_区分⑤所要額内訳'!$G$71),1,"")</f>
        <v/>
      </c>
      <c r="AS65" s="5" t="str">
        <f>IF(AND('別紙3-1_区分⑤所要額内訳'!$E$71&lt;=踏み台シート!AS4,踏み台シート!AS4&lt;='別紙3-1_区分⑤所要額内訳'!$G$71),1,"")</f>
        <v/>
      </c>
      <c r="AT65" s="5" t="str">
        <f>IF(AND('別紙3-1_区分⑤所要額内訳'!$E$71&lt;=踏み台シート!AT4,踏み台シート!AT4&lt;='別紙3-1_区分⑤所要額内訳'!$G$71),1,"")</f>
        <v/>
      </c>
      <c r="AU65" s="5" t="str">
        <f>IF(AND('別紙3-1_区分⑤所要額内訳'!$E$71&lt;=踏み台シート!AU4,踏み台シート!AU4&lt;='別紙3-1_区分⑤所要額内訳'!$G$71),1,"")</f>
        <v/>
      </c>
      <c r="AV65" s="5" t="str">
        <f>IF(AND('別紙3-1_区分⑤所要額内訳'!$E$71&lt;=踏み台シート!AV4,踏み台シート!AV4&lt;='別紙3-1_区分⑤所要額内訳'!$G$71),1,"")</f>
        <v/>
      </c>
      <c r="AW65" s="5" t="str">
        <f>IF(AND('別紙3-1_区分⑤所要額内訳'!$E$71&lt;=踏み台シート!AW4,踏み台シート!AW4&lt;='別紙3-1_区分⑤所要額内訳'!$G$71),1,"")</f>
        <v/>
      </c>
      <c r="AX65" s="5" t="str">
        <f>IF(AND('別紙3-1_区分⑤所要額内訳'!$E$71&lt;=踏み台シート!AX4,踏み台シート!AX4&lt;='別紙3-1_区分⑤所要額内訳'!$G$71),1,"")</f>
        <v/>
      </c>
      <c r="AY65" s="5" t="str">
        <f>IF(AND('別紙3-1_区分⑤所要額内訳'!$E$71&lt;=踏み台シート!AY4,踏み台シート!AY4&lt;='別紙3-1_区分⑤所要額内訳'!$G$71),1,"")</f>
        <v/>
      </c>
      <c r="AZ65" s="5" t="str">
        <f>IF(AND('別紙3-1_区分⑤所要額内訳'!$E$71&lt;=踏み台シート!AZ4,踏み台シート!AZ4&lt;='別紙3-1_区分⑤所要額内訳'!$G$71),1,"")</f>
        <v/>
      </c>
      <c r="BA65" s="5" t="str">
        <f>IF(AND('別紙3-1_区分⑤所要額内訳'!$E$71&lt;=踏み台シート!BA4,踏み台シート!BA4&lt;='別紙3-1_区分⑤所要額内訳'!$G$71),1,"")</f>
        <v/>
      </c>
      <c r="BB65" s="18">
        <f t="shared" si="26"/>
        <v>1</v>
      </c>
    </row>
    <row r="66" spans="1:54" x14ac:dyDescent="0.2">
      <c r="A66" s="5" t="str">
        <f t="shared" si="27"/>
        <v/>
      </c>
      <c r="B66" s="14" t="str">
        <f>IF('別紙3-1_区分⑤所要額内訳'!B72="","",'別紙3-1_区分⑤所要額内訳'!B72)</f>
        <v/>
      </c>
      <c r="C66" s="5" t="str">
        <f>IF('別紙3-1_区分⑤所要額内訳'!C72="","",'別紙3-1_区分⑤所要額内訳'!C72)</f>
        <v/>
      </c>
      <c r="D66" s="5">
        <f>IF(AND('別紙3-1_区分⑤所要額内訳'!$E$72&lt;=踏み台シート!D4,踏み台シート!D4&lt;='別紙3-1_区分⑤所要額内訳'!$G$72),1,"")</f>
        <v>1</v>
      </c>
      <c r="E66" s="5" t="str">
        <f>IF(AND('別紙3-1_区分⑤所要額内訳'!$E$72&lt;=踏み台シート!E4,踏み台シート!E4&lt;='別紙3-1_区分⑤所要額内訳'!$G$72),1,"")</f>
        <v/>
      </c>
      <c r="F66" s="5" t="str">
        <f>IF(AND('別紙3-1_区分⑤所要額内訳'!$E$72&lt;=踏み台シート!F4,踏み台シート!F4&lt;='別紙3-1_区分⑤所要額内訳'!$G$72),1,"")</f>
        <v/>
      </c>
      <c r="G66" s="5" t="str">
        <f>IF(AND('別紙3-1_区分⑤所要額内訳'!$E$72&lt;=踏み台シート!G4,踏み台シート!G4&lt;='別紙3-1_区分⑤所要額内訳'!$G$72),1,"")</f>
        <v/>
      </c>
      <c r="H66" s="5" t="str">
        <f>IF(AND('別紙3-1_区分⑤所要額内訳'!$E$72&lt;=踏み台シート!H4,踏み台シート!H4&lt;='別紙3-1_区分⑤所要額内訳'!$G$72),1,"")</f>
        <v/>
      </c>
      <c r="I66" s="5" t="str">
        <f>IF(AND('別紙3-1_区分⑤所要額内訳'!$E$72&lt;=踏み台シート!I4,踏み台シート!I4&lt;='別紙3-1_区分⑤所要額内訳'!$G$72),1,"")</f>
        <v/>
      </c>
      <c r="J66" s="5" t="str">
        <f>IF(AND('別紙3-1_区分⑤所要額内訳'!$E$72&lt;=踏み台シート!J4,踏み台シート!J4&lt;='別紙3-1_区分⑤所要額内訳'!$G$72),1,"")</f>
        <v/>
      </c>
      <c r="K66" s="5" t="str">
        <f>IF(AND('別紙3-1_区分⑤所要額内訳'!$E$72&lt;=踏み台シート!K4,踏み台シート!K4&lt;='別紙3-1_区分⑤所要額内訳'!$G$72),1,"")</f>
        <v/>
      </c>
      <c r="L66" s="5" t="str">
        <f>IF(AND('別紙3-1_区分⑤所要額内訳'!$E$72&lt;=踏み台シート!L4,踏み台シート!L4&lt;='別紙3-1_区分⑤所要額内訳'!$G$72),1,"")</f>
        <v/>
      </c>
      <c r="M66" s="5" t="str">
        <f>IF(AND('別紙3-1_区分⑤所要額内訳'!$E$72&lt;=踏み台シート!M4,踏み台シート!M4&lt;='別紙3-1_区分⑤所要額内訳'!$G$72),1,"")</f>
        <v/>
      </c>
      <c r="N66" s="5" t="str">
        <f>IF(AND('別紙3-1_区分⑤所要額内訳'!$E$72&lt;=踏み台シート!N4,踏み台シート!N4&lt;='別紙3-1_区分⑤所要額内訳'!$G$72),1,"")</f>
        <v/>
      </c>
      <c r="O66" s="5" t="str">
        <f>IF(AND('別紙3-1_区分⑤所要額内訳'!$E$72&lt;=踏み台シート!O4,踏み台シート!O4&lt;='別紙3-1_区分⑤所要額内訳'!$G$72),1,"")</f>
        <v/>
      </c>
      <c r="P66" s="5" t="str">
        <f>IF(AND('別紙3-1_区分⑤所要額内訳'!$E$72&lt;=踏み台シート!P4,踏み台シート!P4&lt;='別紙3-1_区分⑤所要額内訳'!$G$72),1,"")</f>
        <v/>
      </c>
      <c r="Q66" s="5" t="str">
        <f>IF(AND('別紙3-1_区分⑤所要額内訳'!$E$72&lt;=踏み台シート!Q4,踏み台シート!Q4&lt;='別紙3-1_区分⑤所要額内訳'!$G$72),1,"")</f>
        <v/>
      </c>
      <c r="R66" s="5" t="str">
        <f>IF(AND('別紙3-1_区分⑤所要額内訳'!$E$72&lt;=踏み台シート!R4,踏み台シート!R4&lt;='別紙3-1_区分⑤所要額内訳'!$G$72),1,"")</f>
        <v/>
      </c>
      <c r="S66" s="5" t="str">
        <f>IF(AND('別紙3-1_区分⑤所要額内訳'!$E$72&lt;=踏み台シート!S4,踏み台シート!S4&lt;='別紙3-1_区分⑤所要額内訳'!$G$72),1,"")</f>
        <v/>
      </c>
      <c r="T66" s="5" t="str">
        <f>IF(AND('別紙3-1_区分⑤所要額内訳'!$E$72&lt;=踏み台シート!T4,踏み台シート!T4&lt;='別紙3-1_区分⑤所要額内訳'!$G$72),1,"")</f>
        <v/>
      </c>
      <c r="U66" s="5" t="str">
        <f>IF(AND('別紙3-1_区分⑤所要額内訳'!$E$72&lt;=踏み台シート!U4,踏み台シート!U4&lt;='別紙3-1_区分⑤所要額内訳'!$G$72),1,"")</f>
        <v/>
      </c>
      <c r="V66" s="5" t="str">
        <f>IF(AND('別紙3-1_区分⑤所要額内訳'!$E$72&lt;=踏み台シート!V4,踏み台シート!V4&lt;='別紙3-1_区分⑤所要額内訳'!$G$72),1,"")</f>
        <v/>
      </c>
      <c r="W66" s="5" t="str">
        <f>IF(AND('別紙3-1_区分⑤所要額内訳'!$E$72&lt;=踏み台シート!W4,踏み台シート!W4&lt;='別紙3-1_区分⑤所要額内訳'!$G$72),1,"")</f>
        <v/>
      </c>
      <c r="X66" s="5" t="str">
        <f>IF(AND('別紙3-1_区分⑤所要額内訳'!$E$72&lt;=踏み台シート!X4,踏み台シート!X4&lt;='別紙3-1_区分⑤所要額内訳'!$G$72),1,"")</f>
        <v/>
      </c>
      <c r="Y66" s="5" t="str">
        <f>IF(AND('別紙3-1_区分⑤所要額内訳'!$E$72&lt;=踏み台シート!Y4,踏み台シート!Y4&lt;='別紙3-1_区分⑤所要額内訳'!$G$72),1,"")</f>
        <v/>
      </c>
      <c r="Z66" s="5" t="str">
        <f>IF(AND('別紙3-1_区分⑤所要額内訳'!$E$72&lt;=踏み台シート!Z4,踏み台シート!Z4&lt;='別紙3-1_区分⑤所要額内訳'!$G$72),1,"")</f>
        <v/>
      </c>
      <c r="AA66" s="5" t="str">
        <f>IF(AND('別紙3-1_区分⑤所要額内訳'!$E$72&lt;=踏み台シート!AA4,踏み台シート!AA4&lt;='別紙3-1_区分⑤所要額内訳'!$G$72),1,"")</f>
        <v/>
      </c>
      <c r="AB66" s="5" t="str">
        <f>IF(AND('別紙3-1_区分⑤所要額内訳'!$E$72&lt;=踏み台シート!AB4,踏み台シート!AB4&lt;='別紙3-1_区分⑤所要額内訳'!$G$72),1,"")</f>
        <v/>
      </c>
      <c r="AC66" s="5" t="str">
        <f>IF(AND('別紙3-1_区分⑤所要額内訳'!$E$72&lt;=踏み台シート!AC4,踏み台シート!AC4&lt;='別紙3-1_区分⑤所要額内訳'!$G$72),1,"")</f>
        <v/>
      </c>
      <c r="AD66" s="5" t="str">
        <f>IF(AND('別紙3-1_区分⑤所要額内訳'!$E$72&lt;=踏み台シート!AD4,踏み台シート!AD4&lt;='別紙3-1_区分⑤所要額内訳'!$G$72),1,"")</f>
        <v/>
      </c>
      <c r="AE66" s="5" t="str">
        <f>IF(AND('別紙3-1_区分⑤所要額内訳'!$E$72&lt;=踏み台シート!AE4,踏み台シート!AE4&lt;='別紙3-1_区分⑤所要額内訳'!$G$72),1,"")</f>
        <v/>
      </c>
      <c r="AF66" s="5" t="str">
        <f>IF(AND('別紙3-1_区分⑤所要額内訳'!$E$72&lt;=踏み台シート!AF4,踏み台シート!AF4&lt;='別紙3-1_区分⑤所要額内訳'!$G$72),1,"")</f>
        <v/>
      </c>
      <c r="AG66" s="5" t="str">
        <f>IF(AND('別紙3-1_区分⑤所要額内訳'!$E$72&lt;=踏み台シート!AG4,踏み台シート!AG4&lt;='別紙3-1_区分⑤所要額内訳'!$G$72),1,"")</f>
        <v/>
      </c>
      <c r="AH66" s="5" t="str">
        <f>IF(AND('別紙3-1_区分⑤所要額内訳'!$E$72&lt;=踏み台シート!AH4,踏み台シート!AH4&lt;='別紙3-1_区分⑤所要額内訳'!$G$72),1,"")</f>
        <v/>
      </c>
      <c r="AI66" s="5" t="str">
        <f>IF(AND('別紙3-1_区分⑤所要額内訳'!$E$72&lt;=踏み台シート!AI4,踏み台シート!AI4&lt;='別紙3-1_区分⑤所要額内訳'!$G$72),1,"")</f>
        <v/>
      </c>
      <c r="AJ66" s="5" t="str">
        <f>IF(AND('別紙3-1_区分⑤所要額内訳'!$E$72&lt;=踏み台シート!AJ4,踏み台シート!AJ4&lt;='別紙3-1_区分⑤所要額内訳'!$G$72),1,"")</f>
        <v/>
      </c>
      <c r="AK66" s="5" t="str">
        <f>IF(AND('別紙3-1_区分⑤所要額内訳'!$E$72&lt;=踏み台シート!AK4,踏み台シート!AK4&lt;='別紙3-1_区分⑤所要額内訳'!$G$72),1,"")</f>
        <v/>
      </c>
      <c r="AL66" s="5" t="str">
        <f>IF(AND('別紙3-1_区分⑤所要額内訳'!$E$72&lt;=踏み台シート!AL4,踏み台シート!AL4&lt;='別紙3-1_区分⑤所要額内訳'!$G$72),1,"")</f>
        <v/>
      </c>
      <c r="AM66" s="5" t="str">
        <f>IF(AND('別紙3-1_区分⑤所要額内訳'!$E$72&lt;=踏み台シート!AM4,踏み台シート!AM4&lt;='別紙3-1_区分⑤所要額内訳'!$G$72),1,"")</f>
        <v/>
      </c>
      <c r="AN66" s="5" t="str">
        <f>IF(AND('別紙3-1_区分⑤所要額内訳'!$E$72&lt;=踏み台シート!AN4,踏み台シート!AN4&lt;='別紙3-1_区分⑤所要額内訳'!$G$72),1,"")</f>
        <v/>
      </c>
      <c r="AO66" s="5" t="str">
        <f>IF(AND('別紙3-1_区分⑤所要額内訳'!$E$72&lt;=踏み台シート!AO4,踏み台シート!AO4&lt;='別紙3-1_区分⑤所要額内訳'!$G$72),1,"")</f>
        <v/>
      </c>
      <c r="AP66" s="5" t="str">
        <f>IF(AND('別紙3-1_区分⑤所要額内訳'!$E$72&lt;=踏み台シート!AP4,踏み台シート!AP4&lt;='別紙3-1_区分⑤所要額内訳'!$G$72),1,"")</f>
        <v/>
      </c>
      <c r="AQ66" s="5" t="str">
        <f>IF(AND('別紙3-1_区分⑤所要額内訳'!$E$72&lt;=踏み台シート!AQ4,踏み台シート!AQ4&lt;='別紙3-1_区分⑤所要額内訳'!$G$72),1,"")</f>
        <v/>
      </c>
      <c r="AR66" s="5" t="str">
        <f>IF(AND('別紙3-1_区分⑤所要額内訳'!$E$72&lt;=踏み台シート!AR4,踏み台シート!AR4&lt;='別紙3-1_区分⑤所要額内訳'!$G$72),1,"")</f>
        <v/>
      </c>
      <c r="AS66" s="5" t="str">
        <f>IF(AND('別紙3-1_区分⑤所要額内訳'!$E$72&lt;=踏み台シート!AS4,踏み台シート!AS4&lt;='別紙3-1_区分⑤所要額内訳'!$G$72),1,"")</f>
        <v/>
      </c>
      <c r="AT66" s="5" t="str">
        <f>IF(AND('別紙3-1_区分⑤所要額内訳'!$E$72&lt;=踏み台シート!AT4,踏み台シート!AT4&lt;='別紙3-1_区分⑤所要額内訳'!$G$72),1,"")</f>
        <v/>
      </c>
      <c r="AU66" s="5" t="str">
        <f>IF(AND('別紙3-1_区分⑤所要額内訳'!$E$72&lt;=踏み台シート!AU4,踏み台シート!AU4&lt;='別紙3-1_区分⑤所要額内訳'!$G$72),1,"")</f>
        <v/>
      </c>
      <c r="AV66" s="5" t="str">
        <f>IF(AND('別紙3-1_区分⑤所要額内訳'!$E$72&lt;=踏み台シート!AV4,踏み台シート!AV4&lt;='別紙3-1_区分⑤所要額内訳'!$G$72),1,"")</f>
        <v/>
      </c>
      <c r="AW66" s="5" t="str">
        <f>IF(AND('別紙3-1_区分⑤所要額内訳'!$E$72&lt;=踏み台シート!AW4,踏み台シート!AW4&lt;='別紙3-1_区分⑤所要額内訳'!$G$72),1,"")</f>
        <v/>
      </c>
      <c r="AX66" s="5" t="str">
        <f>IF(AND('別紙3-1_区分⑤所要額内訳'!$E$72&lt;=踏み台シート!AX4,踏み台シート!AX4&lt;='別紙3-1_区分⑤所要額内訳'!$G$72),1,"")</f>
        <v/>
      </c>
      <c r="AY66" s="5" t="str">
        <f>IF(AND('別紙3-1_区分⑤所要額内訳'!$E$72&lt;=踏み台シート!AY4,踏み台シート!AY4&lt;='別紙3-1_区分⑤所要額内訳'!$G$72),1,"")</f>
        <v/>
      </c>
      <c r="AZ66" s="5" t="str">
        <f>IF(AND('別紙3-1_区分⑤所要額内訳'!$E$72&lt;=踏み台シート!AZ4,踏み台シート!AZ4&lt;='別紙3-1_区分⑤所要額内訳'!$G$72),1,"")</f>
        <v/>
      </c>
      <c r="BA66" s="5" t="str">
        <f>IF(AND('別紙3-1_区分⑤所要額内訳'!$E$72&lt;=踏み台シート!BA4,踏み台シート!BA4&lt;='別紙3-1_区分⑤所要額内訳'!$G$72),1,"")</f>
        <v/>
      </c>
      <c r="BB66" s="18">
        <f t="shared" si="26"/>
        <v>1</v>
      </c>
    </row>
    <row r="67" spans="1:54" x14ac:dyDescent="0.2">
      <c r="A67" s="5" t="str">
        <f t="shared" si="27"/>
        <v/>
      </c>
      <c r="B67" s="14" t="str">
        <f>IF('別紙3-1_区分⑤所要額内訳'!B73="","",'別紙3-1_区分⑤所要額内訳'!B73)</f>
        <v/>
      </c>
      <c r="C67" s="5" t="str">
        <f>IF('別紙3-1_区分⑤所要額内訳'!C73="","",'別紙3-1_区分⑤所要額内訳'!C73)</f>
        <v/>
      </c>
      <c r="D67" s="5">
        <f>IF(AND('別紙3-1_区分⑤所要額内訳'!$E$73&lt;=踏み台シート!D4,踏み台シート!D4&lt;='別紙3-1_区分⑤所要額内訳'!$G$73),1,"")</f>
        <v>1</v>
      </c>
      <c r="E67" s="5" t="str">
        <f>IF(AND('別紙3-1_区分⑤所要額内訳'!$E$73&lt;=踏み台シート!E4,踏み台シート!E4&lt;='別紙3-1_区分⑤所要額内訳'!$G$73),1,"")</f>
        <v/>
      </c>
      <c r="F67" s="5" t="str">
        <f>IF(AND('別紙3-1_区分⑤所要額内訳'!$E$73&lt;=踏み台シート!F4,踏み台シート!F4&lt;='別紙3-1_区分⑤所要額内訳'!$G$73),1,"")</f>
        <v/>
      </c>
      <c r="G67" s="5" t="str">
        <f>IF(AND('別紙3-1_区分⑤所要額内訳'!$E$73&lt;=踏み台シート!G4,踏み台シート!G4&lt;='別紙3-1_区分⑤所要額内訳'!$G$73),1,"")</f>
        <v/>
      </c>
      <c r="H67" s="5" t="str">
        <f>IF(AND('別紙3-1_区分⑤所要額内訳'!$E$73&lt;=踏み台シート!H4,踏み台シート!H4&lt;='別紙3-1_区分⑤所要額内訳'!$G$73),1,"")</f>
        <v/>
      </c>
      <c r="I67" s="5" t="str">
        <f>IF(AND('別紙3-1_区分⑤所要額内訳'!$E$73&lt;=踏み台シート!I4,踏み台シート!I4&lt;='別紙3-1_区分⑤所要額内訳'!$G$73),1,"")</f>
        <v/>
      </c>
      <c r="J67" s="5" t="str">
        <f>IF(AND('別紙3-1_区分⑤所要額内訳'!$E$73&lt;=踏み台シート!J4,踏み台シート!J4&lt;='別紙3-1_区分⑤所要額内訳'!$G$73),1,"")</f>
        <v/>
      </c>
      <c r="K67" s="5" t="str">
        <f>IF(AND('別紙3-1_区分⑤所要額内訳'!$E$73&lt;=踏み台シート!K4,踏み台シート!K4&lt;='別紙3-1_区分⑤所要額内訳'!$G$73),1,"")</f>
        <v/>
      </c>
      <c r="L67" s="5" t="str">
        <f>IF(AND('別紙3-1_区分⑤所要額内訳'!$E$73&lt;=踏み台シート!L4,踏み台シート!L4&lt;='別紙3-1_区分⑤所要額内訳'!$G$73),1,"")</f>
        <v/>
      </c>
      <c r="M67" s="5" t="str">
        <f>IF(AND('別紙3-1_区分⑤所要額内訳'!$E$73&lt;=踏み台シート!M4,踏み台シート!M4&lt;='別紙3-1_区分⑤所要額内訳'!$G$73),1,"")</f>
        <v/>
      </c>
      <c r="N67" s="5" t="str">
        <f>IF(AND('別紙3-1_区分⑤所要額内訳'!$E$73&lt;=踏み台シート!N4,踏み台シート!N4&lt;='別紙3-1_区分⑤所要額内訳'!$G$73),1,"")</f>
        <v/>
      </c>
      <c r="O67" s="5" t="str">
        <f>IF(AND('別紙3-1_区分⑤所要額内訳'!$E$73&lt;=踏み台シート!O4,踏み台シート!O4&lt;='別紙3-1_区分⑤所要額内訳'!$G$73),1,"")</f>
        <v/>
      </c>
      <c r="P67" s="5" t="str">
        <f>IF(AND('別紙3-1_区分⑤所要額内訳'!$E$73&lt;=踏み台シート!P4,踏み台シート!P4&lt;='別紙3-1_区分⑤所要額内訳'!$G$73),1,"")</f>
        <v/>
      </c>
      <c r="Q67" s="5" t="str">
        <f>IF(AND('別紙3-1_区分⑤所要額内訳'!$E$73&lt;=踏み台シート!Q4,踏み台シート!Q4&lt;='別紙3-1_区分⑤所要額内訳'!$G$73),1,"")</f>
        <v/>
      </c>
      <c r="R67" s="5" t="str">
        <f>IF(AND('別紙3-1_区分⑤所要額内訳'!$E$73&lt;=踏み台シート!R4,踏み台シート!R4&lt;='別紙3-1_区分⑤所要額内訳'!$G$73),1,"")</f>
        <v/>
      </c>
      <c r="S67" s="5" t="str">
        <f>IF(AND('別紙3-1_区分⑤所要額内訳'!$E$73&lt;=踏み台シート!S4,踏み台シート!S4&lt;='別紙3-1_区分⑤所要額内訳'!$G$73),1,"")</f>
        <v/>
      </c>
      <c r="T67" s="5" t="str">
        <f>IF(AND('別紙3-1_区分⑤所要額内訳'!$E$73&lt;=踏み台シート!T4,踏み台シート!T4&lt;='別紙3-1_区分⑤所要額内訳'!$G$73),1,"")</f>
        <v/>
      </c>
      <c r="U67" s="5" t="str">
        <f>IF(AND('別紙3-1_区分⑤所要額内訳'!$E$73&lt;=踏み台シート!U4,踏み台シート!U4&lt;='別紙3-1_区分⑤所要額内訳'!$G$73),1,"")</f>
        <v/>
      </c>
      <c r="V67" s="5" t="str">
        <f>IF(AND('別紙3-1_区分⑤所要額内訳'!$E$73&lt;=踏み台シート!V4,踏み台シート!V4&lt;='別紙3-1_区分⑤所要額内訳'!$G$73),1,"")</f>
        <v/>
      </c>
      <c r="W67" s="5" t="str">
        <f>IF(AND('別紙3-1_区分⑤所要額内訳'!$E$73&lt;=踏み台シート!W4,踏み台シート!W4&lt;='別紙3-1_区分⑤所要額内訳'!$G$73),1,"")</f>
        <v/>
      </c>
      <c r="X67" s="5" t="str">
        <f>IF(AND('別紙3-1_区分⑤所要額内訳'!$E$73&lt;=踏み台シート!X4,踏み台シート!X4&lt;='別紙3-1_区分⑤所要額内訳'!$G$73),1,"")</f>
        <v/>
      </c>
      <c r="Y67" s="5" t="str">
        <f>IF(AND('別紙3-1_区分⑤所要額内訳'!$E$73&lt;=踏み台シート!Y4,踏み台シート!Y4&lt;='別紙3-1_区分⑤所要額内訳'!$G$73),1,"")</f>
        <v/>
      </c>
      <c r="Z67" s="5" t="str">
        <f>IF(AND('別紙3-1_区分⑤所要額内訳'!$E$73&lt;=踏み台シート!Z4,踏み台シート!Z4&lt;='別紙3-1_区分⑤所要額内訳'!$G$73),1,"")</f>
        <v/>
      </c>
      <c r="AA67" s="5" t="str">
        <f>IF(AND('別紙3-1_区分⑤所要額内訳'!$E$73&lt;=踏み台シート!AA4,踏み台シート!AA4&lt;='別紙3-1_区分⑤所要額内訳'!$G$73),1,"")</f>
        <v/>
      </c>
      <c r="AB67" s="5" t="str">
        <f>IF(AND('別紙3-1_区分⑤所要額内訳'!$E$73&lt;=踏み台シート!AB4,踏み台シート!AB4&lt;='別紙3-1_区分⑤所要額内訳'!$G$73),1,"")</f>
        <v/>
      </c>
      <c r="AC67" s="5" t="str">
        <f>IF(AND('別紙3-1_区分⑤所要額内訳'!$E$73&lt;=踏み台シート!AC4,踏み台シート!AC4&lt;='別紙3-1_区分⑤所要額内訳'!$G$73),1,"")</f>
        <v/>
      </c>
      <c r="AD67" s="5" t="str">
        <f>IF(AND('別紙3-1_区分⑤所要額内訳'!$E$73&lt;=踏み台シート!AD4,踏み台シート!AD4&lt;='別紙3-1_区分⑤所要額内訳'!$G$73),1,"")</f>
        <v/>
      </c>
      <c r="AE67" s="5" t="str">
        <f>IF(AND('別紙3-1_区分⑤所要額内訳'!$E$73&lt;=踏み台シート!AE4,踏み台シート!AE4&lt;='別紙3-1_区分⑤所要額内訳'!$G$73),1,"")</f>
        <v/>
      </c>
      <c r="AF67" s="5" t="str">
        <f>IF(AND('別紙3-1_区分⑤所要額内訳'!$E$73&lt;=踏み台シート!AF4,踏み台シート!AF4&lt;='別紙3-1_区分⑤所要額内訳'!$G$73),1,"")</f>
        <v/>
      </c>
      <c r="AG67" s="5" t="str">
        <f>IF(AND('別紙3-1_区分⑤所要額内訳'!$E$73&lt;=踏み台シート!AG4,踏み台シート!AG4&lt;='別紙3-1_区分⑤所要額内訳'!$G$73),1,"")</f>
        <v/>
      </c>
      <c r="AH67" s="5" t="str">
        <f>IF(AND('別紙3-1_区分⑤所要額内訳'!$E$73&lt;=踏み台シート!AH4,踏み台シート!AH4&lt;='別紙3-1_区分⑤所要額内訳'!$G$73),1,"")</f>
        <v/>
      </c>
      <c r="AI67" s="5" t="str">
        <f>IF(AND('別紙3-1_区分⑤所要額内訳'!$E$73&lt;=踏み台シート!AI4,踏み台シート!AI4&lt;='別紙3-1_区分⑤所要額内訳'!$G$73),1,"")</f>
        <v/>
      </c>
      <c r="AJ67" s="5" t="str">
        <f>IF(AND('別紙3-1_区分⑤所要額内訳'!$E$73&lt;=踏み台シート!AJ4,踏み台シート!AJ4&lt;='別紙3-1_区分⑤所要額内訳'!$G$73),1,"")</f>
        <v/>
      </c>
      <c r="AK67" s="5" t="str">
        <f>IF(AND('別紙3-1_区分⑤所要額内訳'!$E$73&lt;=踏み台シート!AK4,踏み台シート!AK4&lt;='別紙3-1_区分⑤所要額内訳'!$G$73),1,"")</f>
        <v/>
      </c>
      <c r="AL67" s="5" t="str">
        <f>IF(AND('別紙3-1_区分⑤所要額内訳'!$E$73&lt;=踏み台シート!AL4,踏み台シート!AL4&lt;='別紙3-1_区分⑤所要額内訳'!$G$73),1,"")</f>
        <v/>
      </c>
      <c r="AM67" s="5" t="str">
        <f>IF(AND('別紙3-1_区分⑤所要額内訳'!$E$73&lt;=踏み台シート!AM4,踏み台シート!AM4&lt;='別紙3-1_区分⑤所要額内訳'!$G$73),1,"")</f>
        <v/>
      </c>
      <c r="AN67" s="5" t="str">
        <f>IF(AND('別紙3-1_区分⑤所要額内訳'!$E$73&lt;=踏み台シート!AN4,踏み台シート!AN4&lt;='別紙3-1_区分⑤所要額内訳'!$G$73),1,"")</f>
        <v/>
      </c>
      <c r="AO67" s="5" t="str">
        <f>IF(AND('別紙3-1_区分⑤所要額内訳'!$E$73&lt;=踏み台シート!AO4,踏み台シート!AO4&lt;='別紙3-1_区分⑤所要額内訳'!$G$73),1,"")</f>
        <v/>
      </c>
      <c r="AP67" s="5" t="str">
        <f>IF(AND('別紙3-1_区分⑤所要額内訳'!$E$73&lt;=踏み台シート!AP4,踏み台シート!AP4&lt;='別紙3-1_区分⑤所要額内訳'!$G$73),1,"")</f>
        <v/>
      </c>
      <c r="AQ67" s="5" t="str">
        <f>IF(AND('別紙3-1_区分⑤所要額内訳'!$E$73&lt;=踏み台シート!AQ4,踏み台シート!AQ4&lt;='別紙3-1_区分⑤所要額内訳'!$G$73),1,"")</f>
        <v/>
      </c>
      <c r="AR67" s="5" t="str">
        <f>IF(AND('別紙3-1_区分⑤所要額内訳'!$E$73&lt;=踏み台シート!AR4,踏み台シート!AR4&lt;='別紙3-1_区分⑤所要額内訳'!$G$73),1,"")</f>
        <v/>
      </c>
      <c r="AS67" s="5" t="str">
        <f>IF(AND('別紙3-1_区分⑤所要額内訳'!$E$73&lt;=踏み台シート!AS4,踏み台シート!AS4&lt;='別紙3-1_区分⑤所要額内訳'!$G$73),1,"")</f>
        <v/>
      </c>
      <c r="AT67" s="5" t="str">
        <f>IF(AND('別紙3-1_区分⑤所要額内訳'!$E$73&lt;=踏み台シート!AT4,踏み台シート!AT4&lt;='別紙3-1_区分⑤所要額内訳'!$G$73),1,"")</f>
        <v/>
      </c>
      <c r="AU67" s="5" t="str">
        <f>IF(AND('別紙3-1_区分⑤所要額内訳'!$E$73&lt;=踏み台シート!AU4,踏み台シート!AU4&lt;='別紙3-1_区分⑤所要額内訳'!$G$73),1,"")</f>
        <v/>
      </c>
      <c r="AV67" s="5" t="str">
        <f>IF(AND('別紙3-1_区分⑤所要額内訳'!$E$73&lt;=踏み台シート!AV4,踏み台シート!AV4&lt;='別紙3-1_区分⑤所要額内訳'!$G$73),1,"")</f>
        <v/>
      </c>
      <c r="AW67" s="5" t="str">
        <f>IF(AND('別紙3-1_区分⑤所要額内訳'!$E$73&lt;=踏み台シート!AW4,踏み台シート!AW4&lt;='別紙3-1_区分⑤所要額内訳'!$G$73),1,"")</f>
        <v/>
      </c>
      <c r="AX67" s="5" t="str">
        <f>IF(AND('別紙3-1_区分⑤所要額内訳'!$E$73&lt;=踏み台シート!AX4,踏み台シート!AX4&lt;='別紙3-1_区分⑤所要額内訳'!$G$73),1,"")</f>
        <v/>
      </c>
      <c r="AY67" s="5" t="str">
        <f>IF(AND('別紙3-1_区分⑤所要額内訳'!$E$73&lt;=踏み台シート!AY4,踏み台シート!AY4&lt;='別紙3-1_区分⑤所要額内訳'!$G$73),1,"")</f>
        <v/>
      </c>
      <c r="AZ67" s="5" t="str">
        <f>IF(AND('別紙3-1_区分⑤所要額内訳'!$E$73&lt;=踏み台シート!AZ4,踏み台シート!AZ4&lt;='別紙3-1_区分⑤所要額内訳'!$G$73),1,"")</f>
        <v/>
      </c>
      <c r="BA67" s="5" t="str">
        <f>IF(AND('別紙3-1_区分⑤所要額内訳'!$E$73&lt;=踏み台シート!BA4,踏み台シート!BA4&lt;='別紙3-1_区分⑤所要額内訳'!$G$73),1,"")</f>
        <v/>
      </c>
      <c r="BB67" s="18">
        <f t="shared" si="26"/>
        <v>1</v>
      </c>
    </row>
    <row r="68" spans="1:54" x14ac:dyDescent="0.2">
      <c r="A68" s="5" t="str">
        <f t="shared" si="27"/>
        <v/>
      </c>
      <c r="B68" s="14" t="str">
        <f>IF('別紙3-1_区分⑤所要額内訳'!B74="","",'別紙3-1_区分⑤所要額内訳'!B74)</f>
        <v/>
      </c>
      <c r="C68" s="5" t="str">
        <f>IF('別紙3-1_区分⑤所要額内訳'!C74="","",'別紙3-1_区分⑤所要額内訳'!C74)</f>
        <v/>
      </c>
      <c r="D68" s="5">
        <f>IF(AND('別紙3-1_区分⑤所要額内訳'!$E$74&lt;=踏み台シート!D4,踏み台シート!D4&lt;='別紙3-1_区分⑤所要額内訳'!$G$74),1,"")</f>
        <v>1</v>
      </c>
      <c r="E68" s="5" t="str">
        <f>IF(AND('別紙3-1_区分⑤所要額内訳'!$E$74&lt;=踏み台シート!E4,踏み台シート!E4&lt;='別紙3-1_区分⑤所要額内訳'!$G$74),1,"")</f>
        <v/>
      </c>
      <c r="F68" s="5" t="str">
        <f>IF(AND('別紙3-1_区分⑤所要額内訳'!$E$74&lt;=踏み台シート!F4,踏み台シート!F4&lt;='別紙3-1_区分⑤所要額内訳'!$G$74),1,"")</f>
        <v/>
      </c>
      <c r="G68" s="5" t="str">
        <f>IF(AND('別紙3-1_区分⑤所要額内訳'!$E$74&lt;=踏み台シート!G4,踏み台シート!G4&lt;='別紙3-1_区分⑤所要額内訳'!$G$74),1,"")</f>
        <v/>
      </c>
      <c r="H68" s="5" t="str">
        <f>IF(AND('別紙3-1_区分⑤所要額内訳'!$E$74&lt;=踏み台シート!H4,踏み台シート!H4&lt;='別紙3-1_区分⑤所要額内訳'!$G$74),1,"")</f>
        <v/>
      </c>
      <c r="I68" s="5" t="str">
        <f>IF(AND('別紙3-1_区分⑤所要額内訳'!$E$74&lt;=踏み台シート!I4,踏み台シート!I4&lt;='別紙3-1_区分⑤所要額内訳'!$G$74),1,"")</f>
        <v/>
      </c>
      <c r="J68" s="5" t="str">
        <f>IF(AND('別紙3-1_区分⑤所要額内訳'!$E$74&lt;=踏み台シート!J4,踏み台シート!J4&lt;='別紙3-1_区分⑤所要額内訳'!$G$74),1,"")</f>
        <v/>
      </c>
      <c r="K68" s="5" t="str">
        <f>IF(AND('別紙3-1_区分⑤所要額内訳'!$E$74&lt;=踏み台シート!K4,踏み台シート!K4&lt;='別紙3-1_区分⑤所要額内訳'!$G$74),1,"")</f>
        <v/>
      </c>
      <c r="L68" s="5" t="str">
        <f>IF(AND('別紙3-1_区分⑤所要額内訳'!$E$74&lt;=踏み台シート!L4,踏み台シート!L4&lt;='別紙3-1_区分⑤所要額内訳'!$G$74),1,"")</f>
        <v/>
      </c>
      <c r="M68" s="5" t="str">
        <f>IF(AND('別紙3-1_区分⑤所要額内訳'!$E$74&lt;=踏み台シート!M4,踏み台シート!M4&lt;='別紙3-1_区分⑤所要額内訳'!$G$74),1,"")</f>
        <v/>
      </c>
      <c r="N68" s="5" t="str">
        <f>IF(AND('別紙3-1_区分⑤所要額内訳'!$E$74&lt;=踏み台シート!N4,踏み台シート!N4&lt;='別紙3-1_区分⑤所要額内訳'!$G$74),1,"")</f>
        <v/>
      </c>
      <c r="O68" s="5" t="str">
        <f>IF(AND('別紙3-1_区分⑤所要額内訳'!$E$74&lt;=踏み台シート!O4,踏み台シート!O4&lt;='別紙3-1_区分⑤所要額内訳'!$G$74),1,"")</f>
        <v/>
      </c>
      <c r="P68" s="5" t="str">
        <f>IF(AND('別紙3-1_区分⑤所要額内訳'!$E$74&lt;=踏み台シート!P4,踏み台シート!P4&lt;='別紙3-1_区分⑤所要額内訳'!$G$74),1,"")</f>
        <v/>
      </c>
      <c r="Q68" s="5" t="str">
        <f>IF(AND('別紙3-1_区分⑤所要額内訳'!$E$74&lt;=踏み台シート!Q4,踏み台シート!Q4&lt;='別紙3-1_区分⑤所要額内訳'!$G$74),1,"")</f>
        <v/>
      </c>
      <c r="R68" s="5" t="str">
        <f>IF(AND('別紙3-1_区分⑤所要額内訳'!$E$74&lt;=踏み台シート!R4,踏み台シート!R4&lt;='別紙3-1_区分⑤所要額内訳'!$G$74),1,"")</f>
        <v/>
      </c>
      <c r="S68" s="5" t="str">
        <f>IF(AND('別紙3-1_区分⑤所要額内訳'!$E$74&lt;=踏み台シート!S4,踏み台シート!S4&lt;='別紙3-1_区分⑤所要額内訳'!$G$74),1,"")</f>
        <v/>
      </c>
      <c r="T68" s="5" t="str">
        <f>IF(AND('別紙3-1_区分⑤所要額内訳'!$E$74&lt;=踏み台シート!T4,踏み台シート!T4&lt;='別紙3-1_区分⑤所要額内訳'!$G$74),1,"")</f>
        <v/>
      </c>
      <c r="U68" s="5" t="str">
        <f>IF(AND('別紙3-1_区分⑤所要額内訳'!$E$74&lt;=踏み台シート!U4,踏み台シート!U4&lt;='別紙3-1_区分⑤所要額内訳'!$G$74),1,"")</f>
        <v/>
      </c>
      <c r="V68" s="5" t="str">
        <f>IF(AND('別紙3-1_区分⑤所要額内訳'!$E$74&lt;=踏み台シート!V4,踏み台シート!V4&lt;='別紙3-1_区分⑤所要額内訳'!$G$74),1,"")</f>
        <v/>
      </c>
      <c r="W68" s="5" t="str">
        <f>IF(AND('別紙3-1_区分⑤所要額内訳'!$E$74&lt;=踏み台シート!W4,踏み台シート!W4&lt;='別紙3-1_区分⑤所要額内訳'!$G$74),1,"")</f>
        <v/>
      </c>
      <c r="X68" s="5" t="str">
        <f>IF(AND('別紙3-1_区分⑤所要額内訳'!$E$74&lt;=踏み台シート!X4,踏み台シート!X4&lt;='別紙3-1_区分⑤所要額内訳'!$G$74),1,"")</f>
        <v/>
      </c>
      <c r="Y68" s="5" t="str">
        <f>IF(AND('別紙3-1_区分⑤所要額内訳'!$E$74&lt;=踏み台シート!Y4,踏み台シート!Y4&lt;='別紙3-1_区分⑤所要額内訳'!$G$74),1,"")</f>
        <v/>
      </c>
      <c r="Z68" s="5" t="str">
        <f>IF(AND('別紙3-1_区分⑤所要額内訳'!$E$74&lt;=踏み台シート!Z4,踏み台シート!Z4&lt;='別紙3-1_区分⑤所要額内訳'!$G$74),1,"")</f>
        <v/>
      </c>
      <c r="AA68" s="5" t="str">
        <f>IF(AND('別紙3-1_区分⑤所要額内訳'!$E$74&lt;=踏み台シート!AA4,踏み台シート!AA4&lt;='別紙3-1_区分⑤所要額内訳'!$G$74),1,"")</f>
        <v/>
      </c>
      <c r="AB68" s="5" t="str">
        <f>IF(AND('別紙3-1_区分⑤所要額内訳'!$E$74&lt;=踏み台シート!AB4,踏み台シート!AB4&lt;='別紙3-1_区分⑤所要額内訳'!$G$74),1,"")</f>
        <v/>
      </c>
      <c r="AC68" s="5" t="str">
        <f>IF(AND('別紙3-1_区分⑤所要額内訳'!$E$74&lt;=踏み台シート!AC4,踏み台シート!AC4&lt;='別紙3-1_区分⑤所要額内訳'!$G$74),1,"")</f>
        <v/>
      </c>
      <c r="AD68" s="5" t="str">
        <f>IF(AND('別紙3-1_区分⑤所要額内訳'!$E$74&lt;=踏み台シート!AD4,踏み台シート!AD4&lt;='別紙3-1_区分⑤所要額内訳'!$G$74),1,"")</f>
        <v/>
      </c>
      <c r="AE68" s="5" t="str">
        <f>IF(AND('別紙3-1_区分⑤所要額内訳'!$E$74&lt;=踏み台シート!AE4,踏み台シート!AE4&lt;='別紙3-1_区分⑤所要額内訳'!$G$74),1,"")</f>
        <v/>
      </c>
      <c r="AF68" s="5" t="str">
        <f>IF(AND('別紙3-1_区分⑤所要額内訳'!$E$74&lt;=踏み台シート!AF4,踏み台シート!AF4&lt;='別紙3-1_区分⑤所要額内訳'!$G$74),1,"")</f>
        <v/>
      </c>
      <c r="AG68" s="5" t="str">
        <f>IF(AND('別紙3-1_区分⑤所要額内訳'!$E$74&lt;=踏み台シート!AG4,踏み台シート!AG4&lt;='別紙3-1_区分⑤所要額内訳'!$G$74),1,"")</f>
        <v/>
      </c>
      <c r="AH68" s="5" t="str">
        <f>IF(AND('別紙3-1_区分⑤所要額内訳'!$E$74&lt;=踏み台シート!AH4,踏み台シート!AH4&lt;='別紙3-1_区分⑤所要額内訳'!$G$74),1,"")</f>
        <v/>
      </c>
      <c r="AI68" s="5" t="str">
        <f>IF(AND('別紙3-1_区分⑤所要額内訳'!$E$74&lt;=踏み台シート!AI4,踏み台シート!AI4&lt;='別紙3-1_区分⑤所要額内訳'!$G$74),1,"")</f>
        <v/>
      </c>
      <c r="AJ68" s="5" t="str">
        <f>IF(AND('別紙3-1_区分⑤所要額内訳'!$E$74&lt;=踏み台シート!AJ4,踏み台シート!AJ4&lt;='別紙3-1_区分⑤所要額内訳'!$G$74),1,"")</f>
        <v/>
      </c>
      <c r="AK68" s="5" t="str">
        <f>IF(AND('別紙3-1_区分⑤所要額内訳'!$E$74&lt;=踏み台シート!AK4,踏み台シート!AK4&lt;='別紙3-1_区分⑤所要額内訳'!$G$74),1,"")</f>
        <v/>
      </c>
      <c r="AL68" s="5" t="str">
        <f>IF(AND('別紙3-1_区分⑤所要額内訳'!$E$74&lt;=踏み台シート!AL4,踏み台シート!AL4&lt;='別紙3-1_区分⑤所要額内訳'!$G$74),1,"")</f>
        <v/>
      </c>
      <c r="AM68" s="5" t="str">
        <f>IF(AND('別紙3-1_区分⑤所要額内訳'!$E$74&lt;=踏み台シート!AM4,踏み台シート!AM4&lt;='別紙3-1_区分⑤所要額内訳'!$G$74),1,"")</f>
        <v/>
      </c>
      <c r="AN68" s="5" t="str">
        <f>IF(AND('別紙3-1_区分⑤所要額内訳'!$E$74&lt;=踏み台シート!AN4,踏み台シート!AN4&lt;='別紙3-1_区分⑤所要額内訳'!$G$74),1,"")</f>
        <v/>
      </c>
      <c r="AO68" s="5" t="str">
        <f>IF(AND('別紙3-1_区分⑤所要額内訳'!$E$74&lt;=踏み台シート!AO4,踏み台シート!AO4&lt;='別紙3-1_区分⑤所要額内訳'!$G$74),1,"")</f>
        <v/>
      </c>
      <c r="AP68" s="5" t="str">
        <f>IF(AND('別紙3-1_区分⑤所要額内訳'!$E$74&lt;=踏み台シート!AP4,踏み台シート!AP4&lt;='別紙3-1_区分⑤所要額内訳'!$G$74),1,"")</f>
        <v/>
      </c>
      <c r="AQ68" s="5" t="str">
        <f>IF(AND('別紙3-1_区分⑤所要額内訳'!$E$74&lt;=踏み台シート!AQ4,踏み台シート!AQ4&lt;='別紙3-1_区分⑤所要額内訳'!$G$74),1,"")</f>
        <v/>
      </c>
      <c r="AR68" s="5" t="str">
        <f>IF(AND('別紙3-1_区分⑤所要額内訳'!$E$74&lt;=踏み台シート!AR4,踏み台シート!AR4&lt;='別紙3-1_区分⑤所要額内訳'!$G$74),1,"")</f>
        <v/>
      </c>
      <c r="AS68" s="5" t="str">
        <f>IF(AND('別紙3-1_区分⑤所要額内訳'!$E$74&lt;=踏み台シート!AS4,踏み台シート!AS4&lt;='別紙3-1_区分⑤所要額内訳'!$G$74),1,"")</f>
        <v/>
      </c>
      <c r="AT68" s="5" t="str">
        <f>IF(AND('別紙3-1_区分⑤所要額内訳'!$E$74&lt;=踏み台シート!AT4,踏み台シート!AT4&lt;='別紙3-1_区分⑤所要額内訳'!$G$74),1,"")</f>
        <v/>
      </c>
      <c r="AU68" s="5" t="str">
        <f>IF(AND('別紙3-1_区分⑤所要額内訳'!$E$74&lt;=踏み台シート!AU4,踏み台シート!AU4&lt;='別紙3-1_区分⑤所要額内訳'!$G$74),1,"")</f>
        <v/>
      </c>
      <c r="AV68" s="5" t="str">
        <f>IF(AND('別紙3-1_区分⑤所要額内訳'!$E$74&lt;=踏み台シート!AV4,踏み台シート!AV4&lt;='別紙3-1_区分⑤所要額内訳'!$G$74),1,"")</f>
        <v/>
      </c>
      <c r="AW68" s="5" t="str">
        <f>IF(AND('別紙3-1_区分⑤所要額内訳'!$E$74&lt;=踏み台シート!AW4,踏み台シート!AW4&lt;='別紙3-1_区分⑤所要額内訳'!$G$74),1,"")</f>
        <v/>
      </c>
      <c r="AX68" s="5" t="str">
        <f>IF(AND('別紙3-1_区分⑤所要額内訳'!$E$74&lt;=踏み台シート!AX4,踏み台シート!AX4&lt;='別紙3-1_区分⑤所要額内訳'!$G$74),1,"")</f>
        <v/>
      </c>
      <c r="AY68" s="5" t="str">
        <f>IF(AND('別紙3-1_区分⑤所要額内訳'!$E$74&lt;=踏み台シート!AY4,踏み台シート!AY4&lt;='別紙3-1_区分⑤所要額内訳'!$G$74),1,"")</f>
        <v/>
      </c>
      <c r="AZ68" s="5" t="str">
        <f>IF(AND('別紙3-1_区分⑤所要額内訳'!$E$74&lt;=踏み台シート!AZ4,踏み台シート!AZ4&lt;='別紙3-1_区分⑤所要額内訳'!$G$74),1,"")</f>
        <v/>
      </c>
      <c r="BA68" s="5" t="str">
        <f>IF(AND('別紙3-1_区分⑤所要額内訳'!$E$74&lt;=踏み台シート!BA4,踏み台シート!BA4&lt;='別紙3-1_区分⑤所要額内訳'!$G$74),1,"")</f>
        <v/>
      </c>
      <c r="BB68" s="18">
        <f t="shared" ref="BB68:BB98" si="28">COUNTIF(D68:BA68,1)</f>
        <v>1</v>
      </c>
    </row>
    <row r="69" spans="1:54" x14ac:dyDescent="0.2">
      <c r="A69" s="5" t="str">
        <f t="shared" si="27"/>
        <v/>
      </c>
      <c r="B69" s="14" t="str">
        <f>IF('別紙3-1_区分⑤所要額内訳'!B75="","",'別紙3-1_区分⑤所要額内訳'!B75)</f>
        <v/>
      </c>
      <c r="C69" s="5" t="str">
        <f>IF('別紙3-1_区分⑤所要額内訳'!C75="","",'別紙3-1_区分⑤所要額内訳'!C75)</f>
        <v/>
      </c>
      <c r="D69" s="5">
        <f>IF(AND('別紙3-1_区分⑤所要額内訳'!$E$75&lt;=踏み台シート!D4,踏み台シート!D4&lt;='別紙3-1_区分⑤所要額内訳'!$G$75),1,"")</f>
        <v>1</v>
      </c>
      <c r="E69" s="5" t="str">
        <f>IF(AND('別紙3-1_区分⑤所要額内訳'!$E$75&lt;=踏み台シート!E4,踏み台シート!E4&lt;='別紙3-1_区分⑤所要額内訳'!$G$75),1,"")</f>
        <v/>
      </c>
      <c r="F69" s="5" t="str">
        <f>IF(AND('別紙3-1_区分⑤所要額内訳'!$E$75&lt;=踏み台シート!F4,踏み台シート!F4&lt;='別紙3-1_区分⑤所要額内訳'!$G$75),1,"")</f>
        <v/>
      </c>
      <c r="G69" s="5" t="str">
        <f>IF(AND('別紙3-1_区分⑤所要額内訳'!$E$75&lt;=踏み台シート!G4,踏み台シート!G4&lt;='別紙3-1_区分⑤所要額内訳'!$G$75),1,"")</f>
        <v/>
      </c>
      <c r="H69" s="5" t="str">
        <f>IF(AND('別紙3-1_区分⑤所要額内訳'!$E$75&lt;=踏み台シート!H4,踏み台シート!H4&lt;='別紙3-1_区分⑤所要額内訳'!$G$75),1,"")</f>
        <v/>
      </c>
      <c r="I69" s="5" t="str">
        <f>IF(AND('別紙3-1_区分⑤所要額内訳'!$E$75&lt;=踏み台シート!I4,踏み台シート!I4&lt;='別紙3-1_区分⑤所要額内訳'!$G$75),1,"")</f>
        <v/>
      </c>
      <c r="J69" s="5" t="str">
        <f>IF(AND('別紙3-1_区分⑤所要額内訳'!$E$75&lt;=踏み台シート!J4,踏み台シート!J4&lt;='別紙3-1_区分⑤所要額内訳'!$G$75),1,"")</f>
        <v/>
      </c>
      <c r="K69" s="5" t="str">
        <f>IF(AND('別紙3-1_区分⑤所要額内訳'!$E$75&lt;=踏み台シート!K4,踏み台シート!K4&lt;='別紙3-1_区分⑤所要額内訳'!$G$75),1,"")</f>
        <v/>
      </c>
      <c r="L69" s="5" t="str">
        <f>IF(AND('別紙3-1_区分⑤所要額内訳'!$E$75&lt;=踏み台シート!L4,踏み台シート!L4&lt;='別紙3-1_区分⑤所要額内訳'!$G$75),1,"")</f>
        <v/>
      </c>
      <c r="M69" s="5" t="str">
        <f>IF(AND('別紙3-1_区分⑤所要額内訳'!$E$75&lt;=踏み台シート!M4,踏み台シート!M4&lt;='別紙3-1_区分⑤所要額内訳'!$G$75),1,"")</f>
        <v/>
      </c>
      <c r="N69" s="5" t="str">
        <f>IF(AND('別紙3-1_区分⑤所要額内訳'!$E$75&lt;=踏み台シート!N4,踏み台シート!N4&lt;='別紙3-1_区分⑤所要額内訳'!$G$75),1,"")</f>
        <v/>
      </c>
      <c r="O69" s="5" t="str">
        <f>IF(AND('別紙3-1_区分⑤所要額内訳'!$E$75&lt;=踏み台シート!O4,踏み台シート!O4&lt;='別紙3-1_区分⑤所要額内訳'!$G$75),1,"")</f>
        <v/>
      </c>
      <c r="P69" s="5" t="str">
        <f>IF(AND('別紙3-1_区分⑤所要額内訳'!$E$75&lt;=踏み台シート!P4,踏み台シート!P4&lt;='別紙3-1_区分⑤所要額内訳'!$G$75),1,"")</f>
        <v/>
      </c>
      <c r="Q69" s="5" t="str">
        <f>IF(AND('別紙3-1_区分⑤所要額内訳'!$E$75&lt;=踏み台シート!Q4,踏み台シート!Q4&lt;='別紙3-1_区分⑤所要額内訳'!$G$75),1,"")</f>
        <v/>
      </c>
      <c r="R69" s="5" t="str">
        <f>IF(AND('別紙3-1_区分⑤所要額内訳'!$E$75&lt;=踏み台シート!R4,踏み台シート!R4&lt;='別紙3-1_区分⑤所要額内訳'!$G$75),1,"")</f>
        <v/>
      </c>
      <c r="S69" s="5" t="str">
        <f>IF(AND('別紙3-1_区分⑤所要額内訳'!$E$75&lt;=踏み台シート!S4,踏み台シート!S4&lt;='別紙3-1_区分⑤所要額内訳'!$G$75),1,"")</f>
        <v/>
      </c>
      <c r="T69" s="5" t="str">
        <f>IF(AND('別紙3-1_区分⑤所要額内訳'!$E$75&lt;=踏み台シート!T4,踏み台シート!T4&lt;='別紙3-1_区分⑤所要額内訳'!$G$75),1,"")</f>
        <v/>
      </c>
      <c r="U69" s="5" t="str">
        <f>IF(AND('別紙3-1_区分⑤所要額内訳'!$E$75&lt;=踏み台シート!U4,踏み台シート!U4&lt;='別紙3-1_区分⑤所要額内訳'!$G$75),1,"")</f>
        <v/>
      </c>
      <c r="V69" s="5" t="str">
        <f>IF(AND('別紙3-1_区分⑤所要額内訳'!$E$75&lt;=踏み台シート!V4,踏み台シート!V4&lt;='別紙3-1_区分⑤所要額内訳'!$G$75),1,"")</f>
        <v/>
      </c>
      <c r="W69" s="5" t="str">
        <f>IF(AND('別紙3-1_区分⑤所要額内訳'!$E$75&lt;=踏み台シート!W4,踏み台シート!W4&lt;='別紙3-1_区分⑤所要額内訳'!$G$75),1,"")</f>
        <v/>
      </c>
      <c r="X69" s="5" t="str">
        <f>IF(AND('別紙3-1_区分⑤所要額内訳'!$E$75&lt;=踏み台シート!X4,踏み台シート!X4&lt;='別紙3-1_区分⑤所要額内訳'!$G$75),1,"")</f>
        <v/>
      </c>
      <c r="Y69" s="5" t="str">
        <f>IF(AND('別紙3-1_区分⑤所要額内訳'!$E$75&lt;=踏み台シート!Y4,踏み台シート!Y4&lt;='別紙3-1_区分⑤所要額内訳'!$G$75),1,"")</f>
        <v/>
      </c>
      <c r="Z69" s="5" t="str">
        <f>IF(AND('別紙3-1_区分⑤所要額内訳'!$E$75&lt;=踏み台シート!Z4,踏み台シート!Z4&lt;='別紙3-1_区分⑤所要額内訳'!$G$75),1,"")</f>
        <v/>
      </c>
      <c r="AA69" s="5" t="str">
        <f>IF(AND('別紙3-1_区分⑤所要額内訳'!$E$75&lt;=踏み台シート!AA4,踏み台シート!AA4&lt;='別紙3-1_区分⑤所要額内訳'!$G$75),1,"")</f>
        <v/>
      </c>
      <c r="AB69" s="5" t="str">
        <f>IF(AND('別紙3-1_区分⑤所要額内訳'!$E$75&lt;=踏み台シート!AB4,踏み台シート!AB4&lt;='別紙3-1_区分⑤所要額内訳'!$G$75),1,"")</f>
        <v/>
      </c>
      <c r="AC69" s="5" t="str">
        <f>IF(AND('別紙3-1_区分⑤所要額内訳'!$E$75&lt;=踏み台シート!AC4,踏み台シート!AC4&lt;='別紙3-1_区分⑤所要額内訳'!$G$75),1,"")</f>
        <v/>
      </c>
      <c r="AD69" s="5" t="str">
        <f>IF(AND('別紙3-1_区分⑤所要額内訳'!$E$75&lt;=踏み台シート!AD4,踏み台シート!AD4&lt;='別紙3-1_区分⑤所要額内訳'!$G$75),1,"")</f>
        <v/>
      </c>
      <c r="AE69" s="5" t="str">
        <f>IF(AND('別紙3-1_区分⑤所要額内訳'!$E$75&lt;=踏み台シート!AE4,踏み台シート!AE4&lt;='別紙3-1_区分⑤所要額内訳'!$G$75),1,"")</f>
        <v/>
      </c>
      <c r="AF69" s="5" t="str">
        <f>IF(AND('別紙3-1_区分⑤所要額内訳'!$E$75&lt;=踏み台シート!AF4,踏み台シート!AF4&lt;='別紙3-1_区分⑤所要額内訳'!$G$75),1,"")</f>
        <v/>
      </c>
      <c r="AG69" s="5" t="str">
        <f>IF(AND('別紙3-1_区分⑤所要額内訳'!$E$75&lt;=踏み台シート!AG4,踏み台シート!AG4&lt;='別紙3-1_区分⑤所要額内訳'!$G$75),1,"")</f>
        <v/>
      </c>
      <c r="AH69" s="5" t="str">
        <f>IF(AND('別紙3-1_区分⑤所要額内訳'!$E$75&lt;=踏み台シート!AH4,踏み台シート!AH4&lt;='別紙3-1_区分⑤所要額内訳'!$G$75),1,"")</f>
        <v/>
      </c>
      <c r="AI69" s="5" t="str">
        <f>IF(AND('別紙3-1_区分⑤所要額内訳'!$E$75&lt;=踏み台シート!AI4,踏み台シート!AI4&lt;='別紙3-1_区分⑤所要額内訳'!$G$75),1,"")</f>
        <v/>
      </c>
      <c r="AJ69" s="5" t="str">
        <f>IF(AND('別紙3-1_区分⑤所要額内訳'!$E$75&lt;=踏み台シート!AJ4,踏み台シート!AJ4&lt;='別紙3-1_区分⑤所要額内訳'!$G$75),1,"")</f>
        <v/>
      </c>
      <c r="AK69" s="5" t="str">
        <f>IF(AND('別紙3-1_区分⑤所要額内訳'!$E$75&lt;=踏み台シート!AK4,踏み台シート!AK4&lt;='別紙3-1_区分⑤所要額内訳'!$G$75),1,"")</f>
        <v/>
      </c>
      <c r="AL69" s="5" t="str">
        <f>IF(AND('別紙3-1_区分⑤所要額内訳'!$E$75&lt;=踏み台シート!AL4,踏み台シート!AL4&lt;='別紙3-1_区分⑤所要額内訳'!$G$75),1,"")</f>
        <v/>
      </c>
      <c r="AM69" s="5" t="str">
        <f>IF(AND('別紙3-1_区分⑤所要額内訳'!$E$75&lt;=踏み台シート!AM4,踏み台シート!AM4&lt;='別紙3-1_区分⑤所要額内訳'!$G$75),1,"")</f>
        <v/>
      </c>
      <c r="AN69" s="5" t="str">
        <f>IF(AND('別紙3-1_区分⑤所要額内訳'!$E$75&lt;=踏み台シート!AN4,踏み台シート!AN4&lt;='別紙3-1_区分⑤所要額内訳'!$G$75),1,"")</f>
        <v/>
      </c>
      <c r="AO69" s="5" t="str">
        <f>IF(AND('別紙3-1_区分⑤所要額内訳'!$E$75&lt;=踏み台シート!AO4,踏み台シート!AO4&lt;='別紙3-1_区分⑤所要額内訳'!$G$75),1,"")</f>
        <v/>
      </c>
      <c r="AP69" s="5" t="str">
        <f>IF(AND('別紙3-1_区分⑤所要額内訳'!$E$75&lt;=踏み台シート!AP4,踏み台シート!AP4&lt;='別紙3-1_区分⑤所要額内訳'!$G$75),1,"")</f>
        <v/>
      </c>
      <c r="AQ69" s="5" t="str">
        <f>IF(AND('別紙3-1_区分⑤所要額内訳'!$E$75&lt;=踏み台シート!AQ4,踏み台シート!AQ4&lt;='別紙3-1_区分⑤所要額内訳'!$G$75),1,"")</f>
        <v/>
      </c>
      <c r="AR69" s="5" t="str">
        <f>IF(AND('別紙3-1_区分⑤所要額内訳'!$E$75&lt;=踏み台シート!AR4,踏み台シート!AR4&lt;='別紙3-1_区分⑤所要額内訳'!$G$75),1,"")</f>
        <v/>
      </c>
      <c r="AS69" s="5" t="str">
        <f>IF(AND('別紙3-1_区分⑤所要額内訳'!$E$75&lt;=踏み台シート!AS4,踏み台シート!AS4&lt;='別紙3-1_区分⑤所要額内訳'!$G$75),1,"")</f>
        <v/>
      </c>
      <c r="AT69" s="5" t="str">
        <f>IF(AND('別紙3-1_区分⑤所要額内訳'!$E$75&lt;=踏み台シート!AT4,踏み台シート!AT4&lt;='別紙3-1_区分⑤所要額内訳'!$G$75),1,"")</f>
        <v/>
      </c>
      <c r="AU69" s="5" t="str">
        <f>IF(AND('別紙3-1_区分⑤所要額内訳'!$E$75&lt;=踏み台シート!AU4,踏み台シート!AU4&lt;='別紙3-1_区分⑤所要額内訳'!$G$75),1,"")</f>
        <v/>
      </c>
      <c r="AV69" s="5" t="str">
        <f>IF(AND('別紙3-1_区分⑤所要額内訳'!$E$75&lt;=踏み台シート!AV4,踏み台シート!AV4&lt;='別紙3-1_区分⑤所要額内訳'!$G$75),1,"")</f>
        <v/>
      </c>
      <c r="AW69" s="5" t="str">
        <f>IF(AND('別紙3-1_区分⑤所要額内訳'!$E$75&lt;=踏み台シート!AW4,踏み台シート!AW4&lt;='別紙3-1_区分⑤所要額内訳'!$G$75),1,"")</f>
        <v/>
      </c>
      <c r="AX69" s="5" t="str">
        <f>IF(AND('別紙3-1_区分⑤所要額内訳'!$E$75&lt;=踏み台シート!AX4,踏み台シート!AX4&lt;='別紙3-1_区分⑤所要額内訳'!$G$75),1,"")</f>
        <v/>
      </c>
      <c r="AY69" s="5" t="str">
        <f>IF(AND('別紙3-1_区分⑤所要額内訳'!$E$75&lt;=踏み台シート!AY4,踏み台シート!AY4&lt;='別紙3-1_区分⑤所要額内訳'!$G$75),1,"")</f>
        <v/>
      </c>
      <c r="AZ69" s="5" t="str">
        <f>IF(AND('別紙3-1_区分⑤所要額内訳'!$E$75&lt;=踏み台シート!AZ4,踏み台シート!AZ4&lt;='別紙3-1_区分⑤所要額内訳'!$G$75),1,"")</f>
        <v/>
      </c>
      <c r="BA69" s="5" t="str">
        <f>IF(AND('別紙3-1_区分⑤所要額内訳'!$E$75&lt;=踏み台シート!BA4,踏み台シート!BA4&lt;='別紙3-1_区分⑤所要額内訳'!$G$75),1,"")</f>
        <v/>
      </c>
      <c r="BB69" s="18">
        <f t="shared" si="28"/>
        <v>1</v>
      </c>
    </row>
    <row r="70" spans="1:54" x14ac:dyDescent="0.2">
      <c r="A70" s="5" t="str">
        <f t="shared" si="27"/>
        <v/>
      </c>
      <c r="B70" s="14" t="str">
        <f>IF('別紙3-1_区分⑤所要額内訳'!B76="","",'別紙3-1_区分⑤所要額内訳'!B76)</f>
        <v/>
      </c>
      <c r="C70" s="5" t="str">
        <f>IF('別紙3-1_区分⑤所要額内訳'!C76="","",'別紙3-1_区分⑤所要額内訳'!C76)</f>
        <v/>
      </c>
      <c r="D70" s="5">
        <f>IF(AND('別紙3-1_区分⑤所要額内訳'!$E$76&lt;=踏み台シート!D4,踏み台シート!D4&lt;='別紙3-1_区分⑤所要額内訳'!$G$76),1,"")</f>
        <v>1</v>
      </c>
      <c r="E70" s="5" t="str">
        <f>IF(AND('別紙3-1_区分⑤所要額内訳'!$E$76&lt;=踏み台シート!E4,踏み台シート!E4&lt;='別紙3-1_区分⑤所要額内訳'!$G$76),1,"")</f>
        <v/>
      </c>
      <c r="F70" s="5" t="str">
        <f>IF(AND('別紙3-1_区分⑤所要額内訳'!$E$76&lt;=踏み台シート!F4,踏み台シート!F4&lt;='別紙3-1_区分⑤所要額内訳'!$G$76),1,"")</f>
        <v/>
      </c>
      <c r="G70" s="5" t="str">
        <f>IF(AND('別紙3-1_区分⑤所要額内訳'!$E$76&lt;=踏み台シート!G4,踏み台シート!G4&lt;='別紙3-1_区分⑤所要額内訳'!$G$76),1,"")</f>
        <v/>
      </c>
      <c r="H70" s="5" t="str">
        <f>IF(AND('別紙3-1_区分⑤所要額内訳'!$E$76&lt;=踏み台シート!H4,踏み台シート!H4&lt;='別紙3-1_区分⑤所要額内訳'!$G$76),1,"")</f>
        <v/>
      </c>
      <c r="I70" s="5" t="str">
        <f>IF(AND('別紙3-1_区分⑤所要額内訳'!$E$76&lt;=踏み台シート!I4,踏み台シート!I4&lt;='別紙3-1_区分⑤所要額内訳'!$G$76),1,"")</f>
        <v/>
      </c>
      <c r="J70" s="5" t="str">
        <f>IF(AND('別紙3-1_区分⑤所要額内訳'!$E$76&lt;=踏み台シート!J4,踏み台シート!J4&lt;='別紙3-1_区分⑤所要額内訳'!$G$76),1,"")</f>
        <v/>
      </c>
      <c r="K70" s="5" t="str">
        <f>IF(AND('別紙3-1_区分⑤所要額内訳'!$E$76&lt;=踏み台シート!K4,踏み台シート!K4&lt;='別紙3-1_区分⑤所要額内訳'!$G$76),1,"")</f>
        <v/>
      </c>
      <c r="L70" s="5" t="str">
        <f>IF(AND('別紙3-1_区分⑤所要額内訳'!$E$76&lt;=踏み台シート!L4,踏み台シート!L4&lt;='別紙3-1_区分⑤所要額内訳'!$G$76),1,"")</f>
        <v/>
      </c>
      <c r="M70" s="5" t="str">
        <f>IF(AND('別紙3-1_区分⑤所要額内訳'!$E$76&lt;=踏み台シート!M4,踏み台シート!M4&lt;='別紙3-1_区分⑤所要額内訳'!$G$76),1,"")</f>
        <v/>
      </c>
      <c r="N70" s="5" t="str">
        <f>IF(AND('別紙3-1_区分⑤所要額内訳'!$E$76&lt;=踏み台シート!N4,踏み台シート!N4&lt;='別紙3-1_区分⑤所要額内訳'!$G$76),1,"")</f>
        <v/>
      </c>
      <c r="O70" s="5" t="str">
        <f>IF(AND('別紙3-1_区分⑤所要額内訳'!$E$76&lt;=踏み台シート!O4,踏み台シート!O4&lt;='別紙3-1_区分⑤所要額内訳'!$G$76),1,"")</f>
        <v/>
      </c>
      <c r="P70" s="5" t="str">
        <f>IF(AND('別紙3-1_区分⑤所要額内訳'!$E$76&lt;=踏み台シート!P4,踏み台シート!P4&lt;='別紙3-1_区分⑤所要額内訳'!$G$76),1,"")</f>
        <v/>
      </c>
      <c r="Q70" s="5" t="str">
        <f>IF(AND('別紙3-1_区分⑤所要額内訳'!$E$76&lt;=踏み台シート!Q4,踏み台シート!Q4&lt;='別紙3-1_区分⑤所要額内訳'!$G$76),1,"")</f>
        <v/>
      </c>
      <c r="R70" s="5" t="str">
        <f>IF(AND('別紙3-1_区分⑤所要額内訳'!$E$76&lt;=踏み台シート!R4,踏み台シート!R4&lt;='別紙3-1_区分⑤所要額内訳'!$G$76),1,"")</f>
        <v/>
      </c>
      <c r="S70" s="5" t="str">
        <f>IF(AND('別紙3-1_区分⑤所要額内訳'!$E$76&lt;=踏み台シート!S4,踏み台シート!S4&lt;='別紙3-1_区分⑤所要額内訳'!$G$76),1,"")</f>
        <v/>
      </c>
      <c r="T70" s="5" t="str">
        <f>IF(AND('別紙3-1_区分⑤所要額内訳'!$E$76&lt;=踏み台シート!T4,踏み台シート!T4&lt;='別紙3-1_区分⑤所要額内訳'!$G$76),1,"")</f>
        <v/>
      </c>
      <c r="U70" s="5" t="str">
        <f>IF(AND('別紙3-1_区分⑤所要額内訳'!$E$76&lt;=踏み台シート!U4,踏み台シート!U4&lt;='別紙3-1_区分⑤所要額内訳'!$G$76),1,"")</f>
        <v/>
      </c>
      <c r="V70" s="5" t="str">
        <f>IF(AND('別紙3-1_区分⑤所要額内訳'!$E$76&lt;=踏み台シート!V4,踏み台シート!V4&lt;='別紙3-1_区分⑤所要額内訳'!$G$76),1,"")</f>
        <v/>
      </c>
      <c r="W70" s="5" t="str">
        <f>IF(AND('別紙3-1_区分⑤所要額内訳'!$E$76&lt;=踏み台シート!W4,踏み台シート!W4&lt;='別紙3-1_区分⑤所要額内訳'!$G$76),1,"")</f>
        <v/>
      </c>
      <c r="X70" s="5" t="str">
        <f>IF(AND('別紙3-1_区分⑤所要額内訳'!$E$76&lt;=踏み台シート!X4,踏み台シート!X4&lt;='別紙3-1_区分⑤所要額内訳'!$G$76),1,"")</f>
        <v/>
      </c>
      <c r="Y70" s="5" t="str">
        <f>IF(AND('別紙3-1_区分⑤所要額内訳'!$E$76&lt;=踏み台シート!Y4,踏み台シート!Y4&lt;='別紙3-1_区分⑤所要額内訳'!$G$76),1,"")</f>
        <v/>
      </c>
      <c r="Z70" s="5" t="str">
        <f>IF(AND('別紙3-1_区分⑤所要額内訳'!$E$76&lt;=踏み台シート!Z4,踏み台シート!Z4&lt;='別紙3-1_区分⑤所要額内訳'!$G$76),1,"")</f>
        <v/>
      </c>
      <c r="AA70" s="5" t="str">
        <f>IF(AND('別紙3-1_区分⑤所要額内訳'!$E$76&lt;=踏み台シート!AA4,踏み台シート!AA4&lt;='別紙3-1_区分⑤所要額内訳'!$G$76),1,"")</f>
        <v/>
      </c>
      <c r="AB70" s="5" t="str">
        <f>IF(AND('別紙3-1_区分⑤所要額内訳'!$E$76&lt;=踏み台シート!AB4,踏み台シート!AB4&lt;='別紙3-1_区分⑤所要額内訳'!$G$76),1,"")</f>
        <v/>
      </c>
      <c r="AC70" s="5" t="str">
        <f>IF(AND('別紙3-1_区分⑤所要額内訳'!$E$76&lt;=踏み台シート!AC4,踏み台シート!AC4&lt;='別紙3-1_区分⑤所要額内訳'!$G$76),1,"")</f>
        <v/>
      </c>
      <c r="AD70" s="5" t="str">
        <f>IF(AND('別紙3-1_区分⑤所要額内訳'!$E$76&lt;=踏み台シート!AD4,踏み台シート!AD4&lt;='別紙3-1_区分⑤所要額内訳'!$G$76),1,"")</f>
        <v/>
      </c>
      <c r="AE70" s="5" t="str">
        <f>IF(AND('別紙3-1_区分⑤所要額内訳'!$E$76&lt;=踏み台シート!AE4,踏み台シート!AE4&lt;='別紙3-1_区分⑤所要額内訳'!$G$76),1,"")</f>
        <v/>
      </c>
      <c r="AF70" s="5" t="str">
        <f>IF(AND('別紙3-1_区分⑤所要額内訳'!$E$76&lt;=踏み台シート!AF4,踏み台シート!AF4&lt;='別紙3-1_区分⑤所要額内訳'!$G$76),1,"")</f>
        <v/>
      </c>
      <c r="AG70" s="5" t="str">
        <f>IF(AND('別紙3-1_区分⑤所要額内訳'!$E$76&lt;=踏み台シート!AG4,踏み台シート!AG4&lt;='別紙3-1_区分⑤所要額内訳'!$G$76),1,"")</f>
        <v/>
      </c>
      <c r="AH70" s="5" t="str">
        <f>IF(AND('別紙3-1_区分⑤所要額内訳'!$E$76&lt;=踏み台シート!AH4,踏み台シート!AH4&lt;='別紙3-1_区分⑤所要額内訳'!$G$76),1,"")</f>
        <v/>
      </c>
      <c r="AI70" s="5" t="str">
        <f>IF(AND('別紙3-1_区分⑤所要額内訳'!$E$76&lt;=踏み台シート!AI4,踏み台シート!AI4&lt;='別紙3-1_区分⑤所要額内訳'!$G$76),1,"")</f>
        <v/>
      </c>
      <c r="AJ70" s="5" t="str">
        <f>IF(AND('別紙3-1_区分⑤所要額内訳'!$E$76&lt;=踏み台シート!AJ4,踏み台シート!AJ4&lt;='別紙3-1_区分⑤所要額内訳'!$G$76),1,"")</f>
        <v/>
      </c>
      <c r="AK70" s="5" t="str">
        <f>IF(AND('別紙3-1_区分⑤所要額内訳'!$E$76&lt;=踏み台シート!AK4,踏み台シート!AK4&lt;='別紙3-1_区分⑤所要額内訳'!$G$76),1,"")</f>
        <v/>
      </c>
      <c r="AL70" s="5" t="str">
        <f>IF(AND('別紙3-1_区分⑤所要額内訳'!$E$76&lt;=踏み台シート!AL4,踏み台シート!AL4&lt;='別紙3-1_区分⑤所要額内訳'!$G$76),1,"")</f>
        <v/>
      </c>
      <c r="AM70" s="5" t="str">
        <f>IF(AND('別紙3-1_区分⑤所要額内訳'!$E$76&lt;=踏み台シート!AM4,踏み台シート!AM4&lt;='別紙3-1_区分⑤所要額内訳'!$G$76),1,"")</f>
        <v/>
      </c>
      <c r="AN70" s="5" t="str">
        <f>IF(AND('別紙3-1_区分⑤所要額内訳'!$E$76&lt;=踏み台シート!AN4,踏み台シート!AN4&lt;='別紙3-1_区分⑤所要額内訳'!$G$76),1,"")</f>
        <v/>
      </c>
      <c r="AO70" s="5" t="str">
        <f>IF(AND('別紙3-1_区分⑤所要額内訳'!$E$76&lt;=踏み台シート!AO4,踏み台シート!AO4&lt;='別紙3-1_区分⑤所要額内訳'!$G$76),1,"")</f>
        <v/>
      </c>
      <c r="AP70" s="5" t="str">
        <f>IF(AND('別紙3-1_区分⑤所要額内訳'!$E$76&lt;=踏み台シート!AP4,踏み台シート!AP4&lt;='別紙3-1_区分⑤所要額内訳'!$G$76),1,"")</f>
        <v/>
      </c>
      <c r="AQ70" s="5" t="str">
        <f>IF(AND('別紙3-1_区分⑤所要額内訳'!$E$76&lt;=踏み台シート!AQ4,踏み台シート!AQ4&lt;='別紙3-1_区分⑤所要額内訳'!$G$76),1,"")</f>
        <v/>
      </c>
      <c r="AR70" s="5" t="str">
        <f>IF(AND('別紙3-1_区分⑤所要額内訳'!$E$76&lt;=踏み台シート!AR4,踏み台シート!AR4&lt;='別紙3-1_区分⑤所要額内訳'!$G$76),1,"")</f>
        <v/>
      </c>
      <c r="AS70" s="5" t="str">
        <f>IF(AND('別紙3-1_区分⑤所要額内訳'!$E$76&lt;=踏み台シート!AS4,踏み台シート!AS4&lt;='別紙3-1_区分⑤所要額内訳'!$G$76),1,"")</f>
        <v/>
      </c>
      <c r="AT70" s="5" t="str">
        <f>IF(AND('別紙3-1_区分⑤所要額内訳'!$E$76&lt;=踏み台シート!AT4,踏み台シート!AT4&lt;='別紙3-1_区分⑤所要額内訳'!$G$76),1,"")</f>
        <v/>
      </c>
      <c r="AU70" s="5" t="str">
        <f>IF(AND('別紙3-1_区分⑤所要額内訳'!$E$76&lt;=踏み台シート!AU4,踏み台シート!AU4&lt;='別紙3-1_区分⑤所要額内訳'!$G$76),1,"")</f>
        <v/>
      </c>
      <c r="AV70" s="5" t="str">
        <f>IF(AND('別紙3-1_区分⑤所要額内訳'!$E$76&lt;=踏み台シート!AV4,踏み台シート!AV4&lt;='別紙3-1_区分⑤所要額内訳'!$G$76),1,"")</f>
        <v/>
      </c>
      <c r="AW70" s="5" t="str">
        <f>IF(AND('別紙3-1_区分⑤所要額内訳'!$E$76&lt;=踏み台シート!AW4,踏み台シート!AW4&lt;='別紙3-1_区分⑤所要額内訳'!$G$76),1,"")</f>
        <v/>
      </c>
      <c r="AX70" s="5" t="str">
        <f>IF(AND('別紙3-1_区分⑤所要額内訳'!$E$76&lt;=踏み台シート!AX4,踏み台シート!AX4&lt;='別紙3-1_区分⑤所要額内訳'!$G$76),1,"")</f>
        <v/>
      </c>
      <c r="AY70" s="5" t="str">
        <f>IF(AND('別紙3-1_区分⑤所要額内訳'!$E$76&lt;=踏み台シート!AY4,踏み台シート!AY4&lt;='別紙3-1_区分⑤所要額内訳'!$G$76),1,"")</f>
        <v/>
      </c>
      <c r="AZ70" s="5" t="str">
        <f>IF(AND('別紙3-1_区分⑤所要額内訳'!$E$76&lt;=踏み台シート!AZ4,踏み台シート!AZ4&lt;='別紙3-1_区分⑤所要額内訳'!$G$76),1,"")</f>
        <v/>
      </c>
      <c r="BA70" s="5" t="str">
        <f>IF(AND('別紙3-1_区分⑤所要額内訳'!$E$76&lt;=踏み台シート!BA4,踏み台シート!BA4&lt;='別紙3-1_区分⑤所要額内訳'!$G$76),1,"")</f>
        <v/>
      </c>
      <c r="BB70" s="18">
        <f t="shared" si="28"/>
        <v>1</v>
      </c>
    </row>
    <row r="71" spans="1:54" x14ac:dyDescent="0.2">
      <c r="A71" s="5" t="str">
        <f t="shared" si="27"/>
        <v/>
      </c>
      <c r="B71" s="14" t="str">
        <f>IF('別紙3-1_区分⑤所要額内訳'!B77="","",'別紙3-1_区分⑤所要額内訳'!B77)</f>
        <v/>
      </c>
      <c r="C71" s="5" t="str">
        <f>IF('別紙3-1_区分⑤所要額内訳'!C77="","",'別紙3-1_区分⑤所要額内訳'!C77)</f>
        <v/>
      </c>
      <c r="D71" s="5">
        <f>IF(AND('別紙3-1_区分⑤所要額内訳'!$E$77&lt;=踏み台シート!D4,踏み台シート!D4&lt;='別紙3-1_区分⑤所要額内訳'!$G$77),1,"")</f>
        <v>1</v>
      </c>
      <c r="E71" s="5" t="str">
        <f>IF(AND('別紙3-1_区分⑤所要額内訳'!$E$77&lt;=踏み台シート!E4,踏み台シート!E4&lt;='別紙3-1_区分⑤所要額内訳'!$G$77),1,"")</f>
        <v/>
      </c>
      <c r="F71" s="5" t="str">
        <f>IF(AND('別紙3-1_区分⑤所要額内訳'!$E$77&lt;=踏み台シート!F4,踏み台シート!F4&lt;='別紙3-1_区分⑤所要額内訳'!$G$77),1,"")</f>
        <v/>
      </c>
      <c r="G71" s="5" t="str">
        <f>IF(AND('別紙3-1_区分⑤所要額内訳'!$E$77&lt;=踏み台シート!G4,踏み台シート!G4&lt;='別紙3-1_区分⑤所要額内訳'!$G$77),1,"")</f>
        <v/>
      </c>
      <c r="H71" s="5" t="str">
        <f>IF(AND('別紙3-1_区分⑤所要額内訳'!$E$77&lt;=踏み台シート!H4,踏み台シート!H4&lt;='別紙3-1_区分⑤所要額内訳'!$G$77),1,"")</f>
        <v/>
      </c>
      <c r="I71" s="5" t="str">
        <f>IF(AND('別紙3-1_区分⑤所要額内訳'!$E$77&lt;=踏み台シート!I4,踏み台シート!I4&lt;='別紙3-1_区分⑤所要額内訳'!$G$77),1,"")</f>
        <v/>
      </c>
      <c r="J71" s="5" t="str">
        <f>IF(AND('別紙3-1_区分⑤所要額内訳'!$E$77&lt;=踏み台シート!J4,踏み台シート!J4&lt;='別紙3-1_区分⑤所要額内訳'!$G$77),1,"")</f>
        <v/>
      </c>
      <c r="K71" s="5" t="str">
        <f>IF(AND('別紙3-1_区分⑤所要額内訳'!$E$77&lt;=踏み台シート!K4,踏み台シート!K4&lt;='別紙3-1_区分⑤所要額内訳'!$G$77),1,"")</f>
        <v/>
      </c>
      <c r="L71" s="5" t="str">
        <f>IF(AND('別紙3-1_区分⑤所要額内訳'!$E$77&lt;=踏み台シート!L4,踏み台シート!L4&lt;='別紙3-1_区分⑤所要額内訳'!$G$77),1,"")</f>
        <v/>
      </c>
      <c r="M71" s="5" t="str">
        <f>IF(AND('別紙3-1_区分⑤所要額内訳'!$E$77&lt;=踏み台シート!M4,踏み台シート!M4&lt;='別紙3-1_区分⑤所要額内訳'!$G$77),1,"")</f>
        <v/>
      </c>
      <c r="N71" s="5" t="str">
        <f>IF(AND('別紙3-1_区分⑤所要額内訳'!$E$77&lt;=踏み台シート!N4,踏み台シート!N4&lt;='別紙3-1_区分⑤所要額内訳'!$G$77),1,"")</f>
        <v/>
      </c>
      <c r="O71" s="5" t="str">
        <f>IF(AND('別紙3-1_区分⑤所要額内訳'!$E$77&lt;=踏み台シート!O4,踏み台シート!O4&lt;='別紙3-1_区分⑤所要額内訳'!$G$77),1,"")</f>
        <v/>
      </c>
      <c r="P71" s="5" t="str">
        <f>IF(AND('別紙3-1_区分⑤所要額内訳'!$E$77&lt;=踏み台シート!P4,踏み台シート!P4&lt;='別紙3-1_区分⑤所要額内訳'!$G$77),1,"")</f>
        <v/>
      </c>
      <c r="Q71" s="5" t="str">
        <f>IF(AND('別紙3-1_区分⑤所要額内訳'!$E$77&lt;=踏み台シート!Q4,踏み台シート!Q4&lt;='別紙3-1_区分⑤所要額内訳'!$G$77),1,"")</f>
        <v/>
      </c>
      <c r="R71" s="5" t="str">
        <f>IF(AND('別紙3-1_区分⑤所要額内訳'!$E$77&lt;=踏み台シート!R4,踏み台シート!R4&lt;='別紙3-1_区分⑤所要額内訳'!$G$77),1,"")</f>
        <v/>
      </c>
      <c r="S71" s="5" t="str">
        <f>IF(AND('別紙3-1_区分⑤所要額内訳'!$E$77&lt;=踏み台シート!S4,踏み台シート!S4&lt;='別紙3-1_区分⑤所要額内訳'!$G$77),1,"")</f>
        <v/>
      </c>
      <c r="T71" s="5" t="str">
        <f>IF(AND('別紙3-1_区分⑤所要額内訳'!$E$77&lt;=踏み台シート!T4,踏み台シート!T4&lt;='別紙3-1_区分⑤所要額内訳'!$G$77),1,"")</f>
        <v/>
      </c>
      <c r="U71" s="5" t="str">
        <f>IF(AND('別紙3-1_区分⑤所要額内訳'!$E$77&lt;=踏み台シート!U4,踏み台シート!U4&lt;='別紙3-1_区分⑤所要額内訳'!$G$77),1,"")</f>
        <v/>
      </c>
      <c r="V71" s="5" t="str">
        <f>IF(AND('別紙3-1_区分⑤所要額内訳'!$E$77&lt;=踏み台シート!V4,踏み台シート!V4&lt;='別紙3-1_区分⑤所要額内訳'!$G$77),1,"")</f>
        <v/>
      </c>
      <c r="W71" s="5" t="str">
        <f>IF(AND('別紙3-1_区分⑤所要額内訳'!$E$77&lt;=踏み台シート!W4,踏み台シート!W4&lt;='別紙3-1_区分⑤所要額内訳'!$G$77),1,"")</f>
        <v/>
      </c>
      <c r="X71" s="5" t="str">
        <f>IF(AND('別紙3-1_区分⑤所要額内訳'!$E$77&lt;=踏み台シート!X4,踏み台シート!X4&lt;='別紙3-1_区分⑤所要額内訳'!$G$77),1,"")</f>
        <v/>
      </c>
      <c r="Y71" s="5" t="str">
        <f>IF(AND('別紙3-1_区分⑤所要額内訳'!$E$77&lt;=踏み台シート!Y4,踏み台シート!Y4&lt;='別紙3-1_区分⑤所要額内訳'!$G$77),1,"")</f>
        <v/>
      </c>
      <c r="Z71" s="5" t="str">
        <f>IF(AND('別紙3-1_区分⑤所要額内訳'!$E$77&lt;=踏み台シート!Z4,踏み台シート!Z4&lt;='別紙3-1_区分⑤所要額内訳'!$G$77),1,"")</f>
        <v/>
      </c>
      <c r="AA71" s="5" t="str">
        <f>IF(AND('別紙3-1_区分⑤所要額内訳'!$E$77&lt;=踏み台シート!AA4,踏み台シート!AA4&lt;='別紙3-1_区分⑤所要額内訳'!$G$77),1,"")</f>
        <v/>
      </c>
      <c r="AB71" s="5" t="str">
        <f>IF(AND('別紙3-1_区分⑤所要額内訳'!$E$77&lt;=踏み台シート!AB4,踏み台シート!AB4&lt;='別紙3-1_区分⑤所要額内訳'!$G$77),1,"")</f>
        <v/>
      </c>
      <c r="AC71" s="5" t="str">
        <f>IF(AND('別紙3-1_区分⑤所要額内訳'!$E$77&lt;=踏み台シート!AC4,踏み台シート!AC4&lt;='別紙3-1_区分⑤所要額内訳'!$G$77),1,"")</f>
        <v/>
      </c>
      <c r="AD71" s="5" t="str">
        <f>IF(AND('別紙3-1_区分⑤所要額内訳'!$E$77&lt;=踏み台シート!AD4,踏み台シート!AD4&lt;='別紙3-1_区分⑤所要額内訳'!$G$77),1,"")</f>
        <v/>
      </c>
      <c r="AE71" s="5" t="str">
        <f>IF(AND('別紙3-1_区分⑤所要額内訳'!$E$77&lt;=踏み台シート!AE4,踏み台シート!AE4&lt;='別紙3-1_区分⑤所要額内訳'!$G$77),1,"")</f>
        <v/>
      </c>
      <c r="AF71" s="5" t="str">
        <f>IF(AND('別紙3-1_区分⑤所要額内訳'!$E$77&lt;=踏み台シート!AF4,踏み台シート!AF4&lt;='別紙3-1_区分⑤所要額内訳'!$G$77),1,"")</f>
        <v/>
      </c>
      <c r="AG71" s="5" t="str">
        <f>IF(AND('別紙3-1_区分⑤所要額内訳'!$E$77&lt;=踏み台シート!AG4,踏み台シート!AG4&lt;='別紙3-1_区分⑤所要額内訳'!$G$77),1,"")</f>
        <v/>
      </c>
      <c r="AH71" s="5" t="str">
        <f>IF(AND('別紙3-1_区分⑤所要額内訳'!$E$77&lt;=踏み台シート!AH4,踏み台シート!AH4&lt;='別紙3-1_区分⑤所要額内訳'!$G$77),1,"")</f>
        <v/>
      </c>
      <c r="AI71" s="5" t="str">
        <f>IF(AND('別紙3-1_区分⑤所要額内訳'!$E$77&lt;=踏み台シート!AI4,踏み台シート!AI4&lt;='別紙3-1_区分⑤所要額内訳'!$G$77),1,"")</f>
        <v/>
      </c>
      <c r="AJ71" s="5" t="str">
        <f>IF(AND('別紙3-1_区分⑤所要額内訳'!$E$77&lt;=踏み台シート!AJ4,踏み台シート!AJ4&lt;='別紙3-1_区分⑤所要額内訳'!$G$77),1,"")</f>
        <v/>
      </c>
      <c r="AK71" s="5" t="str">
        <f>IF(AND('別紙3-1_区分⑤所要額内訳'!$E$77&lt;=踏み台シート!AK4,踏み台シート!AK4&lt;='別紙3-1_区分⑤所要額内訳'!$G$77),1,"")</f>
        <v/>
      </c>
      <c r="AL71" s="5" t="str">
        <f>IF(AND('別紙3-1_区分⑤所要額内訳'!$E$77&lt;=踏み台シート!AL4,踏み台シート!AL4&lt;='別紙3-1_区分⑤所要額内訳'!$G$77),1,"")</f>
        <v/>
      </c>
      <c r="AM71" s="5" t="str">
        <f>IF(AND('別紙3-1_区分⑤所要額内訳'!$E$77&lt;=踏み台シート!AM4,踏み台シート!AM4&lt;='別紙3-1_区分⑤所要額内訳'!$G$77),1,"")</f>
        <v/>
      </c>
      <c r="AN71" s="5" t="str">
        <f>IF(AND('別紙3-1_区分⑤所要額内訳'!$E$77&lt;=踏み台シート!AN4,踏み台シート!AN4&lt;='別紙3-1_区分⑤所要額内訳'!$G$77),1,"")</f>
        <v/>
      </c>
      <c r="AO71" s="5" t="str">
        <f>IF(AND('別紙3-1_区分⑤所要額内訳'!$E$77&lt;=踏み台シート!AO4,踏み台シート!AO4&lt;='別紙3-1_区分⑤所要額内訳'!$G$77),1,"")</f>
        <v/>
      </c>
      <c r="AP71" s="5" t="str">
        <f>IF(AND('別紙3-1_区分⑤所要額内訳'!$E$77&lt;=踏み台シート!AP4,踏み台シート!AP4&lt;='別紙3-1_区分⑤所要額内訳'!$G$77),1,"")</f>
        <v/>
      </c>
      <c r="AQ71" s="5" t="str">
        <f>IF(AND('別紙3-1_区分⑤所要額内訳'!$E$77&lt;=踏み台シート!AQ4,踏み台シート!AQ4&lt;='別紙3-1_区分⑤所要額内訳'!$G$77),1,"")</f>
        <v/>
      </c>
      <c r="AR71" s="5" t="str">
        <f>IF(AND('別紙3-1_区分⑤所要額内訳'!$E$77&lt;=踏み台シート!AR4,踏み台シート!AR4&lt;='別紙3-1_区分⑤所要額内訳'!$G$77),1,"")</f>
        <v/>
      </c>
      <c r="AS71" s="5" t="str">
        <f>IF(AND('別紙3-1_区分⑤所要額内訳'!$E$77&lt;=踏み台シート!AS4,踏み台シート!AS4&lt;='別紙3-1_区分⑤所要額内訳'!$G$77),1,"")</f>
        <v/>
      </c>
      <c r="AT71" s="5" t="str">
        <f>IF(AND('別紙3-1_区分⑤所要額内訳'!$E$77&lt;=踏み台シート!AT4,踏み台シート!AT4&lt;='別紙3-1_区分⑤所要額内訳'!$G$77),1,"")</f>
        <v/>
      </c>
      <c r="AU71" s="5" t="str">
        <f>IF(AND('別紙3-1_区分⑤所要額内訳'!$E$77&lt;=踏み台シート!AU4,踏み台シート!AU4&lt;='別紙3-1_区分⑤所要額内訳'!$G$77),1,"")</f>
        <v/>
      </c>
      <c r="AV71" s="5" t="str">
        <f>IF(AND('別紙3-1_区分⑤所要額内訳'!$E$77&lt;=踏み台シート!AV4,踏み台シート!AV4&lt;='別紙3-1_区分⑤所要額内訳'!$G$77),1,"")</f>
        <v/>
      </c>
      <c r="AW71" s="5" t="str">
        <f>IF(AND('別紙3-1_区分⑤所要額内訳'!$E$77&lt;=踏み台シート!AW4,踏み台シート!AW4&lt;='別紙3-1_区分⑤所要額内訳'!$G$77),1,"")</f>
        <v/>
      </c>
      <c r="AX71" s="5" t="str">
        <f>IF(AND('別紙3-1_区分⑤所要額内訳'!$E$77&lt;=踏み台シート!AX4,踏み台シート!AX4&lt;='別紙3-1_区分⑤所要額内訳'!$G$77),1,"")</f>
        <v/>
      </c>
      <c r="AY71" s="5" t="str">
        <f>IF(AND('別紙3-1_区分⑤所要額内訳'!$E$77&lt;=踏み台シート!AY4,踏み台シート!AY4&lt;='別紙3-1_区分⑤所要額内訳'!$G$77),1,"")</f>
        <v/>
      </c>
      <c r="AZ71" s="5" t="str">
        <f>IF(AND('別紙3-1_区分⑤所要額内訳'!$E$77&lt;=踏み台シート!AZ4,踏み台シート!AZ4&lt;='別紙3-1_区分⑤所要額内訳'!$G$77),1,"")</f>
        <v/>
      </c>
      <c r="BA71" s="5" t="str">
        <f>IF(AND('別紙3-1_区分⑤所要額内訳'!$E$77&lt;=踏み台シート!BA4,踏み台シート!BA4&lt;='別紙3-1_区分⑤所要額内訳'!$G$77),1,"")</f>
        <v/>
      </c>
      <c r="BB71" s="18">
        <f t="shared" si="28"/>
        <v>1</v>
      </c>
    </row>
    <row r="72" spans="1:54" x14ac:dyDescent="0.2">
      <c r="A72" s="5" t="str">
        <f t="shared" si="27"/>
        <v/>
      </c>
      <c r="B72" s="14" t="str">
        <f>IF('別紙3-1_区分⑤所要額内訳'!B78="","",'別紙3-1_区分⑤所要額内訳'!B78)</f>
        <v/>
      </c>
      <c r="C72" s="5" t="str">
        <f>IF('別紙3-1_区分⑤所要額内訳'!C78="","",'別紙3-1_区分⑤所要額内訳'!C78)</f>
        <v/>
      </c>
      <c r="D72" s="5">
        <f>IF(AND('別紙3-1_区分⑤所要額内訳'!$E$78&lt;=踏み台シート!D4,踏み台シート!D4&lt;='別紙3-1_区分⑤所要額内訳'!$G$78),1,"")</f>
        <v>1</v>
      </c>
      <c r="E72" s="5" t="str">
        <f>IF(AND('別紙3-1_区分⑤所要額内訳'!$E$78&lt;=踏み台シート!E4,踏み台シート!E4&lt;='別紙3-1_区分⑤所要額内訳'!$G$78),1,"")</f>
        <v/>
      </c>
      <c r="F72" s="5" t="str">
        <f>IF(AND('別紙3-1_区分⑤所要額内訳'!$E$78&lt;=踏み台シート!F4,踏み台シート!F4&lt;='別紙3-1_区分⑤所要額内訳'!$G$78),1,"")</f>
        <v/>
      </c>
      <c r="G72" s="5" t="str">
        <f>IF(AND('別紙3-1_区分⑤所要額内訳'!$E$78&lt;=踏み台シート!G4,踏み台シート!G4&lt;='別紙3-1_区分⑤所要額内訳'!$G$78),1,"")</f>
        <v/>
      </c>
      <c r="H72" s="5" t="str">
        <f>IF(AND('別紙3-1_区分⑤所要額内訳'!$E$78&lt;=踏み台シート!H4,踏み台シート!H4&lt;='別紙3-1_区分⑤所要額内訳'!$G$78),1,"")</f>
        <v/>
      </c>
      <c r="I72" s="5" t="str">
        <f>IF(AND('別紙3-1_区分⑤所要額内訳'!$E$78&lt;=踏み台シート!I4,踏み台シート!I4&lt;='別紙3-1_区分⑤所要額内訳'!$G$78),1,"")</f>
        <v/>
      </c>
      <c r="J72" s="5" t="str">
        <f>IF(AND('別紙3-1_区分⑤所要額内訳'!$E$78&lt;=踏み台シート!J4,踏み台シート!J4&lt;='別紙3-1_区分⑤所要額内訳'!$G$78),1,"")</f>
        <v/>
      </c>
      <c r="K72" s="5" t="str">
        <f>IF(AND('別紙3-1_区分⑤所要額内訳'!$E$78&lt;=踏み台シート!K4,踏み台シート!K4&lt;='別紙3-1_区分⑤所要額内訳'!$G$78),1,"")</f>
        <v/>
      </c>
      <c r="L72" s="5" t="str">
        <f>IF(AND('別紙3-1_区分⑤所要額内訳'!$E$78&lt;=踏み台シート!L4,踏み台シート!L4&lt;='別紙3-1_区分⑤所要額内訳'!$G$78),1,"")</f>
        <v/>
      </c>
      <c r="M72" s="5" t="str">
        <f>IF(AND('別紙3-1_区分⑤所要額内訳'!$E$78&lt;=踏み台シート!M4,踏み台シート!M4&lt;='別紙3-1_区分⑤所要額内訳'!$G$78),1,"")</f>
        <v/>
      </c>
      <c r="N72" s="5" t="str">
        <f>IF(AND('別紙3-1_区分⑤所要額内訳'!$E$78&lt;=踏み台シート!N4,踏み台シート!N4&lt;='別紙3-1_区分⑤所要額内訳'!$G$78),1,"")</f>
        <v/>
      </c>
      <c r="O72" s="5" t="str">
        <f>IF(AND('別紙3-1_区分⑤所要額内訳'!$E$78&lt;=踏み台シート!O4,踏み台シート!O4&lt;='別紙3-1_区分⑤所要額内訳'!$G$78),1,"")</f>
        <v/>
      </c>
      <c r="P72" s="5" t="str">
        <f>IF(AND('別紙3-1_区分⑤所要額内訳'!$E$78&lt;=踏み台シート!P4,踏み台シート!P4&lt;='別紙3-1_区分⑤所要額内訳'!$G$78),1,"")</f>
        <v/>
      </c>
      <c r="Q72" s="5" t="str">
        <f>IF(AND('別紙3-1_区分⑤所要額内訳'!$E$78&lt;=踏み台シート!Q4,踏み台シート!Q4&lt;='別紙3-1_区分⑤所要額内訳'!$G$78),1,"")</f>
        <v/>
      </c>
      <c r="R72" s="5" t="str">
        <f>IF(AND('別紙3-1_区分⑤所要額内訳'!$E$78&lt;=踏み台シート!R4,踏み台シート!R4&lt;='別紙3-1_区分⑤所要額内訳'!$G$78),1,"")</f>
        <v/>
      </c>
      <c r="S72" s="5" t="str">
        <f>IF(AND('別紙3-1_区分⑤所要額内訳'!$E$78&lt;=踏み台シート!S4,踏み台シート!S4&lt;='別紙3-1_区分⑤所要額内訳'!$G$78),1,"")</f>
        <v/>
      </c>
      <c r="T72" s="5" t="str">
        <f>IF(AND('別紙3-1_区分⑤所要額内訳'!$E$78&lt;=踏み台シート!T4,踏み台シート!T4&lt;='別紙3-1_区分⑤所要額内訳'!$G$78),1,"")</f>
        <v/>
      </c>
      <c r="U72" s="5" t="str">
        <f>IF(AND('別紙3-1_区分⑤所要額内訳'!$E$78&lt;=踏み台シート!U4,踏み台シート!U4&lt;='別紙3-1_区分⑤所要額内訳'!$G$78),1,"")</f>
        <v/>
      </c>
      <c r="V72" s="5" t="str">
        <f>IF(AND('別紙3-1_区分⑤所要額内訳'!$E$78&lt;=踏み台シート!V4,踏み台シート!V4&lt;='別紙3-1_区分⑤所要額内訳'!$G$78),1,"")</f>
        <v/>
      </c>
      <c r="W72" s="5" t="str">
        <f>IF(AND('別紙3-1_区分⑤所要額内訳'!$E$78&lt;=踏み台シート!W4,踏み台シート!W4&lt;='別紙3-1_区分⑤所要額内訳'!$G$78),1,"")</f>
        <v/>
      </c>
      <c r="X72" s="5" t="str">
        <f>IF(AND('別紙3-1_区分⑤所要額内訳'!$E$78&lt;=踏み台シート!X4,踏み台シート!X4&lt;='別紙3-1_区分⑤所要額内訳'!$G$78),1,"")</f>
        <v/>
      </c>
      <c r="Y72" s="5" t="str">
        <f>IF(AND('別紙3-1_区分⑤所要額内訳'!$E$78&lt;=踏み台シート!Y4,踏み台シート!Y4&lt;='別紙3-1_区分⑤所要額内訳'!$G$78),1,"")</f>
        <v/>
      </c>
      <c r="Z72" s="5" t="str">
        <f>IF(AND('別紙3-1_区分⑤所要額内訳'!$E$78&lt;=踏み台シート!Z4,踏み台シート!Z4&lt;='別紙3-1_区分⑤所要額内訳'!$G$78),1,"")</f>
        <v/>
      </c>
      <c r="AA72" s="5" t="str">
        <f>IF(AND('別紙3-1_区分⑤所要額内訳'!$E$78&lt;=踏み台シート!AA4,踏み台シート!AA4&lt;='別紙3-1_区分⑤所要額内訳'!$G$78),1,"")</f>
        <v/>
      </c>
      <c r="AB72" s="5" t="str">
        <f>IF(AND('別紙3-1_区分⑤所要額内訳'!$E$78&lt;=踏み台シート!AB4,踏み台シート!AB4&lt;='別紙3-1_区分⑤所要額内訳'!$G$78),1,"")</f>
        <v/>
      </c>
      <c r="AC72" s="5" t="str">
        <f>IF(AND('別紙3-1_区分⑤所要額内訳'!$E$78&lt;=踏み台シート!AC4,踏み台シート!AC4&lt;='別紙3-1_区分⑤所要額内訳'!$G$78),1,"")</f>
        <v/>
      </c>
      <c r="AD72" s="5" t="str">
        <f>IF(AND('別紙3-1_区分⑤所要額内訳'!$E$78&lt;=踏み台シート!AD4,踏み台シート!AD4&lt;='別紙3-1_区分⑤所要額内訳'!$G$78),1,"")</f>
        <v/>
      </c>
      <c r="AE72" s="5" t="str">
        <f>IF(AND('別紙3-1_区分⑤所要額内訳'!$E$78&lt;=踏み台シート!AE4,踏み台シート!AE4&lt;='別紙3-1_区分⑤所要額内訳'!$G$78),1,"")</f>
        <v/>
      </c>
      <c r="AF72" s="5" t="str">
        <f>IF(AND('別紙3-1_区分⑤所要額内訳'!$E$78&lt;=踏み台シート!AF4,踏み台シート!AF4&lt;='別紙3-1_区分⑤所要額内訳'!$G$78),1,"")</f>
        <v/>
      </c>
      <c r="AG72" s="5" t="str">
        <f>IF(AND('別紙3-1_区分⑤所要額内訳'!$E$78&lt;=踏み台シート!AG4,踏み台シート!AG4&lt;='別紙3-1_区分⑤所要額内訳'!$G$78),1,"")</f>
        <v/>
      </c>
      <c r="AH72" s="5" t="str">
        <f>IF(AND('別紙3-1_区分⑤所要額内訳'!$E$78&lt;=踏み台シート!AH4,踏み台シート!AH4&lt;='別紙3-1_区分⑤所要額内訳'!$G$78),1,"")</f>
        <v/>
      </c>
      <c r="AI72" s="5" t="str">
        <f>IF(AND('別紙3-1_区分⑤所要額内訳'!$E$78&lt;=踏み台シート!AI4,踏み台シート!AI4&lt;='別紙3-1_区分⑤所要額内訳'!$G$78),1,"")</f>
        <v/>
      </c>
      <c r="AJ72" s="5" t="str">
        <f>IF(AND('別紙3-1_区分⑤所要額内訳'!$E$78&lt;=踏み台シート!AJ4,踏み台シート!AJ4&lt;='別紙3-1_区分⑤所要額内訳'!$G$78),1,"")</f>
        <v/>
      </c>
      <c r="AK72" s="5" t="str">
        <f>IF(AND('別紙3-1_区分⑤所要額内訳'!$E$78&lt;=踏み台シート!AK4,踏み台シート!AK4&lt;='別紙3-1_区分⑤所要額内訳'!$G$78),1,"")</f>
        <v/>
      </c>
      <c r="AL72" s="5" t="str">
        <f>IF(AND('別紙3-1_区分⑤所要額内訳'!$E$78&lt;=踏み台シート!AL4,踏み台シート!AL4&lt;='別紙3-1_区分⑤所要額内訳'!$G$78),1,"")</f>
        <v/>
      </c>
      <c r="AM72" s="5" t="str">
        <f>IF(AND('別紙3-1_区分⑤所要額内訳'!$E$78&lt;=踏み台シート!AM4,踏み台シート!AM4&lt;='別紙3-1_区分⑤所要額内訳'!$G$78),1,"")</f>
        <v/>
      </c>
      <c r="AN72" s="5" t="str">
        <f>IF(AND('別紙3-1_区分⑤所要額内訳'!$E$78&lt;=踏み台シート!AN4,踏み台シート!AN4&lt;='別紙3-1_区分⑤所要額内訳'!$G$78),1,"")</f>
        <v/>
      </c>
      <c r="AO72" s="5" t="str">
        <f>IF(AND('別紙3-1_区分⑤所要額内訳'!$E$78&lt;=踏み台シート!AO4,踏み台シート!AO4&lt;='別紙3-1_区分⑤所要額内訳'!$G$78),1,"")</f>
        <v/>
      </c>
      <c r="AP72" s="5" t="str">
        <f>IF(AND('別紙3-1_区分⑤所要額内訳'!$E$78&lt;=踏み台シート!AP4,踏み台シート!AP4&lt;='別紙3-1_区分⑤所要額内訳'!$G$78),1,"")</f>
        <v/>
      </c>
      <c r="AQ72" s="5" t="str">
        <f>IF(AND('別紙3-1_区分⑤所要額内訳'!$E$78&lt;=踏み台シート!AQ4,踏み台シート!AQ4&lt;='別紙3-1_区分⑤所要額内訳'!$G$78),1,"")</f>
        <v/>
      </c>
      <c r="AR72" s="5" t="str">
        <f>IF(AND('別紙3-1_区分⑤所要額内訳'!$E$78&lt;=踏み台シート!AR4,踏み台シート!AR4&lt;='別紙3-1_区分⑤所要額内訳'!$G$78),1,"")</f>
        <v/>
      </c>
      <c r="AS72" s="5" t="str">
        <f>IF(AND('別紙3-1_区分⑤所要額内訳'!$E$78&lt;=踏み台シート!AS4,踏み台シート!AS4&lt;='別紙3-1_区分⑤所要額内訳'!$G$78),1,"")</f>
        <v/>
      </c>
      <c r="AT72" s="5" t="str">
        <f>IF(AND('別紙3-1_区分⑤所要額内訳'!$E$78&lt;=踏み台シート!AT4,踏み台シート!AT4&lt;='別紙3-1_区分⑤所要額内訳'!$G$78),1,"")</f>
        <v/>
      </c>
      <c r="AU72" s="5" t="str">
        <f>IF(AND('別紙3-1_区分⑤所要額内訳'!$E$78&lt;=踏み台シート!AU4,踏み台シート!AU4&lt;='別紙3-1_区分⑤所要額内訳'!$G$78),1,"")</f>
        <v/>
      </c>
      <c r="AV72" s="5" t="str">
        <f>IF(AND('別紙3-1_区分⑤所要額内訳'!$E$78&lt;=踏み台シート!AV4,踏み台シート!AV4&lt;='別紙3-1_区分⑤所要額内訳'!$G$78),1,"")</f>
        <v/>
      </c>
      <c r="AW72" s="5" t="str">
        <f>IF(AND('別紙3-1_区分⑤所要額内訳'!$E$78&lt;=踏み台シート!AW4,踏み台シート!AW4&lt;='別紙3-1_区分⑤所要額内訳'!$G$78),1,"")</f>
        <v/>
      </c>
      <c r="AX72" s="5" t="str">
        <f>IF(AND('別紙3-1_区分⑤所要額内訳'!$E$78&lt;=踏み台シート!AX4,踏み台シート!AX4&lt;='別紙3-1_区分⑤所要額内訳'!$G$78),1,"")</f>
        <v/>
      </c>
      <c r="AY72" s="5" t="str">
        <f>IF(AND('別紙3-1_区分⑤所要額内訳'!$E$78&lt;=踏み台シート!AY4,踏み台シート!AY4&lt;='別紙3-1_区分⑤所要額内訳'!$G$78),1,"")</f>
        <v/>
      </c>
      <c r="AZ72" s="5" t="str">
        <f>IF(AND('別紙3-1_区分⑤所要額内訳'!$E$78&lt;=踏み台シート!AZ4,踏み台シート!AZ4&lt;='別紙3-1_区分⑤所要額内訳'!$G$78),1,"")</f>
        <v/>
      </c>
      <c r="BA72" s="5" t="str">
        <f>IF(AND('別紙3-1_区分⑤所要額内訳'!$E$78&lt;=踏み台シート!BA4,踏み台シート!BA4&lt;='別紙3-1_区分⑤所要額内訳'!$G$78),1,"")</f>
        <v/>
      </c>
      <c r="BB72" s="18">
        <f t="shared" si="28"/>
        <v>1</v>
      </c>
    </row>
    <row r="73" spans="1:54" x14ac:dyDescent="0.2">
      <c r="A73" s="5" t="str">
        <f t="shared" si="27"/>
        <v/>
      </c>
      <c r="B73" s="14" t="str">
        <f>IF('別紙3-1_区分⑤所要額内訳'!B79="","",'別紙3-1_区分⑤所要額内訳'!B79)</f>
        <v/>
      </c>
      <c r="C73" s="5" t="str">
        <f>IF('別紙3-1_区分⑤所要額内訳'!C79="","",'別紙3-1_区分⑤所要額内訳'!C79)</f>
        <v/>
      </c>
      <c r="D73" s="5">
        <f>IF(AND('別紙3-1_区分⑤所要額内訳'!$E$79&lt;=踏み台シート!D4,踏み台シート!D4&lt;='別紙3-1_区分⑤所要額内訳'!$G$79),1,"")</f>
        <v>1</v>
      </c>
      <c r="E73" s="5" t="str">
        <f>IF(AND('別紙3-1_区分⑤所要額内訳'!$E$79&lt;=踏み台シート!E4,踏み台シート!E4&lt;='別紙3-1_区分⑤所要額内訳'!$G$79),1,"")</f>
        <v/>
      </c>
      <c r="F73" s="5" t="str">
        <f>IF(AND('別紙3-1_区分⑤所要額内訳'!$E$79&lt;=踏み台シート!F4,踏み台シート!F4&lt;='別紙3-1_区分⑤所要額内訳'!$G$79),1,"")</f>
        <v/>
      </c>
      <c r="G73" s="5" t="str">
        <f>IF(AND('別紙3-1_区分⑤所要額内訳'!$E$79&lt;=踏み台シート!G4,踏み台シート!G4&lt;='別紙3-1_区分⑤所要額内訳'!$G$79),1,"")</f>
        <v/>
      </c>
      <c r="H73" s="5" t="str">
        <f>IF(AND('別紙3-1_区分⑤所要額内訳'!$E$79&lt;=踏み台シート!H4,踏み台シート!H4&lt;='別紙3-1_区分⑤所要額内訳'!$G$79),1,"")</f>
        <v/>
      </c>
      <c r="I73" s="5" t="str">
        <f>IF(AND('別紙3-1_区分⑤所要額内訳'!$E$79&lt;=踏み台シート!I4,踏み台シート!I4&lt;='別紙3-1_区分⑤所要額内訳'!$G$79),1,"")</f>
        <v/>
      </c>
      <c r="J73" s="5" t="str">
        <f>IF(AND('別紙3-1_区分⑤所要額内訳'!$E$79&lt;=踏み台シート!J4,踏み台シート!J4&lt;='別紙3-1_区分⑤所要額内訳'!$G$79),1,"")</f>
        <v/>
      </c>
      <c r="K73" s="5" t="str">
        <f>IF(AND('別紙3-1_区分⑤所要額内訳'!$E$79&lt;=踏み台シート!K4,踏み台シート!K4&lt;='別紙3-1_区分⑤所要額内訳'!$G$79),1,"")</f>
        <v/>
      </c>
      <c r="L73" s="5" t="str">
        <f>IF(AND('別紙3-1_区分⑤所要額内訳'!$E$79&lt;=踏み台シート!L4,踏み台シート!L4&lt;='別紙3-1_区分⑤所要額内訳'!$G$79),1,"")</f>
        <v/>
      </c>
      <c r="M73" s="5" t="str">
        <f>IF(AND('別紙3-1_区分⑤所要額内訳'!$E$79&lt;=踏み台シート!M4,踏み台シート!M4&lt;='別紙3-1_区分⑤所要額内訳'!$G$79),1,"")</f>
        <v/>
      </c>
      <c r="N73" s="5" t="str">
        <f>IF(AND('別紙3-1_区分⑤所要額内訳'!$E$79&lt;=踏み台シート!N4,踏み台シート!N4&lt;='別紙3-1_区分⑤所要額内訳'!$G$79),1,"")</f>
        <v/>
      </c>
      <c r="O73" s="5" t="str">
        <f>IF(AND('別紙3-1_区分⑤所要額内訳'!$E$79&lt;=踏み台シート!O4,踏み台シート!O4&lt;='別紙3-1_区分⑤所要額内訳'!$G$79),1,"")</f>
        <v/>
      </c>
      <c r="P73" s="5" t="str">
        <f>IF(AND('別紙3-1_区分⑤所要額内訳'!$E$79&lt;=踏み台シート!P4,踏み台シート!P4&lt;='別紙3-1_区分⑤所要額内訳'!$G$79),1,"")</f>
        <v/>
      </c>
      <c r="Q73" s="5" t="str">
        <f>IF(AND('別紙3-1_区分⑤所要額内訳'!$E$79&lt;=踏み台シート!Q4,踏み台シート!Q4&lt;='別紙3-1_区分⑤所要額内訳'!$G$79),1,"")</f>
        <v/>
      </c>
      <c r="R73" s="5" t="str">
        <f>IF(AND('別紙3-1_区分⑤所要額内訳'!$E$79&lt;=踏み台シート!R4,踏み台シート!R4&lt;='別紙3-1_区分⑤所要額内訳'!$G$79),1,"")</f>
        <v/>
      </c>
      <c r="S73" s="5" t="str">
        <f>IF(AND('別紙3-1_区分⑤所要額内訳'!$E$79&lt;=踏み台シート!S4,踏み台シート!S4&lt;='別紙3-1_区分⑤所要額内訳'!$G$79),1,"")</f>
        <v/>
      </c>
      <c r="T73" s="5" t="str">
        <f>IF(AND('別紙3-1_区分⑤所要額内訳'!$E$79&lt;=踏み台シート!T4,踏み台シート!T4&lt;='別紙3-1_区分⑤所要額内訳'!$G$79),1,"")</f>
        <v/>
      </c>
      <c r="U73" s="5" t="str">
        <f>IF(AND('別紙3-1_区分⑤所要額内訳'!$E$79&lt;=踏み台シート!U4,踏み台シート!U4&lt;='別紙3-1_区分⑤所要額内訳'!$G$79),1,"")</f>
        <v/>
      </c>
      <c r="V73" s="5" t="str">
        <f>IF(AND('別紙3-1_区分⑤所要額内訳'!$E$79&lt;=踏み台シート!V4,踏み台シート!V4&lt;='別紙3-1_区分⑤所要額内訳'!$G$79),1,"")</f>
        <v/>
      </c>
      <c r="W73" s="5" t="str">
        <f>IF(AND('別紙3-1_区分⑤所要額内訳'!$E$79&lt;=踏み台シート!W4,踏み台シート!W4&lt;='別紙3-1_区分⑤所要額内訳'!$G$79),1,"")</f>
        <v/>
      </c>
      <c r="X73" s="5" t="str">
        <f>IF(AND('別紙3-1_区分⑤所要額内訳'!$E$79&lt;=踏み台シート!X4,踏み台シート!X4&lt;='別紙3-1_区分⑤所要額内訳'!$G$79),1,"")</f>
        <v/>
      </c>
      <c r="Y73" s="5" t="str">
        <f>IF(AND('別紙3-1_区分⑤所要額内訳'!$E$79&lt;=踏み台シート!Y4,踏み台シート!Y4&lt;='別紙3-1_区分⑤所要額内訳'!$G$79),1,"")</f>
        <v/>
      </c>
      <c r="Z73" s="5" t="str">
        <f>IF(AND('別紙3-1_区分⑤所要額内訳'!$E$79&lt;=踏み台シート!Z4,踏み台シート!Z4&lt;='別紙3-1_区分⑤所要額内訳'!$G$79),1,"")</f>
        <v/>
      </c>
      <c r="AA73" s="5" t="str">
        <f>IF(AND('別紙3-1_区分⑤所要額内訳'!$E$79&lt;=踏み台シート!AA4,踏み台シート!AA4&lt;='別紙3-1_区分⑤所要額内訳'!$G$79),1,"")</f>
        <v/>
      </c>
      <c r="AB73" s="5" t="str">
        <f>IF(AND('別紙3-1_区分⑤所要額内訳'!$E$79&lt;=踏み台シート!AB4,踏み台シート!AB4&lt;='別紙3-1_区分⑤所要額内訳'!$G$79),1,"")</f>
        <v/>
      </c>
      <c r="AC73" s="5" t="str">
        <f>IF(AND('別紙3-1_区分⑤所要額内訳'!$E$79&lt;=踏み台シート!AC4,踏み台シート!AC4&lt;='別紙3-1_区分⑤所要額内訳'!$G$79),1,"")</f>
        <v/>
      </c>
      <c r="AD73" s="5" t="str">
        <f>IF(AND('別紙3-1_区分⑤所要額内訳'!$E$79&lt;=踏み台シート!AD4,踏み台シート!AD4&lt;='別紙3-1_区分⑤所要額内訳'!$G$79),1,"")</f>
        <v/>
      </c>
      <c r="AE73" s="5" t="str">
        <f>IF(AND('別紙3-1_区分⑤所要額内訳'!$E$79&lt;=踏み台シート!AE4,踏み台シート!AE4&lt;='別紙3-1_区分⑤所要額内訳'!$G$79),1,"")</f>
        <v/>
      </c>
      <c r="AF73" s="5" t="str">
        <f>IF(AND('別紙3-1_区分⑤所要額内訳'!$E$79&lt;=踏み台シート!AF4,踏み台シート!AF4&lt;='別紙3-1_区分⑤所要額内訳'!$G$79),1,"")</f>
        <v/>
      </c>
      <c r="AG73" s="5" t="str">
        <f>IF(AND('別紙3-1_区分⑤所要額内訳'!$E$79&lt;=踏み台シート!AG4,踏み台シート!AG4&lt;='別紙3-1_区分⑤所要額内訳'!$G$79),1,"")</f>
        <v/>
      </c>
      <c r="AH73" s="5" t="str">
        <f>IF(AND('別紙3-1_区分⑤所要額内訳'!$E$79&lt;=踏み台シート!AH4,踏み台シート!AH4&lt;='別紙3-1_区分⑤所要額内訳'!$G$79),1,"")</f>
        <v/>
      </c>
      <c r="AI73" s="5" t="str">
        <f>IF(AND('別紙3-1_区分⑤所要額内訳'!$E$79&lt;=踏み台シート!AI4,踏み台シート!AI4&lt;='別紙3-1_区分⑤所要額内訳'!$G$79),1,"")</f>
        <v/>
      </c>
      <c r="AJ73" s="5" t="str">
        <f>IF(AND('別紙3-1_区分⑤所要額内訳'!$E$79&lt;=踏み台シート!AJ4,踏み台シート!AJ4&lt;='別紙3-1_区分⑤所要額内訳'!$G$79),1,"")</f>
        <v/>
      </c>
      <c r="AK73" s="5" t="str">
        <f>IF(AND('別紙3-1_区分⑤所要額内訳'!$E$79&lt;=踏み台シート!AK4,踏み台シート!AK4&lt;='別紙3-1_区分⑤所要額内訳'!$G$79),1,"")</f>
        <v/>
      </c>
      <c r="AL73" s="5" t="str">
        <f>IF(AND('別紙3-1_区分⑤所要額内訳'!$E$79&lt;=踏み台シート!AL4,踏み台シート!AL4&lt;='別紙3-1_区分⑤所要額内訳'!$G$79),1,"")</f>
        <v/>
      </c>
      <c r="AM73" s="5" t="str">
        <f>IF(AND('別紙3-1_区分⑤所要額内訳'!$E$79&lt;=踏み台シート!AM4,踏み台シート!AM4&lt;='別紙3-1_区分⑤所要額内訳'!$G$79),1,"")</f>
        <v/>
      </c>
      <c r="AN73" s="5" t="str">
        <f>IF(AND('別紙3-1_区分⑤所要額内訳'!$E$79&lt;=踏み台シート!AN4,踏み台シート!AN4&lt;='別紙3-1_区分⑤所要額内訳'!$G$79),1,"")</f>
        <v/>
      </c>
      <c r="AO73" s="5" t="str">
        <f>IF(AND('別紙3-1_区分⑤所要額内訳'!$E$79&lt;=踏み台シート!AO4,踏み台シート!AO4&lt;='別紙3-1_区分⑤所要額内訳'!$G$79),1,"")</f>
        <v/>
      </c>
      <c r="AP73" s="5" t="str">
        <f>IF(AND('別紙3-1_区分⑤所要額内訳'!$E$79&lt;=踏み台シート!AP4,踏み台シート!AP4&lt;='別紙3-1_区分⑤所要額内訳'!$G$79),1,"")</f>
        <v/>
      </c>
      <c r="AQ73" s="5" t="str">
        <f>IF(AND('別紙3-1_区分⑤所要額内訳'!$E$79&lt;=踏み台シート!AQ4,踏み台シート!AQ4&lt;='別紙3-1_区分⑤所要額内訳'!$G$79),1,"")</f>
        <v/>
      </c>
      <c r="AR73" s="5" t="str">
        <f>IF(AND('別紙3-1_区分⑤所要額内訳'!$E$79&lt;=踏み台シート!AR4,踏み台シート!AR4&lt;='別紙3-1_区分⑤所要額内訳'!$G$79),1,"")</f>
        <v/>
      </c>
      <c r="AS73" s="5" t="str">
        <f>IF(AND('別紙3-1_区分⑤所要額内訳'!$E$79&lt;=踏み台シート!AS4,踏み台シート!AS4&lt;='別紙3-1_区分⑤所要額内訳'!$G$79),1,"")</f>
        <v/>
      </c>
      <c r="AT73" s="5" t="str">
        <f>IF(AND('別紙3-1_区分⑤所要額内訳'!$E$79&lt;=踏み台シート!AT4,踏み台シート!AT4&lt;='別紙3-1_区分⑤所要額内訳'!$G$79),1,"")</f>
        <v/>
      </c>
      <c r="AU73" s="5" t="str">
        <f>IF(AND('別紙3-1_区分⑤所要額内訳'!$E$79&lt;=踏み台シート!AU4,踏み台シート!AU4&lt;='別紙3-1_区分⑤所要額内訳'!$G$79),1,"")</f>
        <v/>
      </c>
      <c r="AV73" s="5" t="str">
        <f>IF(AND('別紙3-1_区分⑤所要額内訳'!$E$79&lt;=踏み台シート!AV4,踏み台シート!AV4&lt;='別紙3-1_区分⑤所要額内訳'!$G$79),1,"")</f>
        <v/>
      </c>
      <c r="AW73" s="5" t="str">
        <f>IF(AND('別紙3-1_区分⑤所要額内訳'!$E$79&lt;=踏み台シート!AW4,踏み台シート!AW4&lt;='別紙3-1_区分⑤所要額内訳'!$G$79),1,"")</f>
        <v/>
      </c>
      <c r="AX73" s="5" t="str">
        <f>IF(AND('別紙3-1_区分⑤所要額内訳'!$E$79&lt;=踏み台シート!AX4,踏み台シート!AX4&lt;='別紙3-1_区分⑤所要額内訳'!$G$79),1,"")</f>
        <v/>
      </c>
      <c r="AY73" s="5" t="str">
        <f>IF(AND('別紙3-1_区分⑤所要額内訳'!$E$79&lt;=踏み台シート!AY4,踏み台シート!AY4&lt;='別紙3-1_区分⑤所要額内訳'!$G$79),1,"")</f>
        <v/>
      </c>
      <c r="AZ73" s="5" t="str">
        <f>IF(AND('別紙3-1_区分⑤所要額内訳'!$E$79&lt;=踏み台シート!AZ4,踏み台シート!AZ4&lt;='別紙3-1_区分⑤所要額内訳'!$G$79),1,"")</f>
        <v/>
      </c>
      <c r="BA73" s="5" t="str">
        <f>IF(AND('別紙3-1_区分⑤所要額内訳'!$E$79&lt;=踏み台シート!BA4,踏み台シート!BA4&lt;='別紙3-1_区分⑤所要額内訳'!$G$79),1,"")</f>
        <v/>
      </c>
      <c r="BB73" s="18">
        <f>COUNTIF(D73:BA73,1)</f>
        <v>1</v>
      </c>
    </row>
    <row r="74" spans="1:54" x14ac:dyDescent="0.2">
      <c r="A74" s="5" t="str">
        <f t="shared" si="27"/>
        <v/>
      </c>
      <c r="B74" s="14" t="str">
        <f>IF('別紙3-1_区分⑤所要額内訳'!B80="","",'別紙3-1_区分⑤所要額内訳'!B80)</f>
        <v/>
      </c>
      <c r="C74" s="5" t="str">
        <f>IF('別紙3-1_区分⑤所要額内訳'!C80="","",'別紙3-1_区分⑤所要額内訳'!C80)</f>
        <v/>
      </c>
      <c r="D74" s="5">
        <f>IF(AND('別紙3-1_区分⑤所要額内訳'!$E$80&lt;=踏み台シート!D4,踏み台シート!D4&lt;='別紙3-1_区分⑤所要額内訳'!$G$80),1,"")</f>
        <v>1</v>
      </c>
      <c r="E74" s="5" t="str">
        <f>IF(AND('別紙3-1_区分⑤所要額内訳'!$E$80&lt;=踏み台シート!E4,踏み台シート!E4&lt;='別紙3-1_区分⑤所要額内訳'!$G$80),1,"")</f>
        <v/>
      </c>
      <c r="F74" s="5" t="str">
        <f>IF(AND('別紙3-1_区分⑤所要額内訳'!$E$80&lt;=踏み台シート!F4,踏み台シート!F4&lt;='別紙3-1_区分⑤所要額内訳'!$G$80),1,"")</f>
        <v/>
      </c>
      <c r="G74" s="5" t="str">
        <f>IF(AND('別紙3-1_区分⑤所要額内訳'!$E$80&lt;=踏み台シート!G4,踏み台シート!G4&lt;='別紙3-1_区分⑤所要額内訳'!$G$80),1,"")</f>
        <v/>
      </c>
      <c r="H74" s="5" t="str">
        <f>IF(AND('別紙3-1_区分⑤所要額内訳'!$E$80&lt;=踏み台シート!H4,踏み台シート!H4&lt;='別紙3-1_区分⑤所要額内訳'!$G$80),1,"")</f>
        <v/>
      </c>
      <c r="I74" s="5" t="str">
        <f>IF(AND('別紙3-1_区分⑤所要額内訳'!$E$80&lt;=踏み台シート!I4,踏み台シート!I4&lt;='別紙3-1_区分⑤所要額内訳'!$G$80),1,"")</f>
        <v/>
      </c>
      <c r="J74" s="5" t="str">
        <f>IF(AND('別紙3-1_区分⑤所要額内訳'!$E$80&lt;=踏み台シート!J4,踏み台シート!J4&lt;='別紙3-1_区分⑤所要額内訳'!$G$80),1,"")</f>
        <v/>
      </c>
      <c r="K74" s="5" t="str">
        <f>IF(AND('別紙3-1_区分⑤所要額内訳'!$E$80&lt;=踏み台シート!K4,踏み台シート!K4&lt;='別紙3-1_区分⑤所要額内訳'!$G$80),1,"")</f>
        <v/>
      </c>
      <c r="L74" s="5" t="str">
        <f>IF(AND('別紙3-1_区分⑤所要額内訳'!$E$80&lt;=踏み台シート!L4,踏み台シート!L4&lt;='別紙3-1_区分⑤所要額内訳'!$G$80),1,"")</f>
        <v/>
      </c>
      <c r="M74" s="5" t="str">
        <f>IF(AND('別紙3-1_区分⑤所要額内訳'!$E$80&lt;=踏み台シート!M4,踏み台シート!M4&lt;='別紙3-1_区分⑤所要額内訳'!$G$80),1,"")</f>
        <v/>
      </c>
      <c r="N74" s="5" t="str">
        <f>IF(AND('別紙3-1_区分⑤所要額内訳'!$E$80&lt;=踏み台シート!N4,踏み台シート!N4&lt;='別紙3-1_区分⑤所要額内訳'!$G$80),1,"")</f>
        <v/>
      </c>
      <c r="O74" s="5" t="str">
        <f>IF(AND('別紙3-1_区分⑤所要額内訳'!$E$80&lt;=踏み台シート!O4,踏み台シート!O4&lt;='別紙3-1_区分⑤所要額内訳'!$G$80),1,"")</f>
        <v/>
      </c>
      <c r="P74" s="5" t="str">
        <f>IF(AND('別紙3-1_区分⑤所要額内訳'!$E$80&lt;=踏み台シート!P4,踏み台シート!P4&lt;='別紙3-1_区分⑤所要額内訳'!$G$80),1,"")</f>
        <v/>
      </c>
      <c r="Q74" s="5" t="str">
        <f>IF(AND('別紙3-1_区分⑤所要額内訳'!$E$80&lt;=踏み台シート!Q4,踏み台シート!Q4&lt;='別紙3-1_区分⑤所要額内訳'!$G$80),1,"")</f>
        <v/>
      </c>
      <c r="R74" s="5" t="str">
        <f>IF(AND('別紙3-1_区分⑤所要額内訳'!$E$80&lt;=踏み台シート!R4,踏み台シート!R4&lt;='別紙3-1_区分⑤所要額内訳'!$G$80),1,"")</f>
        <v/>
      </c>
      <c r="S74" s="5" t="str">
        <f>IF(AND('別紙3-1_区分⑤所要額内訳'!$E$80&lt;=踏み台シート!S4,踏み台シート!S4&lt;='別紙3-1_区分⑤所要額内訳'!$G$80),1,"")</f>
        <v/>
      </c>
      <c r="T74" s="5" t="str">
        <f>IF(AND('別紙3-1_区分⑤所要額内訳'!$E$80&lt;=踏み台シート!T4,踏み台シート!T4&lt;='別紙3-1_区分⑤所要額内訳'!$G$80),1,"")</f>
        <v/>
      </c>
      <c r="U74" s="5" t="str">
        <f>IF(AND('別紙3-1_区分⑤所要額内訳'!$E$80&lt;=踏み台シート!U4,踏み台シート!U4&lt;='別紙3-1_区分⑤所要額内訳'!$G$80),1,"")</f>
        <v/>
      </c>
      <c r="V74" s="5" t="str">
        <f>IF(AND('別紙3-1_区分⑤所要額内訳'!$E$80&lt;=踏み台シート!V4,踏み台シート!V4&lt;='別紙3-1_区分⑤所要額内訳'!$G$80),1,"")</f>
        <v/>
      </c>
      <c r="W74" s="5" t="str">
        <f>IF(AND('別紙3-1_区分⑤所要額内訳'!$E$80&lt;=踏み台シート!W4,踏み台シート!W4&lt;='別紙3-1_区分⑤所要額内訳'!$G$80),1,"")</f>
        <v/>
      </c>
      <c r="X74" s="5" t="str">
        <f>IF(AND('別紙3-1_区分⑤所要額内訳'!$E$80&lt;=踏み台シート!X4,踏み台シート!X4&lt;='別紙3-1_区分⑤所要額内訳'!$G$80),1,"")</f>
        <v/>
      </c>
      <c r="Y74" s="5" t="str">
        <f>IF(AND('別紙3-1_区分⑤所要額内訳'!$E$80&lt;=踏み台シート!Y4,踏み台シート!Y4&lt;='別紙3-1_区分⑤所要額内訳'!$G$80),1,"")</f>
        <v/>
      </c>
      <c r="Z74" s="5" t="str">
        <f>IF(AND('別紙3-1_区分⑤所要額内訳'!$E$80&lt;=踏み台シート!Z4,踏み台シート!Z4&lt;='別紙3-1_区分⑤所要額内訳'!$G$80),1,"")</f>
        <v/>
      </c>
      <c r="AA74" s="5" t="str">
        <f>IF(AND('別紙3-1_区分⑤所要額内訳'!$E$80&lt;=踏み台シート!AA4,踏み台シート!AA4&lt;='別紙3-1_区分⑤所要額内訳'!$G$80),1,"")</f>
        <v/>
      </c>
      <c r="AB74" s="5" t="str">
        <f>IF(AND('別紙3-1_区分⑤所要額内訳'!$E$80&lt;=踏み台シート!AB4,踏み台シート!AB4&lt;='別紙3-1_区分⑤所要額内訳'!$G$80),1,"")</f>
        <v/>
      </c>
      <c r="AC74" s="5" t="str">
        <f>IF(AND('別紙3-1_区分⑤所要額内訳'!$E$80&lt;=踏み台シート!AC4,踏み台シート!AC4&lt;='別紙3-1_区分⑤所要額内訳'!$G$80),1,"")</f>
        <v/>
      </c>
      <c r="AD74" s="5" t="str">
        <f>IF(AND('別紙3-1_区分⑤所要額内訳'!$E$80&lt;=踏み台シート!AD4,踏み台シート!AD4&lt;='別紙3-1_区分⑤所要額内訳'!$G$80),1,"")</f>
        <v/>
      </c>
      <c r="AE74" s="5" t="str">
        <f>IF(AND('別紙3-1_区分⑤所要額内訳'!$E$80&lt;=踏み台シート!AE4,踏み台シート!AE4&lt;='別紙3-1_区分⑤所要額内訳'!$G$80),1,"")</f>
        <v/>
      </c>
      <c r="AF74" s="5" t="str">
        <f>IF(AND('別紙3-1_区分⑤所要額内訳'!$E$80&lt;=踏み台シート!AF4,踏み台シート!AF4&lt;='別紙3-1_区分⑤所要額内訳'!$G$80),1,"")</f>
        <v/>
      </c>
      <c r="AG74" s="5" t="str">
        <f>IF(AND('別紙3-1_区分⑤所要額内訳'!$E$80&lt;=踏み台シート!AG4,踏み台シート!AG4&lt;='別紙3-1_区分⑤所要額内訳'!$G$80),1,"")</f>
        <v/>
      </c>
      <c r="AH74" s="5" t="str">
        <f>IF(AND('別紙3-1_区分⑤所要額内訳'!$E$80&lt;=踏み台シート!AH4,踏み台シート!AH4&lt;='別紙3-1_区分⑤所要額内訳'!$G$80),1,"")</f>
        <v/>
      </c>
      <c r="AI74" s="5" t="str">
        <f>IF(AND('別紙3-1_区分⑤所要額内訳'!$E$80&lt;=踏み台シート!AI4,踏み台シート!AI4&lt;='別紙3-1_区分⑤所要額内訳'!$G$80),1,"")</f>
        <v/>
      </c>
      <c r="AJ74" s="5" t="str">
        <f>IF(AND('別紙3-1_区分⑤所要額内訳'!$E$80&lt;=踏み台シート!AJ4,踏み台シート!AJ4&lt;='別紙3-1_区分⑤所要額内訳'!$G$80),1,"")</f>
        <v/>
      </c>
      <c r="AK74" s="5" t="str">
        <f>IF(AND('別紙3-1_区分⑤所要額内訳'!$E$80&lt;=踏み台シート!AK4,踏み台シート!AK4&lt;='別紙3-1_区分⑤所要額内訳'!$G$80),1,"")</f>
        <v/>
      </c>
      <c r="AL74" s="5" t="str">
        <f>IF(AND('別紙3-1_区分⑤所要額内訳'!$E$80&lt;=踏み台シート!AL4,踏み台シート!AL4&lt;='別紙3-1_区分⑤所要額内訳'!$G$80),1,"")</f>
        <v/>
      </c>
      <c r="AM74" s="5" t="str">
        <f>IF(AND('別紙3-1_区分⑤所要額内訳'!$E$80&lt;=踏み台シート!AM4,踏み台シート!AM4&lt;='別紙3-1_区分⑤所要額内訳'!$G$80),1,"")</f>
        <v/>
      </c>
      <c r="AN74" s="5" t="str">
        <f>IF(AND('別紙3-1_区分⑤所要額内訳'!$E$80&lt;=踏み台シート!AN4,踏み台シート!AN4&lt;='別紙3-1_区分⑤所要額内訳'!$G$80),1,"")</f>
        <v/>
      </c>
      <c r="AO74" s="5" t="str">
        <f>IF(AND('別紙3-1_区分⑤所要額内訳'!$E$80&lt;=踏み台シート!AO4,踏み台シート!AO4&lt;='別紙3-1_区分⑤所要額内訳'!$G$80),1,"")</f>
        <v/>
      </c>
      <c r="AP74" s="5" t="str">
        <f>IF(AND('別紙3-1_区分⑤所要額内訳'!$E$80&lt;=踏み台シート!AP4,踏み台シート!AP4&lt;='別紙3-1_区分⑤所要額内訳'!$G$80),1,"")</f>
        <v/>
      </c>
      <c r="AQ74" s="5" t="str">
        <f>IF(AND('別紙3-1_区分⑤所要額内訳'!$E$80&lt;=踏み台シート!AQ4,踏み台シート!AQ4&lt;='別紙3-1_区分⑤所要額内訳'!$G$80),1,"")</f>
        <v/>
      </c>
      <c r="AR74" s="5" t="str">
        <f>IF(AND('別紙3-1_区分⑤所要額内訳'!$E$80&lt;=踏み台シート!AR4,踏み台シート!AR4&lt;='別紙3-1_区分⑤所要額内訳'!$G$80),1,"")</f>
        <v/>
      </c>
      <c r="AS74" s="5" t="str">
        <f>IF(AND('別紙3-1_区分⑤所要額内訳'!$E$80&lt;=踏み台シート!AS4,踏み台シート!AS4&lt;='別紙3-1_区分⑤所要額内訳'!$G$80),1,"")</f>
        <v/>
      </c>
      <c r="AT74" s="5" t="str">
        <f>IF(AND('別紙3-1_区分⑤所要額内訳'!$E$80&lt;=踏み台シート!AT4,踏み台シート!AT4&lt;='別紙3-1_区分⑤所要額内訳'!$G$80),1,"")</f>
        <v/>
      </c>
      <c r="AU74" s="5" t="str">
        <f>IF(AND('別紙3-1_区分⑤所要額内訳'!$E$80&lt;=踏み台シート!AU4,踏み台シート!AU4&lt;='別紙3-1_区分⑤所要額内訳'!$G$80),1,"")</f>
        <v/>
      </c>
      <c r="AV74" s="5" t="str">
        <f>IF(AND('別紙3-1_区分⑤所要額内訳'!$E$80&lt;=踏み台シート!AV4,踏み台シート!AV4&lt;='別紙3-1_区分⑤所要額内訳'!$G$80),1,"")</f>
        <v/>
      </c>
      <c r="AW74" s="5" t="str">
        <f>IF(AND('別紙3-1_区分⑤所要額内訳'!$E$80&lt;=踏み台シート!AW4,踏み台シート!AW4&lt;='別紙3-1_区分⑤所要額内訳'!$G$80),1,"")</f>
        <v/>
      </c>
      <c r="AX74" s="5" t="str">
        <f>IF(AND('別紙3-1_区分⑤所要額内訳'!$E$80&lt;=踏み台シート!AX4,踏み台シート!AX4&lt;='別紙3-1_区分⑤所要額内訳'!$G$80),1,"")</f>
        <v/>
      </c>
      <c r="AY74" s="5" t="str">
        <f>IF(AND('別紙3-1_区分⑤所要額内訳'!$E$80&lt;=踏み台シート!AY4,踏み台シート!AY4&lt;='別紙3-1_区分⑤所要額内訳'!$G$80),1,"")</f>
        <v/>
      </c>
      <c r="AZ74" s="5" t="str">
        <f>IF(AND('別紙3-1_区分⑤所要額内訳'!$E$80&lt;=踏み台シート!AZ4,踏み台シート!AZ4&lt;='別紙3-1_区分⑤所要額内訳'!$G$80),1,"")</f>
        <v/>
      </c>
      <c r="BA74" s="5" t="str">
        <f>IF(AND('別紙3-1_区分⑤所要額内訳'!$E$80&lt;=踏み台シート!BA4,踏み台シート!BA4&lt;='別紙3-1_区分⑤所要額内訳'!$G$80),1,"")</f>
        <v/>
      </c>
      <c r="BB74" s="18">
        <f t="shared" si="28"/>
        <v>1</v>
      </c>
    </row>
    <row r="75" spans="1:54" x14ac:dyDescent="0.2">
      <c r="A75" s="5" t="str">
        <f t="shared" si="27"/>
        <v/>
      </c>
      <c r="B75" s="14" t="str">
        <f>IF('別紙3-1_区分⑤所要額内訳'!B81="","",'別紙3-1_区分⑤所要額内訳'!B81)</f>
        <v/>
      </c>
      <c r="C75" s="5" t="str">
        <f>IF('別紙3-1_区分⑤所要額内訳'!C81="","",'別紙3-1_区分⑤所要額内訳'!C81)</f>
        <v/>
      </c>
      <c r="D75" s="5">
        <f>IF(AND('別紙3-1_区分⑤所要額内訳'!$E$81&lt;=踏み台シート!D4,踏み台シート!D4&lt;='別紙3-1_区分⑤所要額内訳'!$G$81),1,"")</f>
        <v>1</v>
      </c>
      <c r="E75" s="5" t="str">
        <f>IF(AND('別紙3-1_区分⑤所要額内訳'!$E$81&lt;=踏み台シート!E4,踏み台シート!E4&lt;='別紙3-1_区分⑤所要額内訳'!$G$81),1,"")</f>
        <v/>
      </c>
      <c r="F75" s="5" t="str">
        <f>IF(AND('別紙3-1_区分⑤所要額内訳'!$E$81&lt;=踏み台シート!F4,踏み台シート!F4&lt;='別紙3-1_区分⑤所要額内訳'!$G$81),1,"")</f>
        <v/>
      </c>
      <c r="G75" s="5" t="str">
        <f>IF(AND('別紙3-1_区分⑤所要額内訳'!$E$81&lt;=踏み台シート!G4,踏み台シート!G4&lt;='別紙3-1_区分⑤所要額内訳'!$G$81),1,"")</f>
        <v/>
      </c>
      <c r="H75" s="5" t="str">
        <f>IF(AND('別紙3-1_区分⑤所要額内訳'!$E$81&lt;=踏み台シート!H4,踏み台シート!H4&lt;='別紙3-1_区分⑤所要額内訳'!$G$81),1,"")</f>
        <v/>
      </c>
      <c r="I75" s="5" t="str">
        <f>IF(AND('別紙3-1_区分⑤所要額内訳'!$E$81&lt;=踏み台シート!I4,踏み台シート!I4&lt;='別紙3-1_区分⑤所要額内訳'!$G$81),1,"")</f>
        <v/>
      </c>
      <c r="J75" s="5" t="str">
        <f>IF(AND('別紙3-1_区分⑤所要額内訳'!$E$81&lt;=踏み台シート!J4,踏み台シート!J4&lt;='別紙3-1_区分⑤所要額内訳'!$G$81),1,"")</f>
        <v/>
      </c>
      <c r="K75" s="5" t="str">
        <f>IF(AND('別紙3-1_区分⑤所要額内訳'!$E$81&lt;=踏み台シート!K4,踏み台シート!K4&lt;='別紙3-1_区分⑤所要額内訳'!$G$81),1,"")</f>
        <v/>
      </c>
      <c r="L75" s="5" t="str">
        <f>IF(AND('別紙3-1_区分⑤所要額内訳'!$E$81&lt;=踏み台シート!L4,踏み台シート!L4&lt;='別紙3-1_区分⑤所要額内訳'!$G$81),1,"")</f>
        <v/>
      </c>
      <c r="M75" s="5" t="str">
        <f>IF(AND('別紙3-1_区分⑤所要額内訳'!$E$81&lt;=踏み台シート!M4,踏み台シート!M4&lt;='別紙3-1_区分⑤所要額内訳'!$G$81),1,"")</f>
        <v/>
      </c>
      <c r="N75" s="5" t="str">
        <f>IF(AND('別紙3-1_区分⑤所要額内訳'!$E$81&lt;=踏み台シート!N4,踏み台シート!N4&lt;='別紙3-1_区分⑤所要額内訳'!$G$81),1,"")</f>
        <v/>
      </c>
      <c r="O75" s="5" t="str">
        <f>IF(AND('別紙3-1_区分⑤所要額内訳'!$E$81&lt;=踏み台シート!O4,踏み台シート!O4&lt;='別紙3-1_区分⑤所要額内訳'!$G$81),1,"")</f>
        <v/>
      </c>
      <c r="P75" s="5" t="str">
        <f>IF(AND('別紙3-1_区分⑤所要額内訳'!$E$81&lt;=踏み台シート!P4,踏み台シート!P4&lt;='別紙3-1_区分⑤所要額内訳'!$G$81),1,"")</f>
        <v/>
      </c>
      <c r="Q75" s="5" t="str">
        <f>IF(AND('別紙3-1_区分⑤所要額内訳'!$E$81&lt;=踏み台シート!Q4,踏み台シート!Q4&lt;='別紙3-1_区分⑤所要額内訳'!$G$81),1,"")</f>
        <v/>
      </c>
      <c r="R75" s="5" t="str">
        <f>IF(AND('別紙3-1_区分⑤所要額内訳'!$E$81&lt;=踏み台シート!R4,踏み台シート!R4&lt;='別紙3-1_区分⑤所要額内訳'!$G$81),1,"")</f>
        <v/>
      </c>
      <c r="S75" s="5" t="str">
        <f>IF(AND('別紙3-1_区分⑤所要額内訳'!$E$81&lt;=踏み台シート!S4,踏み台シート!S4&lt;='別紙3-1_区分⑤所要額内訳'!$G$81),1,"")</f>
        <v/>
      </c>
      <c r="T75" s="5" t="str">
        <f>IF(AND('別紙3-1_区分⑤所要額内訳'!$E$81&lt;=踏み台シート!T4,踏み台シート!T4&lt;='別紙3-1_区分⑤所要額内訳'!$G$81),1,"")</f>
        <v/>
      </c>
      <c r="U75" s="5" t="str">
        <f>IF(AND('別紙3-1_区分⑤所要額内訳'!$E$81&lt;=踏み台シート!U4,踏み台シート!U4&lt;='別紙3-1_区分⑤所要額内訳'!$G$81),1,"")</f>
        <v/>
      </c>
      <c r="V75" s="5" t="str">
        <f>IF(AND('別紙3-1_区分⑤所要額内訳'!$E$81&lt;=踏み台シート!V4,踏み台シート!V4&lt;='別紙3-1_区分⑤所要額内訳'!$G$81),1,"")</f>
        <v/>
      </c>
      <c r="W75" s="5" t="str">
        <f>IF(AND('別紙3-1_区分⑤所要額内訳'!$E$81&lt;=踏み台シート!W4,踏み台シート!W4&lt;='別紙3-1_区分⑤所要額内訳'!$G$81),1,"")</f>
        <v/>
      </c>
      <c r="X75" s="5" t="str">
        <f>IF(AND('別紙3-1_区分⑤所要額内訳'!$E$81&lt;=踏み台シート!X4,踏み台シート!X4&lt;='別紙3-1_区分⑤所要額内訳'!$G$81),1,"")</f>
        <v/>
      </c>
      <c r="Y75" s="5" t="str">
        <f>IF(AND('別紙3-1_区分⑤所要額内訳'!$E$81&lt;=踏み台シート!Y4,踏み台シート!Y4&lt;='別紙3-1_区分⑤所要額内訳'!$G$81),1,"")</f>
        <v/>
      </c>
      <c r="Z75" s="5" t="str">
        <f>IF(AND('別紙3-1_区分⑤所要額内訳'!$E$81&lt;=踏み台シート!Z4,踏み台シート!Z4&lt;='別紙3-1_区分⑤所要額内訳'!$G$81),1,"")</f>
        <v/>
      </c>
      <c r="AA75" s="5" t="str">
        <f>IF(AND('別紙3-1_区分⑤所要額内訳'!$E$81&lt;=踏み台シート!AA4,踏み台シート!AA4&lt;='別紙3-1_区分⑤所要額内訳'!$G$81),1,"")</f>
        <v/>
      </c>
      <c r="AB75" s="5" t="str">
        <f>IF(AND('別紙3-1_区分⑤所要額内訳'!$E$81&lt;=踏み台シート!AB4,踏み台シート!AB4&lt;='別紙3-1_区分⑤所要額内訳'!$G$81),1,"")</f>
        <v/>
      </c>
      <c r="AC75" s="5" t="str">
        <f>IF(AND('別紙3-1_区分⑤所要額内訳'!$E$81&lt;=踏み台シート!AC4,踏み台シート!AC4&lt;='別紙3-1_区分⑤所要額内訳'!$G$81),1,"")</f>
        <v/>
      </c>
      <c r="AD75" s="5" t="str">
        <f>IF(AND('別紙3-1_区分⑤所要額内訳'!$E$81&lt;=踏み台シート!AD4,踏み台シート!AD4&lt;='別紙3-1_区分⑤所要額内訳'!$G$81),1,"")</f>
        <v/>
      </c>
      <c r="AE75" s="5" t="str">
        <f>IF(AND('別紙3-1_区分⑤所要額内訳'!$E$81&lt;=踏み台シート!AE4,踏み台シート!AE4&lt;='別紙3-1_区分⑤所要額内訳'!$G$81),1,"")</f>
        <v/>
      </c>
      <c r="AF75" s="5" t="str">
        <f>IF(AND('別紙3-1_区分⑤所要額内訳'!$E$81&lt;=踏み台シート!AF4,踏み台シート!AF4&lt;='別紙3-1_区分⑤所要額内訳'!$G$81),1,"")</f>
        <v/>
      </c>
      <c r="AG75" s="5" t="str">
        <f>IF(AND('別紙3-1_区分⑤所要額内訳'!$E$81&lt;=踏み台シート!AG4,踏み台シート!AG4&lt;='別紙3-1_区分⑤所要額内訳'!$G$81),1,"")</f>
        <v/>
      </c>
      <c r="AH75" s="5" t="str">
        <f>IF(AND('別紙3-1_区分⑤所要額内訳'!$E$81&lt;=踏み台シート!AH4,踏み台シート!AH4&lt;='別紙3-1_区分⑤所要額内訳'!$G$81),1,"")</f>
        <v/>
      </c>
      <c r="AI75" s="5" t="str">
        <f>IF(AND('別紙3-1_区分⑤所要額内訳'!$E$81&lt;=踏み台シート!AI4,踏み台シート!AI4&lt;='別紙3-1_区分⑤所要額内訳'!$G$81),1,"")</f>
        <v/>
      </c>
      <c r="AJ75" s="5" t="str">
        <f>IF(AND('別紙3-1_区分⑤所要額内訳'!$E$81&lt;=踏み台シート!AJ4,踏み台シート!AJ4&lt;='別紙3-1_区分⑤所要額内訳'!$G$81),1,"")</f>
        <v/>
      </c>
      <c r="AK75" s="5" t="str">
        <f>IF(AND('別紙3-1_区分⑤所要額内訳'!$E$81&lt;=踏み台シート!AK4,踏み台シート!AK4&lt;='別紙3-1_区分⑤所要額内訳'!$G$81),1,"")</f>
        <v/>
      </c>
      <c r="AL75" s="5" t="str">
        <f>IF(AND('別紙3-1_区分⑤所要額内訳'!$E$81&lt;=踏み台シート!AL4,踏み台シート!AL4&lt;='別紙3-1_区分⑤所要額内訳'!$G$81),1,"")</f>
        <v/>
      </c>
      <c r="AM75" s="5" t="str">
        <f>IF(AND('別紙3-1_区分⑤所要額内訳'!$E$81&lt;=踏み台シート!AM4,踏み台シート!AM4&lt;='別紙3-1_区分⑤所要額内訳'!$G$81),1,"")</f>
        <v/>
      </c>
      <c r="AN75" s="5" t="str">
        <f>IF(AND('別紙3-1_区分⑤所要額内訳'!$E$81&lt;=踏み台シート!AN4,踏み台シート!AN4&lt;='別紙3-1_区分⑤所要額内訳'!$G$81),1,"")</f>
        <v/>
      </c>
      <c r="AO75" s="5" t="str">
        <f>IF(AND('別紙3-1_区分⑤所要額内訳'!$E$81&lt;=踏み台シート!AO4,踏み台シート!AO4&lt;='別紙3-1_区分⑤所要額内訳'!$G$81),1,"")</f>
        <v/>
      </c>
      <c r="AP75" s="5" t="str">
        <f>IF(AND('別紙3-1_区分⑤所要額内訳'!$E$81&lt;=踏み台シート!AP4,踏み台シート!AP4&lt;='別紙3-1_区分⑤所要額内訳'!$G$81),1,"")</f>
        <v/>
      </c>
      <c r="AQ75" s="5" t="str">
        <f>IF(AND('別紙3-1_区分⑤所要額内訳'!$E$81&lt;=踏み台シート!AQ4,踏み台シート!AQ4&lt;='別紙3-1_区分⑤所要額内訳'!$G$81),1,"")</f>
        <v/>
      </c>
      <c r="AR75" s="5" t="str">
        <f>IF(AND('別紙3-1_区分⑤所要額内訳'!$E$81&lt;=踏み台シート!AR4,踏み台シート!AR4&lt;='別紙3-1_区分⑤所要額内訳'!$G$81),1,"")</f>
        <v/>
      </c>
      <c r="AS75" s="5" t="str">
        <f>IF(AND('別紙3-1_区分⑤所要額内訳'!$E$81&lt;=踏み台シート!AS4,踏み台シート!AS4&lt;='別紙3-1_区分⑤所要額内訳'!$G$81),1,"")</f>
        <v/>
      </c>
      <c r="AT75" s="5" t="str">
        <f>IF(AND('別紙3-1_区分⑤所要額内訳'!$E$81&lt;=踏み台シート!AT4,踏み台シート!AT4&lt;='別紙3-1_区分⑤所要額内訳'!$G$81),1,"")</f>
        <v/>
      </c>
      <c r="AU75" s="5" t="str">
        <f>IF(AND('別紙3-1_区分⑤所要額内訳'!$E$81&lt;=踏み台シート!AU4,踏み台シート!AU4&lt;='別紙3-1_区分⑤所要額内訳'!$G$81),1,"")</f>
        <v/>
      </c>
      <c r="AV75" s="5" t="str">
        <f>IF(AND('別紙3-1_区分⑤所要額内訳'!$E$81&lt;=踏み台シート!AV4,踏み台シート!AV4&lt;='別紙3-1_区分⑤所要額内訳'!$G$81),1,"")</f>
        <v/>
      </c>
      <c r="AW75" s="5" t="str">
        <f>IF(AND('別紙3-1_区分⑤所要額内訳'!$E$81&lt;=踏み台シート!AW4,踏み台シート!AW4&lt;='別紙3-1_区分⑤所要額内訳'!$G$81),1,"")</f>
        <v/>
      </c>
      <c r="AX75" s="5" t="str">
        <f>IF(AND('別紙3-1_区分⑤所要額内訳'!$E$81&lt;=踏み台シート!AX4,踏み台シート!AX4&lt;='別紙3-1_区分⑤所要額内訳'!$G$81),1,"")</f>
        <v/>
      </c>
      <c r="AY75" s="5" t="str">
        <f>IF(AND('別紙3-1_区分⑤所要額内訳'!$E$81&lt;=踏み台シート!AY4,踏み台シート!AY4&lt;='別紙3-1_区分⑤所要額内訳'!$G$81),1,"")</f>
        <v/>
      </c>
      <c r="AZ75" s="5" t="str">
        <f>IF(AND('別紙3-1_区分⑤所要額内訳'!$E$81&lt;=踏み台シート!AZ4,踏み台シート!AZ4&lt;='別紙3-1_区分⑤所要額内訳'!$G$81),1,"")</f>
        <v/>
      </c>
      <c r="BA75" s="5" t="str">
        <f>IF(AND('別紙3-1_区分⑤所要額内訳'!$E$81&lt;=踏み台シート!BA4,踏み台シート!BA4&lt;='別紙3-1_区分⑤所要額内訳'!$G$81),1,"")</f>
        <v/>
      </c>
      <c r="BB75" s="18">
        <f t="shared" si="28"/>
        <v>1</v>
      </c>
    </row>
    <row r="76" spans="1:54" x14ac:dyDescent="0.2">
      <c r="A76" s="5" t="str">
        <f t="shared" si="27"/>
        <v/>
      </c>
      <c r="B76" s="14" t="str">
        <f>IF('別紙3-1_区分⑤所要額内訳'!B82="","",'別紙3-1_区分⑤所要額内訳'!B82)</f>
        <v/>
      </c>
      <c r="C76" s="5" t="str">
        <f>IF('別紙3-1_区分⑤所要額内訳'!C82="","",'別紙3-1_区分⑤所要額内訳'!C82)</f>
        <v/>
      </c>
      <c r="D76" s="5">
        <f>IF(AND('別紙3-1_区分⑤所要額内訳'!$E$82&lt;=踏み台シート!D4,踏み台シート!D4&lt;='別紙3-1_区分⑤所要額内訳'!$G$82),1,"")</f>
        <v>1</v>
      </c>
      <c r="E76" s="5" t="str">
        <f>IF(AND('別紙3-1_区分⑤所要額内訳'!$E$82&lt;=踏み台シート!E4,踏み台シート!E4&lt;='別紙3-1_区分⑤所要額内訳'!$G$82),1,"")</f>
        <v/>
      </c>
      <c r="F76" s="5" t="str">
        <f>IF(AND('別紙3-1_区分⑤所要額内訳'!$E$82&lt;=踏み台シート!F4,踏み台シート!F4&lt;='別紙3-1_区分⑤所要額内訳'!$G$82),1,"")</f>
        <v/>
      </c>
      <c r="G76" s="5" t="str">
        <f>IF(AND('別紙3-1_区分⑤所要額内訳'!$E$82&lt;=踏み台シート!G4,踏み台シート!G4&lt;='別紙3-1_区分⑤所要額内訳'!$G$82),1,"")</f>
        <v/>
      </c>
      <c r="H76" s="5" t="str">
        <f>IF(AND('別紙3-1_区分⑤所要額内訳'!$E$82&lt;=踏み台シート!H4,踏み台シート!H4&lt;='別紙3-1_区分⑤所要額内訳'!$G$82),1,"")</f>
        <v/>
      </c>
      <c r="I76" s="5" t="str">
        <f>IF(AND('別紙3-1_区分⑤所要額内訳'!$E$82&lt;=踏み台シート!I4,踏み台シート!I4&lt;='別紙3-1_区分⑤所要額内訳'!$G$82),1,"")</f>
        <v/>
      </c>
      <c r="J76" s="5" t="str">
        <f>IF(AND('別紙3-1_区分⑤所要額内訳'!$E$82&lt;=踏み台シート!J4,踏み台シート!J4&lt;='別紙3-1_区分⑤所要額内訳'!$G$82),1,"")</f>
        <v/>
      </c>
      <c r="K76" s="5" t="str">
        <f>IF(AND('別紙3-1_区分⑤所要額内訳'!$E$82&lt;=踏み台シート!K4,踏み台シート!K4&lt;='別紙3-1_区分⑤所要額内訳'!$G$82),1,"")</f>
        <v/>
      </c>
      <c r="L76" s="5" t="str">
        <f>IF(AND('別紙3-1_区分⑤所要額内訳'!$E$82&lt;=踏み台シート!L4,踏み台シート!L4&lt;='別紙3-1_区分⑤所要額内訳'!$G$82),1,"")</f>
        <v/>
      </c>
      <c r="M76" s="5" t="str">
        <f>IF(AND('別紙3-1_区分⑤所要額内訳'!$E$82&lt;=踏み台シート!M4,踏み台シート!M4&lt;='別紙3-1_区分⑤所要額内訳'!$G$82),1,"")</f>
        <v/>
      </c>
      <c r="N76" s="5" t="str">
        <f>IF(AND('別紙3-1_区分⑤所要額内訳'!$E$82&lt;=踏み台シート!N4,踏み台シート!N4&lt;='別紙3-1_区分⑤所要額内訳'!$G$82),1,"")</f>
        <v/>
      </c>
      <c r="O76" s="5" t="str">
        <f>IF(AND('別紙3-1_区分⑤所要額内訳'!$E$82&lt;=踏み台シート!O4,踏み台シート!O4&lt;='別紙3-1_区分⑤所要額内訳'!$G$82),1,"")</f>
        <v/>
      </c>
      <c r="P76" s="5" t="str">
        <f>IF(AND('別紙3-1_区分⑤所要額内訳'!$E$82&lt;=踏み台シート!P4,踏み台シート!P4&lt;='別紙3-1_区分⑤所要額内訳'!$G$82),1,"")</f>
        <v/>
      </c>
      <c r="Q76" s="5" t="str">
        <f>IF(AND('別紙3-1_区分⑤所要額内訳'!$E$82&lt;=踏み台シート!Q4,踏み台シート!Q4&lt;='別紙3-1_区分⑤所要額内訳'!$G$82),1,"")</f>
        <v/>
      </c>
      <c r="R76" s="5" t="str">
        <f>IF(AND('別紙3-1_区分⑤所要額内訳'!$E$82&lt;=踏み台シート!R4,踏み台シート!R4&lt;='別紙3-1_区分⑤所要額内訳'!$G$82),1,"")</f>
        <v/>
      </c>
      <c r="S76" s="5" t="str">
        <f>IF(AND('別紙3-1_区分⑤所要額内訳'!$E$82&lt;=踏み台シート!S4,踏み台シート!S4&lt;='別紙3-1_区分⑤所要額内訳'!$G$82),1,"")</f>
        <v/>
      </c>
      <c r="T76" s="5" t="str">
        <f>IF(AND('別紙3-1_区分⑤所要額内訳'!$E$82&lt;=踏み台シート!T4,踏み台シート!T4&lt;='別紙3-1_区分⑤所要額内訳'!$G$82),1,"")</f>
        <v/>
      </c>
      <c r="U76" s="5" t="str">
        <f>IF(AND('別紙3-1_区分⑤所要額内訳'!$E$82&lt;=踏み台シート!U4,踏み台シート!U4&lt;='別紙3-1_区分⑤所要額内訳'!$G$82),1,"")</f>
        <v/>
      </c>
      <c r="V76" s="5" t="str">
        <f>IF(AND('別紙3-1_区分⑤所要額内訳'!$E$82&lt;=踏み台シート!V4,踏み台シート!V4&lt;='別紙3-1_区分⑤所要額内訳'!$G$82),1,"")</f>
        <v/>
      </c>
      <c r="W76" s="5" t="str">
        <f>IF(AND('別紙3-1_区分⑤所要額内訳'!$E$82&lt;=踏み台シート!W4,踏み台シート!W4&lt;='別紙3-1_区分⑤所要額内訳'!$G$82),1,"")</f>
        <v/>
      </c>
      <c r="X76" s="5" t="str">
        <f>IF(AND('別紙3-1_区分⑤所要額内訳'!$E$82&lt;=踏み台シート!X4,踏み台シート!X4&lt;='別紙3-1_区分⑤所要額内訳'!$G$82),1,"")</f>
        <v/>
      </c>
      <c r="Y76" s="5" t="str">
        <f>IF(AND('別紙3-1_区分⑤所要額内訳'!$E$82&lt;=踏み台シート!Y4,踏み台シート!Y4&lt;='別紙3-1_区分⑤所要額内訳'!$G$82),1,"")</f>
        <v/>
      </c>
      <c r="Z76" s="5" t="str">
        <f>IF(AND('別紙3-1_区分⑤所要額内訳'!$E$82&lt;=踏み台シート!Z4,踏み台シート!Z4&lt;='別紙3-1_区分⑤所要額内訳'!$G$82),1,"")</f>
        <v/>
      </c>
      <c r="AA76" s="5" t="str">
        <f>IF(AND('別紙3-1_区分⑤所要額内訳'!$E$82&lt;=踏み台シート!AA4,踏み台シート!AA4&lt;='別紙3-1_区分⑤所要額内訳'!$G$82),1,"")</f>
        <v/>
      </c>
      <c r="AB76" s="5" t="str">
        <f>IF(AND('別紙3-1_区分⑤所要額内訳'!$E$82&lt;=踏み台シート!AB4,踏み台シート!AB4&lt;='別紙3-1_区分⑤所要額内訳'!$G$82),1,"")</f>
        <v/>
      </c>
      <c r="AC76" s="5" t="str">
        <f>IF(AND('別紙3-1_区分⑤所要額内訳'!$E$82&lt;=踏み台シート!AC4,踏み台シート!AC4&lt;='別紙3-1_区分⑤所要額内訳'!$G$82),1,"")</f>
        <v/>
      </c>
      <c r="AD76" s="5" t="str">
        <f>IF(AND('別紙3-1_区分⑤所要額内訳'!$E$82&lt;=踏み台シート!AD4,踏み台シート!AD4&lt;='別紙3-1_区分⑤所要額内訳'!$G$82),1,"")</f>
        <v/>
      </c>
      <c r="AE76" s="5" t="str">
        <f>IF(AND('別紙3-1_区分⑤所要額内訳'!$E$82&lt;=踏み台シート!AE4,踏み台シート!AE4&lt;='別紙3-1_区分⑤所要額内訳'!$G$82),1,"")</f>
        <v/>
      </c>
      <c r="AF76" s="5" t="str">
        <f>IF(AND('別紙3-1_区分⑤所要額内訳'!$E$82&lt;=踏み台シート!AF4,踏み台シート!AF4&lt;='別紙3-1_区分⑤所要額内訳'!$G$82),1,"")</f>
        <v/>
      </c>
      <c r="AG76" s="5" t="str">
        <f>IF(AND('別紙3-1_区分⑤所要額内訳'!$E$82&lt;=踏み台シート!AG4,踏み台シート!AG4&lt;='別紙3-1_区分⑤所要額内訳'!$G$82),1,"")</f>
        <v/>
      </c>
      <c r="AH76" s="5" t="str">
        <f>IF(AND('別紙3-1_区分⑤所要額内訳'!$E$82&lt;=踏み台シート!AH4,踏み台シート!AH4&lt;='別紙3-1_区分⑤所要額内訳'!$G$82),1,"")</f>
        <v/>
      </c>
      <c r="AI76" s="5" t="str">
        <f>IF(AND('別紙3-1_区分⑤所要額内訳'!$E$82&lt;=踏み台シート!AI4,踏み台シート!AI4&lt;='別紙3-1_区分⑤所要額内訳'!$G$82),1,"")</f>
        <v/>
      </c>
      <c r="AJ76" s="5" t="str">
        <f>IF(AND('別紙3-1_区分⑤所要額内訳'!$E$82&lt;=踏み台シート!AJ4,踏み台シート!AJ4&lt;='別紙3-1_区分⑤所要額内訳'!$G$82),1,"")</f>
        <v/>
      </c>
      <c r="AK76" s="5" t="str">
        <f>IF(AND('別紙3-1_区分⑤所要額内訳'!$E$82&lt;=踏み台シート!AK4,踏み台シート!AK4&lt;='別紙3-1_区分⑤所要額内訳'!$G$82),1,"")</f>
        <v/>
      </c>
      <c r="AL76" s="5" t="str">
        <f>IF(AND('別紙3-1_区分⑤所要額内訳'!$E$82&lt;=踏み台シート!AL4,踏み台シート!AL4&lt;='別紙3-1_区分⑤所要額内訳'!$G$82),1,"")</f>
        <v/>
      </c>
      <c r="AM76" s="5" t="str">
        <f>IF(AND('別紙3-1_区分⑤所要額内訳'!$E$82&lt;=踏み台シート!AM4,踏み台シート!AM4&lt;='別紙3-1_区分⑤所要額内訳'!$G$82),1,"")</f>
        <v/>
      </c>
      <c r="AN76" s="5" t="str">
        <f>IF(AND('別紙3-1_区分⑤所要額内訳'!$E$82&lt;=踏み台シート!AN4,踏み台シート!AN4&lt;='別紙3-1_区分⑤所要額内訳'!$G$82),1,"")</f>
        <v/>
      </c>
      <c r="AO76" s="5" t="str">
        <f>IF(AND('別紙3-1_区分⑤所要額内訳'!$E$82&lt;=踏み台シート!AO4,踏み台シート!AO4&lt;='別紙3-1_区分⑤所要額内訳'!$G$82),1,"")</f>
        <v/>
      </c>
      <c r="AP76" s="5" t="str">
        <f>IF(AND('別紙3-1_区分⑤所要額内訳'!$E$82&lt;=踏み台シート!AP4,踏み台シート!AP4&lt;='別紙3-1_区分⑤所要額内訳'!$G$82),1,"")</f>
        <v/>
      </c>
      <c r="AQ76" s="5" t="str">
        <f>IF(AND('別紙3-1_区分⑤所要額内訳'!$E$82&lt;=踏み台シート!AQ4,踏み台シート!AQ4&lt;='別紙3-1_区分⑤所要額内訳'!$G$82),1,"")</f>
        <v/>
      </c>
      <c r="AR76" s="5" t="str">
        <f>IF(AND('別紙3-1_区分⑤所要額内訳'!$E$82&lt;=踏み台シート!AR4,踏み台シート!AR4&lt;='別紙3-1_区分⑤所要額内訳'!$G$82),1,"")</f>
        <v/>
      </c>
      <c r="AS76" s="5" t="str">
        <f>IF(AND('別紙3-1_区分⑤所要額内訳'!$E$82&lt;=踏み台シート!AS4,踏み台シート!AS4&lt;='別紙3-1_区分⑤所要額内訳'!$G$82),1,"")</f>
        <v/>
      </c>
      <c r="AT76" s="5" t="str">
        <f>IF(AND('別紙3-1_区分⑤所要額内訳'!$E$82&lt;=踏み台シート!AT4,踏み台シート!AT4&lt;='別紙3-1_区分⑤所要額内訳'!$G$82),1,"")</f>
        <v/>
      </c>
      <c r="AU76" s="5" t="str">
        <f>IF(AND('別紙3-1_区分⑤所要額内訳'!$E$82&lt;=踏み台シート!AU4,踏み台シート!AU4&lt;='別紙3-1_区分⑤所要額内訳'!$G$82),1,"")</f>
        <v/>
      </c>
      <c r="AV76" s="5" t="str">
        <f>IF(AND('別紙3-1_区分⑤所要額内訳'!$E$82&lt;=踏み台シート!AV4,踏み台シート!AV4&lt;='別紙3-1_区分⑤所要額内訳'!$G$82),1,"")</f>
        <v/>
      </c>
      <c r="AW76" s="5" t="str">
        <f>IF(AND('別紙3-1_区分⑤所要額内訳'!$E$82&lt;=踏み台シート!AW4,踏み台シート!AW4&lt;='別紙3-1_区分⑤所要額内訳'!$G$82),1,"")</f>
        <v/>
      </c>
      <c r="AX76" s="5" t="str">
        <f>IF(AND('別紙3-1_区分⑤所要額内訳'!$E$82&lt;=踏み台シート!AX4,踏み台シート!AX4&lt;='別紙3-1_区分⑤所要額内訳'!$G$82),1,"")</f>
        <v/>
      </c>
      <c r="AY76" s="5" t="str">
        <f>IF(AND('別紙3-1_区分⑤所要額内訳'!$E$82&lt;=踏み台シート!AY4,踏み台シート!AY4&lt;='別紙3-1_区分⑤所要額内訳'!$G$82),1,"")</f>
        <v/>
      </c>
      <c r="AZ76" s="5" t="str">
        <f>IF(AND('別紙3-1_区分⑤所要額内訳'!$E$82&lt;=踏み台シート!AZ4,踏み台シート!AZ4&lt;='別紙3-1_区分⑤所要額内訳'!$G$82),1,"")</f>
        <v/>
      </c>
      <c r="BA76" s="5" t="str">
        <f>IF(AND('別紙3-1_区分⑤所要額内訳'!$E$82&lt;=踏み台シート!BA4,踏み台シート!BA4&lt;='別紙3-1_区分⑤所要額内訳'!$G$82),1,"")</f>
        <v/>
      </c>
      <c r="BB76" s="18">
        <f t="shared" si="28"/>
        <v>1</v>
      </c>
    </row>
    <row r="77" spans="1:54" x14ac:dyDescent="0.2">
      <c r="A77" s="5" t="str">
        <f t="shared" si="27"/>
        <v/>
      </c>
      <c r="B77" s="14" t="str">
        <f>IF('別紙3-1_区分⑤所要額内訳'!B83="","",'別紙3-1_区分⑤所要額内訳'!B83)</f>
        <v/>
      </c>
      <c r="C77" s="5" t="str">
        <f>IF('別紙3-1_区分⑤所要額内訳'!C83="","",'別紙3-1_区分⑤所要額内訳'!C83)</f>
        <v/>
      </c>
      <c r="D77" s="5">
        <f>IF(AND('別紙3-1_区分⑤所要額内訳'!$E$83&lt;=踏み台シート!D4,踏み台シート!D4&lt;='別紙3-1_区分⑤所要額内訳'!$G$83),1,"")</f>
        <v>1</v>
      </c>
      <c r="E77" s="5" t="str">
        <f>IF(AND('別紙3-1_区分⑤所要額内訳'!$E$83&lt;=踏み台シート!E4,踏み台シート!E4&lt;='別紙3-1_区分⑤所要額内訳'!$G$83),1,"")</f>
        <v/>
      </c>
      <c r="F77" s="5" t="str">
        <f>IF(AND('別紙3-1_区分⑤所要額内訳'!$E$83&lt;=踏み台シート!F4,踏み台シート!F4&lt;='別紙3-1_区分⑤所要額内訳'!$G$83),1,"")</f>
        <v/>
      </c>
      <c r="G77" s="5" t="str">
        <f>IF(AND('別紙3-1_区分⑤所要額内訳'!$E$83&lt;=踏み台シート!G4,踏み台シート!G4&lt;='別紙3-1_区分⑤所要額内訳'!$G$83),1,"")</f>
        <v/>
      </c>
      <c r="H77" s="5" t="str">
        <f>IF(AND('別紙3-1_区分⑤所要額内訳'!$E$83&lt;=踏み台シート!H4,踏み台シート!H4&lt;='別紙3-1_区分⑤所要額内訳'!$G$83),1,"")</f>
        <v/>
      </c>
      <c r="I77" s="5" t="str">
        <f>IF(AND('別紙3-1_区分⑤所要額内訳'!$E$83&lt;=踏み台シート!I4,踏み台シート!I4&lt;='別紙3-1_区分⑤所要額内訳'!$G$83),1,"")</f>
        <v/>
      </c>
      <c r="J77" s="5" t="str">
        <f>IF(AND('別紙3-1_区分⑤所要額内訳'!$E$83&lt;=踏み台シート!J4,踏み台シート!J4&lt;='別紙3-1_区分⑤所要額内訳'!$G$83),1,"")</f>
        <v/>
      </c>
      <c r="K77" s="5" t="str">
        <f>IF(AND('別紙3-1_区分⑤所要額内訳'!$E$83&lt;=踏み台シート!K4,踏み台シート!K4&lt;='別紙3-1_区分⑤所要額内訳'!$G$83),1,"")</f>
        <v/>
      </c>
      <c r="L77" s="5" t="str">
        <f>IF(AND('別紙3-1_区分⑤所要額内訳'!$E$83&lt;=踏み台シート!L4,踏み台シート!L4&lt;='別紙3-1_区分⑤所要額内訳'!$G$83),1,"")</f>
        <v/>
      </c>
      <c r="M77" s="5" t="str">
        <f>IF(AND('別紙3-1_区分⑤所要額内訳'!$E$83&lt;=踏み台シート!M4,踏み台シート!M4&lt;='別紙3-1_区分⑤所要額内訳'!$G$83),1,"")</f>
        <v/>
      </c>
      <c r="N77" s="5" t="str">
        <f>IF(AND('別紙3-1_区分⑤所要額内訳'!$E$83&lt;=踏み台シート!N4,踏み台シート!N4&lt;='別紙3-1_区分⑤所要額内訳'!$G$83),1,"")</f>
        <v/>
      </c>
      <c r="O77" s="5" t="str">
        <f>IF(AND('別紙3-1_区分⑤所要額内訳'!$E$83&lt;=踏み台シート!O4,踏み台シート!O4&lt;='別紙3-1_区分⑤所要額内訳'!$G$83),1,"")</f>
        <v/>
      </c>
      <c r="P77" s="5" t="str">
        <f>IF(AND('別紙3-1_区分⑤所要額内訳'!$E$83&lt;=踏み台シート!P4,踏み台シート!P4&lt;='別紙3-1_区分⑤所要額内訳'!$G$83),1,"")</f>
        <v/>
      </c>
      <c r="Q77" s="5" t="str">
        <f>IF(AND('別紙3-1_区分⑤所要額内訳'!$E$83&lt;=踏み台シート!Q4,踏み台シート!Q4&lt;='別紙3-1_区分⑤所要額内訳'!$G$83),1,"")</f>
        <v/>
      </c>
      <c r="R77" s="5" t="str">
        <f>IF(AND('別紙3-1_区分⑤所要額内訳'!$E$83&lt;=踏み台シート!R4,踏み台シート!R4&lt;='別紙3-1_区分⑤所要額内訳'!$G$83),1,"")</f>
        <v/>
      </c>
      <c r="S77" s="5" t="str">
        <f>IF(AND('別紙3-1_区分⑤所要額内訳'!$E$83&lt;=踏み台シート!S4,踏み台シート!S4&lt;='別紙3-1_区分⑤所要額内訳'!$G$83),1,"")</f>
        <v/>
      </c>
      <c r="T77" s="5" t="str">
        <f>IF(AND('別紙3-1_区分⑤所要額内訳'!$E$83&lt;=踏み台シート!T4,踏み台シート!T4&lt;='別紙3-1_区分⑤所要額内訳'!$G$83),1,"")</f>
        <v/>
      </c>
      <c r="U77" s="5" t="str">
        <f>IF(AND('別紙3-1_区分⑤所要額内訳'!$E$83&lt;=踏み台シート!U4,踏み台シート!U4&lt;='別紙3-1_区分⑤所要額内訳'!$G$83),1,"")</f>
        <v/>
      </c>
      <c r="V77" s="5" t="str">
        <f>IF(AND('別紙3-1_区分⑤所要額内訳'!$E$83&lt;=踏み台シート!V4,踏み台シート!V4&lt;='別紙3-1_区分⑤所要額内訳'!$G$83),1,"")</f>
        <v/>
      </c>
      <c r="W77" s="5" t="str">
        <f>IF(AND('別紙3-1_区分⑤所要額内訳'!$E$83&lt;=踏み台シート!W4,踏み台シート!W4&lt;='別紙3-1_区分⑤所要額内訳'!$G$83),1,"")</f>
        <v/>
      </c>
      <c r="X77" s="5" t="str">
        <f>IF(AND('別紙3-1_区分⑤所要額内訳'!$E$83&lt;=踏み台シート!X4,踏み台シート!X4&lt;='別紙3-1_区分⑤所要額内訳'!$G$83),1,"")</f>
        <v/>
      </c>
      <c r="Y77" s="5" t="str">
        <f>IF(AND('別紙3-1_区分⑤所要額内訳'!$E$83&lt;=踏み台シート!Y4,踏み台シート!Y4&lt;='別紙3-1_区分⑤所要額内訳'!$G$83),1,"")</f>
        <v/>
      </c>
      <c r="Z77" s="5" t="str">
        <f>IF(AND('別紙3-1_区分⑤所要額内訳'!$E$83&lt;=踏み台シート!Z4,踏み台シート!Z4&lt;='別紙3-1_区分⑤所要額内訳'!$G$83),1,"")</f>
        <v/>
      </c>
      <c r="AA77" s="5" t="str">
        <f>IF(AND('別紙3-1_区分⑤所要額内訳'!$E$83&lt;=踏み台シート!AA4,踏み台シート!AA4&lt;='別紙3-1_区分⑤所要額内訳'!$G$83),1,"")</f>
        <v/>
      </c>
      <c r="AB77" s="5" t="str">
        <f>IF(AND('別紙3-1_区分⑤所要額内訳'!$E$83&lt;=踏み台シート!AB4,踏み台シート!AB4&lt;='別紙3-1_区分⑤所要額内訳'!$G$83),1,"")</f>
        <v/>
      </c>
      <c r="AC77" s="5" t="str">
        <f>IF(AND('別紙3-1_区分⑤所要額内訳'!$E$83&lt;=踏み台シート!AC4,踏み台シート!AC4&lt;='別紙3-1_区分⑤所要額内訳'!$G$83),1,"")</f>
        <v/>
      </c>
      <c r="AD77" s="5" t="str">
        <f>IF(AND('別紙3-1_区分⑤所要額内訳'!$E$83&lt;=踏み台シート!AD4,踏み台シート!AD4&lt;='別紙3-1_区分⑤所要額内訳'!$G$83),1,"")</f>
        <v/>
      </c>
      <c r="AE77" s="5" t="str">
        <f>IF(AND('別紙3-1_区分⑤所要額内訳'!$E$83&lt;=踏み台シート!AE4,踏み台シート!AE4&lt;='別紙3-1_区分⑤所要額内訳'!$G$83),1,"")</f>
        <v/>
      </c>
      <c r="AF77" s="5" t="str">
        <f>IF(AND('別紙3-1_区分⑤所要額内訳'!$E$83&lt;=踏み台シート!AF4,踏み台シート!AF4&lt;='別紙3-1_区分⑤所要額内訳'!$G$83),1,"")</f>
        <v/>
      </c>
      <c r="AG77" s="5" t="str">
        <f>IF(AND('別紙3-1_区分⑤所要額内訳'!$E$83&lt;=踏み台シート!AG4,踏み台シート!AG4&lt;='別紙3-1_区分⑤所要額内訳'!$G$83),1,"")</f>
        <v/>
      </c>
      <c r="AH77" s="5" t="str">
        <f>IF(AND('別紙3-1_区分⑤所要額内訳'!$E$83&lt;=踏み台シート!AH4,踏み台シート!AH4&lt;='別紙3-1_区分⑤所要額内訳'!$G$83),1,"")</f>
        <v/>
      </c>
      <c r="AI77" s="5" t="str">
        <f>IF(AND('別紙3-1_区分⑤所要額内訳'!$E$83&lt;=踏み台シート!AI4,踏み台シート!AI4&lt;='別紙3-1_区分⑤所要額内訳'!$G$83),1,"")</f>
        <v/>
      </c>
      <c r="AJ77" s="5" t="str">
        <f>IF(AND('別紙3-1_区分⑤所要額内訳'!$E$83&lt;=踏み台シート!AJ4,踏み台シート!AJ4&lt;='別紙3-1_区分⑤所要額内訳'!$G$83),1,"")</f>
        <v/>
      </c>
      <c r="AK77" s="5" t="str">
        <f>IF(AND('別紙3-1_区分⑤所要額内訳'!$E$83&lt;=踏み台シート!AK4,踏み台シート!AK4&lt;='別紙3-1_区分⑤所要額内訳'!$G$83),1,"")</f>
        <v/>
      </c>
      <c r="AL77" s="5" t="str">
        <f>IF(AND('別紙3-1_区分⑤所要額内訳'!$E$83&lt;=踏み台シート!AL4,踏み台シート!AL4&lt;='別紙3-1_区分⑤所要額内訳'!$G$83),1,"")</f>
        <v/>
      </c>
      <c r="AM77" s="5" t="str">
        <f>IF(AND('別紙3-1_区分⑤所要額内訳'!$E$83&lt;=踏み台シート!AM4,踏み台シート!AM4&lt;='別紙3-1_区分⑤所要額内訳'!$G$83),1,"")</f>
        <v/>
      </c>
      <c r="AN77" s="5" t="str">
        <f>IF(AND('別紙3-1_区分⑤所要額内訳'!$E$83&lt;=踏み台シート!AN4,踏み台シート!AN4&lt;='別紙3-1_区分⑤所要額内訳'!$G$83),1,"")</f>
        <v/>
      </c>
      <c r="AO77" s="5" t="str">
        <f>IF(AND('別紙3-1_区分⑤所要額内訳'!$E$83&lt;=踏み台シート!AO4,踏み台シート!AO4&lt;='別紙3-1_区分⑤所要額内訳'!$G$83),1,"")</f>
        <v/>
      </c>
      <c r="AP77" s="5" t="str">
        <f>IF(AND('別紙3-1_区分⑤所要額内訳'!$E$83&lt;=踏み台シート!AP4,踏み台シート!AP4&lt;='別紙3-1_区分⑤所要額内訳'!$G$83),1,"")</f>
        <v/>
      </c>
      <c r="AQ77" s="5" t="str">
        <f>IF(AND('別紙3-1_区分⑤所要額内訳'!$E$83&lt;=踏み台シート!AQ4,踏み台シート!AQ4&lt;='別紙3-1_区分⑤所要額内訳'!$G$83),1,"")</f>
        <v/>
      </c>
      <c r="AR77" s="5" t="str">
        <f>IF(AND('別紙3-1_区分⑤所要額内訳'!$E$83&lt;=踏み台シート!AR4,踏み台シート!AR4&lt;='別紙3-1_区分⑤所要額内訳'!$G$83),1,"")</f>
        <v/>
      </c>
      <c r="AS77" s="5" t="str">
        <f>IF(AND('別紙3-1_区分⑤所要額内訳'!$E$83&lt;=踏み台シート!AS4,踏み台シート!AS4&lt;='別紙3-1_区分⑤所要額内訳'!$G$83),1,"")</f>
        <v/>
      </c>
      <c r="AT77" s="5" t="str">
        <f>IF(AND('別紙3-1_区分⑤所要額内訳'!$E$83&lt;=踏み台シート!AT4,踏み台シート!AT4&lt;='別紙3-1_区分⑤所要額内訳'!$G$83),1,"")</f>
        <v/>
      </c>
      <c r="AU77" s="5" t="str">
        <f>IF(AND('別紙3-1_区分⑤所要額内訳'!$E$83&lt;=踏み台シート!AU4,踏み台シート!AU4&lt;='別紙3-1_区分⑤所要額内訳'!$G$83),1,"")</f>
        <v/>
      </c>
      <c r="AV77" s="5" t="str">
        <f>IF(AND('別紙3-1_区分⑤所要額内訳'!$E$83&lt;=踏み台シート!AV4,踏み台シート!AV4&lt;='別紙3-1_区分⑤所要額内訳'!$G$83),1,"")</f>
        <v/>
      </c>
      <c r="AW77" s="5" t="str">
        <f>IF(AND('別紙3-1_区分⑤所要額内訳'!$E$83&lt;=踏み台シート!AW4,踏み台シート!AW4&lt;='別紙3-1_区分⑤所要額内訳'!$G$83),1,"")</f>
        <v/>
      </c>
      <c r="AX77" s="5" t="str">
        <f>IF(AND('別紙3-1_区分⑤所要額内訳'!$E$83&lt;=踏み台シート!AX4,踏み台シート!AX4&lt;='別紙3-1_区分⑤所要額内訳'!$G$83),1,"")</f>
        <v/>
      </c>
      <c r="AY77" s="5" t="str">
        <f>IF(AND('別紙3-1_区分⑤所要額内訳'!$E$83&lt;=踏み台シート!AY4,踏み台シート!AY4&lt;='別紙3-1_区分⑤所要額内訳'!$G$83),1,"")</f>
        <v/>
      </c>
      <c r="AZ77" s="5" t="str">
        <f>IF(AND('別紙3-1_区分⑤所要額内訳'!$E$83&lt;=踏み台シート!AZ4,踏み台シート!AZ4&lt;='別紙3-1_区分⑤所要額内訳'!$G$83),1,"")</f>
        <v/>
      </c>
      <c r="BA77" s="5" t="str">
        <f>IF(AND('別紙3-1_区分⑤所要額内訳'!$E$83&lt;=踏み台シート!BA4,踏み台シート!BA4&lt;='別紙3-1_区分⑤所要額内訳'!$G$83),1,"")</f>
        <v/>
      </c>
      <c r="BB77" s="18">
        <f t="shared" si="28"/>
        <v>1</v>
      </c>
    </row>
    <row r="78" spans="1:54" x14ac:dyDescent="0.2">
      <c r="A78" s="5" t="str">
        <f t="shared" si="27"/>
        <v/>
      </c>
      <c r="B78" s="14" t="str">
        <f>IF('別紙3-1_区分⑤所要額内訳'!B84="","",'別紙3-1_区分⑤所要額内訳'!B84)</f>
        <v/>
      </c>
      <c r="C78" s="5" t="str">
        <f>IF('別紙3-1_区分⑤所要額内訳'!C84="","",'別紙3-1_区分⑤所要額内訳'!C84)</f>
        <v/>
      </c>
      <c r="D78" s="5">
        <f>IF(AND('別紙3-1_区分⑤所要額内訳'!$E$84&lt;=踏み台シート!D4,踏み台シート!D4&lt;='別紙3-1_区分⑤所要額内訳'!$G$84),1,"")</f>
        <v>1</v>
      </c>
      <c r="E78" s="5" t="str">
        <f>IF(AND('別紙3-1_区分⑤所要額内訳'!$E$84&lt;=踏み台シート!E4,踏み台シート!E4&lt;='別紙3-1_区分⑤所要額内訳'!$G$84),1,"")</f>
        <v/>
      </c>
      <c r="F78" s="5" t="str">
        <f>IF(AND('別紙3-1_区分⑤所要額内訳'!$E$84&lt;=踏み台シート!F4,踏み台シート!F4&lt;='別紙3-1_区分⑤所要額内訳'!$G$84),1,"")</f>
        <v/>
      </c>
      <c r="G78" s="5" t="str">
        <f>IF(AND('別紙3-1_区分⑤所要額内訳'!$E$84&lt;=踏み台シート!G4,踏み台シート!G4&lt;='別紙3-1_区分⑤所要額内訳'!$G$84),1,"")</f>
        <v/>
      </c>
      <c r="H78" s="5" t="str">
        <f>IF(AND('別紙3-1_区分⑤所要額内訳'!$E$84&lt;=踏み台シート!H4,踏み台シート!H4&lt;='別紙3-1_区分⑤所要額内訳'!$G$84),1,"")</f>
        <v/>
      </c>
      <c r="I78" s="5" t="str">
        <f>IF(AND('別紙3-1_区分⑤所要額内訳'!$E$84&lt;=踏み台シート!I4,踏み台シート!I4&lt;='別紙3-1_区分⑤所要額内訳'!$G$84),1,"")</f>
        <v/>
      </c>
      <c r="J78" s="5" t="str">
        <f>IF(AND('別紙3-1_区分⑤所要額内訳'!$E$84&lt;=踏み台シート!J4,踏み台シート!J4&lt;='別紙3-1_区分⑤所要額内訳'!$G$84),1,"")</f>
        <v/>
      </c>
      <c r="K78" s="5" t="str">
        <f>IF(AND('別紙3-1_区分⑤所要額内訳'!$E$84&lt;=踏み台シート!K4,踏み台シート!K4&lt;='別紙3-1_区分⑤所要額内訳'!$G$84),1,"")</f>
        <v/>
      </c>
      <c r="L78" s="5" t="str">
        <f>IF(AND('別紙3-1_区分⑤所要額内訳'!$E$84&lt;=踏み台シート!L4,踏み台シート!L4&lt;='別紙3-1_区分⑤所要額内訳'!$G$84),1,"")</f>
        <v/>
      </c>
      <c r="M78" s="5" t="str">
        <f>IF(AND('別紙3-1_区分⑤所要額内訳'!$E$84&lt;=踏み台シート!M4,踏み台シート!M4&lt;='別紙3-1_区分⑤所要額内訳'!$G$84),1,"")</f>
        <v/>
      </c>
      <c r="N78" s="5" t="str">
        <f>IF(AND('別紙3-1_区分⑤所要額内訳'!$E$84&lt;=踏み台シート!N4,踏み台シート!N4&lt;='別紙3-1_区分⑤所要額内訳'!$G$84),1,"")</f>
        <v/>
      </c>
      <c r="O78" s="5" t="str">
        <f>IF(AND('別紙3-1_区分⑤所要額内訳'!$E$84&lt;=踏み台シート!O4,踏み台シート!O4&lt;='別紙3-1_区分⑤所要額内訳'!$G$84),1,"")</f>
        <v/>
      </c>
      <c r="P78" s="5" t="str">
        <f>IF(AND('別紙3-1_区分⑤所要額内訳'!$E$84&lt;=踏み台シート!P4,踏み台シート!P4&lt;='別紙3-1_区分⑤所要額内訳'!$G$84),1,"")</f>
        <v/>
      </c>
      <c r="Q78" s="5" t="str">
        <f>IF(AND('別紙3-1_区分⑤所要額内訳'!$E$84&lt;=踏み台シート!Q4,踏み台シート!Q4&lt;='別紙3-1_区分⑤所要額内訳'!$G$84),1,"")</f>
        <v/>
      </c>
      <c r="R78" s="5" t="str">
        <f>IF(AND('別紙3-1_区分⑤所要額内訳'!$E$84&lt;=踏み台シート!R4,踏み台シート!R4&lt;='別紙3-1_区分⑤所要額内訳'!$G$84),1,"")</f>
        <v/>
      </c>
      <c r="S78" s="5" t="str">
        <f>IF(AND('別紙3-1_区分⑤所要額内訳'!$E$84&lt;=踏み台シート!S4,踏み台シート!S4&lt;='別紙3-1_区分⑤所要額内訳'!$G$84),1,"")</f>
        <v/>
      </c>
      <c r="T78" s="5" t="str">
        <f>IF(AND('別紙3-1_区分⑤所要額内訳'!$E$84&lt;=踏み台シート!T4,踏み台シート!T4&lt;='別紙3-1_区分⑤所要額内訳'!$G$84),1,"")</f>
        <v/>
      </c>
      <c r="U78" s="5" t="str">
        <f>IF(AND('別紙3-1_区分⑤所要額内訳'!$E$84&lt;=踏み台シート!U4,踏み台シート!U4&lt;='別紙3-1_区分⑤所要額内訳'!$G$84),1,"")</f>
        <v/>
      </c>
      <c r="V78" s="5" t="str">
        <f>IF(AND('別紙3-1_区分⑤所要額内訳'!$E$84&lt;=踏み台シート!V4,踏み台シート!V4&lt;='別紙3-1_区分⑤所要額内訳'!$G$84),1,"")</f>
        <v/>
      </c>
      <c r="W78" s="5" t="str">
        <f>IF(AND('別紙3-1_区分⑤所要額内訳'!$E$84&lt;=踏み台シート!W4,踏み台シート!W4&lt;='別紙3-1_区分⑤所要額内訳'!$G$84),1,"")</f>
        <v/>
      </c>
      <c r="X78" s="5" t="str">
        <f>IF(AND('別紙3-1_区分⑤所要額内訳'!$E$84&lt;=踏み台シート!X4,踏み台シート!X4&lt;='別紙3-1_区分⑤所要額内訳'!$G$84),1,"")</f>
        <v/>
      </c>
      <c r="Y78" s="5" t="str">
        <f>IF(AND('別紙3-1_区分⑤所要額内訳'!$E$84&lt;=踏み台シート!Y4,踏み台シート!Y4&lt;='別紙3-1_区分⑤所要額内訳'!$G$84),1,"")</f>
        <v/>
      </c>
      <c r="Z78" s="5" t="str">
        <f>IF(AND('別紙3-1_区分⑤所要額内訳'!$E$84&lt;=踏み台シート!Z4,踏み台シート!Z4&lt;='別紙3-1_区分⑤所要額内訳'!$G$84),1,"")</f>
        <v/>
      </c>
      <c r="AA78" s="5" t="str">
        <f>IF(AND('別紙3-1_区分⑤所要額内訳'!$E$84&lt;=踏み台シート!AA4,踏み台シート!AA4&lt;='別紙3-1_区分⑤所要額内訳'!$G$84),1,"")</f>
        <v/>
      </c>
      <c r="AB78" s="5" t="str">
        <f>IF(AND('別紙3-1_区分⑤所要額内訳'!$E$84&lt;=踏み台シート!AB4,踏み台シート!AB4&lt;='別紙3-1_区分⑤所要額内訳'!$G$84),1,"")</f>
        <v/>
      </c>
      <c r="AC78" s="5" t="str">
        <f>IF(AND('別紙3-1_区分⑤所要額内訳'!$E$84&lt;=踏み台シート!AC4,踏み台シート!AC4&lt;='別紙3-1_区分⑤所要額内訳'!$G$84),1,"")</f>
        <v/>
      </c>
      <c r="AD78" s="5" t="str">
        <f>IF(AND('別紙3-1_区分⑤所要額内訳'!$E$84&lt;=踏み台シート!AD4,踏み台シート!AD4&lt;='別紙3-1_区分⑤所要額内訳'!$G$84),1,"")</f>
        <v/>
      </c>
      <c r="AE78" s="5" t="str">
        <f>IF(AND('別紙3-1_区分⑤所要額内訳'!$E$84&lt;=踏み台シート!AE4,踏み台シート!AE4&lt;='別紙3-1_区分⑤所要額内訳'!$G$84),1,"")</f>
        <v/>
      </c>
      <c r="AF78" s="5" t="str">
        <f>IF(AND('別紙3-1_区分⑤所要額内訳'!$E$84&lt;=踏み台シート!AF4,踏み台シート!AF4&lt;='別紙3-1_区分⑤所要額内訳'!$G$84),1,"")</f>
        <v/>
      </c>
      <c r="AG78" s="5" t="str">
        <f>IF(AND('別紙3-1_区分⑤所要額内訳'!$E$84&lt;=踏み台シート!AG4,踏み台シート!AG4&lt;='別紙3-1_区分⑤所要額内訳'!$G$84),1,"")</f>
        <v/>
      </c>
      <c r="AH78" s="5" t="str">
        <f>IF(AND('別紙3-1_区分⑤所要額内訳'!$E$84&lt;=踏み台シート!AH4,踏み台シート!AH4&lt;='別紙3-1_区分⑤所要額内訳'!$G$84),1,"")</f>
        <v/>
      </c>
      <c r="AI78" s="5" t="str">
        <f>IF(AND('別紙3-1_区分⑤所要額内訳'!$E$84&lt;=踏み台シート!AI4,踏み台シート!AI4&lt;='別紙3-1_区分⑤所要額内訳'!$G$84),1,"")</f>
        <v/>
      </c>
      <c r="AJ78" s="5" t="str">
        <f>IF(AND('別紙3-1_区分⑤所要額内訳'!$E$84&lt;=踏み台シート!AJ4,踏み台シート!AJ4&lt;='別紙3-1_区分⑤所要額内訳'!$G$84),1,"")</f>
        <v/>
      </c>
      <c r="AK78" s="5" t="str">
        <f>IF(AND('別紙3-1_区分⑤所要額内訳'!$E$84&lt;=踏み台シート!AK4,踏み台シート!AK4&lt;='別紙3-1_区分⑤所要額内訳'!$G$84),1,"")</f>
        <v/>
      </c>
      <c r="AL78" s="5" t="str">
        <f>IF(AND('別紙3-1_区分⑤所要額内訳'!$E$84&lt;=踏み台シート!AL4,踏み台シート!AL4&lt;='別紙3-1_区分⑤所要額内訳'!$G$84),1,"")</f>
        <v/>
      </c>
      <c r="AM78" s="5" t="str">
        <f>IF(AND('別紙3-1_区分⑤所要額内訳'!$E$84&lt;=踏み台シート!AM4,踏み台シート!AM4&lt;='別紙3-1_区分⑤所要額内訳'!$G$84),1,"")</f>
        <v/>
      </c>
      <c r="AN78" s="5" t="str">
        <f>IF(AND('別紙3-1_区分⑤所要額内訳'!$E$84&lt;=踏み台シート!AN4,踏み台シート!AN4&lt;='別紙3-1_区分⑤所要額内訳'!$G$84),1,"")</f>
        <v/>
      </c>
      <c r="AO78" s="5" t="str">
        <f>IF(AND('別紙3-1_区分⑤所要額内訳'!$E$84&lt;=踏み台シート!AO4,踏み台シート!AO4&lt;='別紙3-1_区分⑤所要額内訳'!$G$84),1,"")</f>
        <v/>
      </c>
      <c r="AP78" s="5" t="str">
        <f>IF(AND('別紙3-1_区分⑤所要額内訳'!$E$84&lt;=踏み台シート!AP4,踏み台シート!AP4&lt;='別紙3-1_区分⑤所要額内訳'!$G$84),1,"")</f>
        <v/>
      </c>
      <c r="AQ78" s="5" t="str">
        <f>IF(AND('別紙3-1_区分⑤所要額内訳'!$E$84&lt;=踏み台シート!AQ4,踏み台シート!AQ4&lt;='別紙3-1_区分⑤所要額内訳'!$G$84),1,"")</f>
        <v/>
      </c>
      <c r="AR78" s="5" t="str">
        <f>IF(AND('別紙3-1_区分⑤所要額内訳'!$E$84&lt;=踏み台シート!AR4,踏み台シート!AR4&lt;='別紙3-1_区分⑤所要額内訳'!$G$84),1,"")</f>
        <v/>
      </c>
      <c r="AS78" s="5" t="str">
        <f>IF(AND('別紙3-1_区分⑤所要額内訳'!$E$84&lt;=踏み台シート!AS4,踏み台シート!AS4&lt;='別紙3-1_区分⑤所要額内訳'!$G$84),1,"")</f>
        <v/>
      </c>
      <c r="AT78" s="5" t="str">
        <f>IF(AND('別紙3-1_区分⑤所要額内訳'!$E$84&lt;=踏み台シート!AT4,踏み台シート!AT4&lt;='別紙3-1_区分⑤所要額内訳'!$G$84),1,"")</f>
        <v/>
      </c>
      <c r="AU78" s="5" t="str">
        <f>IF(AND('別紙3-1_区分⑤所要額内訳'!$E$84&lt;=踏み台シート!AU4,踏み台シート!AU4&lt;='別紙3-1_区分⑤所要額内訳'!$G$84),1,"")</f>
        <v/>
      </c>
      <c r="AV78" s="5" t="str">
        <f>IF(AND('別紙3-1_区分⑤所要額内訳'!$E$84&lt;=踏み台シート!AV4,踏み台シート!AV4&lt;='別紙3-1_区分⑤所要額内訳'!$G$84),1,"")</f>
        <v/>
      </c>
      <c r="AW78" s="5" t="str">
        <f>IF(AND('別紙3-1_区分⑤所要額内訳'!$E$84&lt;=踏み台シート!AW4,踏み台シート!AW4&lt;='別紙3-1_区分⑤所要額内訳'!$G$84),1,"")</f>
        <v/>
      </c>
      <c r="AX78" s="5" t="str">
        <f>IF(AND('別紙3-1_区分⑤所要額内訳'!$E$84&lt;=踏み台シート!AX4,踏み台シート!AX4&lt;='別紙3-1_区分⑤所要額内訳'!$G$84),1,"")</f>
        <v/>
      </c>
      <c r="AY78" s="5" t="str">
        <f>IF(AND('別紙3-1_区分⑤所要額内訳'!$E$84&lt;=踏み台シート!AY4,踏み台シート!AY4&lt;='別紙3-1_区分⑤所要額内訳'!$G$84),1,"")</f>
        <v/>
      </c>
      <c r="AZ78" s="5" t="str">
        <f>IF(AND('別紙3-1_区分⑤所要額内訳'!$E$84&lt;=踏み台シート!AZ4,踏み台シート!AZ4&lt;='別紙3-1_区分⑤所要額内訳'!$G$84),1,"")</f>
        <v/>
      </c>
      <c r="BA78" s="5" t="str">
        <f>IF(AND('別紙3-1_区分⑤所要額内訳'!$E$84&lt;=踏み台シート!BA4,踏み台シート!BA4&lt;='別紙3-1_区分⑤所要額内訳'!$G$84),1,"")</f>
        <v/>
      </c>
      <c r="BB78" s="18">
        <f>COUNTIF(D78:BA78,1)</f>
        <v>1</v>
      </c>
    </row>
    <row r="79" spans="1:54" x14ac:dyDescent="0.2">
      <c r="A79" s="5" t="str">
        <f t="shared" si="27"/>
        <v/>
      </c>
      <c r="B79" s="14" t="str">
        <f>IF('別紙3-1_区分⑤所要額内訳'!B85="","",'別紙3-1_区分⑤所要額内訳'!B85)</f>
        <v/>
      </c>
      <c r="C79" s="5" t="str">
        <f>IF('別紙3-1_区分⑤所要額内訳'!C85="","",'別紙3-1_区分⑤所要額内訳'!C85)</f>
        <v/>
      </c>
      <c r="D79" s="5">
        <f>IF(AND('別紙3-1_区分⑤所要額内訳'!$E$85&lt;=踏み台シート!D4,踏み台シート!D4&lt;='別紙3-1_区分⑤所要額内訳'!$G$85),1,"")</f>
        <v>1</v>
      </c>
      <c r="E79" s="5" t="str">
        <f>IF(AND('別紙3-1_区分⑤所要額内訳'!$E$85&lt;=踏み台シート!E4,踏み台シート!E4&lt;='別紙3-1_区分⑤所要額内訳'!$G$85),1,"")</f>
        <v/>
      </c>
      <c r="F79" s="5" t="str">
        <f>IF(AND('別紙3-1_区分⑤所要額内訳'!$E$85&lt;=踏み台シート!F4,踏み台シート!F4&lt;='別紙3-1_区分⑤所要額内訳'!$G$85),1,"")</f>
        <v/>
      </c>
      <c r="G79" s="5" t="str">
        <f>IF(AND('別紙3-1_区分⑤所要額内訳'!$E$85&lt;=踏み台シート!G4,踏み台シート!G4&lt;='別紙3-1_区分⑤所要額内訳'!$G$85),1,"")</f>
        <v/>
      </c>
      <c r="H79" s="5" t="str">
        <f>IF(AND('別紙3-1_区分⑤所要額内訳'!$E$85&lt;=踏み台シート!H4,踏み台シート!H4&lt;='別紙3-1_区分⑤所要額内訳'!$G$85),1,"")</f>
        <v/>
      </c>
      <c r="I79" s="5" t="str">
        <f>IF(AND('別紙3-1_区分⑤所要額内訳'!$E$85&lt;=踏み台シート!I4,踏み台シート!I4&lt;='別紙3-1_区分⑤所要額内訳'!$G$85),1,"")</f>
        <v/>
      </c>
      <c r="J79" s="5" t="str">
        <f>IF(AND('別紙3-1_区分⑤所要額内訳'!$E$85&lt;=踏み台シート!J4,踏み台シート!J4&lt;='別紙3-1_区分⑤所要額内訳'!$G$85),1,"")</f>
        <v/>
      </c>
      <c r="K79" s="5" t="str">
        <f>IF(AND('別紙3-1_区分⑤所要額内訳'!$E$85&lt;=踏み台シート!K4,踏み台シート!K4&lt;='別紙3-1_区分⑤所要額内訳'!$G$85),1,"")</f>
        <v/>
      </c>
      <c r="L79" s="5" t="str">
        <f>IF(AND('別紙3-1_区分⑤所要額内訳'!$E$85&lt;=踏み台シート!L4,踏み台シート!L4&lt;='別紙3-1_区分⑤所要額内訳'!$G$85),1,"")</f>
        <v/>
      </c>
      <c r="M79" s="5" t="str">
        <f>IF(AND('別紙3-1_区分⑤所要額内訳'!$E$85&lt;=踏み台シート!M4,踏み台シート!M4&lt;='別紙3-1_区分⑤所要額内訳'!$G$85),1,"")</f>
        <v/>
      </c>
      <c r="N79" s="5" t="str">
        <f>IF(AND('別紙3-1_区分⑤所要額内訳'!$E$85&lt;=踏み台シート!N4,踏み台シート!N4&lt;='別紙3-1_区分⑤所要額内訳'!$G$85),1,"")</f>
        <v/>
      </c>
      <c r="O79" s="5" t="str">
        <f>IF(AND('別紙3-1_区分⑤所要額内訳'!$E$85&lt;=踏み台シート!O4,踏み台シート!O4&lt;='別紙3-1_区分⑤所要額内訳'!$G$85),1,"")</f>
        <v/>
      </c>
      <c r="P79" s="5" t="str">
        <f>IF(AND('別紙3-1_区分⑤所要額内訳'!$E$85&lt;=踏み台シート!P4,踏み台シート!P4&lt;='別紙3-1_区分⑤所要額内訳'!$G$85),1,"")</f>
        <v/>
      </c>
      <c r="Q79" s="5" t="str">
        <f>IF(AND('別紙3-1_区分⑤所要額内訳'!$E$85&lt;=踏み台シート!Q4,踏み台シート!Q4&lt;='別紙3-1_区分⑤所要額内訳'!$G$85),1,"")</f>
        <v/>
      </c>
      <c r="R79" s="5" t="str">
        <f>IF(AND('別紙3-1_区分⑤所要額内訳'!$E$85&lt;=踏み台シート!R4,踏み台シート!R4&lt;='別紙3-1_区分⑤所要額内訳'!$G$85),1,"")</f>
        <v/>
      </c>
      <c r="S79" s="5" t="str">
        <f>IF(AND('別紙3-1_区分⑤所要額内訳'!$E$85&lt;=踏み台シート!S4,踏み台シート!S4&lt;='別紙3-1_区分⑤所要額内訳'!$G$85),1,"")</f>
        <v/>
      </c>
      <c r="T79" s="5" t="str">
        <f>IF(AND('別紙3-1_区分⑤所要額内訳'!$E$85&lt;=踏み台シート!T4,踏み台シート!T4&lt;='別紙3-1_区分⑤所要額内訳'!$G$85),1,"")</f>
        <v/>
      </c>
      <c r="U79" s="5" t="str">
        <f>IF(AND('別紙3-1_区分⑤所要額内訳'!$E$85&lt;=踏み台シート!U4,踏み台シート!U4&lt;='別紙3-1_区分⑤所要額内訳'!$G$85),1,"")</f>
        <v/>
      </c>
      <c r="V79" s="5" t="str">
        <f>IF(AND('別紙3-1_区分⑤所要額内訳'!$E$85&lt;=踏み台シート!V4,踏み台シート!V4&lt;='別紙3-1_区分⑤所要額内訳'!$G$85),1,"")</f>
        <v/>
      </c>
      <c r="W79" s="5" t="str">
        <f>IF(AND('別紙3-1_区分⑤所要額内訳'!$E$85&lt;=踏み台シート!W4,踏み台シート!W4&lt;='別紙3-1_区分⑤所要額内訳'!$G$85),1,"")</f>
        <v/>
      </c>
      <c r="X79" s="5" t="str">
        <f>IF(AND('別紙3-1_区分⑤所要額内訳'!$E$85&lt;=踏み台シート!X4,踏み台シート!X4&lt;='別紙3-1_区分⑤所要額内訳'!$G$85),1,"")</f>
        <v/>
      </c>
      <c r="Y79" s="5" t="str">
        <f>IF(AND('別紙3-1_区分⑤所要額内訳'!$E$85&lt;=踏み台シート!Y4,踏み台シート!Y4&lt;='別紙3-1_区分⑤所要額内訳'!$G$85),1,"")</f>
        <v/>
      </c>
      <c r="Z79" s="5" t="str">
        <f>IF(AND('別紙3-1_区分⑤所要額内訳'!$E$85&lt;=踏み台シート!Z4,踏み台シート!Z4&lt;='別紙3-1_区分⑤所要額内訳'!$G$85),1,"")</f>
        <v/>
      </c>
      <c r="AA79" s="5" t="str">
        <f>IF(AND('別紙3-1_区分⑤所要額内訳'!$E$85&lt;=踏み台シート!AA4,踏み台シート!AA4&lt;='別紙3-1_区分⑤所要額内訳'!$G$85),1,"")</f>
        <v/>
      </c>
      <c r="AB79" s="5" t="str">
        <f>IF(AND('別紙3-1_区分⑤所要額内訳'!$E$85&lt;=踏み台シート!AB4,踏み台シート!AB4&lt;='別紙3-1_区分⑤所要額内訳'!$G$85),1,"")</f>
        <v/>
      </c>
      <c r="AC79" s="5" t="str">
        <f>IF(AND('別紙3-1_区分⑤所要額内訳'!$E$85&lt;=踏み台シート!AC4,踏み台シート!AC4&lt;='別紙3-1_区分⑤所要額内訳'!$G$85),1,"")</f>
        <v/>
      </c>
      <c r="AD79" s="5" t="str">
        <f>IF(AND('別紙3-1_区分⑤所要額内訳'!$E$85&lt;=踏み台シート!AD4,踏み台シート!AD4&lt;='別紙3-1_区分⑤所要額内訳'!$G$85),1,"")</f>
        <v/>
      </c>
      <c r="AE79" s="5" t="str">
        <f>IF(AND('別紙3-1_区分⑤所要額内訳'!$E$85&lt;=踏み台シート!AE4,踏み台シート!AE4&lt;='別紙3-1_区分⑤所要額内訳'!$G$85),1,"")</f>
        <v/>
      </c>
      <c r="AF79" s="5" t="str">
        <f>IF(AND('別紙3-1_区分⑤所要額内訳'!$E$85&lt;=踏み台シート!AF4,踏み台シート!AF4&lt;='別紙3-1_区分⑤所要額内訳'!$G$85),1,"")</f>
        <v/>
      </c>
      <c r="AG79" s="5" t="str">
        <f>IF(AND('別紙3-1_区分⑤所要額内訳'!$E$85&lt;=踏み台シート!AG4,踏み台シート!AG4&lt;='別紙3-1_区分⑤所要額内訳'!$G$85),1,"")</f>
        <v/>
      </c>
      <c r="AH79" s="5" t="str">
        <f>IF(AND('別紙3-1_区分⑤所要額内訳'!$E$85&lt;=踏み台シート!AH4,踏み台シート!AH4&lt;='別紙3-1_区分⑤所要額内訳'!$G$85),1,"")</f>
        <v/>
      </c>
      <c r="AI79" s="5" t="str">
        <f>IF(AND('別紙3-1_区分⑤所要額内訳'!$E$85&lt;=踏み台シート!AI4,踏み台シート!AI4&lt;='別紙3-1_区分⑤所要額内訳'!$G$85),1,"")</f>
        <v/>
      </c>
      <c r="AJ79" s="5" t="str">
        <f>IF(AND('別紙3-1_区分⑤所要額内訳'!$E$85&lt;=踏み台シート!AJ4,踏み台シート!AJ4&lt;='別紙3-1_区分⑤所要額内訳'!$G$85),1,"")</f>
        <v/>
      </c>
      <c r="AK79" s="5" t="str">
        <f>IF(AND('別紙3-1_区分⑤所要額内訳'!$E$85&lt;=踏み台シート!AK4,踏み台シート!AK4&lt;='別紙3-1_区分⑤所要額内訳'!$G$85),1,"")</f>
        <v/>
      </c>
      <c r="AL79" s="5" t="str">
        <f>IF(AND('別紙3-1_区分⑤所要額内訳'!$E$85&lt;=踏み台シート!AL4,踏み台シート!AL4&lt;='別紙3-1_区分⑤所要額内訳'!$G$85),1,"")</f>
        <v/>
      </c>
      <c r="AM79" s="5" t="str">
        <f>IF(AND('別紙3-1_区分⑤所要額内訳'!$E$85&lt;=踏み台シート!AM4,踏み台シート!AM4&lt;='別紙3-1_区分⑤所要額内訳'!$G$85),1,"")</f>
        <v/>
      </c>
      <c r="AN79" s="5" t="str">
        <f>IF(AND('別紙3-1_区分⑤所要額内訳'!$E$85&lt;=踏み台シート!AN4,踏み台シート!AN4&lt;='別紙3-1_区分⑤所要額内訳'!$G$85),1,"")</f>
        <v/>
      </c>
      <c r="AO79" s="5" t="str">
        <f>IF(AND('別紙3-1_区分⑤所要額内訳'!$E$85&lt;=踏み台シート!AO4,踏み台シート!AO4&lt;='別紙3-1_区分⑤所要額内訳'!$G$85),1,"")</f>
        <v/>
      </c>
      <c r="AP79" s="5" t="str">
        <f>IF(AND('別紙3-1_区分⑤所要額内訳'!$E$85&lt;=踏み台シート!AP4,踏み台シート!AP4&lt;='別紙3-1_区分⑤所要額内訳'!$G$85),1,"")</f>
        <v/>
      </c>
      <c r="AQ79" s="5" t="str">
        <f>IF(AND('別紙3-1_区分⑤所要額内訳'!$E$85&lt;=踏み台シート!AQ4,踏み台シート!AQ4&lt;='別紙3-1_区分⑤所要額内訳'!$G$85),1,"")</f>
        <v/>
      </c>
      <c r="AR79" s="5" t="str">
        <f>IF(AND('別紙3-1_区分⑤所要額内訳'!$E$85&lt;=踏み台シート!AR4,踏み台シート!AR4&lt;='別紙3-1_区分⑤所要額内訳'!$G$85),1,"")</f>
        <v/>
      </c>
      <c r="AS79" s="5" t="str">
        <f>IF(AND('別紙3-1_区分⑤所要額内訳'!$E$85&lt;=踏み台シート!AS4,踏み台シート!AS4&lt;='別紙3-1_区分⑤所要額内訳'!$G$85),1,"")</f>
        <v/>
      </c>
      <c r="AT79" s="5" t="str">
        <f>IF(AND('別紙3-1_区分⑤所要額内訳'!$E$85&lt;=踏み台シート!AT4,踏み台シート!AT4&lt;='別紙3-1_区分⑤所要額内訳'!$G$85),1,"")</f>
        <v/>
      </c>
      <c r="AU79" s="5" t="str">
        <f>IF(AND('別紙3-1_区分⑤所要額内訳'!$E$85&lt;=踏み台シート!AU4,踏み台シート!AU4&lt;='別紙3-1_区分⑤所要額内訳'!$G$85),1,"")</f>
        <v/>
      </c>
      <c r="AV79" s="5" t="str">
        <f>IF(AND('別紙3-1_区分⑤所要額内訳'!$E$85&lt;=踏み台シート!AV4,踏み台シート!AV4&lt;='別紙3-1_区分⑤所要額内訳'!$G$85),1,"")</f>
        <v/>
      </c>
      <c r="AW79" s="5" t="str">
        <f>IF(AND('別紙3-1_区分⑤所要額内訳'!$E$85&lt;=踏み台シート!AW4,踏み台シート!AW4&lt;='別紙3-1_区分⑤所要額内訳'!$G$85),1,"")</f>
        <v/>
      </c>
      <c r="AX79" s="5" t="str">
        <f>IF(AND('別紙3-1_区分⑤所要額内訳'!$E$85&lt;=踏み台シート!AX4,踏み台シート!AX4&lt;='別紙3-1_区分⑤所要額内訳'!$G$85),1,"")</f>
        <v/>
      </c>
      <c r="AY79" s="5" t="str">
        <f>IF(AND('別紙3-1_区分⑤所要額内訳'!$E$85&lt;=踏み台シート!AY4,踏み台シート!AY4&lt;='別紙3-1_区分⑤所要額内訳'!$G$85),1,"")</f>
        <v/>
      </c>
      <c r="AZ79" s="5" t="str">
        <f>IF(AND('別紙3-1_区分⑤所要額内訳'!$E$85&lt;=踏み台シート!AZ4,踏み台シート!AZ4&lt;='別紙3-1_区分⑤所要額内訳'!$G$85),1,"")</f>
        <v/>
      </c>
      <c r="BA79" s="5" t="str">
        <f>IF(AND('別紙3-1_区分⑤所要額内訳'!$E$85&lt;=踏み台シート!BA4,踏み台シート!BA4&lt;='別紙3-1_区分⑤所要額内訳'!$G$85),1,"")</f>
        <v/>
      </c>
      <c r="BB79" s="18">
        <f t="shared" si="28"/>
        <v>1</v>
      </c>
    </row>
    <row r="80" spans="1:54" x14ac:dyDescent="0.2">
      <c r="A80" s="5" t="str">
        <f t="shared" si="27"/>
        <v/>
      </c>
      <c r="B80" s="14" t="str">
        <f>IF('別紙3-1_区分⑤所要額内訳'!B86="","",'別紙3-1_区分⑤所要額内訳'!B86)</f>
        <v/>
      </c>
      <c r="C80" s="5" t="str">
        <f>IF('別紙3-1_区分⑤所要額内訳'!C86="","",'別紙3-1_区分⑤所要額内訳'!C86)</f>
        <v/>
      </c>
      <c r="D80" s="5">
        <f>IF(AND('別紙3-1_区分⑤所要額内訳'!$E$86&lt;=踏み台シート!D4,踏み台シート!D4&lt;='別紙3-1_区分⑤所要額内訳'!$G$86),1,"")</f>
        <v>1</v>
      </c>
      <c r="E80" s="5" t="str">
        <f>IF(AND('別紙3-1_区分⑤所要額内訳'!$E$86&lt;=踏み台シート!E4,踏み台シート!E4&lt;='別紙3-1_区分⑤所要額内訳'!$G$86),1,"")</f>
        <v/>
      </c>
      <c r="F80" s="5" t="str">
        <f>IF(AND('別紙3-1_区分⑤所要額内訳'!$E$86&lt;=踏み台シート!F4,踏み台シート!F4&lt;='別紙3-1_区分⑤所要額内訳'!$G$86),1,"")</f>
        <v/>
      </c>
      <c r="G80" s="5" t="str">
        <f>IF(AND('別紙3-1_区分⑤所要額内訳'!$E$86&lt;=踏み台シート!G4,踏み台シート!G4&lt;='別紙3-1_区分⑤所要額内訳'!$G$86),1,"")</f>
        <v/>
      </c>
      <c r="H80" s="5" t="str">
        <f>IF(AND('別紙3-1_区分⑤所要額内訳'!$E$86&lt;=踏み台シート!H4,踏み台シート!H4&lt;='別紙3-1_区分⑤所要額内訳'!$G$86),1,"")</f>
        <v/>
      </c>
      <c r="I80" s="5" t="str">
        <f>IF(AND('別紙3-1_区分⑤所要額内訳'!$E$86&lt;=踏み台シート!I4,踏み台シート!I4&lt;='別紙3-1_区分⑤所要額内訳'!$G$86),1,"")</f>
        <v/>
      </c>
      <c r="J80" s="5" t="str">
        <f>IF(AND('別紙3-1_区分⑤所要額内訳'!$E$86&lt;=踏み台シート!J4,踏み台シート!J4&lt;='別紙3-1_区分⑤所要額内訳'!$G$86),1,"")</f>
        <v/>
      </c>
      <c r="K80" s="5" t="str">
        <f>IF(AND('別紙3-1_区分⑤所要額内訳'!$E$86&lt;=踏み台シート!K4,踏み台シート!K4&lt;='別紙3-1_区分⑤所要額内訳'!$G$86),1,"")</f>
        <v/>
      </c>
      <c r="L80" s="5" t="str">
        <f>IF(AND('別紙3-1_区分⑤所要額内訳'!$E$86&lt;=踏み台シート!L4,踏み台シート!L4&lt;='別紙3-1_区分⑤所要額内訳'!$G$86),1,"")</f>
        <v/>
      </c>
      <c r="M80" s="5" t="str">
        <f>IF(AND('別紙3-1_区分⑤所要額内訳'!$E$86&lt;=踏み台シート!M4,踏み台シート!M4&lt;='別紙3-1_区分⑤所要額内訳'!$G$86),1,"")</f>
        <v/>
      </c>
      <c r="N80" s="5" t="str">
        <f>IF(AND('別紙3-1_区分⑤所要額内訳'!$E$86&lt;=踏み台シート!N4,踏み台シート!N4&lt;='別紙3-1_区分⑤所要額内訳'!$G$86),1,"")</f>
        <v/>
      </c>
      <c r="O80" s="5" t="str">
        <f>IF(AND('別紙3-1_区分⑤所要額内訳'!$E$86&lt;=踏み台シート!O4,踏み台シート!O4&lt;='別紙3-1_区分⑤所要額内訳'!$G$86),1,"")</f>
        <v/>
      </c>
      <c r="P80" s="5" t="str">
        <f>IF(AND('別紙3-1_区分⑤所要額内訳'!$E$86&lt;=踏み台シート!P4,踏み台シート!P4&lt;='別紙3-1_区分⑤所要額内訳'!$G$86),1,"")</f>
        <v/>
      </c>
      <c r="Q80" s="5" t="str">
        <f>IF(AND('別紙3-1_区分⑤所要額内訳'!$E$86&lt;=踏み台シート!Q4,踏み台シート!Q4&lt;='別紙3-1_区分⑤所要額内訳'!$G$86),1,"")</f>
        <v/>
      </c>
      <c r="R80" s="5" t="str">
        <f>IF(AND('別紙3-1_区分⑤所要額内訳'!$E$86&lt;=踏み台シート!R4,踏み台シート!R4&lt;='別紙3-1_区分⑤所要額内訳'!$G$86),1,"")</f>
        <v/>
      </c>
      <c r="S80" s="5" t="str">
        <f>IF(AND('別紙3-1_区分⑤所要額内訳'!$E$86&lt;=踏み台シート!S4,踏み台シート!S4&lt;='別紙3-1_区分⑤所要額内訳'!$G$86),1,"")</f>
        <v/>
      </c>
      <c r="T80" s="5" t="str">
        <f>IF(AND('別紙3-1_区分⑤所要額内訳'!$E$86&lt;=踏み台シート!T4,踏み台シート!T4&lt;='別紙3-1_区分⑤所要額内訳'!$G$86),1,"")</f>
        <v/>
      </c>
      <c r="U80" s="5" t="str">
        <f>IF(AND('別紙3-1_区分⑤所要額内訳'!$E$86&lt;=踏み台シート!U4,踏み台シート!U4&lt;='別紙3-1_区分⑤所要額内訳'!$G$86),1,"")</f>
        <v/>
      </c>
      <c r="V80" s="5" t="str">
        <f>IF(AND('別紙3-1_区分⑤所要額内訳'!$E$86&lt;=踏み台シート!V4,踏み台シート!V4&lt;='別紙3-1_区分⑤所要額内訳'!$G$86),1,"")</f>
        <v/>
      </c>
      <c r="W80" s="5" t="str">
        <f>IF(AND('別紙3-1_区分⑤所要額内訳'!$E$86&lt;=踏み台シート!W4,踏み台シート!W4&lt;='別紙3-1_区分⑤所要額内訳'!$G$86),1,"")</f>
        <v/>
      </c>
      <c r="X80" s="5" t="str">
        <f>IF(AND('別紙3-1_区分⑤所要額内訳'!$E$86&lt;=踏み台シート!X4,踏み台シート!X4&lt;='別紙3-1_区分⑤所要額内訳'!$G$86),1,"")</f>
        <v/>
      </c>
      <c r="Y80" s="5" t="str">
        <f>IF(AND('別紙3-1_区分⑤所要額内訳'!$E$86&lt;=踏み台シート!Y4,踏み台シート!Y4&lt;='別紙3-1_区分⑤所要額内訳'!$G$86),1,"")</f>
        <v/>
      </c>
      <c r="Z80" s="5" t="str">
        <f>IF(AND('別紙3-1_区分⑤所要額内訳'!$E$86&lt;=踏み台シート!Z4,踏み台シート!Z4&lt;='別紙3-1_区分⑤所要額内訳'!$G$86),1,"")</f>
        <v/>
      </c>
      <c r="AA80" s="5" t="str">
        <f>IF(AND('別紙3-1_区分⑤所要額内訳'!$E$86&lt;=踏み台シート!AA4,踏み台シート!AA4&lt;='別紙3-1_区分⑤所要額内訳'!$G$86),1,"")</f>
        <v/>
      </c>
      <c r="AB80" s="5" t="str">
        <f>IF(AND('別紙3-1_区分⑤所要額内訳'!$E$86&lt;=踏み台シート!AB4,踏み台シート!AB4&lt;='別紙3-1_区分⑤所要額内訳'!$G$86),1,"")</f>
        <v/>
      </c>
      <c r="AC80" s="5" t="str">
        <f>IF(AND('別紙3-1_区分⑤所要額内訳'!$E$86&lt;=踏み台シート!AC4,踏み台シート!AC4&lt;='別紙3-1_区分⑤所要額内訳'!$G$86),1,"")</f>
        <v/>
      </c>
      <c r="AD80" s="5" t="str">
        <f>IF(AND('別紙3-1_区分⑤所要額内訳'!$E$86&lt;=踏み台シート!AD4,踏み台シート!AD4&lt;='別紙3-1_区分⑤所要額内訳'!$G$86),1,"")</f>
        <v/>
      </c>
      <c r="AE80" s="5" t="str">
        <f>IF(AND('別紙3-1_区分⑤所要額内訳'!$E$86&lt;=踏み台シート!AE4,踏み台シート!AE4&lt;='別紙3-1_区分⑤所要額内訳'!$G$86),1,"")</f>
        <v/>
      </c>
      <c r="AF80" s="5" t="str">
        <f>IF(AND('別紙3-1_区分⑤所要額内訳'!$E$86&lt;=踏み台シート!AF4,踏み台シート!AF4&lt;='別紙3-1_区分⑤所要額内訳'!$G$86),1,"")</f>
        <v/>
      </c>
      <c r="AG80" s="5" t="str">
        <f>IF(AND('別紙3-1_区分⑤所要額内訳'!$E$86&lt;=踏み台シート!AG4,踏み台シート!AG4&lt;='別紙3-1_区分⑤所要額内訳'!$G$86),1,"")</f>
        <v/>
      </c>
      <c r="AH80" s="5" t="str">
        <f>IF(AND('別紙3-1_区分⑤所要額内訳'!$E$86&lt;=踏み台シート!AH4,踏み台シート!AH4&lt;='別紙3-1_区分⑤所要額内訳'!$G$86),1,"")</f>
        <v/>
      </c>
      <c r="AI80" s="5" t="str">
        <f>IF(AND('別紙3-1_区分⑤所要額内訳'!$E$86&lt;=踏み台シート!AI4,踏み台シート!AI4&lt;='別紙3-1_区分⑤所要額内訳'!$G$86),1,"")</f>
        <v/>
      </c>
      <c r="AJ80" s="5" t="str">
        <f>IF(AND('別紙3-1_区分⑤所要額内訳'!$E$86&lt;=踏み台シート!AJ4,踏み台シート!AJ4&lt;='別紙3-1_区分⑤所要額内訳'!$G$86),1,"")</f>
        <v/>
      </c>
      <c r="AK80" s="5" t="str">
        <f>IF(AND('別紙3-1_区分⑤所要額内訳'!$E$86&lt;=踏み台シート!AK4,踏み台シート!AK4&lt;='別紙3-1_区分⑤所要額内訳'!$G$86),1,"")</f>
        <v/>
      </c>
      <c r="AL80" s="5" t="str">
        <f>IF(AND('別紙3-1_区分⑤所要額内訳'!$E$86&lt;=踏み台シート!AL4,踏み台シート!AL4&lt;='別紙3-1_区分⑤所要額内訳'!$G$86),1,"")</f>
        <v/>
      </c>
      <c r="AM80" s="5" t="str">
        <f>IF(AND('別紙3-1_区分⑤所要額内訳'!$E$86&lt;=踏み台シート!AM4,踏み台シート!AM4&lt;='別紙3-1_区分⑤所要額内訳'!$G$86),1,"")</f>
        <v/>
      </c>
      <c r="AN80" s="5" t="str">
        <f>IF(AND('別紙3-1_区分⑤所要額内訳'!$E$86&lt;=踏み台シート!AN4,踏み台シート!AN4&lt;='別紙3-1_区分⑤所要額内訳'!$G$86),1,"")</f>
        <v/>
      </c>
      <c r="AO80" s="5" t="str">
        <f>IF(AND('別紙3-1_区分⑤所要額内訳'!$E$86&lt;=踏み台シート!AO4,踏み台シート!AO4&lt;='別紙3-1_区分⑤所要額内訳'!$G$86),1,"")</f>
        <v/>
      </c>
      <c r="AP80" s="5" t="str">
        <f>IF(AND('別紙3-1_区分⑤所要額内訳'!$E$86&lt;=踏み台シート!AP4,踏み台シート!AP4&lt;='別紙3-1_区分⑤所要額内訳'!$G$86),1,"")</f>
        <v/>
      </c>
      <c r="AQ80" s="5" t="str">
        <f>IF(AND('別紙3-1_区分⑤所要額内訳'!$E$86&lt;=踏み台シート!AQ4,踏み台シート!AQ4&lt;='別紙3-1_区分⑤所要額内訳'!$G$86),1,"")</f>
        <v/>
      </c>
      <c r="AR80" s="5" t="str">
        <f>IF(AND('別紙3-1_区分⑤所要額内訳'!$E$86&lt;=踏み台シート!AR4,踏み台シート!AR4&lt;='別紙3-1_区分⑤所要額内訳'!$G$86),1,"")</f>
        <v/>
      </c>
      <c r="AS80" s="5" t="str">
        <f>IF(AND('別紙3-1_区分⑤所要額内訳'!$E$86&lt;=踏み台シート!AS4,踏み台シート!AS4&lt;='別紙3-1_区分⑤所要額内訳'!$G$86),1,"")</f>
        <v/>
      </c>
      <c r="AT80" s="5" t="str">
        <f>IF(AND('別紙3-1_区分⑤所要額内訳'!$E$86&lt;=踏み台シート!AT4,踏み台シート!AT4&lt;='別紙3-1_区分⑤所要額内訳'!$G$86),1,"")</f>
        <v/>
      </c>
      <c r="AU80" s="5" t="str">
        <f>IF(AND('別紙3-1_区分⑤所要額内訳'!$E$86&lt;=踏み台シート!AU4,踏み台シート!AU4&lt;='別紙3-1_区分⑤所要額内訳'!$G$86),1,"")</f>
        <v/>
      </c>
      <c r="AV80" s="5" t="str">
        <f>IF(AND('別紙3-1_区分⑤所要額内訳'!$E$86&lt;=踏み台シート!AV4,踏み台シート!AV4&lt;='別紙3-1_区分⑤所要額内訳'!$G$86),1,"")</f>
        <v/>
      </c>
      <c r="AW80" s="5" t="str">
        <f>IF(AND('別紙3-1_区分⑤所要額内訳'!$E$86&lt;=踏み台シート!AW4,踏み台シート!AW4&lt;='別紙3-1_区分⑤所要額内訳'!$G$86),1,"")</f>
        <v/>
      </c>
      <c r="AX80" s="5" t="str">
        <f>IF(AND('別紙3-1_区分⑤所要額内訳'!$E$86&lt;=踏み台シート!AX4,踏み台シート!AX4&lt;='別紙3-1_区分⑤所要額内訳'!$G$86),1,"")</f>
        <v/>
      </c>
      <c r="AY80" s="5" t="str">
        <f>IF(AND('別紙3-1_区分⑤所要額内訳'!$E$86&lt;=踏み台シート!AY4,踏み台シート!AY4&lt;='別紙3-1_区分⑤所要額内訳'!$G$86),1,"")</f>
        <v/>
      </c>
      <c r="AZ80" s="5" t="str">
        <f>IF(AND('別紙3-1_区分⑤所要額内訳'!$E$86&lt;=踏み台シート!AZ4,踏み台シート!AZ4&lt;='別紙3-1_区分⑤所要額内訳'!$G$86),1,"")</f>
        <v/>
      </c>
      <c r="BA80" s="5" t="str">
        <f>IF(AND('別紙3-1_区分⑤所要額内訳'!$E$86&lt;=踏み台シート!BA4,踏み台シート!BA4&lt;='別紙3-1_区分⑤所要額内訳'!$G$86),1,"")</f>
        <v/>
      </c>
      <c r="BB80" s="18">
        <f t="shared" si="28"/>
        <v>1</v>
      </c>
    </row>
    <row r="81" spans="1:54" x14ac:dyDescent="0.2">
      <c r="A81" s="5" t="str">
        <f t="shared" si="27"/>
        <v/>
      </c>
      <c r="B81" s="14" t="str">
        <f>IF('別紙3-1_区分⑤所要額内訳'!B87="","",'別紙3-1_区分⑤所要額内訳'!B87)</f>
        <v/>
      </c>
      <c r="C81" s="5" t="str">
        <f>IF('別紙3-1_区分⑤所要額内訳'!C87="","",'別紙3-1_区分⑤所要額内訳'!C87)</f>
        <v/>
      </c>
      <c r="D81" s="5">
        <f>IF(AND('別紙3-1_区分⑤所要額内訳'!$E$87&lt;=踏み台シート!D4,踏み台シート!D4&lt;='別紙3-1_区分⑤所要額内訳'!$G$87),1,"")</f>
        <v>1</v>
      </c>
      <c r="E81" s="5" t="str">
        <f>IF(AND('別紙3-1_区分⑤所要額内訳'!$E$87&lt;=踏み台シート!E4,踏み台シート!E4&lt;='別紙3-1_区分⑤所要額内訳'!$G$87),1,"")</f>
        <v/>
      </c>
      <c r="F81" s="5" t="str">
        <f>IF(AND('別紙3-1_区分⑤所要額内訳'!$E$87&lt;=踏み台シート!F4,踏み台シート!F4&lt;='別紙3-1_区分⑤所要額内訳'!$G$87),1,"")</f>
        <v/>
      </c>
      <c r="G81" s="5" t="str">
        <f>IF(AND('別紙3-1_区分⑤所要額内訳'!$E$87&lt;=踏み台シート!G4,踏み台シート!G4&lt;='別紙3-1_区分⑤所要額内訳'!$G$87),1,"")</f>
        <v/>
      </c>
      <c r="H81" s="5" t="str">
        <f>IF(AND('別紙3-1_区分⑤所要額内訳'!$E$87&lt;=踏み台シート!H4,踏み台シート!H4&lt;='別紙3-1_区分⑤所要額内訳'!$G$87),1,"")</f>
        <v/>
      </c>
      <c r="I81" s="5" t="str">
        <f>IF(AND('別紙3-1_区分⑤所要額内訳'!$E$87&lt;=踏み台シート!I4,踏み台シート!I4&lt;='別紙3-1_区分⑤所要額内訳'!$G$87),1,"")</f>
        <v/>
      </c>
      <c r="J81" s="5" t="str">
        <f>IF(AND('別紙3-1_区分⑤所要額内訳'!$E$87&lt;=踏み台シート!J4,踏み台シート!J4&lt;='別紙3-1_区分⑤所要額内訳'!$G$87),1,"")</f>
        <v/>
      </c>
      <c r="K81" s="5" t="str">
        <f>IF(AND('別紙3-1_区分⑤所要額内訳'!$E$87&lt;=踏み台シート!K4,踏み台シート!K4&lt;='別紙3-1_区分⑤所要額内訳'!$G$87),1,"")</f>
        <v/>
      </c>
      <c r="L81" s="5" t="str">
        <f>IF(AND('別紙3-1_区分⑤所要額内訳'!$E$87&lt;=踏み台シート!L4,踏み台シート!L4&lt;='別紙3-1_区分⑤所要額内訳'!$G$87),1,"")</f>
        <v/>
      </c>
      <c r="M81" s="5" t="str">
        <f>IF(AND('別紙3-1_区分⑤所要額内訳'!$E$87&lt;=踏み台シート!M4,踏み台シート!M4&lt;='別紙3-1_区分⑤所要額内訳'!$G$87),1,"")</f>
        <v/>
      </c>
      <c r="N81" s="5" t="str">
        <f>IF(AND('別紙3-1_区分⑤所要額内訳'!$E$87&lt;=踏み台シート!N4,踏み台シート!N4&lt;='別紙3-1_区分⑤所要額内訳'!$G$87),1,"")</f>
        <v/>
      </c>
      <c r="O81" s="5" t="str">
        <f>IF(AND('別紙3-1_区分⑤所要額内訳'!$E$87&lt;=踏み台シート!O4,踏み台シート!O4&lt;='別紙3-1_区分⑤所要額内訳'!$G$87),1,"")</f>
        <v/>
      </c>
      <c r="P81" s="5" t="str">
        <f>IF(AND('別紙3-1_区分⑤所要額内訳'!$E$87&lt;=踏み台シート!P4,踏み台シート!P4&lt;='別紙3-1_区分⑤所要額内訳'!$G$87),1,"")</f>
        <v/>
      </c>
      <c r="Q81" s="5" t="str">
        <f>IF(AND('別紙3-1_区分⑤所要額内訳'!$E$87&lt;=踏み台シート!Q4,踏み台シート!Q4&lt;='別紙3-1_区分⑤所要額内訳'!$G$87),1,"")</f>
        <v/>
      </c>
      <c r="R81" s="5" t="str">
        <f>IF(AND('別紙3-1_区分⑤所要額内訳'!$E$87&lt;=踏み台シート!R4,踏み台シート!R4&lt;='別紙3-1_区分⑤所要額内訳'!$G$87),1,"")</f>
        <v/>
      </c>
      <c r="S81" s="5" t="str">
        <f>IF(AND('別紙3-1_区分⑤所要額内訳'!$E$87&lt;=踏み台シート!S4,踏み台シート!S4&lt;='別紙3-1_区分⑤所要額内訳'!$G$87),1,"")</f>
        <v/>
      </c>
      <c r="T81" s="5" t="str">
        <f>IF(AND('別紙3-1_区分⑤所要額内訳'!$E$87&lt;=踏み台シート!T4,踏み台シート!T4&lt;='別紙3-1_区分⑤所要額内訳'!$G$87),1,"")</f>
        <v/>
      </c>
      <c r="U81" s="5" t="str">
        <f>IF(AND('別紙3-1_区分⑤所要額内訳'!$E$87&lt;=踏み台シート!U4,踏み台シート!U4&lt;='別紙3-1_区分⑤所要額内訳'!$G$87),1,"")</f>
        <v/>
      </c>
      <c r="V81" s="5" t="str">
        <f>IF(AND('別紙3-1_区分⑤所要額内訳'!$E$87&lt;=踏み台シート!V4,踏み台シート!V4&lt;='別紙3-1_区分⑤所要額内訳'!$G$87),1,"")</f>
        <v/>
      </c>
      <c r="W81" s="5" t="str">
        <f>IF(AND('別紙3-1_区分⑤所要額内訳'!$E$87&lt;=踏み台シート!W4,踏み台シート!W4&lt;='別紙3-1_区分⑤所要額内訳'!$G$87),1,"")</f>
        <v/>
      </c>
      <c r="X81" s="5" t="str">
        <f>IF(AND('別紙3-1_区分⑤所要額内訳'!$E$87&lt;=踏み台シート!X4,踏み台シート!X4&lt;='別紙3-1_区分⑤所要額内訳'!$G$87),1,"")</f>
        <v/>
      </c>
      <c r="Y81" s="5" t="str">
        <f>IF(AND('別紙3-1_区分⑤所要額内訳'!$E$87&lt;=踏み台シート!Y4,踏み台シート!Y4&lt;='別紙3-1_区分⑤所要額内訳'!$G$87),1,"")</f>
        <v/>
      </c>
      <c r="Z81" s="5" t="str">
        <f>IF(AND('別紙3-1_区分⑤所要額内訳'!$E$87&lt;=踏み台シート!Z4,踏み台シート!Z4&lt;='別紙3-1_区分⑤所要額内訳'!$G$87),1,"")</f>
        <v/>
      </c>
      <c r="AA81" s="5" t="str">
        <f>IF(AND('別紙3-1_区分⑤所要額内訳'!$E$87&lt;=踏み台シート!AA4,踏み台シート!AA4&lt;='別紙3-1_区分⑤所要額内訳'!$G$87),1,"")</f>
        <v/>
      </c>
      <c r="AB81" s="5" t="str">
        <f>IF(AND('別紙3-1_区分⑤所要額内訳'!$E$87&lt;=踏み台シート!AB4,踏み台シート!AB4&lt;='別紙3-1_区分⑤所要額内訳'!$G$87),1,"")</f>
        <v/>
      </c>
      <c r="AC81" s="5" t="str">
        <f>IF(AND('別紙3-1_区分⑤所要額内訳'!$E$87&lt;=踏み台シート!AC4,踏み台シート!AC4&lt;='別紙3-1_区分⑤所要額内訳'!$G$87),1,"")</f>
        <v/>
      </c>
      <c r="AD81" s="5" t="str">
        <f>IF(AND('別紙3-1_区分⑤所要額内訳'!$E$87&lt;=踏み台シート!AD4,踏み台シート!AD4&lt;='別紙3-1_区分⑤所要額内訳'!$G$87),1,"")</f>
        <v/>
      </c>
      <c r="AE81" s="5" t="str">
        <f>IF(AND('別紙3-1_区分⑤所要額内訳'!$E$87&lt;=踏み台シート!AE4,踏み台シート!AE4&lt;='別紙3-1_区分⑤所要額内訳'!$G$87),1,"")</f>
        <v/>
      </c>
      <c r="AF81" s="5" t="str">
        <f>IF(AND('別紙3-1_区分⑤所要額内訳'!$E$87&lt;=踏み台シート!AF4,踏み台シート!AF4&lt;='別紙3-1_区分⑤所要額内訳'!$G$87),1,"")</f>
        <v/>
      </c>
      <c r="AG81" s="5" t="str">
        <f>IF(AND('別紙3-1_区分⑤所要額内訳'!$E$87&lt;=踏み台シート!AG4,踏み台シート!AG4&lt;='別紙3-1_区分⑤所要額内訳'!$G$87),1,"")</f>
        <v/>
      </c>
      <c r="AH81" s="5" t="str">
        <f>IF(AND('別紙3-1_区分⑤所要額内訳'!$E$87&lt;=踏み台シート!AH4,踏み台シート!AH4&lt;='別紙3-1_区分⑤所要額内訳'!$G$87),1,"")</f>
        <v/>
      </c>
      <c r="AI81" s="5" t="str">
        <f>IF(AND('別紙3-1_区分⑤所要額内訳'!$E$87&lt;=踏み台シート!AI4,踏み台シート!AI4&lt;='別紙3-1_区分⑤所要額内訳'!$G$87),1,"")</f>
        <v/>
      </c>
      <c r="AJ81" s="5" t="str">
        <f>IF(AND('別紙3-1_区分⑤所要額内訳'!$E$87&lt;=踏み台シート!AJ4,踏み台シート!AJ4&lt;='別紙3-1_区分⑤所要額内訳'!$G$87),1,"")</f>
        <v/>
      </c>
      <c r="AK81" s="5" t="str">
        <f>IF(AND('別紙3-1_区分⑤所要額内訳'!$E$87&lt;=踏み台シート!AK4,踏み台シート!AK4&lt;='別紙3-1_区分⑤所要額内訳'!$G$87),1,"")</f>
        <v/>
      </c>
      <c r="AL81" s="5" t="str">
        <f>IF(AND('別紙3-1_区分⑤所要額内訳'!$E$87&lt;=踏み台シート!AL4,踏み台シート!AL4&lt;='別紙3-1_区分⑤所要額内訳'!$G$87),1,"")</f>
        <v/>
      </c>
      <c r="AM81" s="5" t="str">
        <f>IF(AND('別紙3-1_区分⑤所要額内訳'!$E$87&lt;=踏み台シート!AM4,踏み台シート!AM4&lt;='別紙3-1_区分⑤所要額内訳'!$G$87),1,"")</f>
        <v/>
      </c>
      <c r="AN81" s="5" t="str">
        <f>IF(AND('別紙3-1_区分⑤所要額内訳'!$E$87&lt;=踏み台シート!AN4,踏み台シート!AN4&lt;='別紙3-1_区分⑤所要額内訳'!$G$87),1,"")</f>
        <v/>
      </c>
      <c r="AO81" s="5" t="str">
        <f>IF(AND('別紙3-1_区分⑤所要額内訳'!$E$87&lt;=踏み台シート!AO4,踏み台シート!AO4&lt;='別紙3-1_区分⑤所要額内訳'!$G$87),1,"")</f>
        <v/>
      </c>
      <c r="AP81" s="5" t="str">
        <f>IF(AND('別紙3-1_区分⑤所要額内訳'!$E$87&lt;=踏み台シート!AP4,踏み台シート!AP4&lt;='別紙3-1_区分⑤所要額内訳'!$G$87),1,"")</f>
        <v/>
      </c>
      <c r="AQ81" s="5" t="str">
        <f>IF(AND('別紙3-1_区分⑤所要額内訳'!$E$87&lt;=踏み台シート!AQ4,踏み台シート!AQ4&lt;='別紙3-1_区分⑤所要額内訳'!$G$87),1,"")</f>
        <v/>
      </c>
      <c r="AR81" s="5" t="str">
        <f>IF(AND('別紙3-1_区分⑤所要額内訳'!$E$87&lt;=踏み台シート!AR4,踏み台シート!AR4&lt;='別紙3-1_区分⑤所要額内訳'!$G$87),1,"")</f>
        <v/>
      </c>
      <c r="AS81" s="5" t="str">
        <f>IF(AND('別紙3-1_区分⑤所要額内訳'!$E$87&lt;=踏み台シート!AS4,踏み台シート!AS4&lt;='別紙3-1_区分⑤所要額内訳'!$G$87),1,"")</f>
        <v/>
      </c>
      <c r="AT81" s="5" t="str">
        <f>IF(AND('別紙3-1_区分⑤所要額内訳'!$E$87&lt;=踏み台シート!AT4,踏み台シート!AT4&lt;='別紙3-1_区分⑤所要額内訳'!$G$87),1,"")</f>
        <v/>
      </c>
      <c r="AU81" s="5" t="str">
        <f>IF(AND('別紙3-1_区分⑤所要額内訳'!$E$87&lt;=踏み台シート!AU4,踏み台シート!AU4&lt;='別紙3-1_区分⑤所要額内訳'!$G$87),1,"")</f>
        <v/>
      </c>
      <c r="AV81" s="5" t="str">
        <f>IF(AND('別紙3-1_区分⑤所要額内訳'!$E$87&lt;=踏み台シート!AV4,踏み台シート!AV4&lt;='別紙3-1_区分⑤所要額内訳'!$G$87),1,"")</f>
        <v/>
      </c>
      <c r="AW81" s="5" t="str">
        <f>IF(AND('別紙3-1_区分⑤所要額内訳'!$E$87&lt;=踏み台シート!AW4,踏み台シート!AW4&lt;='別紙3-1_区分⑤所要額内訳'!$G$87),1,"")</f>
        <v/>
      </c>
      <c r="AX81" s="5" t="str">
        <f>IF(AND('別紙3-1_区分⑤所要額内訳'!$E$87&lt;=踏み台シート!AX4,踏み台シート!AX4&lt;='別紙3-1_区分⑤所要額内訳'!$G$87),1,"")</f>
        <v/>
      </c>
      <c r="AY81" s="5" t="str">
        <f>IF(AND('別紙3-1_区分⑤所要額内訳'!$E$87&lt;=踏み台シート!AY4,踏み台シート!AY4&lt;='別紙3-1_区分⑤所要額内訳'!$G$87),1,"")</f>
        <v/>
      </c>
      <c r="AZ81" s="5" t="str">
        <f>IF(AND('別紙3-1_区分⑤所要額内訳'!$E$87&lt;=踏み台シート!AZ4,踏み台シート!AZ4&lt;='別紙3-1_区分⑤所要額内訳'!$G$87),1,"")</f>
        <v/>
      </c>
      <c r="BA81" s="5" t="str">
        <f>IF(AND('別紙3-1_区分⑤所要額内訳'!$E$87&lt;=踏み台シート!BA4,踏み台シート!BA4&lt;='別紙3-1_区分⑤所要額内訳'!$G$87),1,"")</f>
        <v/>
      </c>
      <c r="BB81" s="18">
        <f t="shared" si="28"/>
        <v>1</v>
      </c>
    </row>
    <row r="82" spans="1:54" x14ac:dyDescent="0.2">
      <c r="A82" s="5" t="str">
        <f t="shared" si="27"/>
        <v/>
      </c>
      <c r="B82" s="14" t="str">
        <f>IF('別紙3-1_区分⑤所要額内訳'!B88="","",'別紙3-1_区分⑤所要額内訳'!B88)</f>
        <v/>
      </c>
      <c r="C82" s="5" t="str">
        <f>IF('別紙3-1_区分⑤所要額内訳'!C88="","",'別紙3-1_区分⑤所要額内訳'!C88)</f>
        <v/>
      </c>
      <c r="D82" s="5">
        <f>IF(AND('別紙3-1_区分⑤所要額内訳'!$E$88&lt;=踏み台シート!D4,踏み台シート!D4&lt;='別紙3-1_区分⑤所要額内訳'!$G$88),1,"")</f>
        <v>1</v>
      </c>
      <c r="E82" s="5" t="str">
        <f>IF(AND('別紙3-1_区分⑤所要額内訳'!$E$88&lt;=踏み台シート!E4,踏み台シート!E4&lt;='別紙3-1_区分⑤所要額内訳'!$G$88),1,"")</f>
        <v/>
      </c>
      <c r="F82" s="5" t="str">
        <f>IF(AND('別紙3-1_区分⑤所要額内訳'!$E$88&lt;=踏み台シート!F4,踏み台シート!F4&lt;='別紙3-1_区分⑤所要額内訳'!$G$88),1,"")</f>
        <v/>
      </c>
      <c r="G82" s="5" t="str">
        <f>IF(AND('別紙3-1_区分⑤所要額内訳'!$E$88&lt;=踏み台シート!G4,踏み台シート!G4&lt;='別紙3-1_区分⑤所要額内訳'!$G$88),1,"")</f>
        <v/>
      </c>
      <c r="H82" s="5" t="str">
        <f>IF(AND('別紙3-1_区分⑤所要額内訳'!$E$88&lt;=踏み台シート!H4,踏み台シート!H4&lt;='別紙3-1_区分⑤所要額内訳'!$G$88),1,"")</f>
        <v/>
      </c>
      <c r="I82" s="5" t="str">
        <f>IF(AND('別紙3-1_区分⑤所要額内訳'!$E$88&lt;=踏み台シート!I4,踏み台シート!I4&lt;='別紙3-1_区分⑤所要額内訳'!$G$88),1,"")</f>
        <v/>
      </c>
      <c r="J82" s="5" t="str">
        <f>IF(AND('別紙3-1_区分⑤所要額内訳'!$E$88&lt;=踏み台シート!J4,踏み台シート!J4&lt;='別紙3-1_区分⑤所要額内訳'!$G$88),1,"")</f>
        <v/>
      </c>
      <c r="K82" s="5" t="str">
        <f>IF(AND('別紙3-1_区分⑤所要額内訳'!$E$88&lt;=踏み台シート!K4,踏み台シート!K4&lt;='別紙3-1_区分⑤所要額内訳'!$G$88),1,"")</f>
        <v/>
      </c>
      <c r="L82" s="5" t="str">
        <f>IF(AND('別紙3-1_区分⑤所要額内訳'!$E$88&lt;=踏み台シート!L4,踏み台シート!L4&lt;='別紙3-1_区分⑤所要額内訳'!$G$88),1,"")</f>
        <v/>
      </c>
      <c r="M82" s="5" t="str">
        <f>IF(AND('別紙3-1_区分⑤所要額内訳'!$E$88&lt;=踏み台シート!M4,踏み台シート!M4&lt;='別紙3-1_区分⑤所要額内訳'!$G$88),1,"")</f>
        <v/>
      </c>
      <c r="N82" s="5" t="str">
        <f>IF(AND('別紙3-1_区分⑤所要額内訳'!$E$88&lt;=踏み台シート!N4,踏み台シート!N4&lt;='別紙3-1_区分⑤所要額内訳'!$G$88),1,"")</f>
        <v/>
      </c>
      <c r="O82" s="5" t="str">
        <f>IF(AND('別紙3-1_区分⑤所要額内訳'!$E$88&lt;=踏み台シート!O4,踏み台シート!O4&lt;='別紙3-1_区分⑤所要額内訳'!$G$88),1,"")</f>
        <v/>
      </c>
      <c r="P82" s="5" t="str">
        <f>IF(AND('別紙3-1_区分⑤所要額内訳'!$E$88&lt;=踏み台シート!P4,踏み台シート!P4&lt;='別紙3-1_区分⑤所要額内訳'!$G$88),1,"")</f>
        <v/>
      </c>
      <c r="Q82" s="5" t="str">
        <f>IF(AND('別紙3-1_区分⑤所要額内訳'!$E$88&lt;=踏み台シート!Q4,踏み台シート!Q4&lt;='別紙3-1_区分⑤所要額内訳'!$G$88),1,"")</f>
        <v/>
      </c>
      <c r="R82" s="5" t="str">
        <f>IF(AND('別紙3-1_区分⑤所要額内訳'!$E$88&lt;=踏み台シート!R4,踏み台シート!R4&lt;='別紙3-1_区分⑤所要額内訳'!$G$88),1,"")</f>
        <v/>
      </c>
      <c r="S82" s="5" t="str">
        <f>IF(AND('別紙3-1_区分⑤所要額内訳'!$E$88&lt;=踏み台シート!S4,踏み台シート!S4&lt;='別紙3-1_区分⑤所要額内訳'!$G$88),1,"")</f>
        <v/>
      </c>
      <c r="T82" s="5" t="str">
        <f>IF(AND('別紙3-1_区分⑤所要額内訳'!$E$88&lt;=踏み台シート!T4,踏み台シート!T4&lt;='別紙3-1_区分⑤所要額内訳'!$G$88),1,"")</f>
        <v/>
      </c>
      <c r="U82" s="5" t="str">
        <f>IF(AND('別紙3-1_区分⑤所要額内訳'!$E$88&lt;=踏み台シート!U4,踏み台シート!U4&lt;='別紙3-1_区分⑤所要額内訳'!$G$88),1,"")</f>
        <v/>
      </c>
      <c r="V82" s="5" t="str">
        <f>IF(AND('別紙3-1_区分⑤所要額内訳'!$E$88&lt;=踏み台シート!V4,踏み台シート!V4&lt;='別紙3-1_区分⑤所要額内訳'!$G$88),1,"")</f>
        <v/>
      </c>
      <c r="W82" s="5" t="str">
        <f>IF(AND('別紙3-1_区分⑤所要額内訳'!$E$88&lt;=踏み台シート!W4,踏み台シート!W4&lt;='別紙3-1_区分⑤所要額内訳'!$G$88),1,"")</f>
        <v/>
      </c>
      <c r="X82" s="5" t="str">
        <f>IF(AND('別紙3-1_区分⑤所要額内訳'!$E$88&lt;=踏み台シート!X4,踏み台シート!X4&lt;='別紙3-1_区分⑤所要額内訳'!$G$88),1,"")</f>
        <v/>
      </c>
      <c r="Y82" s="5" t="str">
        <f>IF(AND('別紙3-1_区分⑤所要額内訳'!$E$88&lt;=踏み台シート!Y4,踏み台シート!Y4&lt;='別紙3-1_区分⑤所要額内訳'!$G$88),1,"")</f>
        <v/>
      </c>
      <c r="Z82" s="5" t="str">
        <f>IF(AND('別紙3-1_区分⑤所要額内訳'!$E$88&lt;=踏み台シート!Z4,踏み台シート!Z4&lt;='別紙3-1_区分⑤所要額内訳'!$G$88),1,"")</f>
        <v/>
      </c>
      <c r="AA82" s="5" t="str">
        <f>IF(AND('別紙3-1_区分⑤所要額内訳'!$E$88&lt;=踏み台シート!AA4,踏み台シート!AA4&lt;='別紙3-1_区分⑤所要額内訳'!$G$88),1,"")</f>
        <v/>
      </c>
      <c r="AB82" s="5" t="str">
        <f>IF(AND('別紙3-1_区分⑤所要額内訳'!$E$88&lt;=踏み台シート!AB4,踏み台シート!AB4&lt;='別紙3-1_区分⑤所要額内訳'!$G$88),1,"")</f>
        <v/>
      </c>
      <c r="AC82" s="5" t="str">
        <f>IF(AND('別紙3-1_区分⑤所要額内訳'!$E$88&lt;=踏み台シート!AC4,踏み台シート!AC4&lt;='別紙3-1_区分⑤所要額内訳'!$G$88),1,"")</f>
        <v/>
      </c>
      <c r="AD82" s="5" t="str">
        <f>IF(AND('別紙3-1_区分⑤所要額内訳'!$E$88&lt;=踏み台シート!AD4,踏み台シート!AD4&lt;='別紙3-1_区分⑤所要額内訳'!$G$88),1,"")</f>
        <v/>
      </c>
      <c r="AE82" s="5" t="str">
        <f>IF(AND('別紙3-1_区分⑤所要額内訳'!$E$88&lt;=踏み台シート!AE4,踏み台シート!AE4&lt;='別紙3-1_区分⑤所要額内訳'!$G$88),1,"")</f>
        <v/>
      </c>
      <c r="AF82" s="5" t="str">
        <f>IF(AND('別紙3-1_区分⑤所要額内訳'!$E$88&lt;=踏み台シート!AF4,踏み台シート!AF4&lt;='別紙3-1_区分⑤所要額内訳'!$G$88),1,"")</f>
        <v/>
      </c>
      <c r="AG82" s="5" t="str">
        <f>IF(AND('別紙3-1_区分⑤所要額内訳'!$E$88&lt;=踏み台シート!AG4,踏み台シート!AG4&lt;='別紙3-1_区分⑤所要額内訳'!$G$88),1,"")</f>
        <v/>
      </c>
      <c r="AH82" s="5" t="str">
        <f>IF(AND('別紙3-1_区分⑤所要額内訳'!$E$88&lt;=踏み台シート!AH4,踏み台シート!AH4&lt;='別紙3-1_区分⑤所要額内訳'!$G$88),1,"")</f>
        <v/>
      </c>
      <c r="AI82" s="5" t="str">
        <f>IF(AND('別紙3-1_区分⑤所要額内訳'!$E$88&lt;=踏み台シート!AI4,踏み台シート!AI4&lt;='別紙3-1_区分⑤所要額内訳'!$G$88),1,"")</f>
        <v/>
      </c>
      <c r="AJ82" s="5" t="str">
        <f>IF(AND('別紙3-1_区分⑤所要額内訳'!$E$88&lt;=踏み台シート!AJ4,踏み台シート!AJ4&lt;='別紙3-1_区分⑤所要額内訳'!$G$88),1,"")</f>
        <v/>
      </c>
      <c r="AK82" s="5" t="str">
        <f>IF(AND('別紙3-1_区分⑤所要額内訳'!$E$88&lt;=踏み台シート!AK4,踏み台シート!AK4&lt;='別紙3-1_区分⑤所要額内訳'!$G$88),1,"")</f>
        <v/>
      </c>
      <c r="AL82" s="5" t="str">
        <f>IF(AND('別紙3-1_区分⑤所要額内訳'!$E$88&lt;=踏み台シート!AL4,踏み台シート!AL4&lt;='別紙3-1_区分⑤所要額内訳'!$G$88),1,"")</f>
        <v/>
      </c>
      <c r="AM82" s="5" t="str">
        <f>IF(AND('別紙3-1_区分⑤所要額内訳'!$E$88&lt;=踏み台シート!AM4,踏み台シート!AM4&lt;='別紙3-1_区分⑤所要額内訳'!$G$88),1,"")</f>
        <v/>
      </c>
      <c r="AN82" s="5" t="str">
        <f>IF(AND('別紙3-1_区分⑤所要額内訳'!$E$88&lt;=踏み台シート!AN4,踏み台シート!AN4&lt;='別紙3-1_区分⑤所要額内訳'!$G$88),1,"")</f>
        <v/>
      </c>
      <c r="AO82" s="5" t="str">
        <f>IF(AND('別紙3-1_区分⑤所要額内訳'!$E$88&lt;=踏み台シート!AO4,踏み台シート!AO4&lt;='別紙3-1_区分⑤所要額内訳'!$G$88),1,"")</f>
        <v/>
      </c>
      <c r="AP82" s="5" t="str">
        <f>IF(AND('別紙3-1_区分⑤所要額内訳'!$E$88&lt;=踏み台シート!AP4,踏み台シート!AP4&lt;='別紙3-1_区分⑤所要額内訳'!$G$88),1,"")</f>
        <v/>
      </c>
      <c r="AQ82" s="5" t="str">
        <f>IF(AND('別紙3-1_区分⑤所要額内訳'!$E$88&lt;=踏み台シート!AQ4,踏み台シート!AQ4&lt;='別紙3-1_区分⑤所要額内訳'!$G$88),1,"")</f>
        <v/>
      </c>
      <c r="AR82" s="5" t="str">
        <f>IF(AND('別紙3-1_区分⑤所要額内訳'!$E$88&lt;=踏み台シート!AR4,踏み台シート!AR4&lt;='別紙3-1_区分⑤所要額内訳'!$G$88),1,"")</f>
        <v/>
      </c>
      <c r="AS82" s="5" t="str">
        <f>IF(AND('別紙3-1_区分⑤所要額内訳'!$E$88&lt;=踏み台シート!AS4,踏み台シート!AS4&lt;='別紙3-1_区分⑤所要額内訳'!$G$88),1,"")</f>
        <v/>
      </c>
      <c r="AT82" s="5" t="str">
        <f>IF(AND('別紙3-1_区分⑤所要額内訳'!$E$88&lt;=踏み台シート!AT4,踏み台シート!AT4&lt;='別紙3-1_区分⑤所要額内訳'!$G$88),1,"")</f>
        <v/>
      </c>
      <c r="AU82" s="5" t="str">
        <f>IF(AND('別紙3-1_区分⑤所要額内訳'!$E$88&lt;=踏み台シート!AU4,踏み台シート!AU4&lt;='別紙3-1_区分⑤所要額内訳'!$G$88),1,"")</f>
        <v/>
      </c>
      <c r="AV82" s="5" t="str">
        <f>IF(AND('別紙3-1_区分⑤所要額内訳'!$E$88&lt;=踏み台シート!AV4,踏み台シート!AV4&lt;='別紙3-1_区分⑤所要額内訳'!$G$88),1,"")</f>
        <v/>
      </c>
      <c r="AW82" s="5" t="str">
        <f>IF(AND('別紙3-1_区分⑤所要額内訳'!$E$88&lt;=踏み台シート!AW4,踏み台シート!AW4&lt;='別紙3-1_区分⑤所要額内訳'!$G$88),1,"")</f>
        <v/>
      </c>
      <c r="AX82" s="5" t="str">
        <f>IF(AND('別紙3-1_区分⑤所要額内訳'!$E$88&lt;=踏み台シート!AX4,踏み台シート!AX4&lt;='別紙3-1_区分⑤所要額内訳'!$G$88),1,"")</f>
        <v/>
      </c>
      <c r="AY82" s="5" t="str">
        <f>IF(AND('別紙3-1_区分⑤所要額内訳'!$E$88&lt;=踏み台シート!AY4,踏み台シート!AY4&lt;='別紙3-1_区分⑤所要額内訳'!$G$88),1,"")</f>
        <v/>
      </c>
      <c r="AZ82" s="5" t="str">
        <f>IF(AND('別紙3-1_区分⑤所要額内訳'!$E$88&lt;=踏み台シート!AZ4,踏み台シート!AZ4&lt;='別紙3-1_区分⑤所要額内訳'!$G$88),1,"")</f>
        <v/>
      </c>
      <c r="BA82" s="5" t="str">
        <f>IF(AND('別紙3-1_区分⑤所要額内訳'!$E$88&lt;=踏み台シート!BA4,踏み台シート!BA4&lt;='別紙3-1_区分⑤所要額内訳'!$G$88),1,"")</f>
        <v/>
      </c>
      <c r="BB82" s="18">
        <f t="shared" si="28"/>
        <v>1</v>
      </c>
    </row>
    <row r="83" spans="1:54" x14ac:dyDescent="0.2">
      <c r="A83" s="5" t="str">
        <f t="shared" si="27"/>
        <v/>
      </c>
      <c r="B83" s="14" t="str">
        <f>IF('別紙3-1_区分⑤所要額内訳'!B89="","",'別紙3-1_区分⑤所要額内訳'!B89)</f>
        <v/>
      </c>
      <c r="C83" s="5" t="str">
        <f>IF('別紙3-1_区分⑤所要額内訳'!C89="","",'別紙3-1_区分⑤所要額内訳'!C89)</f>
        <v/>
      </c>
      <c r="D83" s="5">
        <f>IF(AND('別紙3-1_区分⑤所要額内訳'!$E$89&lt;=踏み台シート!D4,踏み台シート!D4&lt;='別紙3-1_区分⑤所要額内訳'!$G$89),1,"")</f>
        <v>1</v>
      </c>
      <c r="E83" s="5" t="str">
        <f>IF(AND('別紙3-1_区分⑤所要額内訳'!$E$89&lt;=踏み台シート!E4,踏み台シート!E4&lt;='別紙3-1_区分⑤所要額内訳'!$G$89),1,"")</f>
        <v/>
      </c>
      <c r="F83" s="5" t="str">
        <f>IF(AND('別紙3-1_区分⑤所要額内訳'!$E$89&lt;=踏み台シート!F4,踏み台シート!F4&lt;='別紙3-1_区分⑤所要額内訳'!$G$89),1,"")</f>
        <v/>
      </c>
      <c r="G83" s="5" t="str">
        <f>IF(AND('別紙3-1_区分⑤所要額内訳'!$E$89&lt;=踏み台シート!G4,踏み台シート!G4&lt;='別紙3-1_区分⑤所要額内訳'!$G$89),1,"")</f>
        <v/>
      </c>
      <c r="H83" s="5" t="str">
        <f>IF(AND('別紙3-1_区分⑤所要額内訳'!$E$89&lt;=踏み台シート!H4,踏み台シート!H4&lt;='別紙3-1_区分⑤所要額内訳'!$G$89),1,"")</f>
        <v/>
      </c>
      <c r="I83" s="5" t="str">
        <f>IF(AND('別紙3-1_区分⑤所要額内訳'!$E$89&lt;=踏み台シート!I4,踏み台シート!I4&lt;='別紙3-1_区分⑤所要額内訳'!$G$89),1,"")</f>
        <v/>
      </c>
      <c r="J83" s="5" t="str">
        <f>IF(AND('別紙3-1_区分⑤所要額内訳'!$E$89&lt;=踏み台シート!J4,踏み台シート!J4&lt;='別紙3-1_区分⑤所要額内訳'!$G$89),1,"")</f>
        <v/>
      </c>
      <c r="K83" s="5" t="str">
        <f>IF(AND('別紙3-1_区分⑤所要額内訳'!$E$89&lt;=踏み台シート!K4,踏み台シート!K4&lt;='別紙3-1_区分⑤所要額内訳'!$G$89),1,"")</f>
        <v/>
      </c>
      <c r="L83" s="5" t="str">
        <f>IF(AND('別紙3-1_区分⑤所要額内訳'!$E$89&lt;=踏み台シート!L4,踏み台シート!L4&lt;='別紙3-1_区分⑤所要額内訳'!$G$89),1,"")</f>
        <v/>
      </c>
      <c r="M83" s="5" t="str">
        <f>IF(AND('別紙3-1_区分⑤所要額内訳'!$E$89&lt;=踏み台シート!M4,踏み台シート!M4&lt;='別紙3-1_区分⑤所要額内訳'!$G$89),1,"")</f>
        <v/>
      </c>
      <c r="N83" s="5" t="str">
        <f>IF(AND('別紙3-1_区分⑤所要額内訳'!$E$89&lt;=踏み台シート!N4,踏み台シート!N4&lt;='別紙3-1_区分⑤所要額内訳'!$G$89),1,"")</f>
        <v/>
      </c>
      <c r="O83" s="5" t="str">
        <f>IF(AND('別紙3-1_区分⑤所要額内訳'!$E$89&lt;=踏み台シート!O4,踏み台シート!O4&lt;='別紙3-1_区分⑤所要額内訳'!$G$89),1,"")</f>
        <v/>
      </c>
      <c r="P83" s="5" t="str">
        <f>IF(AND('別紙3-1_区分⑤所要額内訳'!$E$89&lt;=踏み台シート!P4,踏み台シート!P4&lt;='別紙3-1_区分⑤所要額内訳'!$G$89),1,"")</f>
        <v/>
      </c>
      <c r="Q83" s="5" t="str">
        <f>IF(AND('別紙3-1_区分⑤所要額内訳'!$E$89&lt;=踏み台シート!Q4,踏み台シート!Q4&lt;='別紙3-1_区分⑤所要額内訳'!$G$89),1,"")</f>
        <v/>
      </c>
      <c r="R83" s="5" t="str">
        <f>IF(AND('別紙3-1_区分⑤所要額内訳'!$E$89&lt;=踏み台シート!R4,踏み台シート!R4&lt;='別紙3-1_区分⑤所要額内訳'!$G$89),1,"")</f>
        <v/>
      </c>
      <c r="S83" s="5" t="str">
        <f>IF(AND('別紙3-1_区分⑤所要額内訳'!$E$89&lt;=踏み台シート!S4,踏み台シート!S4&lt;='別紙3-1_区分⑤所要額内訳'!$G$89),1,"")</f>
        <v/>
      </c>
      <c r="T83" s="5" t="str">
        <f>IF(AND('別紙3-1_区分⑤所要額内訳'!$E$89&lt;=踏み台シート!T4,踏み台シート!T4&lt;='別紙3-1_区分⑤所要額内訳'!$G$89),1,"")</f>
        <v/>
      </c>
      <c r="U83" s="5" t="str">
        <f>IF(AND('別紙3-1_区分⑤所要額内訳'!$E$89&lt;=踏み台シート!U4,踏み台シート!U4&lt;='別紙3-1_区分⑤所要額内訳'!$G$89),1,"")</f>
        <v/>
      </c>
      <c r="V83" s="5" t="str">
        <f>IF(AND('別紙3-1_区分⑤所要額内訳'!$E$89&lt;=踏み台シート!V4,踏み台シート!V4&lt;='別紙3-1_区分⑤所要額内訳'!$G$89),1,"")</f>
        <v/>
      </c>
      <c r="W83" s="5" t="str">
        <f>IF(AND('別紙3-1_区分⑤所要額内訳'!$E$89&lt;=踏み台シート!W4,踏み台シート!W4&lt;='別紙3-1_区分⑤所要額内訳'!$G$89),1,"")</f>
        <v/>
      </c>
      <c r="X83" s="5" t="str">
        <f>IF(AND('別紙3-1_区分⑤所要額内訳'!$E$89&lt;=踏み台シート!X4,踏み台シート!X4&lt;='別紙3-1_区分⑤所要額内訳'!$G$89),1,"")</f>
        <v/>
      </c>
      <c r="Y83" s="5" t="str">
        <f>IF(AND('別紙3-1_区分⑤所要額内訳'!$E$89&lt;=踏み台シート!Y4,踏み台シート!Y4&lt;='別紙3-1_区分⑤所要額内訳'!$G$89),1,"")</f>
        <v/>
      </c>
      <c r="Z83" s="5" t="str">
        <f>IF(AND('別紙3-1_区分⑤所要額内訳'!$E$89&lt;=踏み台シート!Z4,踏み台シート!Z4&lt;='別紙3-1_区分⑤所要額内訳'!$G$89),1,"")</f>
        <v/>
      </c>
      <c r="AA83" s="5" t="str">
        <f>IF(AND('別紙3-1_区分⑤所要額内訳'!$E$89&lt;=踏み台シート!AA4,踏み台シート!AA4&lt;='別紙3-1_区分⑤所要額内訳'!$G$89),1,"")</f>
        <v/>
      </c>
      <c r="AB83" s="5" t="str">
        <f>IF(AND('別紙3-1_区分⑤所要額内訳'!$E$89&lt;=踏み台シート!AB4,踏み台シート!AB4&lt;='別紙3-1_区分⑤所要額内訳'!$G$89),1,"")</f>
        <v/>
      </c>
      <c r="AC83" s="5" t="str">
        <f>IF(AND('別紙3-1_区分⑤所要額内訳'!$E$89&lt;=踏み台シート!AC4,踏み台シート!AC4&lt;='別紙3-1_区分⑤所要額内訳'!$G$89),1,"")</f>
        <v/>
      </c>
      <c r="AD83" s="5" t="str">
        <f>IF(AND('別紙3-1_区分⑤所要額内訳'!$E$89&lt;=踏み台シート!AD4,踏み台シート!AD4&lt;='別紙3-1_区分⑤所要額内訳'!$G$89),1,"")</f>
        <v/>
      </c>
      <c r="AE83" s="5" t="str">
        <f>IF(AND('別紙3-1_区分⑤所要額内訳'!$E$89&lt;=踏み台シート!AE4,踏み台シート!AE4&lt;='別紙3-1_区分⑤所要額内訳'!$G$89),1,"")</f>
        <v/>
      </c>
      <c r="AF83" s="5" t="str">
        <f>IF(AND('別紙3-1_区分⑤所要額内訳'!$E$89&lt;=踏み台シート!AF4,踏み台シート!AF4&lt;='別紙3-1_区分⑤所要額内訳'!$G$89),1,"")</f>
        <v/>
      </c>
      <c r="AG83" s="5" t="str">
        <f>IF(AND('別紙3-1_区分⑤所要額内訳'!$E$89&lt;=踏み台シート!AG4,踏み台シート!AG4&lt;='別紙3-1_区分⑤所要額内訳'!$G$89),1,"")</f>
        <v/>
      </c>
      <c r="AH83" s="5" t="str">
        <f>IF(AND('別紙3-1_区分⑤所要額内訳'!$E$89&lt;=踏み台シート!AH4,踏み台シート!AH4&lt;='別紙3-1_区分⑤所要額内訳'!$G$89),1,"")</f>
        <v/>
      </c>
      <c r="AI83" s="5" t="str">
        <f>IF(AND('別紙3-1_区分⑤所要額内訳'!$E$89&lt;=踏み台シート!AI4,踏み台シート!AI4&lt;='別紙3-1_区分⑤所要額内訳'!$G$89),1,"")</f>
        <v/>
      </c>
      <c r="AJ83" s="5" t="str">
        <f>IF(AND('別紙3-1_区分⑤所要額内訳'!$E$89&lt;=踏み台シート!AJ4,踏み台シート!AJ4&lt;='別紙3-1_区分⑤所要額内訳'!$G$89),1,"")</f>
        <v/>
      </c>
      <c r="AK83" s="5" t="str">
        <f>IF(AND('別紙3-1_区分⑤所要額内訳'!$E$89&lt;=踏み台シート!AK4,踏み台シート!AK4&lt;='別紙3-1_区分⑤所要額内訳'!$G$89),1,"")</f>
        <v/>
      </c>
      <c r="AL83" s="5" t="str">
        <f>IF(AND('別紙3-1_区分⑤所要額内訳'!$E$89&lt;=踏み台シート!AL4,踏み台シート!AL4&lt;='別紙3-1_区分⑤所要額内訳'!$G$89),1,"")</f>
        <v/>
      </c>
      <c r="AM83" s="5" t="str">
        <f>IF(AND('別紙3-1_区分⑤所要額内訳'!$E$89&lt;=踏み台シート!AM4,踏み台シート!AM4&lt;='別紙3-1_区分⑤所要額内訳'!$G$89),1,"")</f>
        <v/>
      </c>
      <c r="AN83" s="5" t="str">
        <f>IF(AND('別紙3-1_区分⑤所要額内訳'!$E$89&lt;=踏み台シート!AN4,踏み台シート!AN4&lt;='別紙3-1_区分⑤所要額内訳'!$G$89),1,"")</f>
        <v/>
      </c>
      <c r="AO83" s="5" t="str">
        <f>IF(AND('別紙3-1_区分⑤所要額内訳'!$E$89&lt;=踏み台シート!AO4,踏み台シート!AO4&lt;='別紙3-1_区分⑤所要額内訳'!$G$89),1,"")</f>
        <v/>
      </c>
      <c r="AP83" s="5" t="str">
        <f>IF(AND('別紙3-1_区分⑤所要額内訳'!$E$89&lt;=踏み台シート!AP4,踏み台シート!AP4&lt;='別紙3-1_区分⑤所要額内訳'!$G$89),1,"")</f>
        <v/>
      </c>
      <c r="AQ83" s="5" t="str">
        <f>IF(AND('別紙3-1_区分⑤所要額内訳'!$E$89&lt;=踏み台シート!AQ4,踏み台シート!AQ4&lt;='別紙3-1_区分⑤所要額内訳'!$G$89),1,"")</f>
        <v/>
      </c>
      <c r="AR83" s="5" t="str">
        <f>IF(AND('別紙3-1_区分⑤所要額内訳'!$E$89&lt;=踏み台シート!AR4,踏み台シート!AR4&lt;='別紙3-1_区分⑤所要額内訳'!$G$89),1,"")</f>
        <v/>
      </c>
      <c r="AS83" s="5" t="str">
        <f>IF(AND('別紙3-1_区分⑤所要額内訳'!$E$89&lt;=踏み台シート!AS4,踏み台シート!AS4&lt;='別紙3-1_区分⑤所要額内訳'!$G$89),1,"")</f>
        <v/>
      </c>
      <c r="AT83" s="5" t="str">
        <f>IF(AND('別紙3-1_区分⑤所要額内訳'!$E$89&lt;=踏み台シート!AT4,踏み台シート!AT4&lt;='別紙3-1_区分⑤所要額内訳'!$G$89),1,"")</f>
        <v/>
      </c>
      <c r="AU83" s="5" t="str">
        <f>IF(AND('別紙3-1_区分⑤所要額内訳'!$E$89&lt;=踏み台シート!AU4,踏み台シート!AU4&lt;='別紙3-1_区分⑤所要額内訳'!$G$89),1,"")</f>
        <v/>
      </c>
      <c r="AV83" s="5" t="str">
        <f>IF(AND('別紙3-1_区分⑤所要額内訳'!$E$89&lt;=踏み台シート!AV4,踏み台シート!AV4&lt;='別紙3-1_区分⑤所要額内訳'!$G$89),1,"")</f>
        <v/>
      </c>
      <c r="AW83" s="5" t="str">
        <f>IF(AND('別紙3-1_区分⑤所要額内訳'!$E$89&lt;=踏み台シート!AW4,踏み台シート!AW4&lt;='別紙3-1_区分⑤所要額内訳'!$G$89),1,"")</f>
        <v/>
      </c>
      <c r="AX83" s="5" t="str">
        <f>IF(AND('別紙3-1_区分⑤所要額内訳'!$E$89&lt;=踏み台シート!AX4,踏み台シート!AX4&lt;='別紙3-1_区分⑤所要額内訳'!$G$89),1,"")</f>
        <v/>
      </c>
      <c r="AY83" s="5" t="str">
        <f>IF(AND('別紙3-1_区分⑤所要額内訳'!$E$89&lt;=踏み台シート!AY4,踏み台シート!AY4&lt;='別紙3-1_区分⑤所要額内訳'!$G$89),1,"")</f>
        <v/>
      </c>
      <c r="AZ83" s="5" t="str">
        <f>IF(AND('別紙3-1_区分⑤所要額内訳'!$E$89&lt;=踏み台シート!AZ4,踏み台シート!AZ4&lt;='別紙3-1_区分⑤所要額内訳'!$G$89),1,"")</f>
        <v/>
      </c>
      <c r="BA83" s="5" t="str">
        <f>IF(AND('別紙3-1_区分⑤所要額内訳'!$E$89&lt;=踏み台シート!BA4,踏み台シート!BA4&lt;='別紙3-1_区分⑤所要額内訳'!$G$89),1,"")</f>
        <v/>
      </c>
      <c r="BB83" s="18">
        <f t="shared" si="28"/>
        <v>1</v>
      </c>
    </row>
    <row r="84" spans="1:54" x14ac:dyDescent="0.2">
      <c r="A84" s="5" t="str">
        <f t="shared" si="27"/>
        <v/>
      </c>
      <c r="B84" s="14" t="str">
        <f>IF('別紙3-1_区分⑤所要額内訳'!B90="","",'別紙3-1_区分⑤所要額内訳'!B90)</f>
        <v/>
      </c>
      <c r="C84" s="5" t="str">
        <f>IF('別紙3-1_区分⑤所要額内訳'!C90="","",'別紙3-1_区分⑤所要額内訳'!C90)</f>
        <v/>
      </c>
      <c r="D84" s="5">
        <f>IF(AND('別紙3-1_区分⑤所要額内訳'!$E$90&lt;=踏み台シート!D4,踏み台シート!D4&lt;='別紙3-1_区分⑤所要額内訳'!$G$90),1,"")</f>
        <v>1</v>
      </c>
      <c r="E84" s="5" t="str">
        <f>IF(AND('別紙3-1_区分⑤所要額内訳'!$E$90&lt;=踏み台シート!E4,踏み台シート!E4&lt;='別紙3-1_区分⑤所要額内訳'!$G$90),1,"")</f>
        <v/>
      </c>
      <c r="F84" s="5" t="str">
        <f>IF(AND('別紙3-1_区分⑤所要額内訳'!$E$90&lt;=踏み台シート!F4,踏み台シート!F4&lt;='別紙3-1_区分⑤所要額内訳'!$G$90),1,"")</f>
        <v/>
      </c>
      <c r="G84" s="5" t="str">
        <f>IF(AND('別紙3-1_区分⑤所要額内訳'!$E$90&lt;=踏み台シート!G4,踏み台シート!G4&lt;='別紙3-1_区分⑤所要額内訳'!$G$90),1,"")</f>
        <v/>
      </c>
      <c r="H84" s="5" t="str">
        <f>IF(AND('別紙3-1_区分⑤所要額内訳'!$E$90&lt;=踏み台シート!H4,踏み台シート!H4&lt;='別紙3-1_区分⑤所要額内訳'!$G$90),1,"")</f>
        <v/>
      </c>
      <c r="I84" s="5" t="str">
        <f>IF(AND('別紙3-1_区分⑤所要額内訳'!$E$90&lt;=踏み台シート!I4,踏み台シート!I4&lt;='別紙3-1_区分⑤所要額内訳'!$G$90),1,"")</f>
        <v/>
      </c>
      <c r="J84" s="5" t="str">
        <f>IF(AND('別紙3-1_区分⑤所要額内訳'!$E$90&lt;=踏み台シート!J4,踏み台シート!J4&lt;='別紙3-1_区分⑤所要額内訳'!$G$90),1,"")</f>
        <v/>
      </c>
      <c r="K84" s="5" t="str">
        <f>IF(AND('別紙3-1_区分⑤所要額内訳'!$E$90&lt;=踏み台シート!K4,踏み台シート!K4&lt;='別紙3-1_区分⑤所要額内訳'!$G$90),1,"")</f>
        <v/>
      </c>
      <c r="L84" s="5" t="str">
        <f>IF(AND('別紙3-1_区分⑤所要額内訳'!$E$90&lt;=踏み台シート!L4,踏み台シート!L4&lt;='別紙3-1_区分⑤所要額内訳'!$G$90),1,"")</f>
        <v/>
      </c>
      <c r="M84" s="5" t="str">
        <f>IF(AND('別紙3-1_区分⑤所要額内訳'!$E$90&lt;=踏み台シート!M4,踏み台シート!M4&lt;='別紙3-1_区分⑤所要額内訳'!$G$90),1,"")</f>
        <v/>
      </c>
      <c r="N84" s="5" t="str">
        <f>IF(AND('別紙3-1_区分⑤所要額内訳'!$E$90&lt;=踏み台シート!N4,踏み台シート!N4&lt;='別紙3-1_区分⑤所要額内訳'!$G$90),1,"")</f>
        <v/>
      </c>
      <c r="O84" s="5" t="str">
        <f>IF(AND('別紙3-1_区分⑤所要額内訳'!$E$90&lt;=踏み台シート!O4,踏み台シート!O4&lt;='別紙3-1_区分⑤所要額内訳'!$G$90),1,"")</f>
        <v/>
      </c>
      <c r="P84" s="5" t="str">
        <f>IF(AND('別紙3-1_区分⑤所要額内訳'!$E$90&lt;=踏み台シート!P4,踏み台シート!P4&lt;='別紙3-1_区分⑤所要額内訳'!$G$90),1,"")</f>
        <v/>
      </c>
      <c r="Q84" s="5" t="str">
        <f>IF(AND('別紙3-1_区分⑤所要額内訳'!$E$90&lt;=踏み台シート!Q4,踏み台シート!Q4&lt;='別紙3-1_区分⑤所要額内訳'!$G$90),1,"")</f>
        <v/>
      </c>
      <c r="R84" s="5" t="str">
        <f>IF(AND('別紙3-1_区分⑤所要額内訳'!$E$90&lt;=踏み台シート!R4,踏み台シート!R4&lt;='別紙3-1_区分⑤所要額内訳'!$G$90),1,"")</f>
        <v/>
      </c>
      <c r="S84" s="5" t="str">
        <f>IF(AND('別紙3-1_区分⑤所要額内訳'!$E$90&lt;=踏み台シート!S4,踏み台シート!S4&lt;='別紙3-1_区分⑤所要額内訳'!$G$90),1,"")</f>
        <v/>
      </c>
      <c r="T84" s="5" t="str">
        <f>IF(AND('別紙3-1_区分⑤所要額内訳'!$E$90&lt;=踏み台シート!T4,踏み台シート!T4&lt;='別紙3-1_区分⑤所要額内訳'!$G$90),1,"")</f>
        <v/>
      </c>
      <c r="U84" s="5" t="str">
        <f>IF(AND('別紙3-1_区分⑤所要額内訳'!$E$90&lt;=踏み台シート!U4,踏み台シート!U4&lt;='別紙3-1_区分⑤所要額内訳'!$G$90),1,"")</f>
        <v/>
      </c>
      <c r="V84" s="5" t="str">
        <f>IF(AND('別紙3-1_区分⑤所要額内訳'!$E$90&lt;=踏み台シート!V4,踏み台シート!V4&lt;='別紙3-1_区分⑤所要額内訳'!$G$90),1,"")</f>
        <v/>
      </c>
      <c r="W84" s="5" t="str">
        <f>IF(AND('別紙3-1_区分⑤所要額内訳'!$E$90&lt;=踏み台シート!W4,踏み台シート!W4&lt;='別紙3-1_区分⑤所要額内訳'!$G$90),1,"")</f>
        <v/>
      </c>
      <c r="X84" s="5" t="str">
        <f>IF(AND('別紙3-1_区分⑤所要額内訳'!$E$90&lt;=踏み台シート!X4,踏み台シート!X4&lt;='別紙3-1_区分⑤所要額内訳'!$G$90),1,"")</f>
        <v/>
      </c>
      <c r="Y84" s="5" t="str">
        <f>IF(AND('別紙3-1_区分⑤所要額内訳'!$E$90&lt;=踏み台シート!Y4,踏み台シート!Y4&lt;='別紙3-1_区分⑤所要額内訳'!$G$90),1,"")</f>
        <v/>
      </c>
      <c r="Z84" s="5" t="str">
        <f>IF(AND('別紙3-1_区分⑤所要額内訳'!$E$90&lt;=踏み台シート!Z4,踏み台シート!Z4&lt;='別紙3-1_区分⑤所要額内訳'!$G$90),1,"")</f>
        <v/>
      </c>
      <c r="AA84" s="5" t="str">
        <f>IF(AND('別紙3-1_区分⑤所要額内訳'!$E$90&lt;=踏み台シート!AA4,踏み台シート!AA4&lt;='別紙3-1_区分⑤所要額内訳'!$G$90),1,"")</f>
        <v/>
      </c>
      <c r="AB84" s="5" t="str">
        <f>IF(AND('別紙3-1_区分⑤所要額内訳'!$E$90&lt;=踏み台シート!AB4,踏み台シート!AB4&lt;='別紙3-1_区分⑤所要額内訳'!$G$90),1,"")</f>
        <v/>
      </c>
      <c r="AC84" s="5" t="str">
        <f>IF(AND('別紙3-1_区分⑤所要額内訳'!$E$90&lt;=踏み台シート!AC4,踏み台シート!AC4&lt;='別紙3-1_区分⑤所要額内訳'!$G$90),1,"")</f>
        <v/>
      </c>
      <c r="AD84" s="5" t="str">
        <f>IF(AND('別紙3-1_区分⑤所要額内訳'!$E$90&lt;=踏み台シート!AD4,踏み台シート!AD4&lt;='別紙3-1_区分⑤所要額内訳'!$G$90),1,"")</f>
        <v/>
      </c>
      <c r="AE84" s="5" t="str">
        <f>IF(AND('別紙3-1_区分⑤所要額内訳'!$E$90&lt;=踏み台シート!AE4,踏み台シート!AE4&lt;='別紙3-1_区分⑤所要額内訳'!$G$90),1,"")</f>
        <v/>
      </c>
      <c r="AF84" s="5" t="str">
        <f>IF(AND('別紙3-1_区分⑤所要額内訳'!$E$90&lt;=踏み台シート!AF4,踏み台シート!AF4&lt;='別紙3-1_区分⑤所要額内訳'!$G$90),1,"")</f>
        <v/>
      </c>
      <c r="AG84" s="5" t="str">
        <f>IF(AND('別紙3-1_区分⑤所要額内訳'!$E$90&lt;=踏み台シート!AG4,踏み台シート!AG4&lt;='別紙3-1_区分⑤所要額内訳'!$G$90),1,"")</f>
        <v/>
      </c>
      <c r="AH84" s="5" t="str">
        <f>IF(AND('別紙3-1_区分⑤所要額内訳'!$E$90&lt;=踏み台シート!AH4,踏み台シート!AH4&lt;='別紙3-1_区分⑤所要額内訳'!$G$90),1,"")</f>
        <v/>
      </c>
      <c r="AI84" s="5" t="str">
        <f>IF(AND('別紙3-1_区分⑤所要額内訳'!$E$90&lt;=踏み台シート!AI4,踏み台シート!AI4&lt;='別紙3-1_区分⑤所要額内訳'!$G$90),1,"")</f>
        <v/>
      </c>
      <c r="AJ84" s="5" t="str">
        <f>IF(AND('別紙3-1_区分⑤所要額内訳'!$E$90&lt;=踏み台シート!AJ4,踏み台シート!AJ4&lt;='別紙3-1_区分⑤所要額内訳'!$G$90),1,"")</f>
        <v/>
      </c>
      <c r="AK84" s="5" t="str">
        <f>IF(AND('別紙3-1_区分⑤所要額内訳'!$E$90&lt;=踏み台シート!AK4,踏み台シート!AK4&lt;='別紙3-1_区分⑤所要額内訳'!$G$90),1,"")</f>
        <v/>
      </c>
      <c r="AL84" s="5" t="str">
        <f>IF(AND('別紙3-1_区分⑤所要額内訳'!$E$90&lt;=踏み台シート!AL4,踏み台シート!AL4&lt;='別紙3-1_区分⑤所要額内訳'!$G$90),1,"")</f>
        <v/>
      </c>
      <c r="AM84" s="5" t="str">
        <f>IF(AND('別紙3-1_区分⑤所要額内訳'!$E$90&lt;=踏み台シート!AM4,踏み台シート!AM4&lt;='別紙3-1_区分⑤所要額内訳'!$G$90),1,"")</f>
        <v/>
      </c>
      <c r="AN84" s="5" t="str">
        <f>IF(AND('別紙3-1_区分⑤所要額内訳'!$E$90&lt;=踏み台シート!AN4,踏み台シート!AN4&lt;='別紙3-1_区分⑤所要額内訳'!$G$90),1,"")</f>
        <v/>
      </c>
      <c r="AO84" s="5" t="str">
        <f>IF(AND('別紙3-1_区分⑤所要額内訳'!$E$90&lt;=踏み台シート!AO4,踏み台シート!AO4&lt;='別紙3-1_区分⑤所要額内訳'!$G$90),1,"")</f>
        <v/>
      </c>
      <c r="AP84" s="5" t="str">
        <f>IF(AND('別紙3-1_区分⑤所要額内訳'!$E$90&lt;=踏み台シート!AP4,踏み台シート!AP4&lt;='別紙3-1_区分⑤所要額内訳'!$G$90),1,"")</f>
        <v/>
      </c>
      <c r="AQ84" s="5" t="str">
        <f>IF(AND('別紙3-1_区分⑤所要額内訳'!$E$90&lt;=踏み台シート!AQ4,踏み台シート!AQ4&lt;='別紙3-1_区分⑤所要額内訳'!$G$90),1,"")</f>
        <v/>
      </c>
      <c r="AR84" s="5" t="str">
        <f>IF(AND('別紙3-1_区分⑤所要額内訳'!$E$90&lt;=踏み台シート!AR4,踏み台シート!AR4&lt;='別紙3-1_区分⑤所要額内訳'!$G$90),1,"")</f>
        <v/>
      </c>
      <c r="AS84" s="5" t="str">
        <f>IF(AND('別紙3-1_区分⑤所要額内訳'!$E$90&lt;=踏み台シート!AS4,踏み台シート!AS4&lt;='別紙3-1_区分⑤所要額内訳'!$G$90),1,"")</f>
        <v/>
      </c>
      <c r="AT84" s="5" t="str">
        <f>IF(AND('別紙3-1_区分⑤所要額内訳'!$E$90&lt;=踏み台シート!AT4,踏み台シート!AT4&lt;='別紙3-1_区分⑤所要額内訳'!$G$90),1,"")</f>
        <v/>
      </c>
      <c r="AU84" s="5" t="str">
        <f>IF(AND('別紙3-1_区分⑤所要額内訳'!$E$90&lt;=踏み台シート!AU4,踏み台シート!AU4&lt;='別紙3-1_区分⑤所要額内訳'!$G$90),1,"")</f>
        <v/>
      </c>
      <c r="AV84" s="5" t="str">
        <f>IF(AND('別紙3-1_区分⑤所要額内訳'!$E$90&lt;=踏み台シート!AV4,踏み台シート!AV4&lt;='別紙3-1_区分⑤所要額内訳'!$G$90),1,"")</f>
        <v/>
      </c>
      <c r="AW84" s="5" t="str">
        <f>IF(AND('別紙3-1_区分⑤所要額内訳'!$E$90&lt;=踏み台シート!AW4,踏み台シート!AW4&lt;='別紙3-1_区分⑤所要額内訳'!$G$90),1,"")</f>
        <v/>
      </c>
      <c r="AX84" s="5" t="str">
        <f>IF(AND('別紙3-1_区分⑤所要額内訳'!$E$90&lt;=踏み台シート!AX4,踏み台シート!AX4&lt;='別紙3-1_区分⑤所要額内訳'!$G$90),1,"")</f>
        <v/>
      </c>
      <c r="AY84" s="5" t="str">
        <f>IF(AND('別紙3-1_区分⑤所要額内訳'!$E$90&lt;=踏み台シート!AY4,踏み台シート!AY4&lt;='別紙3-1_区分⑤所要額内訳'!$G$90),1,"")</f>
        <v/>
      </c>
      <c r="AZ84" s="5" t="str">
        <f>IF(AND('別紙3-1_区分⑤所要額内訳'!$E$90&lt;=踏み台シート!AZ4,踏み台シート!AZ4&lt;='別紙3-1_区分⑤所要額内訳'!$G$90),1,"")</f>
        <v/>
      </c>
      <c r="BA84" s="5" t="str">
        <f>IF(AND('別紙3-1_区分⑤所要額内訳'!$E$90&lt;=踏み台シート!BA4,踏み台シート!BA4&lt;='別紙3-1_区分⑤所要額内訳'!$G$90),1,"")</f>
        <v/>
      </c>
      <c r="BB84" s="18">
        <f t="shared" si="28"/>
        <v>1</v>
      </c>
    </row>
    <row r="85" spans="1:54" x14ac:dyDescent="0.2">
      <c r="A85" s="5" t="str">
        <f t="shared" si="27"/>
        <v/>
      </c>
      <c r="B85" s="14" t="str">
        <f>IF('別紙3-1_区分⑤所要額内訳'!B91="","",'別紙3-1_区分⑤所要額内訳'!B91)</f>
        <v/>
      </c>
      <c r="C85" s="5" t="str">
        <f>IF('別紙3-1_区分⑤所要額内訳'!C91="","",'別紙3-1_区分⑤所要額内訳'!C91)</f>
        <v/>
      </c>
      <c r="D85" s="5">
        <f>IF(AND('別紙3-1_区分⑤所要額内訳'!$E$91&lt;=踏み台シート!D4,踏み台シート!D4&lt;='別紙3-1_区分⑤所要額内訳'!$G$91),1,"")</f>
        <v>1</v>
      </c>
      <c r="E85" s="5" t="str">
        <f>IF(AND('別紙3-1_区分⑤所要額内訳'!$E$91&lt;=踏み台シート!E4,踏み台シート!E4&lt;='別紙3-1_区分⑤所要額内訳'!$G$91),1,"")</f>
        <v/>
      </c>
      <c r="F85" s="5" t="str">
        <f>IF(AND('別紙3-1_区分⑤所要額内訳'!$E$91&lt;=踏み台シート!F4,踏み台シート!F4&lt;='別紙3-1_区分⑤所要額内訳'!$G$91),1,"")</f>
        <v/>
      </c>
      <c r="G85" s="5" t="str">
        <f>IF(AND('別紙3-1_区分⑤所要額内訳'!$E$91&lt;=踏み台シート!G4,踏み台シート!G4&lt;='別紙3-1_区分⑤所要額内訳'!$G$91),1,"")</f>
        <v/>
      </c>
      <c r="H85" s="5" t="str">
        <f>IF(AND('別紙3-1_区分⑤所要額内訳'!$E$91&lt;=踏み台シート!H4,踏み台シート!H4&lt;='別紙3-1_区分⑤所要額内訳'!$G$91),1,"")</f>
        <v/>
      </c>
      <c r="I85" s="5" t="str">
        <f>IF(AND('別紙3-1_区分⑤所要額内訳'!$E$91&lt;=踏み台シート!I4,踏み台シート!I4&lt;='別紙3-1_区分⑤所要額内訳'!$G$91),1,"")</f>
        <v/>
      </c>
      <c r="J85" s="5" t="str">
        <f>IF(AND('別紙3-1_区分⑤所要額内訳'!$E$91&lt;=踏み台シート!J4,踏み台シート!J4&lt;='別紙3-1_区分⑤所要額内訳'!$G$91),1,"")</f>
        <v/>
      </c>
      <c r="K85" s="5" t="str">
        <f>IF(AND('別紙3-1_区分⑤所要額内訳'!$E$91&lt;=踏み台シート!K4,踏み台シート!K4&lt;='別紙3-1_区分⑤所要額内訳'!$G$91),1,"")</f>
        <v/>
      </c>
      <c r="L85" s="5" t="str">
        <f>IF(AND('別紙3-1_区分⑤所要額内訳'!$E$91&lt;=踏み台シート!L4,踏み台シート!L4&lt;='別紙3-1_区分⑤所要額内訳'!$G$91),1,"")</f>
        <v/>
      </c>
      <c r="M85" s="5" t="str">
        <f>IF(AND('別紙3-1_区分⑤所要額内訳'!$E$91&lt;=踏み台シート!M4,踏み台シート!M4&lt;='別紙3-1_区分⑤所要額内訳'!$G$91),1,"")</f>
        <v/>
      </c>
      <c r="N85" s="5" t="str">
        <f>IF(AND('別紙3-1_区分⑤所要額内訳'!$E$91&lt;=踏み台シート!N4,踏み台シート!N4&lt;='別紙3-1_区分⑤所要額内訳'!$G$91),1,"")</f>
        <v/>
      </c>
      <c r="O85" s="5" t="str">
        <f>IF(AND('別紙3-1_区分⑤所要額内訳'!$E$91&lt;=踏み台シート!O4,踏み台シート!O4&lt;='別紙3-1_区分⑤所要額内訳'!$G$91),1,"")</f>
        <v/>
      </c>
      <c r="P85" s="5" t="str">
        <f>IF(AND('別紙3-1_区分⑤所要額内訳'!$E$91&lt;=踏み台シート!P4,踏み台シート!P4&lt;='別紙3-1_区分⑤所要額内訳'!$G$91),1,"")</f>
        <v/>
      </c>
      <c r="Q85" s="5" t="str">
        <f>IF(AND('別紙3-1_区分⑤所要額内訳'!$E$91&lt;=踏み台シート!Q4,踏み台シート!Q4&lt;='別紙3-1_区分⑤所要額内訳'!$G$91),1,"")</f>
        <v/>
      </c>
      <c r="R85" s="5" t="str">
        <f>IF(AND('別紙3-1_区分⑤所要額内訳'!$E$91&lt;=踏み台シート!R4,踏み台シート!R4&lt;='別紙3-1_区分⑤所要額内訳'!$G$91),1,"")</f>
        <v/>
      </c>
      <c r="S85" s="5" t="str">
        <f>IF(AND('別紙3-1_区分⑤所要額内訳'!$E$91&lt;=踏み台シート!S4,踏み台シート!S4&lt;='別紙3-1_区分⑤所要額内訳'!$G$91),1,"")</f>
        <v/>
      </c>
      <c r="T85" s="5" t="str">
        <f>IF(AND('別紙3-1_区分⑤所要額内訳'!$E$91&lt;=踏み台シート!T4,踏み台シート!T4&lt;='別紙3-1_区分⑤所要額内訳'!$G$91),1,"")</f>
        <v/>
      </c>
      <c r="U85" s="5" t="str">
        <f>IF(AND('別紙3-1_区分⑤所要額内訳'!$E$91&lt;=踏み台シート!U4,踏み台シート!U4&lt;='別紙3-1_区分⑤所要額内訳'!$G$91),1,"")</f>
        <v/>
      </c>
      <c r="V85" s="5" t="str">
        <f>IF(AND('別紙3-1_区分⑤所要額内訳'!$E$91&lt;=踏み台シート!V4,踏み台シート!V4&lt;='別紙3-1_区分⑤所要額内訳'!$G$91),1,"")</f>
        <v/>
      </c>
      <c r="W85" s="5" t="str">
        <f>IF(AND('別紙3-1_区分⑤所要額内訳'!$E$91&lt;=踏み台シート!W4,踏み台シート!W4&lt;='別紙3-1_区分⑤所要額内訳'!$G$91),1,"")</f>
        <v/>
      </c>
      <c r="X85" s="5" t="str">
        <f>IF(AND('別紙3-1_区分⑤所要額内訳'!$E$91&lt;=踏み台シート!X4,踏み台シート!X4&lt;='別紙3-1_区分⑤所要額内訳'!$G$91),1,"")</f>
        <v/>
      </c>
      <c r="Y85" s="5" t="str">
        <f>IF(AND('別紙3-1_区分⑤所要額内訳'!$E$91&lt;=踏み台シート!Y4,踏み台シート!Y4&lt;='別紙3-1_区分⑤所要額内訳'!$G$91),1,"")</f>
        <v/>
      </c>
      <c r="Z85" s="5" t="str">
        <f>IF(AND('別紙3-1_区分⑤所要額内訳'!$E$91&lt;=踏み台シート!Z4,踏み台シート!Z4&lt;='別紙3-1_区分⑤所要額内訳'!$G$91),1,"")</f>
        <v/>
      </c>
      <c r="AA85" s="5" t="str">
        <f>IF(AND('別紙3-1_区分⑤所要額内訳'!$E$91&lt;=踏み台シート!AA4,踏み台シート!AA4&lt;='別紙3-1_区分⑤所要額内訳'!$G$91),1,"")</f>
        <v/>
      </c>
      <c r="AB85" s="5" t="str">
        <f>IF(AND('別紙3-1_区分⑤所要額内訳'!$E$91&lt;=踏み台シート!AB4,踏み台シート!AB4&lt;='別紙3-1_区分⑤所要額内訳'!$G$91),1,"")</f>
        <v/>
      </c>
      <c r="AC85" s="5" t="str">
        <f>IF(AND('別紙3-1_区分⑤所要額内訳'!$E$91&lt;=踏み台シート!AC4,踏み台シート!AC4&lt;='別紙3-1_区分⑤所要額内訳'!$G$91),1,"")</f>
        <v/>
      </c>
      <c r="AD85" s="5" t="str">
        <f>IF(AND('別紙3-1_区分⑤所要額内訳'!$E$91&lt;=踏み台シート!AD4,踏み台シート!AD4&lt;='別紙3-1_区分⑤所要額内訳'!$G$91),1,"")</f>
        <v/>
      </c>
      <c r="AE85" s="5" t="str">
        <f>IF(AND('別紙3-1_区分⑤所要額内訳'!$E$91&lt;=踏み台シート!AE4,踏み台シート!AE4&lt;='別紙3-1_区分⑤所要額内訳'!$G$91),1,"")</f>
        <v/>
      </c>
      <c r="AF85" s="5" t="str">
        <f>IF(AND('別紙3-1_区分⑤所要額内訳'!$E$91&lt;=踏み台シート!AF4,踏み台シート!AF4&lt;='別紙3-1_区分⑤所要額内訳'!$G$91),1,"")</f>
        <v/>
      </c>
      <c r="AG85" s="5" t="str">
        <f>IF(AND('別紙3-1_区分⑤所要額内訳'!$E$91&lt;=踏み台シート!AG4,踏み台シート!AG4&lt;='別紙3-1_区分⑤所要額内訳'!$G$91),1,"")</f>
        <v/>
      </c>
      <c r="AH85" s="5" t="str">
        <f>IF(AND('別紙3-1_区分⑤所要額内訳'!$E$91&lt;=踏み台シート!AH4,踏み台シート!AH4&lt;='別紙3-1_区分⑤所要額内訳'!$G$91),1,"")</f>
        <v/>
      </c>
      <c r="AI85" s="5" t="str">
        <f>IF(AND('別紙3-1_区分⑤所要額内訳'!$E$91&lt;=踏み台シート!AI4,踏み台シート!AI4&lt;='別紙3-1_区分⑤所要額内訳'!$G$91),1,"")</f>
        <v/>
      </c>
      <c r="AJ85" s="5" t="str">
        <f>IF(AND('別紙3-1_区分⑤所要額内訳'!$E$91&lt;=踏み台シート!AJ4,踏み台シート!AJ4&lt;='別紙3-1_区分⑤所要額内訳'!$G$91),1,"")</f>
        <v/>
      </c>
      <c r="AK85" s="5" t="str">
        <f>IF(AND('別紙3-1_区分⑤所要額内訳'!$E$91&lt;=踏み台シート!AK4,踏み台シート!AK4&lt;='別紙3-1_区分⑤所要額内訳'!$G$91),1,"")</f>
        <v/>
      </c>
      <c r="AL85" s="5" t="str">
        <f>IF(AND('別紙3-1_区分⑤所要額内訳'!$E$91&lt;=踏み台シート!AL4,踏み台シート!AL4&lt;='別紙3-1_区分⑤所要額内訳'!$G$91),1,"")</f>
        <v/>
      </c>
      <c r="AM85" s="5" t="str">
        <f>IF(AND('別紙3-1_区分⑤所要額内訳'!$E$91&lt;=踏み台シート!AM4,踏み台シート!AM4&lt;='別紙3-1_区分⑤所要額内訳'!$G$91),1,"")</f>
        <v/>
      </c>
      <c r="AN85" s="5" t="str">
        <f>IF(AND('別紙3-1_区分⑤所要額内訳'!$E$91&lt;=踏み台シート!AN4,踏み台シート!AN4&lt;='別紙3-1_区分⑤所要額内訳'!$G$91),1,"")</f>
        <v/>
      </c>
      <c r="AO85" s="5" t="str">
        <f>IF(AND('別紙3-1_区分⑤所要額内訳'!$E$91&lt;=踏み台シート!AO4,踏み台シート!AO4&lt;='別紙3-1_区分⑤所要額内訳'!$G$91),1,"")</f>
        <v/>
      </c>
      <c r="AP85" s="5" t="str">
        <f>IF(AND('別紙3-1_区分⑤所要額内訳'!$E$91&lt;=踏み台シート!AP4,踏み台シート!AP4&lt;='別紙3-1_区分⑤所要額内訳'!$G$91),1,"")</f>
        <v/>
      </c>
      <c r="AQ85" s="5" t="str">
        <f>IF(AND('別紙3-1_区分⑤所要額内訳'!$E$91&lt;=踏み台シート!AQ4,踏み台シート!AQ4&lt;='別紙3-1_区分⑤所要額内訳'!$G$91),1,"")</f>
        <v/>
      </c>
      <c r="AR85" s="5" t="str">
        <f>IF(AND('別紙3-1_区分⑤所要額内訳'!$E$91&lt;=踏み台シート!AR4,踏み台シート!AR4&lt;='別紙3-1_区分⑤所要額内訳'!$G$91),1,"")</f>
        <v/>
      </c>
      <c r="AS85" s="5" t="str">
        <f>IF(AND('別紙3-1_区分⑤所要額内訳'!$E$91&lt;=踏み台シート!AS4,踏み台シート!AS4&lt;='別紙3-1_区分⑤所要額内訳'!$G$91),1,"")</f>
        <v/>
      </c>
      <c r="AT85" s="5" t="str">
        <f>IF(AND('別紙3-1_区分⑤所要額内訳'!$E$91&lt;=踏み台シート!AT4,踏み台シート!AT4&lt;='別紙3-1_区分⑤所要額内訳'!$G$91),1,"")</f>
        <v/>
      </c>
      <c r="AU85" s="5" t="str">
        <f>IF(AND('別紙3-1_区分⑤所要額内訳'!$E$91&lt;=踏み台シート!AU4,踏み台シート!AU4&lt;='別紙3-1_区分⑤所要額内訳'!$G$91),1,"")</f>
        <v/>
      </c>
      <c r="AV85" s="5" t="str">
        <f>IF(AND('別紙3-1_区分⑤所要額内訳'!$E$91&lt;=踏み台シート!AV4,踏み台シート!AV4&lt;='別紙3-1_区分⑤所要額内訳'!$G$91),1,"")</f>
        <v/>
      </c>
      <c r="AW85" s="5" t="str">
        <f>IF(AND('別紙3-1_区分⑤所要額内訳'!$E$91&lt;=踏み台シート!AW4,踏み台シート!AW4&lt;='別紙3-1_区分⑤所要額内訳'!$G$91),1,"")</f>
        <v/>
      </c>
      <c r="AX85" s="5" t="str">
        <f>IF(AND('別紙3-1_区分⑤所要額内訳'!$E$91&lt;=踏み台シート!AX4,踏み台シート!AX4&lt;='別紙3-1_区分⑤所要額内訳'!$G$91),1,"")</f>
        <v/>
      </c>
      <c r="AY85" s="5" t="str">
        <f>IF(AND('別紙3-1_区分⑤所要額内訳'!$E$91&lt;=踏み台シート!AY4,踏み台シート!AY4&lt;='別紙3-1_区分⑤所要額内訳'!$G$91),1,"")</f>
        <v/>
      </c>
      <c r="AZ85" s="5" t="str">
        <f>IF(AND('別紙3-1_区分⑤所要額内訳'!$E$91&lt;=踏み台シート!AZ4,踏み台シート!AZ4&lt;='別紙3-1_区分⑤所要額内訳'!$G$91),1,"")</f>
        <v/>
      </c>
      <c r="BA85" s="5" t="str">
        <f>IF(AND('別紙3-1_区分⑤所要額内訳'!$E$91&lt;=踏み台シート!BA4,踏み台シート!BA4&lt;='別紙3-1_区分⑤所要額内訳'!$G$91),1,"")</f>
        <v/>
      </c>
      <c r="BB85" s="18">
        <f t="shared" si="28"/>
        <v>1</v>
      </c>
    </row>
    <row r="86" spans="1:54" x14ac:dyDescent="0.2">
      <c r="A86" s="5" t="str">
        <f t="shared" si="27"/>
        <v/>
      </c>
      <c r="B86" s="14" t="str">
        <f>IF('別紙3-1_区分⑤所要額内訳'!B92="","",'別紙3-1_区分⑤所要額内訳'!B92)</f>
        <v/>
      </c>
      <c r="C86" s="5" t="str">
        <f>IF('別紙3-1_区分⑤所要額内訳'!C92="","",'別紙3-1_区分⑤所要額内訳'!C92)</f>
        <v/>
      </c>
      <c r="D86" s="5">
        <f>IF(AND('別紙3-1_区分⑤所要額内訳'!$E$92&lt;=踏み台シート!D4,踏み台シート!D4&lt;='別紙3-1_区分⑤所要額内訳'!$G$92),1,"")</f>
        <v>1</v>
      </c>
      <c r="E86" s="5" t="str">
        <f>IF(AND('別紙3-1_区分⑤所要額内訳'!$E$92&lt;=踏み台シート!E4,踏み台シート!E4&lt;='別紙3-1_区分⑤所要額内訳'!$G$92),1,"")</f>
        <v/>
      </c>
      <c r="F86" s="5" t="str">
        <f>IF(AND('別紙3-1_区分⑤所要額内訳'!$E$92&lt;=踏み台シート!F4,踏み台シート!F4&lt;='別紙3-1_区分⑤所要額内訳'!$G$92),1,"")</f>
        <v/>
      </c>
      <c r="G86" s="5" t="str">
        <f>IF(AND('別紙3-1_区分⑤所要額内訳'!$E$92&lt;=踏み台シート!G4,踏み台シート!G4&lt;='別紙3-1_区分⑤所要額内訳'!$G$92),1,"")</f>
        <v/>
      </c>
      <c r="H86" s="5" t="str">
        <f>IF(AND('別紙3-1_区分⑤所要額内訳'!$E$92&lt;=踏み台シート!H4,踏み台シート!H4&lt;='別紙3-1_区分⑤所要額内訳'!$G$92),1,"")</f>
        <v/>
      </c>
      <c r="I86" s="5" t="str">
        <f>IF(AND('別紙3-1_区分⑤所要額内訳'!$E$92&lt;=踏み台シート!I4,踏み台シート!I4&lt;='別紙3-1_区分⑤所要額内訳'!$G$92),1,"")</f>
        <v/>
      </c>
      <c r="J86" s="5" t="str">
        <f>IF(AND('別紙3-1_区分⑤所要額内訳'!$E$92&lt;=踏み台シート!J4,踏み台シート!J4&lt;='別紙3-1_区分⑤所要額内訳'!$G$92),1,"")</f>
        <v/>
      </c>
      <c r="K86" s="5" t="str">
        <f>IF(AND('別紙3-1_区分⑤所要額内訳'!$E$92&lt;=踏み台シート!K4,踏み台シート!K4&lt;='別紙3-1_区分⑤所要額内訳'!$G$92),1,"")</f>
        <v/>
      </c>
      <c r="L86" s="5" t="str">
        <f>IF(AND('別紙3-1_区分⑤所要額内訳'!$E$92&lt;=踏み台シート!L4,踏み台シート!L4&lt;='別紙3-1_区分⑤所要額内訳'!$G$92),1,"")</f>
        <v/>
      </c>
      <c r="M86" s="5" t="str">
        <f>IF(AND('別紙3-1_区分⑤所要額内訳'!$E$92&lt;=踏み台シート!M4,踏み台シート!M4&lt;='別紙3-1_区分⑤所要額内訳'!$G$92),1,"")</f>
        <v/>
      </c>
      <c r="N86" s="5" t="str">
        <f>IF(AND('別紙3-1_区分⑤所要額内訳'!$E$92&lt;=踏み台シート!N4,踏み台シート!N4&lt;='別紙3-1_区分⑤所要額内訳'!$G$92),1,"")</f>
        <v/>
      </c>
      <c r="O86" s="5" t="str">
        <f>IF(AND('別紙3-1_区分⑤所要額内訳'!$E$92&lt;=踏み台シート!O4,踏み台シート!O4&lt;='別紙3-1_区分⑤所要額内訳'!$G$92),1,"")</f>
        <v/>
      </c>
      <c r="P86" s="5" t="str">
        <f>IF(AND('別紙3-1_区分⑤所要額内訳'!$E$92&lt;=踏み台シート!P4,踏み台シート!P4&lt;='別紙3-1_区分⑤所要額内訳'!$G$92),1,"")</f>
        <v/>
      </c>
      <c r="Q86" s="5" t="str">
        <f>IF(AND('別紙3-1_区分⑤所要額内訳'!$E$92&lt;=踏み台シート!Q4,踏み台シート!Q4&lt;='別紙3-1_区分⑤所要額内訳'!$G$92),1,"")</f>
        <v/>
      </c>
      <c r="R86" s="5" t="str">
        <f>IF(AND('別紙3-1_区分⑤所要額内訳'!$E$92&lt;=踏み台シート!R4,踏み台シート!R4&lt;='別紙3-1_区分⑤所要額内訳'!$G$92),1,"")</f>
        <v/>
      </c>
      <c r="S86" s="5" t="str">
        <f>IF(AND('別紙3-1_区分⑤所要額内訳'!$E$92&lt;=踏み台シート!S4,踏み台シート!S4&lt;='別紙3-1_区分⑤所要額内訳'!$G$92),1,"")</f>
        <v/>
      </c>
      <c r="T86" s="5" t="str">
        <f>IF(AND('別紙3-1_区分⑤所要額内訳'!$E$92&lt;=踏み台シート!T4,踏み台シート!T4&lt;='別紙3-1_区分⑤所要額内訳'!$G$92),1,"")</f>
        <v/>
      </c>
      <c r="U86" s="5" t="str">
        <f>IF(AND('別紙3-1_区分⑤所要額内訳'!$E$92&lt;=踏み台シート!U4,踏み台シート!U4&lt;='別紙3-1_区分⑤所要額内訳'!$G$92),1,"")</f>
        <v/>
      </c>
      <c r="V86" s="5" t="str">
        <f>IF(AND('別紙3-1_区分⑤所要額内訳'!$E$92&lt;=踏み台シート!V4,踏み台シート!V4&lt;='別紙3-1_区分⑤所要額内訳'!$G$92),1,"")</f>
        <v/>
      </c>
      <c r="W86" s="5" t="str">
        <f>IF(AND('別紙3-1_区分⑤所要額内訳'!$E$92&lt;=踏み台シート!W4,踏み台シート!W4&lt;='別紙3-1_区分⑤所要額内訳'!$G$92),1,"")</f>
        <v/>
      </c>
      <c r="X86" s="5" t="str">
        <f>IF(AND('別紙3-1_区分⑤所要額内訳'!$E$92&lt;=踏み台シート!X4,踏み台シート!X4&lt;='別紙3-1_区分⑤所要額内訳'!$G$92),1,"")</f>
        <v/>
      </c>
      <c r="Y86" s="5" t="str">
        <f>IF(AND('別紙3-1_区分⑤所要額内訳'!$E$92&lt;=踏み台シート!Y4,踏み台シート!Y4&lt;='別紙3-1_区分⑤所要額内訳'!$G$92),1,"")</f>
        <v/>
      </c>
      <c r="Z86" s="5" t="str">
        <f>IF(AND('別紙3-1_区分⑤所要額内訳'!$E$92&lt;=踏み台シート!Z4,踏み台シート!Z4&lt;='別紙3-1_区分⑤所要額内訳'!$G$92),1,"")</f>
        <v/>
      </c>
      <c r="AA86" s="5" t="str">
        <f>IF(AND('別紙3-1_区分⑤所要額内訳'!$E$92&lt;=踏み台シート!AA4,踏み台シート!AA4&lt;='別紙3-1_区分⑤所要額内訳'!$G$92),1,"")</f>
        <v/>
      </c>
      <c r="AB86" s="5" t="str">
        <f>IF(AND('別紙3-1_区分⑤所要額内訳'!$E$92&lt;=踏み台シート!AB4,踏み台シート!AB4&lt;='別紙3-1_区分⑤所要額内訳'!$G$92),1,"")</f>
        <v/>
      </c>
      <c r="AC86" s="5" t="str">
        <f>IF(AND('別紙3-1_区分⑤所要額内訳'!$E$92&lt;=踏み台シート!AC4,踏み台シート!AC4&lt;='別紙3-1_区分⑤所要額内訳'!$G$92),1,"")</f>
        <v/>
      </c>
      <c r="AD86" s="5" t="str">
        <f>IF(AND('別紙3-1_区分⑤所要額内訳'!$E$92&lt;=踏み台シート!AD4,踏み台シート!AD4&lt;='別紙3-1_区分⑤所要額内訳'!$G$92),1,"")</f>
        <v/>
      </c>
      <c r="AE86" s="5" t="str">
        <f>IF(AND('別紙3-1_区分⑤所要額内訳'!$E$92&lt;=踏み台シート!AE4,踏み台シート!AE4&lt;='別紙3-1_区分⑤所要額内訳'!$G$92),1,"")</f>
        <v/>
      </c>
      <c r="AF86" s="5" t="str">
        <f>IF(AND('別紙3-1_区分⑤所要額内訳'!$E$92&lt;=踏み台シート!AF4,踏み台シート!AF4&lt;='別紙3-1_区分⑤所要額内訳'!$G$92),1,"")</f>
        <v/>
      </c>
      <c r="AG86" s="5" t="str">
        <f>IF(AND('別紙3-1_区分⑤所要額内訳'!$E$92&lt;=踏み台シート!AG4,踏み台シート!AG4&lt;='別紙3-1_区分⑤所要額内訳'!$G$92),1,"")</f>
        <v/>
      </c>
      <c r="AH86" s="5" t="str">
        <f>IF(AND('別紙3-1_区分⑤所要額内訳'!$E$92&lt;=踏み台シート!AH4,踏み台シート!AH4&lt;='別紙3-1_区分⑤所要額内訳'!$G$92),1,"")</f>
        <v/>
      </c>
      <c r="AI86" s="5" t="str">
        <f>IF(AND('別紙3-1_区分⑤所要額内訳'!$E$92&lt;=踏み台シート!AI4,踏み台シート!AI4&lt;='別紙3-1_区分⑤所要額内訳'!$G$92),1,"")</f>
        <v/>
      </c>
      <c r="AJ86" s="5" t="str">
        <f>IF(AND('別紙3-1_区分⑤所要額内訳'!$E$92&lt;=踏み台シート!AJ4,踏み台シート!AJ4&lt;='別紙3-1_区分⑤所要額内訳'!$G$92),1,"")</f>
        <v/>
      </c>
      <c r="AK86" s="5" t="str">
        <f>IF(AND('別紙3-1_区分⑤所要額内訳'!$E$92&lt;=踏み台シート!AK4,踏み台シート!AK4&lt;='別紙3-1_区分⑤所要額内訳'!$G$92),1,"")</f>
        <v/>
      </c>
      <c r="AL86" s="5" t="str">
        <f>IF(AND('別紙3-1_区分⑤所要額内訳'!$E$92&lt;=踏み台シート!AL4,踏み台シート!AL4&lt;='別紙3-1_区分⑤所要額内訳'!$G$92),1,"")</f>
        <v/>
      </c>
      <c r="AM86" s="5" t="str">
        <f>IF(AND('別紙3-1_区分⑤所要額内訳'!$E$92&lt;=踏み台シート!AM4,踏み台シート!AM4&lt;='別紙3-1_区分⑤所要額内訳'!$G$92),1,"")</f>
        <v/>
      </c>
      <c r="AN86" s="5" t="str">
        <f>IF(AND('別紙3-1_区分⑤所要額内訳'!$E$92&lt;=踏み台シート!AN4,踏み台シート!AN4&lt;='別紙3-1_区分⑤所要額内訳'!$G$92),1,"")</f>
        <v/>
      </c>
      <c r="AO86" s="5" t="str">
        <f>IF(AND('別紙3-1_区分⑤所要額内訳'!$E$92&lt;=踏み台シート!AO4,踏み台シート!AO4&lt;='別紙3-1_区分⑤所要額内訳'!$G$92),1,"")</f>
        <v/>
      </c>
      <c r="AP86" s="5" t="str">
        <f>IF(AND('別紙3-1_区分⑤所要額内訳'!$E$92&lt;=踏み台シート!AP4,踏み台シート!AP4&lt;='別紙3-1_区分⑤所要額内訳'!$G$92),1,"")</f>
        <v/>
      </c>
      <c r="AQ86" s="5" t="str">
        <f>IF(AND('別紙3-1_区分⑤所要額内訳'!$E$92&lt;=踏み台シート!AQ4,踏み台シート!AQ4&lt;='別紙3-1_区分⑤所要額内訳'!$G$92),1,"")</f>
        <v/>
      </c>
      <c r="AR86" s="5" t="str">
        <f>IF(AND('別紙3-1_区分⑤所要額内訳'!$E$92&lt;=踏み台シート!AR4,踏み台シート!AR4&lt;='別紙3-1_区分⑤所要額内訳'!$G$92),1,"")</f>
        <v/>
      </c>
      <c r="AS86" s="5" t="str">
        <f>IF(AND('別紙3-1_区分⑤所要額内訳'!$E$92&lt;=踏み台シート!AS4,踏み台シート!AS4&lt;='別紙3-1_区分⑤所要額内訳'!$G$92),1,"")</f>
        <v/>
      </c>
      <c r="AT86" s="5" t="str">
        <f>IF(AND('別紙3-1_区分⑤所要額内訳'!$E$92&lt;=踏み台シート!AT4,踏み台シート!AT4&lt;='別紙3-1_区分⑤所要額内訳'!$G$92),1,"")</f>
        <v/>
      </c>
      <c r="AU86" s="5" t="str">
        <f>IF(AND('別紙3-1_区分⑤所要額内訳'!$E$92&lt;=踏み台シート!AU4,踏み台シート!AU4&lt;='別紙3-1_区分⑤所要額内訳'!$G$92),1,"")</f>
        <v/>
      </c>
      <c r="AV86" s="5" t="str">
        <f>IF(AND('別紙3-1_区分⑤所要額内訳'!$E$92&lt;=踏み台シート!AV4,踏み台シート!AV4&lt;='別紙3-1_区分⑤所要額内訳'!$G$92),1,"")</f>
        <v/>
      </c>
      <c r="AW86" s="5" t="str">
        <f>IF(AND('別紙3-1_区分⑤所要額内訳'!$E$92&lt;=踏み台シート!AW4,踏み台シート!AW4&lt;='別紙3-1_区分⑤所要額内訳'!$G$92),1,"")</f>
        <v/>
      </c>
      <c r="AX86" s="5" t="str">
        <f>IF(AND('別紙3-1_区分⑤所要額内訳'!$E$92&lt;=踏み台シート!AX4,踏み台シート!AX4&lt;='別紙3-1_区分⑤所要額内訳'!$G$92),1,"")</f>
        <v/>
      </c>
      <c r="AY86" s="5" t="str">
        <f>IF(AND('別紙3-1_区分⑤所要額内訳'!$E$92&lt;=踏み台シート!AY4,踏み台シート!AY4&lt;='別紙3-1_区分⑤所要額内訳'!$G$92),1,"")</f>
        <v/>
      </c>
      <c r="AZ86" s="5" t="str">
        <f>IF(AND('別紙3-1_区分⑤所要額内訳'!$E$92&lt;=踏み台シート!AZ4,踏み台シート!AZ4&lt;='別紙3-1_区分⑤所要額内訳'!$G$92),1,"")</f>
        <v/>
      </c>
      <c r="BA86" s="5" t="str">
        <f>IF(AND('別紙3-1_区分⑤所要額内訳'!$E$92&lt;=踏み台シート!BA4,踏み台シート!BA4&lt;='別紙3-1_区分⑤所要額内訳'!$G$92),1,"")</f>
        <v/>
      </c>
      <c r="BB86" s="18">
        <f t="shared" si="28"/>
        <v>1</v>
      </c>
    </row>
    <row r="87" spans="1:54" x14ac:dyDescent="0.2">
      <c r="A87" s="5" t="str">
        <f t="shared" si="27"/>
        <v/>
      </c>
      <c r="B87" s="14" t="str">
        <f>IF('別紙3-1_区分⑤所要額内訳'!B93="","",'別紙3-1_区分⑤所要額内訳'!B93)</f>
        <v/>
      </c>
      <c r="C87" s="5" t="str">
        <f>IF('別紙3-1_区分⑤所要額内訳'!C93="","",'別紙3-1_区分⑤所要額内訳'!C93)</f>
        <v/>
      </c>
      <c r="D87" s="5">
        <f>IF(AND('別紙3-1_区分⑤所要額内訳'!$E$93&lt;=踏み台シート!D4,踏み台シート!D4&lt;='別紙3-1_区分⑤所要額内訳'!$G$93),1,"")</f>
        <v>1</v>
      </c>
      <c r="E87" s="5" t="str">
        <f>IF(AND('別紙3-1_区分⑤所要額内訳'!$E$93&lt;=踏み台シート!E4,踏み台シート!E4&lt;='別紙3-1_区分⑤所要額内訳'!$G$93),1,"")</f>
        <v/>
      </c>
      <c r="F87" s="5" t="str">
        <f>IF(AND('別紙3-1_区分⑤所要額内訳'!$E$93&lt;=踏み台シート!F4,踏み台シート!F4&lt;='別紙3-1_区分⑤所要額内訳'!$G$93),1,"")</f>
        <v/>
      </c>
      <c r="G87" s="5" t="str">
        <f>IF(AND('別紙3-1_区分⑤所要額内訳'!$E$93&lt;=踏み台シート!G4,踏み台シート!G4&lt;='別紙3-1_区分⑤所要額内訳'!$G$93),1,"")</f>
        <v/>
      </c>
      <c r="H87" s="5" t="str">
        <f>IF(AND('別紙3-1_区分⑤所要額内訳'!$E$93&lt;=踏み台シート!H4,踏み台シート!H4&lt;='別紙3-1_区分⑤所要額内訳'!$G$93),1,"")</f>
        <v/>
      </c>
      <c r="I87" s="5" t="str">
        <f>IF(AND('別紙3-1_区分⑤所要額内訳'!$E$93&lt;=踏み台シート!I4,踏み台シート!I4&lt;='別紙3-1_区分⑤所要額内訳'!$G$93),1,"")</f>
        <v/>
      </c>
      <c r="J87" s="5" t="str">
        <f>IF(AND('別紙3-1_区分⑤所要額内訳'!$E$93&lt;=踏み台シート!J4,踏み台シート!J4&lt;='別紙3-1_区分⑤所要額内訳'!$G$93),1,"")</f>
        <v/>
      </c>
      <c r="K87" s="5" t="str">
        <f>IF(AND('別紙3-1_区分⑤所要額内訳'!$E$93&lt;=踏み台シート!K4,踏み台シート!K4&lt;='別紙3-1_区分⑤所要額内訳'!$G$93),1,"")</f>
        <v/>
      </c>
      <c r="L87" s="5" t="str">
        <f>IF(AND('別紙3-1_区分⑤所要額内訳'!$E$93&lt;=踏み台シート!L4,踏み台シート!L4&lt;='別紙3-1_区分⑤所要額内訳'!$G$93),1,"")</f>
        <v/>
      </c>
      <c r="M87" s="5" t="str">
        <f>IF(AND('別紙3-1_区分⑤所要額内訳'!$E$93&lt;=踏み台シート!M4,踏み台シート!M4&lt;='別紙3-1_区分⑤所要額内訳'!$G$93),1,"")</f>
        <v/>
      </c>
      <c r="N87" s="5" t="str">
        <f>IF(AND('別紙3-1_区分⑤所要額内訳'!$E$93&lt;=踏み台シート!N4,踏み台シート!N4&lt;='別紙3-1_区分⑤所要額内訳'!$G$93),1,"")</f>
        <v/>
      </c>
      <c r="O87" s="5" t="str">
        <f>IF(AND('別紙3-1_区分⑤所要額内訳'!$E$93&lt;=踏み台シート!O4,踏み台シート!O4&lt;='別紙3-1_区分⑤所要額内訳'!$G$93),1,"")</f>
        <v/>
      </c>
      <c r="P87" s="5" t="str">
        <f>IF(AND('別紙3-1_区分⑤所要額内訳'!$E$93&lt;=踏み台シート!P4,踏み台シート!P4&lt;='別紙3-1_区分⑤所要額内訳'!$G$93),1,"")</f>
        <v/>
      </c>
      <c r="Q87" s="5" t="str">
        <f>IF(AND('別紙3-1_区分⑤所要額内訳'!$E$93&lt;=踏み台シート!Q4,踏み台シート!Q4&lt;='別紙3-1_区分⑤所要額内訳'!$G$93),1,"")</f>
        <v/>
      </c>
      <c r="R87" s="5" t="str">
        <f>IF(AND('別紙3-1_区分⑤所要額内訳'!$E$93&lt;=踏み台シート!R4,踏み台シート!R4&lt;='別紙3-1_区分⑤所要額内訳'!$G$93),1,"")</f>
        <v/>
      </c>
      <c r="S87" s="5" t="str">
        <f>IF(AND('別紙3-1_区分⑤所要額内訳'!$E$93&lt;=踏み台シート!S4,踏み台シート!S4&lt;='別紙3-1_区分⑤所要額内訳'!$G$93),1,"")</f>
        <v/>
      </c>
      <c r="T87" s="5" t="str">
        <f>IF(AND('別紙3-1_区分⑤所要額内訳'!$E$93&lt;=踏み台シート!T4,踏み台シート!T4&lt;='別紙3-1_区分⑤所要額内訳'!$G$93),1,"")</f>
        <v/>
      </c>
      <c r="U87" s="5" t="str">
        <f>IF(AND('別紙3-1_区分⑤所要額内訳'!$E$93&lt;=踏み台シート!U4,踏み台シート!U4&lt;='別紙3-1_区分⑤所要額内訳'!$G$93),1,"")</f>
        <v/>
      </c>
      <c r="V87" s="5" t="str">
        <f>IF(AND('別紙3-1_区分⑤所要額内訳'!$E$93&lt;=踏み台シート!V4,踏み台シート!V4&lt;='別紙3-1_区分⑤所要額内訳'!$G$93),1,"")</f>
        <v/>
      </c>
      <c r="W87" s="5" t="str">
        <f>IF(AND('別紙3-1_区分⑤所要額内訳'!$E$93&lt;=踏み台シート!W4,踏み台シート!W4&lt;='別紙3-1_区分⑤所要額内訳'!$G$93),1,"")</f>
        <v/>
      </c>
      <c r="X87" s="5" t="str">
        <f>IF(AND('別紙3-1_区分⑤所要額内訳'!$E$93&lt;=踏み台シート!X4,踏み台シート!X4&lt;='別紙3-1_区分⑤所要額内訳'!$G$93),1,"")</f>
        <v/>
      </c>
      <c r="Y87" s="5" t="str">
        <f>IF(AND('別紙3-1_区分⑤所要額内訳'!$E$93&lt;=踏み台シート!Y4,踏み台シート!Y4&lt;='別紙3-1_区分⑤所要額内訳'!$G$93),1,"")</f>
        <v/>
      </c>
      <c r="Z87" s="5" t="str">
        <f>IF(AND('別紙3-1_区分⑤所要額内訳'!$E$93&lt;=踏み台シート!Z4,踏み台シート!Z4&lt;='別紙3-1_区分⑤所要額内訳'!$G$93),1,"")</f>
        <v/>
      </c>
      <c r="AA87" s="5" t="str">
        <f>IF(AND('別紙3-1_区分⑤所要額内訳'!$E$93&lt;=踏み台シート!AA4,踏み台シート!AA4&lt;='別紙3-1_区分⑤所要額内訳'!$G$93),1,"")</f>
        <v/>
      </c>
      <c r="AB87" s="5" t="str">
        <f>IF(AND('別紙3-1_区分⑤所要額内訳'!$E$93&lt;=踏み台シート!AB4,踏み台シート!AB4&lt;='別紙3-1_区分⑤所要額内訳'!$G$93),1,"")</f>
        <v/>
      </c>
      <c r="AC87" s="5" t="str">
        <f>IF(AND('別紙3-1_区分⑤所要額内訳'!$E$93&lt;=踏み台シート!AC4,踏み台シート!AC4&lt;='別紙3-1_区分⑤所要額内訳'!$G$93),1,"")</f>
        <v/>
      </c>
      <c r="AD87" s="5" t="str">
        <f>IF(AND('別紙3-1_区分⑤所要額内訳'!$E$93&lt;=踏み台シート!AD4,踏み台シート!AD4&lt;='別紙3-1_区分⑤所要額内訳'!$G$93),1,"")</f>
        <v/>
      </c>
      <c r="AE87" s="5" t="str">
        <f>IF(AND('別紙3-1_区分⑤所要額内訳'!$E$93&lt;=踏み台シート!AE4,踏み台シート!AE4&lt;='別紙3-1_区分⑤所要額内訳'!$G$93),1,"")</f>
        <v/>
      </c>
      <c r="AF87" s="5" t="str">
        <f>IF(AND('別紙3-1_区分⑤所要額内訳'!$E$93&lt;=踏み台シート!AF4,踏み台シート!AF4&lt;='別紙3-1_区分⑤所要額内訳'!$G$93),1,"")</f>
        <v/>
      </c>
      <c r="AG87" s="5" t="str">
        <f>IF(AND('別紙3-1_区分⑤所要額内訳'!$E$93&lt;=踏み台シート!AG4,踏み台シート!AG4&lt;='別紙3-1_区分⑤所要額内訳'!$G$93),1,"")</f>
        <v/>
      </c>
      <c r="AH87" s="5" t="str">
        <f>IF(AND('別紙3-1_区分⑤所要額内訳'!$E$93&lt;=踏み台シート!AH4,踏み台シート!AH4&lt;='別紙3-1_区分⑤所要額内訳'!$G$93),1,"")</f>
        <v/>
      </c>
      <c r="AI87" s="5" t="str">
        <f>IF(AND('別紙3-1_区分⑤所要額内訳'!$E$93&lt;=踏み台シート!AI4,踏み台シート!AI4&lt;='別紙3-1_区分⑤所要額内訳'!$G$93),1,"")</f>
        <v/>
      </c>
      <c r="AJ87" s="5" t="str">
        <f>IF(AND('別紙3-1_区分⑤所要額内訳'!$E$93&lt;=踏み台シート!AJ4,踏み台シート!AJ4&lt;='別紙3-1_区分⑤所要額内訳'!$G$93),1,"")</f>
        <v/>
      </c>
      <c r="AK87" s="5" t="str">
        <f>IF(AND('別紙3-1_区分⑤所要額内訳'!$E$93&lt;=踏み台シート!AK4,踏み台シート!AK4&lt;='別紙3-1_区分⑤所要額内訳'!$G$93),1,"")</f>
        <v/>
      </c>
      <c r="AL87" s="5" t="str">
        <f>IF(AND('別紙3-1_区分⑤所要額内訳'!$E$93&lt;=踏み台シート!AL4,踏み台シート!AL4&lt;='別紙3-1_区分⑤所要額内訳'!$G$93),1,"")</f>
        <v/>
      </c>
      <c r="AM87" s="5" t="str">
        <f>IF(AND('別紙3-1_区分⑤所要額内訳'!$E$93&lt;=踏み台シート!AM4,踏み台シート!AM4&lt;='別紙3-1_区分⑤所要額内訳'!$G$93),1,"")</f>
        <v/>
      </c>
      <c r="AN87" s="5" t="str">
        <f>IF(AND('別紙3-1_区分⑤所要額内訳'!$E$93&lt;=踏み台シート!AN4,踏み台シート!AN4&lt;='別紙3-1_区分⑤所要額内訳'!$G$93),1,"")</f>
        <v/>
      </c>
      <c r="AO87" s="5" t="str">
        <f>IF(AND('別紙3-1_区分⑤所要額内訳'!$E$93&lt;=踏み台シート!AO4,踏み台シート!AO4&lt;='別紙3-1_区分⑤所要額内訳'!$G$93),1,"")</f>
        <v/>
      </c>
      <c r="AP87" s="5" t="str">
        <f>IF(AND('別紙3-1_区分⑤所要額内訳'!$E$93&lt;=踏み台シート!AP4,踏み台シート!AP4&lt;='別紙3-1_区分⑤所要額内訳'!$G$93),1,"")</f>
        <v/>
      </c>
      <c r="AQ87" s="5" t="str">
        <f>IF(AND('別紙3-1_区分⑤所要額内訳'!$E$93&lt;=踏み台シート!AQ4,踏み台シート!AQ4&lt;='別紙3-1_区分⑤所要額内訳'!$G$93),1,"")</f>
        <v/>
      </c>
      <c r="AR87" s="5" t="str">
        <f>IF(AND('別紙3-1_区分⑤所要額内訳'!$E$93&lt;=踏み台シート!AR4,踏み台シート!AR4&lt;='別紙3-1_区分⑤所要額内訳'!$G$93),1,"")</f>
        <v/>
      </c>
      <c r="AS87" s="5" t="str">
        <f>IF(AND('別紙3-1_区分⑤所要額内訳'!$E$93&lt;=踏み台シート!AS4,踏み台シート!AS4&lt;='別紙3-1_区分⑤所要額内訳'!$G$93),1,"")</f>
        <v/>
      </c>
      <c r="AT87" s="5" t="str">
        <f>IF(AND('別紙3-1_区分⑤所要額内訳'!$E$93&lt;=踏み台シート!AT4,踏み台シート!AT4&lt;='別紙3-1_区分⑤所要額内訳'!$G$93),1,"")</f>
        <v/>
      </c>
      <c r="AU87" s="5" t="str">
        <f>IF(AND('別紙3-1_区分⑤所要額内訳'!$E$93&lt;=踏み台シート!AU4,踏み台シート!AU4&lt;='別紙3-1_区分⑤所要額内訳'!$G$93),1,"")</f>
        <v/>
      </c>
      <c r="AV87" s="5" t="str">
        <f>IF(AND('別紙3-1_区分⑤所要額内訳'!$E$93&lt;=踏み台シート!AV4,踏み台シート!AV4&lt;='別紙3-1_区分⑤所要額内訳'!$G$93),1,"")</f>
        <v/>
      </c>
      <c r="AW87" s="5" t="str">
        <f>IF(AND('別紙3-1_区分⑤所要額内訳'!$E$93&lt;=踏み台シート!AW4,踏み台シート!AW4&lt;='別紙3-1_区分⑤所要額内訳'!$G$93),1,"")</f>
        <v/>
      </c>
      <c r="AX87" s="5" t="str">
        <f>IF(AND('別紙3-1_区分⑤所要額内訳'!$E$93&lt;=踏み台シート!AX4,踏み台シート!AX4&lt;='別紙3-1_区分⑤所要額内訳'!$G$93),1,"")</f>
        <v/>
      </c>
      <c r="AY87" s="5" t="str">
        <f>IF(AND('別紙3-1_区分⑤所要額内訳'!$E$93&lt;=踏み台シート!AY4,踏み台シート!AY4&lt;='別紙3-1_区分⑤所要額内訳'!$G$93),1,"")</f>
        <v/>
      </c>
      <c r="AZ87" s="5" t="str">
        <f>IF(AND('別紙3-1_区分⑤所要額内訳'!$E$93&lt;=踏み台シート!AZ4,踏み台シート!AZ4&lt;='別紙3-1_区分⑤所要額内訳'!$G$93),1,"")</f>
        <v/>
      </c>
      <c r="BA87" s="5" t="str">
        <f>IF(AND('別紙3-1_区分⑤所要額内訳'!$E$93&lt;=踏み台シート!BA4,踏み台シート!BA4&lt;='別紙3-1_区分⑤所要額内訳'!$G$93),1,"")</f>
        <v/>
      </c>
      <c r="BB87" s="18">
        <f t="shared" si="28"/>
        <v>1</v>
      </c>
    </row>
    <row r="88" spans="1:54" x14ac:dyDescent="0.2">
      <c r="A88" s="5" t="str">
        <f t="shared" si="27"/>
        <v/>
      </c>
      <c r="B88" s="14" t="str">
        <f>IF('別紙3-1_区分⑤所要額内訳'!B94="","",'別紙3-1_区分⑤所要額内訳'!B94)</f>
        <v/>
      </c>
      <c r="C88" s="5" t="str">
        <f>IF('別紙3-1_区分⑤所要額内訳'!C94="","",'別紙3-1_区分⑤所要額内訳'!C94)</f>
        <v/>
      </c>
      <c r="D88" s="5">
        <f>IF(AND('別紙3-1_区分⑤所要額内訳'!$E$94&lt;=踏み台シート!D4,踏み台シート!D4&lt;='別紙3-1_区分⑤所要額内訳'!$G$94),1,"")</f>
        <v>1</v>
      </c>
      <c r="E88" s="5" t="str">
        <f>IF(AND('別紙3-1_区分⑤所要額内訳'!$E$94&lt;=踏み台シート!E4,踏み台シート!E4&lt;='別紙3-1_区分⑤所要額内訳'!$G$94),1,"")</f>
        <v/>
      </c>
      <c r="F88" s="5" t="str">
        <f>IF(AND('別紙3-1_区分⑤所要額内訳'!$E$94&lt;=踏み台シート!F4,踏み台シート!F4&lt;='別紙3-1_区分⑤所要額内訳'!$G$94),1,"")</f>
        <v/>
      </c>
      <c r="G88" s="5" t="str">
        <f>IF(AND('別紙3-1_区分⑤所要額内訳'!$E$94&lt;=踏み台シート!G4,踏み台シート!G4&lt;='別紙3-1_区分⑤所要額内訳'!$G$94),1,"")</f>
        <v/>
      </c>
      <c r="H88" s="5" t="str">
        <f>IF(AND('別紙3-1_区分⑤所要額内訳'!$E$94&lt;=踏み台シート!H4,踏み台シート!H4&lt;='別紙3-1_区分⑤所要額内訳'!$G$94),1,"")</f>
        <v/>
      </c>
      <c r="I88" s="5" t="str">
        <f>IF(AND('別紙3-1_区分⑤所要額内訳'!$E$94&lt;=踏み台シート!I4,踏み台シート!I4&lt;='別紙3-1_区分⑤所要額内訳'!$G$94),1,"")</f>
        <v/>
      </c>
      <c r="J88" s="5" t="str">
        <f>IF(AND('別紙3-1_区分⑤所要額内訳'!$E$94&lt;=踏み台シート!J4,踏み台シート!J4&lt;='別紙3-1_区分⑤所要額内訳'!$G$94),1,"")</f>
        <v/>
      </c>
      <c r="K88" s="5" t="str">
        <f>IF(AND('別紙3-1_区分⑤所要額内訳'!$E$94&lt;=踏み台シート!K4,踏み台シート!K4&lt;='別紙3-1_区分⑤所要額内訳'!$G$94),1,"")</f>
        <v/>
      </c>
      <c r="L88" s="5" t="str">
        <f>IF(AND('別紙3-1_区分⑤所要額内訳'!$E$94&lt;=踏み台シート!L4,踏み台シート!L4&lt;='別紙3-1_区分⑤所要額内訳'!$G$94),1,"")</f>
        <v/>
      </c>
      <c r="M88" s="5" t="str">
        <f>IF(AND('別紙3-1_区分⑤所要額内訳'!$E$94&lt;=踏み台シート!M4,踏み台シート!M4&lt;='別紙3-1_区分⑤所要額内訳'!$G$94),1,"")</f>
        <v/>
      </c>
      <c r="N88" s="5" t="str">
        <f>IF(AND('別紙3-1_区分⑤所要額内訳'!$E$94&lt;=踏み台シート!N4,踏み台シート!N4&lt;='別紙3-1_区分⑤所要額内訳'!$G$94),1,"")</f>
        <v/>
      </c>
      <c r="O88" s="5" t="str">
        <f>IF(AND('別紙3-1_区分⑤所要額内訳'!$E$94&lt;=踏み台シート!O4,踏み台シート!O4&lt;='別紙3-1_区分⑤所要額内訳'!$G$94),1,"")</f>
        <v/>
      </c>
      <c r="P88" s="5" t="str">
        <f>IF(AND('別紙3-1_区分⑤所要額内訳'!$E$94&lt;=踏み台シート!P4,踏み台シート!P4&lt;='別紙3-1_区分⑤所要額内訳'!$G$94),1,"")</f>
        <v/>
      </c>
      <c r="Q88" s="5" t="str">
        <f>IF(AND('別紙3-1_区分⑤所要額内訳'!$E$94&lt;=踏み台シート!Q4,踏み台シート!Q4&lt;='別紙3-1_区分⑤所要額内訳'!$G$94),1,"")</f>
        <v/>
      </c>
      <c r="R88" s="5" t="str">
        <f>IF(AND('別紙3-1_区分⑤所要額内訳'!$E$94&lt;=踏み台シート!R4,踏み台シート!R4&lt;='別紙3-1_区分⑤所要額内訳'!$G$94),1,"")</f>
        <v/>
      </c>
      <c r="S88" s="5" t="str">
        <f>IF(AND('別紙3-1_区分⑤所要額内訳'!$E$94&lt;=踏み台シート!S4,踏み台シート!S4&lt;='別紙3-1_区分⑤所要額内訳'!$G$94),1,"")</f>
        <v/>
      </c>
      <c r="T88" s="5" t="str">
        <f>IF(AND('別紙3-1_区分⑤所要額内訳'!$E$94&lt;=踏み台シート!T4,踏み台シート!T4&lt;='別紙3-1_区分⑤所要額内訳'!$G$94),1,"")</f>
        <v/>
      </c>
      <c r="U88" s="5" t="str">
        <f>IF(AND('別紙3-1_区分⑤所要額内訳'!$E$94&lt;=踏み台シート!U4,踏み台シート!U4&lt;='別紙3-1_区分⑤所要額内訳'!$G$94),1,"")</f>
        <v/>
      </c>
      <c r="V88" s="5" t="str">
        <f>IF(AND('別紙3-1_区分⑤所要額内訳'!$E$94&lt;=踏み台シート!V4,踏み台シート!V4&lt;='別紙3-1_区分⑤所要額内訳'!$G$94),1,"")</f>
        <v/>
      </c>
      <c r="W88" s="5" t="str">
        <f>IF(AND('別紙3-1_区分⑤所要額内訳'!$E$94&lt;=踏み台シート!W4,踏み台シート!W4&lt;='別紙3-1_区分⑤所要額内訳'!$G$94),1,"")</f>
        <v/>
      </c>
      <c r="X88" s="5" t="str">
        <f>IF(AND('別紙3-1_区分⑤所要額内訳'!$E$94&lt;=踏み台シート!X4,踏み台シート!X4&lt;='別紙3-1_区分⑤所要額内訳'!$G$94),1,"")</f>
        <v/>
      </c>
      <c r="Y88" s="5" t="str">
        <f>IF(AND('別紙3-1_区分⑤所要額内訳'!$E$94&lt;=踏み台シート!Y4,踏み台シート!Y4&lt;='別紙3-1_区分⑤所要額内訳'!$G$94),1,"")</f>
        <v/>
      </c>
      <c r="Z88" s="5" t="str">
        <f>IF(AND('別紙3-1_区分⑤所要額内訳'!$E$94&lt;=踏み台シート!Z4,踏み台シート!Z4&lt;='別紙3-1_区分⑤所要額内訳'!$G$94),1,"")</f>
        <v/>
      </c>
      <c r="AA88" s="5" t="str">
        <f>IF(AND('別紙3-1_区分⑤所要額内訳'!$E$94&lt;=踏み台シート!AA4,踏み台シート!AA4&lt;='別紙3-1_区分⑤所要額内訳'!$G$94),1,"")</f>
        <v/>
      </c>
      <c r="AB88" s="5" t="str">
        <f>IF(AND('別紙3-1_区分⑤所要額内訳'!$E$94&lt;=踏み台シート!AB4,踏み台シート!AB4&lt;='別紙3-1_区分⑤所要額内訳'!$G$94),1,"")</f>
        <v/>
      </c>
      <c r="AC88" s="5" t="str">
        <f>IF(AND('別紙3-1_区分⑤所要額内訳'!$E$94&lt;=踏み台シート!AC4,踏み台シート!AC4&lt;='別紙3-1_区分⑤所要額内訳'!$G$94),1,"")</f>
        <v/>
      </c>
      <c r="AD88" s="5" t="str">
        <f>IF(AND('別紙3-1_区分⑤所要額内訳'!$E$94&lt;=踏み台シート!AD4,踏み台シート!AD4&lt;='別紙3-1_区分⑤所要額内訳'!$G$94),1,"")</f>
        <v/>
      </c>
      <c r="AE88" s="5" t="str">
        <f>IF(AND('別紙3-1_区分⑤所要額内訳'!$E$94&lt;=踏み台シート!AE4,踏み台シート!AE4&lt;='別紙3-1_区分⑤所要額内訳'!$G$94),1,"")</f>
        <v/>
      </c>
      <c r="AF88" s="5" t="str">
        <f>IF(AND('別紙3-1_区分⑤所要額内訳'!$E$94&lt;=踏み台シート!AF4,踏み台シート!AF4&lt;='別紙3-1_区分⑤所要額内訳'!$G$94),1,"")</f>
        <v/>
      </c>
      <c r="AG88" s="5" t="str">
        <f>IF(AND('別紙3-1_区分⑤所要額内訳'!$E$94&lt;=踏み台シート!AG4,踏み台シート!AG4&lt;='別紙3-1_区分⑤所要額内訳'!$G$94),1,"")</f>
        <v/>
      </c>
      <c r="AH88" s="5" t="str">
        <f>IF(AND('別紙3-1_区分⑤所要額内訳'!$E$94&lt;=踏み台シート!AH4,踏み台シート!AH4&lt;='別紙3-1_区分⑤所要額内訳'!$G$94),1,"")</f>
        <v/>
      </c>
      <c r="AI88" s="5" t="str">
        <f>IF(AND('別紙3-1_区分⑤所要額内訳'!$E$94&lt;=踏み台シート!AI4,踏み台シート!AI4&lt;='別紙3-1_区分⑤所要額内訳'!$G$94),1,"")</f>
        <v/>
      </c>
      <c r="AJ88" s="5" t="str">
        <f>IF(AND('別紙3-1_区分⑤所要額内訳'!$E$94&lt;=踏み台シート!AJ4,踏み台シート!AJ4&lt;='別紙3-1_区分⑤所要額内訳'!$G$94),1,"")</f>
        <v/>
      </c>
      <c r="AK88" s="5" t="str">
        <f>IF(AND('別紙3-1_区分⑤所要額内訳'!$E$94&lt;=踏み台シート!AK4,踏み台シート!AK4&lt;='別紙3-1_区分⑤所要額内訳'!$G$94),1,"")</f>
        <v/>
      </c>
      <c r="AL88" s="5" t="str">
        <f>IF(AND('別紙3-1_区分⑤所要額内訳'!$E$94&lt;=踏み台シート!AL4,踏み台シート!AL4&lt;='別紙3-1_区分⑤所要額内訳'!$G$94),1,"")</f>
        <v/>
      </c>
      <c r="AM88" s="5" t="str">
        <f>IF(AND('別紙3-1_区分⑤所要額内訳'!$E$94&lt;=踏み台シート!AM4,踏み台シート!AM4&lt;='別紙3-1_区分⑤所要額内訳'!$G$94),1,"")</f>
        <v/>
      </c>
      <c r="AN88" s="5" t="str">
        <f>IF(AND('別紙3-1_区分⑤所要額内訳'!$E$94&lt;=踏み台シート!AN4,踏み台シート!AN4&lt;='別紙3-1_区分⑤所要額内訳'!$G$94),1,"")</f>
        <v/>
      </c>
      <c r="AO88" s="5" t="str">
        <f>IF(AND('別紙3-1_区分⑤所要額内訳'!$E$94&lt;=踏み台シート!AO4,踏み台シート!AO4&lt;='別紙3-1_区分⑤所要額内訳'!$G$94),1,"")</f>
        <v/>
      </c>
      <c r="AP88" s="5" t="str">
        <f>IF(AND('別紙3-1_区分⑤所要額内訳'!$E$94&lt;=踏み台シート!AP4,踏み台シート!AP4&lt;='別紙3-1_区分⑤所要額内訳'!$G$94),1,"")</f>
        <v/>
      </c>
      <c r="AQ88" s="5" t="str">
        <f>IF(AND('別紙3-1_区分⑤所要額内訳'!$E$94&lt;=踏み台シート!AQ4,踏み台シート!AQ4&lt;='別紙3-1_区分⑤所要額内訳'!$G$94),1,"")</f>
        <v/>
      </c>
      <c r="AR88" s="5" t="str">
        <f>IF(AND('別紙3-1_区分⑤所要額内訳'!$E$94&lt;=踏み台シート!AR4,踏み台シート!AR4&lt;='別紙3-1_区分⑤所要額内訳'!$G$94),1,"")</f>
        <v/>
      </c>
      <c r="AS88" s="5" t="str">
        <f>IF(AND('別紙3-1_区分⑤所要額内訳'!$E$94&lt;=踏み台シート!AS4,踏み台シート!AS4&lt;='別紙3-1_区分⑤所要額内訳'!$G$94),1,"")</f>
        <v/>
      </c>
      <c r="AT88" s="5" t="str">
        <f>IF(AND('別紙3-1_区分⑤所要額内訳'!$E$94&lt;=踏み台シート!AT4,踏み台シート!AT4&lt;='別紙3-1_区分⑤所要額内訳'!$G$94),1,"")</f>
        <v/>
      </c>
      <c r="AU88" s="5" t="str">
        <f>IF(AND('別紙3-1_区分⑤所要額内訳'!$E$94&lt;=踏み台シート!AU4,踏み台シート!AU4&lt;='別紙3-1_区分⑤所要額内訳'!$G$94),1,"")</f>
        <v/>
      </c>
      <c r="AV88" s="5" t="str">
        <f>IF(AND('別紙3-1_区分⑤所要額内訳'!$E$94&lt;=踏み台シート!AV4,踏み台シート!AV4&lt;='別紙3-1_区分⑤所要額内訳'!$G$94),1,"")</f>
        <v/>
      </c>
      <c r="AW88" s="5" t="str">
        <f>IF(AND('別紙3-1_区分⑤所要額内訳'!$E$94&lt;=踏み台シート!AW4,踏み台シート!AW4&lt;='別紙3-1_区分⑤所要額内訳'!$G$94),1,"")</f>
        <v/>
      </c>
      <c r="AX88" s="5" t="str">
        <f>IF(AND('別紙3-1_区分⑤所要額内訳'!$E$94&lt;=踏み台シート!AX4,踏み台シート!AX4&lt;='別紙3-1_区分⑤所要額内訳'!$G$94),1,"")</f>
        <v/>
      </c>
      <c r="AY88" s="5" t="str">
        <f>IF(AND('別紙3-1_区分⑤所要額内訳'!$E$94&lt;=踏み台シート!AY4,踏み台シート!AY4&lt;='別紙3-1_区分⑤所要額内訳'!$G$94),1,"")</f>
        <v/>
      </c>
      <c r="AZ88" s="5" t="str">
        <f>IF(AND('別紙3-1_区分⑤所要額内訳'!$E$94&lt;=踏み台シート!AZ4,踏み台シート!AZ4&lt;='別紙3-1_区分⑤所要額内訳'!$G$94),1,"")</f>
        <v/>
      </c>
      <c r="BA88" s="5" t="str">
        <f>IF(AND('別紙3-1_区分⑤所要額内訳'!$E$94&lt;=踏み台シート!BA4,踏み台シート!BA4&lt;='別紙3-1_区分⑤所要額内訳'!$G$94),1,"")</f>
        <v/>
      </c>
      <c r="BB88" s="18">
        <f t="shared" si="28"/>
        <v>1</v>
      </c>
    </row>
    <row r="89" spans="1:54" x14ac:dyDescent="0.2">
      <c r="A89" s="5" t="str">
        <f t="shared" si="27"/>
        <v/>
      </c>
      <c r="B89" s="14" t="str">
        <f>IF('別紙3-1_区分⑤所要額内訳'!B95="","",'別紙3-1_区分⑤所要額内訳'!B95)</f>
        <v/>
      </c>
      <c r="C89" s="5" t="str">
        <f>IF('別紙3-1_区分⑤所要額内訳'!C95="","",'別紙3-1_区分⑤所要額内訳'!C95)</f>
        <v/>
      </c>
      <c r="D89" s="5">
        <f>IF(AND('別紙3-1_区分⑤所要額内訳'!$E$95&lt;=踏み台シート!D4,踏み台シート!D4&lt;='別紙3-1_区分⑤所要額内訳'!$G$95),1,"")</f>
        <v>1</v>
      </c>
      <c r="E89" s="5" t="str">
        <f>IF(AND('別紙3-1_区分⑤所要額内訳'!$E$95&lt;=踏み台シート!E4,踏み台シート!E4&lt;='別紙3-1_区分⑤所要額内訳'!$G$95),1,"")</f>
        <v/>
      </c>
      <c r="F89" s="5" t="str">
        <f>IF(AND('別紙3-1_区分⑤所要額内訳'!$E$95&lt;=踏み台シート!F4,踏み台シート!F4&lt;='別紙3-1_区分⑤所要額内訳'!$G$95),1,"")</f>
        <v/>
      </c>
      <c r="G89" s="5" t="str">
        <f>IF(AND('別紙3-1_区分⑤所要額内訳'!$E$95&lt;=踏み台シート!G4,踏み台シート!G4&lt;='別紙3-1_区分⑤所要額内訳'!$G$95),1,"")</f>
        <v/>
      </c>
      <c r="H89" s="5" t="str">
        <f>IF(AND('別紙3-1_区分⑤所要額内訳'!$E$95&lt;=踏み台シート!H4,踏み台シート!H4&lt;='別紙3-1_区分⑤所要額内訳'!$G$95),1,"")</f>
        <v/>
      </c>
      <c r="I89" s="5" t="str">
        <f>IF(AND('別紙3-1_区分⑤所要額内訳'!$E$95&lt;=踏み台シート!I4,踏み台シート!I4&lt;='別紙3-1_区分⑤所要額内訳'!$G$95),1,"")</f>
        <v/>
      </c>
      <c r="J89" s="5" t="str">
        <f>IF(AND('別紙3-1_区分⑤所要額内訳'!$E$95&lt;=踏み台シート!J4,踏み台シート!J4&lt;='別紙3-1_区分⑤所要額内訳'!$G$95),1,"")</f>
        <v/>
      </c>
      <c r="K89" s="5" t="str">
        <f>IF(AND('別紙3-1_区分⑤所要額内訳'!$E$95&lt;=踏み台シート!K4,踏み台シート!K4&lt;='別紙3-1_区分⑤所要額内訳'!$G$95),1,"")</f>
        <v/>
      </c>
      <c r="L89" s="5" t="str">
        <f>IF(AND('別紙3-1_区分⑤所要額内訳'!$E$95&lt;=踏み台シート!L4,踏み台シート!L4&lt;='別紙3-1_区分⑤所要額内訳'!$G$95),1,"")</f>
        <v/>
      </c>
      <c r="M89" s="5" t="str">
        <f>IF(AND('別紙3-1_区分⑤所要額内訳'!$E$95&lt;=踏み台シート!M4,踏み台シート!M4&lt;='別紙3-1_区分⑤所要額内訳'!$G$95),1,"")</f>
        <v/>
      </c>
      <c r="N89" s="5" t="str">
        <f>IF(AND('別紙3-1_区分⑤所要額内訳'!$E$95&lt;=踏み台シート!N4,踏み台シート!N4&lt;='別紙3-1_区分⑤所要額内訳'!$G$95),1,"")</f>
        <v/>
      </c>
      <c r="O89" s="5" t="str">
        <f>IF(AND('別紙3-1_区分⑤所要額内訳'!$E$95&lt;=踏み台シート!O4,踏み台シート!O4&lt;='別紙3-1_区分⑤所要額内訳'!$G$95),1,"")</f>
        <v/>
      </c>
      <c r="P89" s="5" t="str">
        <f>IF(AND('別紙3-1_区分⑤所要額内訳'!$E$95&lt;=踏み台シート!P4,踏み台シート!P4&lt;='別紙3-1_区分⑤所要額内訳'!$G$95),1,"")</f>
        <v/>
      </c>
      <c r="Q89" s="5" t="str">
        <f>IF(AND('別紙3-1_区分⑤所要額内訳'!$E$95&lt;=踏み台シート!Q4,踏み台シート!Q4&lt;='別紙3-1_区分⑤所要額内訳'!$G$95),1,"")</f>
        <v/>
      </c>
      <c r="R89" s="5" t="str">
        <f>IF(AND('別紙3-1_区分⑤所要額内訳'!$E$95&lt;=踏み台シート!R4,踏み台シート!R4&lt;='別紙3-1_区分⑤所要額内訳'!$G$95),1,"")</f>
        <v/>
      </c>
      <c r="S89" s="5" t="str">
        <f>IF(AND('別紙3-1_区分⑤所要額内訳'!$E$95&lt;=踏み台シート!S4,踏み台シート!S4&lt;='別紙3-1_区分⑤所要額内訳'!$G$95),1,"")</f>
        <v/>
      </c>
      <c r="T89" s="5" t="str">
        <f>IF(AND('別紙3-1_区分⑤所要額内訳'!$E$95&lt;=踏み台シート!T4,踏み台シート!T4&lt;='別紙3-1_区分⑤所要額内訳'!$G$95),1,"")</f>
        <v/>
      </c>
      <c r="U89" s="5" t="str">
        <f>IF(AND('別紙3-1_区分⑤所要額内訳'!$E$95&lt;=踏み台シート!U4,踏み台シート!U4&lt;='別紙3-1_区分⑤所要額内訳'!$G$95),1,"")</f>
        <v/>
      </c>
      <c r="V89" s="5" t="str">
        <f>IF(AND('別紙3-1_区分⑤所要額内訳'!$E$95&lt;=踏み台シート!V4,踏み台シート!V4&lt;='別紙3-1_区分⑤所要額内訳'!$G$95),1,"")</f>
        <v/>
      </c>
      <c r="W89" s="5" t="str">
        <f>IF(AND('別紙3-1_区分⑤所要額内訳'!$E$95&lt;=踏み台シート!W4,踏み台シート!W4&lt;='別紙3-1_区分⑤所要額内訳'!$G$95),1,"")</f>
        <v/>
      </c>
      <c r="X89" s="5" t="str">
        <f>IF(AND('別紙3-1_区分⑤所要額内訳'!$E$95&lt;=踏み台シート!X4,踏み台シート!X4&lt;='別紙3-1_区分⑤所要額内訳'!$G$95),1,"")</f>
        <v/>
      </c>
      <c r="Y89" s="5" t="str">
        <f>IF(AND('別紙3-1_区分⑤所要額内訳'!$E$95&lt;=踏み台シート!Y4,踏み台シート!Y4&lt;='別紙3-1_区分⑤所要額内訳'!$G$95),1,"")</f>
        <v/>
      </c>
      <c r="Z89" s="5" t="str">
        <f>IF(AND('別紙3-1_区分⑤所要額内訳'!$E$95&lt;=踏み台シート!Z4,踏み台シート!Z4&lt;='別紙3-1_区分⑤所要額内訳'!$G$95),1,"")</f>
        <v/>
      </c>
      <c r="AA89" s="5" t="str">
        <f>IF(AND('別紙3-1_区分⑤所要額内訳'!$E$95&lt;=踏み台シート!AA4,踏み台シート!AA4&lt;='別紙3-1_区分⑤所要額内訳'!$G$95),1,"")</f>
        <v/>
      </c>
      <c r="AB89" s="5" t="str">
        <f>IF(AND('別紙3-1_区分⑤所要額内訳'!$E$95&lt;=踏み台シート!AB4,踏み台シート!AB4&lt;='別紙3-1_区分⑤所要額内訳'!$G$95),1,"")</f>
        <v/>
      </c>
      <c r="AC89" s="5" t="str">
        <f>IF(AND('別紙3-1_区分⑤所要額内訳'!$E$95&lt;=踏み台シート!AC4,踏み台シート!AC4&lt;='別紙3-1_区分⑤所要額内訳'!$G$95),1,"")</f>
        <v/>
      </c>
      <c r="AD89" s="5" t="str">
        <f>IF(AND('別紙3-1_区分⑤所要額内訳'!$E$95&lt;=踏み台シート!AD4,踏み台シート!AD4&lt;='別紙3-1_区分⑤所要額内訳'!$G$95),1,"")</f>
        <v/>
      </c>
      <c r="AE89" s="5" t="str">
        <f>IF(AND('別紙3-1_区分⑤所要額内訳'!$E$95&lt;=踏み台シート!AE4,踏み台シート!AE4&lt;='別紙3-1_区分⑤所要額内訳'!$G$95),1,"")</f>
        <v/>
      </c>
      <c r="AF89" s="5" t="str">
        <f>IF(AND('別紙3-1_区分⑤所要額内訳'!$E$95&lt;=踏み台シート!AF4,踏み台シート!AF4&lt;='別紙3-1_区分⑤所要額内訳'!$G$95),1,"")</f>
        <v/>
      </c>
      <c r="AG89" s="5" t="str">
        <f>IF(AND('別紙3-1_区分⑤所要額内訳'!$E$95&lt;=踏み台シート!AG4,踏み台シート!AG4&lt;='別紙3-1_区分⑤所要額内訳'!$G$95),1,"")</f>
        <v/>
      </c>
      <c r="AH89" s="5" t="str">
        <f>IF(AND('別紙3-1_区分⑤所要額内訳'!$E$95&lt;=踏み台シート!AH4,踏み台シート!AH4&lt;='別紙3-1_区分⑤所要額内訳'!$G$95),1,"")</f>
        <v/>
      </c>
      <c r="AI89" s="5" t="str">
        <f>IF(AND('別紙3-1_区分⑤所要額内訳'!$E$95&lt;=踏み台シート!AI4,踏み台シート!AI4&lt;='別紙3-1_区分⑤所要額内訳'!$G$95),1,"")</f>
        <v/>
      </c>
      <c r="AJ89" s="5" t="str">
        <f>IF(AND('別紙3-1_区分⑤所要額内訳'!$E$95&lt;=踏み台シート!AJ4,踏み台シート!AJ4&lt;='別紙3-1_区分⑤所要額内訳'!$G$95),1,"")</f>
        <v/>
      </c>
      <c r="AK89" s="5" t="str">
        <f>IF(AND('別紙3-1_区分⑤所要額内訳'!$E$95&lt;=踏み台シート!AK4,踏み台シート!AK4&lt;='別紙3-1_区分⑤所要額内訳'!$G$95),1,"")</f>
        <v/>
      </c>
      <c r="AL89" s="5" t="str">
        <f>IF(AND('別紙3-1_区分⑤所要額内訳'!$E$95&lt;=踏み台シート!AL4,踏み台シート!AL4&lt;='別紙3-1_区分⑤所要額内訳'!$G$95),1,"")</f>
        <v/>
      </c>
      <c r="AM89" s="5" t="str">
        <f>IF(AND('別紙3-1_区分⑤所要額内訳'!$E$95&lt;=踏み台シート!AM4,踏み台シート!AM4&lt;='別紙3-1_区分⑤所要額内訳'!$G$95),1,"")</f>
        <v/>
      </c>
      <c r="AN89" s="5" t="str">
        <f>IF(AND('別紙3-1_区分⑤所要額内訳'!$E$95&lt;=踏み台シート!AN4,踏み台シート!AN4&lt;='別紙3-1_区分⑤所要額内訳'!$G$95),1,"")</f>
        <v/>
      </c>
      <c r="AO89" s="5" t="str">
        <f>IF(AND('別紙3-1_区分⑤所要額内訳'!$E$95&lt;=踏み台シート!AO4,踏み台シート!AO4&lt;='別紙3-1_区分⑤所要額内訳'!$G$95),1,"")</f>
        <v/>
      </c>
      <c r="AP89" s="5" t="str">
        <f>IF(AND('別紙3-1_区分⑤所要額内訳'!$E$95&lt;=踏み台シート!AP4,踏み台シート!AP4&lt;='別紙3-1_区分⑤所要額内訳'!$G$95),1,"")</f>
        <v/>
      </c>
      <c r="AQ89" s="5" t="str">
        <f>IF(AND('別紙3-1_区分⑤所要額内訳'!$E$95&lt;=踏み台シート!AQ4,踏み台シート!AQ4&lt;='別紙3-1_区分⑤所要額内訳'!$G$95),1,"")</f>
        <v/>
      </c>
      <c r="AR89" s="5" t="str">
        <f>IF(AND('別紙3-1_区分⑤所要額内訳'!$E$95&lt;=踏み台シート!AR4,踏み台シート!AR4&lt;='別紙3-1_区分⑤所要額内訳'!$G$95),1,"")</f>
        <v/>
      </c>
      <c r="AS89" s="5" t="str">
        <f>IF(AND('別紙3-1_区分⑤所要額内訳'!$E$95&lt;=踏み台シート!AS4,踏み台シート!AS4&lt;='別紙3-1_区分⑤所要額内訳'!$G$95),1,"")</f>
        <v/>
      </c>
      <c r="AT89" s="5" t="str">
        <f>IF(AND('別紙3-1_区分⑤所要額内訳'!$E$95&lt;=踏み台シート!AT4,踏み台シート!AT4&lt;='別紙3-1_区分⑤所要額内訳'!$G$95),1,"")</f>
        <v/>
      </c>
      <c r="AU89" s="5" t="str">
        <f>IF(AND('別紙3-1_区分⑤所要額内訳'!$E$95&lt;=踏み台シート!AU4,踏み台シート!AU4&lt;='別紙3-1_区分⑤所要額内訳'!$G$95),1,"")</f>
        <v/>
      </c>
      <c r="AV89" s="5" t="str">
        <f>IF(AND('別紙3-1_区分⑤所要額内訳'!$E$95&lt;=踏み台シート!AV4,踏み台シート!AV4&lt;='別紙3-1_区分⑤所要額内訳'!$G$95),1,"")</f>
        <v/>
      </c>
      <c r="AW89" s="5" t="str">
        <f>IF(AND('別紙3-1_区分⑤所要額内訳'!$E$95&lt;=踏み台シート!AW4,踏み台シート!AW4&lt;='別紙3-1_区分⑤所要額内訳'!$G$95),1,"")</f>
        <v/>
      </c>
      <c r="AX89" s="5" t="str">
        <f>IF(AND('別紙3-1_区分⑤所要額内訳'!$E$95&lt;=踏み台シート!AX4,踏み台シート!AX4&lt;='別紙3-1_区分⑤所要額内訳'!$G$95),1,"")</f>
        <v/>
      </c>
      <c r="AY89" s="5" t="str">
        <f>IF(AND('別紙3-1_区分⑤所要額内訳'!$E$95&lt;=踏み台シート!AY4,踏み台シート!AY4&lt;='別紙3-1_区分⑤所要額内訳'!$G$95),1,"")</f>
        <v/>
      </c>
      <c r="AZ89" s="5" t="str">
        <f>IF(AND('別紙3-1_区分⑤所要額内訳'!$E$95&lt;=踏み台シート!AZ4,踏み台シート!AZ4&lt;='別紙3-1_区分⑤所要額内訳'!$G$95),1,"")</f>
        <v/>
      </c>
      <c r="BA89" s="5" t="str">
        <f>IF(AND('別紙3-1_区分⑤所要額内訳'!$E$95&lt;=踏み台シート!BA4,踏み台シート!BA4&lt;='別紙3-1_区分⑤所要額内訳'!$G$95),1,"")</f>
        <v/>
      </c>
      <c r="BB89" s="18">
        <f t="shared" si="28"/>
        <v>1</v>
      </c>
    </row>
    <row r="90" spans="1:54" x14ac:dyDescent="0.2">
      <c r="A90" s="5" t="str">
        <f t="shared" si="27"/>
        <v/>
      </c>
      <c r="B90" s="14" t="str">
        <f>IF('別紙3-1_区分⑤所要額内訳'!B96="","",'別紙3-1_区分⑤所要額内訳'!B96)</f>
        <v/>
      </c>
      <c r="C90" s="5" t="str">
        <f>IF('別紙3-1_区分⑤所要額内訳'!C96="","",'別紙3-1_区分⑤所要額内訳'!C96)</f>
        <v/>
      </c>
      <c r="D90" s="5">
        <f>IF(AND('別紙3-1_区分⑤所要額内訳'!$E$96&lt;=踏み台シート!D4,踏み台シート!D4&lt;='別紙3-1_区分⑤所要額内訳'!$G$96),1,"")</f>
        <v>1</v>
      </c>
      <c r="E90" s="5" t="str">
        <f>IF(AND('別紙3-1_区分⑤所要額内訳'!$E$96&lt;=踏み台シート!E4,踏み台シート!E4&lt;='別紙3-1_区分⑤所要額内訳'!$G$96),1,"")</f>
        <v/>
      </c>
      <c r="F90" s="5" t="str">
        <f>IF(AND('別紙3-1_区分⑤所要額内訳'!$E$96&lt;=踏み台シート!F4,踏み台シート!F4&lt;='別紙3-1_区分⑤所要額内訳'!$G$96),1,"")</f>
        <v/>
      </c>
      <c r="G90" s="5" t="str">
        <f>IF(AND('別紙3-1_区分⑤所要額内訳'!$E$96&lt;=踏み台シート!G4,踏み台シート!G4&lt;='別紙3-1_区分⑤所要額内訳'!$G$96),1,"")</f>
        <v/>
      </c>
      <c r="H90" s="5" t="str">
        <f>IF(AND('別紙3-1_区分⑤所要額内訳'!$E$96&lt;=踏み台シート!H4,踏み台シート!H4&lt;='別紙3-1_区分⑤所要額内訳'!$G$96),1,"")</f>
        <v/>
      </c>
      <c r="I90" s="5" t="str">
        <f>IF(AND('別紙3-1_区分⑤所要額内訳'!$E$96&lt;=踏み台シート!I4,踏み台シート!I4&lt;='別紙3-1_区分⑤所要額内訳'!$G$96),1,"")</f>
        <v/>
      </c>
      <c r="J90" s="5" t="str">
        <f>IF(AND('別紙3-1_区分⑤所要額内訳'!$E$96&lt;=踏み台シート!J4,踏み台シート!J4&lt;='別紙3-1_区分⑤所要額内訳'!$G$96),1,"")</f>
        <v/>
      </c>
      <c r="K90" s="5" t="str">
        <f>IF(AND('別紙3-1_区分⑤所要額内訳'!$E$96&lt;=踏み台シート!K4,踏み台シート!K4&lt;='別紙3-1_区分⑤所要額内訳'!$G$96),1,"")</f>
        <v/>
      </c>
      <c r="L90" s="5" t="str">
        <f>IF(AND('別紙3-1_区分⑤所要額内訳'!$E$96&lt;=踏み台シート!L4,踏み台シート!L4&lt;='別紙3-1_区分⑤所要額内訳'!$G$96),1,"")</f>
        <v/>
      </c>
      <c r="M90" s="5" t="str">
        <f>IF(AND('別紙3-1_区分⑤所要額内訳'!$E$96&lt;=踏み台シート!M4,踏み台シート!M4&lt;='別紙3-1_区分⑤所要額内訳'!$G$96),1,"")</f>
        <v/>
      </c>
      <c r="N90" s="5" t="str">
        <f>IF(AND('別紙3-1_区分⑤所要額内訳'!$E$96&lt;=踏み台シート!N4,踏み台シート!N4&lt;='別紙3-1_区分⑤所要額内訳'!$G$96),1,"")</f>
        <v/>
      </c>
      <c r="O90" s="5" t="str">
        <f>IF(AND('別紙3-1_区分⑤所要額内訳'!$E$96&lt;=踏み台シート!O4,踏み台シート!O4&lt;='別紙3-1_区分⑤所要額内訳'!$G$96),1,"")</f>
        <v/>
      </c>
      <c r="P90" s="5" t="str">
        <f>IF(AND('別紙3-1_区分⑤所要額内訳'!$E$96&lt;=踏み台シート!P4,踏み台シート!P4&lt;='別紙3-1_区分⑤所要額内訳'!$G$96),1,"")</f>
        <v/>
      </c>
      <c r="Q90" s="5" t="str">
        <f>IF(AND('別紙3-1_区分⑤所要額内訳'!$E$96&lt;=踏み台シート!Q4,踏み台シート!Q4&lt;='別紙3-1_区分⑤所要額内訳'!$G$96),1,"")</f>
        <v/>
      </c>
      <c r="R90" s="5" t="str">
        <f>IF(AND('別紙3-1_区分⑤所要額内訳'!$E$96&lt;=踏み台シート!R4,踏み台シート!R4&lt;='別紙3-1_区分⑤所要額内訳'!$G$96),1,"")</f>
        <v/>
      </c>
      <c r="S90" s="5" t="str">
        <f>IF(AND('別紙3-1_区分⑤所要額内訳'!$E$96&lt;=踏み台シート!S4,踏み台シート!S4&lt;='別紙3-1_区分⑤所要額内訳'!$G$96),1,"")</f>
        <v/>
      </c>
      <c r="T90" s="5" t="str">
        <f>IF(AND('別紙3-1_区分⑤所要額内訳'!$E$96&lt;=踏み台シート!T4,踏み台シート!T4&lt;='別紙3-1_区分⑤所要額内訳'!$G$96),1,"")</f>
        <v/>
      </c>
      <c r="U90" s="5" t="str">
        <f>IF(AND('別紙3-1_区分⑤所要額内訳'!$E$96&lt;=踏み台シート!U4,踏み台シート!U4&lt;='別紙3-1_区分⑤所要額内訳'!$G$96),1,"")</f>
        <v/>
      </c>
      <c r="V90" s="5" t="str">
        <f>IF(AND('別紙3-1_区分⑤所要額内訳'!$E$96&lt;=踏み台シート!V4,踏み台シート!V4&lt;='別紙3-1_区分⑤所要額内訳'!$G$96),1,"")</f>
        <v/>
      </c>
      <c r="W90" s="5" t="str">
        <f>IF(AND('別紙3-1_区分⑤所要額内訳'!$E$96&lt;=踏み台シート!W4,踏み台シート!W4&lt;='別紙3-1_区分⑤所要額内訳'!$G$96),1,"")</f>
        <v/>
      </c>
      <c r="X90" s="5" t="str">
        <f>IF(AND('別紙3-1_区分⑤所要額内訳'!$E$96&lt;=踏み台シート!X4,踏み台シート!X4&lt;='別紙3-1_区分⑤所要額内訳'!$G$96),1,"")</f>
        <v/>
      </c>
      <c r="Y90" s="5" t="str">
        <f>IF(AND('別紙3-1_区分⑤所要額内訳'!$E$96&lt;=踏み台シート!Y4,踏み台シート!Y4&lt;='別紙3-1_区分⑤所要額内訳'!$G$96),1,"")</f>
        <v/>
      </c>
      <c r="Z90" s="5" t="str">
        <f>IF(AND('別紙3-1_区分⑤所要額内訳'!$E$96&lt;=踏み台シート!Z4,踏み台シート!Z4&lt;='別紙3-1_区分⑤所要額内訳'!$G$96),1,"")</f>
        <v/>
      </c>
      <c r="AA90" s="5" t="str">
        <f>IF(AND('別紙3-1_区分⑤所要額内訳'!$E$96&lt;=踏み台シート!AA4,踏み台シート!AA4&lt;='別紙3-1_区分⑤所要額内訳'!$G$96),1,"")</f>
        <v/>
      </c>
      <c r="AB90" s="5" t="str">
        <f>IF(AND('別紙3-1_区分⑤所要額内訳'!$E$96&lt;=踏み台シート!AB4,踏み台シート!AB4&lt;='別紙3-1_区分⑤所要額内訳'!$G$96),1,"")</f>
        <v/>
      </c>
      <c r="AC90" s="5" t="str">
        <f>IF(AND('別紙3-1_区分⑤所要額内訳'!$E$96&lt;=踏み台シート!AC4,踏み台シート!AC4&lt;='別紙3-1_区分⑤所要額内訳'!$G$96),1,"")</f>
        <v/>
      </c>
      <c r="AD90" s="5" t="str">
        <f>IF(AND('別紙3-1_区分⑤所要額内訳'!$E$96&lt;=踏み台シート!AD4,踏み台シート!AD4&lt;='別紙3-1_区分⑤所要額内訳'!$G$96),1,"")</f>
        <v/>
      </c>
      <c r="AE90" s="5" t="str">
        <f>IF(AND('別紙3-1_区分⑤所要額内訳'!$E$96&lt;=踏み台シート!AE4,踏み台シート!AE4&lt;='別紙3-1_区分⑤所要額内訳'!$G$96),1,"")</f>
        <v/>
      </c>
      <c r="AF90" s="5" t="str">
        <f>IF(AND('別紙3-1_区分⑤所要額内訳'!$E$96&lt;=踏み台シート!AF4,踏み台シート!AF4&lt;='別紙3-1_区分⑤所要額内訳'!$G$96),1,"")</f>
        <v/>
      </c>
      <c r="AG90" s="5" t="str">
        <f>IF(AND('別紙3-1_区分⑤所要額内訳'!$E$96&lt;=踏み台シート!AG4,踏み台シート!AG4&lt;='別紙3-1_区分⑤所要額内訳'!$G$96),1,"")</f>
        <v/>
      </c>
      <c r="AH90" s="5" t="str">
        <f>IF(AND('別紙3-1_区分⑤所要額内訳'!$E$96&lt;=踏み台シート!AH4,踏み台シート!AH4&lt;='別紙3-1_区分⑤所要額内訳'!$G$96),1,"")</f>
        <v/>
      </c>
      <c r="AI90" s="5" t="str">
        <f>IF(AND('別紙3-1_区分⑤所要額内訳'!$E$96&lt;=踏み台シート!AI4,踏み台シート!AI4&lt;='別紙3-1_区分⑤所要額内訳'!$G$96),1,"")</f>
        <v/>
      </c>
      <c r="AJ90" s="5" t="str">
        <f>IF(AND('別紙3-1_区分⑤所要額内訳'!$E$96&lt;=踏み台シート!AJ4,踏み台シート!AJ4&lt;='別紙3-1_区分⑤所要額内訳'!$G$96),1,"")</f>
        <v/>
      </c>
      <c r="AK90" s="5" t="str">
        <f>IF(AND('別紙3-1_区分⑤所要額内訳'!$E$96&lt;=踏み台シート!AK4,踏み台シート!AK4&lt;='別紙3-1_区分⑤所要額内訳'!$G$96),1,"")</f>
        <v/>
      </c>
      <c r="AL90" s="5" t="str">
        <f>IF(AND('別紙3-1_区分⑤所要額内訳'!$E$96&lt;=踏み台シート!AL4,踏み台シート!AL4&lt;='別紙3-1_区分⑤所要額内訳'!$G$96),1,"")</f>
        <v/>
      </c>
      <c r="AM90" s="5" t="str">
        <f>IF(AND('別紙3-1_区分⑤所要額内訳'!$E$96&lt;=踏み台シート!AM4,踏み台シート!AM4&lt;='別紙3-1_区分⑤所要額内訳'!$G$96),1,"")</f>
        <v/>
      </c>
      <c r="AN90" s="5" t="str">
        <f>IF(AND('別紙3-1_区分⑤所要額内訳'!$E$96&lt;=踏み台シート!AN4,踏み台シート!AN4&lt;='別紙3-1_区分⑤所要額内訳'!$G$96),1,"")</f>
        <v/>
      </c>
      <c r="AO90" s="5" t="str">
        <f>IF(AND('別紙3-1_区分⑤所要額内訳'!$E$96&lt;=踏み台シート!AO4,踏み台シート!AO4&lt;='別紙3-1_区分⑤所要額内訳'!$G$96),1,"")</f>
        <v/>
      </c>
      <c r="AP90" s="5" t="str">
        <f>IF(AND('別紙3-1_区分⑤所要額内訳'!$E$96&lt;=踏み台シート!AP4,踏み台シート!AP4&lt;='別紙3-1_区分⑤所要額内訳'!$G$96),1,"")</f>
        <v/>
      </c>
      <c r="AQ90" s="5" t="str">
        <f>IF(AND('別紙3-1_区分⑤所要額内訳'!$E$96&lt;=踏み台シート!AQ4,踏み台シート!AQ4&lt;='別紙3-1_区分⑤所要額内訳'!$G$96),1,"")</f>
        <v/>
      </c>
      <c r="AR90" s="5" t="str">
        <f>IF(AND('別紙3-1_区分⑤所要額内訳'!$E$96&lt;=踏み台シート!AR4,踏み台シート!AR4&lt;='別紙3-1_区分⑤所要額内訳'!$G$96),1,"")</f>
        <v/>
      </c>
      <c r="AS90" s="5" t="str">
        <f>IF(AND('別紙3-1_区分⑤所要額内訳'!$E$96&lt;=踏み台シート!AS4,踏み台シート!AS4&lt;='別紙3-1_区分⑤所要額内訳'!$G$96),1,"")</f>
        <v/>
      </c>
      <c r="AT90" s="5" t="str">
        <f>IF(AND('別紙3-1_区分⑤所要額内訳'!$E$96&lt;=踏み台シート!AT4,踏み台シート!AT4&lt;='別紙3-1_区分⑤所要額内訳'!$G$96),1,"")</f>
        <v/>
      </c>
      <c r="AU90" s="5" t="str">
        <f>IF(AND('別紙3-1_区分⑤所要額内訳'!$E$96&lt;=踏み台シート!AU4,踏み台シート!AU4&lt;='別紙3-1_区分⑤所要額内訳'!$G$96),1,"")</f>
        <v/>
      </c>
      <c r="AV90" s="5" t="str">
        <f>IF(AND('別紙3-1_区分⑤所要額内訳'!$E$96&lt;=踏み台シート!AV4,踏み台シート!AV4&lt;='別紙3-1_区分⑤所要額内訳'!$G$96),1,"")</f>
        <v/>
      </c>
      <c r="AW90" s="5" t="str">
        <f>IF(AND('別紙3-1_区分⑤所要額内訳'!$E$96&lt;=踏み台シート!AW4,踏み台シート!AW4&lt;='別紙3-1_区分⑤所要額内訳'!$G$96),1,"")</f>
        <v/>
      </c>
      <c r="AX90" s="5" t="str">
        <f>IF(AND('別紙3-1_区分⑤所要額内訳'!$E$96&lt;=踏み台シート!AX4,踏み台シート!AX4&lt;='別紙3-1_区分⑤所要額内訳'!$G$96),1,"")</f>
        <v/>
      </c>
      <c r="AY90" s="5" t="str">
        <f>IF(AND('別紙3-1_区分⑤所要額内訳'!$E$96&lt;=踏み台シート!AY4,踏み台シート!AY4&lt;='別紙3-1_区分⑤所要額内訳'!$G$96),1,"")</f>
        <v/>
      </c>
      <c r="AZ90" s="5" t="str">
        <f>IF(AND('別紙3-1_区分⑤所要額内訳'!$E$96&lt;=踏み台シート!AZ4,踏み台シート!AZ4&lt;='別紙3-1_区分⑤所要額内訳'!$G$96),1,"")</f>
        <v/>
      </c>
      <c r="BA90" s="5" t="str">
        <f>IF(AND('別紙3-1_区分⑤所要額内訳'!$E$96&lt;=踏み台シート!BA4,踏み台シート!BA4&lt;='別紙3-1_区分⑤所要額内訳'!$G$96),1,"")</f>
        <v/>
      </c>
      <c r="BB90" s="18">
        <f t="shared" si="28"/>
        <v>1</v>
      </c>
    </row>
    <row r="91" spans="1:54" x14ac:dyDescent="0.2">
      <c r="A91" s="5" t="str">
        <f t="shared" si="27"/>
        <v/>
      </c>
      <c r="B91" s="14" t="str">
        <f>IF('別紙3-1_区分⑤所要額内訳'!B97="","",'別紙3-1_区分⑤所要額内訳'!B97)</f>
        <v/>
      </c>
      <c r="C91" s="5" t="str">
        <f>IF('別紙3-1_区分⑤所要額内訳'!C97="","",'別紙3-1_区分⑤所要額内訳'!C97)</f>
        <v/>
      </c>
      <c r="D91" s="5">
        <f>IF(AND('別紙3-1_区分⑤所要額内訳'!$E$97&lt;=踏み台シート!D4,踏み台シート!D4&lt;='別紙3-1_区分⑤所要額内訳'!$G$97),1,"")</f>
        <v>1</v>
      </c>
      <c r="E91" s="5" t="str">
        <f>IF(AND('別紙3-1_区分⑤所要額内訳'!$E$97&lt;=踏み台シート!E4,踏み台シート!E4&lt;='別紙3-1_区分⑤所要額内訳'!$G$97),1,"")</f>
        <v/>
      </c>
      <c r="F91" s="5" t="str">
        <f>IF(AND('別紙3-1_区分⑤所要額内訳'!$E$97&lt;=踏み台シート!F4,踏み台シート!F4&lt;='別紙3-1_区分⑤所要額内訳'!$G$97),1,"")</f>
        <v/>
      </c>
      <c r="G91" s="5" t="str">
        <f>IF(AND('別紙3-1_区分⑤所要額内訳'!$E$97&lt;=踏み台シート!G4,踏み台シート!G4&lt;='別紙3-1_区分⑤所要額内訳'!$G$97),1,"")</f>
        <v/>
      </c>
      <c r="H91" s="5" t="str">
        <f>IF(AND('別紙3-1_区分⑤所要額内訳'!$E$97&lt;=踏み台シート!H4,踏み台シート!H4&lt;='別紙3-1_区分⑤所要額内訳'!$G$97),1,"")</f>
        <v/>
      </c>
      <c r="I91" s="5" t="str">
        <f>IF(AND('別紙3-1_区分⑤所要額内訳'!$E$97&lt;=踏み台シート!I4,踏み台シート!I4&lt;='別紙3-1_区分⑤所要額内訳'!$G$97),1,"")</f>
        <v/>
      </c>
      <c r="J91" s="5" t="str">
        <f>IF(AND('別紙3-1_区分⑤所要額内訳'!$E$97&lt;=踏み台シート!J4,踏み台シート!J4&lt;='別紙3-1_区分⑤所要額内訳'!$G$97),1,"")</f>
        <v/>
      </c>
      <c r="K91" s="5" t="str">
        <f>IF(AND('別紙3-1_区分⑤所要額内訳'!$E$97&lt;=踏み台シート!K4,踏み台シート!K4&lt;='別紙3-1_区分⑤所要額内訳'!$G$97),1,"")</f>
        <v/>
      </c>
      <c r="L91" s="5" t="str">
        <f>IF(AND('別紙3-1_区分⑤所要額内訳'!$E$97&lt;=踏み台シート!L4,踏み台シート!L4&lt;='別紙3-1_区分⑤所要額内訳'!$G$97),1,"")</f>
        <v/>
      </c>
      <c r="M91" s="5" t="str">
        <f>IF(AND('別紙3-1_区分⑤所要額内訳'!$E$97&lt;=踏み台シート!M4,踏み台シート!M4&lt;='別紙3-1_区分⑤所要額内訳'!$G$97),1,"")</f>
        <v/>
      </c>
      <c r="N91" s="5" t="str">
        <f>IF(AND('別紙3-1_区分⑤所要額内訳'!$E$97&lt;=踏み台シート!N4,踏み台シート!N4&lt;='別紙3-1_区分⑤所要額内訳'!$G$97),1,"")</f>
        <v/>
      </c>
      <c r="O91" s="5" t="str">
        <f>IF(AND('別紙3-1_区分⑤所要額内訳'!$E$97&lt;=踏み台シート!O4,踏み台シート!O4&lt;='別紙3-1_区分⑤所要額内訳'!$G$97),1,"")</f>
        <v/>
      </c>
      <c r="P91" s="5" t="str">
        <f>IF(AND('別紙3-1_区分⑤所要額内訳'!$E$97&lt;=踏み台シート!P4,踏み台シート!P4&lt;='別紙3-1_区分⑤所要額内訳'!$G$97),1,"")</f>
        <v/>
      </c>
      <c r="Q91" s="5" t="str">
        <f>IF(AND('別紙3-1_区分⑤所要額内訳'!$E$97&lt;=踏み台シート!Q4,踏み台シート!Q4&lt;='別紙3-1_区分⑤所要額内訳'!$G$97),1,"")</f>
        <v/>
      </c>
      <c r="R91" s="5" t="str">
        <f>IF(AND('別紙3-1_区分⑤所要額内訳'!$E$97&lt;=踏み台シート!R4,踏み台シート!R4&lt;='別紙3-1_区分⑤所要額内訳'!$G$97),1,"")</f>
        <v/>
      </c>
      <c r="S91" s="5" t="str">
        <f>IF(AND('別紙3-1_区分⑤所要額内訳'!$E$97&lt;=踏み台シート!S4,踏み台シート!S4&lt;='別紙3-1_区分⑤所要額内訳'!$G$97),1,"")</f>
        <v/>
      </c>
      <c r="T91" s="5" t="str">
        <f>IF(AND('別紙3-1_区分⑤所要額内訳'!$E$97&lt;=踏み台シート!T4,踏み台シート!T4&lt;='別紙3-1_区分⑤所要額内訳'!$G$97),1,"")</f>
        <v/>
      </c>
      <c r="U91" s="5" t="str">
        <f>IF(AND('別紙3-1_区分⑤所要額内訳'!$E$97&lt;=踏み台シート!U4,踏み台シート!U4&lt;='別紙3-1_区分⑤所要額内訳'!$G$97),1,"")</f>
        <v/>
      </c>
      <c r="V91" s="5" t="str">
        <f>IF(AND('別紙3-1_区分⑤所要額内訳'!$E$97&lt;=踏み台シート!V4,踏み台シート!V4&lt;='別紙3-1_区分⑤所要額内訳'!$G$97),1,"")</f>
        <v/>
      </c>
      <c r="W91" s="5" t="str">
        <f>IF(AND('別紙3-1_区分⑤所要額内訳'!$E$97&lt;=踏み台シート!W4,踏み台シート!W4&lt;='別紙3-1_区分⑤所要額内訳'!$G$97),1,"")</f>
        <v/>
      </c>
      <c r="X91" s="5" t="str">
        <f>IF(AND('別紙3-1_区分⑤所要額内訳'!$E$97&lt;=踏み台シート!X4,踏み台シート!X4&lt;='別紙3-1_区分⑤所要額内訳'!$G$97),1,"")</f>
        <v/>
      </c>
      <c r="Y91" s="5" t="str">
        <f>IF(AND('別紙3-1_区分⑤所要額内訳'!$E$97&lt;=踏み台シート!Y4,踏み台シート!Y4&lt;='別紙3-1_区分⑤所要額内訳'!$G$97),1,"")</f>
        <v/>
      </c>
      <c r="Z91" s="5" t="str">
        <f>IF(AND('別紙3-1_区分⑤所要額内訳'!$E$97&lt;=踏み台シート!Z4,踏み台シート!Z4&lt;='別紙3-1_区分⑤所要額内訳'!$G$97),1,"")</f>
        <v/>
      </c>
      <c r="AA91" s="5" t="str">
        <f>IF(AND('別紙3-1_区分⑤所要額内訳'!$E$97&lt;=踏み台シート!AA4,踏み台シート!AA4&lt;='別紙3-1_区分⑤所要額内訳'!$G$97),1,"")</f>
        <v/>
      </c>
      <c r="AB91" s="5" t="str">
        <f>IF(AND('別紙3-1_区分⑤所要額内訳'!$E$97&lt;=踏み台シート!AB4,踏み台シート!AB4&lt;='別紙3-1_区分⑤所要額内訳'!$G$97),1,"")</f>
        <v/>
      </c>
      <c r="AC91" s="5" t="str">
        <f>IF(AND('別紙3-1_区分⑤所要額内訳'!$E$97&lt;=踏み台シート!AC4,踏み台シート!AC4&lt;='別紙3-1_区分⑤所要額内訳'!$G$97),1,"")</f>
        <v/>
      </c>
      <c r="AD91" s="5" t="str">
        <f>IF(AND('別紙3-1_区分⑤所要額内訳'!$E$97&lt;=踏み台シート!AD4,踏み台シート!AD4&lt;='別紙3-1_区分⑤所要額内訳'!$G$97),1,"")</f>
        <v/>
      </c>
      <c r="AE91" s="5" t="str">
        <f>IF(AND('別紙3-1_区分⑤所要額内訳'!$E$97&lt;=踏み台シート!AE4,踏み台シート!AE4&lt;='別紙3-1_区分⑤所要額内訳'!$G$97),1,"")</f>
        <v/>
      </c>
      <c r="AF91" s="5" t="str">
        <f>IF(AND('別紙3-1_区分⑤所要額内訳'!$E$97&lt;=踏み台シート!AF4,踏み台シート!AF4&lt;='別紙3-1_区分⑤所要額内訳'!$G$97),1,"")</f>
        <v/>
      </c>
      <c r="AG91" s="5" t="str">
        <f>IF(AND('別紙3-1_区分⑤所要額内訳'!$E$97&lt;=踏み台シート!AG4,踏み台シート!AG4&lt;='別紙3-1_区分⑤所要額内訳'!$G$97),1,"")</f>
        <v/>
      </c>
      <c r="AH91" s="5" t="str">
        <f>IF(AND('別紙3-1_区分⑤所要額内訳'!$E$97&lt;=踏み台シート!AH4,踏み台シート!AH4&lt;='別紙3-1_区分⑤所要額内訳'!$G$97),1,"")</f>
        <v/>
      </c>
      <c r="AI91" s="5" t="str">
        <f>IF(AND('別紙3-1_区分⑤所要額内訳'!$E$97&lt;=踏み台シート!AI4,踏み台シート!AI4&lt;='別紙3-1_区分⑤所要額内訳'!$G$97),1,"")</f>
        <v/>
      </c>
      <c r="AJ91" s="5" t="str">
        <f>IF(AND('別紙3-1_区分⑤所要額内訳'!$E$97&lt;=踏み台シート!AJ4,踏み台シート!AJ4&lt;='別紙3-1_区分⑤所要額内訳'!$G$97),1,"")</f>
        <v/>
      </c>
      <c r="AK91" s="5" t="str">
        <f>IF(AND('別紙3-1_区分⑤所要額内訳'!$E$97&lt;=踏み台シート!AK4,踏み台シート!AK4&lt;='別紙3-1_区分⑤所要額内訳'!$G$97),1,"")</f>
        <v/>
      </c>
      <c r="AL91" s="5" t="str">
        <f>IF(AND('別紙3-1_区分⑤所要額内訳'!$E$97&lt;=踏み台シート!AL4,踏み台シート!AL4&lt;='別紙3-1_区分⑤所要額内訳'!$G$97),1,"")</f>
        <v/>
      </c>
      <c r="AM91" s="5" t="str">
        <f>IF(AND('別紙3-1_区分⑤所要額内訳'!$E$97&lt;=踏み台シート!AM4,踏み台シート!AM4&lt;='別紙3-1_区分⑤所要額内訳'!$G$97),1,"")</f>
        <v/>
      </c>
      <c r="AN91" s="5" t="str">
        <f>IF(AND('別紙3-1_区分⑤所要額内訳'!$E$97&lt;=踏み台シート!AN4,踏み台シート!AN4&lt;='別紙3-1_区分⑤所要額内訳'!$G$97),1,"")</f>
        <v/>
      </c>
      <c r="AO91" s="5" t="str">
        <f>IF(AND('別紙3-1_区分⑤所要額内訳'!$E$97&lt;=踏み台シート!AO4,踏み台シート!AO4&lt;='別紙3-1_区分⑤所要額内訳'!$G$97),1,"")</f>
        <v/>
      </c>
      <c r="AP91" s="5" t="str">
        <f>IF(AND('別紙3-1_区分⑤所要額内訳'!$E$97&lt;=踏み台シート!AP4,踏み台シート!AP4&lt;='別紙3-1_区分⑤所要額内訳'!$G$97),1,"")</f>
        <v/>
      </c>
      <c r="AQ91" s="5" t="str">
        <f>IF(AND('別紙3-1_区分⑤所要額内訳'!$E$97&lt;=踏み台シート!AQ4,踏み台シート!AQ4&lt;='別紙3-1_区分⑤所要額内訳'!$G$97),1,"")</f>
        <v/>
      </c>
      <c r="AR91" s="5" t="str">
        <f>IF(AND('別紙3-1_区分⑤所要額内訳'!$E$97&lt;=踏み台シート!AR4,踏み台シート!AR4&lt;='別紙3-1_区分⑤所要額内訳'!$G$97),1,"")</f>
        <v/>
      </c>
      <c r="AS91" s="5" t="str">
        <f>IF(AND('別紙3-1_区分⑤所要額内訳'!$E$97&lt;=踏み台シート!AS4,踏み台シート!AS4&lt;='別紙3-1_区分⑤所要額内訳'!$G$97),1,"")</f>
        <v/>
      </c>
      <c r="AT91" s="5" t="str">
        <f>IF(AND('別紙3-1_区分⑤所要額内訳'!$E$97&lt;=踏み台シート!AT4,踏み台シート!AT4&lt;='別紙3-1_区分⑤所要額内訳'!$G$97),1,"")</f>
        <v/>
      </c>
      <c r="AU91" s="5" t="str">
        <f>IF(AND('別紙3-1_区分⑤所要額内訳'!$E$97&lt;=踏み台シート!AU4,踏み台シート!AU4&lt;='別紙3-1_区分⑤所要額内訳'!$G$97),1,"")</f>
        <v/>
      </c>
      <c r="AV91" s="5" t="str">
        <f>IF(AND('別紙3-1_区分⑤所要額内訳'!$E$97&lt;=踏み台シート!AV4,踏み台シート!AV4&lt;='別紙3-1_区分⑤所要額内訳'!$G$97),1,"")</f>
        <v/>
      </c>
      <c r="AW91" s="5" t="str">
        <f>IF(AND('別紙3-1_区分⑤所要額内訳'!$E$97&lt;=踏み台シート!AW4,踏み台シート!AW4&lt;='別紙3-1_区分⑤所要額内訳'!$G$97),1,"")</f>
        <v/>
      </c>
      <c r="AX91" s="5" t="str">
        <f>IF(AND('別紙3-1_区分⑤所要額内訳'!$E$97&lt;=踏み台シート!AX4,踏み台シート!AX4&lt;='別紙3-1_区分⑤所要額内訳'!$G$97),1,"")</f>
        <v/>
      </c>
      <c r="AY91" s="5" t="str">
        <f>IF(AND('別紙3-1_区分⑤所要額内訳'!$E$97&lt;=踏み台シート!AY4,踏み台シート!AY4&lt;='別紙3-1_区分⑤所要額内訳'!$G$97),1,"")</f>
        <v/>
      </c>
      <c r="AZ91" s="5" t="str">
        <f>IF(AND('別紙3-1_区分⑤所要額内訳'!$E$97&lt;=踏み台シート!AZ4,踏み台シート!AZ4&lt;='別紙3-1_区分⑤所要額内訳'!$G$97),1,"")</f>
        <v/>
      </c>
      <c r="BA91" s="5" t="str">
        <f>IF(AND('別紙3-1_区分⑤所要額内訳'!$E$97&lt;=踏み台シート!BA4,踏み台シート!BA4&lt;='別紙3-1_区分⑤所要額内訳'!$G$97),1,"")</f>
        <v/>
      </c>
      <c r="BB91" s="18">
        <f t="shared" si="28"/>
        <v>1</v>
      </c>
    </row>
    <row r="92" spans="1:54" x14ac:dyDescent="0.2">
      <c r="A92" s="5" t="str">
        <f t="shared" si="27"/>
        <v/>
      </c>
      <c r="B92" s="14" t="str">
        <f>IF('別紙3-1_区分⑤所要額内訳'!B98="","",'別紙3-1_区分⑤所要額内訳'!B98)</f>
        <v/>
      </c>
      <c r="C92" s="5" t="str">
        <f>IF('別紙3-1_区分⑤所要額内訳'!C98="","",'別紙3-1_区分⑤所要額内訳'!C98)</f>
        <v/>
      </c>
      <c r="D92" s="5">
        <f>IF(AND('別紙3-1_区分⑤所要額内訳'!$E$98&lt;=踏み台シート!D4,踏み台シート!D4&lt;='別紙3-1_区分⑤所要額内訳'!$G$98),1,"")</f>
        <v>1</v>
      </c>
      <c r="E92" s="5" t="str">
        <f>IF(AND('別紙3-1_区分⑤所要額内訳'!$E$98&lt;=踏み台シート!E4,踏み台シート!E4&lt;='別紙3-1_区分⑤所要額内訳'!$G$98),1,"")</f>
        <v/>
      </c>
      <c r="F92" s="5" t="str">
        <f>IF(AND('別紙3-1_区分⑤所要額内訳'!$E$98&lt;=踏み台シート!F4,踏み台シート!F4&lt;='別紙3-1_区分⑤所要額内訳'!$G$98),1,"")</f>
        <v/>
      </c>
      <c r="G92" s="5" t="str">
        <f>IF(AND('別紙3-1_区分⑤所要額内訳'!$E$98&lt;=踏み台シート!G4,踏み台シート!G4&lt;='別紙3-1_区分⑤所要額内訳'!$G$98),1,"")</f>
        <v/>
      </c>
      <c r="H92" s="5" t="str">
        <f>IF(AND('別紙3-1_区分⑤所要額内訳'!$E$98&lt;=踏み台シート!H4,踏み台シート!H4&lt;='別紙3-1_区分⑤所要額内訳'!$G$98),1,"")</f>
        <v/>
      </c>
      <c r="I92" s="5" t="str">
        <f>IF(AND('別紙3-1_区分⑤所要額内訳'!$E$98&lt;=踏み台シート!I4,踏み台シート!I4&lt;='別紙3-1_区分⑤所要額内訳'!$G$98),1,"")</f>
        <v/>
      </c>
      <c r="J92" s="5" t="str">
        <f>IF(AND('別紙3-1_区分⑤所要額内訳'!$E$98&lt;=踏み台シート!J4,踏み台シート!J4&lt;='別紙3-1_区分⑤所要額内訳'!$G$98),1,"")</f>
        <v/>
      </c>
      <c r="K92" s="5" t="str">
        <f>IF(AND('別紙3-1_区分⑤所要額内訳'!$E$98&lt;=踏み台シート!K4,踏み台シート!K4&lt;='別紙3-1_区分⑤所要額内訳'!$G$98),1,"")</f>
        <v/>
      </c>
      <c r="L92" s="5" t="str">
        <f>IF(AND('別紙3-1_区分⑤所要額内訳'!$E$98&lt;=踏み台シート!L4,踏み台シート!L4&lt;='別紙3-1_区分⑤所要額内訳'!$G$98),1,"")</f>
        <v/>
      </c>
      <c r="M92" s="5" t="str">
        <f>IF(AND('別紙3-1_区分⑤所要額内訳'!$E$98&lt;=踏み台シート!M4,踏み台シート!M4&lt;='別紙3-1_区分⑤所要額内訳'!$G$98),1,"")</f>
        <v/>
      </c>
      <c r="N92" s="5" t="str">
        <f>IF(AND('別紙3-1_区分⑤所要額内訳'!$E$98&lt;=踏み台シート!N4,踏み台シート!N4&lt;='別紙3-1_区分⑤所要額内訳'!$G$98),1,"")</f>
        <v/>
      </c>
      <c r="O92" s="5" t="str">
        <f>IF(AND('別紙3-1_区分⑤所要額内訳'!$E$98&lt;=踏み台シート!O4,踏み台シート!O4&lt;='別紙3-1_区分⑤所要額内訳'!$G$98),1,"")</f>
        <v/>
      </c>
      <c r="P92" s="5" t="str">
        <f>IF(AND('別紙3-1_区分⑤所要額内訳'!$E$98&lt;=踏み台シート!P4,踏み台シート!P4&lt;='別紙3-1_区分⑤所要額内訳'!$G$98),1,"")</f>
        <v/>
      </c>
      <c r="Q92" s="5" t="str">
        <f>IF(AND('別紙3-1_区分⑤所要額内訳'!$E$98&lt;=踏み台シート!Q4,踏み台シート!Q4&lt;='別紙3-1_区分⑤所要額内訳'!$G$98),1,"")</f>
        <v/>
      </c>
      <c r="R92" s="5" t="str">
        <f>IF(AND('別紙3-1_区分⑤所要額内訳'!$E$98&lt;=踏み台シート!R4,踏み台シート!R4&lt;='別紙3-1_区分⑤所要額内訳'!$G$98),1,"")</f>
        <v/>
      </c>
      <c r="S92" s="5" t="str">
        <f>IF(AND('別紙3-1_区分⑤所要額内訳'!$E$98&lt;=踏み台シート!S4,踏み台シート!S4&lt;='別紙3-1_区分⑤所要額内訳'!$G$98),1,"")</f>
        <v/>
      </c>
      <c r="T92" s="5" t="str">
        <f>IF(AND('別紙3-1_区分⑤所要額内訳'!$E$98&lt;=踏み台シート!T4,踏み台シート!T4&lt;='別紙3-1_区分⑤所要額内訳'!$G$98),1,"")</f>
        <v/>
      </c>
      <c r="U92" s="5" t="str">
        <f>IF(AND('別紙3-1_区分⑤所要額内訳'!$E$98&lt;=踏み台シート!U4,踏み台シート!U4&lt;='別紙3-1_区分⑤所要額内訳'!$G$98),1,"")</f>
        <v/>
      </c>
      <c r="V92" s="5" t="str">
        <f>IF(AND('別紙3-1_区分⑤所要額内訳'!$E$98&lt;=踏み台シート!V4,踏み台シート!V4&lt;='別紙3-1_区分⑤所要額内訳'!$G$98),1,"")</f>
        <v/>
      </c>
      <c r="W92" s="5" t="str">
        <f>IF(AND('別紙3-1_区分⑤所要額内訳'!$E$98&lt;=踏み台シート!W4,踏み台シート!W4&lt;='別紙3-1_区分⑤所要額内訳'!$G$98),1,"")</f>
        <v/>
      </c>
      <c r="X92" s="5" t="str">
        <f>IF(AND('別紙3-1_区分⑤所要額内訳'!$E$98&lt;=踏み台シート!X4,踏み台シート!X4&lt;='別紙3-1_区分⑤所要額内訳'!$G$98),1,"")</f>
        <v/>
      </c>
      <c r="Y92" s="5" t="str">
        <f>IF(AND('別紙3-1_区分⑤所要額内訳'!$E$98&lt;=踏み台シート!Y4,踏み台シート!Y4&lt;='別紙3-1_区分⑤所要額内訳'!$G$98),1,"")</f>
        <v/>
      </c>
      <c r="Z92" s="5" t="str">
        <f>IF(AND('別紙3-1_区分⑤所要額内訳'!$E$98&lt;=踏み台シート!Z4,踏み台シート!Z4&lt;='別紙3-1_区分⑤所要額内訳'!$G$98),1,"")</f>
        <v/>
      </c>
      <c r="AA92" s="5" t="str">
        <f>IF(AND('別紙3-1_区分⑤所要額内訳'!$E$98&lt;=踏み台シート!AA4,踏み台シート!AA4&lt;='別紙3-1_区分⑤所要額内訳'!$G$98),1,"")</f>
        <v/>
      </c>
      <c r="AB92" s="5" t="str">
        <f>IF(AND('別紙3-1_区分⑤所要額内訳'!$E$98&lt;=踏み台シート!AB4,踏み台シート!AB4&lt;='別紙3-1_区分⑤所要額内訳'!$G$98),1,"")</f>
        <v/>
      </c>
      <c r="AC92" s="5" t="str">
        <f>IF(AND('別紙3-1_区分⑤所要額内訳'!$E$98&lt;=踏み台シート!AC4,踏み台シート!AC4&lt;='別紙3-1_区分⑤所要額内訳'!$G$98),1,"")</f>
        <v/>
      </c>
      <c r="AD92" s="5" t="str">
        <f>IF(AND('別紙3-1_区分⑤所要額内訳'!$E$98&lt;=踏み台シート!AD4,踏み台シート!AD4&lt;='別紙3-1_区分⑤所要額内訳'!$G$98),1,"")</f>
        <v/>
      </c>
      <c r="AE92" s="5" t="str">
        <f>IF(AND('別紙3-1_区分⑤所要額内訳'!$E$98&lt;=踏み台シート!AE4,踏み台シート!AE4&lt;='別紙3-1_区分⑤所要額内訳'!$G$98),1,"")</f>
        <v/>
      </c>
      <c r="AF92" s="5" t="str">
        <f>IF(AND('別紙3-1_区分⑤所要額内訳'!$E$98&lt;=踏み台シート!AF4,踏み台シート!AF4&lt;='別紙3-1_区分⑤所要額内訳'!$G$98),1,"")</f>
        <v/>
      </c>
      <c r="AG92" s="5" t="str">
        <f>IF(AND('別紙3-1_区分⑤所要額内訳'!$E$98&lt;=踏み台シート!AG4,踏み台シート!AG4&lt;='別紙3-1_区分⑤所要額内訳'!$G$98),1,"")</f>
        <v/>
      </c>
      <c r="AH92" s="5" t="str">
        <f>IF(AND('別紙3-1_区分⑤所要額内訳'!$E$98&lt;=踏み台シート!AH4,踏み台シート!AH4&lt;='別紙3-1_区分⑤所要額内訳'!$G$98),1,"")</f>
        <v/>
      </c>
      <c r="AI92" s="5" t="str">
        <f>IF(AND('別紙3-1_区分⑤所要額内訳'!$E$98&lt;=踏み台シート!AI4,踏み台シート!AI4&lt;='別紙3-1_区分⑤所要額内訳'!$G$98),1,"")</f>
        <v/>
      </c>
      <c r="AJ92" s="5" t="str">
        <f>IF(AND('別紙3-1_区分⑤所要額内訳'!$E$98&lt;=踏み台シート!AJ4,踏み台シート!AJ4&lt;='別紙3-1_区分⑤所要額内訳'!$G$98),1,"")</f>
        <v/>
      </c>
      <c r="AK92" s="5" t="str">
        <f>IF(AND('別紙3-1_区分⑤所要額内訳'!$E$98&lt;=踏み台シート!AK4,踏み台シート!AK4&lt;='別紙3-1_区分⑤所要額内訳'!$G$98),1,"")</f>
        <v/>
      </c>
      <c r="AL92" s="5" t="str">
        <f>IF(AND('別紙3-1_区分⑤所要額内訳'!$E$98&lt;=踏み台シート!AL4,踏み台シート!AL4&lt;='別紙3-1_区分⑤所要額内訳'!$G$98),1,"")</f>
        <v/>
      </c>
      <c r="AM92" s="5" t="str">
        <f>IF(AND('別紙3-1_区分⑤所要額内訳'!$E$98&lt;=踏み台シート!AM4,踏み台シート!AM4&lt;='別紙3-1_区分⑤所要額内訳'!$G$98),1,"")</f>
        <v/>
      </c>
      <c r="AN92" s="5" t="str">
        <f>IF(AND('別紙3-1_区分⑤所要額内訳'!$E$98&lt;=踏み台シート!AN4,踏み台シート!AN4&lt;='別紙3-1_区分⑤所要額内訳'!$G$98),1,"")</f>
        <v/>
      </c>
      <c r="AO92" s="5" t="str">
        <f>IF(AND('別紙3-1_区分⑤所要額内訳'!$E$98&lt;=踏み台シート!AO4,踏み台シート!AO4&lt;='別紙3-1_区分⑤所要額内訳'!$G$98),1,"")</f>
        <v/>
      </c>
      <c r="AP92" s="5" t="str">
        <f>IF(AND('別紙3-1_区分⑤所要額内訳'!$E$98&lt;=踏み台シート!AP4,踏み台シート!AP4&lt;='別紙3-1_区分⑤所要額内訳'!$G$98),1,"")</f>
        <v/>
      </c>
      <c r="AQ92" s="5" t="str">
        <f>IF(AND('別紙3-1_区分⑤所要額内訳'!$E$98&lt;=踏み台シート!AQ4,踏み台シート!AQ4&lt;='別紙3-1_区分⑤所要額内訳'!$G$98),1,"")</f>
        <v/>
      </c>
      <c r="AR92" s="5" t="str">
        <f>IF(AND('別紙3-1_区分⑤所要額内訳'!$E$98&lt;=踏み台シート!AR4,踏み台シート!AR4&lt;='別紙3-1_区分⑤所要額内訳'!$G$98),1,"")</f>
        <v/>
      </c>
      <c r="AS92" s="5" t="str">
        <f>IF(AND('別紙3-1_区分⑤所要額内訳'!$E$98&lt;=踏み台シート!AS4,踏み台シート!AS4&lt;='別紙3-1_区分⑤所要額内訳'!$G$98),1,"")</f>
        <v/>
      </c>
      <c r="AT92" s="5" t="str">
        <f>IF(AND('別紙3-1_区分⑤所要額内訳'!$E$98&lt;=踏み台シート!AT4,踏み台シート!AT4&lt;='別紙3-1_区分⑤所要額内訳'!$G$98),1,"")</f>
        <v/>
      </c>
      <c r="AU92" s="5" t="str">
        <f>IF(AND('別紙3-1_区分⑤所要額内訳'!$E$98&lt;=踏み台シート!AU4,踏み台シート!AU4&lt;='別紙3-1_区分⑤所要額内訳'!$G$98),1,"")</f>
        <v/>
      </c>
      <c r="AV92" s="5" t="str">
        <f>IF(AND('別紙3-1_区分⑤所要額内訳'!$E$98&lt;=踏み台シート!AV4,踏み台シート!AV4&lt;='別紙3-1_区分⑤所要額内訳'!$G$98),1,"")</f>
        <v/>
      </c>
      <c r="AW92" s="5" t="str">
        <f>IF(AND('別紙3-1_区分⑤所要額内訳'!$E$98&lt;=踏み台シート!AW4,踏み台シート!AW4&lt;='別紙3-1_区分⑤所要額内訳'!$G$98),1,"")</f>
        <v/>
      </c>
      <c r="AX92" s="5" t="str">
        <f>IF(AND('別紙3-1_区分⑤所要額内訳'!$E$98&lt;=踏み台シート!AX4,踏み台シート!AX4&lt;='別紙3-1_区分⑤所要額内訳'!$G$98),1,"")</f>
        <v/>
      </c>
      <c r="AY92" s="5" t="str">
        <f>IF(AND('別紙3-1_区分⑤所要額内訳'!$E$98&lt;=踏み台シート!AY4,踏み台シート!AY4&lt;='別紙3-1_区分⑤所要額内訳'!$G$98),1,"")</f>
        <v/>
      </c>
      <c r="AZ92" s="5" t="str">
        <f>IF(AND('別紙3-1_区分⑤所要額内訳'!$E$98&lt;=踏み台シート!AZ4,踏み台シート!AZ4&lt;='別紙3-1_区分⑤所要額内訳'!$G$98),1,"")</f>
        <v/>
      </c>
      <c r="BA92" s="5" t="str">
        <f>IF(AND('別紙3-1_区分⑤所要額内訳'!$E$98&lt;=踏み台シート!BA4,踏み台シート!BA4&lt;='別紙3-1_区分⑤所要額内訳'!$G$98),1,"")</f>
        <v/>
      </c>
      <c r="BB92" s="18">
        <f t="shared" si="28"/>
        <v>1</v>
      </c>
    </row>
    <row r="93" spans="1:54" x14ac:dyDescent="0.2">
      <c r="A93" s="5" t="str">
        <f t="shared" si="27"/>
        <v/>
      </c>
      <c r="B93" s="14" t="str">
        <f>IF('別紙3-1_区分⑤所要額内訳'!B99="","",'別紙3-1_区分⑤所要額内訳'!B99)</f>
        <v/>
      </c>
      <c r="C93" s="5" t="str">
        <f>IF('別紙3-1_区分⑤所要額内訳'!C99="","",'別紙3-1_区分⑤所要額内訳'!C99)</f>
        <v/>
      </c>
      <c r="D93" s="5">
        <f>IF(AND('別紙3-1_区分⑤所要額内訳'!$E$99&lt;=踏み台シート!D4,踏み台シート!D4&lt;='別紙3-1_区分⑤所要額内訳'!$G$99),1,"")</f>
        <v>1</v>
      </c>
      <c r="E93" s="5" t="str">
        <f>IF(AND('別紙3-1_区分⑤所要額内訳'!$E$99&lt;=踏み台シート!E4,踏み台シート!E4&lt;='別紙3-1_区分⑤所要額内訳'!$G$99),1,"")</f>
        <v/>
      </c>
      <c r="F93" s="5" t="str">
        <f>IF(AND('別紙3-1_区分⑤所要額内訳'!$E$99&lt;=踏み台シート!F4,踏み台シート!F4&lt;='別紙3-1_区分⑤所要額内訳'!$G$99),1,"")</f>
        <v/>
      </c>
      <c r="G93" s="5" t="str">
        <f>IF(AND('別紙3-1_区分⑤所要額内訳'!$E$99&lt;=踏み台シート!G4,踏み台シート!G4&lt;='別紙3-1_区分⑤所要額内訳'!$G$99),1,"")</f>
        <v/>
      </c>
      <c r="H93" s="5" t="str">
        <f>IF(AND('別紙3-1_区分⑤所要額内訳'!$E$99&lt;=踏み台シート!H4,踏み台シート!H4&lt;='別紙3-1_区分⑤所要額内訳'!$G$99),1,"")</f>
        <v/>
      </c>
      <c r="I93" s="5" t="str">
        <f>IF(AND('別紙3-1_区分⑤所要額内訳'!$E$99&lt;=踏み台シート!I4,踏み台シート!I4&lt;='別紙3-1_区分⑤所要額内訳'!$G$99),1,"")</f>
        <v/>
      </c>
      <c r="J93" s="5" t="str">
        <f>IF(AND('別紙3-1_区分⑤所要額内訳'!$E$99&lt;=踏み台シート!J4,踏み台シート!J4&lt;='別紙3-1_区分⑤所要額内訳'!$G$99),1,"")</f>
        <v/>
      </c>
      <c r="K93" s="5" t="str">
        <f>IF(AND('別紙3-1_区分⑤所要額内訳'!$E$99&lt;=踏み台シート!K4,踏み台シート!K4&lt;='別紙3-1_区分⑤所要額内訳'!$G$99),1,"")</f>
        <v/>
      </c>
      <c r="L93" s="5" t="str">
        <f>IF(AND('別紙3-1_区分⑤所要額内訳'!$E$99&lt;=踏み台シート!L4,踏み台シート!L4&lt;='別紙3-1_区分⑤所要額内訳'!$G$99),1,"")</f>
        <v/>
      </c>
      <c r="M93" s="5" t="str">
        <f>IF(AND('別紙3-1_区分⑤所要額内訳'!$E$99&lt;=踏み台シート!M4,踏み台シート!M4&lt;='別紙3-1_区分⑤所要額内訳'!$G$99),1,"")</f>
        <v/>
      </c>
      <c r="N93" s="5" t="str">
        <f>IF(AND('別紙3-1_区分⑤所要額内訳'!$E$99&lt;=踏み台シート!N4,踏み台シート!N4&lt;='別紙3-1_区分⑤所要額内訳'!$G$99),1,"")</f>
        <v/>
      </c>
      <c r="O93" s="5" t="str">
        <f>IF(AND('別紙3-1_区分⑤所要額内訳'!$E$99&lt;=踏み台シート!O4,踏み台シート!O4&lt;='別紙3-1_区分⑤所要額内訳'!$G$99),1,"")</f>
        <v/>
      </c>
      <c r="P93" s="5" t="str">
        <f>IF(AND('別紙3-1_区分⑤所要額内訳'!$E$99&lt;=踏み台シート!P4,踏み台シート!P4&lt;='別紙3-1_区分⑤所要額内訳'!$G$99),1,"")</f>
        <v/>
      </c>
      <c r="Q93" s="5" t="str">
        <f>IF(AND('別紙3-1_区分⑤所要額内訳'!$E$99&lt;=踏み台シート!Q4,踏み台シート!Q4&lt;='別紙3-1_区分⑤所要額内訳'!$G$99),1,"")</f>
        <v/>
      </c>
      <c r="R93" s="5" t="str">
        <f>IF(AND('別紙3-1_区分⑤所要額内訳'!$E$99&lt;=踏み台シート!R4,踏み台シート!R4&lt;='別紙3-1_区分⑤所要額内訳'!$G$99),1,"")</f>
        <v/>
      </c>
      <c r="S93" s="5" t="str">
        <f>IF(AND('別紙3-1_区分⑤所要額内訳'!$E$99&lt;=踏み台シート!S4,踏み台シート!S4&lt;='別紙3-1_区分⑤所要額内訳'!$G$99),1,"")</f>
        <v/>
      </c>
      <c r="T93" s="5" t="str">
        <f>IF(AND('別紙3-1_区分⑤所要額内訳'!$E$99&lt;=踏み台シート!T4,踏み台シート!T4&lt;='別紙3-1_区分⑤所要額内訳'!$G$99),1,"")</f>
        <v/>
      </c>
      <c r="U93" s="5" t="str">
        <f>IF(AND('別紙3-1_区分⑤所要額内訳'!$E$99&lt;=踏み台シート!U4,踏み台シート!U4&lt;='別紙3-1_区分⑤所要額内訳'!$G$99),1,"")</f>
        <v/>
      </c>
      <c r="V93" s="5" t="str">
        <f>IF(AND('別紙3-1_区分⑤所要額内訳'!$E$99&lt;=踏み台シート!V4,踏み台シート!V4&lt;='別紙3-1_区分⑤所要額内訳'!$G$99),1,"")</f>
        <v/>
      </c>
      <c r="W93" s="5" t="str">
        <f>IF(AND('別紙3-1_区分⑤所要額内訳'!$E$99&lt;=踏み台シート!W4,踏み台シート!W4&lt;='別紙3-1_区分⑤所要額内訳'!$G$99),1,"")</f>
        <v/>
      </c>
      <c r="X93" s="5" t="str">
        <f>IF(AND('別紙3-1_区分⑤所要額内訳'!$E$99&lt;=踏み台シート!X4,踏み台シート!X4&lt;='別紙3-1_区分⑤所要額内訳'!$G$99),1,"")</f>
        <v/>
      </c>
      <c r="Y93" s="5" t="str">
        <f>IF(AND('別紙3-1_区分⑤所要額内訳'!$E$99&lt;=踏み台シート!Y4,踏み台シート!Y4&lt;='別紙3-1_区分⑤所要額内訳'!$G$99),1,"")</f>
        <v/>
      </c>
      <c r="Z93" s="5" t="str">
        <f>IF(AND('別紙3-1_区分⑤所要額内訳'!$E$99&lt;=踏み台シート!Z4,踏み台シート!Z4&lt;='別紙3-1_区分⑤所要額内訳'!$G$99),1,"")</f>
        <v/>
      </c>
      <c r="AA93" s="5" t="str">
        <f>IF(AND('別紙3-1_区分⑤所要額内訳'!$E$99&lt;=踏み台シート!AA4,踏み台シート!AA4&lt;='別紙3-1_区分⑤所要額内訳'!$G$99),1,"")</f>
        <v/>
      </c>
      <c r="AB93" s="5" t="str">
        <f>IF(AND('別紙3-1_区分⑤所要額内訳'!$E$99&lt;=踏み台シート!AB4,踏み台シート!AB4&lt;='別紙3-1_区分⑤所要額内訳'!$G$99),1,"")</f>
        <v/>
      </c>
      <c r="AC93" s="5" t="str">
        <f>IF(AND('別紙3-1_区分⑤所要額内訳'!$E$99&lt;=踏み台シート!AC4,踏み台シート!AC4&lt;='別紙3-1_区分⑤所要額内訳'!$G$99),1,"")</f>
        <v/>
      </c>
      <c r="AD93" s="5" t="str">
        <f>IF(AND('別紙3-1_区分⑤所要額内訳'!$E$99&lt;=踏み台シート!AD4,踏み台シート!AD4&lt;='別紙3-1_区分⑤所要額内訳'!$G$99),1,"")</f>
        <v/>
      </c>
      <c r="AE93" s="5" t="str">
        <f>IF(AND('別紙3-1_区分⑤所要額内訳'!$E$99&lt;=踏み台シート!AE4,踏み台シート!AE4&lt;='別紙3-1_区分⑤所要額内訳'!$G$99),1,"")</f>
        <v/>
      </c>
      <c r="AF93" s="5" t="str">
        <f>IF(AND('別紙3-1_区分⑤所要額内訳'!$E$99&lt;=踏み台シート!AF4,踏み台シート!AF4&lt;='別紙3-1_区分⑤所要額内訳'!$G$99),1,"")</f>
        <v/>
      </c>
      <c r="AG93" s="5" t="str">
        <f>IF(AND('別紙3-1_区分⑤所要額内訳'!$E$99&lt;=踏み台シート!AG4,踏み台シート!AG4&lt;='別紙3-1_区分⑤所要額内訳'!$G$99),1,"")</f>
        <v/>
      </c>
      <c r="AH93" s="5" t="str">
        <f>IF(AND('別紙3-1_区分⑤所要額内訳'!$E$99&lt;=踏み台シート!AH4,踏み台シート!AH4&lt;='別紙3-1_区分⑤所要額内訳'!$G$99),1,"")</f>
        <v/>
      </c>
      <c r="AI93" s="5" t="str">
        <f>IF(AND('別紙3-1_区分⑤所要額内訳'!$E$99&lt;=踏み台シート!AI4,踏み台シート!AI4&lt;='別紙3-1_区分⑤所要額内訳'!$G$99),1,"")</f>
        <v/>
      </c>
      <c r="AJ93" s="5" t="str">
        <f>IF(AND('別紙3-1_区分⑤所要額内訳'!$E$99&lt;=踏み台シート!AJ4,踏み台シート!AJ4&lt;='別紙3-1_区分⑤所要額内訳'!$G$99),1,"")</f>
        <v/>
      </c>
      <c r="AK93" s="5" t="str">
        <f>IF(AND('別紙3-1_区分⑤所要額内訳'!$E$99&lt;=踏み台シート!AK4,踏み台シート!AK4&lt;='別紙3-1_区分⑤所要額内訳'!$G$99),1,"")</f>
        <v/>
      </c>
      <c r="AL93" s="5" t="str">
        <f>IF(AND('別紙3-1_区分⑤所要額内訳'!$E$99&lt;=踏み台シート!AL4,踏み台シート!AL4&lt;='別紙3-1_区分⑤所要額内訳'!$G$99),1,"")</f>
        <v/>
      </c>
      <c r="AM93" s="5" t="str">
        <f>IF(AND('別紙3-1_区分⑤所要額内訳'!$E$99&lt;=踏み台シート!AM4,踏み台シート!AM4&lt;='別紙3-1_区分⑤所要額内訳'!$G$99),1,"")</f>
        <v/>
      </c>
      <c r="AN93" s="5" t="str">
        <f>IF(AND('別紙3-1_区分⑤所要額内訳'!$E$99&lt;=踏み台シート!AN4,踏み台シート!AN4&lt;='別紙3-1_区分⑤所要額内訳'!$G$99),1,"")</f>
        <v/>
      </c>
      <c r="AO93" s="5" t="str">
        <f>IF(AND('別紙3-1_区分⑤所要額内訳'!$E$99&lt;=踏み台シート!AO4,踏み台シート!AO4&lt;='別紙3-1_区分⑤所要額内訳'!$G$99),1,"")</f>
        <v/>
      </c>
      <c r="AP93" s="5" t="str">
        <f>IF(AND('別紙3-1_区分⑤所要額内訳'!$E$99&lt;=踏み台シート!AP4,踏み台シート!AP4&lt;='別紙3-1_区分⑤所要額内訳'!$G$99),1,"")</f>
        <v/>
      </c>
      <c r="AQ93" s="5" t="str">
        <f>IF(AND('別紙3-1_区分⑤所要額内訳'!$E$99&lt;=踏み台シート!AQ4,踏み台シート!AQ4&lt;='別紙3-1_区分⑤所要額内訳'!$G$99),1,"")</f>
        <v/>
      </c>
      <c r="AR93" s="5" t="str">
        <f>IF(AND('別紙3-1_区分⑤所要額内訳'!$E$99&lt;=踏み台シート!AR4,踏み台シート!AR4&lt;='別紙3-1_区分⑤所要額内訳'!$G$99),1,"")</f>
        <v/>
      </c>
      <c r="AS93" s="5" t="str">
        <f>IF(AND('別紙3-1_区分⑤所要額内訳'!$E$99&lt;=踏み台シート!AS4,踏み台シート!AS4&lt;='別紙3-1_区分⑤所要額内訳'!$G$99),1,"")</f>
        <v/>
      </c>
      <c r="AT93" s="5" t="str">
        <f>IF(AND('別紙3-1_区分⑤所要額内訳'!$E$99&lt;=踏み台シート!AT4,踏み台シート!AT4&lt;='別紙3-1_区分⑤所要額内訳'!$G$99),1,"")</f>
        <v/>
      </c>
      <c r="AU93" s="5" t="str">
        <f>IF(AND('別紙3-1_区分⑤所要額内訳'!$E$99&lt;=踏み台シート!AU4,踏み台シート!AU4&lt;='別紙3-1_区分⑤所要額内訳'!$G$99),1,"")</f>
        <v/>
      </c>
      <c r="AV93" s="5" t="str">
        <f>IF(AND('別紙3-1_区分⑤所要額内訳'!$E$99&lt;=踏み台シート!AV4,踏み台シート!AV4&lt;='別紙3-1_区分⑤所要額内訳'!$G$99),1,"")</f>
        <v/>
      </c>
      <c r="AW93" s="5" t="str">
        <f>IF(AND('別紙3-1_区分⑤所要額内訳'!$E$99&lt;=踏み台シート!AW4,踏み台シート!AW4&lt;='別紙3-1_区分⑤所要額内訳'!$G$99),1,"")</f>
        <v/>
      </c>
      <c r="AX93" s="5" t="str">
        <f>IF(AND('別紙3-1_区分⑤所要額内訳'!$E$99&lt;=踏み台シート!AX4,踏み台シート!AX4&lt;='別紙3-1_区分⑤所要額内訳'!$G$99),1,"")</f>
        <v/>
      </c>
      <c r="AY93" s="5" t="str">
        <f>IF(AND('別紙3-1_区分⑤所要額内訳'!$E$99&lt;=踏み台シート!AY4,踏み台シート!AY4&lt;='別紙3-1_区分⑤所要額内訳'!$G$99),1,"")</f>
        <v/>
      </c>
      <c r="AZ93" s="5" t="str">
        <f>IF(AND('別紙3-1_区分⑤所要額内訳'!$E$99&lt;=踏み台シート!AZ4,踏み台シート!AZ4&lt;='別紙3-1_区分⑤所要額内訳'!$G$99),1,"")</f>
        <v/>
      </c>
      <c r="BA93" s="5" t="str">
        <f>IF(AND('別紙3-1_区分⑤所要額内訳'!$E$99&lt;=踏み台シート!BA4,踏み台シート!BA4&lt;='別紙3-1_区分⑤所要額内訳'!$G$99),1,"")</f>
        <v/>
      </c>
      <c r="BB93" s="18">
        <f t="shared" si="28"/>
        <v>1</v>
      </c>
    </row>
    <row r="94" spans="1:54" x14ac:dyDescent="0.2">
      <c r="A94" s="5" t="str">
        <f t="shared" si="27"/>
        <v/>
      </c>
      <c r="B94" s="14" t="str">
        <f>IF('別紙3-1_区分⑤所要額内訳'!B100="","",'別紙3-1_区分⑤所要額内訳'!B100)</f>
        <v/>
      </c>
      <c r="C94" s="5" t="str">
        <f>IF('別紙3-1_区分⑤所要額内訳'!C100="","",'別紙3-1_区分⑤所要額内訳'!C100)</f>
        <v/>
      </c>
      <c r="D94" s="5">
        <f>IF(AND('別紙3-1_区分⑤所要額内訳'!$E$100&lt;=踏み台シート!D4,踏み台シート!D4&lt;='別紙3-1_区分⑤所要額内訳'!$G$100),1,"")</f>
        <v>1</v>
      </c>
      <c r="E94" s="5" t="str">
        <f>IF(AND('別紙3-1_区分⑤所要額内訳'!$E$100&lt;=踏み台シート!E4,踏み台シート!E4&lt;='別紙3-1_区分⑤所要額内訳'!$G$100),1,"")</f>
        <v/>
      </c>
      <c r="F94" s="5" t="str">
        <f>IF(AND('別紙3-1_区分⑤所要額内訳'!$E$100&lt;=踏み台シート!F4,踏み台シート!F4&lt;='別紙3-1_区分⑤所要額内訳'!$G$100),1,"")</f>
        <v/>
      </c>
      <c r="G94" s="5" t="str">
        <f>IF(AND('別紙3-1_区分⑤所要額内訳'!$E$100&lt;=踏み台シート!G4,踏み台シート!G4&lt;='別紙3-1_区分⑤所要額内訳'!$G$100),1,"")</f>
        <v/>
      </c>
      <c r="H94" s="5" t="str">
        <f>IF(AND('別紙3-1_区分⑤所要額内訳'!$E$100&lt;=踏み台シート!H4,踏み台シート!H4&lt;='別紙3-1_区分⑤所要額内訳'!$G$100),1,"")</f>
        <v/>
      </c>
      <c r="I94" s="5" t="str">
        <f>IF(AND('別紙3-1_区分⑤所要額内訳'!$E$100&lt;=踏み台シート!I4,踏み台シート!I4&lt;='別紙3-1_区分⑤所要額内訳'!$G$100),1,"")</f>
        <v/>
      </c>
      <c r="J94" s="5" t="str">
        <f>IF(AND('別紙3-1_区分⑤所要額内訳'!$E$100&lt;=踏み台シート!J4,踏み台シート!J4&lt;='別紙3-1_区分⑤所要額内訳'!$G$100),1,"")</f>
        <v/>
      </c>
      <c r="K94" s="5" t="str">
        <f>IF(AND('別紙3-1_区分⑤所要額内訳'!$E$100&lt;=踏み台シート!K4,踏み台シート!K4&lt;='別紙3-1_区分⑤所要額内訳'!$G$100),1,"")</f>
        <v/>
      </c>
      <c r="L94" s="5" t="str">
        <f>IF(AND('別紙3-1_区分⑤所要額内訳'!$E$100&lt;=踏み台シート!L4,踏み台シート!L4&lt;='別紙3-1_区分⑤所要額内訳'!$G$100),1,"")</f>
        <v/>
      </c>
      <c r="M94" s="5" t="str">
        <f>IF(AND('別紙3-1_区分⑤所要額内訳'!$E$100&lt;=踏み台シート!M4,踏み台シート!M4&lt;='別紙3-1_区分⑤所要額内訳'!$G$100),1,"")</f>
        <v/>
      </c>
      <c r="N94" s="5" t="str">
        <f>IF(AND('別紙3-1_区分⑤所要額内訳'!$E$100&lt;=踏み台シート!N4,踏み台シート!N4&lt;='別紙3-1_区分⑤所要額内訳'!$G$100),1,"")</f>
        <v/>
      </c>
      <c r="O94" s="5" t="str">
        <f>IF(AND('別紙3-1_区分⑤所要額内訳'!$E$100&lt;=踏み台シート!O4,踏み台シート!O4&lt;='別紙3-1_区分⑤所要額内訳'!$G$100),1,"")</f>
        <v/>
      </c>
      <c r="P94" s="5" t="str">
        <f>IF(AND('別紙3-1_区分⑤所要額内訳'!$E$100&lt;=踏み台シート!P4,踏み台シート!P4&lt;='別紙3-1_区分⑤所要額内訳'!$G$100),1,"")</f>
        <v/>
      </c>
      <c r="Q94" s="5" t="str">
        <f>IF(AND('別紙3-1_区分⑤所要額内訳'!$E$100&lt;=踏み台シート!Q4,踏み台シート!Q4&lt;='別紙3-1_区分⑤所要額内訳'!$G$100),1,"")</f>
        <v/>
      </c>
      <c r="R94" s="5" t="str">
        <f>IF(AND('別紙3-1_区分⑤所要額内訳'!$E$100&lt;=踏み台シート!R4,踏み台シート!R4&lt;='別紙3-1_区分⑤所要額内訳'!$G$100),1,"")</f>
        <v/>
      </c>
      <c r="S94" s="5" t="str">
        <f>IF(AND('別紙3-1_区分⑤所要額内訳'!$E$100&lt;=踏み台シート!S4,踏み台シート!S4&lt;='別紙3-1_区分⑤所要額内訳'!$G$100),1,"")</f>
        <v/>
      </c>
      <c r="T94" s="5" t="str">
        <f>IF(AND('別紙3-1_区分⑤所要額内訳'!$E$100&lt;=踏み台シート!T4,踏み台シート!T4&lt;='別紙3-1_区分⑤所要額内訳'!$G$100),1,"")</f>
        <v/>
      </c>
      <c r="U94" s="5" t="str">
        <f>IF(AND('別紙3-1_区分⑤所要額内訳'!$E$100&lt;=踏み台シート!U4,踏み台シート!U4&lt;='別紙3-1_区分⑤所要額内訳'!$G$100),1,"")</f>
        <v/>
      </c>
      <c r="V94" s="5" t="str">
        <f>IF(AND('別紙3-1_区分⑤所要額内訳'!$E$100&lt;=踏み台シート!V4,踏み台シート!V4&lt;='別紙3-1_区分⑤所要額内訳'!$G$100),1,"")</f>
        <v/>
      </c>
      <c r="W94" s="5" t="str">
        <f>IF(AND('別紙3-1_区分⑤所要額内訳'!$E$100&lt;=踏み台シート!W4,踏み台シート!W4&lt;='別紙3-1_区分⑤所要額内訳'!$G$100),1,"")</f>
        <v/>
      </c>
      <c r="X94" s="5" t="str">
        <f>IF(AND('別紙3-1_区分⑤所要額内訳'!$E$100&lt;=踏み台シート!X4,踏み台シート!X4&lt;='別紙3-1_区分⑤所要額内訳'!$G$100),1,"")</f>
        <v/>
      </c>
      <c r="Y94" s="5" t="str">
        <f>IF(AND('別紙3-1_区分⑤所要額内訳'!$E$100&lt;=踏み台シート!Y4,踏み台シート!Y4&lt;='別紙3-1_区分⑤所要額内訳'!$G$100),1,"")</f>
        <v/>
      </c>
      <c r="Z94" s="5" t="str">
        <f>IF(AND('別紙3-1_区分⑤所要額内訳'!$E$100&lt;=踏み台シート!Z4,踏み台シート!Z4&lt;='別紙3-1_区分⑤所要額内訳'!$G$100),1,"")</f>
        <v/>
      </c>
      <c r="AA94" s="5" t="str">
        <f>IF(AND('別紙3-1_区分⑤所要額内訳'!$E$100&lt;=踏み台シート!AA4,踏み台シート!AA4&lt;='別紙3-1_区分⑤所要額内訳'!$G$100),1,"")</f>
        <v/>
      </c>
      <c r="AB94" s="5" t="str">
        <f>IF(AND('別紙3-1_区分⑤所要額内訳'!$E$100&lt;=踏み台シート!AB4,踏み台シート!AB4&lt;='別紙3-1_区分⑤所要額内訳'!$G$100),1,"")</f>
        <v/>
      </c>
      <c r="AC94" s="5" t="str">
        <f>IF(AND('別紙3-1_区分⑤所要額内訳'!$E$100&lt;=踏み台シート!AC4,踏み台シート!AC4&lt;='別紙3-1_区分⑤所要額内訳'!$G$100),1,"")</f>
        <v/>
      </c>
      <c r="AD94" s="5" t="str">
        <f>IF(AND('別紙3-1_区分⑤所要額内訳'!$E$100&lt;=踏み台シート!AD4,踏み台シート!AD4&lt;='別紙3-1_区分⑤所要額内訳'!$G$100),1,"")</f>
        <v/>
      </c>
      <c r="AE94" s="5" t="str">
        <f>IF(AND('別紙3-1_区分⑤所要額内訳'!$E$100&lt;=踏み台シート!AE4,踏み台シート!AE4&lt;='別紙3-1_区分⑤所要額内訳'!$G$100),1,"")</f>
        <v/>
      </c>
      <c r="AF94" s="5" t="str">
        <f>IF(AND('別紙3-1_区分⑤所要額内訳'!$E$100&lt;=踏み台シート!AF4,踏み台シート!AF4&lt;='別紙3-1_区分⑤所要額内訳'!$G$100),1,"")</f>
        <v/>
      </c>
      <c r="AG94" s="5" t="str">
        <f>IF(AND('別紙3-1_区分⑤所要額内訳'!$E$100&lt;=踏み台シート!AG4,踏み台シート!AG4&lt;='別紙3-1_区分⑤所要額内訳'!$G$100),1,"")</f>
        <v/>
      </c>
      <c r="AH94" s="5" t="str">
        <f>IF(AND('別紙3-1_区分⑤所要額内訳'!$E$100&lt;=踏み台シート!AH4,踏み台シート!AH4&lt;='別紙3-1_区分⑤所要額内訳'!$G$100),1,"")</f>
        <v/>
      </c>
      <c r="AI94" s="5" t="str">
        <f>IF(AND('別紙3-1_区分⑤所要額内訳'!$E$100&lt;=踏み台シート!AI4,踏み台シート!AI4&lt;='別紙3-1_区分⑤所要額内訳'!$G$100),1,"")</f>
        <v/>
      </c>
      <c r="AJ94" s="5" t="str">
        <f>IF(AND('別紙3-1_区分⑤所要額内訳'!$E$100&lt;=踏み台シート!AJ4,踏み台シート!AJ4&lt;='別紙3-1_区分⑤所要額内訳'!$G$100),1,"")</f>
        <v/>
      </c>
      <c r="AK94" s="5" t="str">
        <f>IF(AND('別紙3-1_区分⑤所要額内訳'!$E$100&lt;=踏み台シート!AK4,踏み台シート!AK4&lt;='別紙3-1_区分⑤所要額内訳'!$G$100),1,"")</f>
        <v/>
      </c>
      <c r="AL94" s="5" t="str">
        <f>IF(AND('別紙3-1_区分⑤所要額内訳'!$E$100&lt;=踏み台シート!AL4,踏み台シート!AL4&lt;='別紙3-1_区分⑤所要額内訳'!$G$100),1,"")</f>
        <v/>
      </c>
      <c r="AM94" s="5" t="str">
        <f>IF(AND('別紙3-1_区分⑤所要額内訳'!$E$100&lt;=踏み台シート!AM4,踏み台シート!AM4&lt;='別紙3-1_区分⑤所要額内訳'!$G$100),1,"")</f>
        <v/>
      </c>
      <c r="AN94" s="5" t="str">
        <f>IF(AND('別紙3-1_区分⑤所要額内訳'!$E$100&lt;=踏み台シート!AN4,踏み台シート!AN4&lt;='別紙3-1_区分⑤所要額内訳'!$G$100),1,"")</f>
        <v/>
      </c>
      <c r="AO94" s="5" t="str">
        <f>IF(AND('別紙3-1_区分⑤所要額内訳'!$E$100&lt;=踏み台シート!AO4,踏み台シート!AO4&lt;='別紙3-1_区分⑤所要額内訳'!$G$100),1,"")</f>
        <v/>
      </c>
      <c r="AP94" s="5" t="str">
        <f>IF(AND('別紙3-1_区分⑤所要額内訳'!$E$100&lt;=踏み台シート!AP4,踏み台シート!AP4&lt;='別紙3-1_区分⑤所要額内訳'!$G$100),1,"")</f>
        <v/>
      </c>
      <c r="AQ94" s="5" t="str">
        <f>IF(AND('別紙3-1_区分⑤所要額内訳'!$E$100&lt;=踏み台シート!AQ4,踏み台シート!AQ4&lt;='別紙3-1_区分⑤所要額内訳'!$G$100),1,"")</f>
        <v/>
      </c>
      <c r="AR94" s="5" t="str">
        <f>IF(AND('別紙3-1_区分⑤所要額内訳'!$E$100&lt;=踏み台シート!AR4,踏み台シート!AR4&lt;='別紙3-1_区分⑤所要額内訳'!$G$100),1,"")</f>
        <v/>
      </c>
      <c r="AS94" s="5" t="str">
        <f>IF(AND('別紙3-1_区分⑤所要額内訳'!$E$100&lt;=踏み台シート!AS4,踏み台シート!AS4&lt;='別紙3-1_区分⑤所要額内訳'!$G$100),1,"")</f>
        <v/>
      </c>
      <c r="AT94" s="5" t="str">
        <f>IF(AND('別紙3-1_区分⑤所要額内訳'!$E$100&lt;=踏み台シート!AT4,踏み台シート!AT4&lt;='別紙3-1_区分⑤所要額内訳'!$G$100),1,"")</f>
        <v/>
      </c>
      <c r="AU94" s="5" t="str">
        <f>IF(AND('別紙3-1_区分⑤所要額内訳'!$E$100&lt;=踏み台シート!AU4,踏み台シート!AU4&lt;='別紙3-1_区分⑤所要額内訳'!$G$100),1,"")</f>
        <v/>
      </c>
      <c r="AV94" s="5" t="str">
        <f>IF(AND('別紙3-1_区分⑤所要額内訳'!$E$100&lt;=踏み台シート!AV4,踏み台シート!AV4&lt;='別紙3-1_区分⑤所要額内訳'!$G$100),1,"")</f>
        <v/>
      </c>
      <c r="AW94" s="5" t="str">
        <f>IF(AND('別紙3-1_区分⑤所要額内訳'!$E$100&lt;=踏み台シート!AW4,踏み台シート!AW4&lt;='別紙3-1_区分⑤所要額内訳'!$G$100),1,"")</f>
        <v/>
      </c>
      <c r="AX94" s="5" t="str">
        <f>IF(AND('別紙3-1_区分⑤所要額内訳'!$E$100&lt;=踏み台シート!AX4,踏み台シート!AX4&lt;='別紙3-1_区分⑤所要額内訳'!$G$100),1,"")</f>
        <v/>
      </c>
      <c r="AY94" s="5" t="str">
        <f>IF(AND('別紙3-1_区分⑤所要額内訳'!$E$100&lt;=踏み台シート!AY4,踏み台シート!AY4&lt;='別紙3-1_区分⑤所要額内訳'!$G$100),1,"")</f>
        <v/>
      </c>
      <c r="AZ94" s="5" t="str">
        <f>IF(AND('別紙3-1_区分⑤所要額内訳'!$E$100&lt;=踏み台シート!AZ4,踏み台シート!AZ4&lt;='別紙3-1_区分⑤所要額内訳'!$G$100),1,"")</f>
        <v/>
      </c>
      <c r="BA94" s="5" t="str">
        <f>IF(AND('別紙3-1_区分⑤所要額内訳'!$E$100&lt;=踏み台シート!BA4,踏み台シート!BA4&lt;='別紙3-1_区分⑤所要額内訳'!$G$100),1,"")</f>
        <v/>
      </c>
      <c r="BB94" s="18">
        <f t="shared" si="28"/>
        <v>1</v>
      </c>
    </row>
    <row r="95" spans="1:54" x14ac:dyDescent="0.2">
      <c r="A95" s="5" t="str">
        <f t="shared" si="27"/>
        <v/>
      </c>
      <c r="B95" s="14" t="str">
        <f>IF('別紙3-1_区分⑤所要額内訳'!B101="","",'別紙3-1_区分⑤所要額内訳'!B101)</f>
        <v/>
      </c>
      <c r="C95" s="5" t="str">
        <f>IF('別紙3-1_区分⑤所要額内訳'!C101="","",'別紙3-1_区分⑤所要額内訳'!C101)</f>
        <v/>
      </c>
      <c r="D95" s="5">
        <f>IF(AND('別紙3-1_区分⑤所要額内訳'!$E$101&lt;=踏み台シート!D4,踏み台シート!D4&lt;='別紙3-1_区分⑤所要額内訳'!$G$101),1,"")</f>
        <v>1</v>
      </c>
      <c r="E95" s="5" t="str">
        <f>IF(AND('別紙3-1_区分⑤所要額内訳'!$E$101&lt;=踏み台シート!E4,踏み台シート!E4&lt;='別紙3-1_区分⑤所要額内訳'!$G$101),1,"")</f>
        <v/>
      </c>
      <c r="F95" s="5" t="str">
        <f>IF(AND('別紙3-1_区分⑤所要額内訳'!$E$101&lt;=踏み台シート!F4,踏み台シート!F4&lt;='別紙3-1_区分⑤所要額内訳'!$G$101),1,"")</f>
        <v/>
      </c>
      <c r="G95" s="5" t="str">
        <f>IF(AND('別紙3-1_区分⑤所要額内訳'!$E$101&lt;=踏み台シート!G4,踏み台シート!G4&lt;='別紙3-1_区分⑤所要額内訳'!$G$101),1,"")</f>
        <v/>
      </c>
      <c r="H95" s="5" t="str">
        <f>IF(AND('別紙3-1_区分⑤所要額内訳'!$E$101&lt;=踏み台シート!H4,踏み台シート!H4&lt;='別紙3-1_区分⑤所要額内訳'!$G$101),1,"")</f>
        <v/>
      </c>
      <c r="I95" s="5" t="str">
        <f>IF(AND('別紙3-1_区分⑤所要額内訳'!$E$101&lt;=踏み台シート!I4,踏み台シート!I4&lt;='別紙3-1_区分⑤所要額内訳'!$G$101),1,"")</f>
        <v/>
      </c>
      <c r="J95" s="5" t="str">
        <f>IF(AND('別紙3-1_区分⑤所要額内訳'!$E$101&lt;=踏み台シート!J4,踏み台シート!J4&lt;='別紙3-1_区分⑤所要額内訳'!$G$101),1,"")</f>
        <v/>
      </c>
      <c r="K95" s="5" t="str">
        <f>IF(AND('別紙3-1_区分⑤所要額内訳'!$E$101&lt;=踏み台シート!K4,踏み台シート!K4&lt;='別紙3-1_区分⑤所要額内訳'!$G$101),1,"")</f>
        <v/>
      </c>
      <c r="L95" s="5" t="str">
        <f>IF(AND('別紙3-1_区分⑤所要額内訳'!$E$101&lt;=踏み台シート!L4,踏み台シート!L4&lt;='別紙3-1_区分⑤所要額内訳'!$G$101),1,"")</f>
        <v/>
      </c>
      <c r="M95" s="5" t="str">
        <f>IF(AND('別紙3-1_区分⑤所要額内訳'!$E$101&lt;=踏み台シート!M4,踏み台シート!M4&lt;='別紙3-1_区分⑤所要額内訳'!$G$101),1,"")</f>
        <v/>
      </c>
      <c r="N95" s="5" t="str">
        <f>IF(AND('別紙3-1_区分⑤所要額内訳'!$E$101&lt;=踏み台シート!N4,踏み台シート!N4&lt;='別紙3-1_区分⑤所要額内訳'!$G$101),1,"")</f>
        <v/>
      </c>
      <c r="O95" s="5" t="str">
        <f>IF(AND('別紙3-1_区分⑤所要額内訳'!$E$101&lt;=踏み台シート!O4,踏み台シート!O4&lt;='別紙3-1_区分⑤所要額内訳'!$G$101),1,"")</f>
        <v/>
      </c>
      <c r="P95" s="5" t="str">
        <f>IF(AND('別紙3-1_区分⑤所要額内訳'!$E$101&lt;=踏み台シート!P4,踏み台シート!P4&lt;='別紙3-1_区分⑤所要額内訳'!$G$101),1,"")</f>
        <v/>
      </c>
      <c r="Q95" s="5" t="str">
        <f>IF(AND('別紙3-1_区分⑤所要額内訳'!$E$101&lt;=踏み台シート!Q4,踏み台シート!Q4&lt;='別紙3-1_区分⑤所要額内訳'!$G$101),1,"")</f>
        <v/>
      </c>
      <c r="R95" s="5" t="str">
        <f>IF(AND('別紙3-1_区分⑤所要額内訳'!$E$101&lt;=踏み台シート!R4,踏み台シート!R4&lt;='別紙3-1_区分⑤所要額内訳'!$G$101),1,"")</f>
        <v/>
      </c>
      <c r="S95" s="5" t="str">
        <f>IF(AND('別紙3-1_区分⑤所要額内訳'!$E$101&lt;=踏み台シート!S4,踏み台シート!S4&lt;='別紙3-1_区分⑤所要額内訳'!$G$101),1,"")</f>
        <v/>
      </c>
      <c r="T95" s="5" t="str">
        <f>IF(AND('別紙3-1_区分⑤所要額内訳'!$E$101&lt;=踏み台シート!T4,踏み台シート!T4&lt;='別紙3-1_区分⑤所要額内訳'!$G$101),1,"")</f>
        <v/>
      </c>
      <c r="U95" s="5" t="str">
        <f>IF(AND('別紙3-1_区分⑤所要額内訳'!$E$101&lt;=踏み台シート!U4,踏み台シート!U4&lt;='別紙3-1_区分⑤所要額内訳'!$G$101),1,"")</f>
        <v/>
      </c>
      <c r="V95" s="5" t="str">
        <f>IF(AND('別紙3-1_区分⑤所要額内訳'!$E$101&lt;=踏み台シート!V4,踏み台シート!V4&lt;='別紙3-1_区分⑤所要額内訳'!$G$101),1,"")</f>
        <v/>
      </c>
      <c r="W95" s="5" t="str">
        <f>IF(AND('別紙3-1_区分⑤所要額内訳'!$E$101&lt;=踏み台シート!W4,踏み台シート!W4&lt;='別紙3-1_区分⑤所要額内訳'!$G$101),1,"")</f>
        <v/>
      </c>
      <c r="X95" s="5" t="str">
        <f>IF(AND('別紙3-1_区分⑤所要額内訳'!$E$101&lt;=踏み台シート!X4,踏み台シート!X4&lt;='別紙3-1_区分⑤所要額内訳'!$G$101),1,"")</f>
        <v/>
      </c>
      <c r="Y95" s="5" t="str">
        <f>IF(AND('別紙3-1_区分⑤所要額内訳'!$E$101&lt;=踏み台シート!Y4,踏み台シート!Y4&lt;='別紙3-1_区分⑤所要額内訳'!$G$101),1,"")</f>
        <v/>
      </c>
      <c r="Z95" s="5" t="str">
        <f>IF(AND('別紙3-1_区分⑤所要額内訳'!$E$101&lt;=踏み台シート!Z4,踏み台シート!Z4&lt;='別紙3-1_区分⑤所要額内訳'!$G$101),1,"")</f>
        <v/>
      </c>
      <c r="AA95" s="5" t="str">
        <f>IF(AND('別紙3-1_区分⑤所要額内訳'!$E$101&lt;=踏み台シート!AA4,踏み台シート!AA4&lt;='別紙3-1_区分⑤所要額内訳'!$G$101),1,"")</f>
        <v/>
      </c>
      <c r="AB95" s="5" t="str">
        <f>IF(AND('別紙3-1_区分⑤所要額内訳'!$E$101&lt;=踏み台シート!AB4,踏み台シート!AB4&lt;='別紙3-1_区分⑤所要額内訳'!$G$101),1,"")</f>
        <v/>
      </c>
      <c r="AC95" s="5" t="str">
        <f>IF(AND('別紙3-1_区分⑤所要額内訳'!$E$101&lt;=踏み台シート!AC4,踏み台シート!AC4&lt;='別紙3-1_区分⑤所要額内訳'!$G$101),1,"")</f>
        <v/>
      </c>
      <c r="AD95" s="5" t="str">
        <f>IF(AND('別紙3-1_区分⑤所要額内訳'!$E$101&lt;=踏み台シート!AD4,踏み台シート!AD4&lt;='別紙3-1_区分⑤所要額内訳'!$G$101),1,"")</f>
        <v/>
      </c>
      <c r="AE95" s="5" t="str">
        <f>IF(AND('別紙3-1_区分⑤所要額内訳'!$E$101&lt;=踏み台シート!AE4,踏み台シート!AE4&lt;='別紙3-1_区分⑤所要額内訳'!$G$101),1,"")</f>
        <v/>
      </c>
      <c r="AF95" s="5" t="str">
        <f>IF(AND('別紙3-1_区分⑤所要額内訳'!$E$101&lt;=踏み台シート!AF4,踏み台シート!AF4&lt;='別紙3-1_区分⑤所要額内訳'!$G$101),1,"")</f>
        <v/>
      </c>
      <c r="AG95" s="5" t="str">
        <f>IF(AND('別紙3-1_区分⑤所要額内訳'!$E$101&lt;=踏み台シート!AG4,踏み台シート!AG4&lt;='別紙3-1_区分⑤所要額内訳'!$G$101),1,"")</f>
        <v/>
      </c>
      <c r="AH95" s="5" t="str">
        <f>IF(AND('別紙3-1_区分⑤所要額内訳'!$E$101&lt;=踏み台シート!AH4,踏み台シート!AH4&lt;='別紙3-1_区分⑤所要額内訳'!$G$101),1,"")</f>
        <v/>
      </c>
      <c r="AI95" s="5" t="str">
        <f>IF(AND('別紙3-1_区分⑤所要額内訳'!$E$101&lt;=踏み台シート!AI4,踏み台シート!AI4&lt;='別紙3-1_区分⑤所要額内訳'!$G$101),1,"")</f>
        <v/>
      </c>
      <c r="AJ95" s="5" t="str">
        <f>IF(AND('別紙3-1_区分⑤所要額内訳'!$E$101&lt;=踏み台シート!AJ4,踏み台シート!AJ4&lt;='別紙3-1_区分⑤所要額内訳'!$G$101),1,"")</f>
        <v/>
      </c>
      <c r="AK95" s="5" t="str">
        <f>IF(AND('別紙3-1_区分⑤所要額内訳'!$E$101&lt;=踏み台シート!AK4,踏み台シート!AK4&lt;='別紙3-1_区分⑤所要額内訳'!$G$101),1,"")</f>
        <v/>
      </c>
      <c r="AL95" s="5" t="str">
        <f>IF(AND('別紙3-1_区分⑤所要額内訳'!$E$101&lt;=踏み台シート!AL4,踏み台シート!AL4&lt;='別紙3-1_区分⑤所要額内訳'!$G$101),1,"")</f>
        <v/>
      </c>
      <c r="AM95" s="5" t="str">
        <f>IF(AND('別紙3-1_区分⑤所要額内訳'!$E$101&lt;=踏み台シート!AM4,踏み台シート!AM4&lt;='別紙3-1_区分⑤所要額内訳'!$G$101),1,"")</f>
        <v/>
      </c>
      <c r="AN95" s="5" t="str">
        <f>IF(AND('別紙3-1_区分⑤所要額内訳'!$E$101&lt;=踏み台シート!AN4,踏み台シート!AN4&lt;='別紙3-1_区分⑤所要額内訳'!$G$101),1,"")</f>
        <v/>
      </c>
      <c r="AO95" s="5" t="str">
        <f>IF(AND('別紙3-1_区分⑤所要額内訳'!$E$101&lt;=踏み台シート!AO4,踏み台シート!AO4&lt;='別紙3-1_区分⑤所要額内訳'!$G$101),1,"")</f>
        <v/>
      </c>
      <c r="AP95" s="5" t="str">
        <f>IF(AND('別紙3-1_区分⑤所要額内訳'!$E$101&lt;=踏み台シート!AP4,踏み台シート!AP4&lt;='別紙3-1_区分⑤所要額内訳'!$G$101),1,"")</f>
        <v/>
      </c>
      <c r="AQ95" s="5" t="str">
        <f>IF(AND('別紙3-1_区分⑤所要額内訳'!$E$101&lt;=踏み台シート!AQ4,踏み台シート!AQ4&lt;='別紙3-1_区分⑤所要額内訳'!$G$101),1,"")</f>
        <v/>
      </c>
      <c r="AR95" s="5" t="str">
        <f>IF(AND('別紙3-1_区分⑤所要額内訳'!$E$101&lt;=踏み台シート!AR4,踏み台シート!AR4&lt;='別紙3-1_区分⑤所要額内訳'!$G$101),1,"")</f>
        <v/>
      </c>
      <c r="AS95" s="5" t="str">
        <f>IF(AND('別紙3-1_区分⑤所要額内訳'!$E$101&lt;=踏み台シート!AS4,踏み台シート!AS4&lt;='別紙3-1_区分⑤所要額内訳'!$G$101),1,"")</f>
        <v/>
      </c>
      <c r="AT95" s="5" t="str">
        <f>IF(AND('別紙3-1_区分⑤所要額内訳'!$E$101&lt;=踏み台シート!AT4,踏み台シート!AT4&lt;='別紙3-1_区分⑤所要額内訳'!$G$101),1,"")</f>
        <v/>
      </c>
      <c r="AU95" s="5" t="str">
        <f>IF(AND('別紙3-1_区分⑤所要額内訳'!$E$101&lt;=踏み台シート!AU4,踏み台シート!AU4&lt;='別紙3-1_区分⑤所要額内訳'!$G$101),1,"")</f>
        <v/>
      </c>
      <c r="AV95" s="5" t="str">
        <f>IF(AND('別紙3-1_区分⑤所要額内訳'!$E$101&lt;=踏み台シート!AV4,踏み台シート!AV4&lt;='別紙3-1_区分⑤所要額内訳'!$G$101),1,"")</f>
        <v/>
      </c>
      <c r="AW95" s="5" t="str">
        <f>IF(AND('別紙3-1_区分⑤所要額内訳'!$E$101&lt;=踏み台シート!AW4,踏み台シート!AW4&lt;='別紙3-1_区分⑤所要額内訳'!$G$101),1,"")</f>
        <v/>
      </c>
      <c r="AX95" s="5" t="str">
        <f>IF(AND('別紙3-1_区分⑤所要額内訳'!$E$101&lt;=踏み台シート!AX4,踏み台シート!AX4&lt;='別紙3-1_区分⑤所要額内訳'!$G$101),1,"")</f>
        <v/>
      </c>
      <c r="AY95" s="5" t="str">
        <f>IF(AND('別紙3-1_区分⑤所要額内訳'!$E$101&lt;=踏み台シート!AY4,踏み台シート!AY4&lt;='別紙3-1_区分⑤所要額内訳'!$G$101),1,"")</f>
        <v/>
      </c>
      <c r="AZ95" s="5" t="str">
        <f>IF(AND('別紙3-1_区分⑤所要額内訳'!$E$101&lt;=踏み台シート!AZ4,踏み台シート!AZ4&lt;='別紙3-1_区分⑤所要額内訳'!$G$101),1,"")</f>
        <v/>
      </c>
      <c r="BA95" s="5" t="str">
        <f>IF(AND('別紙3-1_区分⑤所要額内訳'!$E$101&lt;=踏み台シート!BA4,踏み台シート!BA4&lt;='別紙3-1_区分⑤所要額内訳'!$G$101),1,"")</f>
        <v/>
      </c>
      <c r="BB95" s="18">
        <f t="shared" si="28"/>
        <v>1</v>
      </c>
    </row>
    <row r="96" spans="1:54" x14ac:dyDescent="0.2">
      <c r="A96" s="5" t="str">
        <f t="shared" si="27"/>
        <v/>
      </c>
      <c r="B96" s="14" t="str">
        <f>IF('別紙3-1_区分⑤所要額内訳'!B102="","",'別紙3-1_区分⑤所要額内訳'!B102)</f>
        <v/>
      </c>
      <c r="C96" s="5" t="str">
        <f>IF('別紙3-1_区分⑤所要額内訳'!C102="","",'別紙3-1_区分⑤所要額内訳'!C102)</f>
        <v/>
      </c>
      <c r="D96" s="5">
        <f>IF(AND('別紙3-1_区分⑤所要額内訳'!$E$102&lt;=踏み台シート!D4,踏み台シート!D4&lt;='別紙3-1_区分⑤所要額内訳'!$G$102),1,"")</f>
        <v>1</v>
      </c>
      <c r="E96" s="5" t="str">
        <f>IF(AND('別紙3-1_区分⑤所要額内訳'!$E$102&lt;=踏み台シート!E4,踏み台シート!E4&lt;='別紙3-1_区分⑤所要額内訳'!$G$102),1,"")</f>
        <v/>
      </c>
      <c r="F96" s="5" t="str">
        <f>IF(AND('別紙3-1_区分⑤所要額内訳'!$E$102&lt;=踏み台シート!F4,踏み台シート!F4&lt;='別紙3-1_区分⑤所要額内訳'!$G$102),1,"")</f>
        <v/>
      </c>
      <c r="G96" s="5" t="str">
        <f>IF(AND('別紙3-1_区分⑤所要額内訳'!$E$102&lt;=踏み台シート!G4,踏み台シート!G4&lt;='別紙3-1_区分⑤所要額内訳'!$G$102),1,"")</f>
        <v/>
      </c>
      <c r="H96" s="5" t="str">
        <f>IF(AND('別紙3-1_区分⑤所要額内訳'!$E$102&lt;=踏み台シート!H4,踏み台シート!H4&lt;='別紙3-1_区分⑤所要額内訳'!$G$102),1,"")</f>
        <v/>
      </c>
      <c r="I96" s="5" t="str">
        <f>IF(AND('別紙3-1_区分⑤所要額内訳'!$E$102&lt;=踏み台シート!I4,踏み台シート!I4&lt;='別紙3-1_区分⑤所要額内訳'!$G$102),1,"")</f>
        <v/>
      </c>
      <c r="J96" s="5" t="str">
        <f>IF(AND('別紙3-1_区分⑤所要額内訳'!$E$102&lt;=踏み台シート!J4,踏み台シート!J4&lt;='別紙3-1_区分⑤所要額内訳'!$G$102),1,"")</f>
        <v/>
      </c>
      <c r="K96" s="5" t="str">
        <f>IF(AND('別紙3-1_区分⑤所要額内訳'!$E$102&lt;=踏み台シート!K4,踏み台シート!K4&lt;='別紙3-1_区分⑤所要額内訳'!$G$102),1,"")</f>
        <v/>
      </c>
      <c r="L96" s="5" t="str">
        <f>IF(AND('別紙3-1_区分⑤所要額内訳'!$E$102&lt;=踏み台シート!L4,踏み台シート!L4&lt;='別紙3-1_区分⑤所要額内訳'!$G$102),1,"")</f>
        <v/>
      </c>
      <c r="M96" s="5" t="str">
        <f>IF(AND('別紙3-1_区分⑤所要額内訳'!$E$102&lt;=踏み台シート!M4,踏み台シート!M4&lt;='別紙3-1_区分⑤所要額内訳'!$G$102),1,"")</f>
        <v/>
      </c>
      <c r="N96" s="5" t="str">
        <f>IF(AND('別紙3-1_区分⑤所要額内訳'!$E$102&lt;=踏み台シート!N4,踏み台シート!N4&lt;='別紙3-1_区分⑤所要額内訳'!$G$102),1,"")</f>
        <v/>
      </c>
      <c r="O96" s="5" t="str">
        <f>IF(AND('別紙3-1_区分⑤所要額内訳'!$E$102&lt;=踏み台シート!O4,踏み台シート!O4&lt;='別紙3-1_区分⑤所要額内訳'!$G$102),1,"")</f>
        <v/>
      </c>
      <c r="P96" s="5" t="str">
        <f>IF(AND('別紙3-1_区分⑤所要額内訳'!$E$102&lt;=踏み台シート!P4,踏み台シート!P4&lt;='別紙3-1_区分⑤所要額内訳'!$G$102),1,"")</f>
        <v/>
      </c>
      <c r="Q96" s="5" t="str">
        <f>IF(AND('別紙3-1_区分⑤所要額内訳'!$E$102&lt;=踏み台シート!Q4,踏み台シート!Q4&lt;='別紙3-1_区分⑤所要額内訳'!$G$102),1,"")</f>
        <v/>
      </c>
      <c r="R96" s="5" t="str">
        <f>IF(AND('別紙3-1_区分⑤所要額内訳'!$E$102&lt;=踏み台シート!R4,踏み台シート!R4&lt;='別紙3-1_区分⑤所要額内訳'!$G$102),1,"")</f>
        <v/>
      </c>
      <c r="S96" s="5" t="str">
        <f>IF(AND('別紙3-1_区分⑤所要額内訳'!$E$102&lt;=踏み台シート!S4,踏み台シート!S4&lt;='別紙3-1_区分⑤所要額内訳'!$G$102),1,"")</f>
        <v/>
      </c>
      <c r="T96" s="5" t="str">
        <f>IF(AND('別紙3-1_区分⑤所要額内訳'!$E$102&lt;=踏み台シート!T4,踏み台シート!T4&lt;='別紙3-1_区分⑤所要額内訳'!$G$102),1,"")</f>
        <v/>
      </c>
      <c r="U96" s="5" t="str">
        <f>IF(AND('別紙3-1_区分⑤所要額内訳'!$E$102&lt;=踏み台シート!U4,踏み台シート!U4&lt;='別紙3-1_区分⑤所要額内訳'!$G$102),1,"")</f>
        <v/>
      </c>
      <c r="V96" s="5" t="str">
        <f>IF(AND('別紙3-1_区分⑤所要額内訳'!$E$102&lt;=踏み台シート!V4,踏み台シート!V4&lt;='別紙3-1_区分⑤所要額内訳'!$G$102),1,"")</f>
        <v/>
      </c>
      <c r="W96" s="5" t="str">
        <f>IF(AND('別紙3-1_区分⑤所要額内訳'!$E$102&lt;=踏み台シート!W4,踏み台シート!W4&lt;='別紙3-1_区分⑤所要額内訳'!$G$102),1,"")</f>
        <v/>
      </c>
      <c r="X96" s="5" t="str">
        <f>IF(AND('別紙3-1_区分⑤所要額内訳'!$E$102&lt;=踏み台シート!X4,踏み台シート!X4&lt;='別紙3-1_区分⑤所要額内訳'!$G$102),1,"")</f>
        <v/>
      </c>
      <c r="Y96" s="5" t="str">
        <f>IF(AND('別紙3-1_区分⑤所要額内訳'!$E$102&lt;=踏み台シート!Y4,踏み台シート!Y4&lt;='別紙3-1_区分⑤所要額内訳'!$G$102),1,"")</f>
        <v/>
      </c>
      <c r="Z96" s="5" t="str">
        <f>IF(AND('別紙3-1_区分⑤所要額内訳'!$E$102&lt;=踏み台シート!Z4,踏み台シート!Z4&lt;='別紙3-1_区分⑤所要額内訳'!$G$102),1,"")</f>
        <v/>
      </c>
      <c r="AA96" s="5" t="str">
        <f>IF(AND('別紙3-1_区分⑤所要額内訳'!$E$102&lt;=踏み台シート!AA4,踏み台シート!AA4&lt;='別紙3-1_区分⑤所要額内訳'!$G$102),1,"")</f>
        <v/>
      </c>
      <c r="AB96" s="5" t="str">
        <f>IF(AND('別紙3-1_区分⑤所要額内訳'!$E$102&lt;=踏み台シート!AB4,踏み台シート!AB4&lt;='別紙3-1_区分⑤所要額内訳'!$G$102),1,"")</f>
        <v/>
      </c>
      <c r="AC96" s="5" t="str">
        <f>IF(AND('別紙3-1_区分⑤所要額内訳'!$E$102&lt;=踏み台シート!AC4,踏み台シート!AC4&lt;='別紙3-1_区分⑤所要額内訳'!$G$102),1,"")</f>
        <v/>
      </c>
      <c r="AD96" s="5" t="str">
        <f>IF(AND('別紙3-1_区分⑤所要額内訳'!$E$102&lt;=踏み台シート!AD4,踏み台シート!AD4&lt;='別紙3-1_区分⑤所要額内訳'!$G$102),1,"")</f>
        <v/>
      </c>
      <c r="AE96" s="5" t="str">
        <f>IF(AND('別紙3-1_区分⑤所要額内訳'!$E$102&lt;=踏み台シート!AE4,踏み台シート!AE4&lt;='別紙3-1_区分⑤所要額内訳'!$G$102),1,"")</f>
        <v/>
      </c>
      <c r="AF96" s="5" t="str">
        <f>IF(AND('別紙3-1_区分⑤所要額内訳'!$E$102&lt;=踏み台シート!AF4,踏み台シート!AF4&lt;='別紙3-1_区分⑤所要額内訳'!$G$102),1,"")</f>
        <v/>
      </c>
      <c r="AG96" s="5" t="str">
        <f>IF(AND('別紙3-1_区分⑤所要額内訳'!$E$102&lt;=踏み台シート!AG4,踏み台シート!AG4&lt;='別紙3-1_区分⑤所要額内訳'!$G$102),1,"")</f>
        <v/>
      </c>
      <c r="AH96" s="5" t="str">
        <f>IF(AND('別紙3-1_区分⑤所要額内訳'!$E$102&lt;=踏み台シート!AH4,踏み台シート!AH4&lt;='別紙3-1_区分⑤所要額内訳'!$G$102),1,"")</f>
        <v/>
      </c>
      <c r="AI96" s="5" t="str">
        <f>IF(AND('別紙3-1_区分⑤所要額内訳'!$E$102&lt;=踏み台シート!AI4,踏み台シート!AI4&lt;='別紙3-1_区分⑤所要額内訳'!$G$102),1,"")</f>
        <v/>
      </c>
      <c r="AJ96" s="5" t="str">
        <f>IF(AND('別紙3-1_区分⑤所要額内訳'!$E$102&lt;=踏み台シート!AJ4,踏み台シート!AJ4&lt;='別紙3-1_区分⑤所要額内訳'!$G$102),1,"")</f>
        <v/>
      </c>
      <c r="AK96" s="5" t="str">
        <f>IF(AND('別紙3-1_区分⑤所要額内訳'!$E$102&lt;=踏み台シート!AK4,踏み台シート!AK4&lt;='別紙3-1_区分⑤所要額内訳'!$G$102),1,"")</f>
        <v/>
      </c>
      <c r="AL96" s="5" t="str">
        <f>IF(AND('別紙3-1_区分⑤所要額内訳'!$E$102&lt;=踏み台シート!AL4,踏み台シート!AL4&lt;='別紙3-1_区分⑤所要額内訳'!$G$102),1,"")</f>
        <v/>
      </c>
      <c r="AM96" s="5" t="str">
        <f>IF(AND('別紙3-1_区分⑤所要額内訳'!$E$102&lt;=踏み台シート!AM4,踏み台シート!AM4&lt;='別紙3-1_区分⑤所要額内訳'!$G$102),1,"")</f>
        <v/>
      </c>
      <c r="AN96" s="5" t="str">
        <f>IF(AND('別紙3-1_区分⑤所要額内訳'!$E$102&lt;=踏み台シート!AN4,踏み台シート!AN4&lt;='別紙3-1_区分⑤所要額内訳'!$G$102),1,"")</f>
        <v/>
      </c>
      <c r="AO96" s="5" t="str">
        <f>IF(AND('別紙3-1_区分⑤所要額内訳'!$E$102&lt;=踏み台シート!AO4,踏み台シート!AO4&lt;='別紙3-1_区分⑤所要額内訳'!$G$102),1,"")</f>
        <v/>
      </c>
      <c r="AP96" s="5" t="str">
        <f>IF(AND('別紙3-1_区分⑤所要額内訳'!$E$102&lt;=踏み台シート!AP4,踏み台シート!AP4&lt;='別紙3-1_区分⑤所要額内訳'!$G$102),1,"")</f>
        <v/>
      </c>
      <c r="AQ96" s="5" t="str">
        <f>IF(AND('別紙3-1_区分⑤所要額内訳'!$E$102&lt;=踏み台シート!AQ4,踏み台シート!AQ4&lt;='別紙3-1_区分⑤所要額内訳'!$G$102),1,"")</f>
        <v/>
      </c>
      <c r="AR96" s="5" t="str">
        <f>IF(AND('別紙3-1_区分⑤所要額内訳'!$E$102&lt;=踏み台シート!AR4,踏み台シート!AR4&lt;='別紙3-1_区分⑤所要額内訳'!$G$102),1,"")</f>
        <v/>
      </c>
      <c r="AS96" s="5" t="str">
        <f>IF(AND('別紙3-1_区分⑤所要額内訳'!$E$102&lt;=踏み台シート!AS4,踏み台シート!AS4&lt;='別紙3-1_区分⑤所要額内訳'!$G$102),1,"")</f>
        <v/>
      </c>
      <c r="AT96" s="5" t="str">
        <f>IF(AND('別紙3-1_区分⑤所要額内訳'!$E$102&lt;=踏み台シート!AT4,踏み台シート!AT4&lt;='別紙3-1_区分⑤所要額内訳'!$G$102),1,"")</f>
        <v/>
      </c>
      <c r="AU96" s="5" t="str">
        <f>IF(AND('別紙3-1_区分⑤所要額内訳'!$E$102&lt;=踏み台シート!AU4,踏み台シート!AU4&lt;='別紙3-1_区分⑤所要額内訳'!$G$102),1,"")</f>
        <v/>
      </c>
      <c r="AV96" s="5" t="str">
        <f>IF(AND('別紙3-1_区分⑤所要額内訳'!$E$102&lt;=踏み台シート!AV4,踏み台シート!AV4&lt;='別紙3-1_区分⑤所要額内訳'!$G$102),1,"")</f>
        <v/>
      </c>
      <c r="AW96" s="5" t="str">
        <f>IF(AND('別紙3-1_区分⑤所要額内訳'!$E$102&lt;=踏み台シート!AW4,踏み台シート!AW4&lt;='別紙3-1_区分⑤所要額内訳'!$G$102),1,"")</f>
        <v/>
      </c>
      <c r="AX96" s="5" t="str">
        <f>IF(AND('別紙3-1_区分⑤所要額内訳'!$E$102&lt;=踏み台シート!AX4,踏み台シート!AX4&lt;='別紙3-1_区分⑤所要額内訳'!$G$102),1,"")</f>
        <v/>
      </c>
      <c r="AY96" s="5" t="str">
        <f>IF(AND('別紙3-1_区分⑤所要額内訳'!$E$102&lt;=踏み台シート!AY4,踏み台シート!AY4&lt;='別紙3-1_区分⑤所要額内訳'!$G$102),1,"")</f>
        <v/>
      </c>
      <c r="AZ96" s="5" t="str">
        <f>IF(AND('別紙3-1_区分⑤所要額内訳'!$E$102&lt;=踏み台シート!AZ4,踏み台シート!AZ4&lt;='別紙3-1_区分⑤所要額内訳'!$G$102),1,"")</f>
        <v/>
      </c>
      <c r="BA96" s="5" t="str">
        <f>IF(AND('別紙3-1_区分⑤所要額内訳'!$E$102&lt;=踏み台シート!BA4,踏み台シート!BA4&lt;='別紙3-1_区分⑤所要額内訳'!$G$102),1,"")</f>
        <v/>
      </c>
      <c r="BB96" s="18">
        <f t="shared" si="28"/>
        <v>1</v>
      </c>
    </row>
    <row r="97" spans="1:57" x14ac:dyDescent="0.2">
      <c r="A97" s="5" t="str">
        <f t="shared" si="27"/>
        <v/>
      </c>
      <c r="B97" s="14" t="str">
        <f>IF('別紙3-1_区分⑤所要額内訳'!B103="","",'別紙3-1_区分⑤所要額内訳'!B103)</f>
        <v/>
      </c>
      <c r="C97" s="5" t="str">
        <f>IF('別紙3-1_区分⑤所要額内訳'!C103="","",'別紙3-1_区分⑤所要額内訳'!C103)</f>
        <v/>
      </c>
      <c r="D97" s="5">
        <f>IF(AND('別紙3-1_区分⑤所要額内訳'!$E$103&lt;=踏み台シート!D4,踏み台シート!D4&lt;='別紙3-1_区分⑤所要額内訳'!$G$103),1,"")</f>
        <v>1</v>
      </c>
      <c r="E97" s="5" t="str">
        <f>IF(AND('別紙3-1_区分⑤所要額内訳'!$E$103&lt;=踏み台シート!E4,踏み台シート!E4&lt;='別紙3-1_区分⑤所要額内訳'!$G$103),1,"")</f>
        <v/>
      </c>
      <c r="F97" s="5" t="str">
        <f>IF(AND('別紙3-1_区分⑤所要額内訳'!$E$103&lt;=踏み台シート!F4,踏み台シート!F4&lt;='別紙3-1_区分⑤所要額内訳'!$G$103),1,"")</f>
        <v/>
      </c>
      <c r="G97" s="5" t="str">
        <f>IF(AND('別紙3-1_区分⑤所要額内訳'!$E$103&lt;=踏み台シート!G4,踏み台シート!G4&lt;='別紙3-1_区分⑤所要額内訳'!$G$103),1,"")</f>
        <v/>
      </c>
      <c r="H97" s="5" t="str">
        <f>IF(AND('別紙3-1_区分⑤所要額内訳'!$E$103&lt;=踏み台シート!H4,踏み台シート!H4&lt;='別紙3-1_区分⑤所要額内訳'!$G$103),1,"")</f>
        <v/>
      </c>
      <c r="I97" s="5" t="str">
        <f>IF(AND('別紙3-1_区分⑤所要額内訳'!$E$103&lt;=踏み台シート!I4,踏み台シート!I4&lt;='別紙3-1_区分⑤所要額内訳'!$G$103),1,"")</f>
        <v/>
      </c>
      <c r="J97" s="5" t="str">
        <f>IF(AND('別紙3-1_区分⑤所要額内訳'!$E$103&lt;=踏み台シート!J4,踏み台シート!J4&lt;='別紙3-1_区分⑤所要額内訳'!$G$103),1,"")</f>
        <v/>
      </c>
      <c r="K97" s="5" t="str">
        <f>IF(AND('別紙3-1_区分⑤所要額内訳'!$E$103&lt;=踏み台シート!K4,踏み台シート!K4&lt;='別紙3-1_区分⑤所要額内訳'!$G$103),1,"")</f>
        <v/>
      </c>
      <c r="L97" s="5" t="str">
        <f>IF(AND('別紙3-1_区分⑤所要額内訳'!$E$103&lt;=踏み台シート!L4,踏み台シート!L4&lt;='別紙3-1_区分⑤所要額内訳'!$G$103),1,"")</f>
        <v/>
      </c>
      <c r="M97" s="5" t="str">
        <f>IF(AND('別紙3-1_区分⑤所要額内訳'!$E$103&lt;=踏み台シート!M4,踏み台シート!M4&lt;='別紙3-1_区分⑤所要額内訳'!$G$103),1,"")</f>
        <v/>
      </c>
      <c r="N97" s="5" t="str">
        <f>IF(AND('別紙3-1_区分⑤所要額内訳'!$E$103&lt;=踏み台シート!N4,踏み台シート!N4&lt;='別紙3-1_区分⑤所要額内訳'!$G$103),1,"")</f>
        <v/>
      </c>
      <c r="O97" s="5" t="str">
        <f>IF(AND('別紙3-1_区分⑤所要額内訳'!$E$103&lt;=踏み台シート!O4,踏み台シート!O4&lt;='別紙3-1_区分⑤所要額内訳'!$G$103),1,"")</f>
        <v/>
      </c>
      <c r="P97" s="5" t="str">
        <f>IF(AND('別紙3-1_区分⑤所要額内訳'!$E$103&lt;=踏み台シート!P4,踏み台シート!P4&lt;='別紙3-1_区分⑤所要額内訳'!$G$103),1,"")</f>
        <v/>
      </c>
      <c r="Q97" s="5" t="str">
        <f>IF(AND('別紙3-1_区分⑤所要額内訳'!$E$103&lt;=踏み台シート!Q4,踏み台シート!Q4&lt;='別紙3-1_区分⑤所要額内訳'!$G$103),1,"")</f>
        <v/>
      </c>
      <c r="R97" s="5" t="str">
        <f>IF(AND('別紙3-1_区分⑤所要額内訳'!$E$103&lt;=踏み台シート!R4,踏み台シート!R4&lt;='別紙3-1_区分⑤所要額内訳'!$G$103),1,"")</f>
        <v/>
      </c>
      <c r="S97" s="5" t="str">
        <f>IF(AND('別紙3-1_区分⑤所要額内訳'!$E$103&lt;=踏み台シート!S4,踏み台シート!S4&lt;='別紙3-1_区分⑤所要額内訳'!$G$103),1,"")</f>
        <v/>
      </c>
      <c r="T97" s="5" t="str">
        <f>IF(AND('別紙3-1_区分⑤所要額内訳'!$E$103&lt;=踏み台シート!T4,踏み台シート!T4&lt;='別紙3-1_区分⑤所要額内訳'!$G$103),1,"")</f>
        <v/>
      </c>
      <c r="U97" s="5" t="str">
        <f>IF(AND('別紙3-1_区分⑤所要額内訳'!$E$103&lt;=踏み台シート!U4,踏み台シート!U4&lt;='別紙3-1_区分⑤所要額内訳'!$G$103),1,"")</f>
        <v/>
      </c>
      <c r="V97" s="5" t="str">
        <f>IF(AND('別紙3-1_区分⑤所要額内訳'!$E$103&lt;=踏み台シート!V4,踏み台シート!V4&lt;='別紙3-1_区分⑤所要額内訳'!$G$103),1,"")</f>
        <v/>
      </c>
      <c r="W97" s="5" t="str">
        <f>IF(AND('別紙3-1_区分⑤所要額内訳'!$E$103&lt;=踏み台シート!W4,踏み台シート!W4&lt;='別紙3-1_区分⑤所要額内訳'!$G$103),1,"")</f>
        <v/>
      </c>
      <c r="X97" s="5" t="str">
        <f>IF(AND('別紙3-1_区分⑤所要額内訳'!$E$103&lt;=踏み台シート!X4,踏み台シート!X4&lt;='別紙3-1_区分⑤所要額内訳'!$G$103),1,"")</f>
        <v/>
      </c>
      <c r="Y97" s="5" t="str">
        <f>IF(AND('別紙3-1_区分⑤所要額内訳'!$E$103&lt;=踏み台シート!Y4,踏み台シート!Y4&lt;='別紙3-1_区分⑤所要額内訳'!$G$103),1,"")</f>
        <v/>
      </c>
      <c r="Z97" s="5" t="str">
        <f>IF(AND('別紙3-1_区分⑤所要額内訳'!$E$103&lt;=踏み台シート!Z4,踏み台シート!Z4&lt;='別紙3-1_区分⑤所要額内訳'!$G$103),1,"")</f>
        <v/>
      </c>
      <c r="AA97" s="5" t="str">
        <f>IF(AND('別紙3-1_区分⑤所要額内訳'!$E$103&lt;=踏み台シート!AA4,踏み台シート!AA4&lt;='別紙3-1_区分⑤所要額内訳'!$G$103),1,"")</f>
        <v/>
      </c>
      <c r="AB97" s="5" t="str">
        <f>IF(AND('別紙3-1_区分⑤所要額内訳'!$E$103&lt;=踏み台シート!AB4,踏み台シート!AB4&lt;='別紙3-1_区分⑤所要額内訳'!$G$103),1,"")</f>
        <v/>
      </c>
      <c r="AC97" s="5" t="str">
        <f>IF(AND('別紙3-1_区分⑤所要額内訳'!$E$103&lt;=踏み台シート!AC4,踏み台シート!AC4&lt;='別紙3-1_区分⑤所要額内訳'!$G$103),1,"")</f>
        <v/>
      </c>
      <c r="AD97" s="5" t="str">
        <f>IF(AND('別紙3-1_区分⑤所要額内訳'!$E$103&lt;=踏み台シート!AD4,踏み台シート!AD4&lt;='別紙3-1_区分⑤所要額内訳'!$G$103),1,"")</f>
        <v/>
      </c>
      <c r="AE97" s="5" t="str">
        <f>IF(AND('別紙3-1_区分⑤所要額内訳'!$E$103&lt;=踏み台シート!AE4,踏み台シート!AE4&lt;='別紙3-1_区分⑤所要額内訳'!$G$103),1,"")</f>
        <v/>
      </c>
      <c r="AF97" s="5" t="str">
        <f>IF(AND('別紙3-1_区分⑤所要額内訳'!$E$103&lt;=踏み台シート!AF4,踏み台シート!AF4&lt;='別紙3-1_区分⑤所要額内訳'!$G$103),1,"")</f>
        <v/>
      </c>
      <c r="AG97" s="5" t="str">
        <f>IF(AND('別紙3-1_区分⑤所要額内訳'!$E$103&lt;=踏み台シート!AG4,踏み台シート!AG4&lt;='別紙3-1_区分⑤所要額内訳'!$G$103),1,"")</f>
        <v/>
      </c>
      <c r="AH97" s="5" t="str">
        <f>IF(AND('別紙3-1_区分⑤所要額内訳'!$E$103&lt;=踏み台シート!AH4,踏み台シート!AH4&lt;='別紙3-1_区分⑤所要額内訳'!$G$103),1,"")</f>
        <v/>
      </c>
      <c r="AI97" s="5" t="str">
        <f>IF(AND('別紙3-1_区分⑤所要額内訳'!$E$103&lt;=踏み台シート!AI4,踏み台シート!AI4&lt;='別紙3-1_区分⑤所要額内訳'!$G$103),1,"")</f>
        <v/>
      </c>
      <c r="AJ97" s="5" t="str">
        <f>IF(AND('別紙3-1_区分⑤所要額内訳'!$E$103&lt;=踏み台シート!AJ4,踏み台シート!AJ4&lt;='別紙3-1_区分⑤所要額内訳'!$G$103),1,"")</f>
        <v/>
      </c>
      <c r="AK97" s="5" t="str">
        <f>IF(AND('別紙3-1_区分⑤所要額内訳'!$E$103&lt;=踏み台シート!AK4,踏み台シート!AK4&lt;='別紙3-1_区分⑤所要額内訳'!$G$103),1,"")</f>
        <v/>
      </c>
      <c r="AL97" s="5" t="str">
        <f>IF(AND('別紙3-1_区分⑤所要額内訳'!$E$103&lt;=踏み台シート!AL4,踏み台シート!AL4&lt;='別紙3-1_区分⑤所要額内訳'!$G$103),1,"")</f>
        <v/>
      </c>
      <c r="AM97" s="5" t="str">
        <f>IF(AND('別紙3-1_区分⑤所要額内訳'!$E$103&lt;=踏み台シート!AM4,踏み台シート!AM4&lt;='別紙3-1_区分⑤所要額内訳'!$G$103),1,"")</f>
        <v/>
      </c>
      <c r="AN97" s="5" t="str">
        <f>IF(AND('別紙3-1_区分⑤所要額内訳'!$E$103&lt;=踏み台シート!AN4,踏み台シート!AN4&lt;='別紙3-1_区分⑤所要額内訳'!$G$103),1,"")</f>
        <v/>
      </c>
      <c r="AO97" s="5" t="str">
        <f>IF(AND('別紙3-1_区分⑤所要額内訳'!$E$103&lt;=踏み台シート!AO4,踏み台シート!AO4&lt;='別紙3-1_区分⑤所要額内訳'!$G$103),1,"")</f>
        <v/>
      </c>
      <c r="AP97" s="5" t="str">
        <f>IF(AND('別紙3-1_区分⑤所要額内訳'!$E$103&lt;=踏み台シート!AP4,踏み台シート!AP4&lt;='別紙3-1_区分⑤所要額内訳'!$G$103),1,"")</f>
        <v/>
      </c>
      <c r="AQ97" s="5" t="str">
        <f>IF(AND('別紙3-1_区分⑤所要額内訳'!$E$103&lt;=踏み台シート!AQ4,踏み台シート!AQ4&lt;='別紙3-1_区分⑤所要額内訳'!$G$103),1,"")</f>
        <v/>
      </c>
      <c r="AR97" s="5" t="str">
        <f>IF(AND('別紙3-1_区分⑤所要額内訳'!$E$103&lt;=踏み台シート!AR4,踏み台シート!AR4&lt;='別紙3-1_区分⑤所要額内訳'!$G$103),1,"")</f>
        <v/>
      </c>
      <c r="AS97" s="5" t="str">
        <f>IF(AND('別紙3-1_区分⑤所要額内訳'!$E$103&lt;=踏み台シート!AS4,踏み台シート!AS4&lt;='別紙3-1_区分⑤所要額内訳'!$G$103),1,"")</f>
        <v/>
      </c>
      <c r="AT97" s="5" t="str">
        <f>IF(AND('別紙3-1_区分⑤所要額内訳'!$E$103&lt;=踏み台シート!AT4,踏み台シート!AT4&lt;='別紙3-1_区分⑤所要額内訳'!$G$103),1,"")</f>
        <v/>
      </c>
      <c r="AU97" s="5" t="str">
        <f>IF(AND('別紙3-1_区分⑤所要額内訳'!$E$103&lt;=踏み台シート!AU4,踏み台シート!AU4&lt;='別紙3-1_区分⑤所要額内訳'!$G$103),1,"")</f>
        <v/>
      </c>
      <c r="AV97" s="5" t="str">
        <f>IF(AND('別紙3-1_区分⑤所要額内訳'!$E$103&lt;=踏み台シート!AV4,踏み台シート!AV4&lt;='別紙3-1_区分⑤所要額内訳'!$G$103),1,"")</f>
        <v/>
      </c>
      <c r="AW97" s="5" t="str">
        <f>IF(AND('別紙3-1_区分⑤所要額内訳'!$E$103&lt;=踏み台シート!AW4,踏み台シート!AW4&lt;='別紙3-1_区分⑤所要額内訳'!$G$103),1,"")</f>
        <v/>
      </c>
      <c r="AX97" s="5" t="str">
        <f>IF(AND('別紙3-1_区分⑤所要額内訳'!$E$103&lt;=踏み台シート!AX4,踏み台シート!AX4&lt;='別紙3-1_区分⑤所要額内訳'!$G$103),1,"")</f>
        <v/>
      </c>
      <c r="AY97" s="5" t="str">
        <f>IF(AND('別紙3-1_区分⑤所要額内訳'!$E$103&lt;=踏み台シート!AY4,踏み台シート!AY4&lt;='別紙3-1_区分⑤所要額内訳'!$G$103),1,"")</f>
        <v/>
      </c>
      <c r="AZ97" s="5" t="str">
        <f>IF(AND('別紙3-1_区分⑤所要額内訳'!$E$103&lt;=踏み台シート!AZ4,踏み台シート!AZ4&lt;='別紙3-1_区分⑤所要額内訳'!$G$103),1,"")</f>
        <v/>
      </c>
      <c r="BA97" s="5" t="str">
        <f>IF(AND('別紙3-1_区分⑤所要額内訳'!$E$103&lt;=踏み台シート!BA4,踏み台シート!BA4&lt;='別紙3-1_区分⑤所要額内訳'!$G$103),1,"")</f>
        <v/>
      </c>
      <c r="BB97" s="18">
        <f t="shared" si="28"/>
        <v>1</v>
      </c>
    </row>
    <row r="98" spans="1:57" x14ac:dyDescent="0.2">
      <c r="A98" s="5" t="str">
        <f t="shared" si="27"/>
        <v/>
      </c>
      <c r="B98" s="14" t="str">
        <f>IF('別紙3-1_区分⑤所要額内訳'!B104="","",'別紙3-1_区分⑤所要額内訳'!B104)</f>
        <v/>
      </c>
      <c r="C98" s="5" t="str">
        <f>IF('別紙3-1_区分⑤所要額内訳'!C104="","",'別紙3-1_区分⑤所要額内訳'!C104)</f>
        <v/>
      </c>
      <c r="D98" s="5">
        <f>IF(AND('別紙3-1_区分⑤所要額内訳'!$E$104&lt;=踏み台シート!D4,踏み台シート!D4&lt;='別紙3-1_区分⑤所要額内訳'!$G$104),1,"")</f>
        <v>1</v>
      </c>
      <c r="E98" s="5" t="str">
        <f>IF(AND('別紙3-1_区分⑤所要額内訳'!$E$104&lt;=踏み台シート!E4,踏み台シート!E4&lt;='別紙3-1_区分⑤所要額内訳'!$G$104),1,"")</f>
        <v/>
      </c>
      <c r="F98" s="5" t="str">
        <f>IF(AND('別紙3-1_区分⑤所要額内訳'!$E$104&lt;=踏み台シート!F4,踏み台シート!F4&lt;='別紙3-1_区分⑤所要額内訳'!$G$104),1,"")</f>
        <v/>
      </c>
      <c r="G98" s="5" t="str">
        <f>IF(AND('別紙3-1_区分⑤所要額内訳'!$E$104&lt;=踏み台シート!G4,踏み台シート!G4&lt;='別紙3-1_区分⑤所要額内訳'!$G$104),1,"")</f>
        <v/>
      </c>
      <c r="H98" s="5" t="str">
        <f>IF(AND('別紙3-1_区分⑤所要額内訳'!$E$104&lt;=踏み台シート!H4,踏み台シート!H4&lt;='別紙3-1_区分⑤所要額内訳'!$G$104),1,"")</f>
        <v/>
      </c>
      <c r="I98" s="5" t="str">
        <f>IF(AND('別紙3-1_区分⑤所要額内訳'!$E$104&lt;=踏み台シート!I4,踏み台シート!I4&lt;='別紙3-1_区分⑤所要額内訳'!$G$104),1,"")</f>
        <v/>
      </c>
      <c r="J98" s="5" t="str">
        <f>IF(AND('別紙3-1_区分⑤所要額内訳'!$E$104&lt;=踏み台シート!J4,踏み台シート!J4&lt;='別紙3-1_区分⑤所要額内訳'!$G$104),1,"")</f>
        <v/>
      </c>
      <c r="K98" s="5" t="str">
        <f>IF(AND('別紙3-1_区分⑤所要額内訳'!$E$104&lt;=踏み台シート!K4,踏み台シート!K4&lt;='別紙3-1_区分⑤所要額内訳'!$G$104),1,"")</f>
        <v/>
      </c>
      <c r="L98" s="5" t="str">
        <f>IF(AND('別紙3-1_区分⑤所要額内訳'!$E$104&lt;=踏み台シート!L4,踏み台シート!L4&lt;='別紙3-1_区分⑤所要額内訳'!$G$104),1,"")</f>
        <v/>
      </c>
      <c r="M98" s="5" t="str">
        <f>IF(AND('別紙3-1_区分⑤所要額内訳'!$E$104&lt;=踏み台シート!M4,踏み台シート!M4&lt;='別紙3-1_区分⑤所要額内訳'!$G$104),1,"")</f>
        <v/>
      </c>
      <c r="N98" s="5" t="str">
        <f>IF(AND('別紙3-1_区分⑤所要額内訳'!$E$104&lt;=踏み台シート!N4,踏み台シート!N4&lt;='別紙3-1_区分⑤所要額内訳'!$G$104),1,"")</f>
        <v/>
      </c>
      <c r="O98" s="5" t="str">
        <f>IF(AND('別紙3-1_区分⑤所要額内訳'!$E$104&lt;=踏み台シート!O4,踏み台シート!O4&lt;='別紙3-1_区分⑤所要額内訳'!$G$104),1,"")</f>
        <v/>
      </c>
      <c r="P98" s="5" t="str">
        <f>IF(AND('別紙3-1_区分⑤所要額内訳'!$E$104&lt;=踏み台シート!P4,踏み台シート!P4&lt;='別紙3-1_区分⑤所要額内訳'!$G$104),1,"")</f>
        <v/>
      </c>
      <c r="Q98" s="5" t="str">
        <f>IF(AND('別紙3-1_区分⑤所要額内訳'!$E$104&lt;=踏み台シート!Q4,踏み台シート!Q4&lt;='別紙3-1_区分⑤所要額内訳'!$G$104),1,"")</f>
        <v/>
      </c>
      <c r="R98" s="5" t="str">
        <f>IF(AND('別紙3-1_区分⑤所要額内訳'!$E$104&lt;=踏み台シート!R4,踏み台シート!R4&lt;='別紙3-1_区分⑤所要額内訳'!$G$104),1,"")</f>
        <v/>
      </c>
      <c r="S98" s="5" t="str">
        <f>IF(AND('別紙3-1_区分⑤所要額内訳'!$E$104&lt;=踏み台シート!S4,踏み台シート!S4&lt;='別紙3-1_区分⑤所要額内訳'!$G$104),1,"")</f>
        <v/>
      </c>
      <c r="T98" s="5" t="str">
        <f>IF(AND('別紙3-1_区分⑤所要額内訳'!$E$104&lt;=踏み台シート!T4,踏み台シート!T4&lt;='別紙3-1_区分⑤所要額内訳'!$G$104),1,"")</f>
        <v/>
      </c>
      <c r="U98" s="5" t="str">
        <f>IF(AND('別紙3-1_区分⑤所要額内訳'!$E$104&lt;=踏み台シート!U4,踏み台シート!U4&lt;='別紙3-1_区分⑤所要額内訳'!$G$104),1,"")</f>
        <v/>
      </c>
      <c r="V98" s="5" t="str">
        <f>IF(AND('別紙3-1_区分⑤所要額内訳'!$E$104&lt;=踏み台シート!V4,踏み台シート!V4&lt;='別紙3-1_区分⑤所要額内訳'!$G$104),1,"")</f>
        <v/>
      </c>
      <c r="W98" s="5" t="str">
        <f>IF(AND('別紙3-1_区分⑤所要額内訳'!$E$104&lt;=踏み台シート!W4,踏み台シート!W4&lt;='別紙3-1_区分⑤所要額内訳'!$G$104),1,"")</f>
        <v/>
      </c>
      <c r="X98" s="5" t="str">
        <f>IF(AND('別紙3-1_区分⑤所要額内訳'!$E$104&lt;=踏み台シート!X4,踏み台シート!X4&lt;='別紙3-1_区分⑤所要額内訳'!$G$104),1,"")</f>
        <v/>
      </c>
      <c r="Y98" s="5" t="str">
        <f>IF(AND('別紙3-1_区分⑤所要額内訳'!$E$104&lt;=踏み台シート!Y4,踏み台シート!Y4&lt;='別紙3-1_区分⑤所要額内訳'!$G$104),1,"")</f>
        <v/>
      </c>
      <c r="Z98" s="5" t="str">
        <f>IF(AND('別紙3-1_区分⑤所要額内訳'!$E$104&lt;=踏み台シート!Z4,踏み台シート!Z4&lt;='別紙3-1_区分⑤所要額内訳'!$G$104),1,"")</f>
        <v/>
      </c>
      <c r="AA98" s="5" t="str">
        <f>IF(AND('別紙3-1_区分⑤所要額内訳'!$E$104&lt;=踏み台シート!AA4,踏み台シート!AA4&lt;='別紙3-1_区分⑤所要額内訳'!$G$104),1,"")</f>
        <v/>
      </c>
      <c r="AB98" s="5" t="str">
        <f>IF(AND('別紙3-1_区分⑤所要額内訳'!$E$104&lt;=踏み台シート!AB4,踏み台シート!AB4&lt;='別紙3-1_区分⑤所要額内訳'!$G$104),1,"")</f>
        <v/>
      </c>
      <c r="AC98" s="5" t="str">
        <f>IF(AND('別紙3-1_区分⑤所要額内訳'!$E$104&lt;=踏み台シート!AC4,踏み台シート!AC4&lt;='別紙3-1_区分⑤所要額内訳'!$G$104),1,"")</f>
        <v/>
      </c>
      <c r="AD98" s="5" t="str">
        <f>IF(AND('別紙3-1_区分⑤所要額内訳'!$E$104&lt;=踏み台シート!AD4,踏み台シート!AD4&lt;='別紙3-1_区分⑤所要額内訳'!$G$104),1,"")</f>
        <v/>
      </c>
      <c r="AE98" s="5" t="str">
        <f>IF(AND('別紙3-1_区分⑤所要額内訳'!$E$104&lt;=踏み台シート!AE4,踏み台シート!AE4&lt;='別紙3-1_区分⑤所要額内訳'!$G$104),1,"")</f>
        <v/>
      </c>
      <c r="AF98" s="5" t="str">
        <f>IF(AND('別紙3-1_区分⑤所要額内訳'!$E$104&lt;=踏み台シート!AF4,踏み台シート!AF4&lt;='別紙3-1_区分⑤所要額内訳'!$G$104),1,"")</f>
        <v/>
      </c>
      <c r="AG98" s="5" t="str">
        <f>IF(AND('別紙3-1_区分⑤所要額内訳'!$E$104&lt;=踏み台シート!AG4,踏み台シート!AG4&lt;='別紙3-1_区分⑤所要額内訳'!$G$104),1,"")</f>
        <v/>
      </c>
      <c r="AH98" s="5" t="str">
        <f>IF(AND('別紙3-1_区分⑤所要額内訳'!$E$104&lt;=踏み台シート!AH4,踏み台シート!AH4&lt;='別紙3-1_区分⑤所要額内訳'!$G$104),1,"")</f>
        <v/>
      </c>
      <c r="AI98" s="5" t="str">
        <f>IF(AND('別紙3-1_区分⑤所要額内訳'!$E$104&lt;=踏み台シート!AI4,踏み台シート!AI4&lt;='別紙3-1_区分⑤所要額内訳'!$G$104),1,"")</f>
        <v/>
      </c>
      <c r="AJ98" s="5" t="str">
        <f>IF(AND('別紙3-1_区分⑤所要額内訳'!$E$104&lt;=踏み台シート!AJ4,踏み台シート!AJ4&lt;='別紙3-1_区分⑤所要額内訳'!$G$104),1,"")</f>
        <v/>
      </c>
      <c r="AK98" s="5" t="str">
        <f>IF(AND('別紙3-1_区分⑤所要額内訳'!$E$104&lt;=踏み台シート!AK4,踏み台シート!AK4&lt;='別紙3-1_区分⑤所要額内訳'!$G$104),1,"")</f>
        <v/>
      </c>
      <c r="AL98" s="5" t="str">
        <f>IF(AND('別紙3-1_区分⑤所要額内訳'!$E$104&lt;=踏み台シート!AL4,踏み台シート!AL4&lt;='別紙3-1_区分⑤所要額内訳'!$G$104),1,"")</f>
        <v/>
      </c>
      <c r="AM98" s="5" t="str">
        <f>IF(AND('別紙3-1_区分⑤所要額内訳'!$E$104&lt;=踏み台シート!AM4,踏み台シート!AM4&lt;='別紙3-1_区分⑤所要額内訳'!$G$104),1,"")</f>
        <v/>
      </c>
      <c r="AN98" s="5" t="str">
        <f>IF(AND('別紙3-1_区分⑤所要額内訳'!$E$104&lt;=踏み台シート!AN4,踏み台シート!AN4&lt;='別紙3-1_区分⑤所要額内訳'!$G$104),1,"")</f>
        <v/>
      </c>
      <c r="AO98" s="5" t="str">
        <f>IF(AND('別紙3-1_区分⑤所要額内訳'!$E$104&lt;=踏み台シート!AO4,踏み台シート!AO4&lt;='別紙3-1_区分⑤所要額内訳'!$G$104),1,"")</f>
        <v/>
      </c>
      <c r="AP98" s="5" t="str">
        <f>IF(AND('別紙3-1_区分⑤所要額内訳'!$E$104&lt;=踏み台シート!AP4,踏み台シート!AP4&lt;='別紙3-1_区分⑤所要額内訳'!$G$104),1,"")</f>
        <v/>
      </c>
      <c r="AQ98" s="5" t="str">
        <f>IF(AND('別紙3-1_区分⑤所要額内訳'!$E$104&lt;=踏み台シート!AQ4,踏み台シート!AQ4&lt;='別紙3-1_区分⑤所要額内訳'!$G$104),1,"")</f>
        <v/>
      </c>
      <c r="AR98" s="5" t="str">
        <f>IF(AND('別紙3-1_区分⑤所要額内訳'!$E$104&lt;=踏み台シート!AR4,踏み台シート!AR4&lt;='別紙3-1_区分⑤所要額内訳'!$G$104),1,"")</f>
        <v/>
      </c>
      <c r="AS98" s="5" t="str">
        <f>IF(AND('別紙3-1_区分⑤所要額内訳'!$E$104&lt;=踏み台シート!AS4,踏み台シート!AS4&lt;='別紙3-1_区分⑤所要額内訳'!$G$104),1,"")</f>
        <v/>
      </c>
      <c r="AT98" s="5" t="str">
        <f>IF(AND('別紙3-1_区分⑤所要額内訳'!$E$104&lt;=踏み台シート!AT4,踏み台シート!AT4&lt;='別紙3-1_区分⑤所要額内訳'!$G$104),1,"")</f>
        <v/>
      </c>
      <c r="AU98" s="5" t="str">
        <f>IF(AND('別紙3-1_区分⑤所要額内訳'!$E$104&lt;=踏み台シート!AU4,踏み台シート!AU4&lt;='別紙3-1_区分⑤所要額内訳'!$G$104),1,"")</f>
        <v/>
      </c>
      <c r="AV98" s="5" t="str">
        <f>IF(AND('別紙3-1_区分⑤所要額内訳'!$E$104&lt;=踏み台シート!AV4,踏み台シート!AV4&lt;='別紙3-1_区分⑤所要額内訳'!$G$104),1,"")</f>
        <v/>
      </c>
      <c r="AW98" s="5" t="str">
        <f>IF(AND('別紙3-1_区分⑤所要額内訳'!$E$104&lt;=踏み台シート!AW4,踏み台シート!AW4&lt;='別紙3-1_区分⑤所要額内訳'!$G$104),1,"")</f>
        <v/>
      </c>
      <c r="AX98" s="5" t="str">
        <f>IF(AND('別紙3-1_区分⑤所要額内訳'!$E$104&lt;=踏み台シート!AX4,踏み台シート!AX4&lt;='別紙3-1_区分⑤所要額内訳'!$G$104),1,"")</f>
        <v/>
      </c>
      <c r="AY98" s="5" t="str">
        <f>IF(AND('別紙3-1_区分⑤所要額内訳'!$E$104&lt;=踏み台シート!AY4,踏み台シート!AY4&lt;='別紙3-1_区分⑤所要額内訳'!$G$104),1,"")</f>
        <v/>
      </c>
      <c r="AZ98" s="5" t="str">
        <f>IF(AND('別紙3-1_区分⑤所要額内訳'!$E$104&lt;=踏み台シート!AZ4,踏み台シート!AZ4&lt;='別紙3-1_区分⑤所要額内訳'!$G$104),1,"")</f>
        <v/>
      </c>
      <c r="BA98" s="5" t="str">
        <f>IF(AND('別紙3-1_区分⑤所要額内訳'!$E$104&lt;=踏み台シート!BA4,踏み台シート!BA4&lt;='別紙3-1_区分⑤所要額内訳'!$G$104),1,"")</f>
        <v/>
      </c>
      <c r="BB98" s="18">
        <f t="shared" si="28"/>
        <v>1</v>
      </c>
    </row>
    <row r="99" spans="1:57" x14ac:dyDescent="0.2">
      <c r="A99" s="5" t="str">
        <f t="shared" si="27"/>
        <v/>
      </c>
      <c r="B99" s="14" t="str">
        <f>IF('別紙3-1_区分⑤所要額内訳'!B105="","",'別紙3-1_区分⑤所要額内訳'!B105)</f>
        <v/>
      </c>
      <c r="C99" s="5" t="str">
        <f>IF('別紙3-1_区分⑤所要額内訳'!C105="","",'別紙3-1_区分⑤所要額内訳'!C105)</f>
        <v/>
      </c>
      <c r="D99" s="5">
        <f>IF(AND('別紙3-1_区分⑤所要額内訳'!$E$105&lt;=踏み台シート!D4,踏み台シート!D4&lt;='別紙3-1_区分⑤所要額内訳'!$G$105),1,"")</f>
        <v>1</v>
      </c>
      <c r="E99" s="5" t="str">
        <f>IF(AND('別紙3-1_区分⑤所要額内訳'!$E$105&lt;=踏み台シート!E4,踏み台シート!E4&lt;='別紙3-1_区分⑤所要額内訳'!$G$105),1,"")</f>
        <v/>
      </c>
      <c r="F99" s="5" t="str">
        <f>IF(AND('別紙3-1_区分⑤所要額内訳'!$E$105&lt;=踏み台シート!F4,踏み台シート!F4&lt;='別紙3-1_区分⑤所要額内訳'!$G$105),1,"")</f>
        <v/>
      </c>
      <c r="G99" s="5" t="str">
        <f>IF(AND('別紙3-1_区分⑤所要額内訳'!$E$105&lt;=踏み台シート!G4,踏み台シート!G4&lt;='別紙3-1_区分⑤所要額内訳'!$G$105),1,"")</f>
        <v/>
      </c>
      <c r="H99" s="5" t="str">
        <f>IF(AND('別紙3-1_区分⑤所要額内訳'!$E$105&lt;=踏み台シート!H4,踏み台シート!H4&lt;='別紙3-1_区分⑤所要額内訳'!$G$105),1,"")</f>
        <v/>
      </c>
      <c r="I99" s="5" t="str">
        <f>IF(AND('別紙3-1_区分⑤所要額内訳'!$E$105&lt;=踏み台シート!I4,踏み台シート!I4&lt;='別紙3-1_区分⑤所要額内訳'!$G$105),1,"")</f>
        <v/>
      </c>
      <c r="J99" s="5" t="str">
        <f>IF(AND('別紙3-1_区分⑤所要額内訳'!$E$105&lt;=踏み台シート!J4,踏み台シート!J4&lt;='別紙3-1_区分⑤所要額内訳'!$G$105),1,"")</f>
        <v/>
      </c>
      <c r="K99" s="5" t="str">
        <f>IF(AND('別紙3-1_区分⑤所要額内訳'!$E$105&lt;=踏み台シート!K4,踏み台シート!K4&lt;='別紙3-1_区分⑤所要額内訳'!$G$105),1,"")</f>
        <v/>
      </c>
      <c r="L99" s="5" t="str">
        <f>IF(AND('別紙3-1_区分⑤所要額内訳'!$E$105&lt;=踏み台シート!L4,踏み台シート!L4&lt;='別紙3-1_区分⑤所要額内訳'!$G$105),1,"")</f>
        <v/>
      </c>
      <c r="M99" s="5" t="str">
        <f>IF(AND('別紙3-1_区分⑤所要額内訳'!$E$105&lt;=踏み台シート!M4,踏み台シート!M4&lt;='別紙3-1_区分⑤所要額内訳'!$G$105),1,"")</f>
        <v/>
      </c>
      <c r="N99" s="5" t="str">
        <f>IF(AND('別紙3-1_区分⑤所要額内訳'!$E$105&lt;=踏み台シート!N4,踏み台シート!N4&lt;='別紙3-1_区分⑤所要額内訳'!$G$105),1,"")</f>
        <v/>
      </c>
      <c r="O99" s="5" t="str">
        <f>IF(AND('別紙3-1_区分⑤所要額内訳'!$E$105&lt;=踏み台シート!O4,踏み台シート!O4&lt;='別紙3-1_区分⑤所要額内訳'!$G$105),1,"")</f>
        <v/>
      </c>
      <c r="P99" s="5" t="str">
        <f>IF(AND('別紙3-1_区分⑤所要額内訳'!$E$105&lt;=踏み台シート!P4,踏み台シート!P4&lt;='別紙3-1_区分⑤所要額内訳'!$G$105),1,"")</f>
        <v/>
      </c>
      <c r="Q99" s="5" t="str">
        <f>IF(AND('別紙3-1_区分⑤所要額内訳'!$E$105&lt;=踏み台シート!Q4,踏み台シート!Q4&lt;='別紙3-1_区分⑤所要額内訳'!$G$105),1,"")</f>
        <v/>
      </c>
      <c r="R99" s="5" t="str">
        <f>IF(AND('別紙3-1_区分⑤所要額内訳'!$E$105&lt;=踏み台シート!R4,踏み台シート!R4&lt;='別紙3-1_区分⑤所要額内訳'!$G$105),1,"")</f>
        <v/>
      </c>
      <c r="S99" s="5" t="str">
        <f>IF(AND('別紙3-1_区分⑤所要額内訳'!$E$105&lt;=踏み台シート!S4,踏み台シート!S4&lt;='別紙3-1_区分⑤所要額内訳'!$G$105),1,"")</f>
        <v/>
      </c>
      <c r="T99" s="5" t="str">
        <f>IF(AND('別紙3-1_区分⑤所要額内訳'!$E$105&lt;=踏み台シート!T4,踏み台シート!T4&lt;='別紙3-1_区分⑤所要額内訳'!$G$105),1,"")</f>
        <v/>
      </c>
      <c r="U99" s="5" t="str">
        <f>IF(AND('別紙3-1_区分⑤所要額内訳'!$E$105&lt;=踏み台シート!U4,踏み台シート!U4&lt;='別紙3-1_区分⑤所要額内訳'!$G$105),1,"")</f>
        <v/>
      </c>
      <c r="V99" s="5" t="str">
        <f>IF(AND('別紙3-1_区分⑤所要額内訳'!$E$105&lt;=踏み台シート!V4,踏み台シート!V4&lt;='別紙3-1_区分⑤所要額内訳'!$G$105),1,"")</f>
        <v/>
      </c>
      <c r="W99" s="5" t="str">
        <f>IF(AND('別紙3-1_区分⑤所要額内訳'!$E$105&lt;=踏み台シート!W4,踏み台シート!W4&lt;='別紙3-1_区分⑤所要額内訳'!$G$105),1,"")</f>
        <v/>
      </c>
      <c r="X99" s="5" t="str">
        <f>IF(AND('別紙3-1_区分⑤所要額内訳'!$E$105&lt;=踏み台シート!X4,踏み台シート!X4&lt;='別紙3-1_区分⑤所要額内訳'!$G$105),1,"")</f>
        <v/>
      </c>
      <c r="Y99" s="5" t="str">
        <f>IF(AND('別紙3-1_区分⑤所要額内訳'!$E$105&lt;=踏み台シート!Y4,踏み台シート!Y4&lt;='別紙3-1_区分⑤所要額内訳'!$G$105),1,"")</f>
        <v/>
      </c>
      <c r="Z99" s="5" t="str">
        <f>IF(AND('別紙3-1_区分⑤所要額内訳'!$E$105&lt;=踏み台シート!Z4,踏み台シート!Z4&lt;='別紙3-1_区分⑤所要額内訳'!$G$105),1,"")</f>
        <v/>
      </c>
      <c r="AA99" s="5" t="str">
        <f>IF(AND('別紙3-1_区分⑤所要額内訳'!$E$105&lt;=踏み台シート!AA4,踏み台シート!AA4&lt;='別紙3-1_区分⑤所要額内訳'!$G$105),1,"")</f>
        <v/>
      </c>
      <c r="AB99" s="5" t="str">
        <f>IF(AND('別紙3-1_区分⑤所要額内訳'!$E$105&lt;=踏み台シート!AB4,踏み台シート!AB4&lt;='別紙3-1_区分⑤所要額内訳'!$G$105),1,"")</f>
        <v/>
      </c>
      <c r="AC99" s="5" t="str">
        <f>IF(AND('別紙3-1_区分⑤所要額内訳'!$E$105&lt;=踏み台シート!AC4,踏み台シート!AC4&lt;='別紙3-1_区分⑤所要額内訳'!$G$105),1,"")</f>
        <v/>
      </c>
      <c r="AD99" s="5" t="str">
        <f>IF(AND('別紙3-1_区分⑤所要額内訳'!$E$105&lt;=踏み台シート!AD4,踏み台シート!AD4&lt;='別紙3-1_区分⑤所要額内訳'!$G$105),1,"")</f>
        <v/>
      </c>
      <c r="AE99" s="5" t="str">
        <f>IF(AND('別紙3-1_区分⑤所要額内訳'!$E$105&lt;=踏み台シート!AE4,踏み台シート!AE4&lt;='別紙3-1_区分⑤所要額内訳'!$G$105),1,"")</f>
        <v/>
      </c>
      <c r="AF99" s="5" t="str">
        <f>IF(AND('別紙3-1_区分⑤所要額内訳'!$E$105&lt;=踏み台シート!AF4,踏み台シート!AF4&lt;='別紙3-1_区分⑤所要額内訳'!$G$105),1,"")</f>
        <v/>
      </c>
      <c r="AG99" s="5" t="str">
        <f>IF(AND('別紙3-1_区分⑤所要額内訳'!$E$105&lt;=踏み台シート!AG4,踏み台シート!AG4&lt;='別紙3-1_区分⑤所要額内訳'!$G$105),1,"")</f>
        <v/>
      </c>
      <c r="AH99" s="5" t="str">
        <f>IF(AND('別紙3-1_区分⑤所要額内訳'!$E$105&lt;=踏み台シート!AH4,踏み台シート!AH4&lt;='別紙3-1_区分⑤所要額内訳'!$G$105),1,"")</f>
        <v/>
      </c>
      <c r="AI99" s="5" t="str">
        <f>IF(AND('別紙3-1_区分⑤所要額内訳'!$E$105&lt;=踏み台シート!AI4,踏み台シート!AI4&lt;='別紙3-1_区分⑤所要額内訳'!$G$105),1,"")</f>
        <v/>
      </c>
      <c r="AJ99" s="5" t="str">
        <f>IF(AND('別紙3-1_区分⑤所要額内訳'!$E$105&lt;=踏み台シート!AJ4,踏み台シート!AJ4&lt;='別紙3-1_区分⑤所要額内訳'!$G$105),1,"")</f>
        <v/>
      </c>
      <c r="AK99" s="5" t="str">
        <f>IF(AND('別紙3-1_区分⑤所要額内訳'!$E$105&lt;=踏み台シート!AK4,踏み台シート!AK4&lt;='別紙3-1_区分⑤所要額内訳'!$G$105),1,"")</f>
        <v/>
      </c>
      <c r="AL99" s="5" t="str">
        <f>IF(AND('別紙3-1_区分⑤所要額内訳'!$E$105&lt;=踏み台シート!AL4,踏み台シート!AL4&lt;='別紙3-1_区分⑤所要額内訳'!$G$105),1,"")</f>
        <v/>
      </c>
      <c r="AM99" s="5" t="str">
        <f>IF(AND('別紙3-1_区分⑤所要額内訳'!$E$105&lt;=踏み台シート!AM4,踏み台シート!AM4&lt;='別紙3-1_区分⑤所要額内訳'!$G$105),1,"")</f>
        <v/>
      </c>
      <c r="AN99" s="5" t="str">
        <f>IF(AND('別紙3-1_区分⑤所要額内訳'!$E$105&lt;=踏み台シート!AN4,踏み台シート!AN4&lt;='別紙3-1_区分⑤所要額内訳'!$G$105),1,"")</f>
        <v/>
      </c>
      <c r="AO99" s="5" t="str">
        <f>IF(AND('別紙3-1_区分⑤所要額内訳'!$E$105&lt;=踏み台シート!AO4,踏み台シート!AO4&lt;='別紙3-1_区分⑤所要額内訳'!$G$105),1,"")</f>
        <v/>
      </c>
      <c r="AP99" s="5" t="str">
        <f>IF(AND('別紙3-1_区分⑤所要額内訳'!$E$105&lt;=踏み台シート!AP4,踏み台シート!AP4&lt;='別紙3-1_区分⑤所要額内訳'!$G$105),1,"")</f>
        <v/>
      </c>
      <c r="AQ99" s="5" t="str">
        <f>IF(AND('別紙3-1_区分⑤所要額内訳'!$E$105&lt;=踏み台シート!AQ4,踏み台シート!AQ4&lt;='別紙3-1_区分⑤所要額内訳'!$G$105),1,"")</f>
        <v/>
      </c>
      <c r="AR99" s="5" t="str">
        <f>IF(AND('別紙3-1_区分⑤所要額内訳'!$E$105&lt;=踏み台シート!AR4,踏み台シート!AR4&lt;='別紙3-1_区分⑤所要額内訳'!$G$105),1,"")</f>
        <v/>
      </c>
      <c r="AS99" s="5" t="str">
        <f>IF(AND('別紙3-1_区分⑤所要額内訳'!$E$105&lt;=踏み台シート!AS4,踏み台シート!AS4&lt;='別紙3-1_区分⑤所要額内訳'!$G$105),1,"")</f>
        <v/>
      </c>
      <c r="AT99" s="5" t="str">
        <f>IF(AND('別紙3-1_区分⑤所要額内訳'!$E$105&lt;=踏み台シート!AT4,踏み台シート!AT4&lt;='別紙3-1_区分⑤所要額内訳'!$G$105),1,"")</f>
        <v/>
      </c>
      <c r="AU99" s="5" t="str">
        <f>IF(AND('別紙3-1_区分⑤所要額内訳'!$E$105&lt;=踏み台シート!AU4,踏み台シート!AU4&lt;='別紙3-1_区分⑤所要額内訳'!$G$105),1,"")</f>
        <v/>
      </c>
      <c r="AV99" s="5" t="str">
        <f>IF(AND('別紙3-1_区分⑤所要額内訳'!$E$105&lt;=踏み台シート!AV4,踏み台シート!AV4&lt;='別紙3-1_区分⑤所要額内訳'!$G$105),1,"")</f>
        <v/>
      </c>
      <c r="AW99" s="5" t="str">
        <f>IF(AND('別紙3-1_区分⑤所要額内訳'!$E$105&lt;=踏み台シート!AW4,踏み台シート!AW4&lt;='別紙3-1_区分⑤所要額内訳'!$G$105),1,"")</f>
        <v/>
      </c>
      <c r="AX99" s="5" t="str">
        <f>IF(AND('別紙3-1_区分⑤所要額内訳'!$E$105&lt;=踏み台シート!AX4,踏み台シート!AX4&lt;='別紙3-1_区分⑤所要額内訳'!$G$105),1,"")</f>
        <v/>
      </c>
      <c r="AY99" s="5" t="str">
        <f>IF(AND('別紙3-1_区分⑤所要額内訳'!$E$105&lt;=踏み台シート!AY4,踏み台シート!AY4&lt;='別紙3-1_区分⑤所要額内訳'!$G$105),1,"")</f>
        <v/>
      </c>
      <c r="AZ99" s="5" t="str">
        <f>IF(AND('別紙3-1_区分⑤所要額内訳'!$E$105&lt;=踏み台シート!AZ4,踏み台シート!AZ4&lt;='別紙3-1_区分⑤所要額内訳'!$G$105),1,"")</f>
        <v/>
      </c>
      <c r="BA99" s="5" t="str">
        <f>IF(AND('別紙3-1_区分⑤所要額内訳'!$E$105&lt;=踏み台シート!BA4,踏み台シート!BA4&lt;='別紙3-1_区分⑤所要額内訳'!$G$105),1,"")</f>
        <v/>
      </c>
      <c r="BB99" s="18">
        <f>COUNTIF(D99:BA99,1)</f>
        <v>1</v>
      </c>
    </row>
    <row r="100" spans="1:57" x14ac:dyDescent="0.2">
      <c r="A100" s="5" t="str">
        <f t="shared" si="27"/>
        <v/>
      </c>
      <c r="B100" s="14" t="str">
        <f>IF('別紙3-1_区分⑤所要額内訳'!B106="","",'別紙3-1_区分⑤所要額内訳'!B106)</f>
        <v/>
      </c>
      <c r="C100" s="5" t="str">
        <f>IF('別紙3-1_区分⑤所要額内訳'!C106="","",'別紙3-1_区分⑤所要額内訳'!C106)</f>
        <v/>
      </c>
      <c r="D100" s="5">
        <f>IF(AND('別紙3-1_区分⑤所要額内訳'!$E$106&lt;=踏み台シート!D4,踏み台シート!D4&lt;='別紙3-1_区分⑤所要額内訳'!$G$106),1,"")</f>
        <v>1</v>
      </c>
      <c r="E100" s="5" t="str">
        <f>IF(AND('別紙3-1_区分⑤所要額内訳'!$E$106&lt;=踏み台シート!E4,踏み台シート!E4&lt;='別紙3-1_区分⑤所要額内訳'!$G$106),1,"")</f>
        <v/>
      </c>
      <c r="F100" s="5" t="str">
        <f>IF(AND('別紙3-1_区分⑤所要額内訳'!$E$106&lt;=踏み台シート!F4,踏み台シート!F4&lt;='別紙3-1_区分⑤所要額内訳'!$G$106),1,"")</f>
        <v/>
      </c>
      <c r="G100" s="5" t="str">
        <f>IF(AND('別紙3-1_区分⑤所要額内訳'!$E$106&lt;=踏み台シート!G4,踏み台シート!G4&lt;='別紙3-1_区分⑤所要額内訳'!$G$106),1,"")</f>
        <v/>
      </c>
      <c r="H100" s="5" t="str">
        <f>IF(AND('別紙3-1_区分⑤所要額内訳'!$E$106&lt;=踏み台シート!H4,踏み台シート!H4&lt;='別紙3-1_区分⑤所要額内訳'!$G$106),1,"")</f>
        <v/>
      </c>
      <c r="I100" s="5" t="str">
        <f>IF(AND('別紙3-1_区分⑤所要額内訳'!$E$106&lt;=踏み台シート!I4,踏み台シート!I4&lt;='別紙3-1_区分⑤所要額内訳'!$G$106),1,"")</f>
        <v/>
      </c>
      <c r="J100" s="5" t="str">
        <f>IF(AND('別紙3-1_区分⑤所要額内訳'!$E$106&lt;=踏み台シート!J4,踏み台シート!J4&lt;='別紙3-1_区分⑤所要額内訳'!$G$106),1,"")</f>
        <v/>
      </c>
      <c r="K100" s="5" t="str">
        <f>IF(AND('別紙3-1_区分⑤所要額内訳'!$E$106&lt;=踏み台シート!K4,踏み台シート!K4&lt;='別紙3-1_区分⑤所要額内訳'!$G$106),1,"")</f>
        <v/>
      </c>
      <c r="L100" s="5" t="str">
        <f>IF(AND('別紙3-1_区分⑤所要額内訳'!$E$106&lt;=踏み台シート!L4,踏み台シート!L4&lt;='別紙3-1_区分⑤所要額内訳'!$G$106),1,"")</f>
        <v/>
      </c>
      <c r="M100" s="5" t="str">
        <f>IF(AND('別紙3-1_区分⑤所要額内訳'!$E$106&lt;=踏み台シート!M4,踏み台シート!M4&lt;='別紙3-1_区分⑤所要額内訳'!$G$106),1,"")</f>
        <v/>
      </c>
      <c r="N100" s="5" t="str">
        <f>IF(AND('別紙3-1_区分⑤所要額内訳'!$E$106&lt;=踏み台シート!N4,踏み台シート!N4&lt;='別紙3-1_区分⑤所要額内訳'!$G$106),1,"")</f>
        <v/>
      </c>
      <c r="O100" s="5" t="str">
        <f>IF(AND('別紙3-1_区分⑤所要額内訳'!$E$106&lt;=踏み台シート!O4,踏み台シート!O4&lt;='別紙3-1_区分⑤所要額内訳'!$G$106),1,"")</f>
        <v/>
      </c>
      <c r="P100" s="5" t="str">
        <f>IF(AND('別紙3-1_区分⑤所要額内訳'!$E$106&lt;=踏み台シート!P4,踏み台シート!P4&lt;='別紙3-1_区分⑤所要額内訳'!$G$106),1,"")</f>
        <v/>
      </c>
      <c r="Q100" s="5" t="str">
        <f>IF(AND('別紙3-1_区分⑤所要額内訳'!$E$106&lt;=踏み台シート!Q4,踏み台シート!Q4&lt;='別紙3-1_区分⑤所要額内訳'!$G$106),1,"")</f>
        <v/>
      </c>
      <c r="R100" s="5" t="str">
        <f>IF(AND('別紙3-1_区分⑤所要額内訳'!$E$106&lt;=踏み台シート!R4,踏み台シート!R4&lt;='別紙3-1_区分⑤所要額内訳'!$G$106),1,"")</f>
        <v/>
      </c>
      <c r="S100" s="5" t="str">
        <f>IF(AND('別紙3-1_区分⑤所要額内訳'!$E$106&lt;=踏み台シート!S4,踏み台シート!S4&lt;='別紙3-1_区分⑤所要額内訳'!$G$106),1,"")</f>
        <v/>
      </c>
      <c r="T100" s="5" t="str">
        <f>IF(AND('別紙3-1_区分⑤所要額内訳'!$E$106&lt;=踏み台シート!T4,踏み台シート!T4&lt;='別紙3-1_区分⑤所要額内訳'!$G$106),1,"")</f>
        <v/>
      </c>
      <c r="U100" s="5" t="str">
        <f>IF(AND('別紙3-1_区分⑤所要額内訳'!$E$106&lt;=踏み台シート!U4,踏み台シート!U4&lt;='別紙3-1_区分⑤所要額内訳'!$G$106),1,"")</f>
        <v/>
      </c>
      <c r="V100" s="5" t="str">
        <f>IF(AND('別紙3-1_区分⑤所要額内訳'!$E$106&lt;=踏み台シート!V4,踏み台シート!V4&lt;='別紙3-1_区分⑤所要額内訳'!$G$106),1,"")</f>
        <v/>
      </c>
      <c r="W100" s="5" t="str">
        <f>IF(AND('別紙3-1_区分⑤所要額内訳'!$E$106&lt;=踏み台シート!W4,踏み台シート!W4&lt;='別紙3-1_区分⑤所要額内訳'!$G$106),1,"")</f>
        <v/>
      </c>
      <c r="X100" s="5" t="str">
        <f>IF(AND('別紙3-1_区分⑤所要額内訳'!$E$106&lt;=踏み台シート!X4,踏み台シート!X4&lt;='別紙3-1_区分⑤所要額内訳'!$G$106),1,"")</f>
        <v/>
      </c>
      <c r="Y100" s="5" t="str">
        <f>IF(AND('別紙3-1_区分⑤所要額内訳'!$E$106&lt;=踏み台シート!Y4,踏み台シート!Y4&lt;='別紙3-1_区分⑤所要額内訳'!$G$106),1,"")</f>
        <v/>
      </c>
      <c r="Z100" s="5" t="str">
        <f>IF(AND('別紙3-1_区分⑤所要額内訳'!$E$106&lt;=踏み台シート!Z4,踏み台シート!Z4&lt;='別紙3-1_区分⑤所要額内訳'!$G$106),1,"")</f>
        <v/>
      </c>
      <c r="AA100" s="5" t="str">
        <f>IF(AND('別紙3-1_区分⑤所要額内訳'!$E$106&lt;=踏み台シート!AA4,踏み台シート!AA4&lt;='別紙3-1_区分⑤所要額内訳'!$G$106),1,"")</f>
        <v/>
      </c>
      <c r="AB100" s="5" t="str">
        <f>IF(AND('別紙3-1_区分⑤所要額内訳'!$E$106&lt;=踏み台シート!AB4,踏み台シート!AB4&lt;='別紙3-1_区分⑤所要額内訳'!$G$106),1,"")</f>
        <v/>
      </c>
      <c r="AC100" s="5" t="str">
        <f>IF(AND('別紙3-1_区分⑤所要額内訳'!$E$106&lt;=踏み台シート!AC4,踏み台シート!AC4&lt;='別紙3-1_区分⑤所要額内訳'!$G$106),1,"")</f>
        <v/>
      </c>
      <c r="AD100" s="5" t="str">
        <f>IF(AND('別紙3-1_区分⑤所要額内訳'!$E$106&lt;=踏み台シート!AD4,踏み台シート!AD4&lt;='別紙3-1_区分⑤所要額内訳'!$G$106),1,"")</f>
        <v/>
      </c>
      <c r="AE100" s="5" t="str">
        <f>IF(AND('別紙3-1_区分⑤所要額内訳'!$E$106&lt;=踏み台シート!AE4,踏み台シート!AE4&lt;='別紙3-1_区分⑤所要額内訳'!$G$106),1,"")</f>
        <v/>
      </c>
      <c r="AF100" s="5" t="str">
        <f>IF(AND('別紙3-1_区分⑤所要額内訳'!$E$106&lt;=踏み台シート!AF4,踏み台シート!AF4&lt;='別紙3-1_区分⑤所要額内訳'!$G$106),1,"")</f>
        <v/>
      </c>
      <c r="AG100" s="5" t="str">
        <f>IF(AND('別紙3-1_区分⑤所要額内訳'!$E$106&lt;=踏み台シート!AG4,踏み台シート!AG4&lt;='別紙3-1_区分⑤所要額内訳'!$G$106),1,"")</f>
        <v/>
      </c>
      <c r="AH100" s="5" t="str">
        <f>IF(AND('別紙3-1_区分⑤所要額内訳'!$E$106&lt;=踏み台シート!AH4,踏み台シート!AH4&lt;='別紙3-1_区分⑤所要額内訳'!$G$106),1,"")</f>
        <v/>
      </c>
      <c r="AI100" s="5" t="str">
        <f>IF(AND('別紙3-1_区分⑤所要額内訳'!$E$106&lt;=踏み台シート!AI4,踏み台シート!AI4&lt;='別紙3-1_区分⑤所要額内訳'!$G$106),1,"")</f>
        <v/>
      </c>
      <c r="AJ100" s="5" t="str">
        <f>IF(AND('別紙3-1_区分⑤所要額内訳'!$E$106&lt;=踏み台シート!AJ4,踏み台シート!AJ4&lt;='別紙3-1_区分⑤所要額内訳'!$G$106),1,"")</f>
        <v/>
      </c>
      <c r="AK100" s="5" t="str">
        <f>IF(AND('別紙3-1_区分⑤所要額内訳'!$E$106&lt;=踏み台シート!AK4,踏み台シート!AK4&lt;='別紙3-1_区分⑤所要額内訳'!$G$106),1,"")</f>
        <v/>
      </c>
      <c r="AL100" s="5" t="str">
        <f>IF(AND('別紙3-1_区分⑤所要額内訳'!$E$106&lt;=踏み台シート!AL4,踏み台シート!AL4&lt;='別紙3-1_区分⑤所要額内訳'!$G$106),1,"")</f>
        <v/>
      </c>
      <c r="AM100" s="5" t="str">
        <f>IF(AND('別紙3-1_区分⑤所要額内訳'!$E$106&lt;=踏み台シート!AM4,踏み台シート!AM4&lt;='別紙3-1_区分⑤所要額内訳'!$G$106),1,"")</f>
        <v/>
      </c>
      <c r="AN100" s="5" t="str">
        <f>IF(AND('別紙3-1_区分⑤所要額内訳'!$E$106&lt;=踏み台シート!AN4,踏み台シート!AN4&lt;='別紙3-1_区分⑤所要額内訳'!$G$106),1,"")</f>
        <v/>
      </c>
      <c r="AO100" s="5" t="str">
        <f>IF(AND('別紙3-1_区分⑤所要額内訳'!$E$106&lt;=踏み台シート!AO4,踏み台シート!AO4&lt;='別紙3-1_区分⑤所要額内訳'!$G$106),1,"")</f>
        <v/>
      </c>
      <c r="AP100" s="5" t="str">
        <f>IF(AND('別紙3-1_区分⑤所要額内訳'!$E$106&lt;=踏み台シート!AP4,踏み台シート!AP4&lt;='別紙3-1_区分⑤所要額内訳'!$G$106),1,"")</f>
        <v/>
      </c>
      <c r="AQ100" s="5" t="str">
        <f>IF(AND('別紙3-1_区分⑤所要額内訳'!$E$106&lt;=踏み台シート!AQ4,踏み台シート!AQ4&lt;='別紙3-1_区分⑤所要額内訳'!$G$106),1,"")</f>
        <v/>
      </c>
      <c r="AR100" s="5" t="str">
        <f>IF(AND('別紙3-1_区分⑤所要額内訳'!$E$106&lt;=踏み台シート!AR4,踏み台シート!AR4&lt;='別紙3-1_区分⑤所要額内訳'!$G$106),1,"")</f>
        <v/>
      </c>
      <c r="AS100" s="5" t="str">
        <f>IF(AND('別紙3-1_区分⑤所要額内訳'!$E$106&lt;=踏み台シート!AS4,踏み台シート!AS4&lt;='別紙3-1_区分⑤所要額内訳'!$G$106),1,"")</f>
        <v/>
      </c>
      <c r="AT100" s="5" t="str">
        <f>IF(AND('別紙3-1_区分⑤所要額内訳'!$E$106&lt;=踏み台シート!AT4,踏み台シート!AT4&lt;='別紙3-1_区分⑤所要額内訳'!$G$106),1,"")</f>
        <v/>
      </c>
      <c r="AU100" s="5" t="str">
        <f>IF(AND('別紙3-1_区分⑤所要額内訳'!$E$106&lt;=踏み台シート!AU4,踏み台シート!AU4&lt;='別紙3-1_区分⑤所要額内訳'!$G$106),1,"")</f>
        <v/>
      </c>
      <c r="AV100" s="5" t="str">
        <f>IF(AND('別紙3-1_区分⑤所要額内訳'!$E$106&lt;=踏み台シート!AV4,踏み台シート!AV4&lt;='別紙3-1_区分⑤所要額内訳'!$G$106),1,"")</f>
        <v/>
      </c>
      <c r="AW100" s="5" t="str">
        <f>IF(AND('別紙3-1_区分⑤所要額内訳'!$E$106&lt;=踏み台シート!AW4,踏み台シート!AW4&lt;='別紙3-1_区分⑤所要額内訳'!$G$106),1,"")</f>
        <v/>
      </c>
      <c r="AX100" s="5" t="str">
        <f>IF(AND('別紙3-1_区分⑤所要額内訳'!$E$106&lt;=踏み台シート!AX4,踏み台シート!AX4&lt;='別紙3-1_区分⑤所要額内訳'!$G$106),1,"")</f>
        <v/>
      </c>
      <c r="AY100" s="5" t="str">
        <f>IF(AND('別紙3-1_区分⑤所要額内訳'!$E$106&lt;=踏み台シート!AY4,踏み台シート!AY4&lt;='別紙3-1_区分⑤所要額内訳'!$G$106),1,"")</f>
        <v/>
      </c>
      <c r="AZ100" s="5" t="str">
        <f>IF(AND('別紙3-1_区分⑤所要額内訳'!$E$106&lt;=踏み台シート!AZ4,踏み台シート!AZ4&lt;='別紙3-1_区分⑤所要額内訳'!$G$106),1,"")</f>
        <v/>
      </c>
      <c r="BA100" s="5" t="str">
        <f>IF(AND('別紙3-1_区分⑤所要額内訳'!$E$106&lt;=踏み台シート!BA4,踏み台シート!BA4&lt;='別紙3-1_区分⑤所要額内訳'!$G$106),1,"")</f>
        <v/>
      </c>
      <c r="BB100" s="18">
        <f>COUNTIF(D100:BA100,1)</f>
        <v>1</v>
      </c>
    </row>
    <row r="101" spans="1:57" x14ac:dyDescent="0.2">
      <c r="A101" s="5" t="str">
        <f t="shared" si="27"/>
        <v/>
      </c>
      <c r="B101" s="14" t="str">
        <f>IF('別紙3-1_区分⑤所要額内訳'!B107="","",'別紙3-1_区分⑤所要額内訳'!B107)</f>
        <v/>
      </c>
      <c r="C101" s="5" t="str">
        <f>IF('別紙3-1_区分⑤所要額内訳'!C107="","",'別紙3-1_区分⑤所要額内訳'!C107)</f>
        <v/>
      </c>
      <c r="D101" s="5">
        <f>IF(AND('別紙3-1_区分⑤所要額内訳'!$E$107&lt;=踏み台シート!D4,踏み台シート!D4&lt;='別紙3-1_区分⑤所要額内訳'!$G$107),1,"")</f>
        <v>1</v>
      </c>
      <c r="E101" s="5" t="str">
        <f>IF(AND('別紙3-1_区分⑤所要額内訳'!$E$107&lt;=踏み台シート!E4,踏み台シート!E4&lt;='別紙3-1_区分⑤所要額内訳'!$G$107),1,"")</f>
        <v/>
      </c>
      <c r="F101" s="5" t="str">
        <f>IF(AND('別紙3-1_区分⑤所要額内訳'!$E$107&lt;=踏み台シート!F4,踏み台シート!F4&lt;='別紙3-1_区分⑤所要額内訳'!$G$107),1,"")</f>
        <v/>
      </c>
      <c r="G101" s="5" t="str">
        <f>IF(AND('別紙3-1_区分⑤所要額内訳'!$E$107&lt;=踏み台シート!G4,踏み台シート!G4&lt;='別紙3-1_区分⑤所要額内訳'!$G$107),1,"")</f>
        <v/>
      </c>
      <c r="H101" s="5" t="str">
        <f>IF(AND('別紙3-1_区分⑤所要額内訳'!$E$107&lt;=踏み台シート!H4,踏み台シート!H4&lt;='別紙3-1_区分⑤所要額内訳'!$G$107),1,"")</f>
        <v/>
      </c>
      <c r="I101" s="5" t="str">
        <f>IF(AND('別紙3-1_区分⑤所要額内訳'!$E$107&lt;=踏み台シート!I4,踏み台シート!I4&lt;='別紙3-1_区分⑤所要額内訳'!$G$107),1,"")</f>
        <v/>
      </c>
      <c r="J101" s="5" t="str">
        <f>IF(AND('別紙3-1_区分⑤所要額内訳'!$E$107&lt;=踏み台シート!J4,踏み台シート!J4&lt;='別紙3-1_区分⑤所要額内訳'!$G$107),1,"")</f>
        <v/>
      </c>
      <c r="K101" s="5" t="str">
        <f>IF(AND('別紙3-1_区分⑤所要額内訳'!$E$107&lt;=踏み台シート!K4,踏み台シート!K4&lt;='別紙3-1_区分⑤所要額内訳'!$G$107),1,"")</f>
        <v/>
      </c>
      <c r="L101" s="5" t="str">
        <f>IF(AND('別紙3-1_区分⑤所要額内訳'!$E$107&lt;=踏み台シート!L4,踏み台シート!L4&lt;='別紙3-1_区分⑤所要額内訳'!$G$107),1,"")</f>
        <v/>
      </c>
      <c r="M101" s="5" t="str">
        <f>IF(AND('別紙3-1_区分⑤所要額内訳'!$E$107&lt;=踏み台シート!M4,踏み台シート!M4&lt;='別紙3-1_区分⑤所要額内訳'!$G$107),1,"")</f>
        <v/>
      </c>
      <c r="N101" s="5" t="str">
        <f>IF(AND('別紙3-1_区分⑤所要額内訳'!$E$107&lt;=踏み台シート!N4,踏み台シート!N4&lt;='別紙3-1_区分⑤所要額内訳'!$G$107),1,"")</f>
        <v/>
      </c>
      <c r="O101" s="5" t="str">
        <f>IF(AND('別紙3-1_区分⑤所要額内訳'!$E$107&lt;=踏み台シート!O4,踏み台シート!O4&lt;='別紙3-1_区分⑤所要額内訳'!$G$107),1,"")</f>
        <v/>
      </c>
      <c r="P101" s="5" t="str">
        <f>IF(AND('別紙3-1_区分⑤所要額内訳'!$E$107&lt;=踏み台シート!P4,踏み台シート!P4&lt;='別紙3-1_区分⑤所要額内訳'!$G$107),1,"")</f>
        <v/>
      </c>
      <c r="Q101" s="5" t="str">
        <f>IF(AND('別紙3-1_区分⑤所要額内訳'!$E$107&lt;=踏み台シート!Q4,踏み台シート!Q4&lt;='別紙3-1_区分⑤所要額内訳'!$G$107),1,"")</f>
        <v/>
      </c>
      <c r="R101" s="5" t="str">
        <f>IF(AND('別紙3-1_区分⑤所要額内訳'!$E$107&lt;=踏み台シート!R4,踏み台シート!R4&lt;='別紙3-1_区分⑤所要額内訳'!$G$107),1,"")</f>
        <v/>
      </c>
      <c r="S101" s="5" t="str">
        <f>IF(AND('別紙3-1_区分⑤所要額内訳'!$E$107&lt;=踏み台シート!S4,踏み台シート!S4&lt;='別紙3-1_区分⑤所要額内訳'!$G$107),1,"")</f>
        <v/>
      </c>
      <c r="T101" s="5" t="str">
        <f>IF(AND('別紙3-1_区分⑤所要額内訳'!$E$107&lt;=踏み台シート!T4,踏み台シート!T4&lt;='別紙3-1_区分⑤所要額内訳'!$G$107),1,"")</f>
        <v/>
      </c>
      <c r="U101" s="5" t="str">
        <f>IF(AND('別紙3-1_区分⑤所要額内訳'!$E$107&lt;=踏み台シート!U4,踏み台シート!U4&lt;='別紙3-1_区分⑤所要額内訳'!$G$107),1,"")</f>
        <v/>
      </c>
      <c r="V101" s="5" t="str">
        <f>IF(AND('別紙3-1_区分⑤所要額内訳'!$E$107&lt;=踏み台シート!V4,踏み台シート!V4&lt;='別紙3-1_区分⑤所要額内訳'!$G$107),1,"")</f>
        <v/>
      </c>
      <c r="W101" s="5" t="str">
        <f>IF(AND('別紙3-1_区分⑤所要額内訳'!$E$107&lt;=踏み台シート!W4,踏み台シート!W4&lt;='別紙3-1_区分⑤所要額内訳'!$G$107),1,"")</f>
        <v/>
      </c>
      <c r="X101" s="5" t="str">
        <f>IF(AND('別紙3-1_区分⑤所要額内訳'!$E$107&lt;=踏み台シート!X4,踏み台シート!X4&lt;='別紙3-1_区分⑤所要額内訳'!$G$107),1,"")</f>
        <v/>
      </c>
      <c r="Y101" s="5" t="str">
        <f>IF(AND('別紙3-1_区分⑤所要額内訳'!$E$107&lt;=踏み台シート!Y4,踏み台シート!Y4&lt;='別紙3-1_区分⑤所要額内訳'!$G$107),1,"")</f>
        <v/>
      </c>
      <c r="Z101" s="5" t="str">
        <f>IF(AND('別紙3-1_区分⑤所要額内訳'!$E$107&lt;=踏み台シート!Z4,踏み台シート!Z4&lt;='別紙3-1_区分⑤所要額内訳'!$G$107),1,"")</f>
        <v/>
      </c>
      <c r="AA101" s="5" t="str">
        <f>IF(AND('別紙3-1_区分⑤所要額内訳'!$E$107&lt;=踏み台シート!AA4,踏み台シート!AA4&lt;='別紙3-1_区分⑤所要額内訳'!$G$107),1,"")</f>
        <v/>
      </c>
      <c r="AB101" s="5" t="str">
        <f>IF(AND('別紙3-1_区分⑤所要額内訳'!$E$107&lt;=踏み台シート!AB4,踏み台シート!AB4&lt;='別紙3-1_区分⑤所要額内訳'!$G$107),1,"")</f>
        <v/>
      </c>
      <c r="AC101" s="5" t="str">
        <f>IF(AND('別紙3-1_区分⑤所要額内訳'!$E$107&lt;=踏み台シート!AC4,踏み台シート!AC4&lt;='別紙3-1_区分⑤所要額内訳'!$G$107),1,"")</f>
        <v/>
      </c>
      <c r="AD101" s="5" t="str">
        <f>IF(AND('別紙3-1_区分⑤所要額内訳'!$E$107&lt;=踏み台シート!AD4,踏み台シート!AD4&lt;='別紙3-1_区分⑤所要額内訳'!$G$107),1,"")</f>
        <v/>
      </c>
      <c r="AE101" s="5" t="str">
        <f>IF(AND('別紙3-1_区分⑤所要額内訳'!$E$107&lt;=踏み台シート!AE4,踏み台シート!AE4&lt;='別紙3-1_区分⑤所要額内訳'!$G$107),1,"")</f>
        <v/>
      </c>
      <c r="AF101" s="5" t="str">
        <f>IF(AND('別紙3-1_区分⑤所要額内訳'!$E$107&lt;=踏み台シート!AF4,踏み台シート!AF4&lt;='別紙3-1_区分⑤所要額内訳'!$G$107),1,"")</f>
        <v/>
      </c>
      <c r="AG101" s="5" t="str">
        <f>IF(AND('別紙3-1_区分⑤所要額内訳'!$E$107&lt;=踏み台シート!AG4,踏み台シート!AG4&lt;='別紙3-1_区分⑤所要額内訳'!$G$107),1,"")</f>
        <v/>
      </c>
      <c r="AH101" s="5" t="str">
        <f>IF(AND('別紙3-1_区分⑤所要額内訳'!$E$107&lt;=踏み台シート!AH4,踏み台シート!AH4&lt;='別紙3-1_区分⑤所要額内訳'!$G$107),1,"")</f>
        <v/>
      </c>
      <c r="AI101" s="5" t="str">
        <f>IF(AND('別紙3-1_区分⑤所要額内訳'!$E$107&lt;=踏み台シート!AI4,踏み台シート!AI4&lt;='別紙3-1_区分⑤所要額内訳'!$G$107),1,"")</f>
        <v/>
      </c>
      <c r="AJ101" s="5" t="str">
        <f>IF(AND('別紙3-1_区分⑤所要額内訳'!$E$107&lt;=踏み台シート!AJ4,踏み台シート!AJ4&lt;='別紙3-1_区分⑤所要額内訳'!$G$107),1,"")</f>
        <v/>
      </c>
      <c r="AK101" s="5" t="str">
        <f>IF(AND('別紙3-1_区分⑤所要額内訳'!$E$107&lt;=踏み台シート!AK4,踏み台シート!AK4&lt;='別紙3-1_区分⑤所要額内訳'!$G$107),1,"")</f>
        <v/>
      </c>
      <c r="AL101" s="5" t="str">
        <f>IF(AND('別紙3-1_区分⑤所要額内訳'!$E$107&lt;=踏み台シート!AL4,踏み台シート!AL4&lt;='別紙3-1_区分⑤所要額内訳'!$G$107),1,"")</f>
        <v/>
      </c>
      <c r="AM101" s="5" t="str">
        <f>IF(AND('別紙3-1_区分⑤所要額内訳'!$E$107&lt;=踏み台シート!AM4,踏み台シート!AM4&lt;='別紙3-1_区分⑤所要額内訳'!$G$107),1,"")</f>
        <v/>
      </c>
      <c r="AN101" s="5" t="str">
        <f>IF(AND('別紙3-1_区分⑤所要額内訳'!$E$107&lt;=踏み台シート!AN4,踏み台シート!AN4&lt;='別紙3-1_区分⑤所要額内訳'!$G$107),1,"")</f>
        <v/>
      </c>
      <c r="AO101" s="5" t="str">
        <f>IF(AND('別紙3-1_区分⑤所要額内訳'!$E$107&lt;=踏み台シート!AO4,踏み台シート!AO4&lt;='別紙3-1_区分⑤所要額内訳'!$G$107),1,"")</f>
        <v/>
      </c>
      <c r="AP101" s="5" t="str">
        <f>IF(AND('別紙3-1_区分⑤所要額内訳'!$E$107&lt;=踏み台シート!AP4,踏み台シート!AP4&lt;='別紙3-1_区分⑤所要額内訳'!$G$107),1,"")</f>
        <v/>
      </c>
      <c r="AQ101" s="5" t="str">
        <f>IF(AND('別紙3-1_区分⑤所要額内訳'!$E$107&lt;=踏み台シート!AQ4,踏み台シート!AQ4&lt;='別紙3-1_区分⑤所要額内訳'!$G$107),1,"")</f>
        <v/>
      </c>
      <c r="AR101" s="5" t="str">
        <f>IF(AND('別紙3-1_区分⑤所要額内訳'!$E$107&lt;=踏み台シート!AR4,踏み台シート!AR4&lt;='別紙3-1_区分⑤所要額内訳'!$G$107),1,"")</f>
        <v/>
      </c>
      <c r="AS101" s="5" t="str">
        <f>IF(AND('別紙3-1_区分⑤所要額内訳'!$E$107&lt;=踏み台シート!AS4,踏み台シート!AS4&lt;='別紙3-1_区分⑤所要額内訳'!$G$107),1,"")</f>
        <v/>
      </c>
      <c r="AT101" s="5" t="str">
        <f>IF(AND('別紙3-1_区分⑤所要額内訳'!$E$107&lt;=踏み台シート!AT4,踏み台シート!AT4&lt;='別紙3-1_区分⑤所要額内訳'!$G$107),1,"")</f>
        <v/>
      </c>
      <c r="AU101" s="5" t="str">
        <f>IF(AND('別紙3-1_区分⑤所要額内訳'!$E$107&lt;=踏み台シート!AU4,踏み台シート!AU4&lt;='別紙3-1_区分⑤所要額内訳'!$G$107),1,"")</f>
        <v/>
      </c>
      <c r="AV101" s="5" t="str">
        <f>IF(AND('別紙3-1_区分⑤所要額内訳'!$E$107&lt;=踏み台シート!AV4,踏み台シート!AV4&lt;='別紙3-1_区分⑤所要額内訳'!$G$107),1,"")</f>
        <v/>
      </c>
      <c r="AW101" s="5" t="str">
        <f>IF(AND('別紙3-1_区分⑤所要額内訳'!$E$107&lt;=踏み台シート!AW4,踏み台シート!AW4&lt;='別紙3-1_区分⑤所要額内訳'!$G$107),1,"")</f>
        <v/>
      </c>
      <c r="AX101" s="5" t="str">
        <f>IF(AND('別紙3-1_区分⑤所要額内訳'!$E$107&lt;=踏み台シート!AX4,踏み台シート!AX4&lt;='別紙3-1_区分⑤所要額内訳'!$G$107),1,"")</f>
        <v/>
      </c>
      <c r="AY101" s="5" t="str">
        <f>IF(AND('別紙3-1_区分⑤所要額内訳'!$E$107&lt;=踏み台シート!AY4,踏み台シート!AY4&lt;='別紙3-1_区分⑤所要額内訳'!$G$107),1,"")</f>
        <v/>
      </c>
      <c r="AZ101" s="5" t="str">
        <f>IF(AND('別紙3-1_区分⑤所要額内訳'!$E$107&lt;=踏み台シート!AZ4,踏み台シート!AZ4&lt;='別紙3-1_区分⑤所要額内訳'!$G$107),1,"")</f>
        <v/>
      </c>
      <c r="BA101" s="5" t="str">
        <f>IF(AND('別紙3-1_区分⑤所要額内訳'!$E$107&lt;=踏み台シート!BA4,踏み台シート!BA4&lt;='別紙3-1_区分⑤所要額内訳'!$G$107),1,"")</f>
        <v/>
      </c>
      <c r="BB101" s="18">
        <f t="shared" ref="BB101" si="29">COUNTIF(D101:BA101,1)</f>
        <v>1</v>
      </c>
    </row>
    <row r="102" spans="1:57" x14ac:dyDescent="0.2">
      <c r="A102" s="5" t="str">
        <f t="shared" si="27"/>
        <v/>
      </c>
      <c r="B102" s="14" t="str">
        <f>IF('別紙3-1_区分⑤所要額内訳'!B108="","",'別紙3-1_区分⑤所要額内訳'!B108)</f>
        <v/>
      </c>
      <c r="C102" s="5" t="str">
        <f>IF('別紙3-1_区分⑤所要額内訳'!C108="","",'別紙3-1_区分⑤所要額内訳'!C108)</f>
        <v/>
      </c>
      <c r="D102" s="5">
        <f>IF(AND('別紙3-1_区分⑤所要額内訳'!$E$108&lt;=踏み台シート!D4,踏み台シート!D4&lt;='別紙3-1_区分⑤所要額内訳'!$G$108),1,"")</f>
        <v>1</v>
      </c>
      <c r="E102" s="5" t="str">
        <f>IF(AND('別紙3-1_区分⑤所要額内訳'!$E$108&lt;=踏み台シート!E4,踏み台シート!E4&lt;='別紙3-1_区分⑤所要額内訳'!$G$108),1,"")</f>
        <v/>
      </c>
      <c r="F102" s="5" t="str">
        <f>IF(AND('別紙3-1_区分⑤所要額内訳'!$E$108&lt;=踏み台シート!F4,踏み台シート!F4&lt;='別紙3-1_区分⑤所要額内訳'!$G$108),1,"")</f>
        <v/>
      </c>
      <c r="G102" s="5" t="str">
        <f>IF(AND('別紙3-1_区分⑤所要額内訳'!$E$108&lt;=踏み台シート!G4,踏み台シート!G4&lt;='別紙3-1_区分⑤所要額内訳'!$G$108),1,"")</f>
        <v/>
      </c>
      <c r="H102" s="5" t="str">
        <f>IF(AND('別紙3-1_区分⑤所要額内訳'!$E$108&lt;=踏み台シート!H4,踏み台シート!H4&lt;='別紙3-1_区分⑤所要額内訳'!$G$108),1,"")</f>
        <v/>
      </c>
      <c r="I102" s="5" t="str">
        <f>IF(AND('別紙3-1_区分⑤所要額内訳'!$E$108&lt;=踏み台シート!I4,踏み台シート!I4&lt;='別紙3-1_区分⑤所要額内訳'!$G$108),1,"")</f>
        <v/>
      </c>
      <c r="J102" s="5" t="str">
        <f>IF(AND('別紙3-1_区分⑤所要額内訳'!$E$108&lt;=踏み台シート!J4,踏み台シート!J4&lt;='別紙3-1_区分⑤所要額内訳'!$G$108),1,"")</f>
        <v/>
      </c>
      <c r="K102" s="5" t="str">
        <f>IF(AND('別紙3-1_区分⑤所要額内訳'!$E$108&lt;=踏み台シート!K4,踏み台シート!K4&lt;='別紙3-1_区分⑤所要額内訳'!$G$108),1,"")</f>
        <v/>
      </c>
      <c r="L102" s="5" t="str">
        <f>IF(AND('別紙3-1_区分⑤所要額内訳'!$E$108&lt;=踏み台シート!L4,踏み台シート!L4&lt;='別紙3-1_区分⑤所要額内訳'!$G$108),1,"")</f>
        <v/>
      </c>
      <c r="M102" s="5" t="str">
        <f>IF(AND('別紙3-1_区分⑤所要額内訳'!$E$108&lt;=踏み台シート!M4,踏み台シート!M4&lt;='別紙3-1_区分⑤所要額内訳'!$G$108),1,"")</f>
        <v/>
      </c>
      <c r="N102" s="5" t="str">
        <f>IF(AND('別紙3-1_区分⑤所要額内訳'!$E$108&lt;=踏み台シート!N4,踏み台シート!N4&lt;='別紙3-1_区分⑤所要額内訳'!$G$108),1,"")</f>
        <v/>
      </c>
      <c r="O102" s="5" t="str">
        <f>IF(AND('別紙3-1_区分⑤所要額内訳'!$E$108&lt;=踏み台シート!O4,踏み台シート!O4&lt;='別紙3-1_区分⑤所要額内訳'!$G$108),1,"")</f>
        <v/>
      </c>
      <c r="P102" s="5" t="str">
        <f>IF(AND('別紙3-1_区分⑤所要額内訳'!$E$108&lt;=踏み台シート!P4,踏み台シート!P4&lt;='別紙3-1_区分⑤所要額内訳'!$G$108),1,"")</f>
        <v/>
      </c>
      <c r="Q102" s="5" t="str">
        <f>IF(AND('別紙3-1_区分⑤所要額内訳'!$E$108&lt;=踏み台シート!Q4,踏み台シート!Q4&lt;='別紙3-1_区分⑤所要額内訳'!$G$108),1,"")</f>
        <v/>
      </c>
      <c r="R102" s="5" t="str">
        <f>IF(AND('別紙3-1_区分⑤所要額内訳'!$E$108&lt;=踏み台シート!R4,踏み台シート!R4&lt;='別紙3-1_区分⑤所要額内訳'!$G$108),1,"")</f>
        <v/>
      </c>
      <c r="S102" s="5" t="str">
        <f>IF(AND('別紙3-1_区分⑤所要額内訳'!$E$108&lt;=踏み台シート!S4,踏み台シート!S4&lt;='別紙3-1_区分⑤所要額内訳'!$G$108),1,"")</f>
        <v/>
      </c>
      <c r="T102" s="5" t="str">
        <f>IF(AND('別紙3-1_区分⑤所要額内訳'!$E$108&lt;=踏み台シート!T4,踏み台シート!T4&lt;='別紙3-1_区分⑤所要額内訳'!$G$108),1,"")</f>
        <v/>
      </c>
      <c r="U102" s="5" t="str">
        <f>IF(AND('別紙3-1_区分⑤所要額内訳'!$E$108&lt;=踏み台シート!U4,踏み台シート!U4&lt;='別紙3-1_区分⑤所要額内訳'!$G$108),1,"")</f>
        <v/>
      </c>
      <c r="V102" s="5" t="str">
        <f>IF(AND('別紙3-1_区分⑤所要額内訳'!$E$108&lt;=踏み台シート!V4,踏み台シート!V4&lt;='別紙3-1_区分⑤所要額内訳'!$G$108),1,"")</f>
        <v/>
      </c>
      <c r="W102" s="5" t="str">
        <f>IF(AND('別紙3-1_区分⑤所要額内訳'!$E$108&lt;=踏み台シート!W4,踏み台シート!W4&lt;='別紙3-1_区分⑤所要額内訳'!$G$108),1,"")</f>
        <v/>
      </c>
      <c r="X102" s="5" t="str">
        <f>IF(AND('別紙3-1_区分⑤所要額内訳'!$E$108&lt;=踏み台シート!X4,踏み台シート!X4&lt;='別紙3-1_区分⑤所要額内訳'!$G$108),1,"")</f>
        <v/>
      </c>
      <c r="Y102" s="5" t="str">
        <f>IF(AND('別紙3-1_区分⑤所要額内訳'!$E$108&lt;=踏み台シート!Y4,踏み台シート!Y4&lt;='別紙3-1_区分⑤所要額内訳'!$G$108),1,"")</f>
        <v/>
      </c>
      <c r="Z102" s="5" t="str">
        <f>IF(AND('別紙3-1_区分⑤所要額内訳'!$E$108&lt;=踏み台シート!Z4,踏み台シート!Z4&lt;='別紙3-1_区分⑤所要額内訳'!$G$108),1,"")</f>
        <v/>
      </c>
      <c r="AA102" s="5" t="str">
        <f>IF(AND('別紙3-1_区分⑤所要額内訳'!$E$108&lt;=踏み台シート!AA4,踏み台シート!AA4&lt;='別紙3-1_区分⑤所要額内訳'!$G$108),1,"")</f>
        <v/>
      </c>
      <c r="AB102" s="5" t="str">
        <f>IF(AND('別紙3-1_区分⑤所要額内訳'!$E$108&lt;=踏み台シート!AB4,踏み台シート!AB4&lt;='別紙3-1_区分⑤所要額内訳'!$G$108),1,"")</f>
        <v/>
      </c>
      <c r="AC102" s="5" t="str">
        <f>IF(AND('別紙3-1_区分⑤所要額内訳'!$E$108&lt;=踏み台シート!AC4,踏み台シート!AC4&lt;='別紙3-1_区分⑤所要額内訳'!$G$108),1,"")</f>
        <v/>
      </c>
      <c r="AD102" s="5" t="str">
        <f>IF(AND('別紙3-1_区分⑤所要額内訳'!$E$108&lt;=踏み台シート!AD4,踏み台シート!AD4&lt;='別紙3-1_区分⑤所要額内訳'!$G$108),1,"")</f>
        <v/>
      </c>
      <c r="AE102" s="5" t="str">
        <f>IF(AND('別紙3-1_区分⑤所要額内訳'!$E$108&lt;=踏み台シート!AE4,踏み台シート!AE4&lt;='別紙3-1_区分⑤所要額内訳'!$G$108),1,"")</f>
        <v/>
      </c>
      <c r="AF102" s="5" t="str">
        <f>IF(AND('別紙3-1_区分⑤所要額内訳'!$E$108&lt;=踏み台シート!AF4,踏み台シート!AF4&lt;='別紙3-1_区分⑤所要額内訳'!$G$108),1,"")</f>
        <v/>
      </c>
      <c r="AG102" s="5" t="str">
        <f>IF(AND('別紙3-1_区分⑤所要額内訳'!$E$108&lt;=踏み台シート!AG4,踏み台シート!AG4&lt;='別紙3-1_区分⑤所要額内訳'!$G$108),1,"")</f>
        <v/>
      </c>
      <c r="AH102" s="5" t="str">
        <f>IF(AND('別紙3-1_区分⑤所要額内訳'!$E$108&lt;=踏み台シート!AH4,踏み台シート!AH4&lt;='別紙3-1_区分⑤所要額内訳'!$G$108),1,"")</f>
        <v/>
      </c>
      <c r="AI102" s="5" t="str">
        <f>IF(AND('別紙3-1_区分⑤所要額内訳'!$E$108&lt;=踏み台シート!AI4,踏み台シート!AI4&lt;='別紙3-1_区分⑤所要額内訳'!$G$108),1,"")</f>
        <v/>
      </c>
      <c r="AJ102" s="5" t="str">
        <f>IF(AND('別紙3-1_区分⑤所要額内訳'!$E$108&lt;=踏み台シート!AJ4,踏み台シート!AJ4&lt;='別紙3-1_区分⑤所要額内訳'!$G$108),1,"")</f>
        <v/>
      </c>
      <c r="AK102" s="5" t="str">
        <f>IF(AND('別紙3-1_区分⑤所要額内訳'!$E$108&lt;=踏み台シート!AK4,踏み台シート!AK4&lt;='別紙3-1_区分⑤所要額内訳'!$G$108),1,"")</f>
        <v/>
      </c>
      <c r="AL102" s="5" t="str">
        <f>IF(AND('別紙3-1_区分⑤所要額内訳'!$E$108&lt;=踏み台シート!AL4,踏み台シート!AL4&lt;='別紙3-1_区分⑤所要額内訳'!$G$108),1,"")</f>
        <v/>
      </c>
      <c r="AM102" s="5" t="str">
        <f>IF(AND('別紙3-1_区分⑤所要額内訳'!$E$108&lt;=踏み台シート!AM4,踏み台シート!AM4&lt;='別紙3-1_区分⑤所要額内訳'!$G$108),1,"")</f>
        <v/>
      </c>
      <c r="AN102" s="5" t="str">
        <f>IF(AND('別紙3-1_区分⑤所要額内訳'!$E$108&lt;=踏み台シート!AN4,踏み台シート!AN4&lt;='別紙3-1_区分⑤所要額内訳'!$G$108),1,"")</f>
        <v/>
      </c>
      <c r="AO102" s="5" t="str">
        <f>IF(AND('別紙3-1_区分⑤所要額内訳'!$E$108&lt;=踏み台シート!AO4,踏み台シート!AO4&lt;='別紙3-1_区分⑤所要額内訳'!$G$108),1,"")</f>
        <v/>
      </c>
      <c r="AP102" s="5" t="str">
        <f>IF(AND('別紙3-1_区分⑤所要額内訳'!$E$108&lt;=踏み台シート!AP4,踏み台シート!AP4&lt;='別紙3-1_区分⑤所要額内訳'!$G$108),1,"")</f>
        <v/>
      </c>
      <c r="AQ102" s="5" t="str">
        <f>IF(AND('別紙3-1_区分⑤所要額内訳'!$E$108&lt;=踏み台シート!AQ4,踏み台シート!AQ4&lt;='別紙3-1_区分⑤所要額内訳'!$G$108),1,"")</f>
        <v/>
      </c>
      <c r="AR102" s="5" t="str">
        <f>IF(AND('別紙3-1_区分⑤所要額内訳'!$E$108&lt;=踏み台シート!AR4,踏み台シート!AR4&lt;='別紙3-1_区分⑤所要額内訳'!$G$108),1,"")</f>
        <v/>
      </c>
      <c r="AS102" s="5" t="str">
        <f>IF(AND('別紙3-1_区分⑤所要額内訳'!$E$108&lt;=踏み台シート!AS4,踏み台シート!AS4&lt;='別紙3-1_区分⑤所要額内訳'!$G$108),1,"")</f>
        <v/>
      </c>
      <c r="AT102" s="5" t="str">
        <f>IF(AND('別紙3-1_区分⑤所要額内訳'!$E$108&lt;=踏み台シート!AT4,踏み台シート!AT4&lt;='別紙3-1_区分⑤所要額内訳'!$G$108),1,"")</f>
        <v/>
      </c>
      <c r="AU102" s="5" t="str">
        <f>IF(AND('別紙3-1_区分⑤所要額内訳'!$E$108&lt;=踏み台シート!AU4,踏み台シート!AU4&lt;='別紙3-1_区分⑤所要額内訳'!$G$108),1,"")</f>
        <v/>
      </c>
      <c r="AV102" s="5" t="str">
        <f>IF(AND('別紙3-1_区分⑤所要額内訳'!$E$108&lt;=踏み台シート!AV4,踏み台シート!AV4&lt;='別紙3-1_区分⑤所要額内訳'!$G$108),1,"")</f>
        <v/>
      </c>
      <c r="AW102" s="5" t="str">
        <f>IF(AND('別紙3-1_区分⑤所要額内訳'!$E$108&lt;=踏み台シート!AW4,踏み台シート!AW4&lt;='別紙3-1_区分⑤所要額内訳'!$G$108),1,"")</f>
        <v/>
      </c>
      <c r="AX102" s="5" t="str">
        <f>IF(AND('別紙3-1_区分⑤所要額内訳'!$E$108&lt;=踏み台シート!AX4,踏み台シート!AX4&lt;='別紙3-1_区分⑤所要額内訳'!$G$108),1,"")</f>
        <v/>
      </c>
      <c r="AY102" s="5" t="str">
        <f>IF(AND('別紙3-1_区分⑤所要額内訳'!$E$108&lt;=踏み台シート!AY4,踏み台シート!AY4&lt;='別紙3-1_区分⑤所要額内訳'!$G$108),1,"")</f>
        <v/>
      </c>
      <c r="AZ102" s="5" t="str">
        <f>IF(AND('別紙3-1_区分⑤所要額内訳'!$E$108&lt;=踏み台シート!AZ4,踏み台シート!AZ4&lt;='別紙3-1_区分⑤所要額内訳'!$G$108),1,"")</f>
        <v/>
      </c>
      <c r="BA102" s="5" t="str">
        <f>IF(AND('別紙3-1_区分⑤所要額内訳'!$E$108&lt;=踏み台シート!BA4,踏み台シート!BA4&lt;='別紙3-1_区分⑤所要額内訳'!$G$108),1,"")</f>
        <v/>
      </c>
      <c r="BB102" s="18">
        <f>COUNTIF(D102:BA102,1)</f>
        <v>1</v>
      </c>
    </row>
    <row r="103" spans="1:57" x14ac:dyDescent="0.2">
      <c r="A103" s="5" t="str">
        <f t="shared" si="27"/>
        <v/>
      </c>
      <c r="B103" s="14" t="str">
        <f>IF('別紙3-1_区分⑤所要額内訳'!B109="","",'別紙3-1_区分⑤所要額内訳'!B109)</f>
        <v/>
      </c>
      <c r="C103" s="5" t="str">
        <f>IF('別紙3-1_区分⑤所要額内訳'!C109="","",'別紙3-1_区分⑤所要額内訳'!C109)</f>
        <v/>
      </c>
      <c r="D103" s="5">
        <f>IF(AND('別紙3-1_区分⑤所要額内訳'!$E$109&lt;=踏み台シート!D4,踏み台シート!D4&lt;='別紙3-1_区分⑤所要額内訳'!$G$109),1,"")</f>
        <v>1</v>
      </c>
      <c r="E103" s="5" t="str">
        <f>IF(AND('別紙3-1_区分⑤所要額内訳'!$E$109&lt;=踏み台シート!E4,踏み台シート!E4&lt;='別紙3-1_区分⑤所要額内訳'!$G$109),1,"")</f>
        <v/>
      </c>
      <c r="F103" s="5" t="str">
        <f>IF(AND('別紙3-1_区分⑤所要額内訳'!$E$109&lt;=踏み台シート!F4,踏み台シート!F4&lt;='別紙3-1_区分⑤所要額内訳'!$G$109),1,"")</f>
        <v/>
      </c>
      <c r="G103" s="5" t="str">
        <f>IF(AND('別紙3-1_区分⑤所要額内訳'!$E$109&lt;=踏み台シート!G4,踏み台シート!G4&lt;='別紙3-1_区分⑤所要額内訳'!$G$109),1,"")</f>
        <v/>
      </c>
      <c r="H103" s="5" t="str">
        <f>IF(AND('別紙3-1_区分⑤所要額内訳'!$E$109&lt;=踏み台シート!H4,踏み台シート!H4&lt;='別紙3-1_区分⑤所要額内訳'!$G$109),1,"")</f>
        <v/>
      </c>
      <c r="I103" s="5" t="str">
        <f>IF(AND('別紙3-1_区分⑤所要額内訳'!$E$109&lt;=踏み台シート!I4,踏み台シート!I4&lt;='別紙3-1_区分⑤所要額内訳'!$G$109),1,"")</f>
        <v/>
      </c>
      <c r="J103" s="5" t="str">
        <f>IF(AND('別紙3-1_区分⑤所要額内訳'!$E$109&lt;=踏み台シート!J4,踏み台シート!J4&lt;='別紙3-1_区分⑤所要額内訳'!$G$109),1,"")</f>
        <v/>
      </c>
      <c r="K103" s="5" t="str">
        <f>IF(AND('別紙3-1_区分⑤所要額内訳'!$E$109&lt;=踏み台シート!K4,踏み台シート!K4&lt;='別紙3-1_区分⑤所要額内訳'!$G$109),1,"")</f>
        <v/>
      </c>
      <c r="L103" s="5" t="str">
        <f>IF(AND('別紙3-1_区分⑤所要額内訳'!$E$109&lt;=踏み台シート!L4,踏み台シート!L4&lt;='別紙3-1_区分⑤所要額内訳'!$G$109),1,"")</f>
        <v/>
      </c>
      <c r="M103" s="5" t="str">
        <f>IF(AND('別紙3-1_区分⑤所要額内訳'!$E$109&lt;=踏み台シート!M4,踏み台シート!M4&lt;='別紙3-1_区分⑤所要額内訳'!$G$109),1,"")</f>
        <v/>
      </c>
      <c r="N103" s="5" t="str">
        <f>IF(AND('別紙3-1_区分⑤所要額内訳'!$E$109&lt;=踏み台シート!N4,踏み台シート!N4&lt;='別紙3-1_区分⑤所要額内訳'!$G$109),1,"")</f>
        <v/>
      </c>
      <c r="O103" s="5" t="str">
        <f>IF(AND('別紙3-1_区分⑤所要額内訳'!$E$109&lt;=踏み台シート!O4,踏み台シート!O4&lt;='別紙3-1_区分⑤所要額内訳'!$G$109),1,"")</f>
        <v/>
      </c>
      <c r="P103" s="5" t="str">
        <f>IF(AND('別紙3-1_区分⑤所要額内訳'!$E$109&lt;=踏み台シート!P4,踏み台シート!P4&lt;='別紙3-1_区分⑤所要額内訳'!$G$109),1,"")</f>
        <v/>
      </c>
      <c r="Q103" s="5" t="str">
        <f>IF(AND('別紙3-1_区分⑤所要額内訳'!$E$109&lt;=踏み台シート!Q4,踏み台シート!Q4&lt;='別紙3-1_区分⑤所要額内訳'!$G$109),1,"")</f>
        <v/>
      </c>
      <c r="R103" s="5" t="str">
        <f>IF(AND('別紙3-1_区分⑤所要額内訳'!$E$109&lt;=踏み台シート!R4,踏み台シート!R4&lt;='別紙3-1_区分⑤所要額内訳'!$G$109),1,"")</f>
        <v/>
      </c>
      <c r="S103" s="5" t="str">
        <f>IF(AND('別紙3-1_区分⑤所要額内訳'!$E$109&lt;=踏み台シート!S4,踏み台シート!S4&lt;='別紙3-1_区分⑤所要額内訳'!$G$109),1,"")</f>
        <v/>
      </c>
      <c r="T103" s="5" t="str">
        <f>IF(AND('別紙3-1_区分⑤所要額内訳'!$E$109&lt;=踏み台シート!T4,踏み台シート!T4&lt;='別紙3-1_区分⑤所要額内訳'!$G$109),1,"")</f>
        <v/>
      </c>
      <c r="U103" s="5" t="str">
        <f>IF(AND('別紙3-1_区分⑤所要額内訳'!$E$109&lt;=踏み台シート!U4,踏み台シート!U4&lt;='別紙3-1_区分⑤所要額内訳'!$G$109),1,"")</f>
        <v/>
      </c>
      <c r="V103" s="5" t="str">
        <f>IF(AND('別紙3-1_区分⑤所要額内訳'!$E$109&lt;=踏み台シート!V4,踏み台シート!V4&lt;='別紙3-1_区分⑤所要額内訳'!$G$109),1,"")</f>
        <v/>
      </c>
      <c r="W103" s="5" t="str">
        <f>IF(AND('別紙3-1_区分⑤所要額内訳'!$E$109&lt;=踏み台シート!W4,踏み台シート!W4&lt;='別紙3-1_区分⑤所要額内訳'!$G$109),1,"")</f>
        <v/>
      </c>
      <c r="X103" s="5" t="str">
        <f>IF(AND('別紙3-1_区分⑤所要額内訳'!$E$109&lt;=踏み台シート!X4,踏み台シート!X4&lt;='別紙3-1_区分⑤所要額内訳'!$G$109),1,"")</f>
        <v/>
      </c>
      <c r="Y103" s="5" t="str">
        <f>IF(AND('別紙3-1_区分⑤所要額内訳'!$E$109&lt;=踏み台シート!Y4,踏み台シート!Y4&lt;='別紙3-1_区分⑤所要額内訳'!$G$109),1,"")</f>
        <v/>
      </c>
      <c r="Z103" s="5" t="str">
        <f>IF(AND('別紙3-1_区分⑤所要額内訳'!$E$109&lt;=踏み台シート!Z4,踏み台シート!Z4&lt;='別紙3-1_区分⑤所要額内訳'!$G$109),1,"")</f>
        <v/>
      </c>
      <c r="AA103" s="5" t="str">
        <f>IF(AND('別紙3-1_区分⑤所要額内訳'!$E$109&lt;=踏み台シート!AA4,踏み台シート!AA4&lt;='別紙3-1_区分⑤所要額内訳'!$G$109),1,"")</f>
        <v/>
      </c>
      <c r="AB103" s="5" t="str">
        <f>IF(AND('別紙3-1_区分⑤所要額内訳'!$E$109&lt;=踏み台シート!AB4,踏み台シート!AB4&lt;='別紙3-1_区分⑤所要額内訳'!$G$109),1,"")</f>
        <v/>
      </c>
      <c r="AC103" s="5" t="str">
        <f>IF(AND('別紙3-1_区分⑤所要額内訳'!$E$109&lt;=踏み台シート!AC4,踏み台シート!AC4&lt;='別紙3-1_区分⑤所要額内訳'!$G$109),1,"")</f>
        <v/>
      </c>
      <c r="AD103" s="5" t="str">
        <f>IF(AND('別紙3-1_区分⑤所要額内訳'!$E$109&lt;=踏み台シート!AD4,踏み台シート!AD4&lt;='別紙3-1_区分⑤所要額内訳'!$G$109),1,"")</f>
        <v/>
      </c>
      <c r="AE103" s="5" t="str">
        <f>IF(AND('別紙3-1_区分⑤所要額内訳'!$E$109&lt;=踏み台シート!AE4,踏み台シート!AE4&lt;='別紙3-1_区分⑤所要額内訳'!$G$109),1,"")</f>
        <v/>
      </c>
      <c r="AF103" s="5" t="str">
        <f>IF(AND('別紙3-1_区分⑤所要額内訳'!$E$109&lt;=踏み台シート!AF4,踏み台シート!AF4&lt;='別紙3-1_区分⑤所要額内訳'!$G$109),1,"")</f>
        <v/>
      </c>
      <c r="AG103" s="5" t="str">
        <f>IF(AND('別紙3-1_区分⑤所要額内訳'!$E$109&lt;=踏み台シート!AG4,踏み台シート!AG4&lt;='別紙3-1_区分⑤所要額内訳'!$G$109),1,"")</f>
        <v/>
      </c>
      <c r="AH103" s="5" t="str">
        <f>IF(AND('別紙3-1_区分⑤所要額内訳'!$E$109&lt;=踏み台シート!AH4,踏み台シート!AH4&lt;='別紙3-1_区分⑤所要額内訳'!$G$109),1,"")</f>
        <v/>
      </c>
      <c r="AI103" s="5" t="str">
        <f>IF(AND('別紙3-1_区分⑤所要額内訳'!$E$109&lt;=踏み台シート!AI4,踏み台シート!AI4&lt;='別紙3-1_区分⑤所要額内訳'!$G$109),1,"")</f>
        <v/>
      </c>
      <c r="AJ103" s="5" t="str">
        <f>IF(AND('別紙3-1_区分⑤所要額内訳'!$E$109&lt;=踏み台シート!AJ4,踏み台シート!AJ4&lt;='別紙3-1_区分⑤所要額内訳'!$G$109),1,"")</f>
        <v/>
      </c>
      <c r="AK103" s="5" t="str">
        <f>IF(AND('別紙3-1_区分⑤所要額内訳'!$E$109&lt;=踏み台シート!AK4,踏み台シート!AK4&lt;='別紙3-1_区分⑤所要額内訳'!$G$109),1,"")</f>
        <v/>
      </c>
      <c r="AL103" s="5" t="str">
        <f>IF(AND('別紙3-1_区分⑤所要額内訳'!$E$109&lt;=踏み台シート!AL4,踏み台シート!AL4&lt;='別紙3-1_区分⑤所要額内訳'!$G$109),1,"")</f>
        <v/>
      </c>
      <c r="AM103" s="5" t="str">
        <f>IF(AND('別紙3-1_区分⑤所要額内訳'!$E$109&lt;=踏み台シート!AM4,踏み台シート!AM4&lt;='別紙3-1_区分⑤所要額内訳'!$G$109),1,"")</f>
        <v/>
      </c>
      <c r="AN103" s="5" t="str">
        <f>IF(AND('別紙3-1_区分⑤所要額内訳'!$E$109&lt;=踏み台シート!AN4,踏み台シート!AN4&lt;='別紙3-1_区分⑤所要額内訳'!$G$109),1,"")</f>
        <v/>
      </c>
      <c r="AO103" s="5" t="str">
        <f>IF(AND('別紙3-1_区分⑤所要額内訳'!$E$109&lt;=踏み台シート!AO4,踏み台シート!AO4&lt;='別紙3-1_区分⑤所要額内訳'!$G$109),1,"")</f>
        <v/>
      </c>
      <c r="AP103" s="5" t="str">
        <f>IF(AND('別紙3-1_区分⑤所要額内訳'!$E$109&lt;=踏み台シート!AP4,踏み台シート!AP4&lt;='別紙3-1_区分⑤所要額内訳'!$G$109),1,"")</f>
        <v/>
      </c>
      <c r="AQ103" s="5" t="str">
        <f>IF(AND('別紙3-1_区分⑤所要額内訳'!$E$109&lt;=踏み台シート!AQ4,踏み台シート!AQ4&lt;='別紙3-1_区分⑤所要額内訳'!$G$109),1,"")</f>
        <v/>
      </c>
      <c r="AR103" s="5" t="str">
        <f>IF(AND('別紙3-1_区分⑤所要額内訳'!$E$109&lt;=踏み台シート!AR4,踏み台シート!AR4&lt;='別紙3-1_区分⑤所要額内訳'!$G$109),1,"")</f>
        <v/>
      </c>
      <c r="AS103" s="5" t="str">
        <f>IF(AND('別紙3-1_区分⑤所要額内訳'!$E$109&lt;=踏み台シート!AS4,踏み台シート!AS4&lt;='別紙3-1_区分⑤所要額内訳'!$G$109),1,"")</f>
        <v/>
      </c>
      <c r="AT103" s="5" t="str">
        <f>IF(AND('別紙3-1_区分⑤所要額内訳'!$E$109&lt;=踏み台シート!AT4,踏み台シート!AT4&lt;='別紙3-1_区分⑤所要額内訳'!$G$109),1,"")</f>
        <v/>
      </c>
      <c r="AU103" s="5" t="str">
        <f>IF(AND('別紙3-1_区分⑤所要額内訳'!$E$109&lt;=踏み台シート!AU4,踏み台シート!AU4&lt;='別紙3-1_区分⑤所要額内訳'!$G$109),1,"")</f>
        <v/>
      </c>
      <c r="AV103" s="5" t="str">
        <f>IF(AND('別紙3-1_区分⑤所要額内訳'!$E$109&lt;=踏み台シート!AV4,踏み台シート!AV4&lt;='別紙3-1_区分⑤所要額内訳'!$G$109),1,"")</f>
        <v/>
      </c>
      <c r="AW103" s="5" t="str">
        <f>IF(AND('別紙3-1_区分⑤所要額内訳'!$E$109&lt;=踏み台シート!AW4,踏み台シート!AW4&lt;='別紙3-1_区分⑤所要額内訳'!$G$109),1,"")</f>
        <v/>
      </c>
      <c r="AX103" s="5" t="str">
        <f>IF(AND('別紙3-1_区分⑤所要額内訳'!$E$109&lt;=踏み台シート!AX4,踏み台シート!AX4&lt;='別紙3-1_区分⑤所要額内訳'!$G$109),1,"")</f>
        <v/>
      </c>
      <c r="AY103" s="5" t="str">
        <f>IF(AND('別紙3-1_区分⑤所要額内訳'!$E$109&lt;=踏み台シート!AY4,踏み台シート!AY4&lt;='別紙3-1_区分⑤所要額内訳'!$G$109),1,"")</f>
        <v/>
      </c>
      <c r="AZ103" s="5" t="str">
        <f>IF(AND('別紙3-1_区分⑤所要額内訳'!$E$109&lt;=踏み台シート!AZ4,踏み台シート!AZ4&lt;='別紙3-1_区分⑤所要額内訳'!$G$109),1,"")</f>
        <v/>
      </c>
      <c r="BA103" s="5" t="str">
        <f>IF(AND('別紙3-1_区分⑤所要額内訳'!$E$109&lt;=踏み台シート!BA4,踏み台シート!BA4&lt;='別紙3-1_区分⑤所要額内訳'!$G$109),1,"")</f>
        <v/>
      </c>
      <c r="BB103" s="18">
        <f>COUNTIF(D103:BA103,1)</f>
        <v>1</v>
      </c>
    </row>
    <row r="104" spans="1:57" x14ac:dyDescent="0.2">
      <c r="A104" s="5" t="str">
        <f t="shared" ref="A104" si="30">IF(B104="","",A103+1)</f>
        <v/>
      </c>
      <c r="B104" s="14" t="str">
        <f>IF('別紙3-1_区分⑤所要額内訳'!B110="","",'別紙3-1_区分⑤所要額内訳'!B110)</f>
        <v/>
      </c>
      <c r="C104" s="5" t="str">
        <f>IF('別紙3-1_区分⑤所要額内訳'!C110="","",'別紙3-1_区分⑤所要額内訳'!C110)</f>
        <v/>
      </c>
      <c r="D104" s="5">
        <f>IF(AND('別紙3-1_区分⑤所要額内訳'!$E$110&lt;=踏み台シート!D4,踏み台シート!D4&lt;='別紙3-1_区分⑤所要額内訳'!$G$110),1,"")</f>
        <v>1</v>
      </c>
      <c r="E104" s="5" t="str">
        <f>IF(AND('別紙3-1_区分⑤所要額内訳'!$E$110&lt;=踏み台シート!E4,踏み台シート!E4&lt;='別紙3-1_区分⑤所要額内訳'!$G$110),1,"")</f>
        <v/>
      </c>
      <c r="F104" s="5" t="str">
        <f>IF(AND('別紙3-1_区分⑤所要額内訳'!$E$110&lt;=踏み台シート!F4,踏み台シート!F4&lt;='別紙3-1_区分⑤所要額内訳'!$G$110),1,"")</f>
        <v/>
      </c>
      <c r="G104" s="5" t="str">
        <f>IF(AND('別紙3-1_区分⑤所要額内訳'!$E$110&lt;=踏み台シート!G4,踏み台シート!G4&lt;='別紙3-1_区分⑤所要額内訳'!$G$110),1,"")</f>
        <v/>
      </c>
      <c r="H104" s="5" t="str">
        <f>IF(AND('別紙3-1_区分⑤所要額内訳'!$E$110&lt;=踏み台シート!H4,踏み台シート!H4&lt;='別紙3-1_区分⑤所要額内訳'!$G$110),1,"")</f>
        <v/>
      </c>
      <c r="I104" s="5" t="str">
        <f>IF(AND('別紙3-1_区分⑤所要額内訳'!$E$110&lt;=踏み台シート!I4,踏み台シート!I4&lt;='別紙3-1_区分⑤所要額内訳'!$G$110),1,"")</f>
        <v/>
      </c>
      <c r="J104" s="5" t="str">
        <f>IF(AND('別紙3-1_区分⑤所要額内訳'!$E$110&lt;=踏み台シート!J4,踏み台シート!J4&lt;='別紙3-1_区分⑤所要額内訳'!$G$110),1,"")</f>
        <v/>
      </c>
      <c r="K104" s="5" t="str">
        <f>IF(AND('別紙3-1_区分⑤所要額内訳'!$E$110&lt;=踏み台シート!K4,踏み台シート!K4&lt;='別紙3-1_区分⑤所要額内訳'!$G$110),1,"")</f>
        <v/>
      </c>
      <c r="L104" s="5" t="str">
        <f>IF(AND('別紙3-1_区分⑤所要額内訳'!$E$110&lt;=踏み台シート!L4,踏み台シート!L4&lt;='別紙3-1_区分⑤所要額内訳'!$G$110),1,"")</f>
        <v/>
      </c>
      <c r="M104" s="5" t="str">
        <f>IF(AND('別紙3-1_区分⑤所要額内訳'!$E$110&lt;=踏み台シート!M4,踏み台シート!M4&lt;='別紙3-1_区分⑤所要額内訳'!$G$110),1,"")</f>
        <v/>
      </c>
      <c r="N104" s="5" t="str">
        <f>IF(AND('別紙3-1_区分⑤所要額内訳'!$E$110&lt;=踏み台シート!N4,踏み台シート!N4&lt;='別紙3-1_区分⑤所要額内訳'!$G$110),1,"")</f>
        <v/>
      </c>
      <c r="O104" s="5" t="str">
        <f>IF(AND('別紙3-1_区分⑤所要額内訳'!$E$110&lt;=踏み台シート!O4,踏み台シート!O4&lt;='別紙3-1_区分⑤所要額内訳'!$G$110),1,"")</f>
        <v/>
      </c>
      <c r="P104" s="5" t="str">
        <f>IF(AND('別紙3-1_区分⑤所要額内訳'!$E$110&lt;=踏み台シート!P4,踏み台シート!P4&lt;='別紙3-1_区分⑤所要額内訳'!$G$110),1,"")</f>
        <v/>
      </c>
      <c r="Q104" s="5" t="str">
        <f>IF(AND('別紙3-1_区分⑤所要額内訳'!$E$110&lt;=踏み台シート!Q4,踏み台シート!Q4&lt;='別紙3-1_区分⑤所要額内訳'!$G$110),1,"")</f>
        <v/>
      </c>
      <c r="R104" s="5" t="str">
        <f>IF(AND('別紙3-1_区分⑤所要額内訳'!$E$110&lt;=踏み台シート!R4,踏み台シート!R4&lt;='別紙3-1_区分⑤所要額内訳'!$G$110),1,"")</f>
        <v/>
      </c>
      <c r="S104" s="5" t="str">
        <f>IF(AND('別紙3-1_区分⑤所要額内訳'!$E$110&lt;=踏み台シート!S4,踏み台シート!S4&lt;='別紙3-1_区分⑤所要額内訳'!$G$110),1,"")</f>
        <v/>
      </c>
      <c r="T104" s="5" t="str">
        <f>IF(AND('別紙3-1_区分⑤所要額内訳'!$E$110&lt;=踏み台シート!T4,踏み台シート!T4&lt;='別紙3-1_区分⑤所要額内訳'!$G$110),1,"")</f>
        <v/>
      </c>
      <c r="U104" s="5" t="str">
        <f>IF(AND('別紙3-1_区分⑤所要額内訳'!$E$110&lt;=踏み台シート!U4,踏み台シート!U4&lt;='別紙3-1_区分⑤所要額内訳'!$G$110),1,"")</f>
        <v/>
      </c>
      <c r="V104" s="5" t="str">
        <f>IF(AND('別紙3-1_区分⑤所要額内訳'!$E$110&lt;=踏み台シート!V4,踏み台シート!V4&lt;='別紙3-1_区分⑤所要額内訳'!$G$110),1,"")</f>
        <v/>
      </c>
      <c r="W104" s="5" t="str">
        <f>IF(AND('別紙3-1_区分⑤所要額内訳'!$E$110&lt;=踏み台シート!W4,踏み台シート!W4&lt;='別紙3-1_区分⑤所要額内訳'!$G$110),1,"")</f>
        <v/>
      </c>
      <c r="X104" s="5" t="str">
        <f>IF(AND('別紙3-1_区分⑤所要額内訳'!$E$110&lt;=踏み台シート!X4,踏み台シート!X4&lt;='別紙3-1_区分⑤所要額内訳'!$G$110),1,"")</f>
        <v/>
      </c>
      <c r="Y104" s="5" t="str">
        <f>IF(AND('別紙3-1_区分⑤所要額内訳'!$E$110&lt;=踏み台シート!Y4,踏み台シート!Y4&lt;='別紙3-1_区分⑤所要額内訳'!$G$110),1,"")</f>
        <v/>
      </c>
      <c r="Z104" s="5" t="str">
        <f>IF(AND('別紙3-1_区分⑤所要額内訳'!$E$110&lt;=踏み台シート!Z4,踏み台シート!Z4&lt;='別紙3-1_区分⑤所要額内訳'!$G$110),1,"")</f>
        <v/>
      </c>
      <c r="AA104" s="5" t="str">
        <f>IF(AND('別紙3-1_区分⑤所要額内訳'!$E$110&lt;=踏み台シート!AA4,踏み台シート!AA4&lt;='別紙3-1_区分⑤所要額内訳'!$G$110),1,"")</f>
        <v/>
      </c>
      <c r="AB104" s="5" t="str">
        <f>IF(AND('別紙3-1_区分⑤所要額内訳'!$E$110&lt;=踏み台シート!AB4,踏み台シート!AB4&lt;='別紙3-1_区分⑤所要額内訳'!$G$110),1,"")</f>
        <v/>
      </c>
      <c r="AC104" s="5" t="str">
        <f>IF(AND('別紙3-1_区分⑤所要額内訳'!$E$110&lt;=踏み台シート!AC4,踏み台シート!AC4&lt;='別紙3-1_区分⑤所要額内訳'!$G$110),1,"")</f>
        <v/>
      </c>
      <c r="AD104" s="5" t="str">
        <f>IF(AND('別紙3-1_区分⑤所要額内訳'!$E$110&lt;=踏み台シート!AD4,踏み台シート!AD4&lt;='別紙3-1_区分⑤所要額内訳'!$G$110),1,"")</f>
        <v/>
      </c>
      <c r="AE104" s="5" t="str">
        <f>IF(AND('別紙3-1_区分⑤所要額内訳'!$E$110&lt;=踏み台シート!AE4,踏み台シート!AE4&lt;='別紙3-1_区分⑤所要額内訳'!$G$110),1,"")</f>
        <v/>
      </c>
      <c r="AF104" s="5" t="str">
        <f>IF(AND('別紙3-1_区分⑤所要額内訳'!$E$110&lt;=踏み台シート!AF4,踏み台シート!AF4&lt;='別紙3-1_区分⑤所要額内訳'!$G$110),1,"")</f>
        <v/>
      </c>
      <c r="AG104" s="5" t="str">
        <f>IF(AND('別紙3-1_区分⑤所要額内訳'!$E$110&lt;=踏み台シート!AG4,踏み台シート!AG4&lt;='別紙3-1_区分⑤所要額内訳'!$G$110),1,"")</f>
        <v/>
      </c>
      <c r="AH104" s="5" t="str">
        <f>IF(AND('別紙3-1_区分⑤所要額内訳'!$E$110&lt;=踏み台シート!AH4,踏み台シート!AH4&lt;='別紙3-1_区分⑤所要額内訳'!$G$110),1,"")</f>
        <v/>
      </c>
      <c r="AI104" s="5" t="str">
        <f>IF(AND('別紙3-1_区分⑤所要額内訳'!$E$110&lt;=踏み台シート!AI4,踏み台シート!AI4&lt;='別紙3-1_区分⑤所要額内訳'!$G$110),1,"")</f>
        <v/>
      </c>
      <c r="AJ104" s="5" t="str">
        <f>IF(AND('別紙3-1_区分⑤所要額内訳'!$E$110&lt;=踏み台シート!AJ4,踏み台シート!AJ4&lt;='別紙3-1_区分⑤所要額内訳'!$G$110),1,"")</f>
        <v/>
      </c>
      <c r="AK104" s="5" t="str">
        <f>IF(AND('別紙3-1_区分⑤所要額内訳'!$E$110&lt;=踏み台シート!AK4,踏み台シート!AK4&lt;='別紙3-1_区分⑤所要額内訳'!$G$110),1,"")</f>
        <v/>
      </c>
      <c r="AL104" s="5" t="str">
        <f>IF(AND('別紙3-1_区分⑤所要額内訳'!$E$110&lt;=踏み台シート!AL4,踏み台シート!AL4&lt;='別紙3-1_区分⑤所要額内訳'!$G$110),1,"")</f>
        <v/>
      </c>
      <c r="AM104" s="5" t="str">
        <f>IF(AND('別紙3-1_区分⑤所要額内訳'!$E$110&lt;=踏み台シート!AM4,踏み台シート!AM4&lt;='別紙3-1_区分⑤所要額内訳'!$G$110),1,"")</f>
        <v/>
      </c>
      <c r="AN104" s="5" t="str">
        <f>IF(AND('別紙3-1_区分⑤所要額内訳'!$E$110&lt;=踏み台シート!AN4,踏み台シート!AN4&lt;='別紙3-1_区分⑤所要額内訳'!$G$110),1,"")</f>
        <v/>
      </c>
      <c r="AO104" s="5" t="str">
        <f>IF(AND('別紙3-1_区分⑤所要額内訳'!$E$110&lt;=踏み台シート!AO4,踏み台シート!AO4&lt;='別紙3-1_区分⑤所要額内訳'!$G$110),1,"")</f>
        <v/>
      </c>
      <c r="AP104" s="5" t="str">
        <f>IF(AND('別紙3-1_区分⑤所要額内訳'!$E$110&lt;=踏み台シート!AP4,踏み台シート!AP4&lt;='別紙3-1_区分⑤所要額内訳'!$G$110),1,"")</f>
        <v/>
      </c>
      <c r="AQ104" s="5" t="str">
        <f>IF(AND('別紙3-1_区分⑤所要額内訳'!$E$110&lt;=踏み台シート!AQ4,踏み台シート!AQ4&lt;='別紙3-1_区分⑤所要額内訳'!$G$110),1,"")</f>
        <v/>
      </c>
      <c r="AR104" s="5" t="str">
        <f>IF(AND('別紙3-1_区分⑤所要額内訳'!$E$110&lt;=踏み台シート!AR4,踏み台シート!AR4&lt;='別紙3-1_区分⑤所要額内訳'!$G$110),1,"")</f>
        <v/>
      </c>
      <c r="AS104" s="5" t="str">
        <f>IF(AND('別紙3-1_区分⑤所要額内訳'!$E$110&lt;=踏み台シート!AS4,踏み台シート!AS4&lt;='別紙3-1_区分⑤所要額内訳'!$G$110),1,"")</f>
        <v/>
      </c>
      <c r="AT104" s="5" t="str">
        <f>IF(AND('別紙3-1_区分⑤所要額内訳'!$E$110&lt;=踏み台シート!AT4,踏み台シート!AT4&lt;='別紙3-1_区分⑤所要額内訳'!$G$110),1,"")</f>
        <v/>
      </c>
      <c r="AU104" s="5" t="str">
        <f>IF(AND('別紙3-1_区分⑤所要額内訳'!$E$110&lt;=踏み台シート!AU4,踏み台シート!AU4&lt;='別紙3-1_区分⑤所要額内訳'!$G$110),1,"")</f>
        <v/>
      </c>
      <c r="AV104" s="5" t="str">
        <f>IF(AND('別紙3-1_区分⑤所要額内訳'!$E$110&lt;=踏み台シート!AV4,踏み台シート!AV4&lt;='別紙3-1_区分⑤所要額内訳'!$G$110),1,"")</f>
        <v/>
      </c>
      <c r="AW104" s="5" t="str">
        <f>IF(AND('別紙3-1_区分⑤所要額内訳'!$E$110&lt;=踏み台シート!AW4,踏み台シート!AW4&lt;='別紙3-1_区分⑤所要額内訳'!$G$110),1,"")</f>
        <v/>
      </c>
      <c r="AX104" s="5" t="str">
        <f>IF(AND('別紙3-1_区分⑤所要額内訳'!$E$110&lt;=踏み台シート!AX4,踏み台シート!AX4&lt;='別紙3-1_区分⑤所要額内訳'!$G$110),1,"")</f>
        <v/>
      </c>
      <c r="AY104" s="5" t="str">
        <f>IF(AND('別紙3-1_区分⑤所要額内訳'!$E$110&lt;=踏み台シート!AY4,踏み台シート!AY4&lt;='別紙3-1_区分⑤所要額内訳'!$G$110),1,"")</f>
        <v/>
      </c>
      <c r="AZ104" s="5" t="str">
        <f>IF(AND('別紙3-1_区分⑤所要額内訳'!$E$110&lt;=踏み台シート!AZ4,踏み台シート!AZ4&lt;='別紙3-1_区分⑤所要額内訳'!$G$110),1,"")</f>
        <v/>
      </c>
      <c r="BA104" s="5" t="str">
        <f>IF(AND('別紙3-1_区分⑤所要額内訳'!$E$110&lt;=踏み台シート!BA4,踏み台シート!BA4&lt;='別紙3-1_区分⑤所要額内訳'!$G$110),1,"")</f>
        <v/>
      </c>
      <c r="BB104" s="18">
        <f>COUNTIF(D104:BA104,1)</f>
        <v>1</v>
      </c>
    </row>
    <row r="105" spans="1:57" x14ac:dyDescent="0.2">
      <c r="A105" s="176" t="s">
        <v>21</v>
      </c>
      <c r="B105" s="176"/>
      <c r="C105" s="176"/>
      <c r="D105" s="5">
        <f>SUM(D5:D104)</f>
        <v>100</v>
      </c>
      <c r="E105" s="5">
        <f t="shared" ref="E105:BA105" si="31">SUM(E5:E104)</f>
        <v>0</v>
      </c>
      <c r="F105" s="5">
        <f t="shared" si="31"/>
        <v>0</v>
      </c>
      <c r="G105" s="5">
        <f t="shared" si="31"/>
        <v>0</v>
      </c>
      <c r="H105" s="5">
        <f t="shared" si="31"/>
        <v>0</v>
      </c>
      <c r="I105" s="5">
        <f t="shared" si="31"/>
        <v>0</v>
      </c>
      <c r="J105" s="5">
        <f t="shared" si="31"/>
        <v>0</v>
      </c>
      <c r="K105" s="5">
        <f t="shared" si="31"/>
        <v>0</v>
      </c>
      <c r="L105" s="5">
        <f t="shared" si="31"/>
        <v>0</v>
      </c>
      <c r="M105" s="5">
        <f t="shared" si="31"/>
        <v>0</v>
      </c>
      <c r="N105" s="5">
        <f t="shared" si="31"/>
        <v>0</v>
      </c>
      <c r="O105" s="5">
        <f t="shared" si="31"/>
        <v>0</v>
      </c>
      <c r="P105" s="5">
        <f t="shared" si="31"/>
        <v>0</v>
      </c>
      <c r="Q105" s="5">
        <f t="shared" si="31"/>
        <v>0</v>
      </c>
      <c r="R105" s="5">
        <f t="shared" si="31"/>
        <v>0</v>
      </c>
      <c r="S105" s="5">
        <f t="shared" si="31"/>
        <v>0</v>
      </c>
      <c r="T105" s="5">
        <f t="shared" si="31"/>
        <v>0</v>
      </c>
      <c r="U105" s="5">
        <f t="shared" si="31"/>
        <v>0</v>
      </c>
      <c r="V105" s="5">
        <f t="shared" si="31"/>
        <v>0</v>
      </c>
      <c r="W105" s="5">
        <f t="shared" si="31"/>
        <v>0</v>
      </c>
      <c r="X105" s="5">
        <f t="shared" si="31"/>
        <v>0</v>
      </c>
      <c r="Y105" s="5">
        <f t="shared" si="31"/>
        <v>0</v>
      </c>
      <c r="Z105" s="5">
        <f t="shared" si="31"/>
        <v>0</v>
      </c>
      <c r="AA105" s="5">
        <f t="shared" si="31"/>
        <v>0</v>
      </c>
      <c r="AB105" s="5">
        <f t="shared" si="31"/>
        <v>0</v>
      </c>
      <c r="AC105" s="5">
        <f t="shared" si="31"/>
        <v>0</v>
      </c>
      <c r="AD105" s="5">
        <f t="shared" si="31"/>
        <v>0</v>
      </c>
      <c r="AE105" s="5">
        <f t="shared" si="31"/>
        <v>0</v>
      </c>
      <c r="AF105" s="5">
        <f t="shared" si="31"/>
        <v>0</v>
      </c>
      <c r="AG105" s="5">
        <f t="shared" si="31"/>
        <v>0</v>
      </c>
      <c r="AH105" s="5">
        <f t="shared" si="31"/>
        <v>0</v>
      </c>
      <c r="AI105" s="5">
        <f t="shared" si="31"/>
        <v>0</v>
      </c>
      <c r="AJ105" s="5">
        <f t="shared" si="31"/>
        <v>0</v>
      </c>
      <c r="AK105" s="5">
        <f t="shared" si="31"/>
        <v>0</v>
      </c>
      <c r="AL105" s="5">
        <f t="shared" si="31"/>
        <v>0</v>
      </c>
      <c r="AM105" s="5">
        <f t="shared" si="31"/>
        <v>0</v>
      </c>
      <c r="AN105" s="5">
        <f t="shared" si="31"/>
        <v>0</v>
      </c>
      <c r="AO105" s="5">
        <f t="shared" si="31"/>
        <v>0</v>
      </c>
      <c r="AP105" s="5">
        <f t="shared" si="31"/>
        <v>0</v>
      </c>
      <c r="AQ105" s="5">
        <f t="shared" si="31"/>
        <v>0</v>
      </c>
      <c r="AR105" s="5">
        <f t="shared" si="31"/>
        <v>0</v>
      </c>
      <c r="AS105" s="5">
        <f t="shared" si="31"/>
        <v>0</v>
      </c>
      <c r="AT105" s="5">
        <f t="shared" si="31"/>
        <v>0</v>
      </c>
      <c r="AU105" s="5">
        <f t="shared" si="31"/>
        <v>0</v>
      </c>
      <c r="AV105" s="5">
        <f t="shared" si="31"/>
        <v>0</v>
      </c>
      <c r="AW105" s="5">
        <f t="shared" si="31"/>
        <v>0</v>
      </c>
      <c r="AX105" s="5">
        <f t="shared" si="31"/>
        <v>0</v>
      </c>
      <c r="AY105" s="5">
        <f t="shared" si="31"/>
        <v>0</v>
      </c>
      <c r="AZ105" s="5">
        <f t="shared" si="31"/>
        <v>0</v>
      </c>
      <c r="BA105" s="5">
        <f t="shared" si="31"/>
        <v>0</v>
      </c>
    </row>
    <row r="106" spans="1:57" x14ac:dyDescent="0.2">
      <c r="D106" s="1"/>
    </row>
    <row r="107" spans="1:57" x14ac:dyDescent="0.2">
      <c r="D107" s="1"/>
    </row>
    <row r="108" spans="1:57" x14ac:dyDescent="0.2">
      <c r="A108" t="s">
        <v>25</v>
      </c>
      <c r="D108" s="1"/>
    </row>
    <row r="109" spans="1:57" ht="7.5" customHeight="1" x14ac:dyDescent="0.2">
      <c r="D109" s="1"/>
    </row>
    <row r="110" spans="1:57" s="1" customFormat="1" x14ac:dyDescent="0.2">
      <c r="A110" s="165" t="s">
        <v>18</v>
      </c>
      <c r="B110" s="177" t="s">
        <v>19</v>
      </c>
      <c r="C110" s="165" t="s">
        <v>7</v>
      </c>
      <c r="D110" s="165" t="s">
        <v>20</v>
      </c>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t="s">
        <v>8</v>
      </c>
      <c r="BD110" s="15"/>
    </row>
    <row r="111" spans="1:57" s="11" customFormat="1" ht="12" x14ac:dyDescent="0.2">
      <c r="A111" s="165"/>
      <c r="B111" s="177"/>
      <c r="C111" s="165"/>
      <c r="D111" s="12">
        <f>D4</f>
        <v>0</v>
      </c>
      <c r="E111" s="12">
        <f>D111+1</f>
        <v>1</v>
      </c>
      <c r="F111" s="12">
        <f t="shared" ref="F111" si="32">E111+1</f>
        <v>2</v>
      </c>
      <c r="G111" s="12">
        <f t="shared" ref="G111" si="33">F111+1</f>
        <v>3</v>
      </c>
      <c r="H111" s="12">
        <f t="shared" ref="H111" si="34">G111+1</f>
        <v>4</v>
      </c>
      <c r="I111" s="12">
        <f t="shared" ref="I111" si="35">H111+1</f>
        <v>5</v>
      </c>
      <c r="J111" s="12">
        <f t="shared" ref="J111" si="36">I111+1</f>
        <v>6</v>
      </c>
      <c r="K111" s="12">
        <f t="shared" ref="K111" si="37">J111+1</f>
        <v>7</v>
      </c>
      <c r="L111" s="12">
        <f t="shared" ref="L111" si="38">K111+1</f>
        <v>8</v>
      </c>
      <c r="M111" s="12">
        <f t="shared" ref="M111" si="39">L111+1</f>
        <v>9</v>
      </c>
      <c r="N111" s="12">
        <f t="shared" ref="N111" si="40">M111+1</f>
        <v>10</v>
      </c>
      <c r="O111" s="12">
        <f t="shared" ref="O111" si="41">N111+1</f>
        <v>11</v>
      </c>
      <c r="P111" s="12">
        <f t="shared" ref="P111" si="42">O111+1</f>
        <v>12</v>
      </c>
      <c r="Q111" s="12">
        <f t="shared" ref="Q111" si="43">P111+1</f>
        <v>13</v>
      </c>
      <c r="R111" s="12">
        <f t="shared" ref="R111" si="44">Q111+1</f>
        <v>14</v>
      </c>
      <c r="S111" s="12">
        <f t="shared" ref="S111" si="45">R111+1</f>
        <v>15</v>
      </c>
      <c r="T111" s="12">
        <f t="shared" ref="T111" si="46">S111+1</f>
        <v>16</v>
      </c>
      <c r="U111" s="12">
        <f t="shared" ref="U111" si="47">T111+1</f>
        <v>17</v>
      </c>
      <c r="V111" s="12">
        <f t="shared" ref="V111" si="48">U111+1</f>
        <v>18</v>
      </c>
      <c r="W111" s="12">
        <f t="shared" ref="W111" si="49">V111+1</f>
        <v>19</v>
      </c>
      <c r="X111" s="12">
        <f t="shared" ref="X111" si="50">W111+1</f>
        <v>20</v>
      </c>
      <c r="Y111" s="12">
        <f t="shared" ref="Y111" si="51">X111+1</f>
        <v>21</v>
      </c>
      <c r="Z111" s="12">
        <f t="shared" ref="Z111" si="52">Y111+1</f>
        <v>22</v>
      </c>
      <c r="AA111" s="12">
        <f t="shared" ref="AA111" si="53">Z111+1</f>
        <v>23</v>
      </c>
      <c r="AB111" s="12">
        <f t="shared" ref="AB111" si="54">AA111+1</f>
        <v>24</v>
      </c>
      <c r="AC111" s="12">
        <f t="shared" ref="AC111" si="55">AB111+1</f>
        <v>25</v>
      </c>
      <c r="AD111" s="12">
        <f t="shared" ref="AD111" si="56">AC111+1</f>
        <v>26</v>
      </c>
      <c r="AE111" s="12">
        <f t="shared" ref="AE111" si="57">AD111+1</f>
        <v>27</v>
      </c>
      <c r="AF111" s="12">
        <f t="shared" ref="AF111" si="58">AE111+1</f>
        <v>28</v>
      </c>
      <c r="AG111" s="12">
        <f t="shared" ref="AG111" si="59">AF111+1</f>
        <v>29</v>
      </c>
      <c r="AH111" s="12">
        <f t="shared" ref="AH111" si="60">AG111+1</f>
        <v>30</v>
      </c>
      <c r="AI111" s="12">
        <f t="shared" ref="AI111" si="61">AH111+1</f>
        <v>31</v>
      </c>
      <c r="AJ111" s="12">
        <f t="shared" ref="AJ111" si="62">AI111+1</f>
        <v>32</v>
      </c>
      <c r="AK111" s="12">
        <f t="shared" ref="AK111" si="63">AJ111+1</f>
        <v>33</v>
      </c>
      <c r="AL111" s="12">
        <f t="shared" ref="AL111" si="64">AK111+1</f>
        <v>34</v>
      </c>
      <c r="AM111" s="12">
        <f t="shared" ref="AM111" si="65">AL111+1</f>
        <v>35</v>
      </c>
      <c r="AN111" s="12">
        <f t="shared" ref="AN111" si="66">AM111+1</f>
        <v>36</v>
      </c>
      <c r="AO111" s="12">
        <f t="shared" ref="AO111" si="67">AN111+1</f>
        <v>37</v>
      </c>
      <c r="AP111" s="12">
        <f t="shared" ref="AP111" si="68">AO111+1</f>
        <v>38</v>
      </c>
      <c r="AQ111" s="12">
        <f t="shared" ref="AQ111" si="69">AP111+1</f>
        <v>39</v>
      </c>
      <c r="AR111" s="12">
        <f t="shared" ref="AR111" si="70">AQ111+1</f>
        <v>40</v>
      </c>
      <c r="AS111" s="12">
        <f t="shared" ref="AS111" si="71">AR111+1</f>
        <v>41</v>
      </c>
      <c r="AT111" s="12">
        <f t="shared" ref="AT111" si="72">AS111+1</f>
        <v>42</v>
      </c>
      <c r="AU111" s="12">
        <f t="shared" ref="AU111" si="73">AT111+1</f>
        <v>43</v>
      </c>
      <c r="AV111" s="12">
        <f t="shared" ref="AV111" si="74">AU111+1</f>
        <v>44</v>
      </c>
      <c r="AW111" s="12">
        <f t="shared" ref="AW111" si="75">AV111+1</f>
        <v>45</v>
      </c>
      <c r="AX111" s="12">
        <f t="shared" ref="AX111" si="76">AW111+1</f>
        <v>46</v>
      </c>
      <c r="AY111" s="12">
        <f t="shared" ref="AY111" si="77">AX111+1</f>
        <v>47</v>
      </c>
      <c r="AZ111" s="12">
        <f t="shared" ref="AZ111" si="78">AY111+1</f>
        <v>48</v>
      </c>
      <c r="BA111" s="12">
        <f t="shared" ref="BA111" si="79">AZ111+1</f>
        <v>49</v>
      </c>
      <c r="BB111" s="165"/>
      <c r="BD111" s="17"/>
      <c r="BE111" s="16"/>
    </row>
    <row r="112" spans="1:57" x14ac:dyDescent="0.2">
      <c r="A112" s="5" t="str">
        <f t="shared" ref="A112:C113" si="80">A5</f>
        <v/>
      </c>
      <c r="B112" s="14" t="str">
        <f t="shared" si="80"/>
        <v/>
      </c>
      <c r="C112" s="5" t="str">
        <f t="shared" si="80"/>
        <v/>
      </c>
      <c r="D112" s="21">
        <f>IF(COUNTIF(D5,1)&lt;=15,D5,"")</f>
        <v>1</v>
      </c>
      <c r="E112" s="21" t="str">
        <f>IF(COUNTIF(D5:E5,1)&lt;=15,E5,"")</f>
        <v/>
      </c>
      <c r="F112" s="21" t="str">
        <f t="shared" ref="F112:F170" si="81">IF(COUNTIF(D5:F5,1)&lt;=15,F5,"")</f>
        <v/>
      </c>
      <c r="G112" s="21" t="str">
        <f t="shared" ref="G112:G170" si="82">IF(COUNTIF(D5:G5,1)&lt;=15,G5,"")</f>
        <v/>
      </c>
      <c r="H112" s="21" t="str">
        <f t="shared" ref="H112:H170" si="83">IF(COUNTIF(D5:H5,1)&lt;=15,H5,"")</f>
        <v/>
      </c>
      <c r="I112" s="21" t="str">
        <f t="shared" ref="I112:I170" si="84">IF(COUNTIF(D5:I5,1)&lt;=15,I5,"")</f>
        <v/>
      </c>
      <c r="J112" s="21" t="str">
        <f t="shared" ref="J112:J170" si="85">IF(COUNTIF(D5:J5,1)&lt;=15,J5,"")</f>
        <v/>
      </c>
      <c r="K112" s="21" t="str">
        <f t="shared" ref="K112:K170" si="86">IF(COUNTIF(D5:K5,1)&lt;=15,K5,"")</f>
        <v/>
      </c>
      <c r="L112" s="21" t="str">
        <f t="shared" ref="L112:L170" si="87">IF(COUNTIF(D5:L5,1)&lt;=15,L5,"")</f>
        <v/>
      </c>
      <c r="M112" s="21" t="str">
        <f t="shared" ref="M112:M170" si="88">IF(COUNTIF(D5:M5,1)&lt;=15,M5,"")</f>
        <v/>
      </c>
      <c r="N112" s="21" t="str">
        <f t="shared" ref="N112:N170" si="89">IF(COUNTIF(D5:N5,1)&lt;=15,N5,"")</f>
        <v/>
      </c>
      <c r="O112" s="21" t="str">
        <f t="shared" ref="O112:O170" si="90">IF(COUNTIF(D5:O5,1)&lt;=15,O5,"")</f>
        <v/>
      </c>
      <c r="P112" s="21" t="str">
        <f t="shared" ref="P112:P170" si="91">IF(COUNTIF(D5:P5,1)&lt;=15,P5,"")</f>
        <v/>
      </c>
      <c r="Q112" s="21" t="str">
        <f t="shared" ref="Q112:Q170" si="92">IF(COUNTIF(D5:Q5,1)&lt;=15,Q5,"")</f>
        <v/>
      </c>
      <c r="R112" s="21" t="str">
        <f t="shared" ref="R112:R170" si="93">IF(COUNTIF(D5:R5,1)&lt;=15,R5,"")</f>
        <v/>
      </c>
      <c r="S112" s="21" t="str">
        <f t="shared" ref="S112:S170" si="94">IF(COUNTIF(D5:S5,1)&lt;=15,S5,"")</f>
        <v/>
      </c>
      <c r="T112" s="21" t="str">
        <f t="shared" ref="T112:T170" si="95">IF(COUNTIF(D5:T5,1)&lt;=15,T5,"")</f>
        <v/>
      </c>
      <c r="U112" s="21" t="str">
        <f t="shared" ref="U112:U170" si="96">IF(COUNTIF(D5:U5,1)&lt;=15,U5,"")</f>
        <v/>
      </c>
      <c r="V112" s="21" t="str">
        <f t="shared" ref="V112:V170" si="97">IF(COUNTIF(D5:V5,1)&lt;=15,V5,"")</f>
        <v/>
      </c>
      <c r="W112" s="21" t="str">
        <f t="shared" ref="W112:W170" si="98">IF(COUNTIF(D5:W5,1)&lt;=15,W5,"")</f>
        <v/>
      </c>
      <c r="X112" s="21" t="str">
        <f t="shared" ref="X112:X170" si="99">IF(COUNTIF(D5:X5,1)&lt;=15,X5,"")</f>
        <v/>
      </c>
      <c r="Y112" s="21" t="str">
        <f t="shared" ref="Y112:Y170" si="100">IF(COUNTIF(D5:Y5,1)&lt;=15,Y5,"")</f>
        <v/>
      </c>
      <c r="Z112" s="21" t="str">
        <f t="shared" ref="Z112:Z170" si="101">IF(COUNTIF(D5:Z5,1)&lt;=15,Z5,"")</f>
        <v/>
      </c>
      <c r="AA112" s="21" t="str">
        <f t="shared" ref="AA112:AA170" si="102">IF(COUNTIF(D5:AA5,1)&lt;=15,AA5,"")</f>
        <v/>
      </c>
      <c r="AB112" s="21" t="str">
        <f t="shared" ref="AB112:AB170" si="103">IF(COUNTIF(D5:AB5,1)&lt;=15,AB5,"")</f>
        <v/>
      </c>
      <c r="AC112" s="21" t="str">
        <f t="shared" ref="AC112:AC170" si="104">IF(COUNTIF(D5:AC5,1)&lt;=15,AC5,"")</f>
        <v/>
      </c>
      <c r="AD112" s="21" t="str">
        <f t="shared" ref="AD112:AD170" si="105">IF(COUNTIF(D5:AD5,1)&lt;=15,AD5,"")</f>
        <v/>
      </c>
      <c r="AE112" s="21" t="str">
        <f t="shared" ref="AE112:AE170" si="106">IF(COUNTIF(D5:AE5,1)&lt;=15,AE5,"")</f>
        <v/>
      </c>
      <c r="AF112" s="21" t="str">
        <f t="shared" ref="AF112:AF170" si="107">IF(COUNTIF(D5:AF5,1)&lt;=15,AF5,"")</f>
        <v/>
      </c>
      <c r="AG112" s="21" t="str">
        <f t="shared" ref="AG112:AG170" si="108">IF(COUNTIF(D5:AG5,1)&lt;=15,AG5,"")</f>
        <v/>
      </c>
      <c r="AH112" s="21" t="str">
        <f t="shared" ref="AH112:AH170" si="109">IF(COUNTIF(D5:AH5,1)&lt;=15,AH5,"")</f>
        <v/>
      </c>
      <c r="AI112" s="21" t="str">
        <f t="shared" ref="AI112:AI170" si="110">IF(COUNTIF(D5:AI5,1)&lt;=15,AI5,"")</f>
        <v/>
      </c>
      <c r="AJ112" s="21" t="str">
        <f t="shared" ref="AJ112:AJ170" si="111">IF(COUNTIF(D5:AJ5,1)&lt;=15,AJ5,"")</f>
        <v/>
      </c>
      <c r="AK112" s="21" t="str">
        <f t="shared" ref="AK112:AK170" si="112">IF(COUNTIF(D5:AK5,1)&lt;=15,AK5,"")</f>
        <v/>
      </c>
      <c r="AL112" s="21" t="str">
        <f t="shared" ref="AL112:AL170" si="113">IF(COUNTIF(D5:AL5,1)&lt;=15,AL5,"")</f>
        <v/>
      </c>
      <c r="AM112" s="21" t="str">
        <f t="shared" ref="AM112:AM170" si="114">IF(COUNTIF(D5:AM5,1)&lt;=15,AM5,"")</f>
        <v/>
      </c>
      <c r="AN112" s="21" t="str">
        <f t="shared" ref="AN112:AN170" si="115">IF(COUNTIF(D5:AN5,1)&lt;=15,AN5,"")</f>
        <v/>
      </c>
      <c r="AO112" s="21" t="str">
        <f t="shared" ref="AO112:AO170" si="116">IF(COUNTIF(D5:AO5,1)&lt;=15,AO5,"")</f>
        <v/>
      </c>
      <c r="AP112" s="21" t="str">
        <f t="shared" ref="AP112:AP170" si="117">IF(COUNTIF(D5:AP5,1)&lt;=15,AP5,"")</f>
        <v/>
      </c>
      <c r="AQ112" s="21" t="str">
        <f t="shared" ref="AQ112:AQ170" si="118">IF(COUNTIF(D5:AQ5,1)&lt;=15,AQ5,"")</f>
        <v/>
      </c>
      <c r="AR112" s="21" t="str">
        <f t="shared" ref="AR112:AR170" si="119">IF(COUNTIF(D5:AR5,1)&lt;=15,AR5,"")</f>
        <v/>
      </c>
      <c r="AS112" s="21" t="str">
        <f t="shared" ref="AS112:AS170" si="120">IF(COUNTIF(D5:AS5,1)&lt;=15,AS5,"")</f>
        <v/>
      </c>
      <c r="AT112" s="21" t="str">
        <f t="shared" ref="AT112:AT170" si="121">IF(COUNTIF(D5:AT5,1)&lt;=15,AT5,"")</f>
        <v/>
      </c>
      <c r="AU112" s="21" t="str">
        <f t="shared" ref="AU112:AU170" si="122">IF(COUNTIF(D5:AU5,1)&lt;=15,AU5,"")</f>
        <v/>
      </c>
      <c r="AV112" s="21" t="str">
        <f t="shared" ref="AV112:AV170" si="123">IF(COUNTIF(D5:AV5,1)&lt;=15,AV5,"")</f>
        <v/>
      </c>
      <c r="AW112" s="21" t="str">
        <f t="shared" ref="AW112:AW170" si="124">IF(COUNTIF(D5:AW5,1)&lt;=15,AW5,"")</f>
        <v/>
      </c>
      <c r="AX112" s="21" t="str">
        <f t="shared" ref="AX112:AX170" si="125">IF(COUNTIF(D5:AX5,1)&lt;=15,AX5,"")</f>
        <v/>
      </c>
      <c r="AY112" s="21" t="str">
        <f t="shared" ref="AY112:AY170" si="126">IF(COUNTIF(D5:AY5,1)&lt;=15,AY5,"")</f>
        <v/>
      </c>
      <c r="AZ112" s="21" t="str">
        <f t="shared" ref="AZ112:AZ170" si="127">IF(COUNTIF(D5:AZ5,1)&lt;=15,AZ5,"")</f>
        <v/>
      </c>
      <c r="BA112" s="21" t="str">
        <f t="shared" ref="BA112:BA170" si="128">IF(COUNTIF(D5:BA5,1)&lt;=15,BA5,"")</f>
        <v/>
      </c>
      <c r="BB112" s="18">
        <f>COUNTIF(D112:BA112,1)</f>
        <v>1</v>
      </c>
    </row>
    <row r="113" spans="1:54" x14ac:dyDescent="0.2">
      <c r="A113" s="5" t="str">
        <f t="shared" si="80"/>
        <v/>
      </c>
      <c r="B113" s="14" t="str">
        <f t="shared" si="80"/>
        <v/>
      </c>
      <c r="C113" s="5" t="str">
        <f t="shared" si="80"/>
        <v/>
      </c>
      <c r="D113" s="21">
        <f t="shared" ref="D113:D143" si="129">IF(COUNTIF(D6,1)&lt;=15,D6,"")</f>
        <v>1</v>
      </c>
      <c r="E113" s="21" t="str">
        <f t="shared" ref="E113:E170" si="130">IF(COUNTIF(D6:E6,1)&lt;=15,E6,"")</f>
        <v/>
      </c>
      <c r="F113" s="21" t="str">
        <f t="shared" si="81"/>
        <v/>
      </c>
      <c r="G113" s="21" t="str">
        <f t="shared" si="82"/>
        <v/>
      </c>
      <c r="H113" s="21" t="str">
        <f t="shared" si="83"/>
        <v/>
      </c>
      <c r="I113" s="21" t="str">
        <f t="shared" si="84"/>
        <v/>
      </c>
      <c r="J113" s="21" t="str">
        <f t="shared" si="85"/>
        <v/>
      </c>
      <c r="K113" s="21" t="str">
        <f t="shared" si="86"/>
        <v/>
      </c>
      <c r="L113" s="21" t="str">
        <f t="shared" si="87"/>
        <v/>
      </c>
      <c r="M113" s="21" t="str">
        <f t="shared" si="88"/>
        <v/>
      </c>
      <c r="N113" s="21" t="str">
        <f t="shared" si="89"/>
        <v/>
      </c>
      <c r="O113" s="21" t="str">
        <f t="shared" si="90"/>
        <v/>
      </c>
      <c r="P113" s="21" t="str">
        <f t="shared" si="91"/>
        <v/>
      </c>
      <c r="Q113" s="21" t="str">
        <f t="shared" si="92"/>
        <v/>
      </c>
      <c r="R113" s="21" t="str">
        <f t="shared" si="93"/>
        <v/>
      </c>
      <c r="S113" s="21" t="str">
        <f t="shared" si="94"/>
        <v/>
      </c>
      <c r="T113" s="21" t="str">
        <f t="shared" si="95"/>
        <v/>
      </c>
      <c r="U113" s="21" t="str">
        <f t="shared" si="96"/>
        <v/>
      </c>
      <c r="V113" s="21" t="str">
        <f t="shared" si="97"/>
        <v/>
      </c>
      <c r="W113" s="21" t="str">
        <f t="shared" si="98"/>
        <v/>
      </c>
      <c r="X113" s="21" t="str">
        <f t="shared" si="99"/>
        <v/>
      </c>
      <c r="Y113" s="21" t="str">
        <f t="shared" si="100"/>
        <v/>
      </c>
      <c r="Z113" s="21" t="str">
        <f t="shared" si="101"/>
        <v/>
      </c>
      <c r="AA113" s="21" t="str">
        <f t="shared" si="102"/>
        <v/>
      </c>
      <c r="AB113" s="21" t="str">
        <f t="shared" si="103"/>
        <v/>
      </c>
      <c r="AC113" s="21" t="str">
        <f t="shared" si="104"/>
        <v/>
      </c>
      <c r="AD113" s="21" t="str">
        <f t="shared" si="105"/>
        <v/>
      </c>
      <c r="AE113" s="21" t="str">
        <f t="shared" si="106"/>
        <v/>
      </c>
      <c r="AF113" s="21" t="str">
        <f t="shared" si="107"/>
        <v/>
      </c>
      <c r="AG113" s="21" t="str">
        <f t="shared" si="108"/>
        <v/>
      </c>
      <c r="AH113" s="21" t="str">
        <f t="shared" si="109"/>
        <v/>
      </c>
      <c r="AI113" s="21" t="str">
        <f t="shared" si="110"/>
        <v/>
      </c>
      <c r="AJ113" s="21" t="str">
        <f t="shared" si="111"/>
        <v/>
      </c>
      <c r="AK113" s="21" t="str">
        <f t="shared" si="112"/>
        <v/>
      </c>
      <c r="AL113" s="21" t="str">
        <f t="shared" si="113"/>
        <v/>
      </c>
      <c r="AM113" s="21" t="str">
        <f t="shared" si="114"/>
        <v/>
      </c>
      <c r="AN113" s="21" t="str">
        <f t="shared" si="115"/>
        <v/>
      </c>
      <c r="AO113" s="21" t="str">
        <f t="shared" si="116"/>
        <v/>
      </c>
      <c r="AP113" s="21" t="str">
        <f t="shared" si="117"/>
        <v/>
      </c>
      <c r="AQ113" s="21" t="str">
        <f t="shared" si="118"/>
        <v/>
      </c>
      <c r="AR113" s="21" t="str">
        <f t="shared" si="119"/>
        <v/>
      </c>
      <c r="AS113" s="21" t="str">
        <f t="shared" si="120"/>
        <v/>
      </c>
      <c r="AT113" s="21" t="str">
        <f t="shared" si="121"/>
        <v/>
      </c>
      <c r="AU113" s="21" t="str">
        <f t="shared" si="122"/>
        <v/>
      </c>
      <c r="AV113" s="21" t="str">
        <f t="shared" si="123"/>
        <v/>
      </c>
      <c r="AW113" s="21" t="str">
        <f t="shared" si="124"/>
        <v/>
      </c>
      <c r="AX113" s="21" t="str">
        <f t="shared" si="125"/>
        <v/>
      </c>
      <c r="AY113" s="21" t="str">
        <f t="shared" si="126"/>
        <v/>
      </c>
      <c r="AZ113" s="21" t="str">
        <f t="shared" si="127"/>
        <v/>
      </c>
      <c r="BA113" s="21" t="str">
        <f t="shared" si="128"/>
        <v/>
      </c>
      <c r="BB113" s="18">
        <f>COUNTIF(D113:BA113,1)</f>
        <v>1</v>
      </c>
    </row>
    <row r="114" spans="1:54" x14ac:dyDescent="0.2">
      <c r="A114" s="5" t="str">
        <f t="shared" ref="A114:C114" si="131">A7</f>
        <v/>
      </c>
      <c r="B114" s="14" t="str">
        <f t="shared" si="131"/>
        <v/>
      </c>
      <c r="C114" s="5" t="str">
        <f t="shared" si="131"/>
        <v/>
      </c>
      <c r="D114" s="21">
        <f t="shared" si="129"/>
        <v>1</v>
      </c>
      <c r="E114" s="21" t="str">
        <f t="shared" si="130"/>
        <v/>
      </c>
      <c r="F114" s="21" t="str">
        <f t="shared" si="81"/>
        <v/>
      </c>
      <c r="G114" s="21" t="str">
        <f t="shared" si="82"/>
        <v/>
      </c>
      <c r="H114" s="21" t="str">
        <f t="shared" si="83"/>
        <v/>
      </c>
      <c r="I114" s="21" t="str">
        <f t="shared" si="84"/>
        <v/>
      </c>
      <c r="J114" s="21" t="str">
        <f t="shared" si="85"/>
        <v/>
      </c>
      <c r="K114" s="21" t="str">
        <f t="shared" si="86"/>
        <v/>
      </c>
      <c r="L114" s="21" t="str">
        <f t="shared" si="87"/>
        <v/>
      </c>
      <c r="M114" s="21" t="str">
        <f t="shared" si="88"/>
        <v/>
      </c>
      <c r="N114" s="21" t="str">
        <f t="shared" si="89"/>
        <v/>
      </c>
      <c r="O114" s="21" t="str">
        <f t="shared" si="90"/>
        <v/>
      </c>
      <c r="P114" s="21" t="str">
        <f t="shared" si="91"/>
        <v/>
      </c>
      <c r="Q114" s="21" t="str">
        <f t="shared" si="92"/>
        <v/>
      </c>
      <c r="R114" s="21" t="str">
        <f t="shared" si="93"/>
        <v/>
      </c>
      <c r="S114" s="21" t="str">
        <f t="shared" si="94"/>
        <v/>
      </c>
      <c r="T114" s="21" t="str">
        <f t="shared" si="95"/>
        <v/>
      </c>
      <c r="U114" s="21" t="str">
        <f t="shared" si="96"/>
        <v/>
      </c>
      <c r="V114" s="21" t="str">
        <f t="shared" si="97"/>
        <v/>
      </c>
      <c r="W114" s="21" t="str">
        <f t="shared" si="98"/>
        <v/>
      </c>
      <c r="X114" s="21" t="str">
        <f t="shared" si="99"/>
        <v/>
      </c>
      <c r="Y114" s="21" t="str">
        <f t="shared" si="100"/>
        <v/>
      </c>
      <c r="Z114" s="21" t="str">
        <f t="shared" si="101"/>
        <v/>
      </c>
      <c r="AA114" s="21" t="str">
        <f t="shared" si="102"/>
        <v/>
      </c>
      <c r="AB114" s="21" t="str">
        <f t="shared" si="103"/>
        <v/>
      </c>
      <c r="AC114" s="21" t="str">
        <f t="shared" si="104"/>
        <v/>
      </c>
      <c r="AD114" s="21" t="str">
        <f t="shared" si="105"/>
        <v/>
      </c>
      <c r="AE114" s="21" t="str">
        <f t="shared" si="106"/>
        <v/>
      </c>
      <c r="AF114" s="21" t="str">
        <f t="shared" si="107"/>
        <v/>
      </c>
      <c r="AG114" s="21" t="str">
        <f t="shared" si="108"/>
        <v/>
      </c>
      <c r="AH114" s="21" t="str">
        <f t="shared" si="109"/>
        <v/>
      </c>
      <c r="AI114" s="21" t="str">
        <f t="shared" si="110"/>
        <v/>
      </c>
      <c r="AJ114" s="21" t="str">
        <f t="shared" si="111"/>
        <v/>
      </c>
      <c r="AK114" s="21" t="str">
        <f t="shared" si="112"/>
        <v/>
      </c>
      <c r="AL114" s="21" t="str">
        <f t="shared" si="113"/>
        <v/>
      </c>
      <c r="AM114" s="21" t="str">
        <f t="shared" si="114"/>
        <v/>
      </c>
      <c r="AN114" s="21" t="str">
        <f t="shared" si="115"/>
        <v/>
      </c>
      <c r="AO114" s="21" t="str">
        <f t="shared" si="116"/>
        <v/>
      </c>
      <c r="AP114" s="21" t="str">
        <f t="shared" si="117"/>
        <v/>
      </c>
      <c r="AQ114" s="21" t="str">
        <f t="shared" si="118"/>
        <v/>
      </c>
      <c r="AR114" s="21" t="str">
        <f t="shared" si="119"/>
        <v/>
      </c>
      <c r="AS114" s="21" t="str">
        <f t="shared" si="120"/>
        <v/>
      </c>
      <c r="AT114" s="21" t="str">
        <f t="shared" si="121"/>
        <v/>
      </c>
      <c r="AU114" s="21" t="str">
        <f t="shared" si="122"/>
        <v/>
      </c>
      <c r="AV114" s="21" t="str">
        <f t="shared" si="123"/>
        <v/>
      </c>
      <c r="AW114" s="21" t="str">
        <f t="shared" si="124"/>
        <v/>
      </c>
      <c r="AX114" s="21" t="str">
        <f t="shared" si="125"/>
        <v/>
      </c>
      <c r="AY114" s="21" t="str">
        <f t="shared" si="126"/>
        <v/>
      </c>
      <c r="AZ114" s="21" t="str">
        <f t="shared" si="127"/>
        <v/>
      </c>
      <c r="BA114" s="21" t="str">
        <f t="shared" si="128"/>
        <v/>
      </c>
      <c r="BB114" s="18">
        <f t="shared" ref="BB114:BB170" si="132">COUNTIF(D114:BA114,1)</f>
        <v>1</v>
      </c>
    </row>
    <row r="115" spans="1:54" x14ac:dyDescent="0.2">
      <c r="A115" s="5" t="str">
        <f t="shared" ref="A115:C115" si="133">A8</f>
        <v/>
      </c>
      <c r="B115" s="14" t="str">
        <f t="shared" si="133"/>
        <v/>
      </c>
      <c r="C115" s="5" t="str">
        <f t="shared" si="133"/>
        <v/>
      </c>
      <c r="D115" s="21">
        <f t="shared" si="129"/>
        <v>1</v>
      </c>
      <c r="E115" s="21" t="str">
        <f t="shared" si="130"/>
        <v/>
      </c>
      <c r="F115" s="21" t="str">
        <f t="shared" si="81"/>
        <v/>
      </c>
      <c r="G115" s="21" t="str">
        <f t="shared" si="82"/>
        <v/>
      </c>
      <c r="H115" s="21" t="str">
        <f t="shared" si="83"/>
        <v/>
      </c>
      <c r="I115" s="21" t="str">
        <f t="shared" si="84"/>
        <v/>
      </c>
      <c r="J115" s="21" t="str">
        <f t="shared" si="85"/>
        <v/>
      </c>
      <c r="K115" s="21" t="str">
        <f t="shared" si="86"/>
        <v/>
      </c>
      <c r="L115" s="21" t="str">
        <f t="shared" si="87"/>
        <v/>
      </c>
      <c r="M115" s="21" t="str">
        <f t="shared" si="88"/>
        <v/>
      </c>
      <c r="N115" s="21" t="str">
        <f t="shared" si="89"/>
        <v/>
      </c>
      <c r="O115" s="21" t="str">
        <f t="shared" si="90"/>
        <v/>
      </c>
      <c r="P115" s="21" t="str">
        <f t="shared" si="91"/>
        <v/>
      </c>
      <c r="Q115" s="21" t="str">
        <f t="shared" si="92"/>
        <v/>
      </c>
      <c r="R115" s="21" t="str">
        <f t="shared" si="93"/>
        <v/>
      </c>
      <c r="S115" s="21" t="str">
        <f t="shared" si="94"/>
        <v/>
      </c>
      <c r="T115" s="21" t="str">
        <f t="shared" si="95"/>
        <v/>
      </c>
      <c r="U115" s="21" t="str">
        <f t="shared" si="96"/>
        <v/>
      </c>
      <c r="V115" s="21" t="str">
        <f t="shared" si="97"/>
        <v/>
      </c>
      <c r="W115" s="21" t="str">
        <f t="shared" si="98"/>
        <v/>
      </c>
      <c r="X115" s="21" t="str">
        <f t="shared" si="99"/>
        <v/>
      </c>
      <c r="Y115" s="21" t="str">
        <f t="shared" si="100"/>
        <v/>
      </c>
      <c r="Z115" s="21" t="str">
        <f t="shared" si="101"/>
        <v/>
      </c>
      <c r="AA115" s="21" t="str">
        <f t="shared" si="102"/>
        <v/>
      </c>
      <c r="AB115" s="21" t="str">
        <f t="shared" si="103"/>
        <v/>
      </c>
      <c r="AC115" s="21" t="str">
        <f t="shared" si="104"/>
        <v/>
      </c>
      <c r="AD115" s="21" t="str">
        <f t="shared" si="105"/>
        <v/>
      </c>
      <c r="AE115" s="21" t="str">
        <f t="shared" si="106"/>
        <v/>
      </c>
      <c r="AF115" s="21" t="str">
        <f t="shared" si="107"/>
        <v/>
      </c>
      <c r="AG115" s="21" t="str">
        <f t="shared" si="108"/>
        <v/>
      </c>
      <c r="AH115" s="21" t="str">
        <f t="shared" si="109"/>
        <v/>
      </c>
      <c r="AI115" s="21" t="str">
        <f t="shared" si="110"/>
        <v/>
      </c>
      <c r="AJ115" s="21" t="str">
        <f t="shared" si="111"/>
        <v/>
      </c>
      <c r="AK115" s="21" t="str">
        <f t="shared" si="112"/>
        <v/>
      </c>
      <c r="AL115" s="21" t="str">
        <f t="shared" si="113"/>
        <v/>
      </c>
      <c r="AM115" s="21" t="str">
        <f t="shared" si="114"/>
        <v/>
      </c>
      <c r="AN115" s="21" t="str">
        <f t="shared" si="115"/>
        <v/>
      </c>
      <c r="AO115" s="21" t="str">
        <f t="shared" si="116"/>
        <v/>
      </c>
      <c r="AP115" s="21" t="str">
        <f t="shared" si="117"/>
        <v/>
      </c>
      <c r="AQ115" s="21" t="str">
        <f t="shared" si="118"/>
        <v/>
      </c>
      <c r="AR115" s="21" t="str">
        <f t="shared" si="119"/>
        <v/>
      </c>
      <c r="AS115" s="21" t="str">
        <f t="shared" si="120"/>
        <v/>
      </c>
      <c r="AT115" s="21" t="str">
        <f t="shared" si="121"/>
        <v/>
      </c>
      <c r="AU115" s="21" t="str">
        <f t="shared" si="122"/>
        <v/>
      </c>
      <c r="AV115" s="21" t="str">
        <f t="shared" si="123"/>
        <v/>
      </c>
      <c r="AW115" s="21" t="str">
        <f t="shared" si="124"/>
        <v/>
      </c>
      <c r="AX115" s="21" t="str">
        <f t="shared" si="125"/>
        <v/>
      </c>
      <c r="AY115" s="21" t="str">
        <f t="shared" si="126"/>
        <v/>
      </c>
      <c r="AZ115" s="21" t="str">
        <f t="shared" si="127"/>
        <v/>
      </c>
      <c r="BA115" s="21" t="str">
        <f t="shared" si="128"/>
        <v/>
      </c>
      <c r="BB115" s="18">
        <f t="shared" si="132"/>
        <v>1</v>
      </c>
    </row>
    <row r="116" spans="1:54" x14ac:dyDescent="0.2">
      <c r="A116" s="5" t="str">
        <f t="shared" ref="A116:C116" si="134">A9</f>
        <v/>
      </c>
      <c r="B116" s="14" t="str">
        <f t="shared" si="134"/>
        <v/>
      </c>
      <c r="C116" s="5" t="str">
        <f t="shared" si="134"/>
        <v/>
      </c>
      <c r="D116" s="21">
        <f t="shared" si="129"/>
        <v>1</v>
      </c>
      <c r="E116" s="21" t="str">
        <f t="shared" si="130"/>
        <v/>
      </c>
      <c r="F116" s="21" t="str">
        <f t="shared" si="81"/>
        <v/>
      </c>
      <c r="G116" s="21" t="str">
        <f t="shared" si="82"/>
        <v/>
      </c>
      <c r="H116" s="21" t="str">
        <f t="shared" si="83"/>
        <v/>
      </c>
      <c r="I116" s="21" t="str">
        <f t="shared" si="84"/>
        <v/>
      </c>
      <c r="J116" s="21" t="str">
        <f t="shared" si="85"/>
        <v/>
      </c>
      <c r="K116" s="21" t="str">
        <f t="shared" si="86"/>
        <v/>
      </c>
      <c r="L116" s="21" t="str">
        <f t="shared" si="87"/>
        <v/>
      </c>
      <c r="M116" s="21" t="str">
        <f t="shared" si="88"/>
        <v/>
      </c>
      <c r="N116" s="21" t="str">
        <f t="shared" si="89"/>
        <v/>
      </c>
      <c r="O116" s="21" t="str">
        <f t="shared" si="90"/>
        <v/>
      </c>
      <c r="P116" s="21" t="str">
        <f t="shared" si="91"/>
        <v/>
      </c>
      <c r="Q116" s="21" t="str">
        <f t="shared" si="92"/>
        <v/>
      </c>
      <c r="R116" s="21" t="str">
        <f t="shared" si="93"/>
        <v/>
      </c>
      <c r="S116" s="21" t="str">
        <f t="shared" si="94"/>
        <v/>
      </c>
      <c r="T116" s="21" t="str">
        <f t="shared" si="95"/>
        <v/>
      </c>
      <c r="U116" s="21" t="str">
        <f t="shared" si="96"/>
        <v/>
      </c>
      <c r="V116" s="21" t="str">
        <f t="shared" si="97"/>
        <v/>
      </c>
      <c r="W116" s="21" t="str">
        <f t="shared" si="98"/>
        <v/>
      </c>
      <c r="X116" s="21" t="str">
        <f t="shared" si="99"/>
        <v/>
      </c>
      <c r="Y116" s="21" t="str">
        <f t="shared" si="100"/>
        <v/>
      </c>
      <c r="Z116" s="21" t="str">
        <f t="shared" si="101"/>
        <v/>
      </c>
      <c r="AA116" s="21" t="str">
        <f t="shared" si="102"/>
        <v/>
      </c>
      <c r="AB116" s="21" t="str">
        <f t="shared" si="103"/>
        <v/>
      </c>
      <c r="AC116" s="21" t="str">
        <f t="shared" si="104"/>
        <v/>
      </c>
      <c r="AD116" s="21" t="str">
        <f t="shared" si="105"/>
        <v/>
      </c>
      <c r="AE116" s="21" t="str">
        <f t="shared" si="106"/>
        <v/>
      </c>
      <c r="AF116" s="21" t="str">
        <f t="shared" si="107"/>
        <v/>
      </c>
      <c r="AG116" s="21" t="str">
        <f t="shared" si="108"/>
        <v/>
      </c>
      <c r="AH116" s="21" t="str">
        <f t="shared" si="109"/>
        <v/>
      </c>
      <c r="AI116" s="21" t="str">
        <f t="shared" si="110"/>
        <v/>
      </c>
      <c r="AJ116" s="21" t="str">
        <f t="shared" si="111"/>
        <v/>
      </c>
      <c r="AK116" s="21" t="str">
        <f t="shared" si="112"/>
        <v/>
      </c>
      <c r="AL116" s="21" t="str">
        <f t="shared" si="113"/>
        <v/>
      </c>
      <c r="AM116" s="21" t="str">
        <f t="shared" si="114"/>
        <v/>
      </c>
      <c r="AN116" s="21" t="str">
        <f t="shared" si="115"/>
        <v/>
      </c>
      <c r="AO116" s="21" t="str">
        <f t="shared" si="116"/>
        <v/>
      </c>
      <c r="AP116" s="21" t="str">
        <f t="shared" si="117"/>
        <v/>
      </c>
      <c r="AQ116" s="21" t="str">
        <f t="shared" si="118"/>
        <v/>
      </c>
      <c r="AR116" s="21" t="str">
        <f t="shared" si="119"/>
        <v/>
      </c>
      <c r="AS116" s="21" t="str">
        <f t="shared" si="120"/>
        <v/>
      </c>
      <c r="AT116" s="21" t="str">
        <f t="shared" si="121"/>
        <v/>
      </c>
      <c r="AU116" s="21" t="str">
        <f t="shared" si="122"/>
        <v/>
      </c>
      <c r="AV116" s="21" t="str">
        <f t="shared" si="123"/>
        <v/>
      </c>
      <c r="AW116" s="21" t="str">
        <f t="shared" si="124"/>
        <v/>
      </c>
      <c r="AX116" s="21" t="str">
        <f t="shared" si="125"/>
        <v/>
      </c>
      <c r="AY116" s="21" t="str">
        <f t="shared" si="126"/>
        <v/>
      </c>
      <c r="AZ116" s="21" t="str">
        <f t="shared" si="127"/>
        <v/>
      </c>
      <c r="BA116" s="21" t="str">
        <f t="shared" si="128"/>
        <v/>
      </c>
      <c r="BB116" s="18">
        <f t="shared" si="132"/>
        <v>1</v>
      </c>
    </row>
    <row r="117" spans="1:54" x14ac:dyDescent="0.2">
      <c r="A117" s="5" t="str">
        <f t="shared" ref="A117:C117" si="135">A10</f>
        <v/>
      </c>
      <c r="B117" s="14" t="str">
        <f t="shared" si="135"/>
        <v/>
      </c>
      <c r="C117" s="5" t="str">
        <f t="shared" si="135"/>
        <v/>
      </c>
      <c r="D117" s="21">
        <f t="shared" si="129"/>
        <v>1</v>
      </c>
      <c r="E117" s="21" t="str">
        <f t="shared" si="130"/>
        <v/>
      </c>
      <c r="F117" s="21" t="str">
        <f t="shared" si="81"/>
        <v/>
      </c>
      <c r="G117" s="21" t="str">
        <f t="shared" si="82"/>
        <v/>
      </c>
      <c r="H117" s="21" t="str">
        <f t="shared" si="83"/>
        <v/>
      </c>
      <c r="I117" s="21" t="str">
        <f t="shared" si="84"/>
        <v/>
      </c>
      <c r="J117" s="21" t="str">
        <f t="shared" si="85"/>
        <v/>
      </c>
      <c r="K117" s="21" t="str">
        <f t="shared" si="86"/>
        <v/>
      </c>
      <c r="L117" s="21" t="str">
        <f t="shared" si="87"/>
        <v/>
      </c>
      <c r="M117" s="21" t="str">
        <f t="shared" si="88"/>
        <v/>
      </c>
      <c r="N117" s="21" t="str">
        <f t="shared" si="89"/>
        <v/>
      </c>
      <c r="O117" s="21" t="str">
        <f t="shared" si="90"/>
        <v/>
      </c>
      <c r="P117" s="21" t="str">
        <f t="shared" si="91"/>
        <v/>
      </c>
      <c r="Q117" s="21" t="str">
        <f t="shared" si="92"/>
        <v/>
      </c>
      <c r="R117" s="21" t="str">
        <f t="shared" si="93"/>
        <v/>
      </c>
      <c r="S117" s="21" t="str">
        <f t="shared" si="94"/>
        <v/>
      </c>
      <c r="T117" s="21" t="str">
        <f t="shared" si="95"/>
        <v/>
      </c>
      <c r="U117" s="21" t="str">
        <f t="shared" si="96"/>
        <v/>
      </c>
      <c r="V117" s="21" t="str">
        <f t="shared" si="97"/>
        <v/>
      </c>
      <c r="W117" s="21" t="str">
        <f t="shared" si="98"/>
        <v/>
      </c>
      <c r="X117" s="21" t="str">
        <f t="shared" si="99"/>
        <v/>
      </c>
      <c r="Y117" s="21" t="str">
        <f t="shared" si="100"/>
        <v/>
      </c>
      <c r="Z117" s="21" t="str">
        <f t="shared" si="101"/>
        <v/>
      </c>
      <c r="AA117" s="21" t="str">
        <f t="shared" si="102"/>
        <v/>
      </c>
      <c r="AB117" s="21" t="str">
        <f t="shared" si="103"/>
        <v/>
      </c>
      <c r="AC117" s="21" t="str">
        <f t="shared" si="104"/>
        <v/>
      </c>
      <c r="AD117" s="21" t="str">
        <f t="shared" si="105"/>
        <v/>
      </c>
      <c r="AE117" s="21" t="str">
        <f t="shared" si="106"/>
        <v/>
      </c>
      <c r="AF117" s="21" t="str">
        <f t="shared" si="107"/>
        <v/>
      </c>
      <c r="AG117" s="21" t="str">
        <f t="shared" si="108"/>
        <v/>
      </c>
      <c r="AH117" s="21" t="str">
        <f t="shared" si="109"/>
        <v/>
      </c>
      <c r="AI117" s="21" t="str">
        <f t="shared" si="110"/>
        <v/>
      </c>
      <c r="AJ117" s="21" t="str">
        <f t="shared" si="111"/>
        <v/>
      </c>
      <c r="AK117" s="21" t="str">
        <f t="shared" si="112"/>
        <v/>
      </c>
      <c r="AL117" s="21" t="str">
        <f t="shared" si="113"/>
        <v/>
      </c>
      <c r="AM117" s="21" t="str">
        <f t="shared" si="114"/>
        <v/>
      </c>
      <c r="AN117" s="21" t="str">
        <f t="shared" si="115"/>
        <v/>
      </c>
      <c r="AO117" s="21" t="str">
        <f t="shared" si="116"/>
        <v/>
      </c>
      <c r="AP117" s="21" t="str">
        <f t="shared" si="117"/>
        <v/>
      </c>
      <c r="AQ117" s="21" t="str">
        <f t="shared" si="118"/>
        <v/>
      </c>
      <c r="AR117" s="21" t="str">
        <f t="shared" si="119"/>
        <v/>
      </c>
      <c r="AS117" s="21" t="str">
        <f t="shared" si="120"/>
        <v/>
      </c>
      <c r="AT117" s="21" t="str">
        <f t="shared" si="121"/>
        <v/>
      </c>
      <c r="AU117" s="21" t="str">
        <f t="shared" si="122"/>
        <v/>
      </c>
      <c r="AV117" s="21" t="str">
        <f t="shared" si="123"/>
        <v/>
      </c>
      <c r="AW117" s="21" t="str">
        <f t="shared" si="124"/>
        <v/>
      </c>
      <c r="AX117" s="21" t="str">
        <f t="shared" si="125"/>
        <v/>
      </c>
      <c r="AY117" s="21" t="str">
        <f t="shared" si="126"/>
        <v/>
      </c>
      <c r="AZ117" s="21" t="str">
        <f t="shared" si="127"/>
        <v/>
      </c>
      <c r="BA117" s="21" t="str">
        <f t="shared" si="128"/>
        <v/>
      </c>
      <c r="BB117" s="18">
        <f t="shared" si="132"/>
        <v>1</v>
      </c>
    </row>
    <row r="118" spans="1:54" x14ac:dyDescent="0.2">
      <c r="A118" s="5" t="str">
        <f t="shared" ref="A118:C118" si="136">A11</f>
        <v/>
      </c>
      <c r="B118" s="14" t="str">
        <f t="shared" si="136"/>
        <v/>
      </c>
      <c r="C118" s="5" t="str">
        <f t="shared" si="136"/>
        <v/>
      </c>
      <c r="D118" s="21">
        <f t="shared" si="129"/>
        <v>1</v>
      </c>
      <c r="E118" s="21" t="str">
        <f t="shared" si="130"/>
        <v/>
      </c>
      <c r="F118" s="21" t="str">
        <f t="shared" si="81"/>
        <v/>
      </c>
      <c r="G118" s="21" t="str">
        <f t="shared" si="82"/>
        <v/>
      </c>
      <c r="H118" s="21" t="str">
        <f t="shared" si="83"/>
        <v/>
      </c>
      <c r="I118" s="21" t="str">
        <f t="shared" si="84"/>
        <v/>
      </c>
      <c r="J118" s="21" t="str">
        <f t="shared" si="85"/>
        <v/>
      </c>
      <c r="K118" s="21" t="str">
        <f t="shared" si="86"/>
        <v/>
      </c>
      <c r="L118" s="21" t="str">
        <f t="shared" si="87"/>
        <v/>
      </c>
      <c r="M118" s="21" t="str">
        <f t="shared" si="88"/>
        <v/>
      </c>
      <c r="N118" s="21" t="str">
        <f t="shared" si="89"/>
        <v/>
      </c>
      <c r="O118" s="21" t="str">
        <f t="shared" si="90"/>
        <v/>
      </c>
      <c r="P118" s="21" t="str">
        <f t="shared" si="91"/>
        <v/>
      </c>
      <c r="Q118" s="21" t="str">
        <f t="shared" si="92"/>
        <v/>
      </c>
      <c r="R118" s="21" t="str">
        <f t="shared" si="93"/>
        <v/>
      </c>
      <c r="S118" s="21" t="str">
        <f t="shared" si="94"/>
        <v/>
      </c>
      <c r="T118" s="21" t="str">
        <f t="shared" si="95"/>
        <v/>
      </c>
      <c r="U118" s="21" t="str">
        <f t="shared" si="96"/>
        <v/>
      </c>
      <c r="V118" s="21" t="str">
        <f t="shared" si="97"/>
        <v/>
      </c>
      <c r="W118" s="21" t="str">
        <f t="shared" si="98"/>
        <v/>
      </c>
      <c r="X118" s="21" t="str">
        <f t="shared" si="99"/>
        <v/>
      </c>
      <c r="Y118" s="21" t="str">
        <f t="shared" si="100"/>
        <v/>
      </c>
      <c r="Z118" s="21" t="str">
        <f t="shared" si="101"/>
        <v/>
      </c>
      <c r="AA118" s="21" t="str">
        <f t="shared" si="102"/>
        <v/>
      </c>
      <c r="AB118" s="21" t="str">
        <f t="shared" si="103"/>
        <v/>
      </c>
      <c r="AC118" s="21" t="str">
        <f t="shared" si="104"/>
        <v/>
      </c>
      <c r="AD118" s="21" t="str">
        <f t="shared" si="105"/>
        <v/>
      </c>
      <c r="AE118" s="21" t="str">
        <f t="shared" si="106"/>
        <v/>
      </c>
      <c r="AF118" s="21" t="str">
        <f t="shared" si="107"/>
        <v/>
      </c>
      <c r="AG118" s="21" t="str">
        <f t="shared" si="108"/>
        <v/>
      </c>
      <c r="AH118" s="21" t="str">
        <f t="shared" si="109"/>
        <v/>
      </c>
      <c r="AI118" s="21" t="str">
        <f t="shared" si="110"/>
        <v/>
      </c>
      <c r="AJ118" s="21" t="str">
        <f t="shared" si="111"/>
        <v/>
      </c>
      <c r="AK118" s="21" t="str">
        <f t="shared" si="112"/>
        <v/>
      </c>
      <c r="AL118" s="21" t="str">
        <f t="shared" si="113"/>
        <v/>
      </c>
      <c r="AM118" s="21" t="str">
        <f t="shared" si="114"/>
        <v/>
      </c>
      <c r="AN118" s="21" t="str">
        <f t="shared" si="115"/>
        <v/>
      </c>
      <c r="AO118" s="21" t="str">
        <f t="shared" si="116"/>
        <v/>
      </c>
      <c r="AP118" s="21" t="str">
        <f t="shared" si="117"/>
        <v/>
      </c>
      <c r="AQ118" s="21" t="str">
        <f t="shared" si="118"/>
        <v/>
      </c>
      <c r="AR118" s="21" t="str">
        <f t="shared" si="119"/>
        <v/>
      </c>
      <c r="AS118" s="21" t="str">
        <f t="shared" si="120"/>
        <v/>
      </c>
      <c r="AT118" s="21" t="str">
        <f t="shared" si="121"/>
        <v/>
      </c>
      <c r="AU118" s="21" t="str">
        <f t="shared" si="122"/>
        <v/>
      </c>
      <c r="AV118" s="21" t="str">
        <f t="shared" si="123"/>
        <v/>
      </c>
      <c r="AW118" s="21" t="str">
        <f t="shared" si="124"/>
        <v/>
      </c>
      <c r="AX118" s="21" t="str">
        <f t="shared" si="125"/>
        <v/>
      </c>
      <c r="AY118" s="21" t="str">
        <f t="shared" si="126"/>
        <v/>
      </c>
      <c r="AZ118" s="21" t="str">
        <f t="shared" si="127"/>
        <v/>
      </c>
      <c r="BA118" s="21" t="str">
        <f t="shared" si="128"/>
        <v/>
      </c>
      <c r="BB118" s="18">
        <f t="shared" si="132"/>
        <v>1</v>
      </c>
    </row>
    <row r="119" spans="1:54" x14ac:dyDescent="0.2">
      <c r="A119" s="5" t="str">
        <f t="shared" ref="A119:C119" si="137">A12</f>
        <v/>
      </c>
      <c r="B119" s="14" t="str">
        <f t="shared" si="137"/>
        <v/>
      </c>
      <c r="C119" s="5" t="str">
        <f t="shared" si="137"/>
        <v/>
      </c>
      <c r="D119" s="21">
        <f t="shared" si="129"/>
        <v>1</v>
      </c>
      <c r="E119" s="21" t="str">
        <f t="shared" si="130"/>
        <v/>
      </c>
      <c r="F119" s="21" t="str">
        <f t="shared" si="81"/>
        <v/>
      </c>
      <c r="G119" s="21" t="str">
        <f t="shared" si="82"/>
        <v/>
      </c>
      <c r="H119" s="21" t="str">
        <f t="shared" si="83"/>
        <v/>
      </c>
      <c r="I119" s="21" t="str">
        <f t="shared" si="84"/>
        <v/>
      </c>
      <c r="J119" s="21" t="str">
        <f t="shared" si="85"/>
        <v/>
      </c>
      <c r="K119" s="21" t="str">
        <f t="shared" si="86"/>
        <v/>
      </c>
      <c r="L119" s="21" t="str">
        <f t="shared" si="87"/>
        <v/>
      </c>
      <c r="M119" s="21" t="str">
        <f t="shared" si="88"/>
        <v/>
      </c>
      <c r="N119" s="21" t="str">
        <f t="shared" si="89"/>
        <v/>
      </c>
      <c r="O119" s="21" t="str">
        <f t="shared" si="90"/>
        <v/>
      </c>
      <c r="P119" s="21" t="str">
        <f t="shared" si="91"/>
        <v/>
      </c>
      <c r="Q119" s="21" t="str">
        <f t="shared" si="92"/>
        <v/>
      </c>
      <c r="R119" s="21" t="str">
        <f t="shared" si="93"/>
        <v/>
      </c>
      <c r="S119" s="21" t="str">
        <f t="shared" si="94"/>
        <v/>
      </c>
      <c r="T119" s="21" t="str">
        <f t="shared" si="95"/>
        <v/>
      </c>
      <c r="U119" s="21" t="str">
        <f t="shared" si="96"/>
        <v/>
      </c>
      <c r="V119" s="21" t="str">
        <f t="shared" si="97"/>
        <v/>
      </c>
      <c r="W119" s="21" t="str">
        <f t="shared" si="98"/>
        <v/>
      </c>
      <c r="X119" s="21" t="str">
        <f t="shared" si="99"/>
        <v/>
      </c>
      <c r="Y119" s="21" t="str">
        <f t="shared" si="100"/>
        <v/>
      </c>
      <c r="Z119" s="21" t="str">
        <f t="shared" si="101"/>
        <v/>
      </c>
      <c r="AA119" s="21" t="str">
        <f t="shared" si="102"/>
        <v/>
      </c>
      <c r="AB119" s="21" t="str">
        <f t="shared" si="103"/>
        <v/>
      </c>
      <c r="AC119" s="21" t="str">
        <f t="shared" si="104"/>
        <v/>
      </c>
      <c r="AD119" s="21" t="str">
        <f t="shared" si="105"/>
        <v/>
      </c>
      <c r="AE119" s="21" t="str">
        <f t="shared" si="106"/>
        <v/>
      </c>
      <c r="AF119" s="21" t="str">
        <f t="shared" si="107"/>
        <v/>
      </c>
      <c r="AG119" s="21" t="str">
        <f t="shared" si="108"/>
        <v/>
      </c>
      <c r="AH119" s="21" t="str">
        <f t="shared" si="109"/>
        <v/>
      </c>
      <c r="AI119" s="21" t="str">
        <f t="shared" si="110"/>
        <v/>
      </c>
      <c r="AJ119" s="21" t="str">
        <f t="shared" si="111"/>
        <v/>
      </c>
      <c r="AK119" s="21" t="str">
        <f t="shared" si="112"/>
        <v/>
      </c>
      <c r="AL119" s="21" t="str">
        <f t="shared" si="113"/>
        <v/>
      </c>
      <c r="AM119" s="21" t="str">
        <f t="shared" si="114"/>
        <v/>
      </c>
      <c r="AN119" s="21" t="str">
        <f t="shared" si="115"/>
        <v/>
      </c>
      <c r="AO119" s="21" t="str">
        <f t="shared" si="116"/>
        <v/>
      </c>
      <c r="AP119" s="21" t="str">
        <f t="shared" si="117"/>
        <v/>
      </c>
      <c r="AQ119" s="21" t="str">
        <f t="shared" si="118"/>
        <v/>
      </c>
      <c r="AR119" s="21" t="str">
        <f t="shared" si="119"/>
        <v/>
      </c>
      <c r="AS119" s="21" t="str">
        <f t="shared" si="120"/>
        <v/>
      </c>
      <c r="AT119" s="21" t="str">
        <f t="shared" si="121"/>
        <v/>
      </c>
      <c r="AU119" s="21" t="str">
        <f t="shared" si="122"/>
        <v/>
      </c>
      <c r="AV119" s="21" t="str">
        <f t="shared" si="123"/>
        <v/>
      </c>
      <c r="AW119" s="21" t="str">
        <f t="shared" si="124"/>
        <v/>
      </c>
      <c r="AX119" s="21" t="str">
        <f t="shared" si="125"/>
        <v/>
      </c>
      <c r="AY119" s="21" t="str">
        <f t="shared" si="126"/>
        <v/>
      </c>
      <c r="AZ119" s="21" t="str">
        <f t="shared" si="127"/>
        <v/>
      </c>
      <c r="BA119" s="21" t="str">
        <f t="shared" si="128"/>
        <v/>
      </c>
      <c r="BB119" s="18">
        <f t="shared" si="132"/>
        <v>1</v>
      </c>
    </row>
    <row r="120" spans="1:54" x14ac:dyDescent="0.2">
      <c r="A120" s="5" t="str">
        <f t="shared" ref="A120:C120" si="138">A13</f>
        <v/>
      </c>
      <c r="B120" s="14" t="str">
        <f t="shared" si="138"/>
        <v/>
      </c>
      <c r="C120" s="5" t="str">
        <f t="shared" si="138"/>
        <v/>
      </c>
      <c r="D120" s="21">
        <f t="shared" si="129"/>
        <v>1</v>
      </c>
      <c r="E120" s="21" t="str">
        <f t="shared" si="130"/>
        <v/>
      </c>
      <c r="F120" s="21" t="str">
        <f t="shared" si="81"/>
        <v/>
      </c>
      <c r="G120" s="21" t="str">
        <f t="shared" si="82"/>
        <v/>
      </c>
      <c r="H120" s="21" t="str">
        <f t="shared" si="83"/>
        <v/>
      </c>
      <c r="I120" s="21" t="str">
        <f t="shared" si="84"/>
        <v/>
      </c>
      <c r="J120" s="21" t="str">
        <f t="shared" si="85"/>
        <v/>
      </c>
      <c r="K120" s="21" t="str">
        <f t="shared" si="86"/>
        <v/>
      </c>
      <c r="L120" s="21" t="str">
        <f t="shared" si="87"/>
        <v/>
      </c>
      <c r="M120" s="21" t="str">
        <f t="shared" si="88"/>
        <v/>
      </c>
      <c r="N120" s="21" t="str">
        <f t="shared" si="89"/>
        <v/>
      </c>
      <c r="O120" s="21" t="str">
        <f t="shared" si="90"/>
        <v/>
      </c>
      <c r="P120" s="21" t="str">
        <f t="shared" si="91"/>
        <v/>
      </c>
      <c r="Q120" s="21" t="str">
        <f t="shared" si="92"/>
        <v/>
      </c>
      <c r="R120" s="21" t="str">
        <f t="shared" si="93"/>
        <v/>
      </c>
      <c r="S120" s="21" t="str">
        <f t="shared" si="94"/>
        <v/>
      </c>
      <c r="T120" s="21" t="str">
        <f t="shared" si="95"/>
        <v/>
      </c>
      <c r="U120" s="21" t="str">
        <f t="shared" si="96"/>
        <v/>
      </c>
      <c r="V120" s="21" t="str">
        <f t="shared" si="97"/>
        <v/>
      </c>
      <c r="W120" s="21" t="str">
        <f t="shared" si="98"/>
        <v/>
      </c>
      <c r="X120" s="21" t="str">
        <f t="shared" si="99"/>
        <v/>
      </c>
      <c r="Y120" s="21" t="str">
        <f t="shared" si="100"/>
        <v/>
      </c>
      <c r="Z120" s="21" t="str">
        <f t="shared" si="101"/>
        <v/>
      </c>
      <c r="AA120" s="21" t="str">
        <f t="shared" si="102"/>
        <v/>
      </c>
      <c r="AB120" s="21" t="str">
        <f t="shared" si="103"/>
        <v/>
      </c>
      <c r="AC120" s="21" t="str">
        <f t="shared" si="104"/>
        <v/>
      </c>
      <c r="AD120" s="21" t="str">
        <f t="shared" si="105"/>
        <v/>
      </c>
      <c r="AE120" s="21" t="str">
        <f t="shared" si="106"/>
        <v/>
      </c>
      <c r="AF120" s="21" t="str">
        <f t="shared" si="107"/>
        <v/>
      </c>
      <c r="AG120" s="21" t="str">
        <f t="shared" si="108"/>
        <v/>
      </c>
      <c r="AH120" s="21" t="str">
        <f t="shared" si="109"/>
        <v/>
      </c>
      <c r="AI120" s="21" t="str">
        <f t="shared" si="110"/>
        <v/>
      </c>
      <c r="AJ120" s="21" t="str">
        <f t="shared" si="111"/>
        <v/>
      </c>
      <c r="AK120" s="21" t="str">
        <f t="shared" si="112"/>
        <v/>
      </c>
      <c r="AL120" s="21" t="str">
        <f t="shared" si="113"/>
        <v/>
      </c>
      <c r="AM120" s="21" t="str">
        <f t="shared" si="114"/>
        <v/>
      </c>
      <c r="AN120" s="21" t="str">
        <f t="shared" si="115"/>
        <v/>
      </c>
      <c r="AO120" s="21" t="str">
        <f t="shared" si="116"/>
        <v/>
      </c>
      <c r="AP120" s="21" t="str">
        <f t="shared" si="117"/>
        <v/>
      </c>
      <c r="AQ120" s="21" t="str">
        <f t="shared" si="118"/>
        <v/>
      </c>
      <c r="AR120" s="21" t="str">
        <f t="shared" si="119"/>
        <v/>
      </c>
      <c r="AS120" s="21" t="str">
        <f t="shared" si="120"/>
        <v/>
      </c>
      <c r="AT120" s="21" t="str">
        <f t="shared" si="121"/>
        <v/>
      </c>
      <c r="AU120" s="21" t="str">
        <f t="shared" si="122"/>
        <v/>
      </c>
      <c r="AV120" s="21" t="str">
        <f t="shared" si="123"/>
        <v/>
      </c>
      <c r="AW120" s="21" t="str">
        <f t="shared" si="124"/>
        <v/>
      </c>
      <c r="AX120" s="21" t="str">
        <f t="shared" si="125"/>
        <v/>
      </c>
      <c r="AY120" s="21" t="str">
        <f t="shared" si="126"/>
        <v/>
      </c>
      <c r="AZ120" s="21" t="str">
        <f t="shared" si="127"/>
        <v/>
      </c>
      <c r="BA120" s="21" t="str">
        <f t="shared" si="128"/>
        <v/>
      </c>
      <c r="BB120" s="18">
        <f t="shared" si="132"/>
        <v>1</v>
      </c>
    </row>
    <row r="121" spans="1:54" x14ac:dyDescent="0.2">
      <c r="A121" s="5" t="str">
        <f t="shared" ref="A121:C121" si="139">A14</f>
        <v/>
      </c>
      <c r="B121" s="14" t="str">
        <f t="shared" si="139"/>
        <v/>
      </c>
      <c r="C121" s="5" t="str">
        <f t="shared" si="139"/>
        <v/>
      </c>
      <c r="D121" s="21">
        <f t="shared" si="129"/>
        <v>1</v>
      </c>
      <c r="E121" s="21" t="str">
        <f t="shared" si="130"/>
        <v/>
      </c>
      <c r="F121" s="21" t="str">
        <f t="shared" si="81"/>
        <v/>
      </c>
      <c r="G121" s="21" t="str">
        <f t="shared" si="82"/>
        <v/>
      </c>
      <c r="H121" s="21" t="str">
        <f t="shared" si="83"/>
        <v/>
      </c>
      <c r="I121" s="21" t="str">
        <f t="shared" si="84"/>
        <v/>
      </c>
      <c r="J121" s="21" t="str">
        <f t="shared" si="85"/>
        <v/>
      </c>
      <c r="K121" s="21" t="str">
        <f t="shared" si="86"/>
        <v/>
      </c>
      <c r="L121" s="21" t="str">
        <f t="shared" si="87"/>
        <v/>
      </c>
      <c r="M121" s="21" t="str">
        <f t="shared" si="88"/>
        <v/>
      </c>
      <c r="N121" s="21" t="str">
        <f t="shared" si="89"/>
        <v/>
      </c>
      <c r="O121" s="21" t="str">
        <f t="shared" si="90"/>
        <v/>
      </c>
      <c r="P121" s="21" t="str">
        <f t="shared" si="91"/>
        <v/>
      </c>
      <c r="Q121" s="21" t="str">
        <f t="shared" si="92"/>
        <v/>
      </c>
      <c r="R121" s="21" t="str">
        <f t="shared" si="93"/>
        <v/>
      </c>
      <c r="S121" s="21" t="str">
        <f t="shared" si="94"/>
        <v/>
      </c>
      <c r="T121" s="21" t="str">
        <f t="shared" si="95"/>
        <v/>
      </c>
      <c r="U121" s="21" t="str">
        <f t="shared" si="96"/>
        <v/>
      </c>
      <c r="V121" s="21" t="str">
        <f t="shared" si="97"/>
        <v/>
      </c>
      <c r="W121" s="21" t="str">
        <f t="shared" si="98"/>
        <v/>
      </c>
      <c r="X121" s="21" t="str">
        <f t="shared" si="99"/>
        <v/>
      </c>
      <c r="Y121" s="21" t="str">
        <f t="shared" si="100"/>
        <v/>
      </c>
      <c r="Z121" s="21" t="str">
        <f t="shared" si="101"/>
        <v/>
      </c>
      <c r="AA121" s="21" t="str">
        <f t="shared" si="102"/>
        <v/>
      </c>
      <c r="AB121" s="21" t="str">
        <f t="shared" si="103"/>
        <v/>
      </c>
      <c r="AC121" s="21" t="str">
        <f t="shared" si="104"/>
        <v/>
      </c>
      <c r="AD121" s="21" t="str">
        <f t="shared" si="105"/>
        <v/>
      </c>
      <c r="AE121" s="21" t="str">
        <f t="shared" si="106"/>
        <v/>
      </c>
      <c r="AF121" s="21" t="str">
        <f t="shared" si="107"/>
        <v/>
      </c>
      <c r="AG121" s="21" t="str">
        <f t="shared" si="108"/>
        <v/>
      </c>
      <c r="AH121" s="21" t="str">
        <f t="shared" si="109"/>
        <v/>
      </c>
      <c r="AI121" s="21" t="str">
        <f t="shared" si="110"/>
        <v/>
      </c>
      <c r="AJ121" s="21" t="str">
        <f t="shared" si="111"/>
        <v/>
      </c>
      <c r="AK121" s="21" t="str">
        <f t="shared" si="112"/>
        <v/>
      </c>
      <c r="AL121" s="21" t="str">
        <f t="shared" si="113"/>
        <v/>
      </c>
      <c r="AM121" s="21" t="str">
        <f t="shared" si="114"/>
        <v/>
      </c>
      <c r="AN121" s="21" t="str">
        <f t="shared" si="115"/>
        <v/>
      </c>
      <c r="AO121" s="21" t="str">
        <f t="shared" si="116"/>
        <v/>
      </c>
      <c r="AP121" s="21" t="str">
        <f t="shared" si="117"/>
        <v/>
      </c>
      <c r="AQ121" s="21" t="str">
        <f t="shared" si="118"/>
        <v/>
      </c>
      <c r="AR121" s="21" t="str">
        <f t="shared" si="119"/>
        <v/>
      </c>
      <c r="AS121" s="21" t="str">
        <f t="shared" si="120"/>
        <v/>
      </c>
      <c r="AT121" s="21" t="str">
        <f t="shared" si="121"/>
        <v/>
      </c>
      <c r="AU121" s="21" t="str">
        <f t="shared" si="122"/>
        <v/>
      </c>
      <c r="AV121" s="21" t="str">
        <f t="shared" si="123"/>
        <v/>
      </c>
      <c r="AW121" s="21" t="str">
        <f t="shared" si="124"/>
        <v/>
      </c>
      <c r="AX121" s="21" t="str">
        <f t="shared" si="125"/>
        <v/>
      </c>
      <c r="AY121" s="21" t="str">
        <f t="shared" si="126"/>
        <v/>
      </c>
      <c r="AZ121" s="21" t="str">
        <f t="shared" si="127"/>
        <v/>
      </c>
      <c r="BA121" s="21" t="str">
        <f t="shared" si="128"/>
        <v/>
      </c>
      <c r="BB121" s="18">
        <f t="shared" si="132"/>
        <v>1</v>
      </c>
    </row>
    <row r="122" spans="1:54" x14ac:dyDescent="0.2">
      <c r="A122" s="5" t="str">
        <f t="shared" ref="A122:C122" si="140">A15</f>
        <v/>
      </c>
      <c r="B122" s="14" t="str">
        <f t="shared" si="140"/>
        <v/>
      </c>
      <c r="C122" s="5" t="str">
        <f t="shared" si="140"/>
        <v/>
      </c>
      <c r="D122" s="21">
        <f t="shared" si="129"/>
        <v>1</v>
      </c>
      <c r="E122" s="21" t="str">
        <f t="shared" si="130"/>
        <v/>
      </c>
      <c r="F122" s="21" t="str">
        <f t="shared" si="81"/>
        <v/>
      </c>
      <c r="G122" s="21" t="str">
        <f t="shared" si="82"/>
        <v/>
      </c>
      <c r="H122" s="21" t="str">
        <f t="shared" si="83"/>
        <v/>
      </c>
      <c r="I122" s="21" t="str">
        <f t="shared" si="84"/>
        <v/>
      </c>
      <c r="J122" s="21" t="str">
        <f t="shared" si="85"/>
        <v/>
      </c>
      <c r="K122" s="21" t="str">
        <f t="shared" si="86"/>
        <v/>
      </c>
      <c r="L122" s="21" t="str">
        <f t="shared" si="87"/>
        <v/>
      </c>
      <c r="M122" s="21" t="str">
        <f t="shared" si="88"/>
        <v/>
      </c>
      <c r="N122" s="21" t="str">
        <f t="shared" si="89"/>
        <v/>
      </c>
      <c r="O122" s="21" t="str">
        <f t="shared" si="90"/>
        <v/>
      </c>
      <c r="P122" s="21" t="str">
        <f t="shared" si="91"/>
        <v/>
      </c>
      <c r="Q122" s="21" t="str">
        <f t="shared" si="92"/>
        <v/>
      </c>
      <c r="R122" s="21" t="str">
        <f t="shared" si="93"/>
        <v/>
      </c>
      <c r="S122" s="21" t="str">
        <f t="shared" si="94"/>
        <v/>
      </c>
      <c r="T122" s="21" t="str">
        <f t="shared" si="95"/>
        <v/>
      </c>
      <c r="U122" s="21" t="str">
        <f t="shared" si="96"/>
        <v/>
      </c>
      <c r="V122" s="21" t="str">
        <f t="shared" si="97"/>
        <v/>
      </c>
      <c r="W122" s="21" t="str">
        <f t="shared" si="98"/>
        <v/>
      </c>
      <c r="X122" s="21" t="str">
        <f t="shared" si="99"/>
        <v/>
      </c>
      <c r="Y122" s="21" t="str">
        <f t="shared" si="100"/>
        <v/>
      </c>
      <c r="Z122" s="21" t="str">
        <f t="shared" si="101"/>
        <v/>
      </c>
      <c r="AA122" s="21" t="str">
        <f t="shared" si="102"/>
        <v/>
      </c>
      <c r="AB122" s="21" t="str">
        <f t="shared" si="103"/>
        <v/>
      </c>
      <c r="AC122" s="21" t="str">
        <f t="shared" si="104"/>
        <v/>
      </c>
      <c r="AD122" s="21" t="str">
        <f t="shared" si="105"/>
        <v/>
      </c>
      <c r="AE122" s="21" t="str">
        <f t="shared" si="106"/>
        <v/>
      </c>
      <c r="AF122" s="21" t="str">
        <f t="shared" si="107"/>
        <v/>
      </c>
      <c r="AG122" s="21" t="str">
        <f t="shared" si="108"/>
        <v/>
      </c>
      <c r="AH122" s="21" t="str">
        <f t="shared" si="109"/>
        <v/>
      </c>
      <c r="AI122" s="21" t="str">
        <f t="shared" si="110"/>
        <v/>
      </c>
      <c r="AJ122" s="21" t="str">
        <f t="shared" si="111"/>
        <v/>
      </c>
      <c r="AK122" s="21" t="str">
        <f t="shared" si="112"/>
        <v/>
      </c>
      <c r="AL122" s="21" t="str">
        <f t="shared" si="113"/>
        <v/>
      </c>
      <c r="AM122" s="21" t="str">
        <f t="shared" si="114"/>
        <v/>
      </c>
      <c r="AN122" s="21" t="str">
        <f t="shared" si="115"/>
        <v/>
      </c>
      <c r="AO122" s="21" t="str">
        <f t="shared" si="116"/>
        <v/>
      </c>
      <c r="AP122" s="21" t="str">
        <f t="shared" si="117"/>
        <v/>
      </c>
      <c r="AQ122" s="21" t="str">
        <f t="shared" si="118"/>
        <v/>
      </c>
      <c r="AR122" s="21" t="str">
        <f t="shared" si="119"/>
        <v/>
      </c>
      <c r="AS122" s="21" t="str">
        <f t="shared" si="120"/>
        <v/>
      </c>
      <c r="AT122" s="21" t="str">
        <f t="shared" si="121"/>
        <v/>
      </c>
      <c r="AU122" s="21" t="str">
        <f t="shared" si="122"/>
        <v/>
      </c>
      <c r="AV122" s="21" t="str">
        <f t="shared" si="123"/>
        <v/>
      </c>
      <c r="AW122" s="21" t="str">
        <f t="shared" si="124"/>
        <v/>
      </c>
      <c r="AX122" s="21" t="str">
        <f t="shared" si="125"/>
        <v/>
      </c>
      <c r="AY122" s="21" t="str">
        <f t="shared" si="126"/>
        <v/>
      </c>
      <c r="AZ122" s="21" t="str">
        <f t="shared" si="127"/>
        <v/>
      </c>
      <c r="BA122" s="21" t="str">
        <f t="shared" si="128"/>
        <v/>
      </c>
      <c r="BB122" s="18">
        <f t="shared" si="132"/>
        <v>1</v>
      </c>
    </row>
    <row r="123" spans="1:54" x14ac:dyDescent="0.2">
      <c r="A123" s="5" t="str">
        <f t="shared" ref="A123:C123" si="141">A16</f>
        <v/>
      </c>
      <c r="B123" s="14" t="str">
        <f t="shared" si="141"/>
        <v/>
      </c>
      <c r="C123" s="5" t="str">
        <f t="shared" si="141"/>
        <v/>
      </c>
      <c r="D123" s="21">
        <f t="shared" si="129"/>
        <v>1</v>
      </c>
      <c r="E123" s="21" t="str">
        <f t="shared" si="130"/>
        <v/>
      </c>
      <c r="F123" s="21" t="str">
        <f t="shared" si="81"/>
        <v/>
      </c>
      <c r="G123" s="21" t="str">
        <f t="shared" si="82"/>
        <v/>
      </c>
      <c r="H123" s="21" t="str">
        <f t="shared" si="83"/>
        <v/>
      </c>
      <c r="I123" s="21" t="str">
        <f t="shared" si="84"/>
        <v/>
      </c>
      <c r="J123" s="21" t="str">
        <f t="shared" si="85"/>
        <v/>
      </c>
      <c r="K123" s="21" t="str">
        <f t="shared" si="86"/>
        <v/>
      </c>
      <c r="L123" s="21" t="str">
        <f t="shared" si="87"/>
        <v/>
      </c>
      <c r="M123" s="21" t="str">
        <f t="shared" si="88"/>
        <v/>
      </c>
      <c r="N123" s="21" t="str">
        <f t="shared" si="89"/>
        <v/>
      </c>
      <c r="O123" s="21" t="str">
        <f t="shared" si="90"/>
        <v/>
      </c>
      <c r="P123" s="21" t="str">
        <f t="shared" si="91"/>
        <v/>
      </c>
      <c r="Q123" s="21" t="str">
        <f t="shared" si="92"/>
        <v/>
      </c>
      <c r="R123" s="21" t="str">
        <f t="shared" si="93"/>
        <v/>
      </c>
      <c r="S123" s="21" t="str">
        <f t="shared" si="94"/>
        <v/>
      </c>
      <c r="T123" s="21" t="str">
        <f t="shared" si="95"/>
        <v/>
      </c>
      <c r="U123" s="21" t="str">
        <f t="shared" si="96"/>
        <v/>
      </c>
      <c r="V123" s="21" t="str">
        <f t="shared" si="97"/>
        <v/>
      </c>
      <c r="W123" s="21" t="str">
        <f t="shared" si="98"/>
        <v/>
      </c>
      <c r="X123" s="21" t="str">
        <f t="shared" si="99"/>
        <v/>
      </c>
      <c r="Y123" s="21" t="str">
        <f t="shared" si="100"/>
        <v/>
      </c>
      <c r="Z123" s="21" t="str">
        <f t="shared" si="101"/>
        <v/>
      </c>
      <c r="AA123" s="21" t="str">
        <f t="shared" si="102"/>
        <v/>
      </c>
      <c r="AB123" s="21" t="str">
        <f t="shared" si="103"/>
        <v/>
      </c>
      <c r="AC123" s="21" t="str">
        <f t="shared" si="104"/>
        <v/>
      </c>
      <c r="AD123" s="21" t="str">
        <f t="shared" si="105"/>
        <v/>
      </c>
      <c r="AE123" s="21" t="str">
        <f t="shared" si="106"/>
        <v/>
      </c>
      <c r="AF123" s="21" t="str">
        <f t="shared" si="107"/>
        <v/>
      </c>
      <c r="AG123" s="21" t="str">
        <f t="shared" si="108"/>
        <v/>
      </c>
      <c r="AH123" s="21" t="str">
        <f t="shared" si="109"/>
        <v/>
      </c>
      <c r="AI123" s="21" t="str">
        <f t="shared" si="110"/>
        <v/>
      </c>
      <c r="AJ123" s="21" t="str">
        <f t="shared" si="111"/>
        <v/>
      </c>
      <c r="AK123" s="21" t="str">
        <f t="shared" si="112"/>
        <v/>
      </c>
      <c r="AL123" s="21" t="str">
        <f t="shared" si="113"/>
        <v/>
      </c>
      <c r="AM123" s="21" t="str">
        <f t="shared" si="114"/>
        <v/>
      </c>
      <c r="AN123" s="21" t="str">
        <f t="shared" si="115"/>
        <v/>
      </c>
      <c r="AO123" s="21" t="str">
        <f t="shared" si="116"/>
        <v/>
      </c>
      <c r="AP123" s="21" t="str">
        <f t="shared" si="117"/>
        <v/>
      </c>
      <c r="AQ123" s="21" t="str">
        <f t="shared" si="118"/>
        <v/>
      </c>
      <c r="AR123" s="21" t="str">
        <f t="shared" si="119"/>
        <v/>
      </c>
      <c r="AS123" s="21" t="str">
        <f t="shared" si="120"/>
        <v/>
      </c>
      <c r="AT123" s="21" t="str">
        <f t="shared" si="121"/>
        <v/>
      </c>
      <c r="AU123" s="21" t="str">
        <f t="shared" si="122"/>
        <v/>
      </c>
      <c r="AV123" s="21" t="str">
        <f t="shared" si="123"/>
        <v/>
      </c>
      <c r="AW123" s="21" t="str">
        <f t="shared" si="124"/>
        <v/>
      </c>
      <c r="AX123" s="21" t="str">
        <f t="shared" si="125"/>
        <v/>
      </c>
      <c r="AY123" s="21" t="str">
        <f t="shared" si="126"/>
        <v/>
      </c>
      <c r="AZ123" s="21" t="str">
        <f t="shared" si="127"/>
        <v/>
      </c>
      <c r="BA123" s="21" t="str">
        <f t="shared" si="128"/>
        <v/>
      </c>
      <c r="BB123" s="18">
        <f t="shared" si="132"/>
        <v>1</v>
      </c>
    </row>
    <row r="124" spans="1:54" x14ac:dyDescent="0.2">
      <c r="A124" s="5" t="str">
        <f t="shared" ref="A124:C124" si="142">A17</f>
        <v/>
      </c>
      <c r="B124" s="14" t="str">
        <f t="shared" si="142"/>
        <v/>
      </c>
      <c r="C124" s="5" t="str">
        <f t="shared" si="142"/>
        <v/>
      </c>
      <c r="D124" s="21">
        <f t="shared" si="129"/>
        <v>1</v>
      </c>
      <c r="E124" s="21" t="str">
        <f t="shared" si="130"/>
        <v/>
      </c>
      <c r="F124" s="21" t="str">
        <f t="shared" si="81"/>
        <v/>
      </c>
      <c r="G124" s="21" t="str">
        <f t="shared" si="82"/>
        <v/>
      </c>
      <c r="H124" s="21" t="str">
        <f t="shared" si="83"/>
        <v/>
      </c>
      <c r="I124" s="21" t="str">
        <f t="shared" si="84"/>
        <v/>
      </c>
      <c r="J124" s="21" t="str">
        <f t="shared" si="85"/>
        <v/>
      </c>
      <c r="K124" s="21" t="str">
        <f t="shared" si="86"/>
        <v/>
      </c>
      <c r="L124" s="21" t="str">
        <f t="shared" si="87"/>
        <v/>
      </c>
      <c r="M124" s="21" t="str">
        <f t="shared" si="88"/>
        <v/>
      </c>
      <c r="N124" s="21" t="str">
        <f t="shared" si="89"/>
        <v/>
      </c>
      <c r="O124" s="21" t="str">
        <f t="shared" si="90"/>
        <v/>
      </c>
      <c r="P124" s="21" t="str">
        <f t="shared" si="91"/>
        <v/>
      </c>
      <c r="Q124" s="21" t="str">
        <f t="shared" si="92"/>
        <v/>
      </c>
      <c r="R124" s="21" t="str">
        <f t="shared" si="93"/>
        <v/>
      </c>
      <c r="S124" s="21" t="str">
        <f t="shared" si="94"/>
        <v/>
      </c>
      <c r="T124" s="21" t="str">
        <f t="shared" si="95"/>
        <v/>
      </c>
      <c r="U124" s="21" t="str">
        <f t="shared" si="96"/>
        <v/>
      </c>
      <c r="V124" s="21" t="str">
        <f t="shared" si="97"/>
        <v/>
      </c>
      <c r="W124" s="21" t="str">
        <f t="shared" si="98"/>
        <v/>
      </c>
      <c r="X124" s="21" t="str">
        <f t="shared" si="99"/>
        <v/>
      </c>
      <c r="Y124" s="21" t="str">
        <f t="shared" si="100"/>
        <v/>
      </c>
      <c r="Z124" s="21" t="str">
        <f t="shared" si="101"/>
        <v/>
      </c>
      <c r="AA124" s="21" t="str">
        <f t="shared" si="102"/>
        <v/>
      </c>
      <c r="AB124" s="21" t="str">
        <f t="shared" si="103"/>
        <v/>
      </c>
      <c r="AC124" s="21" t="str">
        <f t="shared" si="104"/>
        <v/>
      </c>
      <c r="AD124" s="21" t="str">
        <f t="shared" si="105"/>
        <v/>
      </c>
      <c r="AE124" s="21" t="str">
        <f t="shared" si="106"/>
        <v/>
      </c>
      <c r="AF124" s="21" t="str">
        <f t="shared" si="107"/>
        <v/>
      </c>
      <c r="AG124" s="21" t="str">
        <f t="shared" si="108"/>
        <v/>
      </c>
      <c r="AH124" s="21" t="str">
        <f t="shared" si="109"/>
        <v/>
      </c>
      <c r="AI124" s="21" t="str">
        <f t="shared" si="110"/>
        <v/>
      </c>
      <c r="AJ124" s="21" t="str">
        <f t="shared" si="111"/>
        <v/>
      </c>
      <c r="AK124" s="21" t="str">
        <f t="shared" si="112"/>
        <v/>
      </c>
      <c r="AL124" s="21" t="str">
        <f t="shared" si="113"/>
        <v/>
      </c>
      <c r="AM124" s="21" t="str">
        <f t="shared" si="114"/>
        <v/>
      </c>
      <c r="AN124" s="21" t="str">
        <f t="shared" si="115"/>
        <v/>
      </c>
      <c r="AO124" s="21" t="str">
        <f t="shared" si="116"/>
        <v/>
      </c>
      <c r="AP124" s="21" t="str">
        <f t="shared" si="117"/>
        <v/>
      </c>
      <c r="AQ124" s="21" t="str">
        <f t="shared" si="118"/>
        <v/>
      </c>
      <c r="AR124" s="21" t="str">
        <f t="shared" si="119"/>
        <v/>
      </c>
      <c r="AS124" s="21" t="str">
        <f t="shared" si="120"/>
        <v/>
      </c>
      <c r="AT124" s="21" t="str">
        <f t="shared" si="121"/>
        <v/>
      </c>
      <c r="AU124" s="21" t="str">
        <f t="shared" si="122"/>
        <v/>
      </c>
      <c r="AV124" s="21" t="str">
        <f t="shared" si="123"/>
        <v/>
      </c>
      <c r="AW124" s="21" t="str">
        <f t="shared" si="124"/>
        <v/>
      </c>
      <c r="AX124" s="21" t="str">
        <f t="shared" si="125"/>
        <v/>
      </c>
      <c r="AY124" s="21" t="str">
        <f t="shared" si="126"/>
        <v/>
      </c>
      <c r="AZ124" s="21" t="str">
        <f t="shared" si="127"/>
        <v/>
      </c>
      <c r="BA124" s="21" t="str">
        <f t="shared" si="128"/>
        <v/>
      </c>
      <c r="BB124" s="18">
        <f t="shared" si="132"/>
        <v>1</v>
      </c>
    </row>
    <row r="125" spans="1:54" x14ac:dyDescent="0.2">
      <c r="A125" s="5" t="str">
        <f t="shared" ref="A125:C125" si="143">A18</f>
        <v/>
      </c>
      <c r="B125" s="14" t="str">
        <f t="shared" si="143"/>
        <v/>
      </c>
      <c r="C125" s="5" t="str">
        <f t="shared" si="143"/>
        <v/>
      </c>
      <c r="D125" s="21">
        <f t="shared" si="129"/>
        <v>1</v>
      </c>
      <c r="E125" s="21" t="str">
        <f t="shared" si="130"/>
        <v/>
      </c>
      <c r="F125" s="21" t="str">
        <f t="shared" si="81"/>
        <v/>
      </c>
      <c r="G125" s="21" t="str">
        <f t="shared" si="82"/>
        <v/>
      </c>
      <c r="H125" s="21" t="str">
        <f t="shared" si="83"/>
        <v/>
      </c>
      <c r="I125" s="21" t="str">
        <f t="shared" si="84"/>
        <v/>
      </c>
      <c r="J125" s="21" t="str">
        <f t="shared" si="85"/>
        <v/>
      </c>
      <c r="K125" s="21" t="str">
        <f t="shared" si="86"/>
        <v/>
      </c>
      <c r="L125" s="21" t="str">
        <f t="shared" si="87"/>
        <v/>
      </c>
      <c r="M125" s="21" t="str">
        <f t="shared" si="88"/>
        <v/>
      </c>
      <c r="N125" s="21" t="str">
        <f t="shared" si="89"/>
        <v/>
      </c>
      <c r="O125" s="21" t="str">
        <f t="shared" si="90"/>
        <v/>
      </c>
      <c r="P125" s="21" t="str">
        <f t="shared" si="91"/>
        <v/>
      </c>
      <c r="Q125" s="21" t="str">
        <f t="shared" si="92"/>
        <v/>
      </c>
      <c r="R125" s="21" t="str">
        <f t="shared" si="93"/>
        <v/>
      </c>
      <c r="S125" s="21" t="str">
        <f t="shared" si="94"/>
        <v/>
      </c>
      <c r="T125" s="21" t="str">
        <f t="shared" si="95"/>
        <v/>
      </c>
      <c r="U125" s="21" t="str">
        <f t="shared" si="96"/>
        <v/>
      </c>
      <c r="V125" s="21" t="str">
        <f t="shared" si="97"/>
        <v/>
      </c>
      <c r="W125" s="21" t="str">
        <f t="shared" si="98"/>
        <v/>
      </c>
      <c r="X125" s="21" t="str">
        <f t="shared" si="99"/>
        <v/>
      </c>
      <c r="Y125" s="21" t="str">
        <f t="shared" si="100"/>
        <v/>
      </c>
      <c r="Z125" s="21" t="str">
        <f t="shared" si="101"/>
        <v/>
      </c>
      <c r="AA125" s="21" t="str">
        <f t="shared" si="102"/>
        <v/>
      </c>
      <c r="AB125" s="21" t="str">
        <f t="shared" si="103"/>
        <v/>
      </c>
      <c r="AC125" s="21" t="str">
        <f t="shared" si="104"/>
        <v/>
      </c>
      <c r="AD125" s="21" t="str">
        <f t="shared" si="105"/>
        <v/>
      </c>
      <c r="AE125" s="21" t="str">
        <f t="shared" si="106"/>
        <v/>
      </c>
      <c r="AF125" s="21" t="str">
        <f t="shared" si="107"/>
        <v/>
      </c>
      <c r="AG125" s="21" t="str">
        <f t="shared" si="108"/>
        <v/>
      </c>
      <c r="AH125" s="21" t="str">
        <f t="shared" si="109"/>
        <v/>
      </c>
      <c r="AI125" s="21" t="str">
        <f t="shared" si="110"/>
        <v/>
      </c>
      <c r="AJ125" s="21" t="str">
        <f t="shared" si="111"/>
        <v/>
      </c>
      <c r="AK125" s="21" t="str">
        <f t="shared" si="112"/>
        <v/>
      </c>
      <c r="AL125" s="21" t="str">
        <f t="shared" si="113"/>
        <v/>
      </c>
      <c r="AM125" s="21" t="str">
        <f t="shared" si="114"/>
        <v/>
      </c>
      <c r="AN125" s="21" t="str">
        <f t="shared" si="115"/>
        <v/>
      </c>
      <c r="AO125" s="21" t="str">
        <f t="shared" si="116"/>
        <v/>
      </c>
      <c r="AP125" s="21" t="str">
        <f t="shared" si="117"/>
        <v/>
      </c>
      <c r="AQ125" s="21" t="str">
        <f t="shared" si="118"/>
        <v/>
      </c>
      <c r="AR125" s="21" t="str">
        <f t="shared" si="119"/>
        <v/>
      </c>
      <c r="AS125" s="21" t="str">
        <f t="shared" si="120"/>
        <v/>
      </c>
      <c r="AT125" s="21" t="str">
        <f t="shared" si="121"/>
        <v/>
      </c>
      <c r="AU125" s="21" t="str">
        <f t="shared" si="122"/>
        <v/>
      </c>
      <c r="AV125" s="21" t="str">
        <f t="shared" si="123"/>
        <v/>
      </c>
      <c r="AW125" s="21" t="str">
        <f t="shared" si="124"/>
        <v/>
      </c>
      <c r="AX125" s="21" t="str">
        <f t="shared" si="125"/>
        <v/>
      </c>
      <c r="AY125" s="21" t="str">
        <f t="shared" si="126"/>
        <v/>
      </c>
      <c r="AZ125" s="21" t="str">
        <f t="shared" si="127"/>
        <v/>
      </c>
      <c r="BA125" s="21" t="str">
        <f t="shared" si="128"/>
        <v/>
      </c>
      <c r="BB125" s="18">
        <f t="shared" si="132"/>
        <v>1</v>
      </c>
    </row>
    <row r="126" spans="1:54" x14ac:dyDescent="0.2">
      <c r="A126" s="5" t="str">
        <f t="shared" ref="A126:C126" si="144">A19</f>
        <v/>
      </c>
      <c r="B126" s="14" t="str">
        <f t="shared" si="144"/>
        <v/>
      </c>
      <c r="C126" s="5" t="str">
        <f t="shared" si="144"/>
        <v/>
      </c>
      <c r="D126" s="21">
        <f t="shared" si="129"/>
        <v>1</v>
      </c>
      <c r="E126" s="21" t="str">
        <f t="shared" si="130"/>
        <v/>
      </c>
      <c r="F126" s="21" t="str">
        <f t="shared" si="81"/>
        <v/>
      </c>
      <c r="G126" s="21" t="str">
        <f t="shared" si="82"/>
        <v/>
      </c>
      <c r="H126" s="21" t="str">
        <f t="shared" si="83"/>
        <v/>
      </c>
      <c r="I126" s="21" t="str">
        <f t="shared" si="84"/>
        <v/>
      </c>
      <c r="J126" s="21" t="str">
        <f t="shared" si="85"/>
        <v/>
      </c>
      <c r="K126" s="21" t="str">
        <f t="shared" si="86"/>
        <v/>
      </c>
      <c r="L126" s="21" t="str">
        <f t="shared" si="87"/>
        <v/>
      </c>
      <c r="M126" s="21" t="str">
        <f t="shared" si="88"/>
        <v/>
      </c>
      <c r="N126" s="21" t="str">
        <f t="shared" si="89"/>
        <v/>
      </c>
      <c r="O126" s="21" t="str">
        <f t="shared" si="90"/>
        <v/>
      </c>
      <c r="P126" s="21" t="str">
        <f t="shared" si="91"/>
        <v/>
      </c>
      <c r="Q126" s="21" t="str">
        <f t="shared" si="92"/>
        <v/>
      </c>
      <c r="R126" s="21" t="str">
        <f t="shared" si="93"/>
        <v/>
      </c>
      <c r="S126" s="21" t="str">
        <f t="shared" si="94"/>
        <v/>
      </c>
      <c r="T126" s="21" t="str">
        <f t="shared" si="95"/>
        <v/>
      </c>
      <c r="U126" s="21" t="str">
        <f t="shared" si="96"/>
        <v/>
      </c>
      <c r="V126" s="21" t="str">
        <f t="shared" si="97"/>
        <v/>
      </c>
      <c r="W126" s="21" t="str">
        <f t="shared" si="98"/>
        <v/>
      </c>
      <c r="X126" s="21" t="str">
        <f t="shared" si="99"/>
        <v/>
      </c>
      <c r="Y126" s="21" t="str">
        <f t="shared" si="100"/>
        <v/>
      </c>
      <c r="Z126" s="21" t="str">
        <f t="shared" si="101"/>
        <v/>
      </c>
      <c r="AA126" s="21" t="str">
        <f t="shared" si="102"/>
        <v/>
      </c>
      <c r="AB126" s="21" t="str">
        <f t="shared" si="103"/>
        <v/>
      </c>
      <c r="AC126" s="21" t="str">
        <f t="shared" si="104"/>
        <v/>
      </c>
      <c r="AD126" s="21" t="str">
        <f t="shared" si="105"/>
        <v/>
      </c>
      <c r="AE126" s="21" t="str">
        <f t="shared" si="106"/>
        <v/>
      </c>
      <c r="AF126" s="21" t="str">
        <f t="shared" si="107"/>
        <v/>
      </c>
      <c r="AG126" s="21" t="str">
        <f t="shared" si="108"/>
        <v/>
      </c>
      <c r="AH126" s="21" t="str">
        <f t="shared" si="109"/>
        <v/>
      </c>
      <c r="AI126" s="21" t="str">
        <f t="shared" si="110"/>
        <v/>
      </c>
      <c r="AJ126" s="21" t="str">
        <f t="shared" si="111"/>
        <v/>
      </c>
      <c r="AK126" s="21" t="str">
        <f t="shared" si="112"/>
        <v/>
      </c>
      <c r="AL126" s="21" t="str">
        <f t="shared" si="113"/>
        <v/>
      </c>
      <c r="AM126" s="21" t="str">
        <f t="shared" si="114"/>
        <v/>
      </c>
      <c r="AN126" s="21" t="str">
        <f t="shared" si="115"/>
        <v/>
      </c>
      <c r="AO126" s="21" t="str">
        <f t="shared" si="116"/>
        <v/>
      </c>
      <c r="AP126" s="21" t="str">
        <f t="shared" si="117"/>
        <v/>
      </c>
      <c r="AQ126" s="21" t="str">
        <f t="shared" si="118"/>
        <v/>
      </c>
      <c r="AR126" s="21" t="str">
        <f t="shared" si="119"/>
        <v/>
      </c>
      <c r="AS126" s="21" t="str">
        <f t="shared" si="120"/>
        <v/>
      </c>
      <c r="AT126" s="21" t="str">
        <f t="shared" si="121"/>
        <v/>
      </c>
      <c r="AU126" s="21" t="str">
        <f t="shared" si="122"/>
        <v/>
      </c>
      <c r="AV126" s="21" t="str">
        <f t="shared" si="123"/>
        <v/>
      </c>
      <c r="AW126" s="21" t="str">
        <f t="shared" si="124"/>
        <v/>
      </c>
      <c r="AX126" s="21" t="str">
        <f t="shared" si="125"/>
        <v/>
      </c>
      <c r="AY126" s="21" t="str">
        <f t="shared" si="126"/>
        <v/>
      </c>
      <c r="AZ126" s="21" t="str">
        <f t="shared" si="127"/>
        <v/>
      </c>
      <c r="BA126" s="21" t="str">
        <f t="shared" si="128"/>
        <v/>
      </c>
      <c r="BB126" s="18">
        <f t="shared" si="132"/>
        <v>1</v>
      </c>
    </row>
    <row r="127" spans="1:54" x14ac:dyDescent="0.2">
      <c r="A127" s="5" t="str">
        <f t="shared" ref="A127:C127" si="145">A20</f>
        <v/>
      </c>
      <c r="B127" s="14" t="str">
        <f t="shared" si="145"/>
        <v/>
      </c>
      <c r="C127" s="5" t="str">
        <f t="shared" si="145"/>
        <v/>
      </c>
      <c r="D127" s="21">
        <f t="shared" si="129"/>
        <v>1</v>
      </c>
      <c r="E127" s="21" t="str">
        <f t="shared" si="130"/>
        <v/>
      </c>
      <c r="F127" s="21" t="str">
        <f t="shared" si="81"/>
        <v/>
      </c>
      <c r="G127" s="21" t="str">
        <f t="shared" si="82"/>
        <v/>
      </c>
      <c r="H127" s="21" t="str">
        <f t="shared" si="83"/>
        <v/>
      </c>
      <c r="I127" s="21" t="str">
        <f t="shared" si="84"/>
        <v/>
      </c>
      <c r="J127" s="21" t="str">
        <f t="shared" si="85"/>
        <v/>
      </c>
      <c r="K127" s="21" t="str">
        <f t="shared" si="86"/>
        <v/>
      </c>
      <c r="L127" s="21" t="str">
        <f t="shared" si="87"/>
        <v/>
      </c>
      <c r="M127" s="21" t="str">
        <f t="shared" si="88"/>
        <v/>
      </c>
      <c r="N127" s="21" t="str">
        <f t="shared" si="89"/>
        <v/>
      </c>
      <c r="O127" s="21" t="str">
        <f t="shared" si="90"/>
        <v/>
      </c>
      <c r="P127" s="21" t="str">
        <f t="shared" si="91"/>
        <v/>
      </c>
      <c r="Q127" s="21" t="str">
        <f t="shared" si="92"/>
        <v/>
      </c>
      <c r="R127" s="21" t="str">
        <f t="shared" si="93"/>
        <v/>
      </c>
      <c r="S127" s="21" t="str">
        <f t="shared" si="94"/>
        <v/>
      </c>
      <c r="T127" s="21" t="str">
        <f t="shared" si="95"/>
        <v/>
      </c>
      <c r="U127" s="21" t="str">
        <f t="shared" si="96"/>
        <v/>
      </c>
      <c r="V127" s="21" t="str">
        <f t="shared" si="97"/>
        <v/>
      </c>
      <c r="W127" s="21" t="str">
        <f t="shared" si="98"/>
        <v/>
      </c>
      <c r="X127" s="21" t="str">
        <f t="shared" si="99"/>
        <v/>
      </c>
      <c r="Y127" s="21" t="str">
        <f t="shared" si="100"/>
        <v/>
      </c>
      <c r="Z127" s="21" t="str">
        <f t="shared" si="101"/>
        <v/>
      </c>
      <c r="AA127" s="21" t="str">
        <f t="shared" si="102"/>
        <v/>
      </c>
      <c r="AB127" s="21" t="str">
        <f t="shared" si="103"/>
        <v/>
      </c>
      <c r="AC127" s="21" t="str">
        <f t="shared" si="104"/>
        <v/>
      </c>
      <c r="AD127" s="21" t="str">
        <f t="shared" si="105"/>
        <v/>
      </c>
      <c r="AE127" s="21" t="str">
        <f t="shared" si="106"/>
        <v/>
      </c>
      <c r="AF127" s="21" t="str">
        <f t="shared" si="107"/>
        <v/>
      </c>
      <c r="AG127" s="21" t="str">
        <f t="shared" si="108"/>
        <v/>
      </c>
      <c r="AH127" s="21" t="str">
        <f t="shared" si="109"/>
        <v/>
      </c>
      <c r="AI127" s="21" t="str">
        <f t="shared" si="110"/>
        <v/>
      </c>
      <c r="AJ127" s="21" t="str">
        <f t="shared" si="111"/>
        <v/>
      </c>
      <c r="AK127" s="21" t="str">
        <f t="shared" si="112"/>
        <v/>
      </c>
      <c r="AL127" s="21" t="str">
        <f t="shared" si="113"/>
        <v/>
      </c>
      <c r="AM127" s="21" t="str">
        <f t="shared" si="114"/>
        <v/>
      </c>
      <c r="AN127" s="21" t="str">
        <f t="shared" si="115"/>
        <v/>
      </c>
      <c r="AO127" s="21" t="str">
        <f t="shared" si="116"/>
        <v/>
      </c>
      <c r="AP127" s="21" t="str">
        <f t="shared" si="117"/>
        <v/>
      </c>
      <c r="AQ127" s="21" t="str">
        <f t="shared" si="118"/>
        <v/>
      </c>
      <c r="AR127" s="21" t="str">
        <f t="shared" si="119"/>
        <v/>
      </c>
      <c r="AS127" s="21" t="str">
        <f t="shared" si="120"/>
        <v/>
      </c>
      <c r="AT127" s="21" t="str">
        <f t="shared" si="121"/>
        <v/>
      </c>
      <c r="AU127" s="21" t="str">
        <f t="shared" si="122"/>
        <v/>
      </c>
      <c r="AV127" s="21" t="str">
        <f t="shared" si="123"/>
        <v/>
      </c>
      <c r="AW127" s="21" t="str">
        <f t="shared" si="124"/>
        <v/>
      </c>
      <c r="AX127" s="21" t="str">
        <f t="shared" si="125"/>
        <v/>
      </c>
      <c r="AY127" s="21" t="str">
        <f t="shared" si="126"/>
        <v/>
      </c>
      <c r="AZ127" s="21" t="str">
        <f t="shared" si="127"/>
        <v/>
      </c>
      <c r="BA127" s="21" t="str">
        <f t="shared" si="128"/>
        <v/>
      </c>
      <c r="BB127" s="18">
        <f t="shared" si="132"/>
        <v>1</v>
      </c>
    </row>
    <row r="128" spans="1:54" x14ac:dyDescent="0.2">
      <c r="A128" s="5" t="str">
        <f t="shared" ref="A128:C128" si="146">A21</f>
        <v/>
      </c>
      <c r="B128" s="14" t="str">
        <f t="shared" si="146"/>
        <v/>
      </c>
      <c r="C128" s="5" t="str">
        <f t="shared" si="146"/>
        <v/>
      </c>
      <c r="D128" s="21">
        <f t="shared" si="129"/>
        <v>1</v>
      </c>
      <c r="E128" s="21" t="str">
        <f t="shared" si="130"/>
        <v/>
      </c>
      <c r="F128" s="21" t="str">
        <f t="shared" si="81"/>
        <v/>
      </c>
      <c r="G128" s="21" t="str">
        <f t="shared" si="82"/>
        <v/>
      </c>
      <c r="H128" s="21" t="str">
        <f t="shared" si="83"/>
        <v/>
      </c>
      <c r="I128" s="21" t="str">
        <f t="shared" si="84"/>
        <v/>
      </c>
      <c r="J128" s="21" t="str">
        <f t="shared" si="85"/>
        <v/>
      </c>
      <c r="K128" s="21" t="str">
        <f t="shared" si="86"/>
        <v/>
      </c>
      <c r="L128" s="21" t="str">
        <f t="shared" si="87"/>
        <v/>
      </c>
      <c r="M128" s="21" t="str">
        <f t="shared" si="88"/>
        <v/>
      </c>
      <c r="N128" s="21" t="str">
        <f t="shared" si="89"/>
        <v/>
      </c>
      <c r="O128" s="21" t="str">
        <f t="shared" si="90"/>
        <v/>
      </c>
      <c r="P128" s="21" t="str">
        <f t="shared" si="91"/>
        <v/>
      </c>
      <c r="Q128" s="21" t="str">
        <f t="shared" si="92"/>
        <v/>
      </c>
      <c r="R128" s="21" t="str">
        <f t="shared" si="93"/>
        <v/>
      </c>
      <c r="S128" s="21" t="str">
        <f t="shared" si="94"/>
        <v/>
      </c>
      <c r="T128" s="21" t="str">
        <f t="shared" si="95"/>
        <v/>
      </c>
      <c r="U128" s="21" t="str">
        <f t="shared" si="96"/>
        <v/>
      </c>
      <c r="V128" s="21" t="str">
        <f t="shared" si="97"/>
        <v/>
      </c>
      <c r="W128" s="21" t="str">
        <f t="shared" si="98"/>
        <v/>
      </c>
      <c r="X128" s="21" t="str">
        <f t="shared" si="99"/>
        <v/>
      </c>
      <c r="Y128" s="21" t="str">
        <f t="shared" si="100"/>
        <v/>
      </c>
      <c r="Z128" s="21" t="str">
        <f t="shared" si="101"/>
        <v/>
      </c>
      <c r="AA128" s="21" t="str">
        <f t="shared" si="102"/>
        <v/>
      </c>
      <c r="AB128" s="21" t="str">
        <f t="shared" si="103"/>
        <v/>
      </c>
      <c r="AC128" s="21" t="str">
        <f t="shared" si="104"/>
        <v/>
      </c>
      <c r="AD128" s="21" t="str">
        <f t="shared" si="105"/>
        <v/>
      </c>
      <c r="AE128" s="21" t="str">
        <f t="shared" si="106"/>
        <v/>
      </c>
      <c r="AF128" s="21" t="str">
        <f t="shared" si="107"/>
        <v/>
      </c>
      <c r="AG128" s="21" t="str">
        <f t="shared" si="108"/>
        <v/>
      </c>
      <c r="AH128" s="21" t="str">
        <f t="shared" si="109"/>
        <v/>
      </c>
      <c r="AI128" s="21" t="str">
        <f t="shared" si="110"/>
        <v/>
      </c>
      <c r="AJ128" s="21" t="str">
        <f t="shared" si="111"/>
        <v/>
      </c>
      <c r="AK128" s="21" t="str">
        <f t="shared" si="112"/>
        <v/>
      </c>
      <c r="AL128" s="21" t="str">
        <f t="shared" si="113"/>
        <v/>
      </c>
      <c r="AM128" s="21" t="str">
        <f t="shared" si="114"/>
        <v/>
      </c>
      <c r="AN128" s="21" t="str">
        <f t="shared" si="115"/>
        <v/>
      </c>
      <c r="AO128" s="21" t="str">
        <f t="shared" si="116"/>
        <v/>
      </c>
      <c r="AP128" s="21" t="str">
        <f t="shared" si="117"/>
        <v/>
      </c>
      <c r="AQ128" s="21" t="str">
        <f t="shared" si="118"/>
        <v/>
      </c>
      <c r="AR128" s="21" t="str">
        <f t="shared" si="119"/>
        <v/>
      </c>
      <c r="AS128" s="21" t="str">
        <f t="shared" si="120"/>
        <v/>
      </c>
      <c r="AT128" s="21" t="str">
        <f t="shared" si="121"/>
        <v/>
      </c>
      <c r="AU128" s="21" t="str">
        <f t="shared" si="122"/>
        <v/>
      </c>
      <c r="AV128" s="21" t="str">
        <f t="shared" si="123"/>
        <v/>
      </c>
      <c r="AW128" s="21" t="str">
        <f t="shared" si="124"/>
        <v/>
      </c>
      <c r="AX128" s="21" t="str">
        <f t="shared" si="125"/>
        <v/>
      </c>
      <c r="AY128" s="21" t="str">
        <f t="shared" si="126"/>
        <v/>
      </c>
      <c r="AZ128" s="21" t="str">
        <f t="shared" si="127"/>
        <v/>
      </c>
      <c r="BA128" s="21" t="str">
        <f t="shared" si="128"/>
        <v/>
      </c>
      <c r="BB128" s="18">
        <f t="shared" si="132"/>
        <v>1</v>
      </c>
    </row>
    <row r="129" spans="1:54" x14ac:dyDescent="0.2">
      <c r="A129" s="5" t="str">
        <f t="shared" ref="A129:C129" si="147">A22</f>
        <v/>
      </c>
      <c r="B129" s="14" t="str">
        <f t="shared" si="147"/>
        <v/>
      </c>
      <c r="C129" s="5" t="str">
        <f t="shared" si="147"/>
        <v/>
      </c>
      <c r="D129" s="21">
        <f t="shared" si="129"/>
        <v>1</v>
      </c>
      <c r="E129" s="21" t="str">
        <f t="shared" si="130"/>
        <v/>
      </c>
      <c r="F129" s="21" t="str">
        <f t="shared" si="81"/>
        <v/>
      </c>
      <c r="G129" s="21" t="str">
        <f t="shared" si="82"/>
        <v/>
      </c>
      <c r="H129" s="21" t="str">
        <f t="shared" si="83"/>
        <v/>
      </c>
      <c r="I129" s="21" t="str">
        <f t="shared" si="84"/>
        <v/>
      </c>
      <c r="J129" s="21" t="str">
        <f t="shared" si="85"/>
        <v/>
      </c>
      <c r="K129" s="21" t="str">
        <f t="shared" si="86"/>
        <v/>
      </c>
      <c r="L129" s="21" t="str">
        <f t="shared" si="87"/>
        <v/>
      </c>
      <c r="M129" s="21" t="str">
        <f t="shared" si="88"/>
        <v/>
      </c>
      <c r="N129" s="21" t="str">
        <f t="shared" si="89"/>
        <v/>
      </c>
      <c r="O129" s="21" t="str">
        <f t="shared" si="90"/>
        <v/>
      </c>
      <c r="P129" s="21" t="str">
        <f t="shared" si="91"/>
        <v/>
      </c>
      <c r="Q129" s="21" t="str">
        <f t="shared" si="92"/>
        <v/>
      </c>
      <c r="R129" s="21" t="str">
        <f t="shared" si="93"/>
        <v/>
      </c>
      <c r="S129" s="21" t="str">
        <f t="shared" si="94"/>
        <v/>
      </c>
      <c r="T129" s="21" t="str">
        <f t="shared" si="95"/>
        <v/>
      </c>
      <c r="U129" s="21" t="str">
        <f t="shared" si="96"/>
        <v/>
      </c>
      <c r="V129" s="21" t="str">
        <f t="shared" si="97"/>
        <v/>
      </c>
      <c r="W129" s="21" t="str">
        <f t="shared" si="98"/>
        <v/>
      </c>
      <c r="X129" s="21" t="str">
        <f t="shared" si="99"/>
        <v/>
      </c>
      <c r="Y129" s="21" t="str">
        <f t="shared" si="100"/>
        <v/>
      </c>
      <c r="Z129" s="21" t="str">
        <f t="shared" si="101"/>
        <v/>
      </c>
      <c r="AA129" s="21" t="str">
        <f t="shared" si="102"/>
        <v/>
      </c>
      <c r="AB129" s="21" t="str">
        <f t="shared" si="103"/>
        <v/>
      </c>
      <c r="AC129" s="21" t="str">
        <f t="shared" si="104"/>
        <v/>
      </c>
      <c r="AD129" s="21" t="str">
        <f t="shared" si="105"/>
        <v/>
      </c>
      <c r="AE129" s="21" t="str">
        <f t="shared" si="106"/>
        <v/>
      </c>
      <c r="AF129" s="21" t="str">
        <f t="shared" si="107"/>
        <v/>
      </c>
      <c r="AG129" s="21" t="str">
        <f t="shared" si="108"/>
        <v/>
      </c>
      <c r="AH129" s="21" t="str">
        <f t="shared" si="109"/>
        <v/>
      </c>
      <c r="AI129" s="21" t="str">
        <f t="shared" si="110"/>
        <v/>
      </c>
      <c r="AJ129" s="21" t="str">
        <f t="shared" si="111"/>
        <v/>
      </c>
      <c r="AK129" s="21" t="str">
        <f t="shared" si="112"/>
        <v/>
      </c>
      <c r="AL129" s="21" t="str">
        <f t="shared" si="113"/>
        <v/>
      </c>
      <c r="AM129" s="21" t="str">
        <f t="shared" si="114"/>
        <v/>
      </c>
      <c r="AN129" s="21" t="str">
        <f t="shared" si="115"/>
        <v/>
      </c>
      <c r="AO129" s="21" t="str">
        <f t="shared" si="116"/>
        <v/>
      </c>
      <c r="AP129" s="21" t="str">
        <f t="shared" si="117"/>
        <v/>
      </c>
      <c r="AQ129" s="21" t="str">
        <f t="shared" si="118"/>
        <v/>
      </c>
      <c r="AR129" s="21" t="str">
        <f t="shared" si="119"/>
        <v/>
      </c>
      <c r="AS129" s="21" t="str">
        <f t="shared" si="120"/>
        <v/>
      </c>
      <c r="AT129" s="21" t="str">
        <f t="shared" si="121"/>
        <v/>
      </c>
      <c r="AU129" s="21" t="str">
        <f t="shared" si="122"/>
        <v/>
      </c>
      <c r="AV129" s="21" t="str">
        <f t="shared" si="123"/>
        <v/>
      </c>
      <c r="AW129" s="21" t="str">
        <f t="shared" si="124"/>
        <v/>
      </c>
      <c r="AX129" s="21" t="str">
        <f t="shared" si="125"/>
        <v/>
      </c>
      <c r="AY129" s="21" t="str">
        <f t="shared" si="126"/>
        <v/>
      </c>
      <c r="AZ129" s="21" t="str">
        <f t="shared" si="127"/>
        <v/>
      </c>
      <c r="BA129" s="21" t="str">
        <f t="shared" si="128"/>
        <v/>
      </c>
      <c r="BB129" s="18">
        <f t="shared" si="132"/>
        <v>1</v>
      </c>
    </row>
    <row r="130" spans="1:54" x14ac:dyDescent="0.2">
      <c r="A130" s="5" t="str">
        <f t="shared" ref="A130:C130" si="148">A23</f>
        <v/>
      </c>
      <c r="B130" s="14" t="str">
        <f t="shared" si="148"/>
        <v/>
      </c>
      <c r="C130" s="5" t="str">
        <f t="shared" si="148"/>
        <v/>
      </c>
      <c r="D130" s="21">
        <f t="shared" si="129"/>
        <v>1</v>
      </c>
      <c r="E130" s="21" t="str">
        <f t="shared" si="130"/>
        <v/>
      </c>
      <c r="F130" s="21" t="str">
        <f t="shared" si="81"/>
        <v/>
      </c>
      <c r="G130" s="21" t="str">
        <f t="shared" si="82"/>
        <v/>
      </c>
      <c r="H130" s="21" t="str">
        <f t="shared" si="83"/>
        <v/>
      </c>
      <c r="I130" s="21" t="str">
        <f t="shared" si="84"/>
        <v/>
      </c>
      <c r="J130" s="21" t="str">
        <f t="shared" si="85"/>
        <v/>
      </c>
      <c r="K130" s="21" t="str">
        <f t="shared" si="86"/>
        <v/>
      </c>
      <c r="L130" s="21" t="str">
        <f t="shared" si="87"/>
        <v/>
      </c>
      <c r="M130" s="21" t="str">
        <f t="shared" si="88"/>
        <v/>
      </c>
      <c r="N130" s="21" t="str">
        <f t="shared" si="89"/>
        <v/>
      </c>
      <c r="O130" s="21" t="str">
        <f t="shared" si="90"/>
        <v/>
      </c>
      <c r="P130" s="21" t="str">
        <f t="shared" si="91"/>
        <v/>
      </c>
      <c r="Q130" s="21" t="str">
        <f t="shared" si="92"/>
        <v/>
      </c>
      <c r="R130" s="21" t="str">
        <f t="shared" si="93"/>
        <v/>
      </c>
      <c r="S130" s="21" t="str">
        <f t="shared" si="94"/>
        <v/>
      </c>
      <c r="T130" s="21" t="str">
        <f t="shared" si="95"/>
        <v/>
      </c>
      <c r="U130" s="21" t="str">
        <f t="shared" si="96"/>
        <v/>
      </c>
      <c r="V130" s="21" t="str">
        <f t="shared" si="97"/>
        <v/>
      </c>
      <c r="W130" s="21" t="str">
        <f t="shared" si="98"/>
        <v/>
      </c>
      <c r="X130" s="21" t="str">
        <f t="shared" si="99"/>
        <v/>
      </c>
      <c r="Y130" s="21" t="str">
        <f t="shared" si="100"/>
        <v/>
      </c>
      <c r="Z130" s="21" t="str">
        <f t="shared" si="101"/>
        <v/>
      </c>
      <c r="AA130" s="21" t="str">
        <f t="shared" si="102"/>
        <v/>
      </c>
      <c r="AB130" s="21" t="str">
        <f t="shared" si="103"/>
        <v/>
      </c>
      <c r="AC130" s="21" t="str">
        <f t="shared" si="104"/>
        <v/>
      </c>
      <c r="AD130" s="21" t="str">
        <f t="shared" si="105"/>
        <v/>
      </c>
      <c r="AE130" s="21" t="str">
        <f t="shared" si="106"/>
        <v/>
      </c>
      <c r="AF130" s="21" t="str">
        <f t="shared" si="107"/>
        <v/>
      </c>
      <c r="AG130" s="21" t="str">
        <f t="shared" si="108"/>
        <v/>
      </c>
      <c r="AH130" s="21" t="str">
        <f t="shared" si="109"/>
        <v/>
      </c>
      <c r="AI130" s="21" t="str">
        <f t="shared" si="110"/>
        <v/>
      </c>
      <c r="AJ130" s="21" t="str">
        <f t="shared" si="111"/>
        <v/>
      </c>
      <c r="AK130" s="21" t="str">
        <f t="shared" si="112"/>
        <v/>
      </c>
      <c r="AL130" s="21" t="str">
        <f t="shared" si="113"/>
        <v/>
      </c>
      <c r="AM130" s="21" t="str">
        <f t="shared" si="114"/>
        <v/>
      </c>
      <c r="AN130" s="21" t="str">
        <f t="shared" si="115"/>
        <v/>
      </c>
      <c r="AO130" s="21" t="str">
        <f t="shared" si="116"/>
        <v/>
      </c>
      <c r="AP130" s="21" t="str">
        <f t="shared" si="117"/>
        <v/>
      </c>
      <c r="AQ130" s="21" t="str">
        <f t="shared" si="118"/>
        <v/>
      </c>
      <c r="AR130" s="21" t="str">
        <f t="shared" si="119"/>
        <v/>
      </c>
      <c r="AS130" s="21" t="str">
        <f t="shared" si="120"/>
        <v/>
      </c>
      <c r="AT130" s="21" t="str">
        <f t="shared" si="121"/>
        <v/>
      </c>
      <c r="AU130" s="21" t="str">
        <f t="shared" si="122"/>
        <v/>
      </c>
      <c r="AV130" s="21" t="str">
        <f t="shared" si="123"/>
        <v/>
      </c>
      <c r="AW130" s="21" t="str">
        <f t="shared" si="124"/>
        <v/>
      </c>
      <c r="AX130" s="21" t="str">
        <f t="shared" si="125"/>
        <v/>
      </c>
      <c r="AY130" s="21" t="str">
        <f t="shared" si="126"/>
        <v/>
      </c>
      <c r="AZ130" s="21" t="str">
        <f t="shared" si="127"/>
        <v/>
      </c>
      <c r="BA130" s="21" t="str">
        <f t="shared" si="128"/>
        <v/>
      </c>
      <c r="BB130" s="18">
        <f t="shared" si="132"/>
        <v>1</v>
      </c>
    </row>
    <row r="131" spans="1:54" x14ac:dyDescent="0.2">
      <c r="A131" s="5" t="str">
        <f t="shared" ref="A131:C131" si="149">A24</f>
        <v/>
      </c>
      <c r="B131" s="14" t="str">
        <f t="shared" si="149"/>
        <v/>
      </c>
      <c r="C131" s="5" t="str">
        <f t="shared" si="149"/>
        <v/>
      </c>
      <c r="D131" s="21">
        <f t="shared" si="129"/>
        <v>1</v>
      </c>
      <c r="E131" s="21" t="str">
        <f t="shared" si="130"/>
        <v/>
      </c>
      <c r="F131" s="21" t="str">
        <f t="shared" si="81"/>
        <v/>
      </c>
      <c r="G131" s="21" t="str">
        <f t="shared" si="82"/>
        <v/>
      </c>
      <c r="H131" s="21" t="str">
        <f t="shared" si="83"/>
        <v/>
      </c>
      <c r="I131" s="21" t="str">
        <f t="shared" si="84"/>
        <v/>
      </c>
      <c r="J131" s="21" t="str">
        <f t="shared" si="85"/>
        <v/>
      </c>
      <c r="K131" s="21" t="str">
        <f t="shared" si="86"/>
        <v/>
      </c>
      <c r="L131" s="21" t="str">
        <f t="shared" si="87"/>
        <v/>
      </c>
      <c r="M131" s="21" t="str">
        <f t="shared" si="88"/>
        <v/>
      </c>
      <c r="N131" s="21" t="str">
        <f t="shared" si="89"/>
        <v/>
      </c>
      <c r="O131" s="21" t="str">
        <f t="shared" si="90"/>
        <v/>
      </c>
      <c r="P131" s="21" t="str">
        <f t="shared" si="91"/>
        <v/>
      </c>
      <c r="Q131" s="21" t="str">
        <f t="shared" si="92"/>
        <v/>
      </c>
      <c r="R131" s="21" t="str">
        <f t="shared" si="93"/>
        <v/>
      </c>
      <c r="S131" s="21" t="str">
        <f t="shared" si="94"/>
        <v/>
      </c>
      <c r="T131" s="21" t="str">
        <f t="shared" si="95"/>
        <v/>
      </c>
      <c r="U131" s="21" t="str">
        <f t="shared" si="96"/>
        <v/>
      </c>
      <c r="V131" s="21" t="str">
        <f t="shared" si="97"/>
        <v/>
      </c>
      <c r="W131" s="21" t="str">
        <f t="shared" si="98"/>
        <v/>
      </c>
      <c r="X131" s="21" t="str">
        <f t="shared" si="99"/>
        <v/>
      </c>
      <c r="Y131" s="21" t="str">
        <f t="shared" si="100"/>
        <v/>
      </c>
      <c r="Z131" s="21" t="str">
        <f t="shared" si="101"/>
        <v/>
      </c>
      <c r="AA131" s="21" t="str">
        <f t="shared" si="102"/>
        <v/>
      </c>
      <c r="AB131" s="21" t="str">
        <f t="shared" si="103"/>
        <v/>
      </c>
      <c r="AC131" s="21" t="str">
        <f t="shared" si="104"/>
        <v/>
      </c>
      <c r="AD131" s="21" t="str">
        <f t="shared" si="105"/>
        <v/>
      </c>
      <c r="AE131" s="21" t="str">
        <f t="shared" si="106"/>
        <v/>
      </c>
      <c r="AF131" s="21" t="str">
        <f t="shared" si="107"/>
        <v/>
      </c>
      <c r="AG131" s="21" t="str">
        <f t="shared" si="108"/>
        <v/>
      </c>
      <c r="AH131" s="21" t="str">
        <f t="shared" si="109"/>
        <v/>
      </c>
      <c r="AI131" s="21" t="str">
        <f t="shared" si="110"/>
        <v/>
      </c>
      <c r="AJ131" s="21" t="str">
        <f t="shared" si="111"/>
        <v/>
      </c>
      <c r="AK131" s="21" t="str">
        <f t="shared" si="112"/>
        <v/>
      </c>
      <c r="AL131" s="21" t="str">
        <f t="shared" si="113"/>
        <v/>
      </c>
      <c r="AM131" s="21" t="str">
        <f t="shared" si="114"/>
        <v/>
      </c>
      <c r="AN131" s="21" t="str">
        <f t="shared" si="115"/>
        <v/>
      </c>
      <c r="AO131" s="21" t="str">
        <f t="shared" si="116"/>
        <v/>
      </c>
      <c r="AP131" s="21" t="str">
        <f t="shared" si="117"/>
        <v/>
      </c>
      <c r="AQ131" s="21" t="str">
        <f t="shared" si="118"/>
        <v/>
      </c>
      <c r="AR131" s="21" t="str">
        <f t="shared" si="119"/>
        <v/>
      </c>
      <c r="AS131" s="21" t="str">
        <f t="shared" si="120"/>
        <v/>
      </c>
      <c r="AT131" s="21" t="str">
        <f t="shared" si="121"/>
        <v/>
      </c>
      <c r="AU131" s="21" t="str">
        <f t="shared" si="122"/>
        <v/>
      </c>
      <c r="AV131" s="21" t="str">
        <f t="shared" si="123"/>
        <v/>
      </c>
      <c r="AW131" s="21" t="str">
        <f t="shared" si="124"/>
        <v/>
      </c>
      <c r="AX131" s="21" t="str">
        <f t="shared" si="125"/>
        <v/>
      </c>
      <c r="AY131" s="21" t="str">
        <f t="shared" si="126"/>
        <v/>
      </c>
      <c r="AZ131" s="21" t="str">
        <f t="shared" si="127"/>
        <v/>
      </c>
      <c r="BA131" s="21" t="str">
        <f t="shared" si="128"/>
        <v/>
      </c>
      <c r="BB131" s="18">
        <f t="shared" si="132"/>
        <v>1</v>
      </c>
    </row>
    <row r="132" spans="1:54" x14ac:dyDescent="0.2">
      <c r="A132" s="5" t="str">
        <f t="shared" ref="A132:C132" si="150">A25</f>
        <v/>
      </c>
      <c r="B132" s="14" t="str">
        <f t="shared" si="150"/>
        <v/>
      </c>
      <c r="C132" s="5" t="str">
        <f t="shared" si="150"/>
        <v/>
      </c>
      <c r="D132" s="21">
        <f t="shared" si="129"/>
        <v>1</v>
      </c>
      <c r="E132" s="21" t="str">
        <f t="shared" si="130"/>
        <v/>
      </c>
      <c r="F132" s="21" t="str">
        <f t="shared" si="81"/>
        <v/>
      </c>
      <c r="G132" s="21" t="str">
        <f t="shared" si="82"/>
        <v/>
      </c>
      <c r="H132" s="21" t="str">
        <f t="shared" si="83"/>
        <v/>
      </c>
      <c r="I132" s="21" t="str">
        <f t="shared" si="84"/>
        <v/>
      </c>
      <c r="J132" s="21" t="str">
        <f t="shared" si="85"/>
        <v/>
      </c>
      <c r="K132" s="21" t="str">
        <f t="shared" si="86"/>
        <v/>
      </c>
      <c r="L132" s="21" t="str">
        <f t="shared" si="87"/>
        <v/>
      </c>
      <c r="M132" s="21" t="str">
        <f t="shared" si="88"/>
        <v/>
      </c>
      <c r="N132" s="21" t="str">
        <f t="shared" si="89"/>
        <v/>
      </c>
      <c r="O132" s="21" t="str">
        <f t="shared" si="90"/>
        <v/>
      </c>
      <c r="P132" s="21" t="str">
        <f t="shared" si="91"/>
        <v/>
      </c>
      <c r="Q132" s="21" t="str">
        <f t="shared" si="92"/>
        <v/>
      </c>
      <c r="R132" s="21" t="str">
        <f t="shared" si="93"/>
        <v/>
      </c>
      <c r="S132" s="21" t="str">
        <f t="shared" si="94"/>
        <v/>
      </c>
      <c r="T132" s="21" t="str">
        <f t="shared" si="95"/>
        <v/>
      </c>
      <c r="U132" s="21" t="str">
        <f t="shared" si="96"/>
        <v/>
      </c>
      <c r="V132" s="21" t="str">
        <f t="shared" si="97"/>
        <v/>
      </c>
      <c r="W132" s="21" t="str">
        <f t="shared" si="98"/>
        <v/>
      </c>
      <c r="X132" s="21" t="str">
        <f t="shared" si="99"/>
        <v/>
      </c>
      <c r="Y132" s="21" t="str">
        <f t="shared" si="100"/>
        <v/>
      </c>
      <c r="Z132" s="21" t="str">
        <f t="shared" si="101"/>
        <v/>
      </c>
      <c r="AA132" s="21" t="str">
        <f t="shared" si="102"/>
        <v/>
      </c>
      <c r="AB132" s="21" t="str">
        <f t="shared" si="103"/>
        <v/>
      </c>
      <c r="AC132" s="21" t="str">
        <f t="shared" si="104"/>
        <v/>
      </c>
      <c r="AD132" s="21" t="str">
        <f t="shared" si="105"/>
        <v/>
      </c>
      <c r="AE132" s="21" t="str">
        <f t="shared" si="106"/>
        <v/>
      </c>
      <c r="AF132" s="21" t="str">
        <f t="shared" si="107"/>
        <v/>
      </c>
      <c r="AG132" s="21" t="str">
        <f t="shared" si="108"/>
        <v/>
      </c>
      <c r="AH132" s="21" t="str">
        <f t="shared" si="109"/>
        <v/>
      </c>
      <c r="AI132" s="21" t="str">
        <f t="shared" si="110"/>
        <v/>
      </c>
      <c r="AJ132" s="21" t="str">
        <f t="shared" si="111"/>
        <v/>
      </c>
      <c r="AK132" s="21" t="str">
        <f t="shared" si="112"/>
        <v/>
      </c>
      <c r="AL132" s="21" t="str">
        <f t="shared" si="113"/>
        <v/>
      </c>
      <c r="AM132" s="21" t="str">
        <f t="shared" si="114"/>
        <v/>
      </c>
      <c r="AN132" s="21" t="str">
        <f t="shared" si="115"/>
        <v/>
      </c>
      <c r="AO132" s="21" t="str">
        <f t="shared" si="116"/>
        <v/>
      </c>
      <c r="AP132" s="21" t="str">
        <f t="shared" si="117"/>
        <v/>
      </c>
      <c r="AQ132" s="21" t="str">
        <f t="shared" si="118"/>
        <v/>
      </c>
      <c r="AR132" s="21" t="str">
        <f t="shared" si="119"/>
        <v/>
      </c>
      <c r="AS132" s="21" t="str">
        <f t="shared" si="120"/>
        <v/>
      </c>
      <c r="AT132" s="21" t="str">
        <f t="shared" si="121"/>
        <v/>
      </c>
      <c r="AU132" s="21" t="str">
        <f t="shared" si="122"/>
        <v/>
      </c>
      <c r="AV132" s="21" t="str">
        <f t="shared" si="123"/>
        <v/>
      </c>
      <c r="AW132" s="21" t="str">
        <f t="shared" si="124"/>
        <v/>
      </c>
      <c r="AX132" s="21" t="str">
        <f t="shared" si="125"/>
        <v/>
      </c>
      <c r="AY132" s="21" t="str">
        <f t="shared" si="126"/>
        <v/>
      </c>
      <c r="AZ132" s="21" t="str">
        <f t="shared" si="127"/>
        <v/>
      </c>
      <c r="BA132" s="21" t="str">
        <f t="shared" si="128"/>
        <v/>
      </c>
      <c r="BB132" s="18">
        <f t="shared" si="132"/>
        <v>1</v>
      </c>
    </row>
    <row r="133" spans="1:54" x14ac:dyDescent="0.2">
      <c r="A133" s="5" t="str">
        <f t="shared" ref="A133:C133" si="151">A26</f>
        <v/>
      </c>
      <c r="B133" s="14" t="str">
        <f t="shared" si="151"/>
        <v/>
      </c>
      <c r="C133" s="5" t="str">
        <f t="shared" si="151"/>
        <v/>
      </c>
      <c r="D133" s="21">
        <f t="shared" si="129"/>
        <v>1</v>
      </c>
      <c r="E133" s="21" t="str">
        <f t="shared" si="130"/>
        <v/>
      </c>
      <c r="F133" s="21" t="str">
        <f t="shared" si="81"/>
        <v/>
      </c>
      <c r="G133" s="21" t="str">
        <f t="shared" si="82"/>
        <v/>
      </c>
      <c r="H133" s="21" t="str">
        <f t="shared" si="83"/>
        <v/>
      </c>
      <c r="I133" s="21" t="str">
        <f t="shared" si="84"/>
        <v/>
      </c>
      <c r="J133" s="21" t="str">
        <f t="shared" si="85"/>
        <v/>
      </c>
      <c r="K133" s="21" t="str">
        <f t="shared" si="86"/>
        <v/>
      </c>
      <c r="L133" s="21" t="str">
        <f t="shared" si="87"/>
        <v/>
      </c>
      <c r="M133" s="21" t="str">
        <f t="shared" si="88"/>
        <v/>
      </c>
      <c r="N133" s="21" t="str">
        <f t="shared" si="89"/>
        <v/>
      </c>
      <c r="O133" s="21" t="str">
        <f t="shared" si="90"/>
        <v/>
      </c>
      <c r="P133" s="21" t="str">
        <f t="shared" si="91"/>
        <v/>
      </c>
      <c r="Q133" s="21" t="str">
        <f t="shared" si="92"/>
        <v/>
      </c>
      <c r="R133" s="21" t="str">
        <f t="shared" si="93"/>
        <v/>
      </c>
      <c r="S133" s="21" t="str">
        <f t="shared" si="94"/>
        <v/>
      </c>
      <c r="T133" s="21" t="str">
        <f t="shared" si="95"/>
        <v/>
      </c>
      <c r="U133" s="21" t="str">
        <f t="shared" si="96"/>
        <v/>
      </c>
      <c r="V133" s="21" t="str">
        <f t="shared" si="97"/>
        <v/>
      </c>
      <c r="W133" s="21" t="str">
        <f t="shared" si="98"/>
        <v/>
      </c>
      <c r="X133" s="21" t="str">
        <f t="shared" si="99"/>
        <v/>
      </c>
      <c r="Y133" s="21" t="str">
        <f t="shared" si="100"/>
        <v/>
      </c>
      <c r="Z133" s="21" t="str">
        <f t="shared" si="101"/>
        <v/>
      </c>
      <c r="AA133" s="21" t="str">
        <f t="shared" si="102"/>
        <v/>
      </c>
      <c r="AB133" s="21" t="str">
        <f t="shared" si="103"/>
        <v/>
      </c>
      <c r="AC133" s="21" t="str">
        <f t="shared" si="104"/>
        <v/>
      </c>
      <c r="AD133" s="21" t="str">
        <f t="shared" si="105"/>
        <v/>
      </c>
      <c r="AE133" s="21" t="str">
        <f t="shared" si="106"/>
        <v/>
      </c>
      <c r="AF133" s="21" t="str">
        <f t="shared" si="107"/>
        <v/>
      </c>
      <c r="AG133" s="21" t="str">
        <f t="shared" si="108"/>
        <v/>
      </c>
      <c r="AH133" s="21" t="str">
        <f t="shared" si="109"/>
        <v/>
      </c>
      <c r="AI133" s="21" t="str">
        <f t="shared" si="110"/>
        <v/>
      </c>
      <c r="AJ133" s="21" t="str">
        <f t="shared" si="111"/>
        <v/>
      </c>
      <c r="AK133" s="21" t="str">
        <f t="shared" si="112"/>
        <v/>
      </c>
      <c r="AL133" s="21" t="str">
        <f t="shared" si="113"/>
        <v/>
      </c>
      <c r="AM133" s="21" t="str">
        <f t="shared" si="114"/>
        <v/>
      </c>
      <c r="AN133" s="21" t="str">
        <f t="shared" si="115"/>
        <v/>
      </c>
      <c r="AO133" s="21" t="str">
        <f t="shared" si="116"/>
        <v/>
      </c>
      <c r="AP133" s="21" t="str">
        <f t="shared" si="117"/>
        <v/>
      </c>
      <c r="AQ133" s="21" t="str">
        <f t="shared" si="118"/>
        <v/>
      </c>
      <c r="AR133" s="21" t="str">
        <f t="shared" si="119"/>
        <v/>
      </c>
      <c r="AS133" s="21" t="str">
        <f t="shared" si="120"/>
        <v/>
      </c>
      <c r="AT133" s="21" t="str">
        <f t="shared" si="121"/>
        <v/>
      </c>
      <c r="AU133" s="21" t="str">
        <f t="shared" si="122"/>
        <v/>
      </c>
      <c r="AV133" s="21" t="str">
        <f t="shared" si="123"/>
        <v/>
      </c>
      <c r="AW133" s="21" t="str">
        <f t="shared" si="124"/>
        <v/>
      </c>
      <c r="AX133" s="21" t="str">
        <f t="shared" si="125"/>
        <v/>
      </c>
      <c r="AY133" s="21" t="str">
        <f t="shared" si="126"/>
        <v/>
      </c>
      <c r="AZ133" s="21" t="str">
        <f t="shared" si="127"/>
        <v/>
      </c>
      <c r="BA133" s="21" t="str">
        <f t="shared" si="128"/>
        <v/>
      </c>
      <c r="BB133" s="18">
        <f t="shared" si="132"/>
        <v>1</v>
      </c>
    </row>
    <row r="134" spans="1:54" x14ac:dyDescent="0.2">
      <c r="A134" s="5" t="str">
        <f t="shared" ref="A134:C134" si="152">A27</f>
        <v/>
      </c>
      <c r="B134" s="14" t="str">
        <f t="shared" si="152"/>
        <v/>
      </c>
      <c r="C134" s="5" t="str">
        <f t="shared" si="152"/>
        <v/>
      </c>
      <c r="D134" s="21">
        <f t="shared" si="129"/>
        <v>1</v>
      </c>
      <c r="E134" s="21" t="str">
        <f t="shared" si="130"/>
        <v/>
      </c>
      <c r="F134" s="21" t="str">
        <f t="shared" si="81"/>
        <v/>
      </c>
      <c r="G134" s="21" t="str">
        <f t="shared" si="82"/>
        <v/>
      </c>
      <c r="H134" s="21" t="str">
        <f t="shared" si="83"/>
        <v/>
      </c>
      <c r="I134" s="21" t="str">
        <f t="shared" si="84"/>
        <v/>
      </c>
      <c r="J134" s="21" t="str">
        <f t="shared" si="85"/>
        <v/>
      </c>
      <c r="K134" s="21" t="str">
        <f t="shared" si="86"/>
        <v/>
      </c>
      <c r="L134" s="21" t="str">
        <f t="shared" si="87"/>
        <v/>
      </c>
      <c r="M134" s="21" t="str">
        <f t="shared" si="88"/>
        <v/>
      </c>
      <c r="N134" s="21" t="str">
        <f t="shared" si="89"/>
        <v/>
      </c>
      <c r="O134" s="21" t="str">
        <f t="shared" si="90"/>
        <v/>
      </c>
      <c r="P134" s="21" t="str">
        <f t="shared" si="91"/>
        <v/>
      </c>
      <c r="Q134" s="21" t="str">
        <f t="shared" si="92"/>
        <v/>
      </c>
      <c r="R134" s="21" t="str">
        <f t="shared" si="93"/>
        <v/>
      </c>
      <c r="S134" s="21" t="str">
        <f t="shared" si="94"/>
        <v/>
      </c>
      <c r="T134" s="21" t="str">
        <f t="shared" si="95"/>
        <v/>
      </c>
      <c r="U134" s="21" t="str">
        <f t="shared" si="96"/>
        <v/>
      </c>
      <c r="V134" s="21" t="str">
        <f t="shared" si="97"/>
        <v/>
      </c>
      <c r="W134" s="21" t="str">
        <f t="shared" si="98"/>
        <v/>
      </c>
      <c r="X134" s="21" t="str">
        <f t="shared" si="99"/>
        <v/>
      </c>
      <c r="Y134" s="21" t="str">
        <f t="shared" si="100"/>
        <v/>
      </c>
      <c r="Z134" s="21" t="str">
        <f t="shared" si="101"/>
        <v/>
      </c>
      <c r="AA134" s="21" t="str">
        <f t="shared" si="102"/>
        <v/>
      </c>
      <c r="AB134" s="21" t="str">
        <f t="shared" si="103"/>
        <v/>
      </c>
      <c r="AC134" s="21" t="str">
        <f t="shared" si="104"/>
        <v/>
      </c>
      <c r="AD134" s="21" t="str">
        <f t="shared" si="105"/>
        <v/>
      </c>
      <c r="AE134" s="21" t="str">
        <f t="shared" si="106"/>
        <v/>
      </c>
      <c r="AF134" s="21" t="str">
        <f t="shared" si="107"/>
        <v/>
      </c>
      <c r="AG134" s="21" t="str">
        <f t="shared" si="108"/>
        <v/>
      </c>
      <c r="AH134" s="21" t="str">
        <f t="shared" si="109"/>
        <v/>
      </c>
      <c r="AI134" s="21" t="str">
        <f t="shared" si="110"/>
        <v/>
      </c>
      <c r="AJ134" s="21" t="str">
        <f t="shared" si="111"/>
        <v/>
      </c>
      <c r="AK134" s="21" t="str">
        <f t="shared" si="112"/>
        <v/>
      </c>
      <c r="AL134" s="21" t="str">
        <f t="shared" si="113"/>
        <v/>
      </c>
      <c r="AM134" s="21" t="str">
        <f t="shared" si="114"/>
        <v/>
      </c>
      <c r="AN134" s="21" t="str">
        <f t="shared" si="115"/>
        <v/>
      </c>
      <c r="AO134" s="21" t="str">
        <f t="shared" si="116"/>
        <v/>
      </c>
      <c r="AP134" s="21" t="str">
        <f t="shared" si="117"/>
        <v/>
      </c>
      <c r="AQ134" s="21" t="str">
        <f t="shared" si="118"/>
        <v/>
      </c>
      <c r="AR134" s="21" t="str">
        <f t="shared" si="119"/>
        <v/>
      </c>
      <c r="AS134" s="21" t="str">
        <f t="shared" si="120"/>
        <v/>
      </c>
      <c r="AT134" s="21" t="str">
        <f t="shared" si="121"/>
        <v/>
      </c>
      <c r="AU134" s="21" t="str">
        <f t="shared" si="122"/>
        <v/>
      </c>
      <c r="AV134" s="21" t="str">
        <f t="shared" si="123"/>
        <v/>
      </c>
      <c r="AW134" s="21" t="str">
        <f t="shared" si="124"/>
        <v/>
      </c>
      <c r="AX134" s="21" t="str">
        <f t="shared" si="125"/>
        <v/>
      </c>
      <c r="AY134" s="21" t="str">
        <f t="shared" si="126"/>
        <v/>
      </c>
      <c r="AZ134" s="21" t="str">
        <f t="shared" si="127"/>
        <v/>
      </c>
      <c r="BA134" s="21" t="str">
        <f t="shared" si="128"/>
        <v/>
      </c>
      <c r="BB134" s="18">
        <f t="shared" si="132"/>
        <v>1</v>
      </c>
    </row>
    <row r="135" spans="1:54" x14ac:dyDescent="0.2">
      <c r="A135" s="5" t="str">
        <f t="shared" ref="A135:C135" si="153">A28</f>
        <v/>
      </c>
      <c r="B135" s="14" t="str">
        <f t="shared" si="153"/>
        <v/>
      </c>
      <c r="C135" s="5" t="str">
        <f t="shared" si="153"/>
        <v/>
      </c>
      <c r="D135" s="21">
        <f t="shared" si="129"/>
        <v>1</v>
      </c>
      <c r="E135" s="21" t="str">
        <f t="shared" si="130"/>
        <v/>
      </c>
      <c r="F135" s="21" t="str">
        <f t="shared" si="81"/>
        <v/>
      </c>
      <c r="G135" s="21" t="str">
        <f t="shared" si="82"/>
        <v/>
      </c>
      <c r="H135" s="21" t="str">
        <f t="shared" si="83"/>
        <v/>
      </c>
      <c r="I135" s="21" t="str">
        <f t="shared" si="84"/>
        <v/>
      </c>
      <c r="J135" s="21" t="str">
        <f t="shared" si="85"/>
        <v/>
      </c>
      <c r="K135" s="21" t="str">
        <f t="shared" si="86"/>
        <v/>
      </c>
      <c r="L135" s="21" t="str">
        <f t="shared" si="87"/>
        <v/>
      </c>
      <c r="M135" s="21" t="str">
        <f t="shared" si="88"/>
        <v/>
      </c>
      <c r="N135" s="21" t="str">
        <f t="shared" si="89"/>
        <v/>
      </c>
      <c r="O135" s="21" t="str">
        <f t="shared" si="90"/>
        <v/>
      </c>
      <c r="P135" s="21" t="str">
        <f t="shared" si="91"/>
        <v/>
      </c>
      <c r="Q135" s="21" t="str">
        <f t="shared" si="92"/>
        <v/>
      </c>
      <c r="R135" s="21" t="str">
        <f t="shared" si="93"/>
        <v/>
      </c>
      <c r="S135" s="21" t="str">
        <f t="shared" si="94"/>
        <v/>
      </c>
      <c r="T135" s="21" t="str">
        <f t="shared" si="95"/>
        <v/>
      </c>
      <c r="U135" s="21" t="str">
        <f t="shared" si="96"/>
        <v/>
      </c>
      <c r="V135" s="21" t="str">
        <f t="shared" si="97"/>
        <v/>
      </c>
      <c r="W135" s="21" t="str">
        <f t="shared" si="98"/>
        <v/>
      </c>
      <c r="X135" s="21" t="str">
        <f t="shared" si="99"/>
        <v/>
      </c>
      <c r="Y135" s="21" t="str">
        <f t="shared" si="100"/>
        <v/>
      </c>
      <c r="Z135" s="21" t="str">
        <f t="shared" si="101"/>
        <v/>
      </c>
      <c r="AA135" s="21" t="str">
        <f t="shared" si="102"/>
        <v/>
      </c>
      <c r="AB135" s="21" t="str">
        <f t="shared" si="103"/>
        <v/>
      </c>
      <c r="AC135" s="21" t="str">
        <f t="shared" si="104"/>
        <v/>
      </c>
      <c r="AD135" s="21" t="str">
        <f t="shared" si="105"/>
        <v/>
      </c>
      <c r="AE135" s="21" t="str">
        <f t="shared" si="106"/>
        <v/>
      </c>
      <c r="AF135" s="21" t="str">
        <f t="shared" si="107"/>
        <v/>
      </c>
      <c r="AG135" s="21" t="str">
        <f t="shared" si="108"/>
        <v/>
      </c>
      <c r="AH135" s="21" t="str">
        <f t="shared" si="109"/>
        <v/>
      </c>
      <c r="AI135" s="21" t="str">
        <f t="shared" si="110"/>
        <v/>
      </c>
      <c r="AJ135" s="21" t="str">
        <f t="shared" si="111"/>
        <v/>
      </c>
      <c r="AK135" s="21" t="str">
        <f t="shared" si="112"/>
        <v/>
      </c>
      <c r="AL135" s="21" t="str">
        <f t="shared" si="113"/>
        <v/>
      </c>
      <c r="AM135" s="21" t="str">
        <f t="shared" si="114"/>
        <v/>
      </c>
      <c r="AN135" s="21" t="str">
        <f t="shared" si="115"/>
        <v/>
      </c>
      <c r="AO135" s="21" t="str">
        <f t="shared" si="116"/>
        <v/>
      </c>
      <c r="AP135" s="21" t="str">
        <f t="shared" si="117"/>
        <v/>
      </c>
      <c r="AQ135" s="21" t="str">
        <f t="shared" si="118"/>
        <v/>
      </c>
      <c r="AR135" s="21" t="str">
        <f t="shared" si="119"/>
        <v/>
      </c>
      <c r="AS135" s="21" t="str">
        <f t="shared" si="120"/>
        <v/>
      </c>
      <c r="AT135" s="21" t="str">
        <f t="shared" si="121"/>
        <v/>
      </c>
      <c r="AU135" s="21" t="str">
        <f t="shared" si="122"/>
        <v/>
      </c>
      <c r="AV135" s="21" t="str">
        <f t="shared" si="123"/>
        <v/>
      </c>
      <c r="AW135" s="21" t="str">
        <f t="shared" si="124"/>
        <v/>
      </c>
      <c r="AX135" s="21" t="str">
        <f t="shared" si="125"/>
        <v/>
      </c>
      <c r="AY135" s="21" t="str">
        <f t="shared" si="126"/>
        <v/>
      </c>
      <c r="AZ135" s="21" t="str">
        <f t="shared" si="127"/>
        <v/>
      </c>
      <c r="BA135" s="21" t="str">
        <f t="shared" si="128"/>
        <v/>
      </c>
      <c r="BB135" s="18">
        <f t="shared" si="132"/>
        <v>1</v>
      </c>
    </row>
    <row r="136" spans="1:54" x14ac:dyDescent="0.2">
      <c r="A136" s="5" t="str">
        <f t="shared" ref="A136:C136" si="154">A29</f>
        <v/>
      </c>
      <c r="B136" s="14" t="str">
        <f t="shared" si="154"/>
        <v/>
      </c>
      <c r="C136" s="5" t="str">
        <f t="shared" si="154"/>
        <v/>
      </c>
      <c r="D136" s="21">
        <f t="shared" si="129"/>
        <v>1</v>
      </c>
      <c r="E136" s="21" t="str">
        <f t="shared" si="130"/>
        <v/>
      </c>
      <c r="F136" s="21" t="str">
        <f t="shared" si="81"/>
        <v/>
      </c>
      <c r="G136" s="21" t="str">
        <f t="shared" si="82"/>
        <v/>
      </c>
      <c r="H136" s="21" t="str">
        <f t="shared" si="83"/>
        <v/>
      </c>
      <c r="I136" s="21" t="str">
        <f t="shared" si="84"/>
        <v/>
      </c>
      <c r="J136" s="21" t="str">
        <f t="shared" si="85"/>
        <v/>
      </c>
      <c r="K136" s="21" t="str">
        <f t="shared" si="86"/>
        <v/>
      </c>
      <c r="L136" s="21" t="str">
        <f t="shared" si="87"/>
        <v/>
      </c>
      <c r="M136" s="21" t="str">
        <f t="shared" si="88"/>
        <v/>
      </c>
      <c r="N136" s="21" t="str">
        <f t="shared" si="89"/>
        <v/>
      </c>
      <c r="O136" s="21" t="str">
        <f t="shared" si="90"/>
        <v/>
      </c>
      <c r="P136" s="21" t="str">
        <f t="shared" si="91"/>
        <v/>
      </c>
      <c r="Q136" s="21" t="str">
        <f t="shared" si="92"/>
        <v/>
      </c>
      <c r="R136" s="21" t="str">
        <f t="shared" si="93"/>
        <v/>
      </c>
      <c r="S136" s="21" t="str">
        <f t="shared" si="94"/>
        <v/>
      </c>
      <c r="T136" s="21" t="str">
        <f t="shared" si="95"/>
        <v/>
      </c>
      <c r="U136" s="21" t="str">
        <f t="shared" si="96"/>
        <v/>
      </c>
      <c r="V136" s="21" t="str">
        <f t="shared" si="97"/>
        <v/>
      </c>
      <c r="W136" s="21" t="str">
        <f t="shared" si="98"/>
        <v/>
      </c>
      <c r="X136" s="21" t="str">
        <f t="shared" si="99"/>
        <v/>
      </c>
      <c r="Y136" s="21" t="str">
        <f t="shared" si="100"/>
        <v/>
      </c>
      <c r="Z136" s="21" t="str">
        <f t="shared" si="101"/>
        <v/>
      </c>
      <c r="AA136" s="21" t="str">
        <f t="shared" si="102"/>
        <v/>
      </c>
      <c r="AB136" s="21" t="str">
        <f t="shared" si="103"/>
        <v/>
      </c>
      <c r="AC136" s="21" t="str">
        <f t="shared" si="104"/>
        <v/>
      </c>
      <c r="AD136" s="21" t="str">
        <f t="shared" si="105"/>
        <v/>
      </c>
      <c r="AE136" s="21" t="str">
        <f t="shared" si="106"/>
        <v/>
      </c>
      <c r="AF136" s="21" t="str">
        <f t="shared" si="107"/>
        <v/>
      </c>
      <c r="AG136" s="21" t="str">
        <f t="shared" si="108"/>
        <v/>
      </c>
      <c r="AH136" s="21" t="str">
        <f t="shared" si="109"/>
        <v/>
      </c>
      <c r="AI136" s="21" t="str">
        <f t="shared" si="110"/>
        <v/>
      </c>
      <c r="AJ136" s="21" t="str">
        <f t="shared" si="111"/>
        <v/>
      </c>
      <c r="AK136" s="21" t="str">
        <f t="shared" si="112"/>
        <v/>
      </c>
      <c r="AL136" s="21" t="str">
        <f t="shared" si="113"/>
        <v/>
      </c>
      <c r="AM136" s="21" t="str">
        <f t="shared" si="114"/>
        <v/>
      </c>
      <c r="AN136" s="21" t="str">
        <f t="shared" si="115"/>
        <v/>
      </c>
      <c r="AO136" s="21" t="str">
        <f t="shared" si="116"/>
        <v/>
      </c>
      <c r="AP136" s="21" t="str">
        <f t="shared" si="117"/>
        <v/>
      </c>
      <c r="AQ136" s="21" t="str">
        <f t="shared" si="118"/>
        <v/>
      </c>
      <c r="AR136" s="21" t="str">
        <f t="shared" si="119"/>
        <v/>
      </c>
      <c r="AS136" s="21" t="str">
        <f t="shared" si="120"/>
        <v/>
      </c>
      <c r="AT136" s="21" t="str">
        <f t="shared" si="121"/>
        <v/>
      </c>
      <c r="AU136" s="21" t="str">
        <f t="shared" si="122"/>
        <v/>
      </c>
      <c r="AV136" s="21" t="str">
        <f t="shared" si="123"/>
        <v/>
      </c>
      <c r="AW136" s="21" t="str">
        <f t="shared" si="124"/>
        <v/>
      </c>
      <c r="AX136" s="21" t="str">
        <f t="shared" si="125"/>
        <v/>
      </c>
      <c r="AY136" s="21" t="str">
        <f t="shared" si="126"/>
        <v/>
      </c>
      <c r="AZ136" s="21" t="str">
        <f t="shared" si="127"/>
        <v/>
      </c>
      <c r="BA136" s="21" t="str">
        <f t="shared" si="128"/>
        <v/>
      </c>
      <c r="BB136" s="18">
        <f t="shared" si="132"/>
        <v>1</v>
      </c>
    </row>
    <row r="137" spans="1:54" x14ac:dyDescent="0.2">
      <c r="A137" s="5" t="str">
        <f t="shared" ref="A137:C137" si="155">A30</f>
        <v/>
      </c>
      <c r="B137" s="14" t="str">
        <f t="shared" si="155"/>
        <v/>
      </c>
      <c r="C137" s="5" t="str">
        <f t="shared" si="155"/>
        <v/>
      </c>
      <c r="D137" s="21">
        <f t="shared" si="129"/>
        <v>1</v>
      </c>
      <c r="E137" s="21" t="str">
        <f t="shared" si="130"/>
        <v/>
      </c>
      <c r="F137" s="21" t="str">
        <f t="shared" si="81"/>
        <v/>
      </c>
      <c r="G137" s="21" t="str">
        <f t="shared" si="82"/>
        <v/>
      </c>
      <c r="H137" s="21" t="str">
        <f t="shared" si="83"/>
        <v/>
      </c>
      <c r="I137" s="21" t="str">
        <f t="shared" si="84"/>
        <v/>
      </c>
      <c r="J137" s="21" t="str">
        <f t="shared" si="85"/>
        <v/>
      </c>
      <c r="K137" s="21" t="str">
        <f t="shared" si="86"/>
        <v/>
      </c>
      <c r="L137" s="21" t="str">
        <f t="shared" si="87"/>
        <v/>
      </c>
      <c r="M137" s="21" t="str">
        <f t="shared" si="88"/>
        <v/>
      </c>
      <c r="N137" s="21" t="str">
        <f t="shared" si="89"/>
        <v/>
      </c>
      <c r="O137" s="21" t="str">
        <f t="shared" si="90"/>
        <v/>
      </c>
      <c r="P137" s="21" t="str">
        <f t="shared" si="91"/>
        <v/>
      </c>
      <c r="Q137" s="21" t="str">
        <f t="shared" si="92"/>
        <v/>
      </c>
      <c r="R137" s="21" t="str">
        <f t="shared" si="93"/>
        <v/>
      </c>
      <c r="S137" s="21" t="str">
        <f t="shared" si="94"/>
        <v/>
      </c>
      <c r="T137" s="21" t="str">
        <f t="shared" si="95"/>
        <v/>
      </c>
      <c r="U137" s="21" t="str">
        <f t="shared" si="96"/>
        <v/>
      </c>
      <c r="V137" s="21" t="str">
        <f t="shared" si="97"/>
        <v/>
      </c>
      <c r="W137" s="21" t="str">
        <f t="shared" si="98"/>
        <v/>
      </c>
      <c r="X137" s="21" t="str">
        <f t="shared" si="99"/>
        <v/>
      </c>
      <c r="Y137" s="21" t="str">
        <f t="shared" si="100"/>
        <v/>
      </c>
      <c r="Z137" s="21" t="str">
        <f t="shared" si="101"/>
        <v/>
      </c>
      <c r="AA137" s="21" t="str">
        <f t="shared" si="102"/>
        <v/>
      </c>
      <c r="AB137" s="21" t="str">
        <f t="shared" si="103"/>
        <v/>
      </c>
      <c r="AC137" s="21" t="str">
        <f t="shared" si="104"/>
        <v/>
      </c>
      <c r="AD137" s="21" t="str">
        <f t="shared" si="105"/>
        <v/>
      </c>
      <c r="AE137" s="21" t="str">
        <f t="shared" si="106"/>
        <v/>
      </c>
      <c r="AF137" s="21" t="str">
        <f t="shared" si="107"/>
        <v/>
      </c>
      <c r="AG137" s="21" t="str">
        <f t="shared" si="108"/>
        <v/>
      </c>
      <c r="AH137" s="21" t="str">
        <f t="shared" si="109"/>
        <v/>
      </c>
      <c r="AI137" s="21" t="str">
        <f t="shared" si="110"/>
        <v/>
      </c>
      <c r="AJ137" s="21" t="str">
        <f t="shared" si="111"/>
        <v/>
      </c>
      <c r="AK137" s="21" t="str">
        <f t="shared" si="112"/>
        <v/>
      </c>
      <c r="AL137" s="21" t="str">
        <f t="shared" si="113"/>
        <v/>
      </c>
      <c r="AM137" s="21" t="str">
        <f t="shared" si="114"/>
        <v/>
      </c>
      <c r="AN137" s="21" t="str">
        <f t="shared" si="115"/>
        <v/>
      </c>
      <c r="AO137" s="21" t="str">
        <f t="shared" si="116"/>
        <v/>
      </c>
      <c r="AP137" s="21" t="str">
        <f t="shared" si="117"/>
        <v/>
      </c>
      <c r="AQ137" s="21" t="str">
        <f t="shared" si="118"/>
        <v/>
      </c>
      <c r="AR137" s="21" t="str">
        <f t="shared" si="119"/>
        <v/>
      </c>
      <c r="AS137" s="21" t="str">
        <f t="shared" si="120"/>
        <v/>
      </c>
      <c r="AT137" s="21" t="str">
        <f t="shared" si="121"/>
        <v/>
      </c>
      <c r="AU137" s="21" t="str">
        <f t="shared" si="122"/>
        <v/>
      </c>
      <c r="AV137" s="21" t="str">
        <f t="shared" si="123"/>
        <v/>
      </c>
      <c r="AW137" s="21" t="str">
        <f t="shared" si="124"/>
        <v/>
      </c>
      <c r="AX137" s="21" t="str">
        <f t="shared" si="125"/>
        <v/>
      </c>
      <c r="AY137" s="21" t="str">
        <f t="shared" si="126"/>
        <v/>
      </c>
      <c r="AZ137" s="21" t="str">
        <f t="shared" si="127"/>
        <v/>
      </c>
      <c r="BA137" s="21" t="str">
        <f t="shared" si="128"/>
        <v/>
      </c>
      <c r="BB137" s="18">
        <f t="shared" si="132"/>
        <v>1</v>
      </c>
    </row>
    <row r="138" spans="1:54" x14ac:dyDescent="0.2">
      <c r="A138" s="5" t="str">
        <f t="shared" ref="A138:C138" si="156">A31</f>
        <v/>
      </c>
      <c r="B138" s="14" t="str">
        <f t="shared" si="156"/>
        <v/>
      </c>
      <c r="C138" s="5" t="str">
        <f t="shared" si="156"/>
        <v/>
      </c>
      <c r="D138" s="21">
        <f t="shared" si="129"/>
        <v>1</v>
      </c>
      <c r="E138" s="21" t="str">
        <f t="shared" si="130"/>
        <v/>
      </c>
      <c r="F138" s="21" t="str">
        <f t="shared" si="81"/>
        <v/>
      </c>
      <c r="G138" s="21" t="str">
        <f t="shared" si="82"/>
        <v/>
      </c>
      <c r="H138" s="21" t="str">
        <f t="shared" si="83"/>
        <v/>
      </c>
      <c r="I138" s="21" t="str">
        <f t="shared" si="84"/>
        <v/>
      </c>
      <c r="J138" s="21" t="str">
        <f t="shared" si="85"/>
        <v/>
      </c>
      <c r="K138" s="21" t="str">
        <f t="shared" si="86"/>
        <v/>
      </c>
      <c r="L138" s="21" t="str">
        <f t="shared" si="87"/>
        <v/>
      </c>
      <c r="M138" s="21" t="str">
        <f t="shared" si="88"/>
        <v/>
      </c>
      <c r="N138" s="21" t="str">
        <f t="shared" si="89"/>
        <v/>
      </c>
      <c r="O138" s="21" t="str">
        <f t="shared" si="90"/>
        <v/>
      </c>
      <c r="P138" s="21" t="str">
        <f t="shared" si="91"/>
        <v/>
      </c>
      <c r="Q138" s="21" t="str">
        <f t="shared" si="92"/>
        <v/>
      </c>
      <c r="R138" s="21" t="str">
        <f t="shared" si="93"/>
        <v/>
      </c>
      <c r="S138" s="21" t="str">
        <f t="shared" si="94"/>
        <v/>
      </c>
      <c r="T138" s="21" t="str">
        <f t="shared" si="95"/>
        <v/>
      </c>
      <c r="U138" s="21" t="str">
        <f t="shared" si="96"/>
        <v/>
      </c>
      <c r="V138" s="21" t="str">
        <f t="shared" si="97"/>
        <v/>
      </c>
      <c r="W138" s="21" t="str">
        <f t="shared" si="98"/>
        <v/>
      </c>
      <c r="X138" s="21" t="str">
        <f t="shared" si="99"/>
        <v/>
      </c>
      <c r="Y138" s="21" t="str">
        <f t="shared" si="100"/>
        <v/>
      </c>
      <c r="Z138" s="21" t="str">
        <f t="shared" si="101"/>
        <v/>
      </c>
      <c r="AA138" s="21" t="str">
        <f t="shared" si="102"/>
        <v/>
      </c>
      <c r="AB138" s="21" t="str">
        <f t="shared" si="103"/>
        <v/>
      </c>
      <c r="AC138" s="21" t="str">
        <f t="shared" si="104"/>
        <v/>
      </c>
      <c r="AD138" s="21" t="str">
        <f t="shared" si="105"/>
        <v/>
      </c>
      <c r="AE138" s="21" t="str">
        <f t="shared" si="106"/>
        <v/>
      </c>
      <c r="AF138" s="21" t="str">
        <f t="shared" si="107"/>
        <v/>
      </c>
      <c r="AG138" s="21" t="str">
        <f t="shared" si="108"/>
        <v/>
      </c>
      <c r="AH138" s="21" t="str">
        <f t="shared" si="109"/>
        <v/>
      </c>
      <c r="AI138" s="21" t="str">
        <f t="shared" si="110"/>
        <v/>
      </c>
      <c r="AJ138" s="21" t="str">
        <f t="shared" si="111"/>
        <v/>
      </c>
      <c r="AK138" s="21" t="str">
        <f t="shared" si="112"/>
        <v/>
      </c>
      <c r="AL138" s="21" t="str">
        <f t="shared" si="113"/>
        <v/>
      </c>
      <c r="AM138" s="21" t="str">
        <f t="shared" si="114"/>
        <v/>
      </c>
      <c r="AN138" s="21" t="str">
        <f t="shared" si="115"/>
        <v/>
      </c>
      <c r="AO138" s="21" t="str">
        <f t="shared" si="116"/>
        <v/>
      </c>
      <c r="AP138" s="21" t="str">
        <f t="shared" si="117"/>
        <v/>
      </c>
      <c r="AQ138" s="21" t="str">
        <f t="shared" si="118"/>
        <v/>
      </c>
      <c r="AR138" s="21" t="str">
        <f t="shared" si="119"/>
        <v/>
      </c>
      <c r="AS138" s="21" t="str">
        <f t="shared" si="120"/>
        <v/>
      </c>
      <c r="AT138" s="21" t="str">
        <f t="shared" si="121"/>
        <v/>
      </c>
      <c r="AU138" s="21" t="str">
        <f t="shared" si="122"/>
        <v/>
      </c>
      <c r="AV138" s="21" t="str">
        <f t="shared" si="123"/>
        <v/>
      </c>
      <c r="AW138" s="21" t="str">
        <f t="shared" si="124"/>
        <v/>
      </c>
      <c r="AX138" s="21" t="str">
        <f t="shared" si="125"/>
        <v/>
      </c>
      <c r="AY138" s="21" t="str">
        <f t="shared" si="126"/>
        <v/>
      </c>
      <c r="AZ138" s="21" t="str">
        <f t="shared" si="127"/>
        <v/>
      </c>
      <c r="BA138" s="21" t="str">
        <f t="shared" si="128"/>
        <v/>
      </c>
      <c r="BB138" s="18">
        <f t="shared" si="132"/>
        <v>1</v>
      </c>
    </row>
    <row r="139" spans="1:54" x14ac:dyDescent="0.2">
      <c r="A139" s="5" t="str">
        <f t="shared" ref="A139:C139" si="157">A32</f>
        <v/>
      </c>
      <c r="B139" s="14" t="str">
        <f t="shared" si="157"/>
        <v/>
      </c>
      <c r="C139" s="5" t="str">
        <f t="shared" si="157"/>
        <v/>
      </c>
      <c r="D139" s="21">
        <f t="shared" si="129"/>
        <v>1</v>
      </c>
      <c r="E139" s="21" t="str">
        <f t="shared" si="130"/>
        <v/>
      </c>
      <c r="F139" s="21" t="str">
        <f t="shared" si="81"/>
        <v/>
      </c>
      <c r="G139" s="21" t="str">
        <f t="shared" si="82"/>
        <v/>
      </c>
      <c r="H139" s="21" t="str">
        <f t="shared" si="83"/>
        <v/>
      </c>
      <c r="I139" s="21" t="str">
        <f t="shared" si="84"/>
        <v/>
      </c>
      <c r="J139" s="21" t="str">
        <f t="shared" si="85"/>
        <v/>
      </c>
      <c r="K139" s="21" t="str">
        <f t="shared" si="86"/>
        <v/>
      </c>
      <c r="L139" s="21" t="str">
        <f t="shared" si="87"/>
        <v/>
      </c>
      <c r="M139" s="21" t="str">
        <f t="shared" si="88"/>
        <v/>
      </c>
      <c r="N139" s="21" t="str">
        <f t="shared" si="89"/>
        <v/>
      </c>
      <c r="O139" s="21" t="str">
        <f t="shared" si="90"/>
        <v/>
      </c>
      <c r="P139" s="21" t="str">
        <f t="shared" si="91"/>
        <v/>
      </c>
      <c r="Q139" s="21" t="str">
        <f t="shared" si="92"/>
        <v/>
      </c>
      <c r="R139" s="21" t="str">
        <f t="shared" si="93"/>
        <v/>
      </c>
      <c r="S139" s="21" t="str">
        <f t="shared" si="94"/>
        <v/>
      </c>
      <c r="T139" s="21" t="str">
        <f t="shared" si="95"/>
        <v/>
      </c>
      <c r="U139" s="21" t="str">
        <f t="shared" si="96"/>
        <v/>
      </c>
      <c r="V139" s="21" t="str">
        <f t="shared" si="97"/>
        <v/>
      </c>
      <c r="W139" s="21" t="str">
        <f t="shared" si="98"/>
        <v/>
      </c>
      <c r="X139" s="21" t="str">
        <f t="shared" si="99"/>
        <v/>
      </c>
      <c r="Y139" s="21" t="str">
        <f t="shared" si="100"/>
        <v/>
      </c>
      <c r="Z139" s="21" t="str">
        <f t="shared" si="101"/>
        <v/>
      </c>
      <c r="AA139" s="21" t="str">
        <f t="shared" si="102"/>
        <v/>
      </c>
      <c r="AB139" s="21" t="str">
        <f t="shared" si="103"/>
        <v/>
      </c>
      <c r="AC139" s="21" t="str">
        <f t="shared" si="104"/>
        <v/>
      </c>
      <c r="AD139" s="21" t="str">
        <f t="shared" si="105"/>
        <v/>
      </c>
      <c r="AE139" s="21" t="str">
        <f t="shared" si="106"/>
        <v/>
      </c>
      <c r="AF139" s="21" t="str">
        <f t="shared" si="107"/>
        <v/>
      </c>
      <c r="AG139" s="21" t="str">
        <f t="shared" si="108"/>
        <v/>
      </c>
      <c r="AH139" s="21" t="str">
        <f t="shared" si="109"/>
        <v/>
      </c>
      <c r="AI139" s="21" t="str">
        <f t="shared" si="110"/>
        <v/>
      </c>
      <c r="AJ139" s="21" t="str">
        <f t="shared" si="111"/>
        <v/>
      </c>
      <c r="AK139" s="21" t="str">
        <f t="shared" si="112"/>
        <v/>
      </c>
      <c r="AL139" s="21" t="str">
        <f t="shared" si="113"/>
        <v/>
      </c>
      <c r="AM139" s="21" t="str">
        <f t="shared" si="114"/>
        <v/>
      </c>
      <c r="AN139" s="21" t="str">
        <f t="shared" si="115"/>
        <v/>
      </c>
      <c r="AO139" s="21" t="str">
        <f t="shared" si="116"/>
        <v/>
      </c>
      <c r="AP139" s="21" t="str">
        <f t="shared" si="117"/>
        <v/>
      </c>
      <c r="AQ139" s="21" t="str">
        <f t="shared" si="118"/>
        <v/>
      </c>
      <c r="AR139" s="21" t="str">
        <f t="shared" si="119"/>
        <v/>
      </c>
      <c r="AS139" s="21" t="str">
        <f t="shared" si="120"/>
        <v/>
      </c>
      <c r="AT139" s="21" t="str">
        <f t="shared" si="121"/>
        <v/>
      </c>
      <c r="AU139" s="21" t="str">
        <f t="shared" si="122"/>
        <v/>
      </c>
      <c r="AV139" s="21" t="str">
        <f t="shared" si="123"/>
        <v/>
      </c>
      <c r="AW139" s="21" t="str">
        <f t="shared" si="124"/>
        <v/>
      </c>
      <c r="AX139" s="21" t="str">
        <f t="shared" si="125"/>
        <v/>
      </c>
      <c r="AY139" s="21" t="str">
        <f t="shared" si="126"/>
        <v/>
      </c>
      <c r="AZ139" s="21" t="str">
        <f t="shared" si="127"/>
        <v/>
      </c>
      <c r="BA139" s="21" t="str">
        <f t="shared" si="128"/>
        <v/>
      </c>
      <c r="BB139" s="18">
        <f t="shared" si="132"/>
        <v>1</v>
      </c>
    </row>
    <row r="140" spans="1:54" x14ac:dyDescent="0.2">
      <c r="A140" s="5" t="str">
        <f t="shared" ref="A140:C140" si="158">A33</f>
        <v/>
      </c>
      <c r="B140" s="14" t="str">
        <f t="shared" si="158"/>
        <v/>
      </c>
      <c r="C140" s="5" t="str">
        <f t="shared" si="158"/>
        <v/>
      </c>
      <c r="D140" s="21">
        <f t="shared" si="129"/>
        <v>1</v>
      </c>
      <c r="E140" s="21" t="str">
        <f t="shared" si="130"/>
        <v/>
      </c>
      <c r="F140" s="21" t="str">
        <f t="shared" si="81"/>
        <v/>
      </c>
      <c r="G140" s="21" t="str">
        <f t="shared" si="82"/>
        <v/>
      </c>
      <c r="H140" s="21" t="str">
        <f t="shared" si="83"/>
        <v/>
      </c>
      <c r="I140" s="21" t="str">
        <f t="shared" si="84"/>
        <v/>
      </c>
      <c r="J140" s="21" t="str">
        <f t="shared" si="85"/>
        <v/>
      </c>
      <c r="K140" s="21" t="str">
        <f t="shared" si="86"/>
        <v/>
      </c>
      <c r="L140" s="21" t="str">
        <f t="shared" si="87"/>
        <v/>
      </c>
      <c r="M140" s="21" t="str">
        <f t="shared" si="88"/>
        <v/>
      </c>
      <c r="N140" s="21" t="str">
        <f t="shared" si="89"/>
        <v/>
      </c>
      <c r="O140" s="21" t="str">
        <f t="shared" si="90"/>
        <v/>
      </c>
      <c r="P140" s="21" t="str">
        <f t="shared" si="91"/>
        <v/>
      </c>
      <c r="Q140" s="21" t="str">
        <f t="shared" si="92"/>
        <v/>
      </c>
      <c r="R140" s="21" t="str">
        <f t="shared" si="93"/>
        <v/>
      </c>
      <c r="S140" s="21" t="str">
        <f t="shared" si="94"/>
        <v/>
      </c>
      <c r="T140" s="21" t="str">
        <f t="shared" si="95"/>
        <v/>
      </c>
      <c r="U140" s="21" t="str">
        <f t="shared" si="96"/>
        <v/>
      </c>
      <c r="V140" s="21" t="str">
        <f t="shared" si="97"/>
        <v/>
      </c>
      <c r="W140" s="21" t="str">
        <f t="shared" si="98"/>
        <v/>
      </c>
      <c r="X140" s="21" t="str">
        <f t="shared" si="99"/>
        <v/>
      </c>
      <c r="Y140" s="21" t="str">
        <f t="shared" si="100"/>
        <v/>
      </c>
      <c r="Z140" s="21" t="str">
        <f t="shared" si="101"/>
        <v/>
      </c>
      <c r="AA140" s="21" t="str">
        <f t="shared" si="102"/>
        <v/>
      </c>
      <c r="AB140" s="21" t="str">
        <f t="shared" si="103"/>
        <v/>
      </c>
      <c r="AC140" s="21" t="str">
        <f t="shared" si="104"/>
        <v/>
      </c>
      <c r="AD140" s="21" t="str">
        <f t="shared" si="105"/>
        <v/>
      </c>
      <c r="AE140" s="21" t="str">
        <f t="shared" si="106"/>
        <v/>
      </c>
      <c r="AF140" s="21" t="str">
        <f t="shared" si="107"/>
        <v/>
      </c>
      <c r="AG140" s="21" t="str">
        <f t="shared" si="108"/>
        <v/>
      </c>
      <c r="AH140" s="21" t="str">
        <f t="shared" si="109"/>
        <v/>
      </c>
      <c r="AI140" s="21" t="str">
        <f t="shared" si="110"/>
        <v/>
      </c>
      <c r="AJ140" s="21" t="str">
        <f t="shared" si="111"/>
        <v/>
      </c>
      <c r="AK140" s="21" t="str">
        <f t="shared" si="112"/>
        <v/>
      </c>
      <c r="AL140" s="21" t="str">
        <f t="shared" si="113"/>
        <v/>
      </c>
      <c r="AM140" s="21" t="str">
        <f t="shared" si="114"/>
        <v/>
      </c>
      <c r="AN140" s="21" t="str">
        <f t="shared" si="115"/>
        <v/>
      </c>
      <c r="AO140" s="21" t="str">
        <f t="shared" si="116"/>
        <v/>
      </c>
      <c r="AP140" s="21" t="str">
        <f t="shared" si="117"/>
        <v/>
      </c>
      <c r="AQ140" s="21" t="str">
        <f t="shared" si="118"/>
        <v/>
      </c>
      <c r="AR140" s="21" t="str">
        <f t="shared" si="119"/>
        <v/>
      </c>
      <c r="AS140" s="21" t="str">
        <f t="shared" si="120"/>
        <v/>
      </c>
      <c r="AT140" s="21" t="str">
        <f t="shared" si="121"/>
        <v/>
      </c>
      <c r="AU140" s="21" t="str">
        <f t="shared" si="122"/>
        <v/>
      </c>
      <c r="AV140" s="21" t="str">
        <f t="shared" si="123"/>
        <v/>
      </c>
      <c r="AW140" s="21" t="str">
        <f t="shared" si="124"/>
        <v/>
      </c>
      <c r="AX140" s="21" t="str">
        <f t="shared" si="125"/>
        <v/>
      </c>
      <c r="AY140" s="21" t="str">
        <f t="shared" si="126"/>
        <v/>
      </c>
      <c r="AZ140" s="21" t="str">
        <f t="shared" si="127"/>
        <v/>
      </c>
      <c r="BA140" s="21" t="str">
        <f t="shared" si="128"/>
        <v/>
      </c>
      <c r="BB140" s="18">
        <f t="shared" si="132"/>
        <v>1</v>
      </c>
    </row>
    <row r="141" spans="1:54" x14ac:dyDescent="0.2">
      <c r="A141" s="5" t="str">
        <f t="shared" ref="A141:C141" si="159">A34</f>
        <v/>
      </c>
      <c r="B141" s="14" t="str">
        <f t="shared" si="159"/>
        <v/>
      </c>
      <c r="C141" s="5" t="str">
        <f t="shared" si="159"/>
        <v/>
      </c>
      <c r="D141" s="21">
        <f t="shared" si="129"/>
        <v>1</v>
      </c>
      <c r="E141" s="21" t="str">
        <f t="shared" si="130"/>
        <v/>
      </c>
      <c r="F141" s="21" t="str">
        <f t="shared" si="81"/>
        <v/>
      </c>
      <c r="G141" s="21" t="str">
        <f t="shared" si="82"/>
        <v/>
      </c>
      <c r="H141" s="21" t="str">
        <f t="shared" si="83"/>
        <v/>
      </c>
      <c r="I141" s="21" t="str">
        <f t="shared" si="84"/>
        <v/>
      </c>
      <c r="J141" s="21" t="str">
        <f t="shared" si="85"/>
        <v/>
      </c>
      <c r="K141" s="21" t="str">
        <f t="shared" si="86"/>
        <v/>
      </c>
      <c r="L141" s="21" t="str">
        <f t="shared" si="87"/>
        <v/>
      </c>
      <c r="M141" s="21" t="str">
        <f t="shared" si="88"/>
        <v/>
      </c>
      <c r="N141" s="21" t="str">
        <f t="shared" si="89"/>
        <v/>
      </c>
      <c r="O141" s="21" t="str">
        <f t="shared" si="90"/>
        <v/>
      </c>
      <c r="P141" s="21" t="str">
        <f t="shared" si="91"/>
        <v/>
      </c>
      <c r="Q141" s="21" t="str">
        <f t="shared" si="92"/>
        <v/>
      </c>
      <c r="R141" s="21" t="str">
        <f t="shared" si="93"/>
        <v/>
      </c>
      <c r="S141" s="21" t="str">
        <f t="shared" si="94"/>
        <v/>
      </c>
      <c r="T141" s="21" t="str">
        <f t="shared" si="95"/>
        <v/>
      </c>
      <c r="U141" s="21" t="str">
        <f t="shared" si="96"/>
        <v/>
      </c>
      <c r="V141" s="21" t="str">
        <f t="shared" si="97"/>
        <v/>
      </c>
      <c r="W141" s="21" t="str">
        <f t="shared" si="98"/>
        <v/>
      </c>
      <c r="X141" s="21" t="str">
        <f t="shared" si="99"/>
        <v/>
      </c>
      <c r="Y141" s="21" t="str">
        <f t="shared" si="100"/>
        <v/>
      </c>
      <c r="Z141" s="21" t="str">
        <f t="shared" si="101"/>
        <v/>
      </c>
      <c r="AA141" s="21" t="str">
        <f t="shared" si="102"/>
        <v/>
      </c>
      <c r="AB141" s="21" t="str">
        <f t="shared" si="103"/>
        <v/>
      </c>
      <c r="AC141" s="21" t="str">
        <f t="shared" si="104"/>
        <v/>
      </c>
      <c r="AD141" s="21" t="str">
        <f t="shared" si="105"/>
        <v/>
      </c>
      <c r="AE141" s="21" t="str">
        <f t="shared" si="106"/>
        <v/>
      </c>
      <c r="AF141" s="21" t="str">
        <f t="shared" si="107"/>
        <v/>
      </c>
      <c r="AG141" s="21" t="str">
        <f t="shared" si="108"/>
        <v/>
      </c>
      <c r="AH141" s="21" t="str">
        <f t="shared" si="109"/>
        <v/>
      </c>
      <c r="AI141" s="21" t="str">
        <f t="shared" si="110"/>
        <v/>
      </c>
      <c r="AJ141" s="21" t="str">
        <f t="shared" si="111"/>
        <v/>
      </c>
      <c r="AK141" s="21" t="str">
        <f t="shared" si="112"/>
        <v/>
      </c>
      <c r="AL141" s="21" t="str">
        <f t="shared" si="113"/>
        <v/>
      </c>
      <c r="AM141" s="21" t="str">
        <f t="shared" si="114"/>
        <v/>
      </c>
      <c r="AN141" s="21" t="str">
        <f t="shared" si="115"/>
        <v/>
      </c>
      <c r="AO141" s="21" t="str">
        <f t="shared" si="116"/>
        <v/>
      </c>
      <c r="AP141" s="21" t="str">
        <f t="shared" si="117"/>
        <v/>
      </c>
      <c r="AQ141" s="21" t="str">
        <f t="shared" si="118"/>
        <v/>
      </c>
      <c r="AR141" s="21" t="str">
        <f t="shared" si="119"/>
        <v/>
      </c>
      <c r="AS141" s="21" t="str">
        <f t="shared" si="120"/>
        <v/>
      </c>
      <c r="AT141" s="21" t="str">
        <f t="shared" si="121"/>
        <v/>
      </c>
      <c r="AU141" s="21" t="str">
        <f t="shared" si="122"/>
        <v/>
      </c>
      <c r="AV141" s="21" t="str">
        <f t="shared" si="123"/>
        <v/>
      </c>
      <c r="AW141" s="21" t="str">
        <f t="shared" si="124"/>
        <v/>
      </c>
      <c r="AX141" s="21" t="str">
        <f t="shared" si="125"/>
        <v/>
      </c>
      <c r="AY141" s="21" t="str">
        <f t="shared" si="126"/>
        <v/>
      </c>
      <c r="AZ141" s="21" t="str">
        <f t="shared" si="127"/>
        <v/>
      </c>
      <c r="BA141" s="21" t="str">
        <f t="shared" si="128"/>
        <v/>
      </c>
      <c r="BB141" s="18">
        <f t="shared" si="132"/>
        <v>1</v>
      </c>
    </row>
    <row r="142" spans="1:54" x14ac:dyDescent="0.2">
      <c r="A142" s="5" t="str">
        <f t="shared" ref="A142:C142" si="160">A35</f>
        <v/>
      </c>
      <c r="B142" s="14" t="str">
        <f t="shared" si="160"/>
        <v/>
      </c>
      <c r="C142" s="5" t="str">
        <f t="shared" si="160"/>
        <v/>
      </c>
      <c r="D142" s="21">
        <f t="shared" si="129"/>
        <v>1</v>
      </c>
      <c r="E142" s="21" t="str">
        <f t="shared" si="130"/>
        <v/>
      </c>
      <c r="F142" s="21" t="str">
        <f t="shared" si="81"/>
        <v/>
      </c>
      <c r="G142" s="21" t="str">
        <f t="shared" si="82"/>
        <v/>
      </c>
      <c r="H142" s="21" t="str">
        <f t="shared" si="83"/>
        <v/>
      </c>
      <c r="I142" s="21" t="str">
        <f t="shared" si="84"/>
        <v/>
      </c>
      <c r="J142" s="21" t="str">
        <f t="shared" si="85"/>
        <v/>
      </c>
      <c r="K142" s="21" t="str">
        <f t="shared" si="86"/>
        <v/>
      </c>
      <c r="L142" s="21" t="str">
        <f t="shared" si="87"/>
        <v/>
      </c>
      <c r="M142" s="21" t="str">
        <f t="shared" si="88"/>
        <v/>
      </c>
      <c r="N142" s="21" t="str">
        <f t="shared" si="89"/>
        <v/>
      </c>
      <c r="O142" s="21" t="str">
        <f t="shared" si="90"/>
        <v/>
      </c>
      <c r="P142" s="21" t="str">
        <f t="shared" si="91"/>
        <v/>
      </c>
      <c r="Q142" s="21" t="str">
        <f t="shared" si="92"/>
        <v/>
      </c>
      <c r="R142" s="21" t="str">
        <f t="shared" si="93"/>
        <v/>
      </c>
      <c r="S142" s="21" t="str">
        <f t="shared" si="94"/>
        <v/>
      </c>
      <c r="T142" s="21" t="str">
        <f t="shared" si="95"/>
        <v/>
      </c>
      <c r="U142" s="21" t="str">
        <f t="shared" si="96"/>
        <v/>
      </c>
      <c r="V142" s="21" t="str">
        <f t="shared" si="97"/>
        <v/>
      </c>
      <c r="W142" s="21" t="str">
        <f t="shared" si="98"/>
        <v/>
      </c>
      <c r="X142" s="21" t="str">
        <f t="shared" si="99"/>
        <v/>
      </c>
      <c r="Y142" s="21" t="str">
        <f t="shared" si="100"/>
        <v/>
      </c>
      <c r="Z142" s="21" t="str">
        <f t="shared" si="101"/>
        <v/>
      </c>
      <c r="AA142" s="21" t="str">
        <f t="shared" si="102"/>
        <v/>
      </c>
      <c r="AB142" s="21" t="str">
        <f t="shared" si="103"/>
        <v/>
      </c>
      <c r="AC142" s="21" t="str">
        <f t="shared" si="104"/>
        <v/>
      </c>
      <c r="AD142" s="21" t="str">
        <f t="shared" si="105"/>
        <v/>
      </c>
      <c r="AE142" s="21" t="str">
        <f t="shared" si="106"/>
        <v/>
      </c>
      <c r="AF142" s="21" t="str">
        <f t="shared" si="107"/>
        <v/>
      </c>
      <c r="AG142" s="21" t="str">
        <f t="shared" si="108"/>
        <v/>
      </c>
      <c r="AH142" s="21" t="str">
        <f t="shared" si="109"/>
        <v/>
      </c>
      <c r="AI142" s="21" t="str">
        <f t="shared" si="110"/>
        <v/>
      </c>
      <c r="AJ142" s="21" t="str">
        <f t="shared" si="111"/>
        <v/>
      </c>
      <c r="AK142" s="21" t="str">
        <f t="shared" si="112"/>
        <v/>
      </c>
      <c r="AL142" s="21" t="str">
        <f t="shared" si="113"/>
        <v/>
      </c>
      <c r="AM142" s="21" t="str">
        <f t="shared" si="114"/>
        <v/>
      </c>
      <c r="AN142" s="21" t="str">
        <f t="shared" si="115"/>
        <v/>
      </c>
      <c r="AO142" s="21" t="str">
        <f t="shared" si="116"/>
        <v/>
      </c>
      <c r="AP142" s="21" t="str">
        <f t="shared" si="117"/>
        <v/>
      </c>
      <c r="AQ142" s="21" t="str">
        <f t="shared" si="118"/>
        <v/>
      </c>
      <c r="AR142" s="21" t="str">
        <f t="shared" si="119"/>
        <v/>
      </c>
      <c r="AS142" s="21" t="str">
        <f t="shared" si="120"/>
        <v/>
      </c>
      <c r="AT142" s="21" t="str">
        <f t="shared" si="121"/>
        <v/>
      </c>
      <c r="AU142" s="21" t="str">
        <f t="shared" si="122"/>
        <v/>
      </c>
      <c r="AV142" s="21" t="str">
        <f t="shared" si="123"/>
        <v/>
      </c>
      <c r="AW142" s="21" t="str">
        <f t="shared" si="124"/>
        <v/>
      </c>
      <c r="AX142" s="21" t="str">
        <f t="shared" si="125"/>
        <v/>
      </c>
      <c r="AY142" s="21" t="str">
        <f t="shared" si="126"/>
        <v/>
      </c>
      <c r="AZ142" s="21" t="str">
        <f t="shared" si="127"/>
        <v/>
      </c>
      <c r="BA142" s="21" t="str">
        <f t="shared" si="128"/>
        <v/>
      </c>
      <c r="BB142" s="18">
        <f t="shared" si="132"/>
        <v>1</v>
      </c>
    </row>
    <row r="143" spans="1:54" x14ac:dyDescent="0.2">
      <c r="A143" s="5" t="str">
        <f t="shared" ref="A143:C143" si="161">A36</f>
        <v/>
      </c>
      <c r="B143" s="14" t="str">
        <f t="shared" si="161"/>
        <v/>
      </c>
      <c r="C143" s="5" t="str">
        <f t="shared" si="161"/>
        <v/>
      </c>
      <c r="D143" s="21">
        <f t="shared" si="129"/>
        <v>1</v>
      </c>
      <c r="E143" s="21" t="str">
        <f t="shared" si="130"/>
        <v/>
      </c>
      <c r="F143" s="21" t="str">
        <f t="shared" si="81"/>
        <v/>
      </c>
      <c r="G143" s="21" t="str">
        <f t="shared" si="82"/>
        <v/>
      </c>
      <c r="H143" s="21" t="str">
        <f t="shared" si="83"/>
        <v/>
      </c>
      <c r="I143" s="21" t="str">
        <f t="shared" si="84"/>
        <v/>
      </c>
      <c r="J143" s="21" t="str">
        <f t="shared" si="85"/>
        <v/>
      </c>
      <c r="K143" s="21" t="str">
        <f t="shared" si="86"/>
        <v/>
      </c>
      <c r="L143" s="21" t="str">
        <f t="shared" si="87"/>
        <v/>
      </c>
      <c r="M143" s="21" t="str">
        <f t="shared" si="88"/>
        <v/>
      </c>
      <c r="N143" s="21" t="str">
        <f t="shared" si="89"/>
        <v/>
      </c>
      <c r="O143" s="21" t="str">
        <f t="shared" si="90"/>
        <v/>
      </c>
      <c r="P143" s="21" t="str">
        <f t="shared" si="91"/>
        <v/>
      </c>
      <c r="Q143" s="21" t="str">
        <f t="shared" si="92"/>
        <v/>
      </c>
      <c r="R143" s="21" t="str">
        <f t="shared" si="93"/>
        <v/>
      </c>
      <c r="S143" s="21" t="str">
        <f t="shared" si="94"/>
        <v/>
      </c>
      <c r="T143" s="21" t="str">
        <f t="shared" si="95"/>
        <v/>
      </c>
      <c r="U143" s="21" t="str">
        <f t="shared" si="96"/>
        <v/>
      </c>
      <c r="V143" s="21" t="str">
        <f t="shared" si="97"/>
        <v/>
      </c>
      <c r="W143" s="21" t="str">
        <f t="shared" si="98"/>
        <v/>
      </c>
      <c r="X143" s="21" t="str">
        <f t="shared" si="99"/>
        <v/>
      </c>
      <c r="Y143" s="21" t="str">
        <f t="shared" si="100"/>
        <v/>
      </c>
      <c r="Z143" s="21" t="str">
        <f t="shared" si="101"/>
        <v/>
      </c>
      <c r="AA143" s="21" t="str">
        <f t="shared" si="102"/>
        <v/>
      </c>
      <c r="AB143" s="21" t="str">
        <f t="shared" si="103"/>
        <v/>
      </c>
      <c r="AC143" s="21" t="str">
        <f t="shared" si="104"/>
        <v/>
      </c>
      <c r="AD143" s="21" t="str">
        <f t="shared" si="105"/>
        <v/>
      </c>
      <c r="AE143" s="21" t="str">
        <f t="shared" si="106"/>
        <v/>
      </c>
      <c r="AF143" s="21" t="str">
        <f t="shared" si="107"/>
        <v/>
      </c>
      <c r="AG143" s="21" t="str">
        <f t="shared" si="108"/>
        <v/>
      </c>
      <c r="AH143" s="21" t="str">
        <f t="shared" si="109"/>
        <v/>
      </c>
      <c r="AI143" s="21" t="str">
        <f t="shared" si="110"/>
        <v/>
      </c>
      <c r="AJ143" s="21" t="str">
        <f t="shared" si="111"/>
        <v/>
      </c>
      <c r="AK143" s="21" t="str">
        <f t="shared" si="112"/>
        <v/>
      </c>
      <c r="AL143" s="21" t="str">
        <f t="shared" si="113"/>
        <v/>
      </c>
      <c r="AM143" s="21" t="str">
        <f t="shared" si="114"/>
        <v/>
      </c>
      <c r="AN143" s="21" t="str">
        <f t="shared" si="115"/>
        <v/>
      </c>
      <c r="AO143" s="21" t="str">
        <f t="shared" si="116"/>
        <v/>
      </c>
      <c r="AP143" s="21" t="str">
        <f t="shared" si="117"/>
        <v/>
      </c>
      <c r="AQ143" s="21" t="str">
        <f t="shared" si="118"/>
        <v/>
      </c>
      <c r="AR143" s="21" t="str">
        <f t="shared" si="119"/>
        <v/>
      </c>
      <c r="AS143" s="21" t="str">
        <f t="shared" si="120"/>
        <v/>
      </c>
      <c r="AT143" s="21" t="str">
        <f t="shared" si="121"/>
        <v/>
      </c>
      <c r="AU143" s="21" t="str">
        <f t="shared" si="122"/>
        <v/>
      </c>
      <c r="AV143" s="21" t="str">
        <f t="shared" si="123"/>
        <v/>
      </c>
      <c r="AW143" s="21" t="str">
        <f t="shared" si="124"/>
        <v/>
      </c>
      <c r="AX143" s="21" t="str">
        <f t="shared" si="125"/>
        <v/>
      </c>
      <c r="AY143" s="21" t="str">
        <f t="shared" si="126"/>
        <v/>
      </c>
      <c r="AZ143" s="21" t="str">
        <f t="shared" si="127"/>
        <v/>
      </c>
      <c r="BA143" s="21" t="str">
        <f t="shared" si="128"/>
        <v/>
      </c>
      <c r="BB143" s="18">
        <f t="shared" si="132"/>
        <v>1</v>
      </c>
    </row>
    <row r="144" spans="1:54" x14ac:dyDescent="0.2">
      <c r="A144" s="5" t="str">
        <f t="shared" ref="A144:C144" si="162">A37</f>
        <v/>
      </c>
      <c r="B144" s="14" t="str">
        <f t="shared" si="162"/>
        <v/>
      </c>
      <c r="C144" s="5" t="str">
        <f t="shared" si="162"/>
        <v/>
      </c>
      <c r="D144" s="21">
        <f t="shared" ref="D144:D171" si="163">IF(COUNTIF(D37,1)&lt;=15,D37,"")</f>
        <v>1</v>
      </c>
      <c r="E144" s="21" t="str">
        <f t="shared" si="130"/>
        <v/>
      </c>
      <c r="F144" s="21" t="str">
        <f t="shared" si="81"/>
        <v/>
      </c>
      <c r="G144" s="21" t="str">
        <f t="shared" si="82"/>
        <v/>
      </c>
      <c r="H144" s="21" t="str">
        <f t="shared" si="83"/>
        <v/>
      </c>
      <c r="I144" s="21" t="str">
        <f t="shared" si="84"/>
        <v/>
      </c>
      <c r="J144" s="21" t="str">
        <f t="shared" si="85"/>
        <v/>
      </c>
      <c r="K144" s="21" t="str">
        <f t="shared" si="86"/>
        <v/>
      </c>
      <c r="L144" s="21" t="str">
        <f t="shared" si="87"/>
        <v/>
      </c>
      <c r="M144" s="21" t="str">
        <f t="shared" si="88"/>
        <v/>
      </c>
      <c r="N144" s="21" t="str">
        <f t="shared" si="89"/>
        <v/>
      </c>
      <c r="O144" s="21" t="str">
        <f t="shared" si="90"/>
        <v/>
      </c>
      <c r="P144" s="21" t="str">
        <f t="shared" si="91"/>
        <v/>
      </c>
      <c r="Q144" s="21" t="str">
        <f t="shared" si="92"/>
        <v/>
      </c>
      <c r="R144" s="21" t="str">
        <f t="shared" si="93"/>
        <v/>
      </c>
      <c r="S144" s="21" t="str">
        <f t="shared" si="94"/>
        <v/>
      </c>
      <c r="T144" s="21" t="str">
        <f t="shared" si="95"/>
        <v/>
      </c>
      <c r="U144" s="21" t="str">
        <f t="shared" si="96"/>
        <v/>
      </c>
      <c r="V144" s="21" t="str">
        <f t="shared" si="97"/>
        <v/>
      </c>
      <c r="W144" s="21" t="str">
        <f t="shared" si="98"/>
        <v/>
      </c>
      <c r="X144" s="21" t="str">
        <f t="shared" si="99"/>
        <v/>
      </c>
      <c r="Y144" s="21" t="str">
        <f t="shared" si="100"/>
        <v/>
      </c>
      <c r="Z144" s="21" t="str">
        <f t="shared" si="101"/>
        <v/>
      </c>
      <c r="AA144" s="21" t="str">
        <f t="shared" si="102"/>
        <v/>
      </c>
      <c r="AB144" s="21" t="str">
        <f t="shared" si="103"/>
        <v/>
      </c>
      <c r="AC144" s="21" t="str">
        <f t="shared" si="104"/>
        <v/>
      </c>
      <c r="AD144" s="21" t="str">
        <f t="shared" si="105"/>
        <v/>
      </c>
      <c r="AE144" s="21" t="str">
        <f t="shared" si="106"/>
        <v/>
      </c>
      <c r="AF144" s="21" t="str">
        <f t="shared" si="107"/>
        <v/>
      </c>
      <c r="AG144" s="21" t="str">
        <f t="shared" si="108"/>
        <v/>
      </c>
      <c r="AH144" s="21" t="str">
        <f t="shared" si="109"/>
        <v/>
      </c>
      <c r="AI144" s="21" t="str">
        <f t="shared" si="110"/>
        <v/>
      </c>
      <c r="AJ144" s="21" t="str">
        <f t="shared" si="111"/>
        <v/>
      </c>
      <c r="AK144" s="21" t="str">
        <f t="shared" si="112"/>
        <v/>
      </c>
      <c r="AL144" s="21" t="str">
        <f t="shared" si="113"/>
        <v/>
      </c>
      <c r="AM144" s="21" t="str">
        <f t="shared" si="114"/>
        <v/>
      </c>
      <c r="AN144" s="21" t="str">
        <f t="shared" si="115"/>
        <v/>
      </c>
      <c r="AO144" s="21" t="str">
        <f t="shared" si="116"/>
        <v/>
      </c>
      <c r="AP144" s="21" t="str">
        <f t="shared" si="117"/>
        <v/>
      </c>
      <c r="AQ144" s="21" t="str">
        <f t="shared" si="118"/>
        <v/>
      </c>
      <c r="AR144" s="21" t="str">
        <f t="shared" si="119"/>
        <v/>
      </c>
      <c r="AS144" s="21" t="str">
        <f t="shared" si="120"/>
        <v/>
      </c>
      <c r="AT144" s="21" t="str">
        <f t="shared" si="121"/>
        <v/>
      </c>
      <c r="AU144" s="21" t="str">
        <f t="shared" si="122"/>
        <v/>
      </c>
      <c r="AV144" s="21" t="str">
        <f t="shared" si="123"/>
        <v/>
      </c>
      <c r="AW144" s="21" t="str">
        <f t="shared" si="124"/>
        <v/>
      </c>
      <c r="AX144" s="21" t="str">
        <f t="shared" si="125"/>
        <v/>
      </c>
      <c r="AY144" s="21" t="str">
        <f t="shared" si="126"/>
        <v/>
      </c>
      <c r="AZ144" s="21" t="str">
        <f t="shared" si="127"/>
        <v/>
      </c>
      <c r="BA144" s="21" t="str">
        <f t="shared" si="128"/>
        <v/>
      </c>
      <c r="BB144" s="18">
        <f t="shared" si="132"/>
        <v>1</v>
      </c>
    </row>
    <row r="145" spans="1:54" x14ac:dyDescent="0.2">
      <c r="A145" s="5" t="str">
        <f t="shared" ref="A145:C145" si="164">A38</f>
        <v/>
      </c>
      <c r="B145" s="14" t="str">
        <f t="shared" si="164"/>
        <v/>
      </c>
      <c r="C145" s="5" t="str">
        <f t="shared" si="164"/>
        <v/>
      </c>
      <c r="D145" s="21">
        <f t="shared" si="163"/>
        <v>1</v>
      </c>
      <c r="E145" s="21" t="str">
        <f t="shared" si="130"/>
        <v/>
      </c>
      <c r="F145" s="21" t="str">
        <f t="shared" si="81"/>
        <v/>
      </c>
      <c r="G145" s="21" t="str">
        <f t="shared" si="82"/>
        <v/>
      </c>
      <c r="H145" s="21" t="str">
        <f t="shared" si="83"/>
        <v/>
      </c>
      <c r="I145" s="21" t="str">
        <f t="shared" si="84"/>
        <v/>
      </c>
      <c r="J145" s="21" t="str">
        <f t="shared" si="85"/>
        <v/>
      </c>
      <c r="K145" s="21" t="str">
        <f t="shared" si="86"/>
        <v/>
      </c>
      <c r="L145" s="21" t="str">
        <f t="shared" si="87"/>
        <v/>
      </c>
      <c r="M145" s="21" t="str">
        <f t="shared" si="88"/>
        <v/>
      </c>
      <c r="N145" s="21" t="str">
        <f t="shared" si="89"/>
        <v/>
      </c>
      <c r="O145" s="21" t="str">
        <f t="shared" si="90"/>
        <v/>
      </c>
      <c r="P145" s="21" t="str">
        <f t="shared" si="91"/>
        <v/>
      </c>
      <c r="Q145" s="21" t="str">
        <f t="shared" si="92"/>
        <v/>
      </c>
      <c r="R145" s="21" t="str">
        <f t="shared" si="93"/>
        <v/>
      </c>
      <c r="S145" s="21" t="str">
        <f t="shared" si="94"/>
        <v/>
      </c>
      <c r="T145" s="21" t="str">
        <f t="shared" si="95"/>
        <v/>
      </c>
      <c r="U145" s="21" t="str">
        <f t="shared" si="96"/>
        <v/>
      </c>
      <c r="V145" s="21" t="str">
        <f t="shared" si="97"/>
        <v/>
      </c>
      <c r="W145" s="21" t="str">
        <f t="shared" si="98"/>
        <v/>
      </c>
      <c r="X145" s="21" t="str">
        <f t="shared" si="99"/>
        <v/>
      </c>
      <c r="Y145" s="21" t="str">
        <f t="shared" si="100"/>
        <v/>
      </c>
      <c r="Z145" s="21" t="str">
        <f t="shared" si="101"/>
        <v/>
      </c>
      <c r="AA145" s="21" t="str">
        <f t="shared" si="102"/>
        <v/>
      </c>
      <c r="AB145" s="21" t="str">
        <f t="shared" si="103"/>
        <v/>
      </c>
      <c r="AC145" s="21" t="str">
        <f t="shared" si="104"/>
        <v/>
      </c>
      <c r="AD145" s="21" t="str">
        <f t="shared" si="105"/>
        <v/>
      </c>
      <c r="AE145" s="21" t="str">
        <f t="shared" si="106"/>
        <v/>
      </c>
      <c r="AF145" s="21" t="str">
        <f t="shared" si="107"/>
        <v/>
      </c>
      <c r="AG145" s="21" t="str">
        <f t="shared" si="108"/>
        <v/>
      </c>
      <c r="AH145" s="21" t="str">
        <f t="shared" si="109"/>
        <v/>
      </c>
      <c r="AI145" s="21" t="str">
        <f t="shared" si="110"/>
        <v/>
      </c>
      <c r="AJ145" s="21" t="str">
        <f t="shared" si="111"/>
        <v/>
      </c>
      <c r="AK145" s="21" t="str">
        <f t="shared" si="112"/>
        <v/>
      </c>
      <c r="AL145" s="21" t="str">
        <f t="shared" si="113"/>
        <v/>
      </c>
      <c r="AM145" s="21" t="str">
        <f t="shared" si="114"/>
        <v/>
      </c>
      <c r="AN145" s="21" t="str">
        <f t="shared" si="115"/>
        <v/>
      </c>
      <c r="AO145" s="21" t="str">
        <f t="shared" si="116"/>
        <v/>
      </c>
      <c r="AP145" s="21" t="str">
        <f t="shared" si="117"/>
        <v/>
      </c>
      <c r="AQ145" s="21" t="str">
        <f t="shared" si="118"/>
        <v/>
      </c>
      <c r="AR145" s="21" t="str">
        <f t="shared" si="119"/>
        <v/>
      </c>
      <c r="AS145" s="21" t="str">
        <f t="shared" si="120"/>
        <v/>
      </c>
      <c r="AT145" s="21" t="str">
        <f t="shared" si="121"/>
        <v/>
      </c>
      <c r="AU145" s="21" t="str">
        <f t="shared" si="122"/>
        <v/>
      </c>
      <c r="AV145" s="21" t="str">
        <f t="shared" si="123"/>
        <v/>
      </c>
      <c r="AW145" s="21" t="str">
        <f t="shared" si="124"/>
        <v/>
      </c>
      <c r="AX145" s="21" t="str">
        <f t="shared" si="125"/>
        <v/>
      </c>
      <c r="AY145" s="21" t="str">
        <f t="shared" si="126"/>
        <v/>
      </c>
      <c r="AZ145" s="21" t="str">
        <f t="shared" si="127"/>
        <v/>
      </c>
      <c r="BA145" s="21" t="str">
        <f t="shared" si="128"/>
        <v/>
      </c>
      <c r="BB145" s="18">
        <f t="shared" si="132"/>
        <v>1</v>
      </c>
    </row>
    <row r="146" spans="1:54" x14ac:dyDescent="0.2">
      <c r="A146" s="5" t="str">
        <f t="shared" ref="A146:C146" si="165">A39</f>
        <v/>
      </c>
      <c r="B146" s="14" t="str">
        <f t="shared" si="165"/>
        <v/>
      </c>
      <c r="C146" s="5" t="str">
        <f t="shared" si="165"/>
        <v/>
      </c>
      <c r="D146" s="21">
        <f t="shared" si="163"/>
        <v>1</v>
      </c>
      <c r="E146" s="21" t="str">
        <f t="shared" si="130"/>
        <v/>
      </c>
      <c r="F146" s="21" t="str">
        <f t="shared" si="81"/>
        <v/>
      </c>
      <c r="G146" s="21" t="str">
        <f t="shared" si="82"/>
        <v/>
      </c>
      <c r="H146" s="21" t="str">
        <f t="shared" si="83"/>
        <v/>
      </c>
      <c r="I146" s="21" t="str">
        <f t="shared" si="84"/>
        <v/>
      </c>
      <c r="J146" s="21" t="str">
        <f t="shared" si="85"/>
        <v/>
      </c>
      <c r="K146" s="21" t="str">
        <f t="shared" si="86"/>
        <v/>
      </c>
      <c r="L146" s="21" t="str">
        <f t="shared" si="87"/>
        <v/>
      </c>
      <c r="M146" s="21" t="str">
        <f t="shared" si="88"/>
        <v/>
      </c>
      <c r="N146" s="21" t="str">
        <f t="shared" si="89"/>
        <v/>
      </c>
      <c r="O146" s="21" t="str">
        <f t="shared" si="90"/>
        <v/>
      </c>
      <c r="P146" s="21" t="str">
        <f t="shared" si="91"/>
        <v/>
      </c>
      <c r="Q146" s="21" t="str">
        <f t="shared" si="92"/>
        <v/>
      </c>
      <c r="R146" s="21" t="str">
        <f t="shared" si="93"/>
        <v/>
      </c>
      <c r="S146" s="21" t="str">
        <f t="shared" si="94"/>
        <v/>
      </c>
      <c r="T146" s="21" t="str">
        <f t="shared" si="95"/>
        <v/>
      </c>
      <c r="U146" s="21" t="str">
        <f t="shared" si="96"/>
        <v/>
      </c>
      <c r="V146" s="21" t="str">
        <f t="shared" si="97"/>
        <v/>
      </c>
      <c r="W146" s="21" t="str">
        <f t="shared" si="98"/>
        <v/>
      </c>
      <c r="X146" s="21" t="str">
        <f t="shared" si="99"/>
        <v/>
      </c>
      <c r="Y146" s="21" t="str">
        <f t="shared" si="100"/>
        <v/>
      </c>
      <c r="Z146" s="21" t="str">
        <f t="shared" si="101"/>
        <v/>
      </c>
      <c r="AA146" s="21" t="str">
        <f t="shared" si="102"/>
        <v/>
      </c>
      <c r="AB146" s="21" t="str">
        <f t="shared" si="103"/>
        <v/>
      </c>
      <c r="AC146" s="21" t="str">
        <f t="shared" si="104"/>
        <v/>
      </c>
      <c r="AD146" s="21" t="str">
        <f t="shared" si="105"/>
        <v/>
      </c>
      <c r="AE146" s="21" t="str">
        <f t="shared" si="106"/>
        <v/>
      </c>
      <c r="AF146" s="21" t="str">
        <f t="shared" si="107"/>
        <v/>
      </c>
      <c r="AG146" s="21" t="str">
        <f t="shared" si="108"/>
        <v/>
      </c>
      <c r="AH146" s="21" t="str">
        <f t="shared" si="109"/>
        <v/>
      </c>
      <c r="AI146" s="21" t="str">
        <f t="shared" si="110"/>
        <v/>
      </c>
      <c r="AJ146" s="21" t="str">
        <f t="shared" si="111"/>
        <v/>
      </c>
      <c r="AK146" s="21" t="str">
        <f t="shared" si="112"/>
        <v/>
      </c>
      <c r="AL146" s="21" t="str">
        <f t="shared" si="113"/>
        <v/>
      </c>
      <c r="AM146" s="21" t="str">
        <f t="shared" si="114"/>
        <v/>
      </c>
      <c r="AN146" s="21" t="str">
        <f t="shared" si="115"/>
        <v/>
      </c>
      <c r="AO146" s="21" t="str">
        <f t="shared" si="116"/>
        <v/>
      </c>
      <c r="AP146" s="21" t="str">
        <f t="shared" si="117"/>
        <v/>
      </c>
      <c r="AQ146" s="21" t="str">
        <f t="shared" si="118"/>
        <v/>
      </c>
      <c r="AR146" s="21" t="str">
        <f t="shared" si="119"/>
        <v/>
      </c>
      <c r="AS146" s="21" t="str">
        <f t="shared" si="120"/>
        <v/>
      </c>
      <c r="AT146" s="21" t="str">
        <f t="shared" si="121"/>
        <v/>
      </c>
      <c r="AU146" s="21" t="str">
        <f t="shared" si="122"/>
        <v/>
      </c>
      <c r="AV146" s="21" t="str">
        <f t="shared" si="123"/>
        <v/>
      </c>
      <c r="AW146" s="21" t="str">
        <f t="shared" si="124"/>
        <v/>
      </c>
      <c r="AX146" s="21" t="str">
        <f t="shared" si="125"/>
        <v/>
      </c>
      <c r="AY146" s="21" t="str">
        <f t="shared" si="126"/>
        <v/>
      </c>
      <c r="AZ146" s="21" t="str">
        <f t="shared" si="127"/>
        <v/>
      </c>
      <c r="BA146" s="21" t="str">
        <f t="shared" si="128"/>
        <v/>
      </c>
      <c r="BB146" s="18">
        <f t="shared" si="132"/>
        <v>1</v>
      </c>
    </row>
    <row r="147" spans="1:54" x14ac:dyDescent="0.2">
      <c r="A147" s="5" t="str">
        <f t="shared" ref="A147:C147" si="166">A40</f>
        <v/>
      </c>
      <c r="B147" s="14" t="str">
        <f t="shared" si="166"/>
        <v/>
      </c>
      <c r="C147" s="5" t="str">
        <f t="shared" si="166"/>
        <v/>
      </c>
      <c r="D147" s="21">
        <f t="shared" si="163"/>
        <v>1</v>
      </c>
      <c r="E147" s="21" t="str">
        <f t="shared" si="130"/>
        <v/>
      </c>
      <c r="F147" s="21" t="str">
        <f t="shared" si="81"/>
        <v/>
      </c>
      <c r="G147" s="21" t="str">
        <f t="shared" si="82"/>
        <v/>
      </c>
      <c r="H147" s="21" t="str">
        <f t="shared" si="83"/>
        <v/>
      </c>
      <c r="I147" s="21" t="str">
        <f t="shared" si="84"/>
        <v/>
      </c>
      <c r="J147" s="21" t="str">
        <f t="shared" si="85"/>
        <v/>
      </c>
      <c r="K147" s="21" t="str">
        <f t="shared" si="86"/>
        <v/>
      </c>
      <c r="L147" s="21" t="str">
        <f t="shared" si="87"/>
        <v/>
      </c>
      <c r="M147" s="21" t="str">
        <f t="shared" si="88"/>
        <v/>
      </c>
      <c r="N147" s="21" t="str">
        <f t="shared" si="89"/>
        <v/>
      </c>
      <c r="O147" s="21" t="str">
        <f t="shared" si="90"/>
        <v/>
      </c>
      <c r="P147" s="21" t="str">
        <f t="shared" si="91"/>
        <v/>
      </c>
      <c r="Q147" s="21" t="str">
        <f t="shared" si="92"/>
        <v/>
      </c>
      <c r="R147" s="21" t="str">
        <f t="shared" si="93"/>
        <v/>
      </c>
      <c r="S147" s="21" t="str">
        <f t="shared" si="94"/>
        <v/>
      </c>
      <c r="T147" s="21" t="str">
        <f t="shared" si="95"/>
        <v/>
      </c>
      <c r="U147" s="21" t="str">
        <f t="shared" si="96"/>
        <v/>
      </c>
      <c r="V147" s="21" t="str">
        <f t="shared" si="97"/>
        <v/>
      </c>
      <c r="W147" s="21" t="str">
        <f t="shared" si="98"/>
        <v/>
      </c>
      <c r="X147" s="21" t="str">
        <f t="shared" si="99"/>
        <v/>
      </c>
      <c r="Y147" s="21" t="str">
        <f t="shared" si="100"/>
        <v/>
      </c>
      <c r="Z147" s="21" t="str">
        <f t="shared" si="101"/>
        <v/>
      </c>
      <c r="AA147" s="21" t="str">
        <f t="shared" si="102"/>
        <v/>
      </c>
      <c r="AB147" s="21" t="str">
        <f t="shared" si="103"/>
        <v/>
      </c>
      <c r="AC147" s="21" t="str">
        <f t="shared" si="104"/>
        <v/>
      </c>
      <c r="AD147" s="21" t="str">
        <f t="shared" si="105"/>
        <v/>
      </c>
      <c r="AE147" s="21" t="str">
        <f t="shared" si="106"/>
        <v/>
      </c>
      <c r="AF147" s="21" t="str">
        <f t="shared" si="107"/>
        <v/>
      </c>
      <c r="AG147" s="21" t="str">
        <f t="shared" si="108"/>
        <v/>
      </c>
      <c r="AH147" s="21" t="str">
        <f t="shared" si="109"/>
        <v/>
      </c>
      <c r="AI147" s="21" t="str">
        <f t="shared" si="110"/>
        <v/>
      </c>
      <c r="AJ147" s="21" t="str">
        <f t="shared" si="111"/>
        <v/>
      </c>
      <c r="AK147" s="21" t="str">
        <f t="shared" si="112"/>
        <v/>
      </c>
      <c r="AL147" s="21" t="str">
        <f t="shared" si="113"/>
        <v/>
      </c>
      <c r="AM147" s="21" t="str">
        <f t="shared" si="114"/>
        <v/>
      </c>
      <c r="AN147" s="21" t="str">
        <f t="shared" si="115"/>
        <v/>
      </c>
      <c r="AO147" s="21" t="str">
        <f t="shared" si="116"/>
        <v/>
      </c>
      <c r="AP147" s="21" t="str">
        <f t="shared" si="117"/>
        <v/>
      </c>
      <c r="AQ147" s="21" t="str">
        <f t="shared" si="118"/>
        <v/>
      </c>
      <c r="AR147" s="21" t="str">
        <f t="shared" si="119"/>
        <v/>
      </c>
      <c r="AS147" s="21" t="str">
        <f t="shared" si="120"/>
        <v/>
      </c>
      <c r="AT147" s="21" t="str">
        <f t="shared" si="121"/>
        <v/>
      </c>
      <c r="AU147" s="21" t="str">
        <f t="shared" si="122"/>
        <v/>
      </c>
      <c r="AV147" s="21" t="str">
        <f t="shared" si="123"/>
        <v/>
      </c>
      <c r="AW147" s="21" t="str">
        <f t="shared" si="124"/>
        <v/>
      </c>
      <c r="AX147" s="21" t="str">
        <f t="shared" si="125"/>
        <v/>
      </c>
      <c r="AY147" s="21" t="str">
        <f t="shared" si="126"/>
        <v/>
      </c>
      <c r="AZ147" s="21" t="str">
        <f t="shared" si="127"/>
        <v/>
      </c>
      <c r="BA147" s="21" t="str">
        <f t="shared" si="128"/>
        <v/>
      </c>
      <c r="BB147" s="18">
        <f t="shared" si="132"/>
        <v>1</v>
      </c>
    </row>
    <row r="148" spans="1:54" x14ac:dyDescent="0.2">
      <c r="A148" s="5" t="str">
        <f t="shared" ref="A148:C148" si="167">A41</f>
        <v/>
      </c>
      <c r="B148" s="14" t="str">
        <f t="shared" si="167"/>
        <v/>
      </c>
      <c r="C148" s="5" t="str">
        <f t="shared" si="167"/>
        <v/>
      </c>
      <c r="D148" s="21">
        <f t="shared" si="163"/>
        <v>1</v>
      </c>
      <c r="E148" s="21" t="str">
        <f t="shared" si="130"/>
        <v/>
      </c>
      <c r="F148" s="21" t="str">
        <f t="shared" si="81"/>
        <v/>
      </c>
      <c r="G148" s="21" t="str">
        <f t="shared" si="82"/>
        <v/>
      </c>
      <c r="H148" s="21" t="str">
        <f t="shared" si="83"/>
        <v/>
      </c>
      <c r="I148" s="21" t="str">
        <f t="shared" si="84"/>
        <v/>
      </c>
      <c r="J148" s="21" t="str">
        <f t="shared" si="85"/>
        <v/>
      </c>
      <c r="K148" s="21" t="str">
        <f t="shared" si="86"/>
        <v/>
      </c>
      <c r="L148" s="21" t="str">
        <f t="shared" si="87"/>
        <v/>
      </c>
      <c r="M148" s="21" t="str">
        <f t="shared" si="88"/>
        <v/>
      </c>
      <c r="N148" s="21" t="str">
        <f t="shared" si="89"/>
        <v/>
      </c>
      <c r="O148" s="21" t="str">
        <f t="shared" si="90"/>
        <v/>
      </c>
      <c r="P148" s="21" t="str">
        <f t="shared" si="91"/>
        <v/>
      </c>
      <c r="Q148" s="21" t="str">
        <f t="shared" si="92"/>
        <v/>
      </c>
      <c r="R148" s="21" t="str">
        <f t="shared" si="93"/>
        <v/>
      </c>
      <c r="S148" s="21" t="str">
        <f t="shared" si="94"/>
        <v/>
      </c>
      <c r="T148" s="21" t="str">
        <f t="shared" si="95"/>
        <v/>
      </c>
      <c r="U148" s="21" t="str">
        <f t="shared" si="96"/>
        <v/>
      </c>
      <c r="V148" s="21" t="str">
        <f t="shared" si="97"/>
        <v/>
      </c>
      <c r="W148" s="21" t="str">
        <f t="shared" si="98"/>
        <v/>
      </c>
      <c r="X148" s="21" t="str">
        <f t="shared" si="99"/>
        <v/>
      </c>
      <c r="Y148" s="21" t="str">
        <f t="shared" si="100"/>
        <v/>
      </c>
      <c r="Z148" s="21" t="str">
        <f t="shared" si="101"/>
        <v/>
      </c>
      <c r="AA148" s="21" t="str">
        <f t="shared" si="102"/>
        <v/>
      </c>
      <c r="AB148" s="21" t="str">
        <f t="shared" si="103"/>
        <v/>
      </c>
      <c r="AC148" s="21" t="str">
        <f t="shared" si="104"/>
        <v/>
      </c>
      <c r="AD148" s="21" t="str">
        <f t="shared" si="105"/>
        <v/>
      </c>
      <c r="AE148" s="21" t="str">
        <f t="shared" si="106"/>
        <v/>
      </c>
      <c r="AF148" s="21" t="str">
        <f t="shared" si="107"/>
        <v/>
      </c>
      <c r="AG148" s="21" t="str">
        <f t="shared" si="108"/>
        <v/>
      </c>
      <c r="AH148" s="21" t="str">
        <f t="shared" si="109"/>
        <v/>
      </c>
      <c r="AI148" s="21" t="str">
        <f t="shared" si="110"/>
        <v/>
      </c>
      <c r="AJ148" s="21" t="str">
        <f t="shared" si="111"/>
        <v/>
      </c>
      <c r="AK148" s="21" t="str">
        <f t="shared" si="112"/>
        <v/>
      </c>
      <c r="AL148" s="21" t="str">
        <f t="shared" si="113"/>
        <v/>
      </c>
      <c r="AM148" s="21" t="str">
        <f t="shared" si="114"/>
        <v/>
      </c>
      <c r="AN148" s="21" t="str">
        <f t="shared" si="115"/>
        <v/>
      </c>
      <c r="AO148" s="21" t="str">
        <f t="shared" si="116"/>
        <v/>
      </c>
      <c r="AP148" s="21" t="str">
        <f t="shared" si="117"/>
        <v/>
      </c>
      <c r="AQ148" s="21" t="str">
        <f t="shared" si="118"/>
        <v/>
      </c>
      <c r="AR148" s="21" t="str">
        <f t="shared" si="119"/>
        <v/>
      </c>
      <c r="AS148" s="21" t="str">
        <f t="shared" si="120"/>
        <v/>
      </c>
      <c r="AT148" s="21" t="str">
        <f t="shared" si="121"/>
        <v/>
      </c>
      <c r="AU148" s="21" t="str">
        <f t="shared" si="122"/>
        <v/>
      </c>
      <c r="AV148" s="21" t="str">
        <f t="shared" si="123"/>
        <v/>
      </c>
      <c r="AW148" s="21" t="str">
        <f t="shared" si="124"/>
        <v/>
      </c>
      <c r="AX148" s="21" t="str">
        <f t="shared" si="125"/>
        <v/>
      </c>
      <c r="AY148" s="21" t="str">
        <f t="shared" si="126"/>
        <v/>
      </c>
      <c r="AZ148" s="21" t="str">
        <f t="shared" si="127"/>
        <v/>
      </c>
      <c r="BA148" s="21" t="str">
        <f t="shared" si="128"/>
        <v/>
      </c>
      <c r="BB148" s="18">
        <f t="shared" si="132"/>
        <v>1</v>
      </c>
    </row>
    <row r="149" spans="1:54" x14ac:dyDescent="0.2">
      <c r="A149" s="5" t="str">
        <f t="shared" ref="A149:C149" si="168">A42</f>
        <v/>
      </c>
      <c r="B149" s="14" t="str">
        <f t="shared" si="168"/>
        <v/>
      </c>
      <c r="C149" s="5" t="str">
        <f t="shared" si="168"/>
        <v/>
      </c>
      <c r="D149" s="21">
        <f t="shared" si="163"/>
        <v>1</v>
      </c>
      <c r="E149" s="21" t="str">
        <f t="shared" si="130"/>
        <v/>
      </c>
      <c r="F149" s="21" t="str">
        <f t="shared" si="81"/>
        <v/>
      </c>
      <c r="G149" s="21" t="str">
        <f t="shared" si="82"/>
        <v/>
      </c>
      <c r="H149" s="21" t="str">
        <f t="shared" si="83"/>
        <v/>
      </c>
      <c r="I149" s="21" t="str">
        <f t="shared" si="84"/>
        <v/>
      </c>
      <c r="J149" s="21" t="str">
        <f t="shared" si="85"/>
        <v/>
      </c>
      <c r="K149" s="21" t="str">
        <f t="shared" si="86"/>
        <v/>
      </c>
      <c r="L149" s="21" t="str">
        <f t="shared" si="87"/>
        <v/>
      </c>
      <c r="M149" s="21" t="str">
        <f t="shared" si="88"/>
        <v/>
      </c>
      <c r="N149" s="21" t="str">
        <f t="shared" si="89"/>
        <v/>
      </c>
      <c r="O149" s="21" t="str">
        <f t="shared" si="90"/>
        <v/>
      </c>
      <c r="P149" s="21" t="str">
        <f t="shared" si="91"/>
        <v/>
      </c>
      <c r="Q149" s="21" t="str">
        <f t="shared" si="92"/>
        <v/>
      </c>
      <c r="R149" s="21" t="str">
        <f t="shared" si="93"/>
        <v/>
      </c>
      <c r="S149" s="21" t="str">
        <f t="shared" si="94"/>
        <v/>
      </c>
      <c r="T149" s="21" t="str">
        <f t="shared" si="95"/>
        <v/>
      </c>
      <c r="U149" s="21" t="str">
        <f t="shared" si="96"/>
        <v/>
      </c>
      <c r="V149" s="21" t="str">
        <f t="shared" si="97"/>
        <v/>
      </c>
      <c r="W149" s="21" t="str">
        <f t="shared" si="98"/>
        <v/>
      </c>
      <c r="X149" s="21" t="str">
        <f t="shared" si="99"/>
        <v/>
      </c>
      <c r="Y149" s="21" t="str">
        <f t="shared" si="100"/>
        <v/>
      </c>
      <c r="Z149" s="21" t="str">
        <f t="shared" si="101"/>
        <v/>
      </c>
      <c r="AA149" s="21" t="str">
        <f t="shared" si="102"/>
        <v/>
      </c>
      <c r="AB149" s="21" t="str">
        <f t="shared" si="103"/>
        <v/>
      </c>
      <c r="AC149" s="21" t="str">
        <f t="shared" si="104"/>
        <v/>
      </c>
      <c r="AD149" s="21" t="str">
        <f t="shared" si="105"/>
        <v/>
      </c>
      <c r="AE149" s="21" t="str">
        <f t="shared" si="106"/>
        <v/>
      </c>
      <c r="AF149" s="21" t="str">
        <f t="shared" si="107"/>
        <v/>
      </c>
      <c r="AG149" s="21" t="str">
        <f t="shared" si="108"/>
        <v/>
      </c>
      <c r="AH149" s="21" t="str">
        <f t="shared" si="109"/>
        <v/>
      </c>
      <c r="AI149" s="21" t="str">
        <f t="shared" si="110"/>
        <v/>
      </c>
      <c r="AJ149" s="21" t="str">
        <f t="shared" si="111"/>
        <v/>
      </c>
      <c r="AK149" s="21" t="str">
        <f t="shared" si="112"/>
        <v/>
      </c>
      <c r="AL149" s="21" t="str">
        <f t="shared" si="113"/>
        <v/>
      </c>
      <c r="AM149" s="21" t="str">
        <f t="shared" si="114"/>
        <v/>
      </c>
      <c r="AN149" s="21" t="str">
        <f t="shared" si="115"/>
        <v/>
      </c>
      <c r="AO149" s="21" t="str">
        <f t="shared" si="116"/>
        <v/>
      </c>
      <c r="AP149" s="21" t="str">
        <f t="shared" si="117"/>
        <v/>
      </c>
      <c r="AQ149" s="21" t="str">
        <f t="shared" si="118"/>
        <v/>
      </c>
      <c r="AR149" s="21" t="str">
        <f t="shared" si="119"/>
        <v/>
      </c>
      <c r="AS149" s="21" t="str">
        <f t="shared" si="120"/>
        <v/>
      </c>
      <c r="AT149" s="21" t="str">
        <f t="shared" si="121"/>
        <v/>
      </c>
      <c r="AU149" s="21" t="str">
        <f t="shared" si="122"/>
        <v/>
      </c>
      <c r="AV149" s="21" t="str">
        <f t="shared" si="123"/>
        <v/>
      </c>
      <c r="AW149" s="21" t="str">
        <f t="shared" si="124"/>
        <v/>
      </c>
      <c r="AX149" s="21" t="str">
        <f t="shared" si="125"/>
        <v/>
      </c>
      <c r="AY149" s="21" t="str">
        <f t="shared" si="126"/>
        <v/>
      </c>
      <c r="AZ149" s="21" t="str">
        <f t="shared" si="127"/>
        <v/>
      </c>
      <c r="BA149" s="21" t="str">
        <f t="shared" si="128"/>
        <v/>
      </c>
      <c r="BB149" s="18">
        <f t="shared" si="132"/>
        <v>1</v>
      </c>
    </row>
    <row r="150" spans="1:54" x14ac:dyDescent="0.2">
      <c r="A150" s="5" t="str">
        <f t="shared" ref="A150:C150" si="169">A43</f>
        <v/>
      </c>
      <c r="B150" s="14" t="str">
        <f t="shared" si="169"/>
        <v/>
      </c>
      <c r="C150" s="5" t="str">
        <f t="shared" si="169"/>
        <v/>
      </c>
      <c r="D150" s="21">
        <f t="shared" si="163"/>
        <v>1</v>
      </c>
      <c r="E150" s="21" t="str">
        <f t="shared" si="130"/>
        <v/>
      </c>
      <c r="F150" s="21" t="str">
        <f t="shared" si="81"/>
        <v/>
      </c>
      <c r="G150" s="21" t="str">
        <f t="shared" si="82"/>
        <v/>
      </c>
      <c r="H150" s="21" t="str">
        <f t="shared" si="83"/>
        <v/>
      </c>
      <c r="I150" s="21" t="str">
        <f t="shared" si="84"/>
        <v/>
      </c>
      <c r="J150" s="21" t="str">
        <f t="shared" si="85"/>
        <v/>
      </c>
      <c r="K150" s="21" t="str">
        <f t="shared" si="86"/>
        <v/>
      </c>
      <c r="L150" s="21" t="str">
        <f t="shared" si="87"/>
        <v/>
      </c>
      <c r="M150" s="21" t="str">
        <f t="shared" si="88"/>
        <v/>
      </c>
      <c r="N150" s="21" t="str">
        <f t="shared" si="89"/>
        <v/>
      </c>
      <c r="O150" s="21" t="str">
        <f t="shared" si="90"/>
        <v/>
      </c>
      <c r="P150" s="21" t="str">
        <f t="shared" si="91"/>
        <v/>
      </c>
      <c r="Q150" s="21" t="str">
        <f t="shared" si="92"/>
        <v/>
      </c>
      <c r="R150" s="21" t="str">
        <f t="shared" si="93"/>
        <v/>
      </c>
      <c r="S150" s="21" t="str">
        <f t="shared" si="94"/>
        <v/>
      </c>
      <c r="T150" s="21" t="str">
        <f t="shared" si="95"/>
        <v/>
      </c>
      <c r="U150" s="21" t="str">
        <f t="shared" si="96"/>
        <v/>
      </c>
      <c r="V150" s="21" t="str">
        <f t="shared" si="97"/>
        <v/>
      </c>
      <c r="W150" s="21" t="str">
        <f t="shared" si="98"/>
        <v/>
      </c>
      <c r="X150" s="21" t="str">
        <f t="shared" si="99"/>
        <v/>
      </c>
      <c r="Y150" s="21" t="str">
        <f t="shared" si="100"/>
        <v/>
      </c>
      <c r="Z150" s="21" t="str">
        <f t="shared" si="101"/>
        <v/>
      </c>
      <c r="AA150" s="21" t="str">
        <f t="shared" si="102"/>
        <v/>
      </c>
      <c r="AB150" s="21" t="str">
        <f t="shared" si="103"/>
        <v/>
      </c>
      <c r="AC150" s="21" t="str">
        <f t="shared" si="104"/>
        <v/>
      </c>
      <c r="AD150" s="21" t="str">
        <f t="shared" si="105"/>
        <v/>
      </c>
      <c r="AE150" s="21" t="str">
        <f t="shared" si="106"/>
        <v/>
      </c>
      <c r="AF150" s="21" t="str">
        <f t="shared" si="107"/>
        <v/>
      </c>
      <c r="AG150" s="21" t="str">
        <f t="shared" si="108"/>
        <v/>
      </c>
      <c r="AH150" s="21" t="str">
        <f t="shared" si="109"/>
        <v/>
      </c>
      <c r="AI150" s="21" t="str">
        <f t="shared" si="110"/>
        <v/>
      </c>
      <c r="AJ150" s="21" t="str">
        <f t="shared" si="111"/>
        <v/>
      </c>
      <c r="AK150" s="21" t="str">
        <f t="shared" si="112"/>
        <v/>
      </c>
      <c r="AL150" s="21" t="str">
        <f t="shared" si="113"/>
        <v/>
      </c>
      <c r="AM150" s="21" t="str">
        <f t="shared" si="114"/>
        <v/>
      </c>
      <c r="AN150" s="21" t="str">
        <f t="shared" si="115"/>
        <v/>
      </c>
      <c r="AO150" s="21" t="str">
        <f t="shared" si="116"/>
        <v/>
      </c>
      <c r="AP150" s="21" t="str">
        <f t="shared" si="117"/>
        <v/>
      </c>
      <c r="AQ150" s="21" t="str">
        <f t="shared" si="118"/>
        <v/>
      </c>
      <c r="AR150" s="21" t="str">
        <f t="shared" si="119"/>
        <v/>
      </c>
      <c r="AS150" s="21" t="str">
        <f t="shared" si="120"/>
        <v/>
      </c>
      <c r="AT150" s="21" t="str">
        <f t="shared" si="121"/>
        <v/>
      </c>
      <c r="AU150" s="21" t="str">
        <f t="shared" si="122"/>
        <v/>
      </c>
      <c r="AV150" s="21" t="str">
        <f t="shared" si="123"/>
        <v/>
      </c>
      <c r="AW150" s="21" t="str">
        <f t="shared" si="124"/>
        <v/>
      </c>
      <c r="AX150" s="21" t="str">
        <f t="shared" si="125"/>
        <v/>
      </c>
      <c r="AY150" s="21" t="str">
        <f t="shared" si="126"/>
        <v/>
      </c>
      <c r="AZ150" s="21" t="str">
        <f t="shared" si="127"/>
        <v/>
      </c>
      <c r="BA150" s="21" t="str">
        <f t="shared" si="128"/>
        <v/>
      </c>
      <c r="BB150" s="18">
        <f t="shared" si="132"/>
        <v>1</v>
      </c>
    </row>
    <row r="151" spans="1:54" x14ac:dyDescent="0.2">
      <c r="A151" s="5" t="str">
        <f t="shared" ref="A151:C151" si="170">A44</f>
        <v/>
      </c>
      <c r="B151" s="14" t="str">
        <f t="shared" si="170"/>
        <v/>
      </c>
      <c r="C151" s="5" t="str">
        <f t="shared" si="170"/>
        <v/>
      </c>
      <c r="D151" s="21">
        <f t="shared" si="163"/>
        <v>1</v>
      </c>
      <c r="E151" s="21" t="str">
        <f t="shared" si="130"/>
        <v/>
      </c>
      <c r="F151" s="21" t="str">
        <f t="shared" si="81"/>
        <v/>
      </c>
      <c r="G151" s="21" t="str">
        <f t="shared" si="82"/>
        <v/>
      </c>
      <c r="H151" s="21" t="str">
        <f t="shared" si="83"/>
        <v/>
      </c>
      <c r="I151" s="21" t="str">
        <f t="shared" si="84"/>
        <v/>
      </c>
      <c r="J151" s="21" t="str">
        <f t="shared" si="85"/>
        <v/>
      </c>
      <c r="K151" s="21" t="str">
        <f t="shared" si="86"/>
        <v/>
      </c>
      <c r="L151" s="21" t="str">
        <f t="shared" si="87"/>
        <v/>
      </c>
      <c r="M151" s="21" t="str">
        <f t="shared" si="88"/>
        <v/>
      </c>
      <c r="N151" s="21" t="str">
        <f t="shared" si="89"/>
        <v/>
      </c>
      <c r="O151" s="21" t="str">
        <f t="shared" si="90"/>
        <v/>
      </c>
      <c r="P151" s="21" t="str">
        <f t="shared" si="91"/>
        <v/>
      </c>
      <c r="Q151" s="21" t="str">
        <f t="shared" si="92"/>
        <v/>
      </c>
      <c r="R151" s="21" t="str">
        <f t="shared" si="93"/>
        <v/>
      </c>
      <c r="S151" s="21" t="str">
        <f t="shared" si="94"/>
        <v/>
      </c>
      <c r="T151" s="21" t="str">
        <f t="shared" si="95"/>
        <v/>
      </c>
      <c r="U151" s="21" t="str">
        <f t="shared" si="96"/>
        <v/>
      </c>
      <c r="V151" s="21" t="str">
        <f t="shared" si="97"/>
        <v/>
      </c>
      <c r="W151" s="21" t="str">
        <f t="shared" si="98"/>
        <v/>
      </c>
      <c r="X151" s="21" t="str">
        <f t="shared" si="99"/>
        <v/>
      </c>
      <c r="Y151" s="21" t="str">
        <f t="shared" si="100"/>
        <v/>
      </c>
      <c r="Z151" s="21" t="str">
        <f t="shared" si="101"/>
        <v/>
      </c>
      <c r="AA151" s="21" t="str">
        <f t="shared" si="102"/>
        <v/>
      </c>
      <c r="AB151" s="21" t="str">
        <f t="shared" si="103"/>
        <v/>
      </c>
      <c r="AC151" s="21" t="str">
        <f t="shared" si="104"/>
        <v/>
      </c>
      <c r="AD151" s="21" t="str">
        <f t="shared" si="105"/>
        <v/>
      </c>
      <c r="AE151" s="21" t="str">
        <f t="shared" si="106"/>
        <v/>
      </c>
      <c r="AF151" s="21" t="str">
        <f t="shared" si="107"/>
        <v/>
      </c>
      <c r="AG151" s="21" t="str">
        <f t="shared" si="108"/>
        <v/>
      </c>
      <c r="AH151" s="21" t="str">
        <f t="shared" si="109"/>
        <v/>
      </c>
      <c r="AI151" s="21" t="str">
        <f t="shared" si="110"/>
        <v/>
      </c>
      <c r="AJ151" s="21" t="str">
        <f t="shared" si="111"/>
        <v/>
      </c>
      <c r="AK151" s="21" t="str">
        <f t="shared" si="112"/>
        <v/>
      </c>
      <c r="AL151" s="21" t="str">
        <f t="shared" si="113"/>
        <v/>
      </c>
      <c r="AM151" s="21" t="str">
        <f t="shared" si="114"/>
        <v/>
      </c>
      <c r="AN151" s="21" t="str">
        <f t="shared" si="115"/>
        <v/>
      </c>
      <c r="AO151" s="21" t="str">
        <f t="shared" si="116"/>
        <v/>
      </c>
      <c r="AP151" s="21" t="str">
        <f t="shared" si="117"/>
        <v/>
      </c>
      <c r="AQ151" s="21" t="str">
        <f t="shared" si="118"/>
        <v/>
      </c>
      <c r="AR151" s="21" t="str">
        <f t="shared" si="119"/>
        <v/>
      </c>
      <c r="AS151" s="21" t="str">
        <f t="shared" si="120"/>
        <v/>
      </c>
      <c r="AT151" s="21" t="str">
        <f t="shared" si="121"/>
        <v/>
      </c>
      <c r="AU151" s="21" t="str">
        <f t="shared" si="122"/>
        <v/>
      </c>
      <c r="AV151" s="21" t="str">
        <f t="shared" si="123"/>
        <v/>
      </c>
      <c r="AW151" s="21" t="str">
        <f t="shared" si="124"/>
        <v/>
      </c>
      <c r="AX151" s="21" t="str">
        <f t="shared" si="125"/>
        <v/>
      </c>
      <c r="AY151" s="21" t="str">
        <f t="shared" si="126"/>
        <v/>
      </c>
      <c r="AZ151" s="21" t="str">
        <f t="shared" si="127"/>
        <v/>
      </c>
      <c r="BA151" s="21" t="str">
        <f t="shared" si="128"/>
        <v/>
      </c>
      <c r="BB151" s="18">
        <f t="shared" si="132"/>
        <v>1</v>
      </c>
    </row>
    <row r="152" spans="1:54" x14ac:dyDescent="0.2">
      <c r="A152" s="5" t="str">
        <f t="shared" ref="A152:C152" si="171">A45</f>
        <v/>
      </c>
      <c r="B152" s="14" t="str">
        <f t="shared" si="171"/>
        <v/>
      </c>
      <c r="C152" s="5" t="str">
        <f t="shared" si="171"/>
        <v/>
      </c>
      <c r="D152" s="21">
        <f t="shared" si="163"/>
        <v>1</v>
      </c>
      <c r="E152" s="21" t="str">
        <f t="shared" si="130"/>
        <v/>
      </c>
      <c r="F152" s="21" t="str">
        <f t="shared" si="81"/>
        <v/>
      </c>
      <c r="G152" s="21" t="str">
        <f t="shared" si="82"/>
        <v/>
      </c>
      <c r="H152" s="21" t="str">
        <f t="shared" si="83"/>
        <v/>
      </c>
      <c r="I152" s="21" t="str">
        <f t="shared" si="84"/>
        <v/>
      </c>
      <c r="J152" s="21" t="str">
        <f t="shared" si="85"/>
        <v/>
      </c>
      <c r="K152" s="21" t="str">
        <f t="shared" si="86"/>
        <v/>
      </c>
      <c r="L152" s="21" t="str">
        <f t="shared" si="87"/>
        <v/>
      </c>
      <c r="M152" s="21" t="str">
        <f t="shared" si="88"/>
        <v/>
      </c>
      <c r="N152" s="21" t="str">
        <f t="shared" si="89"/>
        <v/>
      </c>
      <c r="O152" s="21" t="str">
        <f t="shared" si="90"/>
        <v/>
      </c>
      <c r="P152" s="21" t="str">
        <f t="shared" si="91"/>
        <v/>
      </c>
      <c r="Q152" s="21" t="str">
        <f t="shared" si="92"/>
        <v/>
      </c>
      <c r="R152" s="21" t="str">
        <f t="shared" si="93"/>
        <v/>
      </c>
      <c r="S152" s="21" t="str">
        <f t="shared" si="94"/>
        <v/>
      </c>
      <c r="T152" s="21" t="str">
        <f t="shared" si="95"/>
        <v/>
      </c>
      <c r="U152" s="21" t="str">
        <f t="shared" si="96"/>
        <v/>
      </c>
      <c r="V152" s="21" t="str">
        <f t="shared" si="97"/>
        <v/>
      </c>
      <c r="W152" s="21" t="str">
        <f t="shared" si="98"/>
        <v/>
      </c>
      <c r="X152" s="21" t="str">
        <f t="shared" si="99"/>
        <v/>
      </c>
      <c r="Y152" s="21" t="str">
        <f t="shared" si="100"/>
        <v/>
      </c>
      <c r="Z152" s="21" t="str">
        <f t="shared" si="101"/>
        <v/>
      </c>
      <c r="AA152" s="21" t="str">
        <f t="shared" si="102"/>
        <v/>
      </c>
      <c r="AB152" s="21" t="str">
        <f t="shared" si="103"/>
        <v/>
      </c>
      <c r="AC152" s="21" t="str">
        <f t="shared" si="104"/>
        <v/>
      </c>
      <c r="AD152" s="21" t="str">
        <f t="shared" si="105"/>
        <v/>
      </c>
      <c r="AE152" s="21" t="str">
        <f t="shared" si="106"/>
        <v/>
      </c>
      <c r="AF152" s="21" t="str">
        <f t="shared" si="107"/>
        <v/>
      </c>
      <c r="AG152" s="21" t="str">
        <f t="shared" si="108"/>
        <v/>
      </c>
      <c r="AH152" s="21" t="str">
        <f t="shared" si="109"/>
        <v/>
      </c>
      <c r="AI152" s="21" t="str">
        <f t="shared" si="110"/>
        <v/>
      </c>
      <c r="AJ152" s="21" t="str">
        <f t="shared" si="111"/>
        <v/>
      </c>
      <c r="AK152" s="21" t="str">
        <f t="shared" si="112"/>
        <v/>
      </c>
      <c r="AL152" s="21" t="str">
        <f t="shared" si="113"/>
        <v/>
      </c>
      <c r="AM152" s="21" t="str">
        <f t="shared" si="114"/>
        <v/>
      </c>
      <c r="AN152" s="21" t="str">
        <f t="shared" si="115"/>
        <v/>
      </c>
      <c r="AO152" s="21" t="str">
        <f t="shared" si="116"/>
        <v/>
      </c>
      <c r="AP152" s="21" t="str">
        <f t="shared" si="117"/>
        <v/>
      </c>
      <c r="AQ152" s="21" t="str">
        <f t="shared" si="118"/>
        <v/>
      </c>
      <c r="AR152" s="21" t="str">
        <f t="shared" si="119"/>
        <v/>
      </c>
      <c r="AS152" s="21" t="str">
        <f t="shared" si="120"/>
        <v/>
      </c>
      <c r="AT152" s="21" t="str">
        <f t="shared" si="121"/>
        <v/>
      </c>
      <c r="AU152" s="21" t="str">
        <f t="shared" si="122"/>
        <v/>
      </c>
      <c r="AV152" s="21" t="str">
        <f t="shared" si="123"/>
        <v/>
      </c>
      <c r="AW152" s="21" t="str">
        <f t="shared" si="124"/>
        <v/>
      </c>
      <c r="AX152" s="21" t="str">
        <f t="shared" si="125"/>
        <v/>
      </c>
      <c r="AY152" s="21" t="str">
        <f t="shared" si="126"/>
        <v/>
      </c>
      <c r="AZ152" s="21" t="str">
        <f t="shared" si="127"/>
        <v/>
      </c>
      <c r="BA152" s="21" t="str">
        <f t="shared" si="128"/>
        <v/>
      </c>
      <c r="BB152" s="18">
        <f t="shared" si="132"/>
        <v>1</v>
      </c>
    </row>
    <row r="153" spans="1:54" x14ac:dyDescent="0.2">
      <c r="A153" s="5" t="str">
        <f t="shared" ref="A153:C153" si="172">A46</f>
        <v/>
      </c>
      <c r="B153" s="14" t="str">
        <f t="shared" si="172"/>
        <v/>
      </c>
      <c r="C153" s="5" t="str">
        <f t="shared" si="172"/>
        <v/>
      </c>
      <c r="D153" s="21">
        <f t="shared" si="163"/>
        <v>1</v>
      </c>
      <c r="E153" s="21" t="str">
        <f t="shared" si="130"/>
        <v/>
      </c>
      <c r="F153" s="21" t="str">
        <f t="shared" si="81"/>
        <v/>
      </c>
      <c r="G153" s="21" t="str">
        <f t="shared" si="82"/>
        <v/>
      </c>
      <c r="H153" s="21" t="str">
        <f t="shared" si="83"/>
        <v/>
      </c>
      <c r="I153" s="21" t="str">
        <f t="shared" si="84"/>
        <v/>
      </c>
      <c r="J153" s="21" t="str">
        <f t="shared" si="85"/>
        <v/>
      </c>
      <c r="K153" s="21" t="str">
        <f t="shared" si="86"/>
        <v/>
      </c>
      <c r="L153" s="21" t="str">
        <f t="shared" si="87"/>
        <v/>
      </c>
      <c r="M153" s="21" t="str">
        <f t="shared" si="88"/>
        <v/>
      </c>
      <c r="N153" s="21" t="str">
        <f t="shared" si="89"/>
        <v/>
      </c>
      <c r="O153" s="21" t="str">
        <f t="shared" si="90"/>
        <v/>
      </c>
      <c r="P153" s="21" t="str">
        <f t="shared" si="91"/>
        <v/>
      </c>
      <c r="Q153" s="21" t="str">
        <f t="shared" si="92"/>
        <v/>
      </c>
      <c r="R153" s="21" t="str">
        <f t="shared" si="93"/>
        <v/>
      </c>
      <c r="S153" s="21" t="str">
        <f t="shared" si="94"/>
        <v/>
      </c>
      <c r="T153" s="21" t="str">
        <f t="shared" si="95"/>
        <v/>
      </c>
      <c r="U153" s="21" t="str">
        <f t="shared" si="96"/>
        <v/>
      </c>
      <c r="V153" s="21" t="str">
        <f t="shared" si="97"/>
        <v/>
      </c>
      <c r="W153" s="21" t="str">
        <f t="shared" si="98"/>
        <v/>
      </c>
      <c r="X153" s="21" t="str">
        <f t="shared" si="99"/>
        <v/>
      </c>
      <c r="Y153" s="21" t="str">
        <f t="shared" si="100"/>
        <v/>
      </c>
      <c r="Z153" s="21" t="str">
        <f t="shared" si="101"/>
        <v/>
      </c>
      <c r="AA153" s="21" t="str">
        <f t="shared" si="102"/>
        <v/>
      </c>
      <c r="AB153" s="21" t="str">
        <f t="shared" si="103"/>
        <v/>
      </c>
      <c r="AC153" s="21" t="str">
        <f t="shared" si="104"/>
        <v/>
      </c>
      <c r="AD153" s="21" t="str">
        <f t="shared" si="105"/>
        <v/>
      </c>
      <c r="AE153" s="21" t="str">
        <f t="shared" si="106"/>
        <v/>
      </c>
      <c r="AF153" s="21" t="str">
        <f t="shared" si="107"/>
        <v/>
      </c>
      <c r="AG153" s="21" t="str">
        <f t="shared" si="108"/>
        <v/>
      </c>
      <c r="AH153" s="21" t="str">
        <f t="shared" si="109"/>
        <v/>
      </c>
      <c r="AI153" s="21" t="str">
        <f t="shared" si="110"/>
        <v/>
      </c>
      <c r="AJ153" s="21" t="str">
        <f t="shared" si="111"/>
        <v/>
      </c>
      <c r="AK153" s="21" t="str">
        <f t="shared" si="112"/>
        <v/>
      </c>
      <c r="AL153" s="21" t="str">
        <f t="shared" si="113"/>
        <v/>
      </c>
      <c r="AM153" s="21" t="str">
        <f t="shared" si="114"/>
        <v/>
      </c>
      <c r="AN153" s="21" t="str">
        <f t="shared" si="115"/>
        <v/>
      </c>
      <c r="AO153" s="21" t="str">
        <f t="shared" si="116"/>
        <v/>
      </c>
      <c r="AP153" s="21" t="str">
        <f t="shared" si="117"/>
        <v/>
      </c>
      <c r="AQ153" s="21" t="str">
        <f t="shared" si="118"/>
        <v/>
      </c>
      <c r="AR153" s="21" t="str">
        <f t="shared" si="119"/>
        <v/>
      </c>
      <c r="AS153" s="21" t="str">
        <f t="shared" si="120"/>
        <v/>
      </c>
      <c r="AT153" s="21" t="str">
        <f t="shared" si="121"/>
        <v/>
      </c>
      <c r="AU153" s="21" t="str">
        <f t="shared" si="122"/>
        <v/>
      </c>
      <c r="AV153" s="21" t="str">
        <f t="shared" si="123"/>
        <v/>
      </c>
      <c r="AW153" s="21" t="str">
        <f t="shared" si="124"/>
        <v/>
      </c>
      <c r="AX153" s="21" t="str">
        <f t="shared" si="125"/>
        <v/>
      </c>
      <c r="AY153" s="21" t="str">
        <f t="shared" si="126"/>
        <v/>
      </c>
      <c r="AZ153" s="21" t="str">
        <f t="shared" si="127"/>
        <v/>
      </c>
      <c r="BA153" s="21" t="str">
        <f t="shared" si="128"/>
        <v/>
      </c>
      <c r="BB153" s="18">
        <f t="shared" si="132"/>
        <v>1</v>
      </c>
    </row>
    <row r="154" spans="1:54" x14ac:dyDescent="0.2">
      <c r="A154" s="5" t="str">
        <f t="shared" ref="A154:C154" si="173">A47</f>
        <v/>
      </c>
      <c r="B154" s="14" t="str">
        <f t="shared" si="173"/>
        <v/>
      </c>
      <c r="C154" s="5" t="str">
        <f t="shared" si="173"/>
        <v/>
      </c>
      <c r="D154" s="21">
        <f t="shared" si="163"/>
        <v>1</v>
      </c>
      <c r="E154" s="21" t="str">
        <f t="shared" si="130"/>
        <v/>
      </c>
      <c r="F154" s="21" t="str">
        <f t="shared" si="81"/>
        <v/>
      </c>
      <c r="G154" s="21" t="str">
        <f t="shared" si="82"/>
        <v/>
      </c>
      <c r="H154" s="21" t="str">
        <f t="shared" si="83"/>
        <v/>
      </c>
      <c r="I154" s="21" t="str">
        <f t="shared" si="84"/>
        <v/>
      </c>
      <c r="J154" s="21" t="str">
        <f t="shared" si="85"/>
        <v/>
      </c>
      <c r="K154" s="21" t="str">
        <f t="shared" si="86"/>
        <v/>
      </c>
      <c r="L154" s="21" t="str">
        <f t="shared" si="87"/>
        <v/>
      </c>
      <c r="M154" s="21" t="str">
        <f t="shared" si="88"/>
        <v/>
      </c>
      <c r="N154" s="21" t="str">
        <f t="shared" si="89"/>
        <v/>
      </c>
      <c r="O154" s="21" t="str">
        <f t="shared" si="90"/>
        <v/>
      </c>
      <c r="P154" s="21" t="str">
        <f t="shared" si="91"/>
        <v/>
      </c>
      <c r="Q154" s="21" t="str">
        <f t="shared" si="92"/>
        <v/>
      </c>
      <c r="R154" s="21" t="str">
        <f t="shared" si="93"/>
        <v/>
      </c>
      <c r="S154" s="21" t="str">
        <f t="shared" si="94"/>
        <v/>
      </c>
      <c r="T154" s="21" t="str">
        <f t="shared" si="95"/>
        <v/>
      </c>
      <c r="U154" s="21" t="str">
        <f t="shared" si="96"/>
        <v/>
      </c>
      <c r="V154" s="21" t="str">
        <f t="shared" si="97"/>
        <v/>
      </c>
      <c r="W154" s="21" t="str">
        <f t="shared" si="98"/>
        <v/>
      </c>
      <c r="X154" s="21" t="str">
        <f t="shared" si="99"/>
        <v/>
      </c>
      <c r="Y154" s="21" t="str">
        <f t="shared" si="100"/>
        <v/>
      </c>
      <c r="Z154" s="21" t="str">
        <f t="shared" si="101"/>
        <v/>
      </c>
      <c r="AA154" s="21" t="str">
        <f t="shared" si="102"/>
        <v/>
      </c>
      <c r="AB154" s="21" t="str">
        <f t="shared" si="103"/>
        <v/>
      </c>
      <c r="AC154" s="21" t="str">
        <f t="shared" si="104"/>
        <v/>
      </c>
      <c r="AD154" s="21" t="str">
        <f t="shared" si="105"/>
        <v/>
      </c>
      <c r="AE154" s="21" t="str">
        <f t="shared" si="106"/>
        <v/>
      </c>
      <c r="AF154" s="21" t="str">
        <f t="shared" si="107"/>
        <v/>
      </c>
      <c r="AG154" s="21" t="str">
        <f t="shared" si="108"/>
        <v/>
      </c>
      <c r="AH154" s="21" t="str">
        <f t="shared" si="109"/>
        <v/>
      </c>
      <c r="AI154" s="21" t="str">
        <f t="shared" si="110"/>
        <v/>
      </c>
      <c r="AJ154" s="21" t="str">
        <f t="shared" si="111"/>
        <v/>
      </c>
      <c r="AK154" s="21" t="str">
        <f t="shared" si="112"/>
        <v/>
      </c>
      <c r="AL154" s="21" t="str">
        <f t="shared" si="113"/>
        <v/>
      </c>
      <c r="AM154" s="21" t="str">
        <f t="shared" si="114"/>
        <v/>
      </c>
      <c r="AN154" s="21" t="str">
        <f t="shared" si="115"/>
        <v/>
      </c>
      <c r="AO154" s="21" t="str">
        <f t="shared" si="116"/>
        <v/>
      </c>
      <c r="AP154" s="21" t="str">
        <f t="shared" si="117"/>
        <v/>
      </c>
      <c r="AQ154" s="21" t="str">
        <f t="shared" si="118"/>
        <v/>
      </c>
      <c r="AR154" s="21" t="str">
        <f t="shared" si="119"/>
        <v/>
      </c>
      <c r="AS154" s="21" t="str">
        <f t="shared" si="120"/>
        <v/>
      </c>
      <c r="AT154" s="21" t="str">
        <f t="shared" si="121"/>
        <v/>
      </c>
      <c r="AU154" s="21" t="str">
        <f t="shared" si="122"/>
        <v/>
      </c>
      <c r="AV154" s="21" t="str">
        <f t="shared" si="123"/>
        <v/>
      </c>
      <c r="AW154" s="21" t="str">
        <f t="shared" si="124"/>
        <v/>
      </c>
      <c r="AX154" s="21" t="str">
        <f t="shared" si="125"/>
        <v/>
      </c>
      <c r="AY154" s="21" t="str">
        <f t="shared" si="126"/>
        <v/>
      </c>
      <c r="AZ154" s="21" t="str">
        <f t="shared" si="127"/>
        <v/>
      </c>
      <c r="BA154" s="21" t="str">
        <f t="shared" si="128"/>
        <v/>
      </c>
      <c r="BB154" s="18">
        <f t="shared" si="132"/>
        <v>1</v>
      </c>
    </row>
    <row r="155" spans="1:54" x14ac:dyDescent="0.2">
      <c r="A155" s="5" t="str">
        <f t="shared" ref="A155:C155" si="174">A48</f>
        <v/>
      </c>
      <c r="B155" s="14" t="str">
        <f t="shared" si="174"/>
        <v/>
      </c>
      <c r="C155" s="5" t="str">
        <f t="shared" si="174"/>
        <v/>
      </c>
      <c r="D155" s="21">
        <f t="shared" si="163"/>
        <v>1</v>
      </c>
      <c r="E155" s="21" t="str">
        <f t="shared" si="130"/>
        <v/>
      </c>
      <c r="F155" s="21" t="str">
        <f t="shared" si="81"/>
        <v/>
      </c>
      <c r="G155" s="21" t="str">
        <f t="shared" si="82"/>
        <v/>
      </c>
      <c r="H155" s="21" t="str">
        <f t="shared" si="83"/>
        <v/>
      </c>
      <c r="I155" s="21" t="str">
        <f t="shared" si="84"/>
        <v/>
      </c>
      <c r="J155" s="21" t="str">
        <f t="shared" si="85"/>
        <v/>
      </c>
      <c r="K155" s="21" t="str">
        <f t="shared" si="86"/>
        <v/>
      </c>
      <c r="L155" s="21" t="str">
        <f t="shared" si="87"/>
        <v/>
      </c>
      <c r="M155" s="21" t="str">
        <f t="shared" si="88"/>
        <v/>
      </c>
      <c r="N155" s="21" t="str">
        <f t="shared" si="89"/>
        <v/>
      </c>
      <c r="O155" s="21" t="str">
        <f t="shared" si="90"/>
        <v/>
      </c>
      <c r="P155" s="21" t="str">
        <f t="shared" si="91"/>
        <v/>
      </c>
      <c r="Q155" s="21" t="str">
        <f t="shared" si="92"/>
        <v/>
      </c>
      <c r="R155" s="21" t="str">
        <f t="shared" si="93"/>
        <v/>
      </c>
      <c r="S155" s="21" t="str">
        <f t="shared" si="94"/>
        <v/>
      </c>
      <c r="T155" s="21" t="str">
        <f t="shared" si="95"/>
        <v/>
      </c>
      <c r="U155" s="21" t="str">
        <f t="shared" si="96"/>
        <v/>
      </c>
      <c r="V155" s="21" t="str">
        <f t="shared" si="97"/>
        <v/>
      </c>
      <c r="W155" s="21" t="str">
        <f t="shared" si="98"/>
        <v/>
      </c>
      <c r="X155" s="21" t="str">
        <f t="shared" si="99"/>
        <v/>
      </c>
      <c r="Y155" s="21" t="str">
        <f t="shared" si="100"/>
        <v/>
      </c>
      <c r="Z155" s="21" t="str">
        <f t="shared" si="101"/>
        <v/>
      </c>
      <c r="AA155" s="21" t="str">
        <f t="shared" si="102"/>
        <v/>
      </c>
      <c r="AB155" s="21" t="str">
        <f t="shared" si="103"/>
        <v/>
      </c>
      <c r="AC155" s="21" t="str">
        <f t="shared" si="104"/>
        <v/>
      </c>
      <c r="AD155" s="21" t="str">
        <f t="shared" si="105"/>
        <v/>
      </c>
      <c r="AE155" s="21" t="str">
        <f t="shared" si="106"/>
        <v/>
      </c>
      <c r="AF155" s="21" t="str">
        <f t="shared" si="107"/>
        <v/>
      </c>
      <c r="AG155" s="21" t="str">
        <f t="shared" si="108"/>
        <v/>
      </c>
      <c r="AH155" s="21" t="str">
        <f t="shared" si="109"/>
        <v/>
      </c>
      <c r="AI155" s="21" t="str">
        <f t="shared" si="110"/>
        <v/>
      </c>
      <c r="AJ155" s="21" t="str">
        <f t="shared" si="111"/>
        <v/>
      </c>
      <c r="AK155" s="21" t="str">
        <f t="shared" si="112"/>
        <v/>
      </c>
      <c r="AL155" s="21" t="str">
        <f t="shared" si="113"/>
        <v/>
      </c>
      <c r="AM155" s="21" t="str">
        <f t="shared" si="114"/>
        <v/>
      </c>
      <c r="AN155" s="21" t="str">
        <f t="shared" si="115"/>
        <v/>
      </c>
      <c r="AO155" s="21" t="str">
        <f t="shared" si="116"/>
        <v/>
      </c>
      <c r="AP155" s="21" t="str">
        <f t="shared" si="117"/>
        <v/>
      </c>
      <c r="AQ155" s="21" t="str">
        <f t="shared" si="118"/>
        <v/>
      </c>
      <c r="AR155" s="21" t="str">
        <f t="shared" si="119"/>
        <v/>
      </c>
      <c r="AS155" s="21" t="str">
        <f t="shared" si="120"/>
        <v/>
      </c>
      <c r="AT155" s="21" t="str">
        <f t="shared" si="121"/>
        <v/>
      </c>
      <c r="AU155" s="21" t="str">
        <f t="shared" si="122"/>
        <v/>
      </c>
      <c r="AV155" s="21" t="str">
        <f t="shared" si="123"/>
        <v/>
      </c>
      <c r="AW155" s="21" t="str">
        <f t="shared" si="124"/>
        <v/>
      </c>
      <c r="AX155" s="21" t="str">
        <f t="shared" si="125"/>
        <v/>
      </c>
      <c r="AY155" s="21" t="str">
        <f t="shared" si="126"/>
        <v/>
      </c>
      <c r="AZ155" s="21" t="str">
        <f t="shared" si="127"/>
        <v/>
      </c>
      <c r="BA155" s="21" t="str">
        <f t="shared" si="128"/>
        <v/>
      </c>
      <c r="BB155" s="18">
        <f t="shared" si="132"/>
        <v>1</v>
      </c>
    </row>
    <row r="156" spans="1:54" x14ac:dyDescent="0.2">
      <c r="A156" s="5" t="str">
        <f t="shared" ref="A156:C156" si="175">A49</f>
        <v/>
      </c>
      <c r="B156" s="14" t="str">
        <f t="shared" si="175"/>
        <v/>
      </c>
      <c r="C156" s="5" t="str">
        <f t="shared" si="175"/>
        <v/>
      </c>
      <c r="D156" s="21">
        <f t="shared" si="163"/>
        <v>1</v>
      </c>
      <c r="E156" s="21" t="str">
        <f t="shared" si="130"/>
        <v/>
      </c>
      <c r="F156" s="21" t="str">
        <f t="shared" si="81"/>
        <v/>
      </c>
      <c r="G156" s="21" t="str">
        <f t="shared" si="82"/>
        <v/>
      </c>
      <c r="H156" s="21" t="str">
        <f t="shared" si="83"/>
        <v/>
      </c>
      <c r="I156" s="21" t="str">
        <f t="shared" si="84"/>
        <v/>
      </c>
      <c r="J156" s="21" t="str">
        <f t="shared" si="85"/>
        <v/>
      </c>
      <c r="K156" s="21" t="str">
        <f t="shared" si="86"/>
        <v/>
      </c>
      <c r="L156" s="21" t="str">
        <f t="shared" si="87"/>
        <v/>
      </c>
      <c r="M156" s="21" t="str">
        <f t="shared" si="88"/>
        <v/>
      </c>
      <c r="N156" s="21" t="str">
        <f t="shared" si="89"/>
        <v/>
      </c>
      <c r="O156" s="21" t="str">
        <f t="shared" si="90"/>
        <v/>
      </c>
      <c r="P156" s="21" t="str">
        <f t="shared" si="91"/>
        <v/>
      </c>
      <c r="Q156" s="21" t="str">
        <f t="shared" si="92"/>
        <v/>
      </c>
      <c r="R156" s="21" t="str">
        <f t="shared" si="93"/>
        <v/>
      </c>
      <c r="S156" s="21" t="str">
        <f t="shared" si="94"/>
        <v/>
      </c>
      <c r="T156" s="21" t="str">
        <f t="shared" si="95"/>
        <v/>
      </c>
      <c r="U156" s="21" t="str">
        <f t="shared" si="96"/>
        <v/>
      </c>
      <c r="V156" s="21" t="str">
        <f t="shared" si="97"/>
        <v/>
      </c>
      <c r="W156" s="21" t="str">
        <f t="shared" si="98"/>
        <v/>
      </c>
      <c r="X156" s="21" t="str">
        <f t="shared" si="99"/>
        <v/>
      </c>
      <c r="Y156" s="21" t="str">
        <f t="shared" si="100"/>
        <v/>
      </c>
      <c r="Z156" s="21" t="str">
        <f t="shared" si="101"/>
        <v/>
      </c>
      <c r="AA156" s="21" t="str">
        <f t="shared" si="102"/>
        <v/>
      </c>
      <c r="AB156" s="21" t="str">
        <f t="shared" si="103"/>
        <v/>
      </c>
      <c r="AC156" s="21" t="str">
        <f t="shared" si="104"/>
        <v/>
      </c>
      <c r="AD156" s="21" t="str">
        <f t="shared" si="105"/>
        <v/>
      </c>
      <c r="AE156" s="21" t="str">
        <f t="shared" si="106"/>
        <v/>
      </c>
      <c r="AF156" s="21" t="str">
        <f t="shared" si="107"/>
        <v/>
      </c>
      <c r="AG156" s="21" t="str">
        <f t="shared" si="108"/>
        <v/>
      </c>
      <c r="AH156" s="21" t="str">
        <f t="shared" si="109"/>
        <v/>
      </c>
      <c r="AI156" s="21" t="str">
        <f t="shared" si="110"/>
        <v/>
      </c>
      <c r="AJ156" s="21" t="str">
        <f t="shared" si="111"/>
        <v/>
      </c>
      <c r="AK156" s="21" t="str">
        <f t="shared" si="112"/>
        <v/>
      </c>
      <c r="AL156" s="21" t="str">
        <f t="shared" si="113"/>
        <v/>
      </c>
      <c r="AM156" s="21" t="str">
        <f t="shared" si="114"/>
        <v/>
      </c>
      <c r="AN156" s="21" t="str">
        <f t="shared" si="115"/>
        <v/>
      </c>
      <c r="AO156" s="21" t="str">
        <f t="shared" si="116"/>
        <v/>
      </c>
      <c r="AP156" s="21" t="str">
        <f t="shared" si="117"/>
        <v/>
      </c>
      <c r="AQ156" s="21" t="str">
        <f t="shared" si="118"/>
        <v/>
      </c>
      <c r="AR156" s="21" t="str">
        <f t="shared" si="119"/>
        <v/>
      </c>
      <c r="AS156" s="21" t="str">
        <f t="shared" si="120"/>
        <v/>
      </c>
      <c r="AT156" s="21" t="str">
        <f t="shared" si="121"/>
        <v/>
      </c>
      <c r="AU156" s="21" t="str">
        <f t="shared" si="122"/>
        <v/>
      </c>
      <c r="AV156" s="21" t="str">
        <f t="shared" si="123"/>
        <v/>
      </c>
      <c r="AW156" s="21" t="str">
        <f t="shared" si="124"/>
        <v/>
      </c>
      <c r="AX156" s="21" t="str">
        <f t="shared" si="125"/>
        <v/>
      </c>
      <c r="AY156" s="21" t="str">
        <f t="shared" si="126"/>
        <v/>
      </c>
      <c r="AZ156" s="21" t="str">
        <f t="shared" si="127"/>
        <v/>
      </c>
      <c r="BA156" s="21" t="str">
        <f t="shared" si="128"/>
        <v/>
      </c>
      <c r="BB156" s="18">
        <f t="shared" si="132"/>
        <v>1</v>
      </c>
    </row>
    <row r="157" spans="1:54" x14ac:dyDescent="0.2">
      <c r="A157" s="5" t="str">
        <f t="shared" ref="A157:C157" si="176">A50</f>
        <v/>
      </c>
      <c r="B157" s="14" t="str">
        <f t="shared" si="176"/>
        <v/>
      </c>
      <c r="C157" s="5" t="str">
        <f t="shared" si="176"/>
        <v/>
      </c>
      <c r="D157" s="21">
        <f t="shared" si="163"/>
        <v>1</v>
      </c>
      <c r="E157" s="21" t="str">
        <f t="shared" si="130"/>
        <v/>
      </c>
      <c r="F157" s="21" t="str">
        <f t="shared" si="81"/>
        <v/>
      </c>
      <c r="G157" s="21" t="str">
        <f t="shared" si="82"/>
        <v/>
      </c>
      <c r="H157" s="21" t="str">
        <f t="shared" si="83"/>
        <v/>
      </c>
      <c r="I157" s="21" t="str">
        <f t="shared" si="84"/>
        <v/>
      </c>
      <c r="J157" s="21" t="str">
        <f t="shared" si="85"/>
        <v/>
      </c>
      <c r="K157" s="21" t="str">
        <f t="shared" si="86"/>
        <v/>
      </c>
      <c r="L157" s="21" t="str">
        <f t="shared" si="87"/>
        <v/>
      </c>
      <c r="M157" s="21" t="str">
        <f t="shared" si="88"/>
        <v/>
      </c>
      <c r="N157" s="21" t="str">
        <f t="shared" si="89"/>
        <v/>
      </c>
      <c r="O157" s="21" t="str">
        <f t="shared" si="90"/>
        <v/>
      </c>
      <c r="P157" s="21" t="str">
        <f t="shared" si="91"/>
        <v/>
      </c>
      <c r="Q157" s="21" t="str">
        <f t="shared" si="92"/>
        <v/>
      </c>
      <c r="R157" s="21" t="str">
        <f t="shared" si="93"/>
        <v/>
      </c>
      <c r="S157" s="21" t="str">
        <f t="shared" si="94"/>
        <v/>
      </c>
      <c r="T157" s="21" t="str">
        <f t="shared" si="95"/>
        <v/>
      </c>
      <c r="U157" s="21" t="str">
        <f t="shared" si="96"/>
        <v/>
      </c>
      <c r="V157" s="21" t="str">
        <f t="shared" si="97"/>
        <v/>
      </c>
      <c r="W157" s="21" t="str">
        <f t="shared" si="98"/>
        <v/>
      </c>
      <c r="X157" s="21" t="str">
        <f t="shared" si="99"/>
        <v/>
      </c>
      <c r="Y157" s="21" t="str">
        <f t="shared" si="100"/>
        <v/>
      </c>
      <c r="Z157" s="21" t="str">
        <f t="shared" si="101"/>
        <v/>
      </c>
      <c r="AA157" s="21" t="str">
        <f t="shared" si="102"/>
        <v/>
      </c>
      <c r="AB157" s="21" t="str">
        <f t="shared" si="103"/>
        <v/>
      </c>
      <c r="AC157" s="21" t="str">
        <f t="shared" si="104"/>
        <v/>
      </c>
      <c r="AD157" s="21" t="str">
        <f t="shared" si="105"/>
        <v/>
      </c>
      <c r="AE157" s="21" t="str">
        <f t="shared" si="106"/>
        <v/>
      </c>
      <c r="AF157" s="21" t="str">
        <f t="shared" si="107"/>
        <v/>
      </c>
      <c r="AG157" s="21" t="str">
        <f t="shared" si="108"/>
        <v/>
      </c>
      <c r="AH157" s="21" t="str">
        <f t="shared" si="109"/>
        <v/>
      </c>
      <c r="AI157" s="21" t="str">
        <f t="shared" si="110"/>
        <v/>
      </c>
      <c r="AJ157" s="21" t="str">
        <f t="shared" si="111"/>
        <v/>
      </c>
      <c r="AK157" s="21" t="str">
        <f t="shared" si="112"/>
        <v/>
      </c>
      <c r="AL157" s="21" t="str">
        <f t="shared" si="113"/>
        <v/>
      </c>
      <c r="AM157" s="21" t="str">
        <f t="shared" si="114"/>
        <v/>
      </c>
      <c r="AN157" s="21" t="str">
        <f t="shared" si="115"/>
        <v/>
      </c>
      <c r="AO157" s="21" t="str">
        <f t="shared" si="116"/>
        <v/>
      </c>
      <c r="AP157" s="21" t="str">
        <f t="shared" si="117"/>
        <v/>
      </c>
      <c r="AQ157" s="21" t="str">
        <f t="shared" si="118"/>
        <v/>
      </c>
      <c r="AR157" s="21" t="str">
        <f t="shared" si="119"/>
        <v/>
      </c>
      <c r="AS157" s="21" t="str">
        <f t="shared" si="120"/>
        <v/>
      </c>
      <c r="AT157" s="21" t="str">
        <f t="shared" si="121"/>
        <v/>
      </c>
      <c r="AU157" s="21" t="str">
        <f t="shared" si="122"/>
        <v/>
      </c>
      <c r="AV157" s="21" t="str">
        <f t="shared" si="123"/>
        <v/>
      </c>
      <c r="AW157" s="21" t="str">
        <f t="shared" si="124"/>
        <v/>
      </c>
      <c r="AX157" s="21" t="str">
        <f t="shared" si="125"/>
        <v/>
      </c>
      <c r="AY157" s="21" t="str">
        <f t="shared" si="126"/>
        <v/>
      </c>
      <c r="AZ157" s="21" t="str">
        <f t="shared" si="127"/>
        <v/>
      </c>
      <c r="BA157" s="21" t="str">
        <f t="shared" si="128"/>
        <v/>
      </c>
      <c r="BB157" s="18">
        <f t="shared" si="132"/>
        <v>1</v>
      </c>
    </row>
    <row r="158" spans="1:54" x14ac:dyDescent="0.2">
      <c r="A158" s="5" t="str">
        <f t="shared" ref="A158:C158" si="177">A51</f>
        <v/>
      </c>
      <c r="B158" s="14" t="str">
        <f t="shared" si="177"/>
        <v/>
      </c>
      <c r="C158" s="5" t="str">
        <f t="shared" si="177"/>
        <v/>
      </c>
      <c r="D158" s="21">
        <f t="shared" si="163"/>
        <v>1</v>
      </c>
      <c r="E158" s="21" t="str">
        <f t="shared" si="130"/>
        <v/>
      </c>
      <c r="F158" s="21" t="str">
        <f t="shared" si="81"/>
        <v/>
      </c>
      <c r="G158" s="21" t="str">
        <f t="shared" si="82"/>
        <v/>
      </c>
      <c r="H158" s="21" t="str">
        <f t="shared" si="83"/>
        <v/>
      </c>
      <c r="I158" s="21" t="str">
        <f t="shared" si="84"/>
        <v/>
      </c>
      <c r="J158" s="21" t="str">
        <f t="shared" si="85"/>
        <v/>
      </c>
      <c r="K158" s="21" t="str">
        <f t="shared" si="86"/>
        <v/>
      </c>
      <c r="L158" s="21" t="str">
        <f t="shared" si="87"/>
        <v/>
      </c>
      <c r="M158" s="21" t="str">
        <f t="shared" si="88"/>
        <v/>
      </c>
      <c r="N158" s="21" t="str">
        <f t="shared" si="89"/>
        <v/>
      </c>
      <c r="O158" s="21" t="str">
        <f t="shared" si="90"/>
        <v/>
      </c>
      <c r="P158" s="21" t="str">
        <f t="shared" si="91"/>
        <v/>
      </c>
      <c r="Q158" s="21" t="str">
        <f t="shared" si="92"/>
        <v/>
      </c>
      <c r="R158" s="21" t="str">
        <f t="shared" si="93"/>
        <v/>
      </c>
      <c r="S158" s="21" t="str">
        <f t="shared" si="94"/>
        <v/>
      </c>
      <c r="T158" s="21" t="str">
        <f t="shared" si="95"/>
        <v/>
      </c>
      <c r="U158" s="21" t="str">
        <f t="shared" si="96"/>
        <v/>
      </c>
      <c r="V158" s="21" t="str">
        <f t="shared" si="97"/>
        <v/>
      </c>
      <c r="W158" s="21" t="str">
        <f t="shared" si="98"/>
        <v/>
      </c>
      <c r="X158" s="21" t="str">
        <f t="shared" si="99"/>
        <v/>
      </c>
      <c r="Y158" s="21" t="str">
        <f t="shared" si="100"/>
        <v/>
      </c>
      <c r="Z158" s="21" t="str">
        <f t="shared" si="101"/>
        <v/>
      </c>
      <c r="AA158" s="21" t="str">
        <f t="shared" si="102"/>
        <v/>
      </c>
      <c r="AB158" s="21" t="str">
        <f t="shared" si="103"/>
        <v/>
      </c>
      <c r="AC158" s="21" t="str">
        <f t="shared" si="104"/>
        <v/>
      </c>
      <c r="AD158" s="21" t="str">
        <f t="shared" si="105"/>
        <v/>
      </c>
      <c r="AE158" s="21" t="str">
        <f t="shared" si="106"/>
        <v/>
      </c>
      <c r="AF158" s="21" t="str">
        <f t="shared" si="107"/>
        <v/>
      </c>
      <c r="AG158" s="21" t="str">
        <f t="shared" si="108"/>
        <v/>
      </c>
      <c r="AH158" s="21" t="str">
        <f t="shared" si="109"/>
        <v/>
      </c>
      <c r="AI158" s="21" t="str">
        <f t="shared" si="110"/>
        <v/>
      </c>
      <c r="AJ158" s="21" t="str">
        <f t="shared" si="111"/>
        <v/>
      </c>
      <c r="AK158" s="21" t="str">
        <f t="shared" si="112"/>
        <v/>
      </c>
      <c r="AL158" s="21" t="str">
        <f t="shared" si="113"/>
        <v/>
      </c>
      <c r="AM158" s="21" t="str">
        <f t="shared" si="114"/>
        <v/>
      </c>
      <c r="AN158" s="21" t="str">
        <f t="shared" si="115"/>
        <v/>
      </c>
      <c r="AO158" s="21" t="str">
        <f t="shared" si="116"/>
        <v/>
      </c>
      <c r="AP158" s="21" t="str">
        <f t="shared" si="117"/>
        <v/>
      </c>
      <c r="AQ158" s="21" t="str">
        <f t="shared" si="118"/>
        <v/>
      </c>
      <c r="AR158" s="21" t="str">
        <f t="shared" si="119"/>
        <v/>
      </c>
      <c r="AS158" s="21" t="str">
        <f t="shared" si="120"/>
        <v/>
      </c>
      <c r="AT158" s="21" t="str">
        <f t="shared" si="121"/>
        <v/>
      </c>
      <c r="AU158" s="21" t="str">
        <f t="shared" si="122"/>
        <v/>
      </c>
      <c r="AV158" s="21" t="str">
        <f t="shared" si="123"/>
        <v/>
      </c>
      <c r="AW158" s="21" t="str">
        <f t="shared" si="124"/>
        <v/>
      </c>
      <c r="AX158" s="21" t="str">
        <f t="shared" si="125"/>
        <v/>
      </c>
      <c r="AY158" s="21" t="str">
        <f t="shared" si="126"/>
        <v/>
      </c>
      <c r="AZ158" s="21" t="str">
        <f t="shared" si="127"/>
        <v/>
      </c>
      <c r="BA158" s="21" t="str">
        <f t="shared" si="128"/>
        <v/>
      </c>
      <c r="BB158" s="18">
        <f t="shared" si="132"/>
        <v>1</v>
      </c>
    </row>
    <row r="159" spans="1:54" x14ac:dyDescent="0.2">
      <c r="A159" s="5" t="str">
        <f t="shared" ref="A159:C159" si="178">A52</f>
        <v/>
      </c>
      <c r="B159" s="14" t="str">
        <f t="shared" si="178"/>
        <v/>
      </c>
      <c r="C159" s="5" t="str">
        <f t="shared" si="178"/>
        <v/>
      </c>
      <c r="D159" s="21">
        <f t="shared" si="163"/>
        <v>1</v>
      </c>
      <c r="E159" s="21" t="str">
        <f t="shared" si="130"/>
        <v/>
      </c>
      <c r="F159" s="21" t="str">
        <f t="shared" si="81"/>
        <v/>
      </c>
      <c r="G159" s="21" t="str">
        <f t="shared" si="82"/>
        <v/>
      </c>
      <c r="H159" s="21" t="str">
        <f t="shared" si="83"/>
        <v/>
      </c>
      <c r="I159" s="21" t="str">
        <f t="shared" si="84"/>
        <v/>
      </c>
      <c r="J159" s="21" t="str">
        <f t="shared" si="85"/>
        <v/>
      </c>
      <c r="K159" s="21" t="str">
        <f t="shared" si="86"/>
        <v/>
      </c>
      <c r="L159" s="21" t="str">
        <f t="shared" si="87"/>
        <v/>
      </c>
      <c r="M159" s="21" t="str">
        <f t="shared" si="88"/>
        <v/>
      </c>
      <c r="N159" s="21" t="str">
        <f t="shared" si="89"/>
        <v/>
      </c>
      <c r="O159" s="21" t="str">
        <f t="shared" si="90"/>
        <v/>
      </c>
      <c r="P159" s="21" t="str">
        <f t="shared" si="91"/>
        <v/>
      </c>
      <c r="Q159" s="21" t="str">
        <f t="shared" si="92"/>
        <v/>
      </c>
      <c r="R159" s="21" t="str">
        <f t="shared" si="93"/>
        <v/>
      </c>
      <c r="S159" s="21" t="str">
        <f t="shared" si="94"/>
        <v/>
      </c>
      <c r="T159" s="21" t="str">
        <f t="shared" si="95"/>
        <v/>
      </c>
      <c r="U159" s="21" t="str">
        <f t="shared" si="96"/>
        <v/>
      </c>
      <c r="V159" s="21" t="str">
        <f t="shared" si="97"/>
        <v/>
      </c>
      <c r="W159" s="21" t="str">
        <f t="shared" si="98"/>
        <v/>
      </c>
      <c r="X159" s="21" t="str">
        <f t="shared" si="99"/>
        <v/>
      </c>
      <c r="Y159" s="21" t="str">
        <f t="shared" si="100"/>
        <v/>
      </c>
      <c r="Z159" s="21" t="str">
        <f t="shared" si="101"/>
        <v/>
      </c>
      <c r="AA159" s="21" t="str">
        <f t="shared" si="102"/>
        <v/>
      </c>
      <c r="AB159" s="21" t="str">
        <f t="shared" si="103"/>
        <v/>
      </c>
      <c r="AC159" s="21" t="str">
        <f t="shared" si="104"/>
        <v/>
      </c>
      <c r="AD159" s="21" t="str">
        <f t="shared" si="105"/>
        <v/>
      </c>
      <c r="AE159" s="21" t="str">
        <f t="shared" si="106"/>
        <v/>
      </c>
      <c r="AF159" s="21" t="str">
        <f t="shared" si="107"/>
        <v/>
      </c>
      <c r="AG159" s="21" t="str">
        <f t="shared" si="108"/>
        <v/>
      </c>
      <c r="AH159" s="21" t="str">
        <f t="shared" si="109"/>
        <v/>
      </c>
      <c r="AI159" s="21" t="str">
        <f t="shared" si="110"/>
        <v/>
      </c>
      <c r="AJ159" s="21" t="str">
        <f t="shared" si="111"/>
        <v/>
      </c>
      <c r="AK159" s="21" t="str">
        <f t="shared" si="112"/>
        <v/>
      </c>
      <c r="AL159" s="21" t="str">
        <f t="shared" si="113"/>
        <v/>
      </c>
      <c r="AM159" s="21" t="str">
        <f t="shared" si="114"/>
        <v/>
      </c>
      <c r="AN159" s="21" t="str">
        <f t="shared" si="115"/>
        <v/>
      </c>
      <c r="AO159" s="21" t="str">
        <f t="shared" si="116"/>
        <v/>
      </c>
      <c r="AP159" s="21" t="str">
        <f t="shared" si="117"/>
        <v/>
      </c>
      <c r="AQ159" s="21" t="str">
        <f t="shared" si="118"/>
        <v/>
      </c>
      <c r="AR159" s="21" t="str">
        <f t="shared" si="119"/>
        <v/>
      </c>
      <c r="AS159" s="21" t="str">
        <f t="shared" si="120"/>
        <v/>
      </c>
      <c r="AT159" s="21" t="str">
        <f t="shared" si="121"/>
        <v/>
      </c>
      <c r="AU159" s="21" t="str">
        <f t="shared" si="122"/>
        <v/>
      </c>
      <c r="AV159" s="21" t="str">
        <f t="shared" si="123"/>
        <v/>
      </c>
      <c r="AW159" s="21" t="str">
        <f t="shared" si="124"/>
        <v/>
      </c>
      <c r="AX159" s="21" t="str">
        <f t="shared" si="125"/>
        <v/>
      </c>
      <c r="AY159" s="21" t="str">
        <f t="shared" si="126"/>
        <v/>
      </c>
      <c r="AZ159" s="21" t="str">
        <f t="shared" si="127"/>
        <v/>
      </c>
      <c r="BA159" s="21" t="str">
        <f t="shared" si="128"/>
        <v/>
      </c>
      <c r="BB159" s="18">
        <f t="shared" si="132"/>
        <v>1</v>
      </c>
    </row>
    <row r="160" spans="1:54" x14ac:dyDescent="0.2">
      <c r="A160" s="5" t="str">
        <f t="shared" ref="A160:C160" si="179">A53</f>
        <v/>
      </c>
      <c r="B160" s="14" t="str">
        <f t="shared" si="179"/>
        <v/>
      </c>
      <c r="C160" s="5" t="str">
        <f t="shared" si="179"/>
        <v/>
      </c>
      <c r="D160" s="21">
        <f t="shared" si="163"/>
        <v>1</v>
      </c>
      <c r="E160" s="21" t="str">
        <f t="shared" si="130"/>
        <v/>
      </c>
      <c r="F160" s="21" t="str">
        <f t="shared" si="81"/>
        <v/>
      </c>
      <c r="G160" s="21" t="str">
        <f t="shared" si="82"/>
        <v/>
      </c>
      <c r="H160" s="21" t="str">
        <f t="shared" si="83"/>
        <v/>
      </c>
      <c r="I160" s="21" t="str">
        <f t="shared" si="84"/>
        <v/>
      </c>
      <c r="J160" s="21" t="str">
        <f t="shared" si="85"/>
        <v/>
      </c>
      <c r="K160" s="21" t="str">
        <f t="shared" si="86"/>
        <v/>
      </c>
      <c r="L160" s="21" t="str">
        <f t="shared" si="87"/>
        <v/>
      </c>
      <c r="M160" s="21" t="str">
        <f t="shared" si="88"/>
        <v/>
      </c>
      <c r="N160" s="21" t="str">
        <f t="shared" si="89"/>
        <v/>
      </c>
      <c r="O160" s="21" t="str">
        <f t="shared" si="90"/>
        <v/>
      </c>
      <c r="P160" s="21" t="str">
        <f t="shared" si="91"/>
        <v/>
      </c>
      <c r="Q160" s="21" t="str">
        <f t="shared" si="92"/>
        <v/>
      </c>
      <c r="R160" s="21" t="str">
        <f t="shared" si="93"/>
        <v/>
      </c>
      <c r="S160" s="21" t="str">
        <f t="shared" si="94"/>
        <v/>
      </c>
      <c r="T160" s="21" t="str">
        <f t="shared" si="95"/>
        <v/>
      </c>
      <c r="U160" s="21" t="str">
        <f t="shared" si="96"/>
        <v/>
      </c>
      <c r="V160" s="21" t="str">
        <f t="shared" si="97"/>
        <v/>
      </c>
      <c r="W160" s="21" t="str">
        <f t="shared" si="98"/>
        <v/>
      </c>
      <c r="X160" s="21" t="str">
        <f t="shared" si="99"/>
        <v/>
      </c>
      <c r="Y160" s="21" t="str">
        <f t="shared" si="100"/>
        <v/>
      </c>
      <c r="Z160" s="21" t="str">
        <f t="shared" si="101"/>
        <v/>
      </c>
      <c r="AA160" s="21" t="str">
        <f t="shared" si="102"/>
        <v/>
      </c>
      <c r="AB160" s="21" t="str">
        <f t="shared" si="103"/>
        <v/>
      </c>
      <c r="AC160" s="21" t="str">
        <f t="shared" si="104"/>
        <v/>
      </c>
      <c r="AD160" s="21" t="str">
        <f t="shared" si="105"/>
        <v/>
      </c>
      <c r="AE160" s="21" t="str">
        <f t="shared" si="106"/>
        <v/>
      </c>
      <c r="AF160" s="21" t="str">
        <f t="shared" si="107"/>
        <v/>
      </c>
      <c r="AG160" s="21" t="str">
        <f t="shared" si="108"/>
        <v/>
      </c>
      <c r="AH160" s="21" t="str">
        <f t="shared" si="109"/>
        <v/>
      </c>
      <c r="AI160" s="21" t="str">
        <f t="shared" si="110"/>
        <v/>
      </c>
      <c r="AJ160" s="21" t="str">
        <f t="shared" si="111"/>
        <v/>
      </c>
      <c r="AK160" s="21" t="str">
        <f t="shared" si="112"/>
        <v/>
      </c>
      <c r="AL160" s="21" t="str">
        <f t="shared" si="113"/>
        <v/>
      </c>
      <c r="AM160" s="21" t="str">
        <f t="shared" si="114"/>
        <v/>
      </c>
      <c r="AN160" s="21" t="str">
        <f t="shared" si="115"/>
        <v/>
      </c>
      <c r="AO160" s="21" t="str">
        <f t="shared" si="116"/>
        <v/>
      </c>
      <c r="AP160" s="21" t="str">
        <f t="shared" si="117"/>
        <v/>
      </c>
      <c r="AQ160" s="21" t="str">
        <f t="shared" si="118"/>
        <v/>
      </c>
      <c r="AR160" s="21" t="str">
        <f t="shared" si="119"/>
        <v/>
      </c>
      <c r="AS160" s="21" t="str">
        <f t="shared" si="120"/>
        <v/>
      </c>
      <c r="AT160" s="21" t="str">
        <f t="shared" si="121"/>
        <v/>
      </c>
      <c r="AU160" s="21" t="str">
        <f t="shared" si="122"/>
        <v/>
      </c>
      <c r="AV160" s="21" t="str">
        <f t="shared" si="123"/>
        <v/>
      </c>
      <c r="AW160" s="21" t="str">
        <f t="shared" si="124"/>
        <v/>
      </c>
      <c r="AX160" s="21" t="str">
        <f t="shared" si="125"/>
        <v/>
      </c>
      <c r="AY160" s="21" t="str">
        <f t="shared" si="126"/>
        <v/>
      </c>
      <c r="AZ160" s="21" t="str">
        <f t="shared" si="127"/>
        <v/>
      </c>
      <c r="BA160" s="21" t="str">
        <f t="shared" si="128"/>
        <v/>
      </c>
      <c r="BB160" s="18">
        <f t="shared" si="132"/>
        <v>1</v>
      </c>
    </row>
    <row r="161" spans="1:54" x14ac:dyDescent="0.2">
      <c r="A161" s="5" t="str">
        <f t="shared" ref="A161:C161" si="180">A54</f>
        <v/>
      </c>
      <c r="B161" s="14" t="str">
        <f t="shared" si="180"/>
        <v/>
      </c>
      <c r="C161" s="5" t="str">
        <f t="shared" si="180"/>
        <v/>
      </c>
      <c r="D161" s="21">
        <f t="shared" si="163"/>
        <v>1</v>
      </c>
      <c r="E161" s="21" t="str">
        <f t="shared" si="130"/>
        <v/>
      </c>
      <c r="F161" s="21" t="str">
        <f t="shared" si="81"/>
        <v/>
      </c>
      <c r="G161" s="21" t="str">
        <f t="shared" si="82"/>
        <v/>
      </c>
      <c r="H161" s="21" t="str">
        <f t="shared" si="83"/>
        <v/>
      </c>
      <c r="I161" s="21" t="str">
        <f t="shared" si="84"/>
        <v/>
      </c>
      <c r="J161" s="21" t="str">
        <f t="shared" si="85"/>
        <v/>
      </c>
      <c r="K161" s="21" t="str">
        <f t="shared" si="86"/>
        <v/>
      </c>
      <c r="L161" s="21" t="str">
        <f t="shared" si="87"/>
        <v/>
      </c>
      <c r="M161" s="21" t="str">
        <f t="shared" si="88"/>
        <v/>
      </c>
      <c r="N161" s="21" t="str">
        <f t="shared" si="89"/>
        <v/>
      </c>
      <c r="O161" s="21" t="str">
        <f t="shared" si="90"/>
        <v/>
      </c>
      <c r="P161" s="21" t="str">
        <f t="shared" si="91"/>
        <v/>
      </c>
      <c r="Q161" s="21" t="str">
        <f t="shared" si="92"/>
        <v/>
      </c>
      <c r="R161" s="21" t="str">
        <f t="shared" si="93"/>
        <v/>
      </c>
      <c r="S161" s="21" t="str">
        <f t="shared" si="94"/>
        <v/>
      </c>
      <c r="T161" s="21" t="str">
        <f t="shared" si="95"/>
        <v/>
      </c>
      <c r="U161" s="21" t="str">
        <f t="shared" si="96"/>
        <v/>
      </c>
      <c r="V161" s="21" t="str">
        <f t="shared" si="97"/>
        <v/>
      </c>
      <c r="W161" s="21" t="str">
        <f t="shared" si="98"/>
        <v/>
      </c>
      <c r="X161" s="21" t="str">
        <f t="shared" si="99"/>
        <v/>
      </c>
      <c r="Y161" s="21" t="str">
        <f t="shared" si="100"/>
        <v/>
      </c>
      <c r="Z161" s="21" t="str">
        <f t="shared" si="101"/>
        <v/>
      </c>
      <c r="AA161" s="21" t="str">
        <f t="shared" si="102"/>
        <v/>
      </c>
      <c r="AB161" s="21" t="str">
        <f t="shared" si="103"/>
        <v/>
      </c>
      <c r="AC161" s="21" t="str">
        <f t="shared" si="104"/>
        <v/>
      </c>
      <c r="AD161" s="21" t="str">
        <f t="shared" si="105"/>
        <v/>
      </c>
      <c r="AE161" s="21" t="str">
        <f t="shared" si="106"/>
        <v/>
      </c>
      <c r="AF161" s="21" t="str">
        <f t="shared" si="107"/>
        <v/>
      </c>
      <c r="AG161" s="21" t="str">
        <f t="shared" si="108"/>
        <v/>
      </c>
      <c r="AH161" s="21" t="str">
        <f t="shared" si="109"/>
        <v/>
      </c>
      <c r="AI161" s="21" t="str">
        <f t="shared" si="110"/>
        <v/>
      </c>
      <c r="AJ161" s="21" t="str">
        <f t="shared" si="111"/>
        <v/>
      </c>
      <c r="AK161" s="21" t="str">
        <f t="shared" si="112"/>
        <v/>
      </c>
      <c r="AL161" s="21" t="str">
        <f t="shared" si="113"/>
        <v/>
      </c>
      <c r="AM161" s="21" t="str">
        <f t="shared" si="114"/>
        <v/>
      </c>
      <c r="AN161" s="21" t="str">
        <f t="shared" si="115"/>
        <v/>
      </c>
      <c r="AO161" s="21" t="str">
        <f t="shared" si="116"/>
        <v/>
      </c>
      <c r="AP161" s="21" t="str">
        <f t="shared" si="117"/>
        <v/>
      </c>
      <c r="AQ161" s="21" t="str">
        <f t="shared" si="118"/>
        <v/>
      </c>
      <c r="AR161" s="21" t="str">
        <f t="shared" si="119"/>
        <v/>
      </c>
      <c r="AS161" s="21" t="str">
        <f t="shared" si="120"/>
        <v/>
      </c>
      <c r="AT161" s="21" t="str">
        <f t="shared" si="121"/>
        <v/>
      </c>
      <c r="AU161" s="21" t="str">
        <f t="shared" si="122"/>
        <v/>
      </c>
      <c r="AV161" s="21" t="str">
        <f t="shared" si="123"/>
        <v/>
      </c>
      <c r="AW161" s="21" t="str">
        <f t="shared" si="124"/>
        <v/>
      </c>
      <c r="AX161" s="21" t="str">
        <f t="shared" si="125"/>
        <v/>
      </c>
      <c r="AY161" s="21" t="str">
        <f t="shared" si="126"/>
        <v/>
      </c>
      <c r="AZ161" s="21" t="str">
        <f t="shared" si="127"/>
        <v/>
      </c>
      <c r="BA161" s="21" t="str">
        <f t="shared" si="128"/>
        <v/>
      </c>
      <c r="BB161" s="18">
        <f t="shared" si="132"/>
        <v>1</v>
      </c>
    </row>
    <row r="162" spans="1:54" x14ac:dyDescent="0.2">
      <c r="A162" s="5" t="str">
        <f t="shared" ref="A162:C162" si="181">A55</f>
        <v/>
      </c>
      <c r="B162" s="14" t="str">
        <f t="shared" si="181"/>
        <v/>
      </c>
      <c r="C162" s="5" t="str">
        <f t="shared" si="181"/>
        <v/>
      </c>
      <c r="D162" s="21">
        <f t="shared" si="163"/>
        <v>1</v>
      </c>
      <c r="E162" s="21" t="str">
        <f t="shared" si="130"/>
        <v/>
      </c>
      <c r="F162" s="21" t="str">
        <f t="shared" si="81"/>
        <v/>
      </c>
      <c r="G162" s="21" t="str">
        <f t="shared" si="82"/>
        <v/>
      </c>
      <c r="H162" s="21" t="str">
        <f t="shared" si="83"/>
        <v/>
      </c>
      <c r="I162" s="21" t="str">
        <f t="shared" si="84"/>
        <v/>
      </c>
      <c r="J162" s="21" t="str">
        <f t="shared" si="85"/>
        <v/>
      </c>
      <c r="K162" s="21" t="str">
        <f t="shared" si="86"/>
        <v/>
      </c>
      <c r="L162" s="21" t="str">
        <f t="shared" si="87"/>
        <v/>
      </c>
      <c r="M162" s="21" t="str">
        <f t="shared" si="88"/>
        <v/>
      </c>
      <c r="N162" s="21" t="str">
        <f t="shared" si="89"/>
        <v/>
      </c>
      <c r="O162" s="21" t="str">
        <f t="shared" si="90"/>
        <v/>
      </c>
      <c r="P162" s="21" t="str">
        <f t="shared" si="91"/>
        <v/>
      </c>
      <c r="Q162" s="21" t="str">
        <f t="shared" si="92"/>
        <v/>
      </c>
      <c r="R162" s="21" t="str">
        <f t="shared" si="93"/>
        <v/>
      </c>
      <c r="S162" s="21" t="str">
        <f t="shared" si="94"/>
        <v/>
      </c>
      <c r="T162" s="21" t="str">
        <f t="shared" si="95"/>
        <v/>
      </c>
      <c r="U162" s="21" t="str">
        <f t="shared" si="96"/>
        <v/>
      </c>
      <c r="V162" s="21" t="str">
        <f t="shared" si="97"/>
        <v/>
      </c>
      <c r="W162" s="21" t="str">
        <f t="shared" si="98"/>
        <v/>
      </c>
      <c r="X162" s="21" t="str">
        <f t="shared" si="99"/>
        <v/>
      </c>
      <c r="Y162" s="21" t="str">
        <f t="shared" si="100"/>
        <v/>
      </c>
      <c r="Z162" s="21" t="str">
        <f t="shared" si="101"/>
        <v/>
      </c>
      <c r="AA162" s="21" t="str">
        <f t="shared" si="102"/>
        <v/>
      </c>
      <c r="AB162" s="21" t="str">
        <f t="shared" si="103"/>
        <v/>
      </c>
      <c r="AC162" s="21" t="str">
        <f t="shared" si="104"/>
        <v/>
      </c>
      <c r="AD162" s="21" t="str">
        <f t="shared" si="105"/>
        <v/>
      </c>
      <c r="AE162" s="21" t="str">
        <f t="shared" si="106"/>
        <v/>
      </c>
      <c r="AF162" s="21" t="str">
        <f t="shared" si="107"/>
        <v/>
      </c>
      <c r="AG162" s="21" t="str">
        <f t="shared" si="108"/>
        <v/>
      </c>
      <c r="AH162" s="21" t="str">
        <f t="shared" si="109"/>
        <v/>
      </c>
      <c r="AI162" s="21" t="str">
        <f t="shared" si="110"/>
        <v/>
      </c>
      <c r="AJ162" s="21" t="str">
        <f t="shared" si="111"/>
        <v/>
      </c>
      <c r="AK162" s="21" t="str">
        <f t="shared" si="112"/>
        <v/>
      </c>
      <c r="AL162" s="21" t="str">
        <f t="shared" si="113"/>
        <v/>
      </c>
      <c r="AM162" s="21" t="str">
        <f t="shared" si="114"/>
        <v/>
      </c>
      <c r="AN162" s="21" t="str">
        <f t="shared" si="115"/>
        <v/>
      </c>
      <c r="AO162" s="21" t="str">
        <f t="shared" si="116"/>
        <v/>
      </c>
      <c r="AP162" s="21" t="str">
        <f t="shared" si="117"/>
        <v/>
      </c>
      <c r="AQ162" s="21" t="str">
        <f t="shared" si="118"/>
        <v/>
      </c>
      <c r="AR162" s="21" t="str">
        <f t="shared" si="119"/>
        <v/>
      </c>
      <c r="AS162" s="21" t="str">
        <f t="shared" si="120"/>
        <v/>
      </c>
      <c r="AT162" s="21" t="str">
        <f t="shared" si="121"/>
        <v/>
      </c>
      <c r="AU162" s="21" t="str">
        <f t="shared" si="122"/>
        <v/>
      </c>
      <c r="AV162" s="21" t="str">
        <f t="shared" si="123"/>
        <v/>
      </c>
      <c r="AW162" s="21" t="str">
        <f t="shared" si="124"/>
        <v/>
      </c>
      <c r="AX162" s="21" t="str">
        <f t="shared" si="125"/>
        <v/>
      </c>
      <c r="AY162" s="21" t="str">
        <f t="shared" si="126"/>
        <v/>
      </c>
      <c r="AZ162" s="21" t="str">
        <f t="shared" si="127"/>
        <v/>
      </c>
      <c r="BA162" s="21" t="str">
        <f t="shared" si="128"/>
        <v/>
      </c>
      <c r="BB162" s="18">
        <f t="shared" si="132"/>
        <v>1</v>
      </c>
    </row>
    <row r="163" spans="1:54" x14ac:dyDescent="0.2">
      <c r="A163" s="5" t="str">
        <f t="shared" ref="A163:C163" si="182">A56</f>
        <v/>
      </c>
      <c r="B163" s="14" t="str">
        <f t="shared" si="182"/>
        <v/>
      </c>
      <c r="C163" s="5" t="str">
        <f t="shared" si="182"/>
        <v/>
      </c>
      <c r="D163" s="21">
        <f t="shared" si="163"/>
        <v>1</v>
      </c>
      <c r="E163" s="21" t="str">
        <f t="shared" si="130"/>
        <v/>
      </c>
      <c r="F163" s="21" t="str">
        <f t="shared" si="81"/>
        <v/>
      </c>
      <c r="G163" s="21" t="str">
        <f t="shared" si="82"/>
        <v/>
      </c>
      <c r="H163" s="21" t="str">
        <f t="shared" si="83"/>
        <v/>
      </c>
      <c r="I163" s="21" t="str">
        <f t="shared" si="84"/>
        <v/>
      </c>
      <c r="J163" s="21" t="str">
        <f t="shared" si="85"/>
        <v/>
      </c>
      <c r="K163" s="21" t="str">
        <f t="shared" si="86"/>
        <v/>
      </c>
      <c r="L163" s="21" t="str">
        <f t="shared" si="87"/>
        <v/>
      </c>
      <c r="M163" s="21" t="str">
        <f t="shared" si="88"/>
        <v/>
      </c>
      <c r="N163" s="21" t="str">
        <f t="shared" si="89"/>
        <v/>
      </c>
      <c r="O163" s="21" t="str">
        <f t="shared" si="90"/>
        <v/>
      </c>
      <c r="P163" s="21" t="str">
        <f t="shared" si="91"/>
        <v/>
      </c>
      <c r="Q163" s="21" t="str">
        <f t="shared" si="92"/>
        <v/>
      </c>
      <c r="R163" s="21" t="str">
        <f t="shared" si="93"/>
        <v/>
      </c>
      <c r="S163" s="21" t="str">
        <f t="shared" si="94"/>
        <v/>
      </c>
      <c r="T163" s="21" t="str">
        <f t="shared" si="95"/>
        <v/>
      </c>
      <c r="U163" s="21" t="str">
        <f t="shared" si="96"/>
        <v/>
      </c>
      <c r="V163" s="21" t="str">
        <f t="shared" si="97"/>
        <v/>
      </c>
      <c r="W163" s="21" t="str">
        <f t="shared" si="98"/>
        <v/>
      </c>
      <c r="X163" s="21" t="str">
        <f t="shared" si="99"/>
        <v/>
      </c>
      <c r="Y163" s="21" t="str">
        <f t="shared" si="100"/>
        <v/>
      </c>
      <c r="Z163" s="21" t="str">
        <f t="shared" si="101"/>
        <v/>
      </c>
      <c r="AA163" s="21" t="str">
        <f t="shared" si="102"/>
        <v/>
      </c>
      <c r="AB163" s="21" t="str">
        <f t="shared" si="103"/>
        <v/>
      </c>
      <c r="AC163" s="21" t="str">
        <f t="shared" si="104"/>
        <v/>
      </c>
      <c r="AD163" s="21" t="str">
        <f t="shared" si="105"/>
        <v/>
      </c>
      <c r="AE163" s="21" t="str">
        <f t="shared" si="106"/>
        <v/>
      </c>
      <c r="AF163" s="21" t="str">
        <f t="shared" si="107"/>
        <v/>
      </c>
      <c r="AG163" s="21" t="str">
        <f t="shared" si="108"/>
        <v/>
      </c>
      <c r="AH163" s="21" t="str">
        <f t="shared" si="109"/>
        <v/>
      </c>
      <c r="AI163" s="21" t="str">
        <f t="shared" si="110"/>
        <v/>
      </c>
      <c r="AJ163" s="21" t="str">
        <f t="shared" si="111"/>
        <v/>
      </c>
      <c r="AK163" s="21" t="str">
        <f t="shared" si="112"/>
        <v/>
      </c>
      <c r="AL163" s="21" t="str">
        <f t="shared" si="113"/>
        <v/>
      </c>
      <c r="AM163" s="21" t="str">
        <f t="shared" si="114"/>
        <v/>
      </c>
      <c r="AN163" s="21" t="str">
        <f t="shared" si="115"/>
        <v/>
      </c>
      <c r="AO163" s="21" t="str">
        <f t="shared" si="116"/>
        <v/>
      </c>
      <c r="AP163" s="21" t="str">
        <f t="shared" si="117"/>
        <v/>
      </c>
      <c r="AQ163" s="21" t="str">
        <f t="shared" si="118"/>
        <v/>
      </c>
      <c r="AR163" s="21" t="str">
        <f t="shared" si="119"/>
        <v/>
      </c>
      <c r="AS163" s="21" t="str">
        <f t="shared" si="120"/>
        <v/>
      </c>
      <c r="AT163" s="21" t="str">
        <f t="shared" si="121"/>
        <v/>
      </c>
      <c r="AU163" s="21" t="str">
        <f t="shared" si="122"/>
        <v/>
      </c>
      <c r="AV163" s="21" t="str">
        <f t="shared" si="123"/>
        <v/>
      </c>
      <c r="AW163" s="21" t="str">
        <f t="shared" si="124"/>
        <v/>
      </c>
      <c r="AX163" s="21" t="str">
        <f t="shared" si="125"/>
        <v/>
      </c>
      <c r="AY163" s="21" t="str">
        <f t="shared" si="126"/>
        <v/>
      </c>
      <c r="AZ163" s="21" t="str">
        <f t="shared" si="127"/>
        <v/>
      </c>
      <c r="BA163" s="21" t="str">
        <f t="shared" si="128"/>
        <v/>
      </c>
      <c r="BB163" s="18">
        <f t="shared" si="132"/>
        <v>1</v>
      </c>
    </row>
    <row r="164" spans="1:54" x14ac:dyDescent="0.2">
      <c r="A164" s="5" t="str">
        <f t="shared" ref="A164:C164" si="183">A57</f>
        <v/>
      </c>
      <c r="B164" s="14" t="str">
        <f t="shared" si="183"/>
        <v/>
      </c>
      <c r="C164" s="5" t="str">
        <f t="shared" si="183"/>
        <v/>
      </c>
      <c r="D164" s="21">
        <f t="shared" si="163"/>
        <v>1</v>
      </c>
      <c r="E164" s="21" t="str">
        <f t="shared" si="130"/>
        <v/>
      </c>
      <c r="F164" s="21" t="str">
        <f t="shared" si="81"/>
        <v/>
      </c>
      <c r="G164" s="21" t="str">
        <f t="shared" si="82"/>
        <v/>
      </c>
      <c r="H164" s="21" t="str">
        <f t="shared" si="83"/>
        <v/>
      </c>
      <c r="I164" s="21" t="str">
        <f t="shared" si="84"/>
        <v/>
      </c>
      <c r="J164" s="21" t="str">
        <f t="shared" si="85"/>
        <v/>
      </c>
      <c r="K164" s="21" t="str">
        <f t="shared" si="86"/>
        <v/>
      </c>
      <c r="L164" s="21" t="str">
        <f t="shared" si="87"/>
        <v/>
      </c>
      <c r="M164" s="21" t="str">
        <f t="shared" si="88"/>
        <v/>
      </c>
      <c r="N164" s="21" t="str">
        <f t="shared" si="89"/>
        <v/>
      </c>
      <c r="O164" s="21" t="str">
        <f t="shared" si="90"/>
        <v/>
      </c>
      <c r="P164" s="21" t="str">
        <f t="shared" si="91"/>
        <v/>
      </c>
      <c r="Q164" s="21" t="str">
        <f t="shared" si="92"/>
        <v/>
      </c>
      <c r="R164" s="21" t="str">
        <f t="shared" si="93"/>
        <v/>
      </c>
      <c r="S164" s="21" t="str">
        <f t="shared" si="94"/>
        <v/>
      </c>
      <c r="T164" s="21" t="str">
        <f t="shared" si="95"/>
        <v/>
      </c>
      <c r="U164" s="21" t="str">
        <f t="shared" si="96"/>
        <v/>
      </c>
      <c r="V164" s="21" t="str">
        <f t="shared" si="97"/>
        <v/>
      </c>
      <c r="W164" s="21" t="str">
        <f t="shared" si="98"/>
        <v/>
      </c>
      <c r="X164" s="21" t="str">
        <f t="shared" si="99"/>
        <v/>
      </c>
      <c r="Y164" s="21" t="str">
        <f t="shared" si="100"/>
        <v/>
      </c>
      <c r="Z164" s="21" t="str">
        <f t="shared" si="101"/>
        <v/>
      </c>
      <c r="AA164" s="21" t="str">
        <f t="shared" si="102"/>
        <v/>
      </c>
      <c r="AB164" s="21" t="str">
        <f t="shared" si="103"/>
        <v/>
      </c>
      <c r="AC164" s="21" t="str">
        <f t="shared" si="104"/>
        <v/>
      </c>
      <c r="AD164" s="21" t="str">
        <f t="shared" si="105"/>
        <v/>
      </c>
      <c r="AE164" s="21" t="str">
        <f t="shared" si="106"/>
        <v/>
      </c>
      <c r="AF164" s="21" t="str">
        <f t="shared" si="107"/>
        <v/>
      </c>
      <c r="AG164" s="21" t="str">
        <f t="shared" si="108"/>
        <v/>
      </c>
      <c r="AH164" s="21" t="str">
        <f t="shared" si="109"/>
        <v/>
      </c>
      <c r="AI164" s="21" t="str">
        <f t="shared" si="110"/>
        <v/>
      </c>
      <c r="AJ164" s="21" t="str">
        <f t="shared" si="111"/>
        <v/>
      </c>
      <c r="AK164" s="21" t="str">
        <f t="shared" si="112"/>
        <v/>
      </c>
      <c r="AL164" s="21" t="str">
        <f t="shared" si="113"/>
        <v/>
      </c>
      <c r="AM164" s="21" t="str">
        <f t="shared" si="114"/>
        <v/>
      </c>
      <c r="AN164" s="21" t="str">
        <f t="shared" si="115"/>
        <v/>
      </c>
      <c r="AO164" s="21" t="str">
        <f t="shared" si="116"/>
        <v/>
      </c>
      <c r="AP164" s="21" t="str">
        <f t="shared" si="117"/>
        <v/>
      </c>
      <c r="AQ164" s="21" t="str">
        <f t="shared" si="118"/>
        <v/>
      </c>
      <c r="AR164" s="21" t="str">
        <f t="shared" si="119"/>
        <v/>
      </c>
      <c r="AS164" s="21" t="str">
        <f t="shared" si="120"/>
        <v/>
      </c>
      <c r="AT164" s="21" t="str">
        <f t="shared" si="121"/>
        <v/>
      </c>
      <c r="AU164" s="21" t="str">
        <f t="shared" si="122"/>
        <v/>
      </c>
      <c r="AV164" s="21" t="str">
        <f t="shared" si="123"/>
        <v/>
      </c>
      <c r="AW164" s="21" t="str">
        <f t="shared" si="124"/>
        <v/>
      </c>
      <c r="AX164" s="21" t="str">
        <f t="shared" si="125"/>
        <v/>
      </c>
      <c r="AY164" s="21" t="str">
        <f t="shared" si="126"/>
        <v/>
      </c>
      <c r="AZ164" s="21" t="str">
        <f t="shared" si="127"/>
        <v/>
      </c>
      <c r="BA164" s="21" t="str">
        <f t="shared" si="128"/>
        <v/>
      </c>
      <c r="BB164" s="18">
        <f t="shared" si="132"/>
        <v>1</v>
      </c>
    </row>
    <row r="165" spans="1:54" x14ac:dyDescent="0.2">
      <c r="A165" s="5" t="str">
        <f t="shared" ref="A165:C165" si="184">A58</f>
        <v/>
      </c>
      <c r="B165" s="14" t="str">
        <f t="shared" si="184"/>
        <v/>
      </c>
      <c r="C165" s="5" t="str">
        <f t="shared" si="184"/>
        <v/>
      </c>
      <c r="D165" s="21">
        <f t="shared" si="163"/>
        <v>1</v>
      </c>
      <c r="E165" s="21" t="str">
        <f t="shared" si="130"/>
        <v/>
      </c>
      <c r="F165" s="21" t="str">
        <f t="shared" si="81"/>
        <v/>
      </c>
      <c r="G165" s="21" t="str">
        <f t="shared" si="82"/>
        <v/>
      </c>
      <c r="H165" s="21" t="str">
        <f t="shared" si="83"/>
        <v/>
      </c>
      <c r="I165" s="21" t="str">
        <f t="shared" si="84"/>
        <v/>
      </c>
      <c r="J165" s="21" t="str">
        <f t="shared" si="85"/>
        <v/>
      </c>
      <c r="K165" s="21" t="str">
        <f t="shared" si="86"/>
        <v/>
      </c>
      <c r="L165" s="21" t="str">
        <f t="shared" si="87"/>
        <v/>
      </c>
      <c r="M165" s="21" t="str">
        <f t="shared" si="88"/>
        <v/>
      </c>
      <c r="N165" s="21" t="str">
        <f t="shared" si="89"/>
        <v/>
      </c>
      <c r="O165" s="21" t="str">
        <f t="shared" si="90"/>
        <v/>
      </c>
      <c r="P165" s="21" t="str">
        <f t="shared" si="91"/>
        <v/>
      </c>
      <c r="Q165" s="21" t="str">
        <f t="shared" si="92"/>
        <v/>
      </c>
      <c r="R165" s="21" t="str">
        <f t="shared" si="93"/>
        <v/>
      </c>
      <c r="S165" s="21" t="str">
        <f t="shared" si="94"/>
        <v/>
      </c>
      <c r="T165" s="21" t="str">
        <f t="shared" si="95"/>
        <v/>
      </c>
      <c r="U165" s="21" t="str">
        <f t="shared" si="96"/>
        <v/>
      </c>
      <c r="V165" s="21" t="str">
        <f t="shared" si="97"/>
        <v/>
      </c>
      <c r="W165" s="21" t="str">
        <f t="shared" si="98"/>
        <v/>
      </c>
      <c r="X165" s="21" t="str">
        <f t="shared" si="99"/>
        <v/>
      </c>
      <c r="Y165" s="21" t="str">
        <f t="shared" si="100"/>
        <v/>
      </c>
      <c r="Z165" s="21" t="str">
        <f t="shared" si="101"/>
        <v/>
      </c>
      <c r="AA165" s="21" t="str">
        <f t="shared" si="102"/>
        <v/>
      </c>
      <c r="AB165" s="21" t="str">
        <f t="shared" si="103"/>
        <v/>
      </c>
      <c r="AC165" s="21" t="str">
        <f t="shared" si="104"/>
        <v/>
      </c>
      <c r="AD165" s="21" t="str">
        <f t="shared" si="105"/>
        <v/>
      </c>
      <c r="AE165" s="21" t="str">
        <f t="shared" si="106"/>
        <v/>
      </c>
      <c r="AF165" s="21" t="str">
        <f t="shared" si="107"/>
        <v/>
      </c>
      <c r="AG165" s="21" t="str">
        <f t="shared" si="108"/>
        <v/>
      </c>
      <c r="AH165" s="21" t="str">
        <f t="shared" si="109"/>
        <v/>
      </c>
      <c r="AI165" s="21" t="str">
        <f t="shared" si="110"/>
        <v/>
      </c>
      <c r="AJ165" s="21" t="str">
        <f t="shared" si="111"/>
        <v/>
      </c>
      <c r="AK165" s="21" t="str">
        <f t="shared" si="112"/>
        <v/>
      </c>
      <c r="AL165" s="21" t="str">
        <f t="shared" si="113"/>
        <v/>
      </c>
      <c r="AM165" s="21" t="str">
        <f t="shared" si="114"/>
        <v/>
      </c>
      <c r="AN165" s="21" t="str">
        <f t="shared" si="115"/>
        <v/>
      </c>
      <c r="AO165" s="21" t="str">
        <f t="shared" si="116"/>
        <v/>
      </c>
      <c r="AP165" s="21" t="str">
        <f t="shared" si="117"/>
        <v/>
      </c>
      <c r="AQ165" s="21" t="str">
        <f t="shared" si="118"/>
        <v/>
      </c>
      <c r="AR165" s="21" t="str">
        <f t="shared" si="119"/>
        <v/>
      </c>
      <c r="AS165" s="21" t="str">
        <f t="shared" si="120"/>
        <v/>
      </c>
      <c r="AT165" s="21" t="str">
        <f t="shared" si="121"/>
        <v/>
      </c>
      <c r="AU165" s="21" t="str">
        <f t="shared" si="122"/>
        <v/>
      </c>
      <c r="AV165" s="21" t="str">
        <f t="shared" si="123"/>
        <v/>
      </c>
      <c r="AW165" s="21" t="str">
        <f t="shared" si="124"/>
        <v/>
      </c>
      <c r="AX165" s="21" t="str">
        <f t="shared" si="125"/>
        <v/>
      </c>
      <c r="AY165" s="21" t="str">
        <f t="shared" si="126"/>
        <v/>
      </c>
      <c r="AZ165" s="21" t="str">
        <f t="shared" si="127"/>
        <v/>
      </c>
      <c r="BA165" s="21" t="str">
        <f t="shared" si="128"/>
        <v/>
      </c>
      <c r="BB165" s="18">
        <f t="shared" si="132"/>
        <v>1</v>
      </c>
    </row>
    <row r="166" spans="1:54" x14ac:dyDescent="0.2">
      <c r="A166" s="5" t="str">
        <f t="shared" ref="A166:C166" si="185">A59</f>
        <v/>
      </c>
      <c r="B166" s="14" t="str">
        <f t="shared" si="185"/>
        <v/>
      </c>
      <c r="C166" s="5" t="str">
        <f t="shared" si="185"/>
        <v/>
      </c>
      <c r="D166" s="21">
        <f t="shared" si="163"/>
        <v>1</v>
      </c>
      <c r="E166" s="21" t="str">
        <f t="shared" si="130"/>
        <v/>
      </c>
      <c r="F166" s="21" t="str">
        <f t="shared" si="81"/>
        <v/>
      </c>
      <c r="G166" s="21" t="str">
        <f t="shared" si="82"/>
        <v/>
      </c>
      <c r="H166" s="21" t="str">
        <f t="shared" si="83"/>
        <v/>
      </c>
      <c r="I166" s="21" t="str">
        <f t="shared" si="84"/>
        <v/>
      </c>
      <c r="J166" s="21" t="str">
        <f t="shared" si="85"/>
        <v/>
      </c>
      <c r="K166" s="21" t="str">
        <f t="shared" si="86"/>
        <v/>
      </c>
      <c r="L166" s="21" t="str">
        <f t="shared" si="87"/>
        <v/>
      </c>
      <c r="M166" s="21" t="str">
        <f t="shared" si="88"/>
        <v/>
      </c>
      <c r="N166" s="21" t="str">
        <f t="shared" si="89"/>
        <v/>
      </c>
      <c r="O166" s="21" t="str">
        <f t="shared" si="90"/>
        <v/>
      </c>
      <c r="P166" s="21" t="str">
        <f t="shared" si="91"/>
        <v/>
      </c>
      <c r="Q166" s="21" t="str">
        <f t="shared" si="92"/>
        <v/>
      </c>
      <c r="R166" s="21" t="str">
        <f t="shared" si="93"/>
        <v/>
      </c>
      <c r="S166" s="21" t="str">
        <f t="shared" si="94"/>
        <v/>
      </c>
      <c r="T166" s="21" t="str">
        <f t="shared" si="95"/>
        <v/>
      </c>
      <c r="U166" s="21" t="str">
        <f t="shared" si="96"/>
        <v/>
      </c>
      <c r="V166" s="21" t="str">
        <f t="shared" si="97"/>
        <v/>
      </c>
      <c r="W166" s="21" t="str">
        <f t="shared" si="98"/>
        <v/>
      </c>
      <c r="X166" s="21" t="str">
        <f t="shared" si="99"/>
        <v/>
      </c>
      <c r="Y166" s="21" t="str">
        <f t="shared" si="100"/>
        <v/>
      </c>
      <c r="Z166" s="21" t="str">
        <f t="shared" si="101"/>
        <v/>
      </c>
      <c r="AA166" s="21" t="str">
        <f t="shared" si="102"/>
        <v/>
      </c>
      <c r="AB166" s="21" t="str">
        <f t="shared" si="103"/>
        <v/>
      </c>
      <c r="AC166" s="21" t="str">
        <f t="shared" si="104"/>
        <v/>
      </c>
      <c r="AD166" s="21" t="str">
        <f t="shared" si="105"/>
        <v/>
      </c>
      <c r="AE166" s="21" t="str">
        <f t="shared" si="106"/>
        <v/>
      </c>
      <c r="AF166" s="21" t="str">
        <f t="shared" si="107"/>
        <v/>
      </c>
      <c r="AG166" s="21" t="str">
        <f t="shared" si="108"/>
        <v/>
      </c>
      <c r="AH166" s="21" t="str">
        <f t="shared" si="109"/>
        <v/>
      </c>
      <c r="AI166" s="21" t="str">
        <f t="shared" si="110"/>
        <v/>
      </c>
      <c r="AJ166" s="21" t="str">
        <f t="shared" si="111"/>
        <v/>
      </c>
      <c r="AK166" s="21" t="str">
        <f t="shared" si="112"/>
        <v/>
      </c>
      <c r="AL166" s="21" t="str">
        <f t="shared" si="113"/>
        <v/>
      </c>
      <c r="AM166" s="21" t="str">
        <f t="shared" si="114"/>
        <v/>
      </c>
      <c r="AN166" s="21" t="str">
        <f t="shared" si="115"/>
        <v/>
      </c>
      <c r="AO166" s="21" t="str">
        <f t="shared" si="116"/>
        <v/>
      </c>
      <c r="AP166" s="21" t="str">
        <f t="shared" si="117"/>
        <v/>
      </c>
      <c r="AQ166" s="21" t="str">
        <f t="shared" si="118"/>
        <v/>
      </c>
      <c r="AR166" s="21" t="str">
        <f t="shared" si="119"/>
        <v/>
      </c>
      <c r="AS166" s="21" t="str">
        <f t="shared" si="120"/>
        <v/>
      </c>
      <c r="AT166" s="21" t="str">
        <f t="shared" si="121"/>
        <v/>
      </c>
      <c r="AU166" s="21" t="str">
        <f t="shared" si="122"/>
        <v/>
      </c>
      <c r="AV166" s="21" t="str">
        <f t="shared" si="123"/>
        <v/>
      </c>
      <c r="AW166" s="21" t="str">
        <f t="shared" si="124"/>
        <v/>
      </c>
      <c r="AX166" s="21" t="str">
        <f t="shared" si="125"/>
        <v/>
      </c>
      <c r="AY166" s="21" t="str">
        <f t="shared" si="126"/>
        <v/>
      </c>
      <c r="AZ166" s="21" t="str">
        <f t="shared" si="127"/>
        <v/>
      </c>
      <c r="BA166" s="21" t="str">
        <f t="shared" si="128"/>
        <v/>
      </c>
      <c r="BB166" s="18">
        <f t="shared" si="132"/>
        <v>1</v>
      </c>
    </row>
    <row r="167" spans="1:54" x14ac:dyDescent="0.2">
      <c r="A167" s="5" t="str">
        <f t="shared" ref="A167:C167" si="186">A60</f>
        <v/>
      </c>
      <c r="B167" s="14" t="str">
        <f t="shared" si="186"/>
        <v/>
      </c>
      <c r="C167" s="5" t="str">
        <f t="shared" si="186"/>
        <v/>
      </c>
      <c r="D167" s="21">
        <f t="shared" si="163"/>
        <v>1</v>
      </c>
      <c r="E167" s="21" t="str">
        <f t="shared" si="130"/>
        <v/>
      </c>
      <c r="F167" s="21" t="str">
        <f t="shared" si="81"/>
        <v/>
      </c>
      <c r="G167" s="21" t="str">
        <f t="shared" si="82"/>
        <v/>
      </c>
      <c r="H167" s="21" t="str">
        <f t="shared" si="83"/>
        <v/>
      </c>
      <c r="I167" s="21" t="str">
        <f t="shared" si="84"/>
        <v/>
      </c>
      <c r="J167" s="21" t="str">
        <f t="shared" si="85"/>
        <v/>
      </c>
      <c r="K167" s="21" t="str">
        <f t="shared" si="86"/>
        <v/>
      </c>
      <c r="L167" s="21" t="str">
        <f t="shared" si="87"/>
        <v/>
      </c>
      <c r="M167" s="21" t="str">
        <f t="shared" si="88"/>
        <v/>
      </c>
      <c r="N167" s="21" t="str">
        <f t="shared" si="89"/>
        <v/>
      </c>
      <c r="O167" s="21" t="str">
        <f t="shared" si="90"/>
        <v/>
      </c>
      <c r="P167" s="21" t="str">
        <f t="shared" si="91"/>
        <v/>
      </c>
      <c r="Q167" s="21" t="str">
        <f t="shared" si="92"/>
        <v/>
      </c>
      <c r="R167" s="21" t="str">
        <f t="shared" si="93"/>
        <v/>
      </c>
      <c r="S167" s="21" t="str">
        <f t="shared" si="94"/>
        <v/>
      </c>
      <c r="T167" s="21" t="str">
        <f t="shared" si="95"/>
        <v/>
      </c>
      <c r="U167" s="21" t="str">
        <f t="shared" si="96"/>
        <v/>
      </c>
      <c r="V167" s="21" t="str">
        <f t="shared" si="97"/>
        <v/>
      </c>
      <c r="W167" s="21" t="str">
        <f t="shared" si="98"/>
        <v/>
      </c>
      <c r="X167" s="21" t="str">
        <f t="shared" si="99"/>
        <v/>
      </c>
      <c r="Y167" s="21" t="str">
        <f t="shared" si="100"/>
        <v/>
      </c>
      <c r="Z167" s="21" t="str">
        <f t="shared" si="101"/>
        <v/>
      </c>
      <c r="AA167" s="21" t="str">
        <f t="shared" si="102"/>
        <v/>
      </c>
      <c r="AB167" s="21" t="str">
        <f t="shared" si="103"/>
        <v/>
      </c>
      <c r="AC167" s="21" t="str">
        <f t="shared" si="104"/>
        <v/>
      </c>
      <c r="AD167" s="21" t="str">
        <f t="shared" si="105"/>
        <v/>
      </c>
      <c r="AE167" s="21" t="str">
        <f t="shared" si="106"/>
        <v/>
      </c>
      <c r="AF167" s="21" t="str">
        <f t="shared" si="107"/>
        <v/>
      </c>
      <c r="AG167" s="21" t="str">
        <f t="shared" si="108"/>
        <v/>
      </c>
      <c r="AH167" s="21" t="str">
        <f t="shared" si="109"/>
        <v/>
      </c>
      <c r="AI167" s="21" t="str">
        <f t="shared" si="110"/>
        <v/>
      </c>
      <c r="AJ167" s="21" t="str">
        <f t="shared" si="111"/>
        <v/>
      </c>
      <c r="AK167" s="21" t="str">
        <f t="shared" si="112"/>
        <v/>
      </c>
      <c r="AL167" s="21" t="str">
        <f t="shared" si="113"/>
        <v/>
      </c>
      <c r="AM167" s="21" t="str">
        <f t="shared" si="114"/>
        <v/>
      </c>
      <c r="AN167" s="21" t="str">
        <f t="shared" si="115"/>
        <v/>
      </c>
      <c r="AO167" s="21" t="str">
        <f t="shared" si="116"/>
        <v/>
      </c>
      <c r="AP167" s="21" t="str">
        <f t="shared" si="117"/>
        <v/>
      </c>
      <c r="AQ167" s="21" t="str">
        <f t="shared" si="118"/>
        <v/>
      </c>
      <c r="AR167" s="21" t="str">
        <f t="shared" si="119"/>
        <v/>
      </c>
      <c r="AS167" s="21" t="str">
        <f t="shared" si="120"/>
        <v/>
      </c>
      <c r="AT167" s="21" t="str">
        <f t="shared" si="121"/>
        <v/>
      </c>
      <c r="AU167" s="21" t="str">
        <f t="shared" si="122"/>
        <v/>
      </c>
      <c r="AV167" s="21" t="str">
        <f t="shared" si="123"/>
        <v/>
      </c>
      <c r="AW167" s="21" t="str">
        <f t="shared" si="124"/>
        <v/>
      </c>
      <c r="AX167" s="21" t="str">
        <f t="shared" si="125"/>
        <v/>
      </c>
      <c r="AY167" s="21" t="str">
        <f t="shared" si="126"/>
        <v/>
      </c>
      <c r="AZ167" s="21" t="str">
        <f t="shared" si="127"/>
        <v/>
      </c>
      <c r="BA167" s="21" t="str">
        <f t="shared" si="128"/>
        <v/>
      </c>
      <c r="BB167" s="18">
        <f t="shared" si="132"/>
        <v>1</v>
      </c>
    </row>
    <row r="168" spans="1:54" x14ac:dyDescent="0.2">
      <c r="A168" s="5" t="str">
        <f t="shared" ref="A168:C168" si="187">A61</f>
        <v/>
      </c>
      <c r="B168" s="14" t="str">
        <f t="shared" si="187"/>
        <v/>
      </c>
      <c r="C168" s="5" t="str">
        <f t="shared" si="187"/>
        <v/>
      </c>
      <c r="D168" s="21">
        <f t="shared" si="163"/>
        <v>1</v>
      </c>
      <c r="E168" s="21" t="str">
        <f t="shared" si="130"/>
        <v/>
      </c>
      <c r="F168" s="21" t="str">
        <f t="shared" si="81"/>
        <v/>
      </c>
      <c r="G168" s="21" t="str">
        <f t="shared" si="82"/>
        <v/>
      </c>
      <c r="H168" s="21" t="str">
        <f t="shared" si="83"/>
        <v/>
      </c>
      <c r="I168" s="21" t="str">
        <f t="shared" si="84"/>
        <v/>
      </c>
      <c r="J168" s="21" t="str">
        <f t="shared" si="85"/>
        <v/>
      </c>
      <c r="K168" s="21" t="str">
        <f t="shared" si="86"/>
        <v/>
      </c>
      <c r="L168" s="21" t="str">
        <f t="shared" si="87"/>
        <v/>
      </c>
      <c r="M168" s="21" t="str">
        <f t="shared" si="88"/>
        <v/>
      </c>
      <c r="N168" s="21" t="str">
        <f t="shared" si="89"/>
        <v/>
      </c>
      <c r="O168" s="21" t="str">
        <f t="shared" si="90"/>
        <v/>
      </c>
      <c r="P168" s="21" t="str">
        <f t="shared" si="91"/>
        <v/>
      </c>
      <c r="Q168" s="21" t="str">
        <f t="shared" si="92"/>
        <v/>
      </c>
      <c r="R168" s="21" t="str">
        <f t="shared" si="93"/>
        <v/>
      </c>
      <c r="S168" s="21" t="str">
        <f t="shared" si="94"/>
        <v/>
      </c>
      <c r="T168" s="21" t="str">
        <f t="shared" si="95"/>
        <v/>
      </c>
      <c r="U168" s="21" t="str">
        <f t="shared" si="96"/>
        <v/>
      </c>
      <c r="V168" s="21" t="str">
        <f t="shared" si="97"/>
        <v/>
      </c>
      <c r="W168" s="21" t="str">
        <f t="shared" si="98"/>
        <v/>
      </c>
      <c r="X168" s="21" t="str">
        <f t="shared" si="99"/>
        <v/>
      </c>
      <c r="Y168" s="21" t="str">
        <f t="shared" si="100"/>
        <v/>
      </c>
      <c r="Z168" s="21" t="str">
        <f t="shared" si="101"/>
        <v/>
      </c>
      <c r="AA168" s="21" t="str">
        <f t="shared" si="102"/>
        <v/>
      </c>
      <c r="AB168" s="21" t="str">
        <f t="shared" si="103"/>
        <v/>
      </c>
      <c r="AC168" s="21" t="str">
        <f t="shared" si="104"/>
        <v/>
      </c>
      <c r="AD168" s="21" t="str">
        <f t="shared" si="105"/>
        <v/>
      </c>
      <c r="AE168" s="21" t="str">
        <f t="shared" si="106"/>
        <v/>
      </c>
      <c r="AF168" s="21" t="str">
        <f t="shared" si="107"/>
        <v/>
      </c>
      <c r="AG168" s="21" t="str">
        <f t="shared" si="108"/>
        <v/>
      </c>
      <c r="AH168" s="21" t="str">
        <f t="shared" si="109"/>
        <v/>
      </c>
      <c r="AI168" s="21" t="str">
        <f t="shared" si="110"/>
        <v/>
      </c>
      <c r="AJ168" s="21" t="str">
        <f t="shared" si="111"/>
        <v/>
      </c>
      <c r="AK168" s="21" t="str">
        <f t="shared" si="112"/>
        <v/>
      </c>
      <c r="AL168" s="21" t="str">
        <f t="shared" si="113"/>
        <v/>
      </c>
      <c r="AM168" s="21" t="str">
        <f t="shared" si="114"/>
        <v/>
      </c>
      <c r="AN168" s="21" t="str">
        <f t="shared" si="115"/>
        <v/>
      </c>
      <c r="AO168" s="21" t="str">
        <f t="shared" si="116"/>
        <v/>
      </c>
      <c r="AP168" s="21" t="str">
        <f t="shared" si="117"/>
        <v/>
      </c>
      <c r="AQ168" s="21" t="str">
        <f t="shared" si="118"/>
        <v/>
      </c>
      <c r="AR168" s="21" t="str">
        <f t="shared" si="119"/>
        <v/>
      </c>
      <c r="AS168" s="21" t="str">
        <f t="shared" si="120"/>
        <v/>
      </c>
      <c r="AT168" s="21" t="str">
        <f t="shared" si="121"/>
        <v/>
      </c>
      <c r="AU168" s="21" t="str">
        <f t="shared" si="122"/>
        <v/>
      </c>
      <c r="AV168" s="21" t="str">
        <f t="shared" si="123"/>
        <v/>
      </c>
      <c r="AW168" s="21" t="str">
        <f t="shared" si="124"/>
        <v/>
      </c>
      <c r="AX168" s="21" t="str">
        <f t="shared" si="125"/>
        <v/>
      </c>
      <c r="AY168" s="21" t="str">
        <f t="shared" si="126"/>
        <v/>
      </c>
      <c r="AZ168" s="21" t="str">
        <f t="shared" si="127"/>
        <v/>
      </c>
      <c r="BA168" s="21" t="str">
        <f t="shared" si="128"/>
        <v/>
      </c>
      <c r="BB168" s="18">
        <f t="shared" si="132"/>
        <v>1</v>
      </c>
    </row>
    <row r="169" spans="1:54" x14ac:dyDescent="0.2">
      <c r="A169" s="5" t="str">
        <f t="shared" ref="A169:C169" si="188">A62</f>
        <v/>
      </c>
      <c r="B169" s="14" t="str">
        <f t="shared" si="188"/>
        <v/>
      </c>
      <c r="C169" s="5" t="str">
        <f t="shared" si="188"/>
        <v/>
      </c>
      <c r="D169" s="21">
        <f t="shared" si="163"/>
        <v>1</v>
      </c>
      <c r="E169" s="21" t="str">
        <f t="shared" si="130"/>
        <v/>
      </c>
      <c r="F169" s="21" t="str">
        <f t="shared" si="81"/>
        <v/>
      </c>
      <c r="G169" s="21" t="str">
        <f t="shared" si="82"/>
        <v/>
      </c>
      <c r="H169" s="21" t="str">
        <f t="shared" si="83"/>
        <v/>
      </c>
      <c r="I169" s="21" t="str">
        <f t="shared" si="84"/>
        <v/>
      </c>
      <c r="J169" s="21" t="str">
        <f t="shared" si="85"/>
        <v/>
      </c>
      <c r="K169" s="21" t="str">
        <f t="shared" si="86"/>
        <v/>
      </c>
      <c r="L169" s="21" t="str">
        <f t="shared" si="87"/>
        <v/>
      </c>
      <c r="M169" s="21" t="str">
        <f t="shared" si="88"/>
        <v/>
      </c>
      <c r="N169" s="21" t="str">
        <f t="shared" si="89"/>
        <v/>
      </c>
      <c r="O169" s="21" t="str">
        <f t="shared" si="90"/>
        <v/>
      </c>
      <c r="P169" s="21" t="str">
        <f t="shared" si="91"/>
        <v/>
      </c>
      <c r="Q169" s="21" t="str">
        <f t="shared" si="92"/>
        <v/>
      </c>
      <c r="R169" s="21" t="str">
        <f t="shared" si="93"/>
        <v/>
      </c>
      <c r="S169" s="21" t="str">
        <f t="shared" si="94"/>
        <v/>
      </c>
      <c r="T169" s="21" t="str">
        <f t="shared" si="95"/>
        <v/>
      </c>
      <c r="U169" s="21" t="str">
        <f t="shared" si="96"/>
        <v/>
      </c>
      <c r="V169" s="21" t="str">
        <f t="shared" si="97"/>
        <v/>
      </c>
      <c r="W169" s="21" t="str">
        <f t="shared" si="98"/>
        <v/>
      </c>
      <c r="X169" s="21" t="str">
        <f t="shared" si="99"/>
        <v/>
      </c>
      <c r="Y169" s="21" t="str">
        <f t="shared" si="100"/>
        <v/>
      </c>
      <c r="Z169" s="21" t="str">
        <f t="shared" si="101"/>
        <v/>
      </c>
      <c r="AA169" s="21" t="str">
        <f t="shared" si="102"/>
        <v/>
      </c>
      <c r="AB169" s="21" t="str">
        <f t="shared" si="103"/>
        <v/>
      </c>
      <c r="AC169" s="21" t="str">
        <f t="shared" si="104"/>
        <v/>
      </c>
      <c r="AD169" s="21" t="str">
        <f t="shared" si="105"/>
        <v/>
      </c>
      <c r="AE169" s="21" t="str">
        <f t="shared" si="106"/>
        <v/>
      </c>
      <c r="AF169" s="21" t="str">
        <f t="shared" si="107"/>
        <v/>
      </c>
      <c r="AG169" s="21" t="str">
        <f t="shared" si="108"/>
        <v/>
      </c>
      <c r="AH169" s="21" t="str">
        <f t="shared" si="109"/>
        <v/>
      </c>
      <c r="AI169" s="21" t="str">
        <f t="shared" si="110"/>
        <v/>
      </c>
      <c r="AJ169" s="21" t="str">
        <f t="shared" si="111"/>
        <v/>
      </c>
      <c r="AK169" s="21" t="str">
        <f t="shared" si="112"/>
        <v/>
      </c>
      <c r="AL169" s="21" t="str">
        <f t="shared" si="113"/>
        <v/>
      </c>
      <c r="AM169" s="21" t="str">
        <f t="shared" si="114"/>
        <v/>
      </c>
      <c r="AN169" s="21" t="str">
        <f t="shared" si="115"/>
        <v/>
      </c>
      <c r="AO169" s="21" t="str">
        <f t="shared" si="116"/>
        <v/>
      </c>
      <c r="AP169" s="21" t="str">
        <f t="shared" si="117"/>
        <v/>
      </c>
      <c r="AQ169" s="21" t="str">
        <f t="shared" si="118"/>
        <v/>
      </c>
      <c r="AR169" s="21" t="str">
        <f t="shared" si="119"/>
        <v/>
      </c>
      <c r="AS169" s="21" t="str">
        <f t="shared" si="120"/>
        <v/>
      </c>
      <c r="AT169" s="21" t="str">
        <f t="shared" si="121"/>
        <v/>
      </c>
      <c r="AU169" s="21" t="str">
        <f t="shared" si="122"/>
        <v/>
      </c>
      <c r="AV169" s="21" t="str">
        <f t="shared" si="123"/>
        <v/>
      </c>
      <c r="AW169" s="21" t="str">
        <f t="shared" si="124"/>
        <v/>
      </c>
      <c r="AX169" s="21" t="str">
        <f t="shared" si="125"/>
        <v/>
      </c>
      <c r="AY169" s="21" t="str">
        <f t="shared" si="126"/>
        <v/>
      </c>
      <c r="AZ169" s="21" t="str">
        <f t="shared" si="127"/>
        <v/>
      </c>
      <c r="BA169" s="21" t="str">
        <f t="shared" si="128"/>
        <v/>
      </c>
      <c r="BB169" s="18">
        <f t="shared" si="132"/>
        <v>1</v>
      </c>
    </row>
    <row r="170" spans="1:54" x14ac:dyDescent="0.2">
      <c r="A170" s="5" t="str">
        <f t="shared" ref="A170:C170" si="189">A63</f>
        <v/>
      </c>
      <c r="B170" s="14" t="str">
        <f t="shared" si="189"/>
        <v/>
      </c>
      <c r="C170" s="5" t="str">
        <f t="shared" si="189"/>
        <v/>
      </c>
      <c r="D170" s="21">
        <f t="shared" si="163"/>
        <v>1</v>
      </c>
      <c r="E170" s="21" t="str">
        <f t="shared" si="130"/>
        <v/>
      </c>
      <c r="F170" s="21" t="str">
        <f t="shared" si="81"/>
        <v/>
      </c>
      <c r="G170" s="21" t="str">
        <f t="shared" si="82"/>
        <v/>
      </c>
      <c r="H170" s="21" t="str">
        <f t="shared" si="83"/>
        <v/>
      </c>
      <c r="I170" s="21" t="str">
        <f t="shared" si="84"/>
        <v/>
      </c>
      <c r="J170" s="21" t="str">
        <f t="shared" si="85"/>
        <v/>
      </c>
      <c r="K170" s="21" t="str">
        <f t="shared" si="86"/>
        <v/>
      </c>
      <c r="L170" s="21" t="str">
        <f t="shared" si="87"/>
        <v/>
      </c>
      <c r="M170" s="21" t="str">
        <f t="shared" si="88"/>
        <v/>
      </c>
      <c r="N170" s="21" t="str">
        <f t="shared" si="89"/>
        <v/>
      </c>
      <c r="O170" s="21" t="str">
        <f t="shared" si="90"/>
        <v/>
      </c>
      <c r="P170" s="21" t="str">
        <f t="shared" si="91"/>
        <v/>
      </c>
      <c r="Q170" s="21" t="str">
        <f t="shared" si="92"/>
        <v/>
      </c>
      <c r="R170" s="21" t="str">
        <f t="shared" si="93"/>
        <v/>
      </c>
      <c r="S170" s="21" t="str">
        <f t="shared" si="94"/>
        <v/>
      </c>
      <c r="T170" s="21" t="str">
        <f t="shared" si="95"/>
        <v/>
      </c>
      <c r="U170" s="21" t="str">
        <f t="shared" si="96"/>
        <v/>
      </c>
      <c r="V170" s="21" t="str">
        <f t="shared" si="97"/>
        <v/>
      </c>
      <c r="W170" s="21" t="str">
        <f t="shared" si="98"/>
        <v/>
      </c>
      <c r="X170" s="21" t="str">
        <f t="shared" si="99"/>
        <v/>
      </c>
      <c r="Y170" s="21" t="str">
        <f t="shared" si="100"/>
        <v/>
      </c>
      <c r="Z170" s="21" t="str">
        <f t="shared" si="101"/>
        <v/>
      </c>
      <c r="AA170" s="21" t="str">
        <f t="shared" si="102"/>
        <v/>
      </c>
      <c r="AB170" s="21" t="str">
        <f t="shared" si="103"/>
        <v/>
      </c>
      <c r="AC170" s="21" t="str">
        <f t="shared" si="104"/>
        <v/>
      </c>
      <c r="AD170" s="21" t="str">
        <f t="shared" si="105"/>
        <v/>
      </c>
      <c r="AE170" s="21" t="str">
        <f t="shared" si="106"/>
        <v/>
      </c>
      <c r="AF170" s="21" t="str">
        <f t="shared" si="107"/>
        <v/>
      </c>
      <c r="AG170" s="21" t="str">
        <f t="shared" si="108"/>
        <v/>
      </c>
      <c r="AH170" s="21" t="str">
        <f t="shared" si="109"/>
        <v/>
      </c>
      <c r="AI170" s="21" t="str">
        <f t="shared" si="110"/>
        <v/>
      </c>
      <c r="AJ170" s="21" t="str">
        <f t="shared" si="111"/>
        <v/>
      </c>
      <c r="AK170" s="21" t="str">
        <f t="shared" si="112"/>
        <v/>
      </c>
      <c r="AL170" s="21" t="str">
        <f t="shared" si="113"/>
        <v/>
      </c>
      <c r="AM170" s="21" t="str">
        <f t="shared" si="114"/>
        <v/>
      </c>
      <c r="AN170" s="21" t="str">
        <f t="shared" si="115"/>
        <v/>
      </c>
      <c r="AO170" s="21" t="str">
        <f t="shared" si="116"/>
        <v/>
      </c>
      <c r="AP170" s="21" t="str">
        <f t="shared" si="117"/>
        <v/>
      </c>
      <c r="AQ170" s="21" t="str">
        <f t="shared" si="118"/>
        <v/>
      </c>
      <c r="AR170" s="21" t="str">
        <f t="shared" si="119"/>
        <v/>
      </c>
      <c r="AS170" s="21" t="str">
        <f t="shared" si="120"/>
        <v/>
      </c>
      <c r="AT170" s="21" t="str">
        <f t="shared" si="121"/>
        <v/>
      </c>
      <c r="AU170" s="21" t="str">
        <f t="shared" si="122"/>
        <v/>
      </c>
      <c r="AV170" s="21" t="str">
        <f t="shared" si="123"/>
        <v/>
      </c>
      <c r="AW170" s="21" t="str">
        <f t="shared" si="124"/>
        <v/>
      </c>
      <c r="AX170" s="21" t="str">
        <f t="shared" si="125"/>
        <v/>
      </c>
      <c r="AY170" s="21" t="str">
        <f t="shared" si="126"/>
        <v/>
      </c>
      <c r="AZ170" s="21" t="str">
        <f t="shared" si="127"/>
        <v/>
      </c>
      <c r="BA170" s="21" t="str">
        <f t="shared" si="128"/>
        <v/>
      </c>
      <c r="BB170" s="18">
        <f t="shared" si="132"/>
        <v>1</v>
      </c>
    </row>
    <row r="171" spans="1:54" x14ac:dyDescent="0.2">
      <c r="A171" s="5" t="str">
        <f t="shared" ref="A171:C171" si="190">A64</f>
        <v/>
      </c>
      <c r="B171" s="14" t="str">
        <f t="shared" si="190"/>
        <v/>
      </c>
      <c r="C171" s="5" t="str">
        <f t="shared" si="190"/>
        <v/>
      </c>
      <c r="D171" s="21">
        <f t="shared" si="163"/>
        <v>1</v>
      </c>
      <c r="E171" s="21" t="str">
        <f>IF(COUNTIF(D64:E64,1)&lt;=15,E64,"")</f>
        <v/>
      </c>
      <c r="F171" s="21" t="str">
        <f>IF(COUNTIF(D64:F64,1)&lt;=15,F64,"")</f>
        <v/>
      </c>
      <c r="G171" s="21" t="str">
        <f>IF(COUNTIF(D64:G64,1)&lt;=15,G64,"")</f>
        <v/>
      </c>
      <c r="H171" s="21" t="str">
        <f>IF(COUNTIF(D64:H64,1)&lt;=15,H64,"")</f>
        <v/>
      </c>
      <c r="I171" s="21" t="str">
        <f>IF(COUNTIF(D64:I64,1)&lt;=15,I64,"")</f>
        <v/>
      </c>
      <c r="J171" s="21" t="str">
        <f>IF(COUNTIF(D64:J64,1)&lt;=15,J64,"")</f>
        <v/>
      </c>
      <c r="K171" s="21" t="str">
        <f>IF(COUNTIF(D64:K64,1)&lt;=15,K64,"")</f>
        <v/>
      </c>
      <c r="L171" s="21" t="str">
        <f>IF(COUNTIF(D64:L64,1)&lt;=15,L64,"")</f>
        <v/>
      </c>
      <c r="M171" s="21" t="str">
        <f>IF(COUNTIF(D64:M64,1)&lt;=15,M64,"")</f>
        <v/>
      </c>
      <c r="N171" s="21" t="str">
        <f>IF(COUNTIF(D64:N64,1)&lt;=15,N64,"")</f>
        <v/>
      </c>
      <c r="O171" s="21" t="str">
        <f>IF(COUNTIF(D64:O64,1)&lt;=15,O64,"")</f>
        <v/>
      </c>
      <c r="P171" s="21" t="str">
        <f>IF(COUNTIF(D64:P64,1)&lt;=15,P64,"")</f>
        <v/>
      </c>
      <c r="Q171" s="21" t="str">
        <f>IF(COUNTIF(D64:Q64,1)&lt;=15,Q64,"")</f>
        <v/>
      </c>
      <c r="R171" s="21" t="str">
        <f>IF(COUNTIF(D64:R64,1)&lt;=15,R64,"")</f>
        <v/>
      </c>
      <c r="S171" s="21" t="str">
        <f>IF(COUNTIF(D64:S64,1)&lt;=15,S64,"")</f>
        <v/>
      </c>
      <c r="T171" s="21" t="str">
        <f>IF(COUNTIF(D64:T64,1)&lt;=15,T64,"")</f>
        <v/>
      </c>
      <c r="U171" s="21" t="str">
        <f>IF(COUNTIF(D64:U64,1)&lt;=15,U64,"")</f>
        <v/>
      </c>
      <c r="V171" s="21" t="str">
        <f>IF(COUNTIF(D64:V64,1)&lt;=15,V64,"")</f>
        <v/>
      </c>
      <c r="W171" s="21" t="str">
        <f>IF(COUNTIF(D64:W64,1)&lt;=15,W64,"")</f>
        <v/>
      </c>
      <c r="X171" s="21" t="str">
        <f>IF(COUNTIF(D64:X64,1)&lt;=15,X64,"")</f>
        <v/>
      </c>
      <c r="Y171" s="21" t="str">
        <f>IF(COUNTIF(D64:Y64,1)&lt;=15,Y64,"")</f>
        <v/>
      </c>
      <c r="Z171" s="21" t="str">
        <f>IF(COUNTIF(D64:Z64,1)&lt;=15,Z64,"")</f>
        <v/>
      </c>
      <c r="AA171" s="21" t="str">
        <f>IF(COUNTIF(D64:AA64,1)&lt;=15,AA64,"")</f>
        <v/>
      </c>
      <c r="AB171" s="21" t="str">
        <f>IF(COUNTIF(D64:AB64,1)&lt;=15,AB64,"")</f>
        <v/>
      </c>
      <c r="AC171" s="21" t="str">
        <f>IF(COUNTIF(D64:AC64,1)&lt;=15,AC64,"")</f>
        <v/>
      </c>
      <c r="AD171" s="21" t="str">
        <f>IF(COUNTIF(D64:AD64,1)&lt;=15,AD64,"")</f>
        <v/>
      </c>
      <c r="AE171" s="21" t="str">
        <f>IF(COUNTIF(D64:AE64,1)&lt;=15,AE64,"")</f>
        <v/>
      </c>
      <c r="AF171" s="21" t="str">
        <f>IF(COUNTIF(D64:AF64,1)&lt;=15,AF64,"")</f>
        <v/>
      </c>
      <c r="AG171" s="21" t="str">
        <f>IF(COUNTIF(D64:AG64,1)&lt;=15,AG64,"")</f>
        <v/>
      </c>
      <c r="AH171" s="21" t="str">
        <f>IF(COUNTIF(D64:AH64,1)&lt;=15,AH64,"")</f>
        <v/>
      </c>
      <c r="AI171" s="21" t="str">
        <f>IF(COUNTIF(D64:AI64,1)&lt;=15,AI64,"")</f>
        <v/>
      </c>
      <c r="AJ171" s="21" t="str">
        <f>IF(COUNTIF(D64:AJ64,1)&lt;=15,AJ64,"")</f>
        <v/>
      </c>
      <c r="AK171" s="21" t="str">
        <f>IF(COUNTIF(D64:AK64,1)&lt;=15,AK64,"")</f>
        <v/>
      </c>
      <c r="AL171" s="21" t="str">
        <f>IF(COUNTIF(D64:AL64,1)&lt;=15,AL64,"")</f>
        <v/>
      </c>
      <c r="AM171" s="21" t="str">
        <f>IF(COUNTIF(D64:AM64,1)&lt;=15,AM64,"")</f>
        <v/>
      </c>
      <c r="AN171" s="21" t="str">
        <f>IF(COUNTIF(D64:AN64,1)&lt;=15,AN64,"")</f>
        <v/>
      </c>
      <c r="AO171" s="21" t="str">
        <f>IF(COUNTIF(D64:AO64,1)&lt;=15,AO64,"")</f>
        <v/>
      </c>
      <c r="AP171" s="21" t="str">
        <f>IF(COUNTIF(D64:AP64,1)&lt;=15,AP64,"")</f>
        <v/>
      </c>
      <c r="AQ171" s="21" t="str">
        <f>IF(COUNTIF(D64:AQ64,1)&lt;=15,AQ64,"")</f>
        <v/>
      </c>
      <c r="AR171" s="21" t="str">
        <f>IF(COUNTIF(D64:AR64,1)&lt;=15,AR64,"")</f>
        <v/>
      </c>
      <c r="AS171" s="21" t="str">
        <f>IF(COUNTIF(D64:AS64,1)&lt;=15,AS64,"")</f>
        <v/>
      </c>
      <c r="AT171" s="21" t="str">
        <f>IF(COUNTIF(D64:AT64,1)&lt;=15,AT64,"")</f>
        <v/>
      </c>
      <c r="AU171" s="21" t="str">
        <f>IF(COUNTIF(D64:AU64,1)&lt;=15,AU64,"")</f>
        <v/>
      </c>
      <c r="AV171" s="21" t="str">
        <f>IF(COUNTIF(D64:AV64,1)&lt;=15,AV64,"")</f>
        <v/>
      </c>
      <c r="AW171" s="21" t="str">
        <f>IF(COUNTIF(D64:AW64,1)&lt;=15,AW64,"")</f>
        <v/>
      </c>
      <c r="AX171" s="21" t="str">
        <f>IF(COUNTIF(D64:AX64,1)&lt;=15,AX64,"")</f>
        <v/>
      </c>
      <c r="AY171" s="21" t="str">
        <f>IF(COUNTIF(D64:AY64,1)&lt;=15,AY64,"")</f>
        <v/>
      </c>
      <c r="AZ171" s="21" t="str">
        <f>IF(COUNTIF(D64:AZ64,1)&lt;=15,AZ64,"")</f>
        <v/>
      </c>
      <c r="BA171" s="21" t="str">
        <f>IF(COUNTIF(D64:BA64,1)&lt;=15,BA64,"")</f>
        <v/>
      </c>
      <c r="BB171" s="18">
        <f>COUNTIF(D171:BA171,1)</f>
        <v>1</v>
      </c>
    </row>
    <row r="172" spans="1:54" x14ac:dyDescent="0.2">
      <c r="A172" s="5" t="str">
        <f t="shared" ref="A172:C172" si="191">A65</f>
        <v/>
      </c>
      <c r="B172" s="14" t="str">
        <f t="shared" si="191"/>
        <v/>
      </c>
      <c r="C172" s="5" t="str">
        <f t="shared" si="191"/>
        <v/>
      </c>
      <c r="D172" s="21">
        <f t="shared" ref="D172:D211" si="192">IF(COUNTIF(D65,1)&lt;=15,D65,"")</f>
        <v>1</v>
      </c>
      <c r="E172" s="21" t="str">
        <f t="shared" ref="E172:E211" si="193">IF(COUNTIF(D65:E65,1)&lt;=15,E65,"")</f>
        <v/>
      </c>
      <c r="F172" s="21" t="str">
        <f t="shared" ref="F172:F211" si="194">IF(COUNTIF(D65:F65,1)&lt;=15,F65,"")</f>
        <v/>
      </c>
      <c r="G172" s="21" t="str">
        <f t="shared" ref="G172:G211" si="195">IF(COUNTIF(D65:G65,1)&lt;=15,G65,"")</f>
        <v/>
      </c>
      <c r="H172" s="21" t="str">
        <f t="shared" ref="H172:H211" si="196">IF(COUNTIF(D65:H65,1)&lt;=15,H65,"")</f>
        <v/>
      </c>
      <c r="I172" s="21" t="str">
        <f t="shared" ref="I172:I211" si="197">IF(COUNTIF(D65:I65,1)&lt;=15,I65,"")</f>
        <v/>
      </c>
      <c r="J172" s="21" t="str">
        <f t="shared" ref="J172:J211" si="198">IF(COUNTIF(D65:J65,1)&lt;=15,J65,"")</f>
        <v/>
      </c>
      <c r="K172" s="21" t="str">
        <f t="shared" ref="K172:K211" si="199">IF(COUNTIF(D65:K65,1)&lt;=15,K65,"")</f>
        <v/>
      </c>
      <c r="L172" s="21" t="str">
        <f t="shared" ref="L172:L211" si="200">IF(COUNTIF(D65:L65,1)&lt;=15,L65,"")</f>
        <v/>
      </c>
      <c r="M172" s="21" t="str">
        <f t="shared" ref="M172:M211" si="201">IF(COUNTIF(D65:M65,1)&lt;=15,M65,"")</f>
        <v/>
      </c>
      <c r="N172" s="21" t="str">
        <f t="shared" ref="N172:N211" si="202">IF(COUNTIF(D65:N65,1)&lt;=15,N65,"")</f>
        <v/>
      </c>
      <c r="O172" s="21" t="str">
        <f t="shared" ref="O172:O211" si="203">IF(COUNTIF(D65:O65,1)&lt;=15,O65,"")</f>
        <v/>
      </c>
      <c r="P172" s="21" t="str">
        <f t="shared" ref="P172:P211" si="204">IF(COUNTIF(D65:P65,1)&lt;=15,P65,"")</f>
        <v/>
      </c>
      <c r="Q172" s="21" t="str">
        <f t="shared" ref="Q172:Q211" si="205">IF(COUNTIF(D65:Q65,1)&lt;=15,Q65,"")</f>
        <v/>
      </c>
      <c r="R172" s="21" t="str">
        <f t="shared" ref="R172:R211" si="206">IF(COUNTIF(D65:R65,1)&lt;=15,R65,"")</f>
        <v/>
      </c>
      <c r="S172" s="21" t="str">
        <f t="shared" ref="S172:S211" si="207">IF(COUNTIF(D65:S65,1)&lt;=15,S65,"")</f>
        <v/>
      </c>
      <c r="T172" s="21" t="str">
        <f t="shared" ref="T172:T211" si="208">IF(COUNTIF(D65:T65,1)&lt;=15,T65,"")</f>
        <v/>
      </c>
      <c r="U172" s="21" t="str">
        <f t="shared" ref="U172:U211" si="209">IF(COUNTIF(D65:U65,1)&lt;=15,U65,"")</f>
        <v/>
      </c>
      <c r="V172" s="21" t="str">
        <f t="shared" ref="V172:V211" si="210">IF(COUNTIF(D65:V65,1)&lt;=15,V65,"")</f>
        <v/>
      </c>
      <c r="W172" s="21" t="str">
        <f t="shared" ref="W172:W211" si="211">IF(COUNTIF(D65:W65,1)&lt;=15,W65,"")</f>
        <v/>
      </c>
      <c r="X172" s="21" t="str">
        <f t="shared" ref="X172:X211" si="212">IF(COUNTIF(D65:X65,1)&lt;=15,X65,"")</f>
        <v/>
      </c>
      <c r="Y172" s="21" t="str">
        <f t="shared" ref="Y172:Y211" si="213">IF(COUNTIF(D65:Y65,1)&lt;=15,Y65,"")</f>
        <v/>
      </c>
      <c r="Z172" s="21" t="str">
        <f t="shared" ref="Z172:Z211" si="214">IF(COUNTIF(D65:Z65,1)&lt;=15,Z65,"")</f>
        <v/>
      </c>
      <c r="AA172" s="21" t="str">
        <f t="shared" ref="AA172:AA211" si="215">IF(COUNTIF(D65:AA65,1)&lt;=15,AA65,"")</f>
        <v/>
      </c>
      <c r="AB172" s="21" t="str">
        <f t="shared" ref="AB172:AB211" si="216">IF(COUNTIF(D65:AB65,1)&lt;=15,AB65,"")</f>
        <v/>
      </c>
      <c r="AC172" s="21" t="str">
        <f t="shared" ref="AC172:AC211" si="217">IF(COUNTIF(D65:AC65,1)&lt;=15,AC65,"")</f>
        <v/>
      </c>
      <c r="AD172" s="21" t="str">
        <f t="shared" ref="AD172:AD211" si="218">IF(COUNTIF(D65:AD65,1)&lt;=15,AD65,"")</f>
        <v/>
      </c>
      <c r="AE172" s="21" t="str">
        <f t="shared" ref="AE172:AE211" si="219">IF(COUNTIF(D65:AE65,1)&lt;=15,AE65,"")</f>
        <v/>
      </c>
      <c r="AF172" s="21" t="str">
        <f t="shared" ref="AF172:AF211" si="220">IF(COUNTIF(D65:AF65,1)&lt;=15,AF65,"")</f>
        <v/>
      </c>
      <c r="AG172" s="21" t="str">
        <f t="shared" ref="AG172:AG211" si="221">IF(COUNTIF(D65:AG65,1)&lt;=15,AG65,"")</f>
        <v/>
      </c>
      <c r="AH172" s="21" t="str">
        <f t="shared" ref="AH172:AH211" si="222">IF(COUNTIF(D65:AH65,1)&lt;=15,AH65,"")</f>
        <v/>
      </c>
      <c r="AI172" s="21" t="str">
        <f t="shared" ref="AI172:AI211" si="223">IF(COUNTIF(D65:AI65,1)&lt;=15,AI65,"")</f>
        <v/>
      </c>
      <c r="AJ172" s="21" t="str">
        <f t="shared" ref="AJ172:AJ211" si="224">IF(COUNTIF(D65:AJ65,1)&lt;=15,AJ65,"")</f>
        <v/>
      </c>
      <c r="AK172" s="21" t="str">
        <f t="shared" ref="AK172:AK211" si="225">IF(COUNTIF(D65:AK65,1)&lt;=15,AK65,"")</f>
        <v/>
      </c>
      <c r="AL172" s="21" t="str">
        <f t="shared" ref="AL172:AL211" si="226">IF(COUNTIF(D65:AL65,1)&lt;=15,AL65,"")</f>
        <v/>
      </c>
      <c r="AM172" s="21" t="str">
        <f t="shared" ref="AM172:AM211" si="227">IF(COUNTIF(D65:AM65,1)&lt;=15,AM65,"")</f>
        <v/>
      </c>
      <c r="AN172" s="21" t="str">
        <f t="shared" ref="AN172:AN211" si="228">IF(COUNTIF(D65:AN65,1)&lt;=15,AN65,"")</f>
        <v/>
      </c>
      <c r="AO172" s="21" t="str">
        <f t="shared" ref="AO172:AO211" si="229">IF(COUNTIF(D65:AO65,1)&lt;=15,AO65,"")</f>
        <v/>
      </c>
      <c r="AP172" s="21" t="str">
        <f t="shared" ref="AP172:AP211" si="230">IF(COUNTIF(D65:AP65,1)&lt;=15,AP65,"")</f>
        <v/>
      </c>
      <c r="AQ172" s="21" t="str">
        <f t="shared" ref="AQ172:AQ211" si="231">IF(COUNTIF(D65:AQ65,1)&lt;=15,AQ65,"")</f>
        <v/>
      </c>
      <c r="AR172" s="21" t="str">
        <f t="shared" ref="AR172:AR211" si="232">IF(COUNTIF(D65:AR65,1)&lt;=15,AR65,"")</f>
        <v/>
      </c>
      <c r="AS172" s="21" t="str">
        <f t="shared" ref="AS172:AS211" si="233">IF(COUNTIF(D65:AS65,1)&lt;=15,AS65,"")</f>
        <v/>
      </c>
      <c r="AT172" s="21" t="str">
        <f t="shared" ref="AT172:AT211" si="234">IF(COUNTIF(D65:AT65,1)&lt;=15,AT65,"")</f>
        <v/>
      </c>
      <c r="AU172" s="21" t="str">
        <f t="shared" ref="AU172:AU211" si="235">IF(COUNTIF(D65:AU65,1)&lt;=15,AU65,"")</f>
        <v/>
      </c>
      <c r="AV172" s="21" t="str">
        <f t="shared" ref="AV172:AV211" si="236">IF(COUNTIF(D65:AV65,1)&lt;=15,AV65,"")</f>
        <v/>
      </c>
      <c r="AW172" s="21" t="str">
        <f t="shared" ref="AW172:AW211" si="237">IF(COUNTIF(D65:AW65,1)&lt;=15,AW65,"")</f>
        <v/>
      </c>
      <c r="AX172" s="21" t="str">
        <f t="shared" ref="AX172:AX211" si="238">IF(COUNTIF(D65:AX65,1)&lt;=15,AX65,"")</f>
        <v/>
      </c>
      <c r="AY172" s="21" t="str">
        <f t="shared" ref="AY172:AY211" si="239">IF(COUNTIF(D65:AY65,1)&lt;=15,AY65,"")</f>
        <v/>
      </c>
      <c r="AZ172" s="21" t="str">
        <f t="shared" ref="AZ172:AZ211" si="240">IF(COUNTIF(D65:AZ65,1)&lt;=15,AZ65,"")</f>
        <v/>
      </c>
      <c r="BA172" s="21" t="str">
        <f t="shared" ref="BA172:BA211" si="241">IF(COUNTIF(D65:BA65,1)&lt;=15,BA65,"")</f>
        <v/>
      </c>
      <c r="BB172" s="18">
        <f>COUNTIF(D172:BA172,1)</f>
        <v>1</v>
      </c>
    </row>
    <row r="173" spans="1:54" x14ac:dyDescent="0.2">
      <c r="A173" s="5" t="str">
        <f t="shared" ref="A173:C173" si="242">A66</f>
        <v/>
      </c>
      <c r="B173" s="14" t="str">
        <f t="shared" si="242"/>
        <v/>
      </c>
      <c r="C173" s="5" t="str">
        <f t="shared" si="242"/>
        <v/>
      </c>
      <c r="D173" s="21">
        <f t="shared" si="192"/>
        <v>1</v>
      </c>
      <c r="E173" s="21" t="str">
        <f t="shared" si="193"/>
        <v/>
      </c>
      <c r="F173" s="21" t="str">
        <f t="shared" si="194"/>
        <v/>
      </c>
      <c r="G173" s="21" t="str">
        <f t="shared" si="195"/>
        <v/>
      </c>
      <c r="H173" s="21" t="str">
        <f t="shared" si="196"/>
        <v/>
      </c>
      <c r="I173" s="21" t="str">
        <f t="shared" si="197"/>
        <v/>
      </c>
      <c r="J173" s="21" t="str">
        <f t="shared" si="198"/>
        <v/>
      </c>
      <c r="K173" s="21" t="str">
        <f t="shared" si="199"/>
        <v/>
      </c>
      <c r="L173" s="21" t="str">
        <f t="shared" si="200"/>
        <v/>
      </c>
      <c r="M173" s="21" t="str">
        <f t="shared" si="201"/>
        <v/>
      </c>
      <c r="N173" s="21" t="str">
        <f t="shared" si="202"/>
        <v/>
      </c>
      <c r="O173" s="21" t="str">
        <f t="shared" si="203"/>
        <v/>
      </c>
      <c r="P173" s="21" t="str">
        <f t="shared" si="204"/>
        <v/>
      </c>
      <c r="Q173" s="21" t="str">
        <f t="shared" si="205"/>
        <v/>
      </c>
      <c r="R173" s="21" t="str">
        <f t="shared" si="206"/>
        <v/>
      </c>
      <c r="S173" s="21" t="str">
        <f t="shared" si="207"/>
        <v/>
      </c>
      <c r="T173" s="21" t="str">
        <f t="shared" si="208"/>
        <v/>
      </c>
      <c r="U173" s="21" t="str">
        <f t="shared" si="209"/>
        <v/>
      </c>
      <c r="V173" s="21" t="str">
        <f t="shared" si="210"/>
        <v/>
      </c>
      <c r="W173" s="21" t="str">
        <f t="shared" si="211"/>
        <v/>
      </c>
      <c r="X173" s="21" t="str">
        <f t="shared" si="212"/>
        <v/>
      </c>
      <c r="Y173" s="21" t="str">
        <f t="shared" si="213"/>
        <v/>
      </c>
      <c r="Z173" s="21" t="str">
        <f t="shared" si="214"/>
        <v/>
      </c>
      <c r="AA173" s="21" t="str">
        <f t="shared" si="215"/>
        <v/>
      </c>
      <c r="AB173" s="21" t="str">
        <f t="shared" si="216"/>
        <v/>
      </c>
      <c r="AC173" s="21" t="str">
        <f t="shared" si="217"/>
        <v/>
      </c>
      <c r="AD173" s="21" t="str">
        <f t="shared" si="218"/>
        <v/>
      </c>
      <c r="AE173" s="21" t="str">
        <f t="shared" si="219"/>
        <v/>
      </c>
      <c r="AF173" s="21" t="str">
        <f t="shared" si="220"/>
        <v/>
      </c>
      <c r="AG173" s="21" t="str">
        <f t="shared" si="221"/>
        <v/>
      </c>
      <c r="AH173" s="21" t="str">
        <f t="shared" si="222"/>
        <v/>
      </c>
      <c r="AI173" s="21" t="str">
        <f t="shared" si="223"/>
        <v/>
      </c>
      <c r="AJ173" s="21" t="str">
        <f t="shared" si="224"/>
        <v/>
      </c>
      <c r="AK173" s="21" t="str">
        <f t="shared" si="225"/>
        <v/>
      </c>
      <c r="AL173" s="21" t="str">
        <f t="shared" si="226"/>
        <v/>
      </c>
      <c r="AM173" s="21" t="str">
        <f t="shared" si="227"/>
        <v/>
      </c>
      <c r="AN173" s="21" t="str">
        <f t="shared" si="228"/>
        <v/>
      </c>
      <c r="AO173" s="21" t="str">
        <f t="shared" si="229"/>
        <v/>
      </c>
      <c r="AP173" s="21" t="str">
        <f t="shared" si="230"/>
        <v/>
      </c>
      <c r="AQ173" s="21" t="str">
        <f t="shared" si="231"/>
        <v/>
      </c>
      <c r="AR173" s="21" t="str">
        <f t="shared" si="232"/>
        <v/>
      </c>
      <c r="AS173" s="21" t="str">
        <f t="shared" si="233"/>
        <v/>
      </c>
      <c r="AT173" s="21" t="str">
        <f t="shared" si="234"/>
        <v/>
      </c>
      <c r="AU173" s="21" t="str">
        <f t="shared" si="235"/>
        <v/>
      </c>
      <c r="AV173" s="21" t="str">
        <f t="shared" si="236"/>
        <v/>
      </c>
      <c r="AW173" s="21" t="str">
        <f t="shared" si="237"/>
        <v/>
      </c>
      <c r="AX173" s="21" t="str">
        <f t="shared" si="238"/>
        <v/>
      </c>
      <c r="AY173" s="21" t="str">
        <f t="shared" si="239"/>
        <v/>
      </c>
      <c r="AZ173" s="21" t="str">
        <f t="shared" si="240"/>
        <v/>
      </c>
      <c r="BA173" s="21" t="str">
        <f t="shared" si="241"/>
        <v/>
      </c>
      <c r="BB173" s="18">
        <f>COUNTIF(D173:BA173,1)</f>
        <v>1</v>
      </c>
    </row>
    <row r="174" spans="1:54" x14ac:dyDescent="0.2">
      <c r="A174" s="5" t="str">
        <f t="shared" ref="A174:C174" si="243">A67</f>
        <v/>
      </c>
      <c r="B174" s="14" t="str">
        <f t="shared" si="243"/>
        <v/>
      </c>
      <c r="C174" s="5" t="str">
        <f t="shared" si="243"/>
        <v/>
      </c>
      <c r="D174" s="21">
        <f t="shared" si="192"/>
        <v>1</v>
      </c>
      <c r="E174" s="21" t="str">
        <f t="shared" si="193"/>
        <v/>
      </c>
      <c r="F174" s="21" t="str">
        <f t="shared" si="194"/>
        <v/>
      </c>
      <c r="G174" s="21" t="str">
        <f t="shared" si="195"/>
        <v/>
      </c>
      <c r="H174" s="21" t="str">
        <f t="shared" si="196"/>
        <v/>
      </c>
      <c r="I174" s="21" t="str">
        <f t="shared" si="197"/>
        <v/>
      </c>
      <c r="J174" s="21" t="str">
        <f t="shared" si="198"/>
        <v/>
      </c>
      <c r="K174" s="21" t="str">
        <f t="shared" si="199"/>
        <v/>
      </c>
      <c r="L174" s="21" t="str">
        <f t="shared" si="200"/>
        <v/>
      </c>
      <c r="M174" s="21" t="str">
        <f t="shared" si="201"/>
        <v/>
      </c>
      <c r="N174" s="21" t="str">
        <f t="shared" si="202"/>
        <v/>
      </c>
      <c r="O174" s="21" t="str">
        <f t="shared" si="203"/>
        <v/>
      </c>
      <c r="P174" s="21" t="str">
        <f t="shared" si="204"/>
        <v/>
      </c>
      <c r="Q174" s="21" t="str">
        <f t="shared" si="205"/>
        <v/>
      </c>
      <c r="R174" s="21" t="str">
        <f t="shared" si="206"/>
        <v/>
      </c>
      <c r="S174" s="21" t="str">
        <f t="shared" si="207"/>
        <v/>
      </c>
      <c r="T174" s="21" t="str">
        <f t="shared" si="208"/>
        <v/>
      </c>
      <c r="U174" s="21" t="str">
        <f t="shared" si="209"/>
        <v/>
      </c>
      <c r="V174" s="21" t="str">
        <f t="shared" si="210"/>
        <v/>
      </c>
      <c r="W174" s="21" t="str">
        <f t="shared" si="211"/>
        <v/>
      </c>
      <c r="X174" s="21" t="str">
        <f t="shared" si="212"/>
        <v/>
      </c>
      <c r="Y174" s="21" t="str">
        <f t="shared" si="213"/>
        <v/>
      </c>
      <c r="Z174" s="21" t="str">
        <f t="shared" si="214"/>
        <v/>
      </c>
      <c r="AA174" s="21" t="str">
        <f t="shared" si="215"/>
        <v/>
      </c>
      <c r="AB174" s="21" t="str">
        <f t="shared" si="216"/>
        <v/>
      </c>
      <c r="AC174" s="21" t="str">
        <f t="shared" si="217"/>
        <v/>
      </c>
      <c r="AD174" s="21" t="str">
        <f t="shared" si="218"/>
        <v/>
      </c>
      <c r="AE174" s="21" t="str">
        <f t="shared" si="219"/>
        <v/>
      </c>
      <c r="AF174" s="21" t="str">
        <f t="shared" si="220"/>
        <v/>
      </c>
      <c r="AG174" s="21" t="str">
        <f t="shared" si="221"/>
        <v/>
      </c>
      <c r="AH174" s="21" t="str">
        <f t="shared" si="222"/>
        <v/>
      </c>
      <c r="AI174" s="21" t="str">
        <f t="shared" si="223"/>
        <v/>
      </c>
      <c r="AJ174" s="21" t="str">
        <f t="shared" si="224"/>
        <v/>
      </c>
      <c r="AK174" s="21" t="str">
        <f t="shared" si="225"/>
        <v/>
      </c>
      <c r="AL174" s="21" t="str">
        <f t="shared" si="226"/>
        <v/>
      </c>
      <c r="AM174" s="21" t="str">
        <f t="shared" si="227"/>
        <v/>
      </c>
      <c r="AN174" s="21" t="str">
        <f t="shared" si="228"/>
        <v/>
      </c>
      <c r="AO174" s="21" t="str">
        <f t="shared" si="229"/>
        <v/>
      </c>
      <c r="AP174" s="21" t="str">
        <f t="shared" si="230"/>
        <v/>
      </c>
      <c r="AQ174" s="21" t="str">
        <f t="shared" si="231"/>
        <v/>
      </c>
      <c r="AR174" s="21" t="str">
        <f t="shared" si="232"/>
        <v/>
      </c>
      <c r="AS174" s="21" t="str">
        <f t="shared" si="233"/>
        <v/>
      </c>
      <c r="AT174" s="21" t="str">
        <f t="shared" si="234"/>
        <v/>
      </c>
      <c r="AU174" s="21" t="str">
        <f t="shared" si="235"/>
        <v/>
      </c>
      <c r="AV174" s="21" t="str">
        <f t="shared" si="236"/>
        <v/>
      </c>
      <c r="AW174" s="21" t="str">
        <f t="shared" si="237"/>
        <v/>
      </c>
      <c r="AX174" s="21" t="str">
        <f t="shared" si="238"/>
        <v/>
      </c>
      <c r="AY174" s="21" t="str">
        <f t="shared" si="239"/>
        <v/>
      </c>
      <c r="AZ174" s="21" t="str">
        <f t="shared" si="240"/>
        <v/>
      </c>
      <c r="BA174" s="21" t="str">
        <f t="shared" si="241"/>
        <v/>
      </c>
      <c r="BB174" s="18">
        <f>COUNTIF(D174:BA174,1)</f>
        <v>1</v>
      </c>
    </row>
    <row r="175" spans="1:54" x14ac:dyDescent="0.2">
      <c r="A175" s="5" t="str">
        <f t="shared" ref="A175:C175" si="244">A68</f>
        <v/>
      </c>
      <c r="B175" s="14" t="str">
        <f t="shared" si="244"/>
        <v/>
      </c>
      <c r="C175" s="5" t="str">
        <f t="shared" si="244"/>
        <v/>
      </c>
      <c r="D175" s="21">
        <f t="shared" si="192"/>
        <v>1</v>
      </c>
      <c r="E175" s="21" t="str">
        <f t="shared" si="193"/>
        <v/>
      </c>
      <c r="F175" s="21" t="str">
        <f t="shared" si="194"/>
        <v/>
      </c>
      <c r="G175" s="21" t="str">
        <f t="shared" si="195"/>
        <v/>
      </c>
      <c r="H175" s="21" t="str">
        <f t="shared" si="196"/>
        <v/>
      </c>
      <c r="I175" s="21" t="str">
        <f t="shared" si="197"/>
        <v/>
      </c>
      <c r="J175" s="21" t="str">
        <f t="shared" si="198"/>
        <v/>
      </c>
      <c r="K175" s="21" t="str">
        <f t="shared" si="199"/>
        <v/>
      </c>
      <c r="L175" s="21" t="str">
        <f t="shared" si="200"/>
        <v/>
      </c>
      <c r="M175" s="21" t="str">
        <f t="shared" si="201"/>
        <v/>
      </c>
      <c r="N175" s="21" t="str">
        <f t="shared" si="202"/>
        <v/>
      </c>
      <c r="O175" s="21" t="str">
        <f t="shared" si="203"/>
        <v/>
      </c>
      <c r="P175" s="21" t="str">
        <f t="shared" si="204"/>
        <v/>
      </c>
      <c r="Q175" s="21" t="str">
        <f t="shared" si="205"/>
        <v/>
      </c>
      <c r="R175" s="21" t="str">
        <f t="shared" si="206"/>
        <v/>
      </c>
      <c r="S175" s="21" t="str">
        <f t="shared" si="207"/>
        <v/>
      </c>
      <c r="T175" s="21" t="str">
        <f t="shared" si="208"/>
        <v/>
      </c>
      <c r="U175" s="21" t="str">
        <f t="shared" si="209"/>
        <v/>
      </c>
      <c r="V175" s="21" t="str">
        <f t="shared" si="210"/>
        <v/>
      </c>
      <c r="W175" s="21" t="str">
        <f t="shared" si="211"/>
        <v/>
      </c>
      <c r="X175" s="21" t="str">
        <f t="shared" si="212"/>
        <v/>
      </c>
      <c r="Y175" s="21" t="str">
        <f t="shared" si="213"/>
        <v/>
      </c>
      <c r="Z175" s="21" t="str">
        <f t="shared" si="214"/>
        <v/>
      </c>
      <c r="AA175" s="21" t="str">
        <f t="shared" si="215"/>
        <v/>
      </c>
      <c r="AB175" s="21" t="str">
        <f t="shared" si="216"/>
        <v/>
      </c>
      <c r="AC175" s="21" t="str">
        <f t="shared" si="217"/>
        <v/>
      </c>
      <c r="AD175" s="21" t="str">
        <f t="shared" si="218"/>
        <v/>
      </c>
      <c r="AE175" s="21" t="str">
        <f t="shared" si="219"/>
        <v/>
      </c>
      <c r="AF175" s="21" t="str">
        <f t="shared" si="220"/>
        <v/>
      </c>
      <c r="AG175" s="21" t="str">
        <f t="shared" si="221"/>
        <v/>
      </c>
      <c r="AH175" s="21" t="str">
        <f t="shared" si="222"/>
        <v/>
      </c>
      <c r="AI175" s="21" t="str">
        <f t="shared" si="223"/>
        <v/>
      </c>
      <c r="AJ175" s="21" t="str">
        <f t="shared" si="224"/>
        <v/>
      </c>
      <c r="AK175" s="21" t="str">
        <f t="shared" si="225"/>
        <v/>
      </c>
      <c r="AL175" s="21" t="str">
        <f t="shared" si="226"/>
        <v/>
      </c>
      <c r="AM175" s="21" t="str">
        <f t="shared" si="227"/>
        <v/>
      </c>
      <c r="AN175" s="21" t="str">
        <f t="shared" si="228"/>
        <v/>
      </c>
      <c r="AO175" s="21" t="str">
        <f t="shared" si="229"/>
        <v/>
      </c>
      <c r="AP175" s="21" t="str">
        <f t="shared" si="230"/>
        <v/>
      </c>
      <c r="AQ175" s="21" t="str">
        <f t="shared" si="231"/>
        <v/>
      </c>
      <c r="AR175" s="21" t="str">
        <f t="shared" si="232"/>
        <v/>
      </c>
      <c r="AS175" s="21" t="str">
        <f t="shared" si="233"/>
        <v/>
      </c>
      <c r="AT175" s="21" t="str">
        <f t="shared" si="234"/>
        <v/>
      </c>
      <c r="AU175" s="21" t="str">
        <f t="shared" si="235"/>
        <v/>
      </c>
      <c r="AV175" s="21" t="str">
        <f t="shared" si="236"/>
        <v/>
      </c>
      <c r="AW175" s="21" t="str">
        <f t="shared" si="237"/>
        <v/>
      </c>
      <c r="AX175" s="21" t="str">
        <f t="shared" si="238"/>
        <v/>
      </c>
      <c r="AY175" s="21" t="str">
        <f t="shared" si="239"/>
        <v/>
      </c>
      <c r="AZ175" s="21" t="str">
        <f t="shared" si="240"/>
        <v/>
      </c>
      <c r="BA175" s="21" t="str">
        <f t="shared" si="241"/>
        <v/>
      </c>
      <c r="BB175" s="18">
        <f t="shared" ref="BB175:BB210" si="245">COUNTIF(D175:BA175,1)</f>
        <v>1</v>
      </c>
    </row>
    <row r="176" spans="1:54" x14ac:dyDescent="0.2">
      <c r="A176" s="5" t="str">
        <f t="shared" ref="A176:C176" si="246">A69</f>
        <v/>
      </c>
      <c r="B176" s="14" t="str">
        <f t="shared" si="246"/>
        <v/>
      </c>
      <c r="C176" s="5" t="str">
        <f t="shared" si="246"/>
        <v/>
      </c>
      <c r="D176" s="21">
        <f t="shared" si="192"/>
        <v>1</v>
      </c>
      <c r="E176" s="21" t="str">
        <f t="shared" si="193"/>
        <v/>
      </c>
      <c r="F176" s="21" t="str">
        <f t="shared" si="194"/>
        <v/>
      </c>
      <c r="G176" s="21" t="str">
        <f t="shared" si="195"/>
        <v/>
      </c>
      <c r="H176" s="21" t="str">
        <f t="shared" si="196"/>
        <v/>
      </c>
      <c r="I176" s="21" t="str">
        <f t="shared" si="197"/>
        <v/>
      </c>
      <c r="J176" s="21" t="str">
        <f t="shared" si="198"/>
        <v/>
      </c>
      <c r="K176" s="21" t="str">
        <f t="shared" si="199"/>
        <v/>
      </c>
      <c r="L176" s="21" t="str">
        <f t="shared" si="200"/>
        <v/>
      </c>
      <c r="M176" s="21" t="str">
        <f t="shared" si="201"/>
        <v/>
      </c>
      <c r="N176" s="21" t="str">
        <f t="shared" si="202"/>
        <v/>
      </c>
      <c r="O176" s="21" t="str">
        <f t="shared" si="203"/>
        <v/>
      </c>
      <c r="P176" s="21" t="str">
        <f t="shared" si="204"/>
        <v/>
      </c>
      <c r="Q176" s="21" t="str">
        <f t="shared" si="205"/>
        <v/>
      </c>
      <c r="R176" s="21" t="str">
        <f t="shared" si="206"/>
        <v/>
      </c>
      <c r="S176" s="21" t="str">
        <f t="shared" si="207"/>
        <v/>
      </c>
      <c r="T176" s="21" t="str">
        <f t="shared" si="208"/>
        <v/>
      </c>
      <c r="U176" s="21" t="str">
        <f t="shared" si="209"/>
        <v/>
      </c>
      <c r="V176" s="21" t="str">
        <f t="shared" si="210"/>
        <v/>
      </c>
      <c r="W176" s="21" t="str">
        <f t="shared" si="211"/>
        <v/>
      </c>
      <c r="X176" s="21" t="str">
        <f t="shared" si="212"/>
        <v/>
      </c>
      <c r="Y176" s="21" t="str">
        <f t="shared" si="213"/>
        <v/>
      </c>
      <c r="Z176" s="21" t="str">
        <f t="shared" si="214"/>
        <v/>
      </c>
      <c r="AA176" s="21" t="str">
        <f t="shared" si="215"/>
        <v/>
      </c>
      <c r="AB176" s="21" t="str">
        <f t="shared" si="216"/>
        <v/>
      </c>
      <c r="AC176" s="21" t="str">
        <f t="shared" si="217"/>
        <v/>
      </c>
      <c r="AD176" s="21" t="str">
        <f t="shared" si="218"/>
        <v/>
      </c>
      <c r="AE176" s="21" t="str">
        <f t="shared" si="219"/>
        <v/>
      </c>
      <c r="AF176" s="21" t="str">
        <f t="shared" si="220"/>
        <v/>
      </c>
      <c r="AG176" s="21" t="str">
        <f t="shared" si="221"/>
        <v/>
      </c>
      <c r="AH176" s="21" t="str">
        <f t="shared" si="222"/>
        <v/>
      </c>
      <c r="AI176" s="21" t="str">
        <f t="shared" si="223"/>
        <v/>
      </c>
      <c r="AJ176" s="21" t="str">
        <f t="shared" si="224"/>
        <v/>
      </c>
      <c r="AK176" s="21" t="str">
        <f t="shared" si="225"/>
        <v/>
      </c>
      <c r="AL176" s="21" t="str">
        <f t="shared" si="226"/>
        <v/>
      </c>
      <c r="AM176" s="21" t="str">
        <f t="shared" si="227"/>
        <v/>
      </c>
      <c r="AN176" s="21" t="str">
        <f t="shared" si="228"/>
        <v/>
      </c>
      <c r="AO176" s="21" t="str">
        <f t="shared" si="229"/>
        <v/>
      </c>
      <c r="AP176" s="21" t="str">
        <f t="shared" si="230"/>
        <v/>
      </c>
      <c r="AQ176" s="21" t="str">
        <f t="shared" si="231"/>
        <v/>
      </c>
      <c r="AR176" s="21" t="str">
        <f t="shared" si="232"/>
        <v/>
      </c>
      <c r="AS176" s="21" t="str">
        <f t="shared" si="233"/>
        <v/>
      </c>
      <c r="AT176" s="21" t="str">
        <f t="shared" si="234"/>
        <v/>
      </c>
      <c r="AU176" s="21" t="str">
        <f t="shared" si="235"/>
        <v/>
      </c>
      <c r="AV176" s="21" t="str">
        <f t="shared" si="236"/>
        <v/>
      </c>
      <c r="AW176" s="21" t="str">
        <f t="shared" si="237"/>
        <v/>
      </c>
      <c r="AX176" s="21" t="str">
        <f t="shared" si="238"/>
        <v/>
      </c>
      <c r="AY176" s="21" t="str">
        <f t="shared" si="239"/>
        <v/>
      </c>
      <c r="AZ176" s="21" t="str">
        <f t="shared" si="240"/>
        <v/>
      </c>
      <c r="BA176" s="21" t="str">
        <f t="shared" si="241"/>
        <v/>
      </c>
      <c r="BB176" s="18">
        <f t="shared" si="245"/>
        <v>1</v>
      </c>
    </row>
    <row r="177" spans="1:54" x14ac:dyDescent="0.2">
      <c r="A177" s="5" t="str">
        <f t="shared" ref="A177:C177" si="247">A70</f>
        <v/>
      </c>
      <c r="B177" s="14" t="str">
        <f t="shared" si="247"/>
        <v/>
      </c>
      <c r="C177" s="5" t="str">
        <f t="shared" si="247"/>
        <v/>
      </c>
      <c r="D177" s="21">
        <f t="shared" si="192"/>
        <v>1</v>
      </c>
      <c r="E177" s="21" t="str">
        <f t="shared" si="193"/>
        <v/>
      </c>
      <c r="F177" s="21" t="str">
        <f t="shared" si="194"/>
        <v/>
      </c>
      <c r="G177" s="21" t="str">
        <f t="shared" si="195"/>
        <v/>
      </c>
      <c r="H177" s="21" t="str">
        <f t="shared" si="196"/>
        <v/>
      </c>
      <c r="I177" s="21" t="str">
        <f t="shared" si="197"/>
        <v/>
      </c>
      <c r="J177" s="21" t="str">
        <f t="shared" si="198"/>
        <v/>
      </c>
      <c r="K177" s="21" t="str">
        <f t="shared" si="199"/>
        <v/>
      </c>
      <c r="L177" s="21" t="str">
        <f t="shared" si="200"/>
        <v/>
      </c>
      <c r="M177" s="21" t="str">
        <f t="shared" si="201"/>
        <v/>
      </c>
      <c r="N177" s="21" t="str">
        <f t="shared" si="202"/>
        <v/>
      </c>
      <c r="O177" s="21" t="str">
        <f t="shared" si="203"/>
        <v/>
      </c>
      <c r="P177" s="21" t="str">
        <f t="shared" si="204"/>
        <v/>
      </c>
      <c r="Q177" s="21" t="str">
        <f t="shared" si="205"/>
        <v/>
      </c>
      <c r="R177" s="21" t="str">
        <f t="shared" si="206"/>
        <v/>
      </c>
      <c r="S177" s="21" t="str">
        <f t="shared" si="207"/>
        <v/>
      </c>
      <c r="T177" s="21" t="str">
        <f t="shared" si="208"/>
        <v/>
      </c>
      <c r="U177" s="21" t="str">
        <f t="shared" si="209"/>
        <v/>
      </c>
      <c r="V177" s="21" t="str">
        <f t="shared" si="210"/>
        <v/>
      </c>
      <c r="W177" s="21" t="str">
        <f t="shared" si="211"/>
        <v/>
      </c>
      <c r="X177" s="21" t="str">
        <f t="shared" si="212"/>
        <v/>
      </c>
      <c r="Y177" s="21" t="str">
        <f t="shared" si="213"/>
        <v/>
      </c>
      <c r="Z177" s="21" t="str">
        <f t="shared" si="214"/>
        <v/>
      </c>
      <c r="AA177" s="21" t="str">
        <f t="shared" si="215"/>
        <v/>
      </c>
      <c r="AB177" s="21" t="str">
        <f t="shared" si="216"/>
        <v/>
      </c>
      <c r="AC177" s="21" t="str">
        <f t="shared" si="217"/>
        <v/>
      </c>
      <c r="AD177" s="21" t="str">
        <f t="shared" si="218"/>
        <v/>
      </c>
      <c r="AE177" s="21" t="str">
        <f t="shared" si="219"/>
        <v/>
      </c>
      <c r="AF177" s="21" t="str">
        <f t="shared" si="220"/>
        <v/>
      </c>
      <c r="AG177" s="21" t="str">
        <f t="shared" si="221"/>
        <v/>
      </c>
      <c r="AH177" s="21" t="str">
        <f t="shared" si="222"/>
        <v/>
      </c>
      <c r="AI177" s="21" t="str">
        <f t="shared" si="223"/>
        <v/>
      </c>
      <c r="AJ177" s="21" t="str">
        <f t="shared" si="224"/>
        <v/>
      </c>
      <c r="AK177" s="21" t="str">
        <f t="shared" si="225"/>
        <v/>
      </c>
      <c r="AL177" s="21" t="str">
        <f t="shared" si="226"/>
        <v/>
      </c>
      <c r="AM177" s="21" t="str">
        <f t="shared" si="227"/>
        <v/>
      </c>
      <c r="AN177" s="21" t="str">
        <f t="shared" si="228"/>
        <v/>
      </c>
      <c r="AO177" s="21" t="str">
        <f t="shared" si="229"/>
        <v/>
      </c>
      <c r="AP177" s="21" t="str">
        <f t="shared" si="230"/>
        <v/>
      </c>
      <c r="AQ177" s="21" t="str">
        <f t="shared" si="231"/>
        <v/>
      </c>
      <c r="AR177" s="21" t="str">
        <f t="shared" si="232"/>
        <v/>
      </c>
      <c r="AS177" s="21" t="str">
        <f t="shared" si="233"/>
        <v/>
      </c>
      <c r="AT177" s="21" t="str">
        <f t="shared" si="234"/>
        <v/>
      </c>
      <c r="AU177" s="21" t="str">
        <f t="shared" si="235"/>
        <v/>
      </c>
      <c r="AV177" s="21" t="str">
        <f t="shared" si="236"/>
        <v/>
      </c>
      <c r="AW177" s="21" t="str">
        <f t="shared" si="237"/>
        <v/>
      </c>
      <c r="AX177" s="21" t="str">
        <f t="shared" si="238"/>
        <v/>
      </c>
      <c r="AY177" s="21" t="str">
        <f t="shared" si="239"/>
        <v/>
      </c>
      <c r="AZ177" s="21" t="str">
        <f t="shared" si="240"/>
        <v/>
      </c>
      <c r="BA177" s="21" t="str">
        <f t="shared" si="241"/>
        <v/>
      </c>
      <c r="BB177" s="18">
        <f t="shared" si="245"/>
        <v>1</v>
      </c>
    </row>
    <row r="178" spans="1:54" x14ac:dyDescent="0.2">
      <c r="A178" s="5" t="str">
        <f t="shared" ref="A178:C178" si="248">A71</f>
        <v/>
      </c>
      <c r="B178" s="14" t="str">
        <f t="shared" si="248"/>
        <v/>
      </c>
      <c r="C178" s="5" t="str">
        <f t="shared" si="248"/>
        <v/>
      </c>
      <c r="D178" s="21">
        <f t="shared" si="192"/>
        <v>1</v>
      </c>
      <c r="E178" s="21" t="str">
        <f t="shared" si="193"/>
        <v/>
      </c>
      <c r="F178" s="21" t="str">
        <f t="shared" si="194"/>
        <v/>
      </c>
      <c r="G178" s="21" t="str">
        <f t="shared" si="195"/>
        <v/>
      </c>
      <c r="H178" s="21" t="str">
        <f t="shared" si="196"/>
        <v/>
      </c>
      <c r="I178" s="21" t="str">
        <f t="shared" si="197"/>
        <v/>
      </c>
      <c r="J178" s="21" t="str">
        <f t="shared" si="198"/>
        <v/>
      </c>
      <c r="K178" s="21" t="str">
        <f t="shared" si="199"/>
        <v/>
      </c>
      <c r="L178" s="21" t="str">
        <f t="shared" si="200"/>
        <v/>
      </c>
      <c r="M178" s="21" t="str">
        <f t="shared" si="201"/>
        <v/>
      </c>
      <c r="N178" s="21" t="str">
        <f t="shared" si="202"/>
        <v/>
      </c>
      <c r="O178" s="21" t="str">
        <f t="shared" si="203"/>
        <v/>
      </c>
      <c r="P178" s="21" t="str">
        <f t="shared" si="204"/>
        <v/>
      </c>
      <c r="Q178" s="21" t="str">
        <f t="shared" si="205"/>
        <v/>
      </c>
      <c r="R178" s="21" t="str">
        <f t="shared" si="206"/>
        <v/>
      </c>
      <c r="S178" s="21" t="str">
        <f t="shared" si="207"/>
        <v/>
      </c>
      <c r="T178" s="21" t="str">
        <f t="shared" si="208"/>
        <v/>
      </c>
      <c r="U178" s="21" t="str">
        <f t="shared" si="209"/>
        <v/>
      </c>
      <c r="V178" s="21" t="str">
        <f t="shared" si="210"/>
        <v/>
      </c>
      <c r="W178" s="21" t="str">
        <f t="shared" si="211"/>
        <v/>
      </c>
      <c r="X178" s="21" t="str">
        <f t="shared" si="212"/>
        <v/>
      </c>
      <c r="Y178" s="21" t="str">
        <f t="shared" si="213"/>
        <v/>
      </c>
      <c r="Z178" s="21" t="str">
        <f t="shared" si="214"/>
        <v/>
      </c>
      <c r="AA178" s="21" t="str">
        <f t="shared" si="215"/>
        <v/>
      </c>
      <c r="AB178" s="21" t="str">
        <f t="shared" si="216"/>
        <v/>
      </c>
      <c r="AC178" s="21" t="str">
        <f t="shared" si="217"/>
        <v/>
      </c>
      <c r="AD178" s="21" t="str">
        <f t="shared" si="218"/>
        <v/>
      </c>
      <c r="AE178" s="21" t="str">
        <f t="shared" si="219"/>
        <v/>
      </c>
      <c r="AF178" s="21" t="str">
        <f t="shared" si="220"/>
        <v/>
      </c>
      <c r="AG178" s="21" t="str">
        <f t="shared" si="221"/>
        <v/>
      </c>
      <c r="AH178" s="21" t="str">
        <f t="shared" si="222"/>
        <v/>
      </c>
      <c r="AI178" s="21" t="str">
        <f t="shared" si="223"/>
        <v/>
      </c>
      <c r="AJ178" s="21" t="str">
        <f t="shared" si="224"/>
        <v/>
      </c>
      <c r="AK178" s="21" t="str">
        <f t="shared" si="225"/>
        <v/>
      </c>
      <c r="AL178" s="21" t="str">
        <f t="shared" si="226"/>
        <v/>
      </c>
      <c r="AM178" s="21" t="str">
        <f t="shared" si="227"/>
        <v/>
      </c>
      <c r="AN178" s="21" t="str">
        <f t="shared" si="228"/>
        <v/>
      </c>
      <c r="AO178" s="21" t="str">
        <f t="shared" si="229"/>
        <v/>
      </c>
      <c r="AP178" s="21" t="str">
        <f t="shared" si="230"/>
        <v/>
      </c>
      <c r="AQ178" s="21" t="str">
        <f t="shared" si="231"/>
        <v/>
      </c>
      <c r="AR178" s="21" t="str">
        <f t="shared" si="232"/>
        <v/>
      </c>
      <c r="AS178" s="21" t="str">
        <f t="shared" si="233"/>
        <v/>
      </c>
      <c r="AT178" s="21" t="str">
        <f t="shared" si="234"/>
        <v/>
      </c>
      <c r="AU178" s="21" t="str">
        <f t="shared" si="235"/>
        <v/>
      </c>
      <c r="AV178" s="21" t="str">
        <f t="shared" si="236"/>
        <v/>
      </c>
      <c r="AW178" s="21" t="str">
        <f t="shared" si="237"/>
        <v/>
      </c>
      <c r="AX178" s="21" t="str">
        <f t="shared" si="238"/>
        <v/>
      </c>
      <c r="AY178" s="21" t="str">
        <f t="shared" si="239"/>
        <v/>
      </c>
      <c r="AZ178" s="21" t="str">
        <f t="shared" si="240"/>
        <v/>
      </c>
      <c r="BA178" s="21" t="str">
        <f t="shared" si="241"/>
        <v/>
      </c>
      <c r="BB178" s="18">
        <f t="shared" si="245"/>
        <v>1</v>
      </c>
    </row>
    <row r="179" spans="1:54" x14ac:dyDescent="0.2">
      <c r="A179" s="5" t="str">
        <f t="shared" ref="A179:C179" si="249">A72</f>
        <v/>
      </c>
      <c r="B179" s="14" t="str">
        <f t="shared" si="249"/>
        <v/>
      </c>
      <c r="C179" s="5" t="str">
        <f t="shared" si="249"/>
        <v/>
      </c>
      <c r="D179" s="21">
        <f t="shared" si="192"/>
        <v>1</v>
      </c>
      <c r="E179" s="21" t="str">
        <f t="shared" si="193"/>
        <v/>
      </c>
      <c r="F179" s="21" t="str">
        <f t="shared" si="194"/>
        <v/>
      </c>
      <c r="G179" s="21" t="str">
        <f t="shared" si="195"/>
        <v/>
      </c>
      <c r="H179" s="21" t="str">
        <f t="shared" si="196"/>
        <v/>
      </c>
      <c r="I179" s="21" t="str">
        <f t="shared" si="197"/>
        <v/>
      </c>
      <c r="J179" s="21" t="str">
        <f t="shared" si="198"/>
        <v/>
      </c>
      <c r="K179" s="21" t="str">
        <f t="shared" si="199"/>
        <v/>
      </c>
      <c r="L179" s="21" t="str">
        <f t="shared" si="200"/>
        <v/>
      </c>
      <c r="M179" s="21" t="str">
        <f t="shared" si="201"/>
        <v/>
      </c>
      <c r="N179" s="21" t="str">
        <f t="shared" si="202"/>
        <v/>
      </c>
      <c r="O179" s="21" t="str">
        <f t="shared" si="203"/>
        <v/>
      </c>
      <c r="P179" s="21" t="str">
        <f t="shared" si="204"/>
        <v/>
      </c>
      <c r="Q179" s="21" t="str">
        <f t="shared" si="205"/>
        <v/>
      </c>
      <c r="R179" s="21" t="str">
        <f t="shared" si="206"/>
        <v/>
      </c>
      <c r="S179" s="21" t="str">
        <f t="shared" si="207"/>
        <v/>
      </c>
      <c r="T179" s="21" t="str">
        <f t="shared" si="208"/>
        <v/>
      </c>
      <c r="U179" s="21" t="str">
        <f t="shared" si="209"/>
        <v/>
      </c>
      <c r="V179" s="21" t="str">
        <f t="shared" si="210"/>
        <v/>
      </c>
      <c r="W179" s="21" t="str">
        <f t="shared" si="211"/>
        <v/>
      </c>
      <c r="X179" s="21" t="str">
        <f t="shared" si="212"/>
        <v/>
      </c>
      <c r="Y179" s="21" t="str">
        <f t="shared" si="213"/>
        <v/>
      </c>
      <c r="Z179" s="21" t="str">
        <f t="shared" si="214"/>
        <v/>
      </c>
      <c r="AA179" s="21" t="str">
        <f t="shared" si="215"/>
        <v/>
      </c>
      <c r="AB179" s="21" t="str">
        <f t="shared" si="216"/>
        <v/>
      </c>
      <c r="AC179" s="21" t="str">
        <f t="shared" si="217"/>
        <v/>
      </c>
      <c r="AD179" s="21" t="str">
        <f t="shared" si="218"/>
        <v/>
      </c>
      <c r="AE179" s="21" t="str">
        <f t="shared" si="219"/>
        <v/>
      </c>
      <c r="AF179" s="21" t="str">
        <f t="shared" si="220"/>
        <v/>
      </c>
      <c r="AG179" s="21" t="str">
        <f t="shared" si="221"/>
        <v/>
      </c>
      <c r="AH179" s="21" t="str">
        <f t="shared" si="222"/>
        <v/>
      </c>
      <c r="AI179" s="21" t="str">
        <f t="shared" si="223"/>
        <v/>
      </c>
      <c r="AJ179" s="21" t="str">
        <f t="shared" si="224"/>
        <v/>
      </c>
      <c r="AK179" s="21" t="str">
        <f t="shared" si="225"/>
        <v/>
      </c>
      <c r="AL179" s="21" t="str">
        <f t="shared" si="226"/>
        <v/>
      </c>
      <c r="AM179" s="21" t="str">
        <f t="shared" si="227"/>
        <v/>
      </c>
      <c r="AN179" s="21" t="str">
        <f t="shared" si="228"/>
        <v/>
      </c>
      <c r="AO179" s="21" t="str">
        <f t="shared" si="229"/>
        <v/>
      </c>
      <c r="AP179" s="21" t="str">
        <f t="shared" si="230"/>
        <v/>
      </c>
      <c r="AQ179" s="21" t="str">
        <f t="shared" si="231"/>
        <v/>
      </c>
      <c r="AR179" s="21" t="str">
        <f t="shared" si="232"/>
        <v/>
      </c>
      <c r="AS179" s="21" t="str">
        <f t="shared" si="233"/>
        <v/>
      </c>
      <c r="AT179" s="21" t="str">
        <f t="shared" si="234"/>
        <v/>
      </c>
      <c r="AU179" s="21" t="str">
        <f t="shared" si="235"/>
        <v/>
      </c>
      <c r="AV179" s="21" t="str">
        <f t="shared" si="236"/>
        <v/>
      </c>
      <c r="AW179" s="21" t="str">
        <f t="shared" si="237"/>
        <v/>
      </c>
      <c r="AX179" s="21" t="str">
        <f t="shared" si="238"/>
        <v/>
      </c>
      <c r="AY179" s="21" t="str">
        <f t="shared" si="239"/>
        <v/>
      </c>
      <c r="AZ179" s="21" t="str">
        <f t="shared" si="240"/>
        <v/>
      </c>
      <c r="BA179" s="21" t="str">
        <f t="shared" si="241"/>
        <v/>
      </c>
      <c r="BB179" s="18">
        <f t="shared" si="245"/>
        <v>1</v>
      </c>
    </row>
    <row r="180" spans="1:54" x14ac:dyDescent="0.2">
      <c r="A180" s="5" t="str">
        <f t="shared" ref="A180:C180" si="250">A73</f>
        <v/>
      </c>
      <c r="B180" s="14" t="str">
        <f t="shared" si="250"/>
        <v/>
      </c>
      <c r="C180" s="5" t="str">
        <f t="shared" si="250"/>
        <v/>
      </c>
      <c r="D180" s="21">
        <f t="shared" si="192"/>
        <v>1</v>
      </c>
      <c r="E180" s="21" t="str">
        <f t="shared" si="193"/>
        <v/>
      </c>
      <c r="F180" s="21" t="str">
        <f t="shared" si="194"/>
        <v/>
      </c>
      <c r="G180" s="21" t="str">
        <f t="shared" si="195"/>
        <v/>
      </c>
      <c r="H180" s="21" t="str">
        <f t="shared" si="196"/>
        <v/>
      </c>
      <c r="I180" s="21" t="str">
        <f t="shared" si="197"/>
        <v/>
      </c>
      <c r="J180" s="21" t="str">
        <f t="shared" si="198"/>
        <v/>
      </c>
      <c r="K180" s="21" t="str">
        <f t="shared" si="199"/>
        <v/>
      </c>
      <c r="L180" s="21" t="str">
        <f t="shared" si="200"/>
        <v/>
      </c>
      <c r="M180" s="21" t="str">
        <f t="shared" si="201"/>
        <v/>
      </c>
      <c r="N180" s="21" t="str">
        <f t="shared" si="202"/>
        <v/>
      </c>
      <c r="O180" s="21" t="str">
        <f t="shared" si="203"/>
        <v/>
      </c>
      <c r="P180" s="21" t="str">
        <f t="shared" si="204"/>
        <v/>
      </c>
      <c r="Q180" s="21" t="str">
        <f t="shared" si="205"/>
        <v/>
      </c>
      <c r="R180" s="21" t="str">
        <f t="shared" si="206"/>
        <v/>
      </c>
      <c r="S180" s="21" t="str">
        <f t="shared" si="207"/>
        <v/>
      </c>
      <c r="T180" s="21" t="str">
        <f t="shared" si="208"/>
        <v/>
      </c>
      <c r="U180" s="21" t="str">
        <f t="shared" si="209"/>
        <v/>
      </c>
      <c r="V180" s="21" t="str">
        <f t="shared" si="210"/>
        <v/>
      </c>
      <c r="W180" s="21" t="str">
        <f t="shared" si="211"/>
        <v/>
      </c>
      <c r="X180" s="21" t="str">
        <f t="shared" si="212"/>
        <v/>
      </c>
      <c r="Y180" s="21" t="str">
        <f t="shared" si="213"/>
        <v/>
      </c>
      <c r="Z180" s="21" t="str">
        <f t="shared" si="214"/>
        <v/>
      </c>
      <c r="AA180" s="21" t="str">
        <f t="shared" si="215"/>
        <v/>
      </c>
      <c r="AB180" s="21" t="str">
        <f t="shared" si="216"/>
        <v/>
      </c>
      <c r="AC180" s="21" t="str">
        <f t="shared" si="217"/>
        <v/>
      </c>
      <c r="AD180" s="21" t="str">
        <f t="shared" si="218"/>
        <v/>
      </c>
      <c r="AE180" s="21" t="str">
        <f t="shared" si="219"/>
        <v/>
      </c>
      <c r="AF180" s="21" t="str">
        <f t="shared" si="220"/>
        <v/>
      </c>
      <c r="AG180" s="21" t="str">
        <f t="shared" si="221"/>
        <v/>
      </c>
      <c r="AH180" s="21" t="str">
        <f t="shared" si="222"/>
        <v/>
      </c>
      <c r="AI180" s="21" t="str">
        <f t="shared" si="223"/>
        <v/>
      </c>
      <c r="AJ180" s="21" t="str">
        <f t="shared" si="224"/>
        <v/>
      </c>
      <c r="AK180" s="21" t="str">
        <f t="shared" si="225"/>
        <v/>
      </c>
      <c r="AL180" s="21" t="str">
        <f t="shared" si="226"/>
        <v/>
      </c>
      <c r="AM180" s="21" t="str">
        <f t="shared" si="227"/>
        <v/>
      </c>
      <c r="AN180" s="21" t="str">
        <f t="shared" si="228"/>
        <v/>
      </c>
      <c r="AO180" s="21" t="str">
        <f t="shared" si="229"/>
        <v/>
      </c>
      <c r="AP180" s="21" t="str">
        <f t="shared" si="230"/>
        <v/>
      </c>
      <c r="AQ180" s="21" t="str">
        <f t="shared" si="231"/>
        <v/>
      </c>
      <c r="AR180" s="21" t="str">
        <f t="shared" si="232"/>
        <v/>
      </c>
      <c r="AS180" s="21" t="str">
        <f t="shared" si="233"/>
        <v/>
      </c>
      <c r="AT180" s="21" t="str">
        <f t="shared" si="234"/>
        <v/>
      </c>
      <c r="AU180" s="21" t="str">
        <f t="shared" si="235"/>
        <v/>
      </c>
      <c r="AV180" s="21" t="str">
        <f t="shared" si="236"/>
        <v/>
      </c>
      <c r="AW180" s="21" t="str">
        <f t="shared" si="237"/>
        <v/>
      </c>
      <c r="AX180" s="21" t="str">
        <f t="shared" si="238"/>
        <v/>
      </c>
      <c r="AY180" s="21" t="str">
        <f t="shared" si="239"/>
        <v/>
      </c>
      <c r="AZ180" s="21" t="str">
        <f t="shared" si="240"/>
        <v/>
      </c>
      <c r="BA180" s="21" t="str">
        <f t="shared" si="241"/>
        <v/>
      </c>
      <c r="BB180" s="18">
        <f t="shared" si="245"/>
        <v>1</v>
      </c>
    </row>
    <row r="181" spans="1:54" x14ac:dyDescent="0.2">
      <c r="A181" s="5" t="str">
        <f t="shared" ref="A181:C181" si="251">A74</f>
        <v/>
      </c>
      <c r="B181" s="14" t="str">
        <f t="shared" si="251"/>
        <v/>
      </c>
      <c r="C181" s="5" t="str">
        <f t="shared" si="251"/>
        <v/>
      </c>
      <c r="D181" s="21">
        <f t="shared" si="192"/>
        <v>1</v>
      </c>
      <c r="E181" s="21" t="str">
        <f t="shared" si="193"/>
        <v/>
      </c>
      <c r="F181" s="21" t="str">
        <f t="shared" si="194"/>
        <v/>
      </c>
      <c r="G181" s="21" t="str">
        <f t="shared" si="195"/>
        <v/>
      </c>
      <c r="H181" s="21" t="str">
        <f t="shared" si="196"/>
        <v/>
      </c>
      <c r="I181" s="21" t="str">
        <f t="shared" si="197"/>
        <v/>
      </c>
      <c r="J181" s="21" t="str">
        <f t="shared" si="198"/>
        <v/>
      </c>
      <c r="K181" s="21" t="str">
        <f t="shared" si="199"/>
        <v/>
      </c>
      <c r="L181" s="21" t="str">
        <f t="shared" si="200"/>
        <v/>
      </c>
      <c r="M181" s="21" t="str">
        <f t="shared" si="201"/>
        <v/>
      </c>
      <c r="N181" s="21" t="str">
        <f t="shared" si="202"/>
        <v/>
      </c>
      <c r="O181" s="21" t="str">
        <f t="shared" si="203"/>
        <v/>
      </c>
      <c r="P181" s="21" t="str">
        <f t="shared" si="204"/>
        <v/>
      </c>
      <c r="Q181" s="21" t="str">
        <f t="shared" si="205"/>
        <v/>
      </c>
      <c r="R181" s="21" t="str">
        <f t="shared" si="206"/>
        <v/>
      </c>
      <c r="S181" s="21" t="str">
        <f t="shared" si="207"/>
        <v/>
      </c>
      <c r="T181" s="21" t="str">
        <f t="shared" si="208"/>
        <v/>
      </c>
      <c r="U181" s="21" t="str">
        <f t="shared" si="209"/>
        <v/>
      </c>
      <c r="V181" s="21" t="str">
        <f t="shared" si="210"/>
        <v/>
      </c>
      <c r="W181" s="21" t="str">
        <f t="shared" si="211"/>
        <v/>
      </c>
      <c r="X181" s="21" t="str">
        <f t="shared" si="212"/>
        <v/>
      </c>
      <c r="Y181" s="21" t="str">
        <f t="shared" si="213"/>
        <v/>
      </c>
      <c r="Z181" s="21" t="str">
        <f t="shared" si="214"/>
        <v/>
      </c>
      <c r="AA181" s="21" t="str">
        <f t="shared" si="215"/>
        <v/>
      </c>
      <c r="AB181" s="21" t="str">
        <f t="shared" si="216"/>
        <v/>
      </c>
      <c r="AC181" s="21" t="str">
        <f t="shared" si="217"/>
        <v/>
      </c>
      <c r="AD181" s="21" t="str">
        <f t="shared" si="218"/>
        <v/>
      </c>
      <c r="AE181" s="21" t="str">
        <f t="shared" si="219"/>
        <v/>
      </c>
      <c r="AF181" s="21" t="str">
        <f t="shared" si="220"/>
        <v/>
      </c>
      <c r="AG181" s="21" t="str">
        <f t="shared" si="221"/>
        <v/>
      </c>
      <c r="AH181" s="21" t="str">
        <f t="shared" si="222"/>
        <v/>
      </c>
      <c r="AI181" s="21" t="str">
        <f t="shared" si="223"/>
        <v/>
      </c>
      <c r="AJ181" s="21" t="str">
        <f t="shared" si="224"/>
        <v/>
      </c>
      <c r="AK181" s="21" t="str">
        <f t="shared" si="225"/>
        <v/>
      </c>
      <c r="AL181" s="21" t="str">
        <f t="shared" si="226"/>
        <v/>
      </c>
      <c r="AM181" s="21" t="str">
        <f t="shared" si="227"/>
        <v/>
      </c>
      <c r="AN181" s="21" t="str">
        <f t="shared" si="228"/>
        <v/>
      </c>
      <c r="AO181" s="21" t="str">
        <f t="shared" si="229"/>
        <v/>
      </c>
      <c r="AP181" s="21" t="str">
        <f t="shared" si="230"/>
        <v/>
      </c>
      <c r="AQ181" s="21" t="str">
        <f t="shared" si="231"/>
        <v/>
      </c>
      <c r="AR181" s="21" t="str">
        <f t="shared" si="232"/>
        <v/>
      </c>
      <c r="AS181" s="21" t="str">
        <f t="shared" si="233"/>
        <v/>
      </c>
      <c r="AT181" s="21" t="str">
        <f t="shared" si="234"/>
        <v/>
      </c>
      <c r="AU181" s="21" t="str">
        <f t="shared" si="235"/>
        <v/>
      </c>
      <c r="AV181" s="21" t="str">
        <f t="shared" si="236"/>
        <v/>
      </c>
      <c r="AW181" s="21" t="str">
        <f t="shared" si="237"/>
        <v/>
      </c>
      <c r="AX181" s="21" t="str">
        <f t="shared" si="238"/>
        <v/>
      </c>
      <c r="AY181" s="21" t="str">
        <f t="shared" si="239"/>
        <v/>
      </c>
      <c r="AZ181" s="21" t="str">
        <f t="shared" si="240"/>
        <v/>
      </c>
      <c r="BA181" s="21" t="str">
        <f t="shared" si="241"/>
        <v/>
      </c>
      <c r="BB181" s="18">
        <f t="shared" si="245"/>
        <v>1</v>
      </c>
    </row>
    <row r="182" spans="1:54" x14ac:dyDescent="0.2">
      <c r="A182" s="5" t="str">
        <f t="shared" ref="A182:C182" si="252">A75</f>
        <v/>
      </c>
      <c r="B182" s="14" t="str">
        <f t="shared" si="252"/>
        <v/>
      </c>
      <c r="C182" s="5" t="str">
        <f t="shared" si="252"/>
        <v/>
      </c>
      <c r="D182" s="21">
        <f t="shared" si="192"/>
        <v>1</v>
      </c>
      <c r="E182" s="21" t="str">
        <f t="shared" si="193"/>
        <v/>
      </c>
      <c r="F182" s="21" t="str">
        <f t="shared" si="194"/>
        <v/>
      </c>
      <c r="G182" s="21" t="str">
        <f t="shared" si="195"/>
        <v/>
      </c>
      <c r="H182" s="21" t="str">
        <f t="shared" si="196"/>
        <v/>
      </c>
      <c r="I182" s="21" t="str">
        <f t="shared" si="197"/>
        <v/>
      </c>
      <c r="J182" s="21" t="str">
        <f t="shared" si="198"/>
        <v/>
      </c>
      <c r="K182" s="21" t="str">
        <f t="shared" si="199"/>
        <v/>
      </c>
      <c r="L182" s="21" t="str">
        <f t="shared" si="200"/>
        <v/>
      </c>
      <c r="M182" s="21" t="str">
        <f t="shared" si="201"/>
        <v/>
      </c>
      <c r="N182" s="21" t="str">
        <f t="shared" si="202"/>
        <v/>
      </c>
      <c r="O182" s="21" t="str">
        <f t="shared" si="203"/>
        <v/>
      </c>
      <c r="P182" s="21" t="str">
        <f t="shared" si="204"/>
        <v/>
      </c>
      <c r="Q182" s="21" t="str">
        <f t="shared" si="205"/>
        <v/>
      </c>
      <c r="R182" s="21" t="str">
        <f t="shared" si="206"/>
        <v/>
      </c>
      <c r="S182" s="21" t="str">
        <f t="shared" si="207"/>
        <v/>
      </c>
      <c r="T182" s="21" t="str">
        <f t="shared" si="208"/>
        <v/>
      </c>
      <c r="U182" s="21" t="str">
        <f t="shared" si="209"/>
        <v/>
      </c>
      <c r="V182" s="21" t="str">
        <f t="shared" si="210"/>
        <v/>
      </c>
      <c r="W182" s="21" t="str">
        <f t="shared" si="211"/>
        <v/>
      </c>
      <c r="X182" s="21" t="str">
        <f t="shared" si="212"/>
        <v/>
      </c>
      <c r="Y182" s="21" t="str">
        <f t="shared" si="213"/>
        <v/>
      </c>
      <c r="Z182" s="21" t="str">
        <f t="shared" si="214"/>
        <v/>
      </c>
      <c r="AA182" s="21" t="str">
        <f t="shared" si="215"/>
        <v/>
      </c>
      <c r="AB182" s="21" t="str">
        <f t="shared" si="216"/>
        <v/>
      </c>
      <c r="AC182" s="21" t="str">
        <f t="shared" si="217"/>
        <v/>
      </c>
      <c r="AD182" s="21" t="str">
        <f t="shared" si="218"/>
        <v/>
      </c>
      <c r="AE182" s="21" t="str">
        <f t="shared" si="219"/>
        <v/>
      </c>
      <c r="AF182" s="21" t="str">
        <f t="shared" si="220"/>
        <v/>
      </c>
      <c r="AG182" s="21" t="str">
        <f t="shared" si="221"/>
        <v/>
      </c>
      <c r="AH182" s="21" t="str">
        <f t="shared" si="222"/>
        <v/>
      </c>
      <c r="AI182" s="21" t="str">
        <f t="shared" si="223"/>
        <v/>
      </c>
      <c r="AJ182" s="21" t="str">
        <f t="shared" si="224"/>
        <v/>
      </c>
      <c r="AK182" s="21" t="str">
        <f t="shared" si="225"/>
        <v/>
      </c>
      <c r="AL182" s="21" t="str">
        <f t="shared" si="226"/>
        <v/>
      </c>
      <c r="AM182" s="21" t="str">
        <f t="shared" si="227"/>
        <v/>
      </c>
      <c r="AN182" s="21" t="str">
        <f t="shared" si="228"/>
        <v/>
      </c>
      <c r="AO182" s="21" t="str">
        <f t="shared" si="229"/>
        <v/>
      </c>
      <c r="AP182" s="21" t="str">
        <f t="shared" si="230"/>
        <v/>
      </c>
      <c r="AQ182" s="21" t="str">
        <f t="shared" si="231"/>
        <v/>
      </c>
      <c r="AR182" s="21" t="str">
        <f t="shared" si="232"/>
        <v/>
      </c>
      <c r="AS182" s="21" t="str">
        <f t="shared" si="233"/>
        <v/>
      </c>
      <c r="AT182" s="21" t="str">
        <f t="shared" si="234"/>
        <v/>
      </c>
      <c r="AU182" s="21" t="str">
        <f t="shared" si="235"/>
        <v/>
      </c>
      <c r="AV182" s="21" t="str">
        <f t="shared" si="236"/>
        <v/>
      </c>
      <c r="AW182" s="21" t="str">
        <f t="shared" si="237"/>
        <v/>
      </c>
      <c r="AX182" s="21" t="str">
        <f t="shared" si="238"/>
        <v/>
      </c>
      <c r="AY182" s="21" t="str">
        <f t="shared" si="239"/>
        <v/>
      </c>
      <c r="AZ182" s="21" t="str">
        <f t="shared" si="240"/>
        <v/>
      </c>
      <c r="BA182" s="21" t="str">
        <f t="shared" si="241"/>
        <v/>
      </c>
      <c r="BB182" s="18">
        <f t="shared" si="245"/>
        <v>1</v>
      </c>
    </row>
    <row r="183" spans="1:54" x14ac:dyDescent="0.2">
      <c r="A183" s="5" t="str">
        <f t="shared" ref="A183:C183" si="253">A76</f>
        <v/>
      </c>
      <c r="B183" s="14" t="str">
        <f t="shared" si="253"/>
        <v/>
      </c>
      <c r="C183" s="5" t="str">
        <f t="shared" si="253"/>
        <v/>
      </c>
      <c r="D183" s="21">
        <f t="shared" si="192"/>
        <v>1</v>
      </c>
      <c r="E183" s="21" t="str">
        <f t="shared" si="193"/>
        <v/>
      </c>
      <c r="F183" s="21" t="str">
        <f t="shared" si="194"/>
        <v/>
      </c>
      <c r="G183" s="21" t="str">
        <f t="shared" si="195"/>
        <v/>
      </c>
      <c r="H183" s="21" t="str">
        <f t="shared" si="196"/>
        <v/>
      </c>
      <c r="I183" s="21" t="str">
        <f t="shared" si="197"/>
        <v/>
      </c>
      <c r="J183" s="21" t="str">
        <f t="shared" si="198"/>
        <v/>
      </c>
      <c r="K183" s="21" t="str">
        <f t="shared" si="199"/>
        <v/>
      </c>
      <c r="L183" s="21" t="str">
        <f t="shared" si="200"/>
        <v/>
      </c>
      <c r="M183" s="21" t="str">
        <f t="shared" si="201"/>
        <v/>
      </c>
      <c r="N183" s="21" t="str">
        <f t="shared" si="202"/>
        <v/>
      </c>
      <c r="O183" s="21" t="str">
        <f t="shared" si="203"/>
        <v/>
      </c>
      <c r="P183" s="21" t="str">
        <f t="shared" si="204"/>
        <v/>
      </c>
      <c r="Q183" s="21" t="str">
        <f t="shared" si="205"/>
        <v/>
      </c>
      <c r="R183" s="21" t="str">
        <f t="shared" si="206"/>
        <v/>
      </c>
      <c r="S183" s="21" t="str">
        <f t="shared" si="207"/>
        <v/>
      </c>
      <c r="T183" s="21" t="str">
        <f t="shared" si="208"/>
        <v/>
      </c>
      <c r="U183" s="21" t="str">
        <f t="shared" si="209"/>
        <v/>
      </c>
      <c r="V183" s="21" t="str">
        <f t="shared" si="210"/>
        <v/>
      </c>
      <c r="W183" s="21" t="str">
        <f t="shared" si="211"/>
        <v/>
      </c>
      <c r="X183" s="21" t="str">
        <f t="shared" si="212"/>
        <v/>
      </c>
      <c r="Y183" s="21" t="str">
        <f t="shared" si="213"/>
        <v/>
      </c>
      <c r="Z183" s="21" t="str">
        <f t="shared" si="214"/>
        <v/>
      </c>
      <c r="AA183" s="21" t="str">
        <f t="shared" si="215"/>
        <v/>
      </c>
      <c r="AB183" s="21" t="str">
        <f t="shared" si="216"/>
        <v/>
      </c>
      <c r="AC183" s="21" t="str">
        <f t="shared" si="217"/>
        <v/>
      </c>
      <c r="AD183" s="21" t="str">
        <f t="shared" si="218"/>
        <v/>
      </c>
      <c r="AE183" s="21" t="str">
        <f t="shared" si="219"/>
        <v/>
      </c>
      <c r="AF183" s="21" t="str">
        <f t="shared" si="220"/>
        <v/>
      </c>
      <c r="AG183" s="21" t="str">
        <f t="shared" si="221"/>
        <v/>
      </c>
      <c r="AH183" s="21" t="str">
        <f t="shared" si="222"/>
        <v/>
      </c>
      <c r="AI183" s="21" t="str">
        <f t="shared" si="223"/>
        <v/>
      </c>
      <c r="AJ183" s="21" t="str">
        <f t="shared" si="224"/>
        <v/>
      </c>
      <c r="AK183" s="21" t="str">
        <f t="shared" si="225"/>
        <v/>
      </c>
      <c r="AL183" s="21" t="str">
        <f t="shared" si="226"/>
        <v/>
      </c>
      <c r="AM183" s="21" t="str">
        <f t="shared" si="227"/>
        <v/>
      </c>
      <c r="AN183" s="21" t="str">
        <f t="shared" si="228"/>
        <v/>
      </c>
      <c r="AO183" s="21" t="str">
        <f t="shared" si="229"/>
        <v/>
      </c>
      <c r="AP183" s="21" t="str">
        <f t="shared" si="230"/>
        <v/>
      </c>
      <c r="AQ183" s="21" t="str">
        <f t="shared" si="231"/>
        <v/>
      </c>
      <c r="AR183" s="21" t="str">
        <f t="shared" si="232"/>
        <v/>
      </c>
      <c r="AS183" s="21" t="str">
        <f t="shared" si="233"/>
        <v/>
      </c>
      <c r="AT183" s="21" t="str">
        <f t="shared" si="234"/>
        <v/>
      </c>
      <c r="AU183" s="21" t="str">
        <f t="shared" si="235"/>
        <v/>
      </c>
      <c r="AV183" s="21" t="str">
        <f t="shared" si="236"/>
        <v/>
      </c>
      <c r="AW183" s="21" t="str">
        <f t="shared" si="237"/>
        <v/>
      </c>
      <c r="AX183" s="21" t="str">
        <f t="shared" si="238"/>
        <v/>
      </c>
      <c r="AY183" s="21" t="str">
        <f t="shared" si="239"/>
        <v/>
      </c>
      <c r="AZ183" s="21" t="str">
        <f t="shared" si="240"/>
        <v/>
      </c>
      <c r="BA183" s="21" t="str">
        <f t="shared" si="241"/>
        <v/>
      </c>
      <c r="BB183" s="18">
        <f t="shared" si="245"/>
        <v>1</v>
      </c>
    </row>
    <row r="184" spans="1:54" x14ac:dyDescent="0.2">
      <c r="A184" s="5" t="str">
        <f t="shared" ref="A184:C184" si="254">A77</f>
        <v/>
      </c>
      <c r="B184" s="14" t="str">
        <f t="shared" si="254"/>
        <v/>
      </c>
      <c r="C184" s="5" t="str">
        <f t="shared" si="254"/>
        <v/>
      </c>
      <c r="D184" s="21">
        <f t="shared" si="192"/>
        <v>1</v>
      </c>
      <c r="E184" s="21" t="str">
        <f t="shared" si="193"/>
        <v/>
      </c>
      <c r="F184" s="21" t="str">
        <f t="shared" si="194"/>
        <v/>
      </c>
      <c r="G184" s="21" t="str">
        <f t="shared" si="195"/>
        <v/>
      </c>
      <c r="H184" s="21" t="str">
        <f t="shared" si="196"/>
        <v/>
      </c>
      <c r="I184" s="21" t="str">
        <f t="shared" si="197"/>
        <v/>
      </c>
      <c r="J184" s="21" t="str">
        <f t="shared" si="198"/>
        <v/>
      </c>
      <c r="K184" s="21" t="str">
        <f t="shared" si="199"/>
        <v/>
      </c>
      <c r="L184" s="21" t="str">
        <f t="shared" si="200"/>
        <v/>
      </c>
      <c r="M184" s="21" t="str">
        <f t="shared" si="201"/>
        <v/>
      </c>
      <c r="N184" s="21" t="str">
        <f t="shared" si="202"/>
        <v/>
      </c>
      <c r="O184" s="21" t="str">
        <f t="shared" si="203"/>
        <v/>
      </c>
      <c r="P184" s="21" t="str">
        <f t="shared" si="204"/>
        <v/>
      </c>
      <c r="Q184" s="21" t="str">
        <f t="shared" si="205"/>
        <v/>
      </c>
      <c r="R184" s="21" t="str">
        <f t="shared" si="206"/>
        <v/>
      </c>
      <c r="S184" s="21" t="str">
        <f t="shared" si="207"/>
        <v/>
      </c>
      <c r="T184" s="21" t="str">
        <f t="shared" si="208"/>
        <v/>
      </c>
      <c r="U184" s="21" t="str">
        <f t="shared" si="209"/>
        <v/>
      </c>
      <c r="V184" s="21" t="str">
        <f t="shared" si="210"/>
        <v/>
      </c>
      <c r="W184" s="21" t="str">
        <f t="shared" si="211"/>
        <v/>
      </c>
      <c r="X184" s="21" t="str">
        <f t="shared" si="212"/>
        <v/>
      </c>
      <c r="Y184" s="21" t="str">
        <f t="shared" si="213"/>
        <v/>
      </c>
      <c r="Z184" s="21" t="str">
        <f t="shared" si="214"/>
        <v/>
      </c>
      <c r="AA184" s="21" t="str">
        <f t="shared" si="215"/>
        <v/>
      </c>
      <c r="AB184" s="21" t="str">
        <f t="shared" si="216"/>
        <v/>
      </c>
      <c r="AC184" s="21" t="str">
        <f t="shared" si="217"/>
        <v/>
      </c>
      <c r="AD184" s="21" t="str">
        <f t="shared" si="218"/>
        <v/>
      </c>
      <c r="AE184" s="21" t="str">
        <f t="shared" si="219"/>
        <v/>
      </c>
      <c r="AF184" s="21" t="str">
        <f t="shared" si="220"/>
        <v/>
      </c>
      <c r="AG184" s="21" t="str">
        <f t="shared" si="221"/>
        <v/>
      </c>
      <c r="AH184" s="21" t="str">
        <f t="shared" si="222"/>
        <v/>
      </c>
      <c r="AI184" s="21" t="str">
        <f t="shared" si="223"/>
        <v/>
      </c>
      <c r="AJ184" s="21" t="str">
        <f t="shared" si="224"/>
        <v/>
      </c>
      <c r="AK184" s="21" t="str">
        <f t="shared" si="225"/>
        <v/>
      </c>
      <c r="AL184" s="21" t="str">
        <f t="shared" si="226"/>
        <v/>
      </c>
      <c r="AM184" s="21" t="str">
        <f t="shared" si="227"/>
        <v/>
      </c>
      <c r="AN184" s="21" t="str">
        <f t="shared" si="228"/>
        <v/>
      </c>
      <c r="AO184" s="21" t="str">
        <f t="shared" si="229"/>
        <v/>
      </c>
      <c r="AP184" s="21" t="str">
        <f t="shared" si="230"/>
        <v/>
      </c>
      <c r="AQ184" s="21" t="str">
        <f t="shared" si="231"/>
        <v/>
      </c>
      <c r="AR184" s="21" t="str">
        <f t="shared" si="232"/>
        <v/>
      </c>
      <c r="AS184" s="21" t="str">
        <f t="shared" si="233"/>
        <v/>
      </c>
      <c r="AT184" s="21" t="str">
        <f t="shared" si="234"/>
        <v/>
      </c>
      <c r="AU184" s="21" t="str">
        <f t="shared" si="235"/>
        <v/>
      </c>
      <c r="AV184" s="21" t="str">
        <f t="shared" si="236"/>
        <v/>
      </c>
      <c r="AW184" s="21" t="str">
        <f t="shared" si="237"/>
        <v/>
      </c>
      <c r="AX184" s="21" t="str">
        <f t="shared" si="238"/>
        <v/>
      </c>
      <c r="AY184" s="21" t="str">
        <f t="shared" si="239"/>
        <v/>
      </c>
      <c r="AZ184" s="21" t="str">
        <f t="shared" si="240"/>
        <v/>
      </c>
      <c r="BA184" s="21" t="str">
        <f t="shared" si="241"/>
        <v/>
      </c>
      <c r="BB184" s="18">
        <f t="shared" si="245"/>
        <v>1</v>
      </c>
    </row>
    <row r="185" spans="1:54" x14ac:dyDescent="0.2">
      <c r="A185" s="5" t="str">
        <f t="shared" ref="A185:C185" si="255">A78</f>
        <v/>
      </c>
      <c r="B185" s="14" t="str">
        <f t="shared" si="255"/>
        <v/>
      </c>
      <c r="C185" s="5" t="str">
        <f t="shared" si="255"/>
        <v/>
      </c>
      <c r="D185" s="21">
        <f t="shared" si="192"/>
        <v>1</v>
      </c>
      <c r="E185" s="21" t="str">
        <f t="shared" si="193"/>
        <v/>
      </c>
      <c r="F185" s="21" t="str">
        <f t="shared" si="194"/>
        <v/>
      </c>
      <c r="G185" s="21" t="str">
        <f t="shared" si="195"/>
        <v/>
      </c>
      <c r="H185" s="21" t="str">
        <f t="shared" si="196"/>
        <v/>
      </c>
      <c r="I185" s="21" t="str">
        <f t="shared" si="197"/>
        <v/>
      </c>
      <c r="J185" s="21" t="str">
        <f t="shared" si="198"/>
        <v/>
      </c>
      <c r="K185" s="21" t="str">
        <f t="shared" si="199"/>
        <v/>
      </c>
      <c r="L185" s="21" t="str">
        <f t="shared" si="200"/>
        <v/>
      </c>
      <c r="M185" s="21" t="str">
        <f t="shared" si="201"/>
        <v/>
      </c>
      <c r="N185" s="21" t="str">
        <f t="shared" si="202"/>
        <v/>
      </c>
      <c r="O185" s="21" t="str">
        <f t="shared" si="203"/>
        <v/>
      </c>
      <c r="P185" s="21" t="str">
        <f t="shared" si="204"/>
        <v/>
      </c>
      <c r="Q185" s="21" t="str">
        <f t="shared" si="205"/>
        <v/>
      </c>
      <c r="R185" s="21" t="str">
        <f t="shared" si="206"/>
        <v/>
      </c>
      <c r="S185" s="21" t="str">
        <f t="shared" si="207"/>
        <v/>
      </c>
      <c r="T185" s="21" t="str">
        <f t="shared" si="208"/>
        <v/>
      </c>
      <c r="U185" s="21" t="str">
        <f t="shared" si="209"/>
        <v/>
      </c>
      <c r="V185" s="21" t="str">
        <f t="shared" si="210"/>
        <v/>
      </c>
      <c r="W185" s="21" t="str">
        <f t="shared" si="211"/>
        <v/>
      </c>
      <c r="X185" s="21" t="str">
        <f t="shared" si="212"/>
        <v/>
      </c>
      <c r="Y185" s="21" t="str">
        <f t="shared" si="213"/>
        <v/>
      </c>
      <c r="Z185" s="21" t="str">
        <f t="shared" si="214"/>
        <v/>
      </c>
      <c r="AA185" s="21" t="str">
        <f t="shared" si="215"/>
        <v/>
      </c>
      <c r="AB185" s="21" t="str">
        <f t="shared" si="216"/>
        <v/>
      </c>
      <c r="AC185" s="21" t="str">
        <f t="shared" si="217"/>
        <v/>
      </c>
      <c r="AD185" s="21" t="str">
        <f t="shared" si="218"/>
        <v/>
      </c>
      <c r="AE185" s="21" t="str">
        <f t="shared" si="219"/>
        <v/>
      </c>
      <c r="AF185" s="21" t="str">
        <f t="shared" si="220"/>
        <v/>
      </c>
      <c r="AG185" s="21" t="str">
        <f t="shared" si="221"/>
        <v/>
      </c>
      <c r="AH185" s="21" t="str">
        <f t="shared" si="222"/>
        <v/>
      </c>
      <c r="AI185" s="21" t="str">
        <f t="shared" si="223"/>
        <v/>
      </c>
      <c r="AJ185" s="21" t="str">
        <f t="shared" si="224"/>
        <v/>
      </c>
      <c r="AK185" s="21" t="str">
        <f t="shared" si="225"/>
        <v/>
      </c>
      <c r="AL185" s="21" t="str">
        <f t="shared" si="226"/>
        <v/>
      </c>
      <c r="AM185" s="21" t="str">
        <f t="shared" si="227"/>
        <v/>
      </c>
      <c r="AN185" s="21" t="str">
        <f t="shared" si="228"/>
        <v/>
      </c>
      <c r="AO185" s="21" t="str">
        <f t="shared" si="229"/>
        <v/>
      </c>
      <c r="AP185" s="21" t="str">
        <f t="shared" si="230"/>
        <v/>
      </c>
      <c r="AQ185" s="21" t="str">
        <f t="shared" si="231"/>
        <v/>
      </c>
      <c r="AR185" s="21" t="str">
        <f t="shared" si="232"/>
        <v/>
      </c>
      <c r="AS185" s="21" t="str">
        <f t="shared" si="233"/>
        <v/>
      </c>
      <c r="AT185" s="21" t="str">
        <f t="shared" si="234"/>
        <v/>
      </c>
      <c r="AU185" s="21" t="str">
        <f t="shared" si="235"/>
        <v/>
      </c>
      <c r="AV185" s="21" t="str">
        <f t="shared" si="236"/>
        <v/>
      </c>
      <c r="AW185" s="21" t="str">
        <f t="shared" si="237"/>
        <v/>
      </c>
      <c r="AX185" s="21" t="str">
        <f t="shared" si="238"/>
        <v/>
      </c>
      <c r="AY185" s="21" t="str">
        <f t="shared" si="239"/>
        <v/>
      </c>
      <c r="AZ185" s="21" t="str">
        <f t="shared" si="240"/>
        <v/>
      </c>
      <c r="BA185" s="21" t="str">
        <f t="shared" si="241"/>
        <v/>
      </c>
      <c r="BB185" s="18">
        <f t="shared" si="245"/>
        <v>1</v>
      </c>
    </row>
    <row r="186" spans="1:54" x14ac:dyDescent="0.2">
      <c r="A186" s="5" t="str">
        <f t="shared" ref="A186:C186" si="256">A79</f>
        <v/>
      </c>
      <c r="B186" s="14" t="str">
        <f t="shared" si="256"/>
        <v/>
      </c>
      <c r="C186" s="5" t="str">
        <f t="shared" si="256"/>
        <v/>
      </c>
      <c r="D186" s="21">
        <f t="shared" si="192"/>
        <v>1</v>
      </c>
      <c r="E186" s="21" t="str">
        <f t="shared" si="193"/>
        <v/>
      </c>
      <c r="F186" s="21" t="str">
        <f t="shared" si="194"/>
        <v/>
      </c>
      <c r="G186" s="21" t="str">
        <f t="shared" si="195"/>
        <v/>
      </c>
      <c r="H186" s="21" t="str">
        <f t="shared" si="196"/>
        <v/>
      </c>
      <c r="I186" s="21" t="str">
        <f t="shared" si="197"/>
        <v/>
      </c>
      <c r="J186" s="21" t="str">
        <f t="shared" si="198"/>
        <v/>
      </c>
      <c r="K186" s="21" t="str">
        <f t="shared" si="199"/>
        <v/>
      </c>
      <c r="L186" s="21" t="str">
        <f t="shared" si="200"/>
        <v/>
      </c>
      <c r="M186" s="21" t="str">
        <f t="shared" si="201"/>
        <v/>
      </c>
      <c r="N186" s="21" t="str">
        <f t="shared" si="202"/>
        <v/>
      </c>
      <c r="O186" s="21" t="str">
        <f t="shared" si="203"/>
        <v/>
      </c>
      <c r="P186" s="21" t="str">
        <f t="shared" si="204"/>
        <v/>
      </c>
      <c r="Q186" s="21" t="str">
        <f t="shared" si="205"/>
        <v/>
      </c>
      <c r="R186" s="21" t="str">
        <f t="shared" si="206"/>
        <v/>
      </c>
      <c r="S186" s="21" t="str">
        <f t="shared" si="207"/>
        <v/>
      </c>
      <c r="T186" s="21" t="str">
        <f t="shared" si="208"/>
        <v/>
      </c>
      <c r="U186" s="21" t="str">
        <f t="shared" si="209"/>
        <v/>
      </c>
      <c r="V186" s="21" t="str">
        <f t="shared" si="210"/>
        <v/>
      </c>
      <c r="W186" s="21" t="str">
        <f t="shared" si="211"/>
        <v/>
      </c>
      <c r="X186" s="21" t="str">
        <f t="shared" si="212"/>
        <v/>
      </c>
      <c r="Y186" s="21" t="str">
        <f t="shared" si="213"/>
        <v/>
      </c>
      <c r="Z186" s="21" t="str">
        <f t="shared" si="214"/>
        <v/>
      </c>
      <c r="AA186" s="21" t="str">
        <f t="shared" si="215"/>
        <v/>
      </c>
      <c r="AB186" s="21" t="str">
        <f t="shared" si="216"/>
        <v/>
      </c>
      <c r="AC186" s="21" t="str">
        <f t="shared" si="217"/>
        <v/>
      </c>
      <c r="AD186" s="21" t="str">
        <f t="shared" si="218"/>
        <v/>
      </c>
      <c r="AE186" s="21" t="str">
        <f t="shared" si="219"/>
        <v/>
      </c>
      <c r="AF186" s="21" t="str">
        <f t="shared" si="220"/>
        <v/>
      </c>
      <c r="AG186" s="21" t="str">
        <f t="shared" si="221"/>
        <v/>
      </c>
      <c r="AH186" s="21" t="str">
        <f t="shared" si="222"/>
        <v/>
      </c>
      <c r="AI186" s="21" t="str">
        <f t="shared" si="223"/>
        <v/>
      </c>
      <c r="AJ186" s="21" t="str">
        <f t="shared" si="224"/>
        <v/>
      </c>
      <c r="AK186" s="21" t="str">
        <f t="shared" si="225"/>
        <v/>
      </c>
      <c r="AL186" s="21" t="str">
        <f t="shared" si="226"/>
        <v/>
      </c>
      <c r="AM186" s="21" t="str">
        <f t="shared" si="227"/>
        <v/>
      </c>
      <c r="AN186" s="21" t="str">
        <f t="shared" si="228"/>
        <v/>
      </c>
      <c r="AO186" s="21" t="str">
        <f t="shared" si="229"/>
        <v/>
      </c>
      <c r="AP186" s="21" t="str">
        <f t="shared" si="230"/>
        <v/>
      </c>
      <c r="AQ186" s="21" t="str">
        <f t="shared" si="231"/>
        <v/>
      </c>
      <c r="AR186" s="21" t="str">
        <f t="shared" si="232"/>
        <v/>
      </c>
      <c r="AS186" s="21" t="str">
        <f t="shared" si="233"/>
        <v/>
      </c>
      <c r="AT186" s="21" t="str">
        <f t="shared" si="234"/>
        <v/>
      </c>
      <c r="AU186" s="21" t="str">
        <f t="shared" si="235"/>
        <v/>
      </c>
      <c r="AV186" s="21" t="str">
        <f t="shared" si="236"/>
        <v/>
      </c>
      <c r="AW186" s="21" t="str">
        <f t="shared" si="237"/>
        <v/>
      </c>
      <c r="AX186" s="21" t="str">
        <f t="shared" si="238"/>
        <v/>
      </c>
      <c r="AY186" s="21" t="str">
        <f t="shared" si="239"/>
        <v/>
      </c>
      <c r="AZ186" s="21" t="str">
        <f t="shared" si="240"/>
        <v/>
      </c>
      <c r="BA186" s="21" t="str">
        <f t="shared" si="241"/>
        <v/>
      </c>
      <c r="BB186" s="18">
        <f t="shared" si="245"/>
        <v>1</v>
      </c>
    </row>
    <row r="187" spans="1:54" x14ac:dyDescent="0.2">
      <c r="A187" s="5" t="str">
        <f t="shared" ref="A187:C187" si="257">A80</f>
        <v/>
      </c>
      <c r="B187" s="14" t="str">
        <f t="shared" si="257"/>
        <v/>
      </c>
      <c r="C187" s="5" t="str">
        <f t="shared" si="257"/>
        <v/>
      </c>
      <c r="D187" s="21">
        <f t="shared" si="192"/>
        <v>1</v>
      </c>
      <c r="E187" s="21" t="str">
        <f t="shared" si="193"/>
        <v/>
      </c>
      <c r="F187" s="21" t="str">
        <f t="shared" si="194"/>
        <v/>
      </c>
      <c r="G187" s="21" t="str">
        <f t="shared" si="195"/>
        <v/>
      </c>
      <c r="H187" s="21" t="str">
        <f t="shared" si="196"/>
        <v/>
      </c>
      <c r="I187" s="21" t="str">
        <f t="shared" si="197"/>
        <v/>
      </c>
      <c r="J187" s="21" t="str">
        <f t="shared" si="198"/>
        <v/>
      </c>
      <c r="K187" s="21" t="str">
        <f t="shared" si="199"/>
        <v/>
      </c>
      <c r="L187" s="21" t="str">
        <f t="shared" si="200"/>
        <v/>
      </c>
      <c r="M187" s="21" t="str">
        <f t="shared" si="201"/>
        <v/>
      </c>
      <c r="N187" s="21" t="str">
        <f t="shared" si="202"/>
        <v/>
      </c>
      <c r="O187" s="21" t="str">
        <f t="shared" si="203"/>
        <v/>
      </c>
      <c r="P187" s="21" t="str">
        <f t="shared" si="204"/>
        <v/>
      </c>
      <c r="Q187" s="21" t="str">
        <f t="shared" si="205"/>
        <v/>
      </c>
      <c r="R187" s="21" t="str">
        <f t="shared" si="206"/>
        <v/>
      </c>
      <c r="S187" s="21" t="str">
        <f t="shared" si="207"/>
        <v/>
      </c>
      <c r="T187" s="21" t="str">
        <f t="shared" si="208"/>
        <v/>
      </c>
      <c r="U187" s="21" t="str">
        <f t="shared" si="209"/>
        <v/>
      </c>
      <c r="V187" s="21" t="str">
        <f t="shared" si="210"/>
        <v/>
      </c>
      <c r="W187" s="21" t="str">
        <f t="shared" si="211"/>
        <v/>
      </c>
      <c r="X187" s="21" t="str">
        <f t="shared" si="212"/>
        <v/>
      </c>
      <c r="Y187" s="21" t="str">
        <f t="shared" si="213"/>
        <v/>
      </c>
      <c r="Z187" s="21" t="str">
        <f t="shared" si="214"/>
        <v/>
      </c>
      <c r="AA187" s="21" t="str">
        <f t="shared" si="215"/>
        <v/>
      </c>
      <c r="AB187" s="21" t="str">
        <f t="shared" si="216"/>
        <v/>
      </c>
      <c r="AC187" s="21" t="str">
        <f t="shared" si="217"/>
        <v/>
      </c>
      <c r="AD187" s="21" t="str">
        <f t="shared" si="218"/>
        <v/>
      </c>
      <c r="AE187" s="21" t="str">
        <f t="shared" si="219"/>
        <v/>
      </c>
      <c r="AF187" s="21" t="str">
        <f t="shared" si="220"/>
        <v/>
      </c>
      <c r="AG187" s="21" t="str">
        <f t="shared" si="221"/>
        <v/>
      </c>
      <c r="AH187" s="21" t="str">
        <f t="shared" si="222"/>
        <v/>
      </c>
      <c r="AI187" s="21" t="str">
        <f t="shared" si="223"/>
        <v/>
      </c>
      <c r="AJ187" s="21" t="str">
        <f t="shared" si="224"/>
        <v/>
      </c>
      <c r="AK187" s="21" t="str">
        <f t="shared" si="225"/>
        <v/>
      </c>
      <c r="AL187" s="21" t="str">
        <f t="shared" si="226"/>
        <v/>
      </c>
      <c r="AM187" s="21" t="str">
        <f t="shared" si="227"/>
        <v/>
      </c>
      <c r="AN187" s="21" t="str">
        <f t="shared" si="228"/>
        <v/>
      </c>
      <c r="AO187" s="21" t="str">
        <f t="shared" si="229"/>
        <v/>
      </c>
      <c r="AP187" s="21" t="str">
        <f t="shared" si="230"/>
        <v/>
      </c>
      <c r="AQ187" s="21" t="str">
        <f t="shared" si="231"/>
        <v/>
      </c>
      <c r="AR187" s="21" t="str">
        <f t="shared" si="232"/>
        <v/>
      </c>
      <c r="AS187" s="21" t="str">
        <f t="shared" si="233"/>
        <v/>
      </c>
      <c r="AT187" s="21" t="str">
        <f t="shared" si="234"/>
        <v/>
      </c>
      <c r="AU187" s="21" t="str">
        <f t="shared" si="235"/>
        <v/>
      </c>
      <c r="AV187" s="21" t="str">
        <f t="shared" si="236"/>
        <v/>
      </c>
      <c r="AW187" s="21" t="str">
        <f t="shared" si="237"/>
        <v/>
      </c>
      <c r="AX187" s="21" t="str">
        <f t="shared" si="238"/>
        <v/>
      </c>
      <c r="AY187" s="21" t="str">
        <f t="shared" si="239"/>
        <v/>
      </c>
      <c r="AZ187" s="21" t="str">
        <f t="shared" si="240"/>
        <v/>
      </c>
      <c r="BA187" s="21" t="str">
        <f t="shared" si="241"/>
        <v/>
      </c>
      <c r="BB187" s="18">
        <f t="shared" si="245"/>
        <v>1</v>
      </c>
    </row>
    <row r="188" spans="1:54" x14ac:dyDescent="0.2">
      <c r="A188" s="5" t="str">
        <f t="shared" ref="A188:C188" si="258">A81</f>
        <v/>
      </c>
      <c r="B188" s="14" t="str">
        <f t="shared" si="258"/>
        <v/>
      </c>
      <c r="C188" s="5" t="str">
        <f t="shared" si="258"/>
        <v/>
      </c>
      <c r="D188" s="21">
        <f t="shared" si="192"/>
        <v>1</v>
      </c>
      <c r="E188" s="21" t="str">
        <f t="shared" si="193"/>
        <v/>
      </c>
      <c r="F188" s="21" t="str">
        <f t="shared" si="194"/>
        <v/>
      </c>
      <c r="G188" s="21" t="str">
        <f t="shared" si="195"/>
        <v/>
      </c>
      <c r="H188" s="21" t="str">
        <f t="shared" si="196"/>
        <v/>
      </c>
      <c r="I188" s="21" t="str">
        <f t="shared" si="197"/>
        <v/>
      </c>
      <c r="J188" s="21" t="str">
        <f t="shared" si="198"/>
        <v/>
      </c>
      <c r="K188" s="21" t="str">
        <f t="shared" si="199"/>
        <v/>
      </c>
      <c r="L188" s="21" t="str">
        <f t="shared" si="200"/>
        <v/>
      </c>
      <c r="M188" s="21" t="str">
        <f t="shared" si="201"/>
        <v/>
      </c>
      <c r="N188" s="21" t="str">
        <f t="shared" si="202"/>
        <v/>
      </c>
      <c r="O188" s="21" t="str">
        <f t="shared" si="203"/>
        <v/>
      </c>
      <c r="P188" s="21" t="str">
        <f t="shared" si="204"/>
        <v/>
      </c>
      <c r="Q188" s="21" t="str">
        <f t="shared" si="205"/>
        <v/>
      </c>
      <c r="R188" s="21" t="str">
        <f t="shared" si="206"/>
        <v/>
      </c>
      <c r="S188" s="21" t="str">
        <f t="shared" si="207"/>
        <v/>
      </c>
      <c r="T188" s="21" t="str">
        <f t="shared" si="208"/>
        <v/>
      </c>
      <c r="U188" s="21" t="str">
        <f t="shared" si="209"/>
        <v/>
      </c>
      <c r="V188" s="21" t="str">
        <f t="shared" si="210"/>
        <v/>
      </c>
      <c r="W188" s="21" t="str">
        <f t="shared" si="211"/>
        <v/>
      </c>
      <c r="X188" s="21" t="str">
        <f t="shared" si="212"/>
        <v/>
      </c>
      <c r="Y188" s="21" t="str">
        <f t="shared" si="213"/>
        <v/>
      </c>
      <c r="Z188" s="21" t="str">
        <f t="shared" si="214"/>
        <v/>
      </c>
      <c r="AA188" s="21" t="str">
        <f t="shared" si="215"/>
        <v/>
      </c>
      <c r="AB188" s="21" t="str">
        <f t="shared" si="216"/>
        <v/>
      </c>
      <c r="AC188" s="21" t="str">
        <f t="shared" si="217"/>
        <v/>
      </c>
      <c r="AD188" s="21" t="str">
        <f t="shared" si="218"/>
        <v/>
      </c>
      <c r="AE188" s="21" t="str">
        <f t="shared" si="219"/>
        <v/>
      </c>
      <c r="AF188" s="21" t="str">
        <f t="shared" si="220"/>
        <v/>
      </c>
      <c r="AG188" s="21" t="str">
        <f t="shared" si="221"/>
        <v/>
      </c>
      <c r="AH188" s="21" t="str">
        <f t="shared" si="222"/>
        <v/>
      </c>
      <c r="AI188" s="21" t="str">
        <f t="shared" si="223"/>
        <v/>
      </c>
      <c r="AJ188" s="21" t="str">
        <f t="shared" si="224"/>
        <v/>
      </c>
      <c r="AK188" s="21" t="str">
        <f t="shared" si="225"/>
        <v/>
      </c>
      <c r="AL188" s="21" t="str">
        <f t="shared" si="226"/>
        <v/>
      </c>
      <c r="AM188" s="21" t="str">
        <f t="shared" si="227"/>
        <v/>
      </c>
      <c r="AN188" s="21" t="str">
        <f t="shared" si="228"/>
        <v/>
      </c>
      <c r="AO188" s="21" t="str">
        <f t="shared" si="229"/>
        <v/>
      </c>
      <c r="AP188" s="21" t="str">
        <f t="shared" si="230"/>
        <v/>
      </c>
      <c r="AQ188" s="21" t="str">
        <f t="shared" si="231"/>
        <v/>
      </c>
      <c r="AR188" s="21" t="str">
        <f t="shared" si="232"/>
        <v/>
      </c>
      <c r="AS188" s="21" t="str">
        <f t="shared" si="233"/>
        <v/>
      </c>
      <c r="AT188" s="21" t="str">
        <f t="shared" si="234"/>
        <v/>
      </c>
      <c r="AU188" s="21" t="str">
        <f t="shared" si="235"/>
        <v/>
      </c>
      <c r="AV188" s="21" t="str">
        <f t="shared" si="236"/>
        <v/>
      </c>
      <c r="AW188" s="21" t="str">
        <f t="shared" si="237"/>
        <v/>
      </c>
      <c r="AX188" s="21" t="str">
        <f t="shared" si="238"/>
        <v/>
      </c>
      <c r="AY188" s="21" t="str">
        <f t="shared" si="239"/>
        <v/>
      </c>
      <c r="AZ188" s="21" t="str">
        <f t="shared" si="240"/>
        <v/>
      </c>
      <c r="BA188" s="21" t="str">
        <f t="shared" si="241"/>
        <v/>
      </c>
      <c r="BB188" s="18">
        <f t="shared" si="245"/>
        <v>1</v>
      </c>
    </row>
    <row r="189" spans="1:54" x14ac:dyDescent="0.2">
      <c r="A189" s="5" t="str">
        <f t="shared" ref="A189:C189" si="259">A82</f>
        <v/>
      </c>
      <c r="B189" s="14" t="str">
        <f t="shared" si="259"/>
        <v/>
      </c>
      <c r="C189" s="5" t="str">
        <f t="shared" si="259"/>
        <v/>
      </c>
      <c r="D189" s="21">
        <f t="shared" si="192"/>
        <v>1</v>
      </c>
      <c r="E189" s="21" t="str">
        <f t="shared" si="193"/>
        <v/>
      </c>
      <c r="F189" s="21" t="str">
        <f t="shared" si="194"/>
        <v/>
      </c>
      <c r="G189" s="21" t="str">
        <f t="shared" si="195"/>
        <v/>
      </c>
      <c r="H189" s="21" t="str">
        <f t="shared" si="196"/>
        <v/>
      </c>
      <c r="I189" s="21" t="str">
        <f t="shared" si="197"/>
        <v/>
      </c>
      <c r="J189" s="21" t="str">
        <f t="shared" si="198"/>
        <v/>
      </c>
      <c r="K189" s="21" t="str">
        <f t="shared" si="199"/>
        <v/>
      </c>
      <c r="L189" s="21" t="str">
        <f t="shared" si="200"/>
        <v/>
      </c>
      <c r="M189" s="21" t="str">
        <f t="shared" si="201"/>
        <v/>
      </c>
      <c r="N189" s="21" t="str">
        <f t="shared" si="202"/>
        <v/>
      </c>
      <c r="O189" s="21" t="str">
        <f t="shared" si="203"/>
        <v/>
      </c>
      <c r="P189" s="21" t="str">
        <f t="shared" si="204"/>
        <v/>
      </c>
      <c r="Q189" s="21" t="str">
        <f t="shared" si="205"/>
        <v/>
      </c>
      <c r="R189" s="21" t="str">
        <f t="shared" si="206"/>
        <v/>
      </c>
      <c r="S189" s="21" t="str">
        <f t="shared" si="207"/>
        <v/>
      </c>
      <c r="T189" s="21" t="str">
        <f t="shared" si="208"/>
        <v/>
      </c>
      <c r="U189" s="21" t="str">
        <f t="shared" si="209"/>
        <v/>
      </c>
      <c r="V189" s="21" t="str">
        <f t="shared" si="210"/>
        <v/>
      </c>
      <c r="W189" s="21" t="str">
        <f t="shared" si="211"/>
        <v/>
      </c>
      <c r="X189" s="21" t="str">
        <f t="shared" si="212"/>
        <v/>
      </c>
      <c r="Y189" s="21" t="str">
        <f t="shared" si="213"/>
        <v/>
      </c>
      <c r="Z189" s="21" t="str">
        <f t="shared" si="214"/>
        <v/>
      </c>
      <c r="AA189" s="21" t="str">
        <f t="shared" si="215"/>
        <v/>
      </c>
      <c r="AB189" s="21" t="str">
        <f t="shared" si="216"/>
        <v/>
      </c>
      <c r="AC189" s="21" t="str">
        <f t="shared" si="217"/>
        <v/>
      </c>
      <c r="AD189" s="21" t="str">
        <f t="shared" si="218"/>
        <v/>
      </c>
      <c r="AE189" s="21" t="str">
        <f t="shared" si="219"/>
        <v/>
      </c>
      <c r="AF189" s="21" t="str">
        <f t="shared" si="220"/>
        <v/>
      </c>
      <c r="AG189" s="21" t="str">
        <f t="shared" si="221"/>
        <v/>
      </c>
      <c r="AH189" s="21" t="str">
        <f t="shared" si="222"/>
        <v/>
      </c>
      <c r="AI189" s="21" t="str">
        <f t="shared" si="223"/>
        <v/>
      </c>
      <c r="AJ189" s="21" t="str">
        <f t="shared" si="224"/>
        <v/>
      </c>
      <c r="AK189" s="21" t="str">
        <f t="shared" si="225"/>
        <v/>
      </c>
      <c r="AL189" s="21" t="str">
        <f t="shared" si="226"/>
        <v/>
      </c>
      <c r="AM189" s="21" t="str">
        <f t="shared" si="227"/>
        <v/>
      </c>
      <c r="AN189" s="21" t="str">
        <f t="shared" si="228"/>
        <v/>
      </c>
      <c r="AO189" s="21" t="str">
        <f t="shared" si="229"/>
        <v/>
      </c>
      <c r="AP189" s="21" t="str">
        <f t="shared" si="230"/>
        <v/>
      </c>
      <c r="AQ189" s="21" t="str">
        <f t="shared" si="231"/>
        <v/>
      </c>
      <c r="AR189" s="21" t="str">
        <f t="shared" si="232"/>
        <v/>
      </c>
      <c r="AS189" s="21" t="str">
        <f t="shared" si="233"/>
        <v/>
      </c>
      <c r="AT189" s="21" t="str">
        <f t="shared" si="234"/>
        <v/>
      </c>
      <c r="AU189" s="21" t="str">
        <f t="shared" si="235"/>
        <v/>
      </c>
      <c r="AV189" s="21" t="str">
        <f t="shared" si="236"/>
        <v/>
      </c>
      <c r="AW189" s="21" t="str">
        <f t="shared" si="237"/>
        <v/>
      </c>
      <c r="AX189" s="21" t="str">
        <f t="shared" si="238"/>
        <v/>
      </c>
      <c r="AY189" s="21" t="str">
        <f t="shared" si="239"/>
        <v/>
      </c>
      <c r="AZ189" s="21" t="str">
        <f t="shared" si="240"/>
        <v/>
      </c>
      <c r="BA189" s="21" t="str">
        <f t="shared" si="241"/>
        <v/>
      </c>
      <c r="BB189" s="18">
        <f t="shared" si="245"/>
        <v>1</v>
      </c>
    </row>
    <row r="190" spans="1:54" x14ac:dyDescent="0.2">
      <c r="A190" s="5" t="str">
        <f t="shared" ref="A190:C190" si="260">A83</f>
        <v/>
      </c>
      <c r="B190" s="14" t="str">
        <f t="shared" si="260"/>
        <v/>
      </c>
      <c r="C190" s="5" t="str">
        <f t="shared" si="260"/>
        <v/>
      </c>
      <c r="D190" s="21">
        <f t="shared" si="192"/>
        <v>1</v>
      </c>
      <c r="E190" s="21" t="str">
        <f t="shared" si="193"/>
        <v/>
      </c>
      <c r="F190" s="21" t="str">
        <f t="shared" si="194"/>
        <v/>
      </c>
      <c r="G190" s="21" t="str">
        <f t="shared" si="195"/>
        <v/>
      </c>
      <c r="H190" s="21" t="str">
        <f t="shared" si="196"/>
        <v/>
      </c>
      <c r="I190" s="21" t="str">
        <f t="shared" si="197"/>
        <v/>
      </c>
      <c r="J190" s="21" t="str">
        <f t="shared" si="198"/>
        <v/>
      </c>
      <c r="K190" s="21" t="str">
        <f t="shared" si="199"/>
        <v/>
      </c>
      <c r="L190" s="21" t="str">
        <f t="shared" si="200"/>
        <v/>
      </c>
      <c r="M190" s="21" t="str">
        <f t="shared" si="201"/>
        <v/>
      </c>
      <c r="N190" s="21" t="str">
        <f t="shared" si="202"/>
        <v/>
      </c>
      <c r="O190" s="21" t="str">
        <f t="shared" si="203"/>
        <v/>
      </c>
      <c r="P190" s="21" t="str">
        <f t="shared" si="204"/>
        <v/>
      </c>
      <c r="Q190" s="21" t="str">
        <f t="shared" si="205"/>
        <v/>
      </c>
      <c r="R190" s="21" t="str">
        <f t="shared" si="206"/>
        <v/>
      </c>
      <c r="S190" s="21" t="str">
        <f t="shared" si="207"/>
        <v/>
      </c>
      <c r="T190" s="21" t="str">
        <f t="shared" si="208"/>
        <v/>
      </c>
      <c r="U190" s="21" t="str">
        <f t="shared" si="209"/>
        <v/>
      </c>
      <c r="V190" s="21" t="str">
        <f t="shared" si="210"/>
        <v/>
      </c>
      <c r="W190" s="21" t="str">
        <f t="shared" si="211"/>
        <v/>
      </c>
      <c r="X190" s="21" t="str">
        <f t="shared" si="212"/>
        <v/>
      </c>
      <c r="Y190" s="21" t="str">
        <f t="shared" si="213"/>
        <v/>
      </c>
      <c r="Z190" s="21" t="str">
        <f t="shared" si="214"/>
        <v/>
      </c>
      <c r="AA190" s="21" t="str">
        <f t="shared" si="215"/>
        <v/>
      </c>
      <c r="AB190" s="21" t="str">
        <f t="shared" si="216"/>
        <v/>
      </c>
      <c r="AC190" s="21" t="str">
        <f t="shared" si="217"/>
        <v/>
      </c>
      <c r="AD190" s="21" t="str">
        <f t="shared" si="218"/>
        <v/>
      </c>
      <c r="AE190" s="21" t="str">
        <f t="shared" si="219"/>
        <v/>
      </c>
      <c r="AF190" s="21" t="str">
        <f t="shared" si="220"/>
        <v/>
      </c>
      <c r="AG190" s="21" t="str">
        <f t="shared" si="221"/>
        <v/>
      </c>
      <c r="AH190" s="21" t="str">
        <f t="shared" si="222"/>
        <v/>
      </c>
      <c r="AI190" s="21" t="str">
        <f t="shared" si="223"/>
        <v/>
      </c>
      <c r="AJ190" s="21" t="str">
        <f t="shared" si="224"/>
        <v/>
      </c>
      <c r="AK190" s="21" t="str">
        <f t="shared" si="225"/>
        <v/>
      </c>
      <c r="AL190" s="21" t="str">
        <f t="shared" si="226"/>
        <v/>
      </c>
      <c r="AM190" s="21" t="str">
        <f t="shared" si="227"/>
        <v/>
      </c>
      <c r="AN190" s="21" t="str">
        <f t="shared" si="228"/>
        <v/>
      </c>
      <c r="AO190" s="21" t="str">
        <f t="shared" si="229"/>
        <v/>
      </c>
      <c r="AP190" s="21" t="str">
        <f t="shared" si="230"/>
        <v/>
      </c>
      <c r="AQ190" s="21" t="str">
        <f t="shared" si="231"/>
        <v/>
      </c>
      <c r="AR190" s="21" t="str">
        <f t="shared" si="232"/>
        <v/>
      </c>
      <c r="AS190" s="21" t="str">
        <f t="shared" si="233"/>
        <v/>
      </c>
      <c r="AT190" s="21" t="str">
        <f t="shared" si="234"/>
        <v/>
      </c>
      <c r="AU190" s="21" t="str">
        <f t="shared" si="235"/>
        <v/>
      </c>
      <c r="AV190" s="21" t="str">
        <f t="shared" si="236"/>
        <v/>
      </c>
      <c r="AW190" s="21" t="str">
        <f t="shared" si="237"/>
        <v/>
      </c>
      <c r="AX190" s="21" t="str">
        <f t="shared" si="238"/>
        <v/>
      </c>
      <c r="AY190" s="21" t="str">
        <f t="shared" si="239"/>
        <v/>
      </c>
      <c r="AZ190" s="21" t="str">
        <f t="shared" si="240"/>
        <v/>
      </c>
      <c r="BA190" s="21" t="str">
        <f t="shared" si="241"/>
        <v/>
      </c>
      <c r="BB190" s="18">
        <f t="shared" si="245"/>
        <v>1</v>
      </c>
    </row>
    <row r="191" spans="1:54" x14ac:dyDescent="0.2">
      <c r="A191" s="5" t="str">
        <f t="shared" ref="A191:C191" si="261">A84</f>
        <v/>
      </c>
      <c r="B191" s="14" t="str">
        <f t="shared" si="261"/>
        <v/>
      </c>
      <c r="C191" s="5" t="str">
        <f t="shared" si="261"/>
        <v/>
      </c>
      <c r="D191" s="21">
        <f t="shared" si="192"/>
        <v>1</v>
      </c>
      <c r="E191" s="21" t="str">
        <f t="shared" si="193"/>
        <v/>
      </c>
      <c r="F191" s="21" t="str">
        <f t="shared" si="194"/>
        <v/>
      </c>
      <c r="G191" s="21" t="str">
        <f t="shared" si="195"/>
        <v/>
      </c>
      <c r="H191" s="21" t="str">
        <f t="shared" si="196"/>
        <v/>
      </c>
      <c r="I191" s="21" t="str">
        <f t="shared" si="197"/>
        <v/>
      </c>
      <c r="J191" s="21" t="str">
        <f t="shared" si="198"/>
        <v/>
      </c>
      <c r="K191" s="21" t="str">
        <f t="shared" si="199"/>
        <v/>
      </c>
      <c r="L191" s="21" t="str">
        <f t="shared" si="200"/>
        <v/>
      </c>
      <c r="M191" s="21" t="str">
        <f t="shared" si="201"/>
        <v/>
      </c>
      <c r="N191" s="21" t="str">
        <f t="shared" si="202"/>
        <v/>
      </c>
      <c r="O191" s="21" t="str">
        <f t="shared" si="203"/>
        <v/>
      </c>
      <c r="P191" s="21" t="str">
        <f t="shared" si="204"/>
        <v/>
      </c>
      <c r="Q191" s="21" t="str">
        <f t="shared" si="205"/>
        <v/>
      </c>
      <c r="R191" s="21" t="str">
        <f t="shared" si="206"/>
        <v/>
      </c>
      <c r="S191" s="21" t="str">
        <f t="shared" si="207"/>
        <v/>
      </c>
      <c r="T191" s="21" t="str">
        <f t="shared" si="208"/>
        <v/>
      </c>
      <c r="U191" s="21" t="str">
        <f t="shared" si="209"/>
        <v/>
      </c>
      <c r="V191" s="21" t="str">
        <f t="shared" si="210"/>
        <v/>
      </c>
      <c r="W191" s="21" t="str">
        <f t="shared" si="211"/>
        <v/>
      </c>
      <c r="X191" s="21" t="str">
        <f t="shared" si="212"/>
        <v/>
      </c>
      <c r="Y191" s="21" t="str">
        <f t="shared" si="213"/>
        <v/>
      </c>
      <c r="Z191" s="21" t="str">
        <f t="shared" si="214"/>
        <v/>
      </c>
      <c r="AA191" s="21" t="str">
        <f t="shared" si="215"/>
        <v/>
      </c>
      <c r="AB191" s="21" t="str">
        <f t="shared" si="216"/>
        <v/>
      </c>
      <c r="AC191" s="21" t="str">
        <f t="shared" si="217"/>
        <v/>
      </c>
      <c r="AD191" s="21" t="str">
        <f t="shared" si="218"/>
        <v/>
      </c>
      <c r="AE191" s="21" t="str">
        <f t="shared" si="219"/>
        <v/>
      </c>
      <c r="AF191" s="21" t="str">
        <f t="shared" si="220"/>
        <v/>
      </c>
      <c r="AG191" s="21" t="str">
        <f t="shared" si="221"/>
        <v/>
      </c>
      <c r="AH191" s="21" t="str">
        <f t="shared" si="222"/>
        <v/>
      </c>
      <c r="AI191" s="21" t="str">
        <f t="shared" si="223"/>
        <v/>
      </c>
      <c r="AJ191" s="21" t="str">
        <f t="shared" si="224"/>
        <v/>
      </c>
      <c r="AK191" s="21" t="str">
        <f t="shared" si="225"/>
        <v/>
      </c>
      <c r="AL191" s="21" t="str">
        <f t="shared" si="226"/>
        <v/>
      </c>
      <c r="AM191" s="21" t="str">
        <f t="shared" si="227"/>
        <v/>
      </c>
      <c r="AN191" s="21" t="str">
        <f t="shared" si="228"/>
        <v/>
      </c>
      <c r="AO191" s="21" t="str">
        <f t="shared" si="229"/>
        <v/>
      </c>
      <c r="AP191" s="21" t="str">
        <f t="shared" si="230"/>
        <v/>
      </c>
      <c r="AQ191" s="21" t="str">
        <f t="shared" si="231"/>
        <v/>
      </c>
      <c r="AR191" s="21" t="str">
        <f t="shared" si="232"/>
        <v/>
      </c>
      <c r="AS191" s="21" t="str">
        <f t="shared" si="233"/>
        <v/>
      </c>
      <c r="AT191" s="21" t="str">
        <f t="shared" si="234"/>
        <v/>
      </c>
      <c r="AU191" s="21" t="str">
        <f t="shared" si="235"/>
        <v/>
      </c>
      <c r="AV191" s="21" t="str">
        <f t="shared" si="236"/>
        <v/>
      </c>
      <c r="AW191" s="21" t="str">
        <f t="shared" si="237"/>
        <v/>
      </c>
      <c r="AX191" s="21" t="str">
        <f t="shared" si="238"/>
        <v/>
      </c>
      <c r="AY191" s="21" t="str">
        <f t="shared" si="239"/>
        <v/>
      </c>
      <c r="AZ191" s="21" t="str">
        <f t="shared" si="240"/>
        <v/>
      </c>
      <c r="BA191" s="21" t="str">
        <f t="shared" si="241"/>
        <v/>
      </c>
      <c r="BB191" s="18">
        <f t="shared" si="245"/>
        <v>1</v>
      </c>
    </row>
    <row r="192" spans="1:54" x14ac:dyDescent="0.2">
      <c r="A192" s="5" t="str">
        <f t="shared" ref="A192:C192" si="262">A85</f>
        <v/>
      </c>
      <c r="B192" s="14" t="str">
        <f t="shared" si="262"/>
        <v/>
      </c>
      <c r="C192" s="5" t="str">
        <f t="shared" si="262"/>
        <v/>
      </c>
      <c r="D192" s="21">
        <f t="shared" si="192"/>
        <v>1</v>
      </c>
      <c r="E192" s="21" t="str">
        <f t="shared" si="193"/>
        <v/>
      </c>
      <c r="F192" s="21" t="str">
        <f t="shared" si="194"/>
        <v/>
      </c>
      <c r="G192" s="21" t="str">
        <f t="shared" si="195"/>
        <v/>
      </c>
      <c r="H192" s="21" t="str">
        <f t="shared" si="196"/>
        <v/>
      </c>
      <c r="I192" s="21" t="str">
        <f t="shared" si="197"/>
        <v/>
      </c>
      <c r="J192" s="21" t="str">
        <f t="shared" si="198"/>
        <v/>
      </c>
      <c r="K192" s="21" t="str">
        <f t="shared" si="199"/>
        <v/>
      </c>
      <c r="L192" s="21" t="str">
        <f t="shared" si="200"/>
        <v/>
      </c>
      <c r="M192" s="21" t="str">
        <f t="shared" si="201"/>
        <v/>
      </c>
      <c r="N192" s="21" t="str">
        <f t="shared" si="202"/>
        <v/>
      </c>
      <c r="O192" s="21" t="str">
        <f t="shared" si="203"/>
        <v/>
      </c>
      <c r="P192" s="21" t="str">
        <f t="shared" si="204"/>
        <v/>
      </c>
      <c r="Q192" s="21" t="str">
        <f t="shared" si="205"/>
        <v/>
      </c>
      <c r="R192" s="21" t="str">
        <f t="shared" si="206"/>
        <v/>
      </c>
      <c r="S192" s="21" t="str">
        <f t="shared" si="207"/>
        <v/>
      </c>
      <c r="T192" s="21" t="str">
        <f t="shared" si="208"/>
        <v/>
      </c>
      <c r="U192" s="21" t="str">
        <f t="shared" si="209"/>
        <v/>
      </c>
      <c r="V192" s="21" t="str">
        <f t="shared" si="210"/>
        <v/>
      </c>
      <c r="W192" s="21" t="str">
        <f t="shared" si="211"/>
        <v/>
      </c>
      <c r="X192" s="21" t="str">
        <f t="shared" si="212"/>
        <v/>
      </c>
      <c r="Y192" s="21" t="str">
        <f t="shared" si="213"/>
        <v/>
      </c>
      <c r="Z192" s="21" t="str">
        <f t="shared" si="214"/>
        <v/>
      </c>
      <c r="AA192" s="21" t="str">
        <f t="shared" si="215"/>
        <v/>
      </c>
      <c r="AB192" s="21" t="str">
        <f t="shared" si="216"/>
        <v/>
      </c>
      <c r="AC192" s="21" t="str">
        <f t="shared" si="217"/>
        <v/>
      </c>
      <c r="AD192" s="21" t="str">
        <f t="shared" si="218"/>
        <v/>
      </c>
      <c r="AE192" s="21" t="str">
        <f t="shared" si="219"/>
        <v/>
      </c>
      <c r="AF192" s="21" t="str">
        <f t="shared" si="220"/>
        <v/>
      </c>
      <c r="AG192" s="21" t="str">
        <f t="shared" si="221"/>
        <v/>
      </c>
      <c r="AH192" s="21" t="str">
        <f t="shared" si="222"/>
        <v/>
      </c>
      <c r="AI192" s="21" t="str">
        <f t="shared" si="223"/>
        <v/>
      </c>
      <c r="AJ192" s="21" t="str">
        <f t="shared" si="224"/>
        <v/>
      </c>
      <c r="AK192" s="21" t="str">
        <f t="shared" si="225"/>
        <v/>
      </c>
      <c r="AL192" s="21" t="str">
        <f t="shared" si="226"/>
        <v/>
      </c>
      <c r="AM192" s="21" t="str">
        <f t="shared" si="227"/>
        <v/>
      </c>
      <c r="AN192" s="21" t="str">
        <f t="shared" si="228"/>
        <v/>
      </c>
      <c r="AO192" s="21" t="str">
        <f t="shared" si="229"/>
        <v/>
      </c>
      <c r="AP192" s="21" t="str">
        <f t="shared" si="230"/>
        <v/>
      </c>
      <c r="AQ192" s="21" t="str">
        <f t="shared" si="231"/>
        <v/>
      </c>
      <c r="AR192" s="21" t="str">
        <f t="shared" si="232"/>
        <v/>
      </c>
      <c r="AS192" s="21" t="str">
        <f t="shared" si="233"/>
        <v/>
      </c>
      <c r="AT192" s="21" t="str">
        <f t="shared" si="234"/>
        <v/>
      </c>
      <c r="AU192" s="21" t="str">
        <f t="shared" si="235"/>
        <v/>
      </c>
      <c r="AV192" s="21" t="str">
        <f t="shared" si="236"/>
        <v/>
      </c>
      <c r="AW192" s="21" t="str">
        <f t="shared" si="237"/>
        <v/>
      </c>
      <c r="AX192" s="21" t="str">
        <f t="shared" si="238"/>
        <v/>
      </c>
      <c r="AY192" s="21" t="str">
        <f t="shared" si="239"/>
        <v/>
      </c>
      <c r="AZ192" s="21" t="str">
        <f t="shared" si="240"/>
        <v/>
      </c>
      <c r="BA192" s="21" t="str">
        <f t="shared" si="241"/>
        <v/>
      </c>
      <c r="BB192" s="18">
        <f t="shared" si="245"/>
        <v>1</v>
      </c>
    </row>
    <row r="193" spans="1:54" x14ac:dyDescent="0.2">
      <c r="A193" s="5" t="str">
        <f t="shared" ref="A193:C193" si="263">A86</f>
        <v/>
      </c>
      <c r="B193" s="14" t="str">
        <f t="shared" si="263"/>
        <v/>
      </c>
      <c r="C193" s="5" t="str">
        <f t="shared" si="263"/>
        <v/>
      </c>
      <c r="D193" s="21">
        <f t="shared" si="192"/>
        <v>1</v>
      </c>
      <c r="E193" s="21" t="str">
        <f t="shared" si="193"/>
        <v/>
      </c>
      <c r="F193" s="21" t="str">
        <f t="shared" si="194"/>
        <v/>
      </c>
      <c r="G193" s="21" t="str">
        <f t="shared" si="195"/>
        <v/>
      </c>
      <c r="H193" s="21" t="str">
        <f t="shared" si="196"/>
        <v/>
      </c>
      <c r="I193" s="21" t="str">
        <f t="shared" si="197"/>
        <v/>
      </c>
      <c r="J193" s="21" t="str">
        <f t="shared" si="198"/>
        <v/>
      </c>
      <c r="K193" s="21" t="str">
        <f t="shared" si="199"/>
        <v/>
      </c>
      <c r="L193" s="21" t="str">
        <f t="shared" si="200"/>
        <v/>
      </c>
      <c r="M193" s="21" t="str">
        <f t="shared" si="201"/>
        <v/>
      </c>
      <c r="N193" s="21" t="str">
        <f t="shared" si="202"/>
        <v/>
      </c>
      <c r="O193" s="21" t="str">
        <f t="shared" si="203"/>
        <v/>
      </c>
      <c r="P193" s="21" t="str">
        <f t="shared" si="204"/>
        <v/>
      </c>
      <c r="Q193" s="21" t="str">
        <f t="shared" si="205"/>
        <v/>
      </c>
      <c r="R193" s="21" t="str">
        <f t="shared" si="206"/>
        <v/>
      </c>
      <c r="S193" s="21" t="str">
        <f t="shared" si="207"/>
        <v/>
      </c>
      <c r="T193" s="21" t="str">
        <f t="shared" si="208"/>
        <v/>
      </c>
      <c r="U193" s="21" t="str">
        <f t="shared" si="209"/>
        <v/>
      </c>
      <c r="V193" s="21" t="str">
        <f t="shared" si="210"/>
        <v/>
      </c>
      <c r="W193" s="21" t="str">
        <f t="shared" si="211"/>
        <v/>
      </c>
      <c r="X193" s="21" t="str">
        <f t="shared" si="212"/>
        <v/>
      </c>
      <c r="Y193" s="21" t="str">
        <f t="shared" si="213"/>
        <v/>
      </c>
      <c r="Z193" s="21" t="str">
        <f t="shared" si="214"/>
        <v/>
      </c>
      <c r="AA193" s="21" t="str">
        <f t="shared" si="215"/>
        <v/>
      </c>
      <c r="AB193" s="21" t="str">
        <f t="shared" si="216"/>
        <v/>
      </c>
      <c r="AC193" s="21" t="str">
        <f t="shared" si="217"/>
        <v/>
      </c>
      <c r="AD193" s="21" t="str">
        <f t="shared" si="218"/>
        <v/>
      </c>
      <c r="AE193" s="21" t="str">
        <f t="shared" si="219"/>
        <v/>
      </c>
      <c r="AF193" s="21" t="str">
        <f t="shared" si="220"/>
        <v/>
      </c>
      <c r="AG193" s="21" t="str">
        <f t="shared" si="221"/>
        <v/>
      </c>
      <c r="AH193" s="21" t="str">
        <f t="shared" si="222"/>
        <v/>
      </c>
      <c r="AI193" s="21" t="str">
        <f t="shared" si="223"/>
        <v/>
      </c>
      <c r="AJ193" s="21" t="str">
        <f t="shared" si="224"/>
        <v/>
      </c>
      <c r="AK193" s="21" t="str">
        <f t="shared" si="225"/>
        <v/>
      </c>
      <c r="AL193" s="21" t="str">
        <f t="shared" si="226"/>
        <v/>
      </c>
      <c r="AM193" s="21" t="str">
        <f t="shared" si="227"/>
        <v/>
      </c>
      <c r="AN193" s="21" t="str">
        <f t="shared" si="228"/>
        <v/>
      </c>
      <c r="AO193" s="21" t="str">
        <f t="shared" si="229"/>
        <v/>
      </c>
      <c r="AP193" s="21" t="str">
        <f t="shared" si="230"/>
        <v/>
      </c>
      <c r="AQ193" s="21" t="str">
        <f t="shared" si="231"/>
        <v/>
      </c>
      <c r="AR193" s="21" t="str">
        <f t="shared" si="232"/>
        <v/>
      </c>
      <c r="AS193" s="21" t="str">
        <f t="shared" si="233"/>
        <v/>
      </c>
      <c r="AT193" s="21" t="str">
        <f t="shared" si="234"/>
        <v/>
      </c>
      <c r="AU193" s="21" t="str">
        <f t="shared" si="235"/>
        <v/>
      </c>
      <c r="AV193" s="21" t="str">
        <f t="shared" si="236"/>
        <v/>
      </c>
      <c r="AW193" s="21" t="str">
        <f t="shared" si="237"/>
        <v/>
      </c>
      <c r="AX193" s="21" t="str">
        <f t="shared" si="238"/>
        <v/>
      </c>
      <c r="AY193" s="21" t="str">
        <f t="shared" si="239"/>
        <v/>
      </c>
      <c r="AZ193" s="21" t="str">
        <f t="shared" si="240"/>
        <v/>
      </c>
      <c r="BA193" s="21" t="str">
        <f t="shared" si="241"/>
        <v/>
      </c>
      <c r="BB193" s="18">
        <f t="shared" si="245"/>
        <v>1</v>
      </c>
    </row>
    <row r="194" spans="1:54" x14ac:dyDescent="0.2">
      <c r="A194" s="5" t="str">
        <f t="shared" ref="A194:C194" si="264">A87</f>
        <v/>
      </c>
      <c r="B194" s="14" t="str">
        <f t="shared" si="264"/>
        <v/>
      </c>
      <c r="C194" s="5" t="str">
        <f t="shared" si="264"/>
        <v/>
      </c>
      <c r="D194" s="21">
        <f t="shared" si="192"/>
        <v>1</v>
      </c>
      <c r="E194" s="21" t="str">
        <f t="shared" si="193"/>
        <v/>
      </c>
      <c r="F194" s="21" t="str">
        <f t="shared" si="194"/>
        <v/>
      </c>
      <c r="G194" s="21" t="str">
        <f t="shared" si="195"/>
        <v/>
      </c>
      <c r="H194" s="21" t="str">
        <f t="shared" si="196"/>
        <v/>
      </c>
      <c r="I194" s="21" t="str">
        <f t="shared" si="197"/>
        <v/>
      </c>
      <c r="J194" s="21" t="str">
        <f t="shared" si="198"/>
        <v/>
      </c>
      <c r="K194" s="21" t="str">
        <f t="shared" si="199"/>
        <v/>
      </c>
      <c r="L194" s="21" t="str">
        <f t="shared" si="200"/>
        <v/>
      </c>
      <c r="M194" s="21" t="str">
        <f t="shared" si="201"/>
        <v/>
      </c>
      <c r="N194" s="21" t="str">
        <f t="shared" si="202"/>
        <v/>
      </c>
      <c r="O194" s="21" t="str">
        <f t="shared" si="203"/>
        <v/>
      </c>
      <c r="P194" s="21" t="str">
        <f t="shared" si="204"/>
        <v/>
      </c>
      <c r="Q194" s="21" t="str">
        <f t="shared" si="205"/>
        <v/>
      </c>
      <c r="R194" s="21" t="str">
        <f t="shared" si="206"/>
        <v/>
      </c>
      <c r="S194" s="21" t="str">
        <f t="shared" si="207"/>
        <v/>
      </c>
      <c r="T194" s="21" t="str">
        <f t="shared" si="208"/>
        <v/>
      </c>
      <c r="U194" s="21" t="str">
        <f t="shared" si="209"/>
        <v/>
      </c>
      <c r="V194" s="21" t="str">
        <f t="shared" si="210"/>
        <v/>
      </c>
      <c r="W194" s="21" t="str">
        <f t="shared" si="211"/>
        <v/>
      </c>
      <c r="X194" s="21" t="str">
        <f t="shared" si="212"/>
        <v/>
      </c>
      <c r="Y194" s="21" t="str">
        <f t="shared" si="213"/>
        <v/>
      </c>
      <c r="Z194" s="21" t="str">
        <f t="shared" si="214"/>
        <v/>
      </c>
      <c r="AA194" s="21" t="str">
        <f t="shared" si="215"/>
        <v/>
      </c>
      <c r="AB194" s="21" t="str">
        <f t="shared" si="216"/>
        <v/>
      </c>
      <c r="AC194" s="21" t="str">
        <f t="shared" si="217"/>
        <v/>
      </c>
      <c r="AD194" s="21" t="str">
        <f t="shared" si="218"/>
        <v/>
      </c>
      <c r="AE194" s="21" t="str">
        <f t="shared" si="219"/>
        <v/>
      </c>
      <c r="AF194" s="21" t="str">
        <f t="shared" si="220"/>
        <v/>
      </c>
      <c r="AG194" s="21" t="str">
        <f t="shared" si="221"/>
        <v/>
      </c>
      <c r="AH194" s="21" t="str">
        <f t="shared" si="222"/>
        <v/>
      </c>
      <c r="AI194" s="21" t="str">
        <f t="shared" si="223"/>
        <v/>
      </c>
      <c r="AJ194" s="21" t="str">
        <f t="shared" si="224"/>
        <v/>
      </c>
      <c r="AK194" s="21" t="str">
        <f t="shared" si="225"/>
        <v/>
      </c>
      <c r="AL194" s="21" t="str">
        <f t="shared" si="226"/>
        <v/>
      </c>
      <c r="AM194" s="21" t="str">
        <f t="shared" si="227"/>
        <v/>
      </c>
      <c r="AN194" s="21" t="str">
        <f t="shared" si="228"/>
        <v/>
      </c>
      <c r="AO194" s="21" t="str">
        <f t="shared" si="229"/>
        <v/>
      </c>
      <c r="AP194" s="21" t="str">
        <f t="shared" si="230"/>
        <v/>
      </c>
      <c r="AQ194" s="21" t="str">
        <f t="shared" si="231"/>
        <v/>
      </c>
      <c r="AR194" s="21" t="str">
        <f t="shared" si="232"/>
        <v/>
      </c>
      <c r="AS194" s="21" t="str">
        <f t="shared" si="233"/>
        <v/>
      </c>
      <c r="AT194" s="21" t="str">
        <f t="shared" si="234"/>
        <v/>
      </c>
      <c r="AU194" s="21" t="str">
        <f t="shared" si="235"/>
        <v/>
      </c>
      <c r="AV194" s="21" t="str">
        <f t="shared" si="236"/>
        <v/>
      </c>
      <c r="AW194" s="21" t="str">
        <f t="shared" si="237"/>
        <v/>
      </c>
      <c r="AX194" s="21" t="str">
        <f t="shared" si="238"/>
        <v/>
      </c>
      <c r="AY194" s="21" t="str">
        <f t="shared" si="239"/>
        <v/>
      </c>
      <c r="AZ194" s="21" t="str">
        <f t="shared" si="240"/>
        <v/>
      </c>
      <c r="BA194" s="21" t="str">
        <f t="shared" si="241"/>
        <v/>
      </c>
      <c r="BB194" s="18">
        <f t="shared" si="245"/>
        <v>1</v>
      </c>
    </row>
    <row r="195" spans="1:54" x14ac:dyDescent="0.2">
      <c r="A195" s="5" t="str">
        <f t="shared" ref="A195:C195" si="265">A88</f>
        <v/>
      </c>
      <c r="B195" s="14" t="str">
        <f t="shared" si="265"/>
        <v/>
      </c>
      <c r="C195" s="5" t="str">
        <f t="shared" si="265"/>
        <v/>
      </c>
      <c r="D195" s="21">
        <f t="shared" si="192"/>
        <v>1</v>
      </c>
      <c r="E195" s="21" t="str">
        <f t="shared" si="193"/>
        <v/>
      </c>
      <c r="F195" s="21" t="str">
        <f t="shared" si="194"/>
        <v/>
      </c>
      <c r="G195" s="21" t="str">
        <f t="shared" si="195"/>
        <v/>
      </c>
      <c r="H195" s="21" t="str">
        <f t="shared" si="196"/>
        <v/>
      </c>
      <c r="I195" s="21" t="str">
        <f t="shared" si="197"/>
        <v/>
      </c>
      <c r="J195" s="21" t="str">
        <f t="shared" si="198"/>
        <v/>
      </c>
      <c r="K195" s="21" t="str">
        <f t="shared" si="199"/>
        <v/>
      </c>
      <c r="L195" s="21" t="str">
        <f t="shared" si="200"/>
        <v/>
      </c>
      <c r="M195" s="21" t="str">
        <f t="shared" si="201"/>
        <v/>
      </c>
      <c r="N195" s="21" t="str">
        <f t="shared" si="202"/>
        <v/>
      </c>
      <c r="O195" s="21" t="str">
        <f t="shared" si="203"/>
        <v/>
      </c>
      <c r="P195" s="21" t="str">
        <f t="shared" si="204"/>
        <v/>
      </c>
      <c r="Q195" s="21" t="str">
        <f t="shared" si="205"/>
        <v/>
      </c>
      <c r="R195" s="21" t="str">
        <f t="shared" si="206"/>
        <v/>
      </c>
      <c r="S195" s="21" t="str">
        <f t="shared" si="207"/>
        <v/>
      </c>
      <c r="T195" s="21" t="str">
        <f t="shared" si="208"/>
        <v/>
      </c>
      <c r="U195" s="21" t="str">
        <f t="shared" si="209"/>
        <v/>
      </c>
      <c r="V195" s="21" t="str">
        <f t="shared" si="210"/>
        <v/>
      </c>
      <c r="W195" s="21" t="str">
        <f t="shared" si="211"/>
        <v/>
      </c>
      <c r="X195" s="21" t="str">
        <f t="shared" si="212"/>
        <v/>
      </c>
      <c r="Y195" s="21" t="str">
        <f t="shared" si="213"/>
        <v/>
      </c>
      <c r="Z195" s="21" t="str">
        <f t="shared" si="214"/>
        <v/>
      </c>
      <c r="AA195" s="21" t="str">
        <f t="shared" si="215"/>
        <v/>
      </c>
      <c r="AB195" s="21" t="str">
        <f t="shared" si="216"/>
        <v/>
      </c>
      <c r="AC195" s="21" t="str">
        <f t="shared" si="217"/>
        <v/>
      </c>
      <c r="AD195" s="21" t="str">
        <f t="shared" si="218"/>
        <v/>
      </c>
      <c r="AE195" s="21" t="str">
        <f t="shared" si="219"/>
        <v/>
      </c>
      <c r="AF195" s="21" t="str">
        <f t="shared" si="220"/>
        <v/>
      </c>
      <c r="AG195" s="21" t="str">
        <f t="shared" si="221"/>
        <v/>
      </c>
      <c r="AH195" s="21" t="str">
        <f t="shared" si="222"/>
        <v/>
      </c>
      <c r="AI195" s="21" t="str">
        <f t="shared" si="223"/>
        <v/>
      </c>
      <c r="AJ195" s="21" t="str">
        <f t="shared" si="224"/>
        <v/>
      </c>
      <c r="AK195" s="21" t="str">
        <f t="shared" si="225"/>
        <v/>
      </c>
      <c r="AL195" s="21" t="str">
        <f t="shared" si="226"/>
        <v/>
      </c>
      <c r="AM195" s="21" t="str">
        <f t="shared" si="227"/>
        <v/>
      </c>
      <c r="AN195" s="21" t="str">
        <f t="shared" si="228"/>
        <v/>
      </c>
      <c r="AO195" s="21" t="str">
        <f t="shared" si="229"/>
        <v/>
      </c>
      <c r="AP195" s="21" t="str">
        <f t="shared" si="230"/>
        <v/>
      </c>
      <c r="AQ195" s="21" t="str">
        <f t="shared" si="231"/>
        <v/>
      </c>
      <c r="AR195" s="21" t="str">
        <f t="shared" si="232"/>
        <v/>
      </c>
      <c r="AS195" s="21" t="str">
        <f t="shared" si="233"/>
        <v/>
      </c>
      <c r="AT195" s="21" t="str">
        <f t="shared" si="234"/>
        <v/>
      </c>
      <c r="AU195" s="21" t="str">
        <f t="shared" si="235"/>
        <v/>
      </c>
      <c r="AV195" s="21" t="str">
        <f t="shared" si="236"/>
        <v/>
      </c>
      <c r="AW195" s="21" t="str">
        <f t="shared" si="237"/>
        <v/>
      </c>
      <c r="AX195" s="21" t="str">
        <f t="shared" si="238"/>
        <v/>
      </c>
      <c r="AY195" s="21" t="str">
        <f t="shared" si="239"/>
        <v/>
      </c>
      <c r="AZ195" s="21" t="str">
        <f t="shared" si="240"/>
        <v/>
      </c>
      <c r="BA195" s="21" t="str">
        <f t="shared" si="241"/>
        <v/>
      </c>
      <c r="BB195" s="18">
        <f t="shared" si="245"/>
        <v>1</v>
      </c>
    </row>
    <row r="196" spans="1:54" x14ac:dyDescent="0.2">
      <c r="A196" s="5" t="str">
        <f t="shared" ref="A196:C196" si="266">A89</f>
        <v/>
      </c>
      <c r="B196" s="14" t="str">
        <f t="shared" si="266"/>
        <v/>
      </c>
      <c r="C196" s="5" t="str">
        <f t="shared" si="266"/>
        <v/>
      </c>
      <c r="D196" s="21">
        <f t="shared" si="192"/>
        <v>1</v>
      </c>
      <c r="E196" s="21" t="str">
        <f t="shared" si="193"/>
        <v/>
      </c>
      <c r="F196" s="21" t="str">
        <f t="shared" si="194"/>
        <v/>
      </c>
      <c r="G196" s="21" t="str">
        <f t="shared" si="195"/>
        <v/>
      </c>
      <c r="H196" s="21" t="str">
        <f t="shared" si="196"/>
        <v/>
      </c>
      <c r="I196" s="21" t="str">
        <f t="shared" si="197"/>
        <v/>
      </c>
      <c r="J196" s="21" t="str">
        <f t="shared" si="198"/>
        <v/>
      </c>
      <c r="K196" s="21" t="str">
        <f t="shared" si="199"/>
        <v/>
      </c>
      <c r="L196" s="21" t="str">
        <f t="shared" si="200"/>
        <v/>
      </c>
      <c r="M196" s="21" t="str">
        <f t="shared" si="201"/>
        <v/>
      </c>
      <c r="N196" s="21" t="str">
        <f t="shared" si="202"/>
        <v/>
      </c>
      <c r="O196" s="21" t="str">
        <f t="shared" si="203"/>
        <v/>
      </c>
      <c r="P196" s="21" t="str">
        <f t="shared" si="204"/>
        <v/>
      </c>
      <c r="Q196" s="21" t="str">
        <f t="shared" si="205"/>
        <v/>
      </c>
      <c r="R196" s="21" t="str">
        <f t="shared" si="206"/>
        <v/>
      </c>
      <c r="S196" s="21" t="str">
        <f t="shared" si="207"/>
        <v/>
      </c>
      <c r="T196" s="21" t="str">
        <f t="shared" si="208"/>
        <v/>
      </c>
      <c r="U196" s="21" t="str">
        <f t="shared" si="209"/>
        <v/>
      </c>
      <c r="V196" s="21" t="str">
        <f t="shared" si="210"/>
        <v/>
      </c>
      <c r="W196" s="21" t="str">
        <f t="shared" si="211"/>
        <v/>
      </c>
      <c r="X196" s="21" t="str">
        <f t="shared" si="212"/>
        <v/>
      </c>
      <c r="Y196" s="21" t="str">
        <f t="shared" si="213"/>
        <v/>
      </c>
      <c r="Z196" s="21" t="str">
        <f t="shared" si="214"/>
        <v/>
      </c>
      <c r="AA196" s="21" t="str">
        <f t="shared" si="215"/>
        <v/>
      </c>
      <c r="AB196" s="21" t="str">
        <f t="shared" si="216"/>
        <v/>
      </c>
      <c r="AC196" s="21" t="str">
        <f t="shared" si="217"/>
        <v/>
      </c>
      <c r="AD196" s="21" t="str">
        <f t="shared" si="218"/>
        <v/>
      </c>
      <c r="AE196" s="21" t="str">
        <f t="shared" si="219"/>
        <v/>
      </c>
      <c r="AF196" s="21" t="str">
        <f t="shared" si="220"/>
        <v/>
      </c>
      <c r="AG196" s="21" t="str">
        <f t="shared" si="221"/>
        <v/>
      </c>
      <c r="AH196" s="21" t="str">
        <f t="shared" si="222"/>
        <v/>
      </c>
      <c r="AI196" s="21" t="str">
        <f t="shared" si="223"/>
        <v/>
      </c>
      <c r="AJ196" s="21" t="str">
        <f t="shared" si="224"/>
        <v/>
      </c>
      <c r="AK196" s="21" t="str">
        <f t="shared" si="225"/>
        <v/>
      </c>
      <c r="AL196" s="21" t="str">
        <f t="shared" si="226"/>
        <v/>
      </c>
      <c r="AM196" s="21" t="str">
        <f t="shared" si="227"/>
        <v/>
      </c>
      <c r="AN196" s="21" t="str">
        <f t="shared" si="228"/>
        <v/>
      </c>
      <c r="AO196" s="21" t="str">
        <f t="shared" si="229"/>
        <v/>
      </c>
      <c r="AP196" s="21" t="str">
        <f t="shared" si="230"/>
        <v/>
      </c>
      <c r="AQ196" s="21" t="str">
        <f t="shared" si="231"/>
        <v/>
      </c>
      <c r="AR196" s="21" t="str">
        <f t="shared" si="232"/>
        <v/>
      </c>
      <c r="AS196" s="21" t="str">
        <f t="shared" si="233"/>
        <v/>
      </c>
      <c r="AT196" s="21" t="str">
        <f t="shared" si="234"/>
        <v/>
      </c>
      <c r="AU196" s="21" t="str">
        <f t="shared" si="235"/>
        <v/>
      </c>
      <c r="AV196" s="21" t="str">
        <f t="shared" si="236"/>
        <v/>
      </c>
      <c r="AW196" s="21" t="str">
        <f t="shared" si="237"/>
        <v/>
      </c>
      <c r="AX196" s="21" t="str">
        <f t="shared" si="238"/>
        <v/>
      </c>
      <c r="AY196" s="21" t="str">
        <f t="shared" si="239"/>
        <v/>
      </c>
      <c r="AZ196" s="21" t="str">
        <f t="shared" si="240"/>
        <v/>
      </c>
      <c r="BA196" s="21" t="str">
        <f t="shared" si="241"/>
        <v/>
      </c>
      <c r="BB196" s="18">
        <f t="shared" si="245"/>
        <v>1</v>
      </c>
    </row>
    <row r="197" spans="1:54" x14ac:dyDescent="0.2">
      <c r="A197" s="5" t="str">
        <f t="shared" ref="A197:C197" si="267">A90</f>
        <v/>
      </c>
      <c r="B197" s="14" t="str">
        <f t="shared" si="267"/>
        <v/>
      </c>
      <c r="C197" s="5" t="str">
        <f t="shared" si="267"/>
        <v/>
      </c>
      <c r="D197" s="21">
        <f t="shared" si="192"/>
        <v>1</v>
      </c>
      <c r="E197" s="21" t="str">
        <f t="shared" si="193"/>
        <v/>
      </c>
      <c r="F197" s="21" t="str">
        <f t="shared" si="194"/>
        <v/>
      </c>
      <c r="G197" s="21" t="str">
        <f t="shared" si="195"/>
        <v/>
      </c>
      <c r="H197" s="21" t="str">
        <f t="shared" si="196"/>
        <v/>
      </c>
      <c r="I197" s="21" t="str">
        <f t="shared" si="197"/>
        <v/>
      </c>
      <c r="J197" s="21" t="str">
        <f t="shared" si="198"/>
        <v/>
      </c>
      <c r="K197" s="21" t="str">
        <f t="shared" si="199"/>
        <v/>
      </c>
      <c r="L197" s="21" t="str">
        <f t="shared" si="200"/>
        <v/>
      </c>
      <c r="M197" s="21" t="str">
        <f t="shared" si="201"/>
        <v/>
      </c>
      <c r="N197" s="21" t="str">
        <f t="shared" si="202"/>
        <v/>
      </c>
      <c r="O197" s="21" t="str">
        <f t="shared" si="203"/>
        <v/>
      </c>
      <c r="P197" s="21" t="str">
        <f t="shared" si="204"/>
        <v/>
      </c>
      <c r="Q197" s="21" t="str">
        <f t="shared" si="205"/>
        <v/>
      </c>
      <c r="R197" s="21" t="str">
        <f t="shared" si="206"/>
        <v/>
      </c>
      <c r="S197" s="21" t="str">
        <f t="shared" si="207"/>
        <v/>
      </c>
      <c r="T197" s="21" t="str">
        <f t="shared" si="208"/>
        <v/>
      </c>
      <c r="U197" s="21" t="str">
        <f t="shared" si="209"/>
        <v/>
      </c>
      <c r="V197" s="21" t="str">
        <f t="shared" si="210"/>
        <v/>
      </c>
      <c r="W197" s="21" t="str">
        <f t="shared" si="211"/>
        <v/>
      </c>
      <c r="X197" s="21" t="str">
        <f t="shared" si="212"/>
        <v/>
      </c>
      <c r="Y197" s="21" t="str">
        <f t="shared" si="213"/>
        <v/>
      </c>
      <c r="Z197" s="21" t="str">
        <f t="shared" si="214"/>
        <v/>
      </c>
      <c r="AA197" s="21" t="str">
        <f t="shared" si="215"/>
        <v/>
      </c>
      <c r="AB197" s="21" t="str">
        <f t="shared" si="216"/>
        <v/>
      </c>
      <c r="AC197" s="21" t="str">
        <f t="shared" si="217"/>
        <v/>
      </c>
      <c r="AD197" s="21" t="str">
        <f t="shared" si="218"/>
        <v/>
      </c>
      <c r="AE197" s="21" t="str">
        <f t="shared" si="219"/>
        <v/>
      </c>
      <c r="AF197" s="21" t="str">
        <f t="shared" si="220"/>
        <v/>
      </c>
      <c r="AG197" s="21" t="str">
        <f t="shared" si="221"/>
        <v/>
      </c>
      <c r="AH197" s="21" t="str">
        <f t="shared" si="222"/>
        <v/>
      </c>
      <c r="AI197" s="21" t="str">
        <f t="shared" si="223"/>
        <v/>
      </c>
      <c r="AJ197" s="21" t="str">
        <f t="shared" si="224"/>
        <v/>
      </c>
      <c r="AK197" s="21" t="str">
        <f t="shared" si="225"/>
        <v/>
      </c>
      <c r="AL197" s="21" t="str">
        <f t="shared" si="226"/>
        <v/>
      </c>
      <c r="AM197" s="21" t="str">
        <f t="shared" si="227"/>
        <v/>
      </c>
      <c r="AN197" s="21" t="str">
        <f t="shared" si="228"/>
        <v/>
      </c>
      <c r="AO197" s="21" t="str">
        <f t="shared" si="229"/>
        <v/>
      </c>
      <c r="AP197" s="21" t="str">
        <f t="shared" si="230"/>
        <v/>
      </c>
      <c r="AQ197" s="21" t="str">
        <f t="shared" si="231"/>
        <v/>
      </c>
      <c r="AR197" s="21" t="str">
        <f t="shared" si="232"/>
        <v/>
      </c>
      <c r="AS197" s="21" t="str">
        <f t="shared" si="233"/>
        <v/>
      </c>
      <c r="AT197" s="21" t="str">
        <f t="shared" si="234"/>
        <v/>
      </c>
      <c r="AU197" s="21" t="str">
        <f t="shared" si="235"/>
        <v/>
      </c>
      <c r="AV197" s="21" t="str">
        <f t="shared" si="236"/>
        <v/>
      </c>
      <c r="AW197" s="21" t="str">
        <f t="shared" si="237"/>
        <v/>
      </c>
      <c r="AX197" s="21" t="str">
        <f t="shared" si="238"/>
        <v/>
      </c>
      <c r="AY197" s="21" t="str">
        <f t="shared" si="239"/>
        <v/>
      </c>
      <c r="AZ197" s="21" t="str">
        <f t="shared" si="240"/>
        <v/>
      </c>
      <c r="BA197" s="21" t="str">
        <f t="shared" si="241"/>
        <v/>
      </c>
      <c r="BB197" s="18">
        <f t="shared" si="245"/>
        <v>1</v>
      </c>
    </row>
    <row r="198" spans="1:54" x14ac:dyDescent="0.2">
      <c r="A198" s="5" t="str">
        <f t="shared" ref="A198:C198" si="268">A91</f>
        <v/>
      </c>
      <c r="B198" s="14" t="str">
        <f t="shared" si="268"/>
        <v/>
      </c>
      <c r="C198" s="5" t="str">
        <f t="shared" si="268"/>
        <v/>
      </c>
      <c r="D198" s="21">
        <f t="shared" si="192"/>
        <v>1</v>
      </c>
      <c r="E198" s="21" t="str">
        <f t="shared" si="193"/>
        <v/>
      </c>
      <c r="F198" s="21" t="str">
        <f t="shared" si="194"/>
        <v/>
      </c>
      <c r="G198" s="21" t="str">
        <f t="shared" si="195"/>
        <v/>
      </c>
      <c r="H198" s="21" t="str">
        <f t="shared" si="196"/>
        <v/>
      </c>
      <c r="I198" s="21" t="str">
        <f t="shared" si="197"/>
        <v/>
      </c>
      <c r="J198" s="21" t="str">
        <f t="shared" si="198"/>
        <v/>
      </c>
      <c r="K198" s="21" t="str">
        <f t="shared" si="199"/>
        <v/>
      </c>
      <c r="L198" s="21" t="str">
        <f t="shared" si="200"/>
        <v/>
      </c>
      <c r="M198" s="21" t="str">
        <f t="shared" si="201"/>
        <v/>
      </c>
      <c r="N198" s="21" t="str">
        <f t="shared" si="202"/>
        <v/>
      </c>
      <c r="O198" s="21" t="str">
        <f t="shared" si="203"/>
        <v/>
      </c>
      <c r="P198" s="21" t="str">
        <f t="shared" si="204"/>
        <v/>
      </c>
      <c r="Q198" s="21" t="str">
        <f t="shared" si="205"/>
        <v/>
      </c>
      <c r="R198" s="21" t="str">
        <f t="shared" si="206"/>
        <v/>
      </c>
      <c r="S198" s="21" t="str">
        <f t="shared" si="207"/>
        <v/>
      </c>
      <c r="T198" s="21" t="str">
        <f t="shared" si="208"/>
        <v/>
      </c>
      <c r="U198" s="21" t="str">
        <f t="shared" si="209"/>
        <v/>
      </c>
      <c r="V198" s="21" t="str">
        <f t="shared" si="210"/>
        <v/>
      </c>
      <c r="W198" s="21" t="str">
        <f t="shared" si="211"/>
        <v/>
      </c>
      <c r="X198" s="21" t="str">
        <f t="shared" si="212"/>
        <v/>
      </c>
      <c r="Y198" s="21" t="str">
        <f t="shared" si="213"/>
        <v/>
      </c>
      <c r="Z198" s="21" t="str">
        <f t="shared" si="214"/>
        <v/>
      </c>
      <c r="AA198" s="21" t="str">
        <f t="shared" si="215"/>
        <v/>
      </c>
      <c r="AB198" s="21" t="str">
        <f t="shared" si="216"/>
        <v/>
      </c>
      <c r="AC198" s="21" t="str">
        <f t="shared" si="217"/>
        <v/>
      </c>
      <c r="AD198" s="21" t="str">
        <f t="shared" si="218"/>
        <v/>
      </c>
      <c r="AE198" s="21" t="str">
        <f t="shared" si="219"/>
        <v/>
      </c>
      <c r="AF198" s="21" t="str">
        <f t="shared" si="220"/>
        <v/>
      </c>
      <c r="AG198" s="21" t="str">
        <f t="shared" si="221"/>
        <v/>
      </c>
      <c r="AH198" s="21" t="str">
        <f t="shared" si="222"/>
        <v/>
      </c>
      <c r="AI198" s="21" t="str">
        <f t="shared" si="223"/>
        <v/>
      </c>
      <c r="AJ198" s="21" t="str">
        <f t="shared" si="224"/>
        <v/>
      </c>
      <c r="AK198" s="21" t="str">
        <f t="shared" si="225"/>
        <v/>
      </c>
      <c r="AL198" s="21" t="str">
        <f t="shared" si="226"/>
        <v/>
      </c>
      <c r="AM198" s="21" t="str">
        <f t="shared" si="227"/>
        <v/>
      </c>
      <c r="AN198" s="21" t="str">
        <f t="shared" si="228"/>
        <v/>
      </c>
      <c r="AO198" s="21" t="str">
        <f t="shared" si="229"/>
        <v/>
      </c>
      <c r="AP198" s="21" t="str">
        <f t="shared" si="230"/>
        <v/>
      </c>
      <c r="AQ198" s="21" t="str">
        <f t="shared" si="231"/>
        <v/>
      </c>
      <c r="AR198" s="21" t="str">
        <f t="shared" si="232"/>
        <v/>
      </c>
      <c r="AS198" s="21" t="str">
        <f t="shared" si="233"/>
        <v/>
      </c>
      <c r="AT198" s="21" t="str">
        <f t="shared" si="234"/>
        <v/>
      </c>
      <c r="AU198" s="21" t="str">
        <f t="shared" si="235"/>
        <v/>
      </c>
      <c r="AV198" s="21" t="str">
        <f t="shared" si="236"/>
        <v/>
      </c>
      <c r="AW198" s="21" t="str">
        <f t="shared" si="237"/>
        <v/>
      </c>
      <c r="AX198" s="21" t="str">
        <f t="shared" si="238"/>
        <v/>
      </c>
      <c r="AY198" s="21" t="str">
        <f t="shared" si="239"/>
        <v/>
      </c>
      <c r="AZ198" s="21" t="str">
        <f t="shared" si="240"/>
        <v/>
      </c>
      <c r="BA198" s="21" t="str">
        <f t="shared" si="241"/>
        <v/>
      </c>
      <c r="BB198" s="18">
        <f t="shared" si="245"/>
        <v>1</v>
      </c>
    </row>
    <row r="199" spans="1:54" x14ac:dyDescent="0.2">
      <c r="A199" s="5" t="str">
        <f t="shared" ref="A199:C199" si="269">A92</f>
        <v/>
      </c>
      <c r="B199" s="14" t="str">
        <f t="shared" si="269"/>
        <v/>
      </c>
      <c r="C199" s="5" t="str">
        <f t="shared" si="269"/>
        <v/>
      </c>
      <c r="D199" s="21">
        <f t="shared" si="192"/>
        <v>1</v>
      </c>
      <c r="E199" s="21" t="str">
        <f t="shared" si="193"/>
        <v/>
      </c>
      <c r="F199" s="21" t="str">
        <f t="shared" si="194"/>
        <v/>
      </c>
      <c r="G199" s="21" t="str">
        <f t="shared" si="195"/>
        <v/>
      </c>
      <c r="H199" s="21" t="str">
        <f t="shared" si="196"/>
        <v/>
      </c>
      <c r="I199" s="21" t="str">
        <f t="shared" si="197"/>
        <v/>
      </c>
      <c r="J199" s="21" t="str">
        <f t="shared" si="198"/>
        <v/>
      </c>
      <c r="K199" s="21" t="str">
        <f t="shared" si="199"/>
        <v/>
      </c>
      <c r="L199" s="21" t="str">
        <f t="shared" si="200"/>
        <v/>
      </c>
      <c r="M199" s="21" t="str">
        <f t="shared" si="201"/>
        <v/>
      </c>
      <c r="N199" s="21" t="str">
        <f t="shared" si="202"/>
        <v/>
      </c>
      <c r="O199" s="21" t="str">
        <f t="shared" si="203"/>
        <v/>
      </c>
      <c r="P199" s="21" t="str">
        <f t="shared" si="204"/>
        <v/>
      </c>
      <c r="Q199" s="21" t="str">
        <f t="shared" si="205"/>
        <v/>
      </c>
      <c r="R199" s="21" t="str">
        <f t="shared" si="206"/>
        <v/>
      </c>
      <c r="S199" s="21" t="str">
        <f t="shared" si="207"/>
        <v/>
      </c>
      <c r="T199" s="21" t="str">
        <f t="shared" si="208"/>
        <v/>
      </c>
      <c r="U199" s="21" t="str">
        <f t="shared" si="209"/>
        <v/>
      </c>
      <c r="V199" s="21" t="str">
        <f t="shared" si="210"/>
        <v/>
      </c>
      <c r="W199" s="21" t="str">
        <f t="shared" si="211"/>
        <v/>
      </c>
      <c r="X199" s="21" t="str">
        <f t="shared" si="212"/>
        <v/>
      </c>
      <c r="Y199" s="21" t="str">
        <f t="shared" si="213"/>
        <v/>
      </c>
      <c r="Z199" s="21" t="str">
        <f t="shared" si="214"/>
        <v/>
      </c>
      <c r="AA199" s="21" t="str">
        <f t="shared" si="215"/>
        <v/>
      </c>
      <c r="AB199" s="21" t="str">
        <f t="shared" si="216"/>
        <v/>
      </c>
      <c r="AC199" s="21" t="str">
        <f t="shared" si="217"/>
        <v/>
      </c>
      <c r="AD199" s="21" t="str">
        <f t="shared" si="218"/>
        <v/>
      </c>
      <c r="AE199" s="21" t="str">
        <f t="shared" si="219"/>
        <v/>
      </c>
      <c r="AF199" s="21" t="str">
        <f t="shared" si="220"/>
        <v/>
      </c>
      <c r="AG199" s="21" t="str">
        <f t="shared" si="221"/>
        <v/>
      </c>
      <c r="AH199" s="21" t="str">
        <f t="shared" si="222"/>
        <v/>
      </c>
      <c r="AI199" s="21" t="str">
        <f t="shared" si="223"/>
        <v/>
      </c>
      <c r="AJ199" s="21" t="str">
        <f t="shared" si="224"/>
        <v/>
      </c>
      <c r="AK199" s="21" t="str">
        <f t="shared" si="225"/>
        <v/>
      </c>
      <c r="AL199" s="21" t="str">
        <f t="shared" si="226"/>
        <v/>
      </c>
      <c r="AM199" s="21" t="str">
        <f t="shared" si="227"/>
        <v/>
      </c>
      <c r="AN199" s="21" t="str">
        <f t="shared" si="228"/>
        <v/>
      </c>
      <c r="AO199" s="21" t="str">
        <f t="shared" si="229"/>
        <v/>
      </c>
      <c r="AP199" s="21" t="str">
        <f t="shared" si="230"/>
        <v/>
      </c>
      <c r="AQ199" s="21" t="str">
        <f t="shared" si="231"/>
        <v/>
      </c>
      <c r="AR199" s="21" t="str">
        <f t="shared" si="232"/>
        <v/>
      </c>
      <c r="AS199" s="21" t="str">
        <f t="shared" si="233"/>
        <v/>
      </c>
      <c r="AT199" s="21" t="str">
        <f t="shared" si="234"/>
        <v/>
      </c>
      <c r="AU199" s="21" t="str">
        <f t="shared" si="235"/>
        <v/>
      </c>
      <c r="AV199" s="21" t="str">
        <f t="shared" si="236"/>
        <v/>
      </c>
      <c r="AW199" s="21" t="str">
        <f t="shared" si="237"/>
        <v/>
      </c>
      <c r="AX199" s="21" t="str">
        <f t="shared" si="238"/>
        <v/>
      </c>
      <c r="AY199" s="21" t="str">
        <f t="shared" si="239"/>
        <v/>
      </c>
      <c r="AZ199" s="21" t="str">
        <f t="shared" si="240"/>
        <v/>
      </c>
      <c r="BA199" s="21" t="str">
        <f t="shared" si="241"/>
        <v/>
      </c>
      <c r="BB199" s="18">
        <f t="shared" si="245"/>
        <v>1</v>
      </c>
    </row>
    <row r="200" spans="1:54" x14ac:dyDescent="0.2">
      <c r="A200" s="5" t="str">
        <f t="shared" ref="A200:C200" si="270">A93</f>
        <v/>
      </c>
      <c r="B200" s="14" t="str">
        <f t="shared" si="270"/>
        <v/>
      </c>
      <c r="C200" s="5" t="str">
        <f t="shared" si="270"/>
        <v/>
      </c>
      <c r="D200" s="21">
        <f t="shared" si="192"/>
        <v>1</v>
      </c>
      <c r="E200" s="21" t="str">
        <f t="shared" si="193"/>
        <v/>
      </c>
      <c r="F200" s="21" t="str">
        <f t="shared" si="194"/>
        <v/>
      </c>
      <c r="G200" s="21" t="str">
        <f t="shared" si="195"/>
        <v/>
      </c>
      <c r="H200" s="21" t="str">
        <f t="shared" si="196"/>
        <v/>
      </c>
      <c r="I200" s="21" t="str">
        <f t="shared" si="197"/>
        <v/>
      </c>
      <c r="J200" s="21" t="str">
        <f t="shared" si="198"/>
        <v/>
      </c>
      <c r="K200" s="21" t="str">
        <f t="shared" si="199"/>
        <v/>
      </c>
      <c r="L200" s="21" t="str">
        <f t="shared" si="200"/>
        <v/>
      </c>
      <c r="M200" s="21" t="str">
        <f t="shared" si="201"/>
        <v/>
      </c>
      <c r="N200" s="21" t="str">
        <f t="shared" si="202"/>
        <v/>
      </c>
      <c r="O200" s="21" t="str">
        <f t="shared" si="203"/>
        <v/>
      </c>
      <c r="P200" s="21" t="str">
        <f t="shared" si="204"/>
        <v/>
      </c>
      <c r="Q200" s="21" t="str">
        <f t="shared" si="205"/>
        <v/>
      </c>
      <c r="R200" s="21" t="str">
        <f t="shared" si="206"/>
        <v/>
      </c>
      <c r="S200" s="21" t="str">
        <f t="shared" si="207"/>
        <v/>
      </c>
      <c r="T200" s="21" t="str">
        <f t="shared" si="208"/>
        <v/>
      </c>
      <c r="U200" s="21" t="str">
        <f t="shared" si="209"/>
        <v/>
      </c>
      <c r="V200" s="21" t="str">
        <f t="shared" si="210"/>
        <v/>
      </c>
      <c r="W200" s="21" t="str">
        <f t="shared" si="211"/>
        <v/>
      </c>
      <c r="X200" s="21" t="str">
        <f t="shared" si="212"/>
        <v/>
      </c>
      <c r="Y200" s="21" t="str">
        <f t="shared" si="213"/>
        <v/>
      </c>
      <c r="Z200" s="21" t="str">
        <f t="shared" si="214"/>
        <v/>
      </c>
      <c r="AA200" s="21" t="str">
        <f t="shared" si="215"/>
        <v/>
      </c>
      <c r="AB200" s="21" t="str">
        <f t="shared" si="216"/>
        <v/>
      </c>
      <c r="AC200" s="21" t="str">
        <f t="shared" si="217"/>
        <v/>
      </c>
      <c r="AD200" s="21" t="str">
        <f t="shared" si="218"/>
        <v/>
      </c>
      <c r="AE200" s="21" t="str">
        <f t="shared" si="219"/>
        <v/>
      </c>
      <c r="AF200" s="21" t="str">
        <f t="shared" si="220"/>
        <v/>
      </c>
      <c r="AG200" s="21" t="str">
        <f t="shared" si="221"/>
        <v/>
      </c>
      <c r="AH200" s="21" t="str">
        <f t="shared" si="222"/>
        <v/>
      </c>
      <c r="AI200" s="21" t="str">
        <f t="shared" si="223"/>
        <v/>
      </c>
      <c r="AJ200" s="21" t="str">
        <f t="shared" si="224"/>
        <v/>
      </c>
      <c r="AK200" s="21" t="str">
        <f t="shared" si="225"/>
        <v/>
      </c>
      <c r="AL200" s="21" t="str">
        <f t="shared" si="226"/>
        <v/>
      </c>
      <c r="AM200" s="21" t="str">
        <f t="shared" si="227"/>
        <v/>
      </c>
      <c r="AN200" s="21" t="str">
        <f t="shared" si="228"/>
        <v/>
      </c>
      <c r="AO200" s="21" t="str">
        <f t="shared" si="229"/>
        <v/>
      </c>
      <c r="AP200" s="21" t="str">
        <f t="shared" si="230"/>
        <v/>
      </c>
      <c r="AQ200" s="21" t="str">
        <f t="shared" si="231"/>
        <v/>
      </c>
      <c r="AR200" s="21" t="str">
        <f t="shared" si="232"/>
        <v/>
      </c>
      <c r="AS200" s="21" t="str">
        <f t="shared" si="233"/>
        <v/>
      </c>
      <c r="AT200" s="21" t="str">
        <f t="shared" si="234"/>
        <v/>
      </c>
      <c r="AU200" s="21" t="str">
        <f t="shared" si="235"/>
        <v/>
      </c>
      <c r="AV200" s="21" t="str">
        <f t="shared" si="236"/>
        <v/>
      </c>
      <c r="AW200" s="21" t="str">
        <f t="shared" si="237"/>
        <v/>
      </c>
      <c r="AX200" s="21" t="str">
        <f t="shared" si="238"/>
        <v/>
      </c>
      <c r="AY200" s="21" t="str">
        <f t="shared" si="239"/>
        <v/>
      </c>
      <c r="AZ200" s="21" t="str">
        <f t="shared" si="240"/>
        <v/>
      </c>
      <c r="BA200" s="21" t="str">
        <f t="shared" si="241"/>
        <v/>
      </c>
      <c r="BB200" s="18">
        <f t="shared" si="245"/>
        <v>1</v>
      </c>
    </row>
    <row r="201" spans="1:54" x14ac:dyDescent="0.2">
      <c r="A201" s="5" t="str">
        <f t="shared" ref="A201:C201" si="271">A94</f>
        <v/>
      </c>
      <c r="B201" s="14" t="str">
        <f t="shared" si="271"/>
        <v/>
      </c>
      <c r="C201" s="5" t="str">
        <f t="shared" si="271"/>
        <v/>
      </c>
      <c r="D201" s="21">
        <f t="shared" si="192"/>
        <v>1</v>
      </c>
      <c r="E201" s="21" t="str">
        <f t="shared" si="193"/>
        <v/>
      </c>
      <c r="F201" s="21" t="str">
        <f t="shared" si="194"/>
        <v/>
      </c>
      <c r="G201" s="21" t="str">
        <f t="shared" si="195"/>
        <v/>
      </c>
      <c r="H201" s="21" t="str">
        <f t="shared" si="196"/>
        <v/>
      </c>
      <c r="I201" s="21" t="str">
        <f t="shared" si="197"/>
        <v/>
      </c>
      <c r="J201" s="21" t="str">
        <f t="shared" si="198"/>
        <v/>
      </c>
      <c r="K201" s="21" t="str">
        <f t="shared" si="199"/>
        <v/>
      </c>
      <c r="L201" s="21" t="str">
        <f t="shared" si="200"/>
        <v/>
      </c>
      <c r="M201" s="21" t="str">
        <f t="shared" si="201"/>
        <v/>
      </c>
      <c r="N201" s="21" t="str">
        <f t="shared" si="202"/>
        <v/>
      </c>
      <c r="O201" s="21" t="str">
        <f t="shared" si="203"/>
        <v/>
      </c>
      <c r="P201" s="21" t="str">
        <f t="shared" si="204"/>
        <v/>
      </c>
      <c r="Q201" s="21" t="str">
        <f t="shared" si="205"/>
        <v/>
      </c>
      <c r="R201" s="21" t="str">
        <f t="shared" si="206"/>
        <v/>
      </c>
      <c r="S201" s="21" t="str">
        <f t="shared" si="207"/>
        <v/>
      </c>
      <c r="T201" s="21" t="str">
        <f t="shared" si="208"/>
        <v/>
      </c>
      <c r="U201" s="21" t="str">
        <f t="shared" si="209"/>
        <v/>
      </c>
      <c r="V201" s="21" t="str">
        <f t="shared" si="210"/>
        <v/>
      </c>
      <c r="W201" s="21" t="str">
        <f t="shared" si="211"/>
        <v/>
      </c>
      <c r="X201" s="21" t="str">
        <f t="shared" si="212"/>
        <v/>
      </c>
      <c r="Y201" s="21" t="str">
        <f t="shared" si="213"/>
        <v/>
      </c>
      <c r="Z201" s="21" t="str">
        <f t="shared" si="214"/>
        <v/>
      </c>
      <c r="AA201" s="21" t="str">
        <f t="shared" si="215"/>
        <v/>
      </c>
      <c r="AB201" s="21" t="str">
        <f t="shared" si="216"/>
        <v/>
      </c>
      <c r="AC201" s="21" t="str">
        <f t="shared" si="217"/>
        <v/>
      </c>
      <c r="AD201" s="21" t="str">
        <f t="shared" si="218"/>
        <v/>
      </c>
      <c r="AE201" s="21" t="str">
        <f t="shared" si="219"/>
        <v/>
      </c>
      <c r="AF201" s="21" t="str">
        <f t="shared" si="220"/>
        <v/>
      </c>
      <c r="AG201" s="21" t="str">
        <f t="shared" si="221"/>
        <v/>
      </c>
      <c r="AH201" s="21" t="str">
        <f t="shared" si="222"/>
        <v/>
      </c>
      <c r="AI201" s="21" t="str">
        <f t="shared" si="223"/>
        <v/>
      </c>
      <c r="AJ201" s="21" t="str">
        <f t="shared" si="224"/>
        <v/>
      </c>
      <c r="AK201" s="21" t="str">
        <f t="shared" si="225"/>
        <v/>
      </c>
      <c r="AL201" s="21" t="str">
        <f t="shared" si="226"/>
        <v/>
      </c>
      <c r="AM201" s="21" t="str">
        <f t="shared" si="227"/>
        <v/>
      </c>
      <c r="AN201" s="21" t="str">
        <f t="shared" si="228"/>
        <v/>
      </c>
      <c r="AO201" s="21" t="str">
        <f t="shared" si="229"/>
        <v/>
      </c>
      <c r="AP201" s="21" t="str">
        <f t="shared" si="230"/>
        <v/>
      </c>
      <c r="AQ201" s="21" t="str">
        <f t="shared" si="231"/>
        <v/>
      </c>
      <c r="AR201" s="21" t="str">
        <f t="shared" si="232"/>
        <v/>
      </c>
      <c r="AS201" s="21" t="str">
        <f t="shared" si="233"/>
        <v/>
      </c>
      <c r="AT201" s="21" t="str">
        <f t="shared" si="234"/>
        <v/>
      </c>
      <c r="AU201" s="21" t="str">
        <f t="shared" si="235"/>
        <v/>
      </c>
      <c r="AV201" s="21" t="str">
        <f t="shared" si="236"/>
        <v/>
      </c>
      <c r="AW201" s="21" t="str">
        <f t="shared" si="237"/>
        <v/>
      </c>
      <c r="AX201" s="21" t="str">
        <f t="shared" si="238"/>
        <v/>
      </c>
      <c r="AY201" s="21" t="str">
        <f t="shared" si="239"/>
        <v/>
      </c>
      <c r="AZ201" s="21" t="str">
        <f t="shared" si="240"/>
        <v/>
      </c>
      <c r="BA201" s="21" t="str">
        <f t="shared" si="241"/>
        <v/>
      </c>
      <c r="BB201" s="18">
        <f t="shared" si="245"/>
        <v>1</v>
      </c>
    </row>
    <row r="202" spans="1:54" x14ac:dyDescent="0.2">
      <c r="A202" s="5" t="str">
        <f t="shared" ref="A202:C202" si="272">A95</f>
        <v/>
      </c>
      <c r="B202" s="14" t="str">
        <f t="shared" si="272"/>
        <v/>
      </c>
      <c r="C202" s="5" t="str">
        <f t="shared" si="272"/>
        <v/>
      </c>
      <c r="D202" s="21">
        <f t="shared" si="192"/>
        <v>1</v>
      </c>
      <c r="E202" s="21" t="str">
        <f t="shared" si="193"/>
        <v/>
      </c>
      <c r="F202" s="21" t="str">
        <f t="shared" si="194"/>
        <v/>
      </c>
      <c r="G202" s="21" t="str">
        <f t="shared" si="195"/>
        <v/>
      </c>
      <c r="H202" s="21" t="str">
        <f t="shared" si="196"/>
        <v/>
      </c>
      <c r="I202" s="21" t="str">
        <f t="shared" si="197"/>
        <v/>
      </c>
      <c r="J202" s="21" t="str">
        <f t="shared" si="198"/>
        <v/>
      </c>
      <c r="K202" s="21" t="str">
        <f t="shared" si="199"/>
        <v/>
      </c>
      <c r="L202" s="21" t="str">
        <f t="shared" si="200"/>
        <v/>
      </c>
      <c r="M202" s="21" t="str">
        <f t="shared" si="201"/>
        <v/>
      </c>
      <c r="N202" s="21" t="str">
        <f t="shared" si="202"/>
        <v/>
      </c>
      <c r="O202" s="21" t="str">
        <f t="shared" si="203"/>
        <v/>
      </c>
      <c r="P202" s="21" t="str">
        <f t="shared" si="204"/>
        <v/>
      </c>
      <c r="Q202" s="21" t="str">
        <f t="shared" si="205"/>
        <v/>
      </c>
      <c r="R202" s="21" t="str">
        <f t="shared" si="206"/>
        <v/>
      </c>
      <c r="S202" s="21" t="str">
        <f t="shared" si="207"/>
        <v/>
      </c>
      <c r="T202" s="21" t="str">
        <f t="shared" si="208"/>
        <v/>
      </c>
      <c r="U202" s="21" t="str">
        <f t="shared" si="209"/>
        <v/>
      </c>
      <c r="V202" s="21" t="str">
        <f t="shared" si="210"/>
        <v/>
      </c>
      <c r="W202" s="21" t="str">
        <f t="shared" si="211"/>
        <v/>
      </c>
      <c r="X202" s="21" t="str">
        <f t="shared" si="212"/>
        <v/>
      </c>
      <c r="Y202" s="21" t="str">
        <f t="shared" si="213"/>
        <v/>
      </c>
      <c r="Z202" s="21" t="str">
        <f t="shared" si="214"/>
        <v/>
      </c>
      <c r="AA202" s="21" t="str">
        <f t="shared" si="215"/>
        <v/>
      </c>
      <c r="AB202" s="21" t="str">
        <f t="shared" si="216"/>
        <v/>
      </c>
      <c r="AC202" s="21" t="str">
        <f t="shared" si="217"/>
        <v/>
      </c>
      <c r="AD202" s="21" t="str">
        <f t="shared" si="218"/>
        <v/>
      </c>
      <c r="AE202" s="21" t="str">
        <f t="shared" si="219"/>
        <v/>
      </c>
      <c r="AF202" s="21" t="str">
        <f t="shared" si="220"/>
        <v/>
      </c>
      <c r="AG202" s="21" t="str">
        <f t="shared" si="221"/>
        <v/>
      </c>
      <c r="AH202" s="21" t="str">
        <f t="shared" si="222"/>
        <v/>
      </c>
      <c r="AI202" s="21" t="str">
        <f t="shared" si="223"/>
        <v/>
      </c>
      <c r="AJ202" s="21" t="str">
        <f t="shared" si="224"/>
        <v/>
      </c>
      <c r="AK202" s="21" t="str">
        <f t="shared" si="225"/>
        <v/>
      </c>
      <c r="AL202" s="21" t="str">
        <f t="shared" si="226"/>
        <v/>
      </c>
      <c r="AM202" s="21" t="str">
        <f t="shared" si="227"/>
        <v/>
      </c>
      <c r="AN202" s="21" t="str">
        <f t="shared" si="228"/>
        <v/>
      </c>
      <c r="AO202" s="21" t="str">
        <f t="shared" si="229"/>
        <v/>
      </c>
      <c r="AP202" s="21" t="str">
        <f t="shared" si="230"/>
        <v/>
      </c>
      <c r="AQ202" s="21" t="str">
        <f t="shared" si="231"/>
        <v/>
      </c>
      <c r="AR202" s="21" t="str">
        <f t="shared" si="232"/>
        <v/>
      </c>
      <c r="AS202" s="21" t="str">
        <f t="shared" si="233"/>
        <v/>
      </c>
      <c r="AT202" s="21" t="str">
        <f t="shared" si="234"/>
        <v/>
      </c>
      <c r="AU202" s="21" t="str">
        <f t="shared" si="235"/>
        <v/>
      </c>
      <c r="AV202" s="21" t="str">
        <f t="shared" si="236"/>
        <v/>
      </c>
      <c r="AW202" s="21" t="str">
        <f t="shared" si="237"/>
        <v/>
      </c>
      <c r="AX202" s="21" t="str">
        <f t="shared" si="238"/>
        <v/>
      </c>
      <c r="AY202" s="21" t="str">
        <f t="shared" si="239"/>
        <v/>
      </c>
      <c r="AZ202" s="21" t="str">
        <f t="shared" si="240"/>
        <v/>
      </c>
      <c r="BA202" s="21" t="str">
        <f t="shared" si="241"/>
        <v/>
      </c>
      <c r="BB202" s="18">
        <f t="shared" si="245"/>
        <v>1</v>
      </c>
    </row>
    <row r="203" spans="1:54" x14ac:dyDescent="0.2">
      <c r="A203" s="5" t="str">
        <f t="shared" ref="A203:C203" si="273">A96</f>
        <v/>
      </c>
      <c r="B203" s="14" t="str">
        <f t="shared" si="273"/>
        <v/>
      </c>
      <c r="C203" s="5" t="str">
        <f t="shared" si="273"/>
        <v/>
      </c>
      <c r="D203" s="21">
        <f t="shared" si="192"/>
        <v>1</v>
      </c>
      <c r="E203" s="21" t="str">
        <f t="shared" si="193"/>
        <v/>
      </c>
      <c r="F203" s="21" t="str">
        <f t="shared" si="194"/>
        <v/>
      </c>
      <c r="G203" s="21" t="str">
        <f t="shared" si="195"/>
        <v/>
      </c>
      <c r="H203" s="21" t="str">
        <f t="shared" si="196"/>
        <v/>
      </c>
      <c r="I203" s="21" t="str">
        <f t="shared" si="197"/>
        <v/>
      </c>
      <c r="J203" s="21" t="str">
        <f t="shared" si="198"/>
        <v/>
      </c>
      <c r="K203" s="21" t="str">
        <f t="shared" si="199"/>
        <v/>
      </c>
      <c r="L203" s="21" t="str">
        <f t="shared" si="200"/>
        <v/>
      </c>
      <c r="M203" s="21" t="str">
        <f t="shared" si="201"/>
        <v/>
      </c>
      <c r="N203" s="21" t="str">
        <f t="shared" si="202"/>
        <v/>
      </c>
      <c r="O203" s="21" t="str">
        <f t="shared" si="203"/>
        <v/>
      </c>
      <c r="P203" s="21" t="str">
        <f t="shared" si="204"/>
        <v/>
      </c>
      <c r="Q203" s="21" t="str">
        <f t="shared" si="205"/>
        <v/>
      </c>
      <c r="R203" s="21" t="str">
        <f t="shared" si="206"/>
        <v/>
      </c>
      <c r="S203" s="21" t="str">
        <f t="shared" si="207"/>
        <v/>
      </c>
      <c r="T203" s="21" t="str">
        <f t="shared" si="208"/>
        <v/>
      </c>
      <c r="U203" s="21" t="str">
        <f t="shared" si="209"/>
        <v/>
      </c>
      <c r="V203" s="21" t="str">
        <f t="shared" si="210"/>
        <v/>
      </c>
      <c r="W203" s="21" t="str">
        <f t="shared" si="211"/>
        <v/>
      </c>
      <c r="X203" s="21" t="str">
        <f t="shared" si="212"/>
        <v/>
      </c>
      <c r="Y203" s="21" t="str">
        <f t="shared" si="213"/>
        <v/>
      </c>
      <c r="Z203" s="21" t="str">
        <f t="shared" si="214"/>
        <v/>
      </c>
      <c r="AA203" s="21" t="str">
        <f t="shared" si="215"/>
        <v/>
      </c>
      <c r="AB203" s="21" t="str">
        <f t="shared" si="216"/>
        <v/>
      </c>
      <c r="AC203" s="21" t="str">
        <f t="shared" si="217"/>
        <v/>
      </c>
      <c r="AD203" s="21" t="str">
        <f t="shared" si="218"/>
        <v/>
      </c>
      <c r="AE203" s="21" t="str">
        <f t="shared" si="219"/>
        <v/>
      </c>
      <c r="AF203" s="21" t="str">
        <f t="shared" si="220"/>
        <v/>
      </c>
      <c r="AG203" s="21" t="str">
        <f t="shared" si="221"/>
        <v/>
      </c>
      <c r="AH203" s="21" t="str">
        <f t="shared" si="222"/>
        <v/>
      </c>
      <c r="AI203" s="21" t="str">
        <f t="shared" si="223"/>
        <v/>
      </c>
      <c r="AJ203" s="21" t="str">
        <f t="shared" si="224"/>
        <v/>
      </c>
      <c r="AK203" s="21" t="str">
        <f t="shared" si="225"/>
        <v/>
      </c>
      <c r="AL203" s="21" t="str">
        <f t="shared" si="226"/>
        <v/>
      </c>
      <c r="AM203" s="21" t="str">
        <f t="shared" si="227"/>
        <v/>
      </c>
      <c r="AN203" s="21" t="str">
        <f t="shared" si="228"/>
        <v/>
      </c>
      <c r="AO203" s="21" t="str">
        <f t="shared" si="229"/>
        <v/>
      </c>
      <c r="AP203" s="21" t="str">
        <f t="shared" si="230"/>
        <v/>
      </c>
      <c r="AQ203" s="21" t="str">
        <f t="shared" si="231"/>
        <v/>
      </c>
      <c r="AR203" s="21" t="str">
        <f t="shared" si="232"/>
        <v/>
      </c>
      <c r="AS203" s="21" t="str">
        <f t="shared" si="233"/>
        <v/>
      </c>
      <c r="AT203" s="21" t="str">
        <f t="shared" si="234"/>
        <v/>
      </c>
      <c r="AU203" s="21" t="str">
        <f t="shared" si="235"/>
        <v/>
      </c>
      <c r="AV203" s="21" t="str">
        <f t="shared" si="236"/>
        <v/>
      </c>
      <c r="AW203" s="21" t="str">
        <f t="shared" si="237"/>
        <v/>
      </c>
      <c r="AX203" s="21" t="str">
        <f t="shared" si="238"/>
        <v/>
      </c>
      <c r="AY203" s="21" t="str">
        <f t="shared" si="239"/>
        <v/>
      </c>
      <c r="AZ203" s="21" t="str">
        <f t="shared" si="240"/>
        <v/>
      </c>
      <c r="BA203" s="21" t="str">
        <f t="shared" si="241"/>
        <v/>
      </c>
      <c r="BB203" s="18">
        <f t="shared" si="245"/>
        <v>1</v>
      </c>
    </row>
    <row r="204" spans="1:54" x14ac:dyDescent="0.2">
      <c r="A204" s="5" t="str">
        <f t="shared" ref="A204:C204" si="274">A97</f>
        <v/>
      </c>
      <c r="B204" s="14" t="str">
        <f t="shared" si="274"/>
        <v/>
      </c>
      <c r="C204" s="5" t="str">
        <f t="shared" si="274"/>
        <v/>
      </c>
      <c r="D204" s="21">
        <f t="shared" si="192"/>
        <v>1</v>
      </c>
      <c r="E204" s="21" t="str">
        <f t="shared" si="193"/>
        <v/>
      </c>
      <c r="F204" s="21" t="str">
        <f t="shared" si="194"/>
        <v/>
      </c>
      <c r="G204" s="21" t="str">
        <f t="shared" si="195"/>
        <v/>
      </c>
      <c r="H204" s="21" t="str">
        <f t="shared" si="196"/>
        <v/>
      </c>
      <c r="I204" s="21" t="str">
        <f t="shared" si="197"/>
        <v/>
      </c>
      <c r="J204" s="21" t="str">
        <f t="shared" si="198"/>
        <v/>
      </c>
      <c r="K204" s="21" t="str">
        <f t="shared" si="199"/>
        <v/>
      </c>
      <c r="L204" s="21" t="str">
        <f t="shared" si="200"/>
        <v/>
      </c>
      <c r="M204" s="21" t="str">
        <f t="shared" si="201"/>
        <v/>
      </c>
      <c r="N204" s="21" t="str">
        <f t="shared" si="202"/>
        <v/>
      </c>
      <c r="O204" s="21" t="str">
        <f t="shared" si="203"/>
        <v/>
      </c>
      <c r="P204" s="21" t="str">
        <f t="shared" si="204"/>
        <v/>
      </c>
      <c r="Q204" s="21" t="str">
        <f t="shared" si="205"/>
        <v/>
      </c>
      <c r="R204" s="21" t="str">
        <f t="shared" si="206"/>
        <v/>
      </c>
      <c r="S204" s="21" t="str">
        <f t="shared" si="207"/>
        <v/>
      </c>
      <c r="T204" s="21" t="str">
        <f t="shared" si="208"/>
        <v/>
      </c>
      <c r="U204" s="21" t="str">
        <f t="shared" si="209"/>
        <v/>
      </c>
      <c r="V204" s="21" t="str">
        <f t="shared" si="210"/>
        <v/>
      </c>
      <c r="W204" s="21" t="str">
        <f t="shared" si="211"/>
        <v/>
      </c>
      <c r="X204" s="21" t="str">
        <f t="shared" si="212"/>
        <v/>
      </c>
      <c r="Y204" s="21" t="str">
        <f t="shared" si="213"/>
        <v/>
      </c>
      <c r="Z204" s="21" t="str">
        <f t="shared" si="214"/>
        <v/>
      </c>
      <c r="AA204" s="21" t="str">
        <f t="shared" si="215"/>
        <v/>
      </c>
      <c r="AB204" s="21" t="str">
        <f t="shared" si="216"/>
        <v/>
      </c>
      <c r="AC204" s="21" t="str">
        <f t="shared" si="217"/>
        <v/>
      </c>
      <c r="AD204" s="21" t="str">
        <f t="shared" si="218"/>
        <v/>
      </c>
      <c r="AE204" s="21" t="str">
        <f t="shared" si="219"/>
        <v/>
      </c>
      <c r="AF204" s="21" t="str">
        <f t="shared" si="220"/>
        <v/>
      </c>
      <c r="AG204" s="21" t="str">
        <f t="shared" si="221"/>
        <v/>
      </c>
      <c r="AH204" s="21" t="str">
        <f t="shared" si="222"/>
        <v/>
      </c>
      <c r="AI204" s="21" t="str">
        <f t="shared" si="223"/>
        <v/>
      </c>
      <c r="AJ204" s="21" t="str">
        <f t="shared" si="224"/>
        <v/>
      </c>
      <c r="AK204" s="21" t="str">
        <f t="shared" si="225"/>
        <v/>
      </c>
      <c r="AL204" s="21" t="str">
        <f t="shared" si="226"/>
        <v/>
      </c>
      <c r="AM204" s="21" t="str">
        <f t="shared" si="227"/>
        <v/>
      </c>
      <c r="AN204" s="21" t="str">
        <f t="shared" si="228"/>
        <v/>
      </c>
      <c r="AO204" s="21" t="str">
        <f t="shared" si="229"/>
        <v/>
      </c>
      <c r="AP204" s="21" t="str">
        <f t="shared" si="230"/>
        <v/>
      </c>
      <c r="AQ204" s="21" t="str">
        <f t="shared" si="231"/>
        <v/>
      </c>
      <c r="AR204" s="21" t="str">
        <f t="shared" si="232"/>
        <v/>
      </c>
      <c r="AS204" s="21" t="str">
        <f t="shared" si="233"/>
        <v/>
      </c>
      <c r="AT204" s="21" t="str">
        <f t="shared" si="234"/>
        <v/>
      </c>
      <c r="AU204" s="21" t="str">
        <f t="shared" si="235"/>
        <v/>
      </c>
      <c r="AV204" s="21" t="str">
        <f t="shared" si="236"/>
        <v/>
      </c>
      <c r="AW204" s="21" t="str">
        <f t="shared" si="237"/>
        <v/>
      </c>
      <c r="AX204" s="21" t="str">
        <f t="shared" si="238"/>
        <v/>
      </c>
      <c r="AY204" s="21" t="str">
        <f t="shared" si="239"/>
        <v/>
      </c>
      <c r="AZ204" s="21" t="str">
        <f t="shared" si="240"/>
        <v/>
      </c>
      <c r="BA204" s="21" t="str">
        <f t="shared" si="241"/>
        <v/>
      </c>
      <c r="BB204" s="18">
        <f t="shared" si="245"/>
        <v>1</v>
      </c>
    </row>
    <row r="205" spans="1:54" x14ac:dyDescent="0.2">
      <c r="A205" s="5" t="str">
        <f t="shared" ref="A205:C205" si="275">A98</f>
        <v/>
      </c>
      <c r="B205" s="14" t="str">
        <f t="shared" si="275"/>
        <v/>
      </c>
      <c r="C205" s="5" t="str">
        <f t="shared" si="275"/>
        <v/>
      </c>
      <c r="D205" s="21">
        <f t="shared" si="192"/>
        <v>1</v>
      </c>
      <c r="E205" s="21" t="str">
        <f t="shared" si="193"/>
        <v/>
      </c>
      <c r="F205" s="21" t="str">
        <f t="shared" si="194"/>
        <v/>
      </c>
      <c r="G205" s="21" t="str">
        <f t="shared" si="195"/>
        <v/>
      </c>
      <c r="H205" s="21" t="str">
        <f t="shared" si="196"/>
        <v/>
      </c>
      <c r="I205" s="21" t="str">
        <f t="shared" si="197"/>
        <v/>
      </c>
      <c r="J205" s="21" t="str">
        <f t="shared" si="198"/>
        <v/>
      </c>
      <c r="K205" s="21" t="str">
        <f t="shared" si="199"/>
        <v/>
      </c>
      <c r="L205" s="21" t="str">
        <f t="shared" si="200"/>
        <v/>
      </c>
      <c r="M205" s="21" t="str">
        <f t="shared" si="201"/>
        <v/>
      </c>
      <c r="N205" s="21" t="str">
        <f t="shared" si="202"/>
        <v/>
      </c>
      <c r="O205" s="21" t="str">
        <f t="shared" si="203"/>
        <v/>
      </c>
      <c r="P205" s="21" t="str">
        <f t="shared" si="204"/>
        <v/>
      </c>
      <c r="Q205" s="21" t="str">
        <f t="shared" si="205"/>
        <v/>
      </c>
      <c r="R205" s="21" t="str">
        <f t="shared" si="206"/>
        <v/>
      </c>
      <c r="S205" s="21" t="str">
        <f t="shared" si="207"/>
        <v/>
      </c>
      <c r="T205" s="21" t="str">
        <f t="shared" si="208"/>
        <v/>
      </c>
      <c r="U205" s="21" t="str">
        <f t="shared" si="209"/>
        <v/>
      </c>
      <c r="V205" s="21" t="str">
        <f t="shared" si="210"/>
        <v/>
      </c>
      <c r="W205" s="21" t="str">
        <f t="shared" si="211"/>
        <v/>
      </c>
      <c r="X205" s="21" t="str">
        <f t="shared" si="212"/>
        <v/>
      </c>
      <c r="Y205" s="21" t="str">
        <f t="shared" si="213"/>
        <v/>
      </c>
      <c r="Z205" s="21" t="str">
        <f t="shared" si="214"/>
        <v/>
      </c>
      <c r="AA205" s="21" t="str">
        <f t="shared" si="215"/>
        <v/>
      </c>
      <c r="AB205" s="21" t="str">
        <f t="shared" si="216"/>
        <v/>
      </c>
      <c r="AC205" s="21" t="str">
        <f t="shared" si="217"/>
        <v/>
      </c>
      <c r="AD205" s="21" t="str">
        <f t="shared" si="218"/>
        <v/>
      </c>
      <c r="AE205" s="21" t="str">
        <f t="shared" si="219"/>
        <v/>
      </c>
      <c r="AF205" s="21" t="str">
        <f t="shared" si="220"/>
        <v/>
      </c>
      <c r="AG205" s="21" t="str">
        <f t="shared" si="221"/>
        <v/>
      </c>
      <c r="AH205" s="21" t="str">
        <f t="shared" si="222"/>
        <v/>
      </c>
      <c r="AI205" s="21" t="str">
        <f t="shared" si="223"/>
        <v/>
      </c>
      <c r="AJ205" s="21" t="str">
        <f t="shared" si="224"/>
        <v/>
      </c>
      <c r="AK205" s="21" t="str">
        <f t="shared" si="225"/>
        <v/>
      </c>
      <c r="AL205" s="21" t="str">
        <f t="shared" si="226"/>
        <v/>
      </c>
      <c r="AM205" s="21" t="str">
        <f t="shared" si="227"/>
        <v/>
      </c>
      <c r="AN205" s="21" t="str">
        <f t="shared" si="228"/>
        <v/>
      </c>
      <c r="AO205" s="21" t="str">
        <f t="shared" si="229"/>
        <v/>
      </c>
      <c r="AP205" s="21" t="str">
        <f t="shared" si="230"/>
        <v/>
      </c>
      <c r="AQ205" s="21" t="str">
        <f t="shared" si="231"/>
        <v/>
      </c>
      <c r="AR205" s="21" t="str">
        <f t="shared" si="232"/>
        <v/>
      </c>
      <c r="AS205" s="21" t="str">
        <f t="shared" si="233"/>
        <v/>
      </c>
      <c r="AT205" s="21" t="str">
        <f t="shared" si="234"/>
        <v/>
      </c>
      <c r="AU205" s="21" t="str">
        <f t="shared" si="235"/>
        <v/>
      </c>
      <c r="AV205" s="21" t="str">
        <f t="shared" si="236"/>
        <v/>
      </c>
      <c r="AW205" s="21" t="str">
        <f t="shared" si="237"/>
        <v/>
      </c>
      <c r="AX205" s="21" t="str">
        <f t="shared" si="238"/>
        <v/>
      </c>
      <c r="AY205" s="21" t="str">
        <f t="shared" si="239"/>
        <v/>
      </c>
      <c r="AZ205" s="21" t="str">
        <f t="shared" si="240"/>
        <v/>
      </c>
      <c r="BA205" s="21" t="str">
        <f t="shared" si="241"/>
        <v/>
      </c>
      <c r="BB205" s="18">
        <f t="shared" si="245"/>
        <v>1</v>
      </c>
    </row>
    <row r="206" spans="1:54" x14ac:dyDescent="0.2">
      <c r="A206" s="5" t="str">
        <f t="shared" ref="A206:C206" si="276">A99</f>
        <v/>
      </c>
      <c r="B206" s="14" t="str">
        <f t="shared" si="276"/>
        <v/>
      </c>
      <c r="C206" s="5" t="str">
        <f t="shared" si="276"/>
        <v/>
      </c>
      <c r="D206" s="21">
        <f t="shared" si="192"/>
        <v>1</v>
      </c>
      <c r="E206" s="21" t="str">
        <f t="shared" si="193"/>
        <v/>
      </c>
      <c r="F206" s="21" t="str">
        <f t="shared" si="194"/>
        <v/>
      </c>
      <c r="G206" s="21" t="str">
        <f t="shared" si="195"/>
        <v/>
      </c>
      <c r="H206" s="21" t="str">
        <f t="shared" si="196"/>
        <v/>
      </c>
      <c r="I206" s="21" t="str">
        <f t="shared" si="197"/>
        <v/>
      </c>
      <c r="J206" s="21" t="str">
        <f t="shared" si="198"/>
        <v/>
      </c>
      <c r="K206" s="21" t="str">
        <f t="shared" si="199"/>
        <v/>
      </c>
      <c r="L206" s="21" t="str">
        <f t="shared" si="200"/>
        <v/>
      </c>
      <c r="M206" s="21" t="str">
        <f t="shared" si="201"/>
        <v/>
      </c>
      <c r="N206" s="21" t="str">
        <f t="shared" si="202"/>
        <v/>
      </c>
      <c r="O206" s="21" t="str">
        <f t="shared" si="203"/>
        <v/>
      </c>
      <c r="P206" s="21" t="str">
        <f t="shared" si="204"/>
        <v/>
      </c>
      <c r="Q206" s="21" t="str">
        <f t="shared" si="205"/>
        <v/>
      </c>
      <c r="R206" s="21" t="str">
        <f t="shared" si="206"/>
        <v/>
      </c>
      <c r="S206" s="21" t="str">
        <f t="shared" si="207"/>
        <v/>
      </c>
      <c r="T206" s="21" t="str">
        <f t="shared" si="208"/>
        <v/>
      </c>
      <c r="U206" s="21" t="str">
        <f t="shared" si="209"/>
        <v/>
      </c>
      <c r="V206" s="21" t="str">
        <f t="shared" si="210"/>
        <v/>
      </c>
      <c r="W206" s="21" t="str">
        <f t="shared" si="211"/>
        <v/>
      </c>
      <c r="X206" s="21" t="str">
        <f t="shared" si="212"/>
        <v/>
      </c>
      <c r="Y206" s="21" t="str">
        <f t="shared" si="213"/>
        <v/>
      </c>
      <c r="Z206" s="21" t="str">
        <f t="shared" si="214"/>
        <v/>
      </c>
      <c r="AA206" s="21" t="str">
        <f t="shared" si="215"/>
        <v/>
      </c>
      <c r="AB206" s="21" t="str">
        <f t="shared" si="216"/>
        <v/>
      </c>
      <c r="AC206" s="21" t="str">
        <f t="shared" si="217"/>
        <v/>
      </c>
      <c r="AD206" s="21" t="str">
        <f t="shared" si="218"/>
        <v/>
      </c>
      <c r="AE206" s="21" t="str">
        <f t="shared" si="219"/>
        <v/>
      </c>
      <c r="AF206" s="21" t="str">
        <f t="shared" si="220"/>
        <v/>
      </c>
      <c r="AG206" s="21" t="str">
        <f t="shared" si="221"/>
        <v/>
      </c>
      <c r="AH206" s="21" t="str">
        <f t="shared" si="222"/>
        <v/>
      </c>
      <c r="AI206" s="21" t="str">
        <f t="shared" si="223"/>
        <v/>
      </c>
      <c r="AJ206" s="21" t="str">
        <f t="shared" si="224"/>
        <v/>
      </c>
      <c r="AK206" s="21" t="str">
        <f t="shared" si="225"/>
        <v/>
      </c>
      <c r="AL206" s="21" t="str">
        <f t="shared" si="226"/>
        <v/>
      </c>
      <c r="AM206" s="21" t="str">
        <f t="shared" si="227"/>
        <v/>
      </c>
      <c r="AN206" s="21" t="str">
        <f t="shared" si="228"/>
        <v/>
      </c>
      <c r="AO206" s="21" t="str">
        <f t="shared" si="229"/>
        <v/>
      </c>
      <c r="AP206" s="21" t="str">
        <f t="shared" si="230"/>
        <v/>
      </c>
      <c r="AQ206" s="21" t="str">
        <f t="shared" si="231"/>
        <v/>
      </c>
      <c r="AR206" s="21" t="str">
        <f t="shared" si="232"/>
        <v/>
      </c>
      <c r="AS206" s="21" t="str">
        <f t="shared" si="233"/>
        <v/>
      </c>
      <c r="AT206" s="21" t="str">
        <f t="shared" si="234"/>
        <v/>
      </c>
      <c r="AU206" s="21" t="str">
        <f t="shared" si="235"/>
        <v/>
      </c>
      <c r="AV206" s="21" t="str">
        <f t="shared" si="236"/>
        <v/>
      </c>
      <c r="AW206" s="21" t="str">
        <f t="shared" si="237"/>
        <v/>
      </c>
      <c r="AX206" s="21" t="str">
        <f t="shared" si="238"/>
        <v/>
      </c>
      <c r="AY206" s="21" t="str">
        <f t="shared" si="239"/>
        <v/>
      </c>
      <c r="AZ206" s="21" t="str">
        <f t="shared" si="240"/>
        <v/>
      </c>
      <c r="BA206" s="21" t="str">
        <f t="shared" si="241"/>
        <v/>
      </c>
      <c r="BB206" s="18">
        <f t="shared" si="245"/>
        <v>1</v>
      </c>
    </row>
    <row r="207" spans="1:54" x14ac:dyDescent="0.2">
      <c r="A207" s="5" t="str">
        <f t="shared" ref="A207:C207" si="277">A100</f>
        <v/>
      </c>
      <c r="B207" s="14" t="str">
        <f t="shared" si="277"/>
        <v/>
      </c>
      <c r="C207" s="5" t="str">
        <f t="shared" si="277"/>
        <v/>
      </c>
      <c r="D207" s="21">
        <f t="shared" si="192"/>
        <v>1</v>
      </c>
      <c r="E207" s="21" t="str">
        <f t="shared" si="193"/>
        <v/>
      </c>
      <c r="F207" s="21" t="str">
        <f t="shared" si="194"/>
        <v/>
      </c>
      <c r="G207" s="21" t="str">
        <f t="shared" si="195"/>
        <v/>
      </c>
      <c r="H207" s="21" t="str">
        <f t="shared" si="196"/>
        <v/>
      </c>
      <c r="I207" s="21" t="str">
        <f t="shared" si="197"/>
        <v/>
      </c>
      <c r="J207" s="21" t="str">
        <f t="shared" si="198"/>
        <v/>
      </c>
      <c r="K207" s="21" t="str">
        <f t="shared" si="199"/>
        <v/>
      </c>
      <c r="L207" s="21" t="str">
        <f t="shared" si="200"/>
        <v/>
      </c>
      <c r="M207" s="21" t="str">
        <f t="shared" si="201"/>
        <v/>
      </c>
      <c r="N207" s="21" t="str">
        <f t="shared" si="202"/>
        <v/>
      </c>
      <c r="O207" s="21" t="str">
        <f t="shared" si="203"/>
        <v/>
      </c>
      <c r="P207" s="21" t="str">
        <f t="shared" si="204"/>
        <v/>
      </c>
      <c r="Q207" s="21" t="str">
        <f t="shared" si="205"/>
        <v/>
      </c>
      <c r="R207" s="21" t="str">
        <f t="shared" si="206"/>
        <v/>
      </c>
      <c r="S207" s="21" t="str">
        <f t="shared" si="207"/>
        <v/>
      </c>
      <c r="T207" s="21" t="str">
        <f t="shared" si="208"/>
        <v/>
      </c>
      <c r="U207" s="21" t="str">
        <f t="shared" si="209"/>
        <v/>
      </c>
      <c r="V207" s="21" t="str">
        <f t="shared" si="210"/>
        <v/>
      </c>
      <c r="W207" s="21" t="str">
        <f t="shared" si="211"/>
        <v/>
      </c>
      <c r="X207" s="21" t="str">
        <f t="shared" si="212"/>
        <v/>
      </c>
      <c r="Y207" s="21" t="str">
        <f t="shared" si="213"/>
        <v/>
      </c>
      <c r="Z207" s="21" t="str">
        <f t="shared" si="214"/>
        <v/>
      </c>
      <c r="AA207" s="21" t="str">
        <f t="shared" si="215"/>
        <v/>
      </c>
      <c r="AB207" s="21" t="str">
        <f t="shared" si="216"/>
        <v/>
      </c>
      <c r="AC207" s="21" t="str">
        <f t="shared" si="217"/>
        <v/>
      </c>
      <c r="AD207" s="21" t="str">
        <f t="shared" si="218"/>
        <v/>
      </c>
      <c r="AE207" s="21" t="str">
        <f t="shared" si="219"/>
        <v/>
      </c>
      <c r="AF207" s="21" t="str">
        <f t="shared" si="220"/>
        <v/>
      </c>
      <c r="AG207" s="21" t="str">
        <f t="shared" si="221"/>
        <v/>
      </c>
      <c r="AH207" s="21" t="str">
        <f t="shared" si="222"/>
        <v/>
      </c>
      <c r="AI207" s="21" t="str">
        <f t="shared" si="223"/>
        <v/>
      </c>
      <c r="AJ207" s="21" t="str">
        <f t="shared" si="224"/>
        <v/>
      </c>
      <c r="AK207" s="21" t="str">
        <f t="shared" si="225"/>
        <v/>
      </c>
      <c r="AL207" s="21" t="str">
        <f t="shared" si="226"/>
        <v/>
      </c>
      <c r="AM207" s="21" t="str">
        <f t="shared" si="227"/>
        <v/>
      </c>
      <c r="AN207" s="21" t="str">
        <f t="shared" si="228"/>
        <v/>
      </c>
      <c r="AO207" s="21" t="str">
        <f t="shared" si="229"/>
        <v/>
      </c>
      <c r="AP207" s="21" t="str">
        <f t="shared" si="230"/>
        <v/>
      </c>
      <c r="AQ207" s="21" t="str">
        <f t="shared" si="231"/>
        <v/>
      </c>
      <c r="AR207" s="21" t="str">
        <f t="shared" si="232"/>
        <v/>
      </c>
      <c r="AS207" s="21" t="str">
        <f t="shared" si="233"/>
        <v/>
      </c>
      <c r="AT207" s="21" t="str">
        <f t="shared" si="234"/>
        <v/>
      </c>
      <c r="AU207" s="21" t="str">
        <f t="shared" si="235"/>
        <v/>
      </c>
      <c r="AV207" s="21" t="str">
        <f t="shared" si="236"/>
        <v/>
      </c>
      <c r="AW207" s="21" t="str">
        <f t="shared" si="237"/>
        <v/>
      </c>
      <c r="AX207" s="21" t="str">
        <f t="shared" si="238"/>
        <v/>
      </c>
      <c r="AY207" s="21" t="str">
        <f t="shared" si="239"/>
        <v/>
      </c>
      <c r="AZ207" s="21" t="str">
        <f t="shared" si="240"/>
        <v/>
      </c>
      <c r="BA207" s="21" t="str">
        <f t="shared" si="241"/>
        <v/>
      </c>
      <c r="BB207" s="18">
        <f t="shared" si="245"/>
        <v>1</v>
      </c>
    </row>
    <row r="208" spans="1:54" x14ac:dyDescent="0.2">
      <c r="A208" s="5" t="str">
        <f t="shared" ref="A208:C208" si="278">A101</f>
        <v/>
      </c>
      <c r="B208" s="14" t="str">
        <f t="shared" si="278"/>
        <v/>
      </c>
      <c r="C208" s="5" t="str">
        <f t="shared" si="278"/>
        <v/>
      </c>
      <c r="D208" s="21">
        <f t="shared" si="192"/>
        <v>1</v>
      </c>
      <c r="E208" s="21" t="str">
        <f t="shared" si="193"/>
        <v/>
      </c>
      <c r="F208" s="21" t="str">
        <f t="shared" si="194"/>
        <v/>
      </c>
      <c r="G208" s="21" t="str">
        <f t="shared" si="195"/>
        <v/>
      </c>
      <c r="H208" s="21" t="str">
        <f t="shared" si="196"/>
        <v/>
      </c>
      <c r="I208" s="21" t="str">
        <f t="shared" si="197"/>
        <v/>
      </c>
      <c r="J208" s="21" t="str">
        <f t="shared" si="198"/>
        <v/>
      </c>
      <c r="K208" s="21" t="str">
        <f t="shared" si="199"/>
        <v/>
      </c>
      <c r="L208" s="21" t="str">
        <f t="shared" si="200"/>
        <v/>
      </c>
      <c r="M208" s="21" t="str">
        <f t="shared" si="201"/>
        <v/>
      </c>
      <c r="N208" s="21" t="str">
        <f t="shared" si="202"/>
        <v/>
      </c>
      <c r="O208" s="21" t="str">
        <f t="shared" si="203"/>
        <v/>
      </c>
      <c r="P208" s="21" t="str">
        <f t="shared" si="204"/>
        <v/>
      </c>
      <c r="Q208" s="21" t="str">
        <f t="shared" si="205"/>
        <v/>
      </c>
      <c r="R208" s="21" t="str">
        <f t="shared" si="206"/>
        <v/>
      </c>
      <c r="S208" s="21" t="str">
        <f t="shared" si="207"/>
        <v/>
      </c>
      <c r="T208" s="21" t="str">
        <f t="shared" si="208"/>
        <v/>
      </c>
      <c r="U208" s="21" t="str">
        <f t="shared" si="209"/>
        <v/>
      </c>
      <c r="V208" s="21" t="str">
        <f t="shared" si="210"/>
        <v/>
      </c>
      <c r="W208" s="21" t="str">
        <f t="shared" si="211"/>
        <v/>
      </c>
      <c r="X208" s="21" t="str">
        <f t="shared" si="212"/>
        <v/>
      </c>
      <c r="Y208" s="21" t="str">
        <f t="shared" si="213"/>
        <v/>
      </c>
      <c r="Z208" s="21" t="str">
        <f t="shared" si="214"/>
        <v/>
      </c>
      <c r="AA208" s="21" t="str">
        <f t="shared" si="215"/>
        <v/>
      </c>
      <c r="AB208" s="21" t="str">
        <f t="shared" si="216"/>
        <v/>
      </c>
      <c r="AC208" s="21" t="str">
        <f t="shared" si="217"/>
        <v/>
      </c>
      <c r="AD208" s="21" t="str">
        <f t="shared" si="218"/>
        <v/>
      </c>
      <c r="AE208" s="21" t="str">
        <f t="shared" si="219"/>
        <v/>
      </c>
      <c r="AF208" s="21" t="str">
        <f t="shared" si="220"/>
        <v/>
      </c>
      <c r="AG208" s="21" t="str">
        <f t="shared" si="221"/>
        <v/>
      </c>
      <c r="AH208" s="21" t="str">
        <f t="shared" si="222"/>
        <v/>
      </c>
      <c r="AI208" s="21" t="str">
        <f t="shared" si="223"/>
        <v/>
      </c>
      <c r="AJ208" s="21" t="str">
        <f t="shared" si="224"/>
        <v/>
      </c>
      <c r="AK208" s="21" t="str">
        <f t="shared" si="225"/>
        <v/>
      </c>
      <c r="AL208" s="21" t="str">
        <f t="shared" si="226"/>
        <v/>
      </c>
      <c r="AM208" s="21" t="str">
        <f t="shared" si="227"/>
        <v/>
      </c>
      <c r="AN208" s="21" t="str">
        <f t="shared" si="228"/>
        <v/>
      </c>
      <c r="AO208" s="21" t="str">
        <f t="shared" si="229"/>
        <v/>
      </c>
      <c r="AP208" s="21" t="str">
        <f t="shared" si="230"/>
        <v/>
      </c>
      <c r="AQ208" s="21" t="str">
        <f t="shared" si="231"/>
        <v/>
      </c>
      <c r="AR208" s="21" t="str">
        <f t="shared" si="232"/>
        <v/>
      </c>
      <c r="AS208" s="21" t="str">
        <f t="shared" si="233"/>
        <v/>
      </c>
      <c r="AT208" s="21" t="str">
        <f t="shared" si="234"/>
        <v/>
      </c>
      <c r="AU208" s="21" t="str">
        <f t="shared" si="235"/>
        <v/>
      </c>
      <c r="AV208" s="21" t="str">
        <f t="shared" si="236"/>
        <v/>
      </c>
      <c r="AW208" s="21" t="str">
        <f t="shared" si="237"/>
        <v/>
      </c>
      <c r="AX208" s="21" t="str">
        <f t="shared" si="238"/>
        <v/>
      </c>
      <c r="AY208" s="21" t="str">
        <f t="shared" si="239"/>
        <v/>
      </c>
      <c r="AZ208" s="21" t="str">
        <f t="shared" si="240"/>
        <v/>
      </c>
      <c r="BA208" s="21" t="str">
        <f t="shared" si="241"/>
        <v/>
      </c>
      <c r="BB208" s="18">
        <f t="shared" si="245"/>
        <v>1</v>
      </c>
    </row>
    <row r="209" spans="1:57" x14ac:dyDescent="0.2">
      <c r="A209" s="5" t="str">
        <f t="shared" ref="A209:C209" si="279">A102</f>
        <v/>
      </c>
      <c r="B209" s="14" t="str">
        <f t="shared" si="279"/>
        <v/>
      </c>
      <c r="C209" s="5" t="str">
        <f t="shared" si="279"/>
        <v/>
      </c>
      <c r="D209" s="21">
        <f t="shared" si="192"/>
        <v>1</v>
      </c>
      <c r="E209" s="21" t="str">
        <f t="shared" si="193"/>
        <v/>
      </c>
      <c r="F209" s="21" t="str">
        <f t="shared" si="194"/>
        <v/>
      </c>
      <c r="G209" s="21" t="str">
        <f t="shared" si="195"/>
        <v/>
      </c>
      <c r="H209" s="21" t="str">
        <f t="shared" si="196"/>
        <v/>
      </c>
      <c r="I209" s="21" t="str">
        <f t="shared" si="197"/>
        <v/>
      </c>
      <c r="J209" s="21" t="str">
        <f t="shared" si="198"/>
        <v/>
      </c>
      <c r="K209" s="21" t="str">
        <f t="shared" si="199"/>
        <v/>
      </c>
      <c r="L209" s="21" t="str">
        <f t="shared" si="200"/>
        <v/>
      </c>
      <c r="M209" s="21" t="str">
        <f t="shared" si="201"/>
        <v/>
      </c>
      <c r="N209" s="21" t="str">
        <f t="shared" si="202"/>
        <v/>
      </c>
      <c r="O209" s="21" t="str">
        <f t="shared" si="203"/>
        <v/>
      </c>
      <c r="P209" s="21" t="str">
        <f t="shared" si="204"/>
        <v/>
      </c>
      <c r="Q209" s="21" t="str">
        <f t="shared" si="205"/>
        <v/>
      </c>
      <c r="R209" s="21" t="str">
        <f t="shared" si="206"/>
        <v/>
      </c>
      <c r="S209" s="21" t="str">
        <f t="shared" si="207"/>
        <v/>
      </c>
      <c r="T209" s="21" t="str">
        <f t="shared" si="208"/>
        <v/>
      </c>
      <c r="U209" s="21" t="str">
        <f t="shared" si="209"/>
        <v/>
      </c>
      <c r="V209" s="21" t="str">
        <f t="shared" si="210"/>
        <v/>
      </c>
      <c r="W209" s="21" t="str">
        <f t="shared" si="211"/>
        <v/>
      </c>
      <c r="X209" s="21" t="str">
        <f t="shared" si="212"/>
        <v/>
      </c>
      <c r="Y209" s="21" t="str">
        <f t="shared" si="213"/>
        <v/>
      </c>
      <c r="Z209" s="21" t="str">
        <f t="shared" si="214"/>
        <v/>
      </c>
      <c r="AA209" s="21" t="str">
        <f t="shared" si="215"/>
        <v/>
      </c>
      <c r="AB209" s="21" t="str">
        <f t="shared" si="216"/>
        <v/>
      </c>
      <c r="AC209" s="21" t="str">
        <f t="shared" si="217"/>
        <v/>
      </c>
      <c r="AD209" s="21" t="str">
        <f t="shared" si="218"/>
        <v/>
      </c>
      <c r="AE209" s="21" t="str">
        <f t="shared" si="219"/>
        <v/>
      </c>
      <c r="AF209" s="21" t="str">
        <f t="shared" si="220"/>
        <v/>
      </c>
      <c r="AG209" s="21" t="str">
        <f t="shared" si="221"/>
        <v/>
      </c>
      <c r="AH209" s="21" t="str">
        <f t="shared" si="222"/>
        <v/>
      </c>
      <c r="AI209" s="21" t="str">
        <f t="shared" si="223"/>
        <v/>
      </c>
      <c r="AJ209" s="21" t="str">
        <f t="shared" si="224"/>
        <v/>
      </c>
      <c r="AK209" s="21" t="str">
        <f t="shared" si="225"/>
        <v/>
      </c>
      <c r="AL209" s="21" t="str">
        <f t="shared" si="226"/>
        <v/>
      </c>
      <c r="AM209" s="21" t="str">
        <f t="shared" si="227"/>
        <v/>
      </c>
      <c r="AN209" s="21" t="str">
        <f t="shared" si="228"/>
        <v/>
      </c>
      <c r="AO209" s="21" t="str">
        <f t="shared" si="229"/>
        <v/>
      </c>
      <c r="AP209" s="21" t="str">
        <f t="shared" si="230"/>
        <v/>
      </c>
      <c r="AQ209" s="21" t="str">
        <f t="shared" si="231"/>
        <v/>
      </c>
      <c r="AR209" s="21" t="str">
        <f t="shared" si="232"/>
        <v/>
      </c>
      <c r="AS209" s="21" t="str">
        <f t="shared" si="233"/>
        <v/>
      </c>
      <c r="AT209" s="21" t="str">
        <f t="shared" si="234"/>
        <v/>
      </c>
      <c r="AU209" s="21" t="str">
        <f t="shared" si="235"/>
        <v/>
      </c>
      <c r="AV209" s="21" t="str">
        <f t="shared" si="236"/>
        <v/>
      </c>
      <c r="AW209" s="21" t="str">
        <f t="shared" si="237"/>
        <v/>
      </c>
      <c r="AX209" s="21" t="str">
        <f t="shared" si="238"/>
        <v/>
      </c>
      <c r="AY209" s="21" t="str">
        <f t="shared" si="239"/>
        <v/>
      </c>
      <c r="AZ209" s="21" t="str">
        <f t="shared" si="240"/>
        <v/>
      </c>
      <c r="BA209" s="21" t="str">
        <f t="shared" si="241"/>
        <v/>
      </c>
      <c r="BB209" s="18">
        <f t="shared" si="245"/>
        <v>1</v>
      </c>
    </row>
    <row r="210" spans="1:57" x14ac:dyDescent="0.2">
      <c r="A210" s="5" t="str">
        <f t="shared" ref="A210:C210" si="280">A103</f>
        <v/>
      </c>
      <c r="B210" s="14" t="str">
        <f t="shared" si="280"/>
        <v/>
      </c>
      <c r="C210" s="5" t="str">
        <f t="shared" si="280"/>
        <v/>
      </c>
      <c r="D210" s="21">
        <f t="shared" si="192"/>
        <v>1</v>
      </c>
      <c r="E210" s="21" t="str">
        <f t="shared" si="193"/>
        <v/>
      </c>
      <c r="F210" s="21" t="str">
        <f t="shared" si="194"/>
        <v/>
      </c>
      <c r="G210" s="21" t="str">
        <f t="shared" si="195"/>
        <v/>
      </c>
      <c r="H210" s="21" t="str">
        <f t="shared" si="196"/>
        <v/>
      </c>
      <c r="I210" s="21" t="str">
        <f t="shared" si="197"/>
        <v/>
      </c>
      <c r="J210" s="21" t="str">
        <f t="shared" si="198"/>
        <v/>
      </c>
      <c r="K210" s="21" t="str">
        <f t="shared" si="199"/>
        <v/>
      </c>
      <c r="L210" s="21" t="str">
        <f t="shared" si="200"/>
        <v/>
      </c>
      <c r="M210" s="21" t="str">
        <f t="shared" si="201"/>
        <v/>
      </c>
      <c r="N210" s="21" t="str">
        <f t="shared" si="202"/>
        <v/>
      </c>
      <c r="O210" s="21" t="str">
        <f t="shared" si="203"/>
        <v/>
      </c>
      <c r="P210" s="21" t="str">
        <f t="shared" si="204"/>
        <v/>
      </c>
      <c r="Q210" s="21" t="str">
        <f t="shared" si="205"/>
        <v/>
      </c>
      <c r="R210" s="21" t="str">
        <f t="shared" si="206"/>
        <v/>
      </c>
      <c r="S210" s="21" t="str">
        <f t="shared" si="207"/>
        <v/>
      </c>
      <c r="T210" s="21" t="str">
        <f t="shared" si="208"/>
        <v/>
      </c>
      <c r="U210" s="21" t="str">
        <f t="shared" si="209"/>
        <v/>
      </c>
      <c r="V210" s="21" t="str">
        <f t="shared" si="210"/>
        <v/>
      </c>
      <c r="W210" s="21" t="str">
        <f t="shared" si="211"/>
        <v/>
      </c>
      <c r="X210" s="21" t="str">
        <f t="shared" si="212"/>
        <v/>
      </c>
      <c r="Y210" s="21" t="str">
        <f t="shared" si="213"/>
        <v/>
      </c>
      <c r="Z210" s="21" t="str">
        <f t="shared" si="214"/>
        <v/>
      </c>
      <c r="AA210" s="21" t="str">
        <f t="shared" si="215"/>
        <v/>
      </c>
      <c r="AB210" s="21" t="str">
        <f t="shared" si="216"/>
        <v/>
      </c>
      <c r="AC210" s="21" t="str">
        <f t="shared" si="217"/>
        <v/>
      </c>
      <c r="AD210" s="21" t="str">
        <f t="shared" si="218"/>
        <v/>
      </c>
      <c r="AE210" s="21" t="str">
        <f t="shared" si="219"/>
        <v/>
      </c>
      <c r="AF210" s="21" t="str">
        <f t="shared" si="220"/>
        <v/>
      </c>
      <c r="AG210" s="21" t="str">
        <f t="shared" si="221"/>
        <v/>
      </c>
      <c r="AH210" s="21" t="str">
        <f t="shared" si="222"/>
        <v/>
      </c>
      <c r="AI210" s="21" t="str">
        <f t="shared" si="223"/>
        <v/>
      </c>
      <c r="AJ210" s="21" t="str">
        <f t="shared" si="224"/>
        <v/>
      </c>
      <c r="AK210" s="21" t="str">
        <f t="shared" si="225"/>
        <v/>
      </c>
      <c r="AL210" s="21" t="str">
        <f t="shared" si="226"/>
        <v/>
      </c>
      <c r="AM210" s="21" t="str">
        <f t="shared" si="227"/>
        <v/>
      </c>
      <c r="AN210" s="21" t="str">
        <f t="shared" si="228"/>
        <v/>
      </c>
      <c r="AO210" s="21" t="str">
        <f t="shared" si="229"/>
        <v/>
      </c>
      <c r="AP210" s="21" t="str">
        <f t="shared" si="230"/>
        <v/>
      </c>
      <c r="AQ210" s="21" t="str">
        <f t="shared" si="231"/>
        <v/>
      </c>
      <c r="AR210" s="21" t="str">
        <f t="shared" si="232"/>
        <v/>
      </c>
      <c r="AS210" s="21" t="str">
        <f t="shared" si="233"/>
        <v/>
      </c>
      <c r="AT210" s="21" t="str">
        <f t="shared" si="234"/>
        <v/>
      </c>
      <c r="AU210" s="21" t="str">
        <f t="shared" si="235"/>
        <v/>
      </c>
      <c r="AV210" s="21" t="str">
        <f t="shared" si="236"/>
        <v/>
      </c>
      <c r="AW210" s="21" t="str">
        <f t="shared" si="237"/>
        <v/>
      </c>
      <c r="AX210" s="21" t="str">
        <f t="shared" si="238"/>
        <v/>
      </c>
      <c r="AY210" s="21" t="str">
        <f t="shared" si="239"/>
        <v/>
      </c>
      <c r="AZ210" s="21" t="str">
        <f t="shared" si="240"/>
        <v/>
      </c>
      <c r="BA210" s="21" t="str">
        <f t="shared" si="241"/>
        <v/>
      </c>
      <c r="BB210" s="18">
        <f t="shared" si="245"/>
        <v>1</v>
      </c>
    </row>
    <row r="211" spans="1:57" x14ac:dyDescent="0.2">
      <c r="A211" s="5" t="str">
        <f t="shared" ref="A211:C211" si="281">A104</f>
        <v/>
      </c>
      <c r="B211" s="14" t="str">
        <f t="shared" si="281"/>
        <v/>
      </c>
      <c r="C211" s="5" t="str">
        <f t="shared" si="281"/>
        <v/>
      </c>
      <c r="D211" s="21">
        <f t="shared" si="192"/>
        <v>1</v>
      </c>
      <c r="E211" s="21" t="str">
        <f t="shared" si="193"/>
        <v/>
      </c>
      <c r="F211" s="21" t="str">
        <f t="shared" si="194"/>
        <v/>
      </c>
      <c r="G211" s="21" t="str">
        <f t="shared" si="195"/>
        <v/>
      </c>
      <c r="H211" s="21" t="str">
        <f t="shared" si="196"/>
        <v/>
      </c>
      <c r="I211" s="21" t="str">
        <f t="shared" si="197"/>
        <v/>
      </c>
      <c r="J211" s="21" t="str">
        <f t="shared" si="198"/>
        <v/>
      </c>
      <c r="K211" s="21" t="str">
        <f t="shared" si="199"/>
        <v/>
      </c>
      <c r="L211" s="21" t="str">
        <f t="shared" si="200"/>
        <v/>
      </c>
      <c r="M211" s="21" t="str">
        <f t="shared" si="201"/>
        <v/>
      </c>
      <c r="N211" s="21" t="str">
        <f t="shared" si="202"/>
        <v/>
      </c>
      <c r="O211" s="21" t="str">
        <f t="shared" si="203"/>
        <v/>
      </c>
      <c r="P211" s="21" t="str">
        <f t="shared" si="204"/>
        <v/>
      </c>
      <c r="Q211" s="21" t="str">
        <f t="shared" si="205"/>
        <v/>
      </c>
      <c r="R211" s="21" t="str">
        <f t="shared" si="206"/>
        <v/>
      </c>
      <c r="S211" s="21" t="str">
        <f t="shared" si="207"/>
        <v/>
      </c>
      <c r="T211" s="21" t="str">
        <f t="shared" si="208"/>
        <v/>
      </c>
      <c r="U211" s="21" t="str">
        <f t="shared" si="209"/>
        <v/>
      </c>
      <c r="V211" s="21" t="str">
        <f t="shared" si="210"/>
        <v/>
      </c>
      <c r="W211" s="21" t="str">
        <f t="shared" si="211"/>
        <v/>
      </c>
      <c r="X211" s="21" t="str">
        <f t="shared" si="212"/>
        <v/>
      </c>
      <c r="Y211" s="21" t="str">
        <f t="shared" si="213"/>
        <v/>
      </c>
      <c r="Z211" s="21" t="str">
        <f t="shared" si="214"/>
        <v/>
      </c>
      <c r="AA211" s="21" t="str">
        <f t="shared" si="215"/>
        <v/>
      </c>
      <c r="AB211" s="21" t="str">
        <f t="shared" si="216"/>
        <v/>
      </c>
      <c r="AC211" s="21" t="str">
        <f t="shared" si="217"/>
        <v/>
      </c>
      <c r="AD211" s="21" t="str">
        <f t="shared" si="218"/>
        <v/>
      </c>
      <c r="AE211" s="21" t="str">
        <f t="shared" si="219"/>
        <v/>
      </c>
      <c r="AF211" s="21" t="str">
        <f t="shared" si="220"/>
        <v/>
      </c>
      <c r="AG211" s="21" t="str">
        <f t="shared" si="221"/>
        <v/>
      </c>
      <c r="AH211" s="21" t="str">
        <f t="shared" si="222"/>
        <v/>
      </c>
      <c r="AI211" s="21" t="str">
        <f t="shared" si="223"/>
        <v/>
      </c>
      <c r="AJ211" s="21" t="str">
        <f t="shared" si="224"/>
        <v/>
      </c>
      <c r="AK211" s="21" t="str">
        <f t="shared" si="225"/>
        <v/>
      </c>
      <c r="AL211" s="21" t="str">
        <f t="shared" si="226"/>
        <v/>
      </c>
      <c r="AM211" s="21" t="str">
        <f t="shared" si="227"/>
        <v/>
      </c>
      <c r="AN211" s="21" t="str">
        <f t="shared" si="228"/>
        <v/>
      </c>
      <c r="AO211" s="21" t="str">
        <f t="shared" si="229"/>
        <v/>
      </c>
      <c r="AP211" s="21" t="str">
        <f t="shared" si="230"/>
        <v/>
      </c>
      <c r="AQ211" s="21" t="str">
        <f t="shared" si="231"/>
        <v/>
      </c>
      <c r="AR211" s="21" t="str">
        <f t="shared" si="232"/>
        <v/>
      </c>
      <c r="AS211" s="21" t="str">
        <f t="shared" si="233"/>
        <v/>
      </c>
      <c r="AT211" s="21" t="str">
        <f t="shared" si="234"/>
        <v/>
      </c>
      <c r="AU211" s="21" t="str">
        <f t="shared" si="235"/>
        <v/>
      </c>
      <c r="AV211" s="21" t="str">
        <f t="shared" si="236"/>
        <v/>
      </c>
      <c r="AW211" s="21" t="str">
        <f t="shared" si="237"/>
        <v/>
      </c>
      <c r="AX211" s="21" t="str">
        <f t="shared" si="238"/>
        <v/>
      </c>
      <c r="AY211" s="21" t="str">
        <f t="shared" si="239"/>
        <v/>
      </c>
      <c r="AZ211" s="21" t="str">
        <f t="shared" si="240"/>
        <v/>
      </c>
      <c r="BA211" s="21" t="str">
        <f t="shared" si="241"/>
        <v/>
      </c>
      <c r="BB211" s="18">
        <f>COUNTIF(D211:BA211,1)</f>
        <v>1</v>
      </c>
    </row>
    <row r="212" spans="1:57" x14ac:dyDescent="0.2">
      <c r="A212" s="176" t="s">
        <v>21</v>
      </c>
      <c r="B212" s="176"/>
      <c r="C212" s="176"/>
      <c r="D212" s="5">
        <f>SUM(D112:D211)</f>
        <v>100</v>
      </c>
      <c r="E212" s="5">
        <f t="shared" ref="E212:AZ212" si="282">SUM(E112:E211)</f>
        <v>0</v>
      </c>
      <c r="F212" s="5">
        <f t="shared" si="282"/>
        <v>0</v>
      </c>
      <c r="G212" s="5">
        <f t="shared" si="282"/>
        <v>0</v>
      </c>
      <c r="H212" s="5">
        <f t="shared" si="282"/>
        <v>0</v>
      </c>
      <c r="I212" s="5">
        <f t="shared" si="282"/>
        <v>0</v>
      </c>
      <c r="J212" s="5">
        <f t="shared" si="282"/>
        <v>0</v>
      </c>
      <c r="K212" s="5">
        <f t="shared" si="282"/>
        <v>0</v>
      </c>
      <c r="L212" s="5">
        <f t="shared" si="282"/>
        <v>0</v>
      </c>
      <c r="M212" s="5">
        <f t="shared" si="282"/>
        <v>0</v>
      </c>
      <c r="N212" s="5">
        <f t="shared" si="282"/>
        <v>0</v>
      </c>
      <c r="O212" s="5">
        <f t="shared" si="282"/>
        <v>0</v>
      </c>
      <c r="P212" s="5">
        <f t="shared" si="282"/>
        <v>0</v>
      </c>
      <c r="Q212" s="5">
        <f t="shared" si="282"/>
        <v>0</v>
      </c>
      <c r="R212" s="5">
        <f t="shared" si="282"/>
        <v>0</v>
      </c>
      <c r="S212" s="5">
        <f t="shared" si="282"/>
        <v>0</v>
      </c>
      <c r="T212" s="5">
        <f t="shared" si="282"/>
        <v>0</v>
      </c>
      <c r="U212" s="5">
        <f t="shared" si="282"/>
        <v>0</v>
      </c>
      <c r="V212" s="5">
        <f t="shared" si="282"/>
        <v>0</v>
      </c>
      <c r="W212" s="5">
        <f t="shared" si="282"/>
        <v>0</v>
      </c>
      <c r="X212" s="5">
        <f t="shared" si="282"/>
        <v>0</v>
      </c>
      <c r="Y212" s="5">
        <f t="shared" si="282"/>
        <v>0</v>
      </c>
      <c r="Z212" s="5">
        <f t="shared" si="282"/>
        <v>0</v>
      </c>
      <c r="AA212" s="5">
        <f t="shared" si="282"/>
        <v>0</v>
      </c>
      <c r="AB212" s="5">
        <f t="shared" si="282"/>
        <v>0</v>
      </c>
      <c r="AC212" s="5">
        <f t="shared" si="282"/>
        <v>0</v>
      </c>
      <c r="AD212" s="5">
        <f t="shared" si="282"/>
        <v>0</v>
      </c>
      <c r="AE212" s="5">
        <f t="shared" si="282"/>
        <v>0</v>
      </c>
      <c r="AF212" s="5">
        <f t="shared" si="282"/>
        <v>0</v>
      </c>
      <c r="AG212" s="5">
        <f t="shared" si="282"/>
        <v>0</v>
      </c>
      <c r="AH212" s="5">
        <f t="shared" si="282"/>
        <v>0</v>
      </c>
      <c r="AI212" s="5">
        <f t="shared" si="282"/>
        <v>0</v>
      </c>
      <c r="AJ212" s="5">
        <f t="shared" si="282"/>
        <v>0</v>
      </c>
      <c r="AK212" s="5">
        <f t="shared" si="282"/>
        <v>0</v>
      </c>
      <c r="AL212" s="5">
        <f t="shared" si="282"/>
        <v>0</v>
      </c>
      <c r="AM212" s="5">
        <f t="shared" si="282"/>
        <v>0</v>
      </c>
      <c r="AN212" s="5">
        <f t="shared" si="282"/>
        <v>0</v>
      </c>
      <c r="AO212" s="5">
        <f t="shared" si="282"/>
        <v>0</v>
      </c>
      <c r="AP212" s="5">
        <f t="shared" si="282"/>
        <v>0</v>
      </c>
      <c r="AQ212" s="5">
        <f t="shared" si="282"/>
        <v>0</v>
      </c>
      <c r="AR212" s="5">
        <f t="shared" si="282"/>
        <v>0</v>
      </c>
      <c r="AS212" s="5">
        <f t="shared" si="282"/>
        <v>0</v>
      </c>
      <c r="AT212" s="5">
        <f t="shared" si="282"/>
        <v>0</v>
      </c>
      <c r="AU212" s="5">
        <f t="shared" si="282"/>
        <v>0</v>
      </c>
      <c r="AV212" s="5">
        <f t="shared" si="282"/>
        <v>0</v>
      </c>
      <c r="AW212" s="5">
        <f t="shared" si="282"/>
        <v>0</v>
      </c>
      <c r="AX212" s="5">
        <f t="shared" si="282"/>
        <v>0</v>
      </c>
      <c r="AY212" s="5">
        <f t="shared" si="282"/>
        <v>0</v>
      </c>
      <c r="AZ212" s="5">
        <f t="shared" si="282"/>
        <v>0</v>
      </c>
      <c r="BA212" s="5">
        <f>SUM(BA112:BA211)</f>
        <v>0</v>
      </c>
    </row>
    <row r="215" spans="1:57" x14ac:dyDescent="0.2">
      <c r="A215" t="s">
        <v>41</v>
      </c>
      <c r="D215" s="1"/>
    </row>
    <row r="216" spans="1:57" ht="7.5" customHeight="1" x14ac:dyDescent="0.2">
      <c r="D216" s="1"/>
    </row>
    <row r="217" spans="1:57" s="1" customFormat="1" x14ac:dyDescent="0.2">
      <c r="A217" s="165" t="s">
        <v>18</v>
      </c>
      <c r="B217" s="177" t="s">
        <v>19</v>
      </c>
      <c r="C217" s="165" t="s">
        <v>7</v>
      </c>
      <c r="D217" s="165" t="s">
        <v>20</v>
      </c>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c r="AB217" s="165"/>
      <c r="AC217" s="165"/>
      <c r="AD217" s="165"/>
      <c r="AE217" s="165"/>
      <c r="AF217" s="165"/>
      <c r="AG217" s="165"/>
      <c r="AH217" s="165"/>
      <c r="AI217" s="165"/>
      <c r="AJ217" s="165"/>
      <c r="AK217" s="165"/>
      <c r="AL217" s="165"/>
      <c r="AM217" s="165"/>
      <c r="AN217" s="165"/>
      <c r="AO217" s="165"/>
      <c r="AP217" s="165"/>
      <c r="AQ217" s="165"/>
      <c r="AR217" s="165"/>
      <c r="AS217" s="165"/>
      <c r="AT217" s="165"/>
      <c r="AU217" s="165"/>
      <c r="AV217" s="165"/>
      <c r="AW217" s="165"/>
      <c r="AX217" s="165"/>
      <c r="AY217" s="165"/>
      <c r="AZ217" s="165"/>
      <c r="BA217" s="165"/>
      <c r="BB217" s="165" t="s">
        <v>8</v>
      </c>
      <c r="BD217" s="15"/>
    </row>
    <row r="218" spans="1:57" s="11" customFormat="1" ht="12" x14ac:dyDescent="0.2">
      <c r="A218" s="165"/>
      <c r="B218" s="177"/>
      <c r="C218" s="165"/>
      <c r="D218" s="12">
        <f>D111</f>
        <v>0</v>
      </c>
      <c r="E218" s="12">
        <f>D218+1</f>
        <v>1</v>
      </c>
      <c r="F218" s="12">
        <f t="shared" ref="F218" si="283">E218+1</f>
        <v>2</v>
      </c>
      <c r="G218" s="12">
        <f t="shared" ref="G218" si="284">F218+1</f>
        <v>3</v>
      </c>
      <c r="H218" s="12">
        <f t="shared" ref="H218" si="285">G218+1</f>
        <v>4</v>
      </c>
      <c r="I218" s="12">
        <f t="shared" ref="I218" si="286">H218+1</f>
        <v>5</v>
      </c>
      <c r="J218" s="12">
        <f t="shared" ref="J218" si="287">I218+1</f>
        <v>6</v>
      </c>
      <c r="K218" s="12">
        <f t="shared" ref="K218" si="288">J218+1</f>
        <v>7</v>
      </c>
      <c r="L218" s="12">
        <f t="shared" ref="L218" si="289">K218+1</f>
        <v>8</v>
      </c>
      <c r="M218" s="12">
        <f t="shared" ref="M218" si="290">L218+1</f>
        <v>9</v>
      </c>
      <c r="N218" s="12">
        <f t="shared" ref="N218" si="291">M218+1</f>
        <v>10</v>
      </c>
      <c r="O218" s="12">
        <f t="shared" ref="O218" si="292">N218+1</f>
        <v>11</v>
      </c>
      <c r="P218" s="12">
        <f t="shared" ref="P218" si="293">O218+1</f>
        <v>12</v>
      </c>
      <c r="Q218" s="12">
        <f t="shared" ref="Q218" si="294">P218+1</f>
        <v>13</v>
      </c>
      <c r="R218" s="12">
        <f t="shared" ref="R218" si="295">Q218+1</f>
        <v>14</v>
      </c>
      <c r="S218" s="12">
        <f t="shared" ref="S218" si="296">R218+1</f>
        <v>15</v>
      </c>
      <c r="T218" s="12">
        <f t="shared" ref="T218" si="297">S218+1</f>
        <v>16</v>
      </c>
      <c r="U218" s="12">
        <f t="shared" ref="U218" si="298">T218+1</f>
        <v>17</v>
      </c>
      <c r="V218" s="12">
        <f t="shared" ref="V218" si="299">U218+1</f>
        <v>18</v>
      </c>
      <c r="W218" s="12">
        <f t="shared" ref="W218" si="300">V218+1</f>
        <v>19</v>
      </c>
      <c r="X218" s="12">
        <f t="shared" ref="X218" si="301">W218+1</f>
        <v>20</v>
      </c>
      <c r="Y218" s="12">
        <f t="shared" ref="Y218" si="302">X218+1</f>
        <v>21</v>
      </c>
      <c r="Z218" s="12">
        <f t="shared" ref="Z218" si="303">Y218+1</f>
        <v>22</v>
      </c>
      <c r="AA218" s="12">
        <f t="shared" ref="AA218" si="304">Z218+1</f>
        <v>23</v>
      </c>
      <c r="AB218" s="12">
        <f t="shared" ref="AB218" si="305">AA218+1</f>
        <v>24</v>
      </c>
      <c r="AC218" s="12">
        <f t="shared" ref="AC218" si="306">AB218+1</f>
        <v>25</v>
      </c>
      <c r="AD218" s="12">
        <f t="shared" ref="AD218" si="307">AC218+1</f>
        <v>26</v>
      </c>
      <c r="AE218" s="12">
        <f t="shared" ref="AE218" si="308">AD218+1</f>
        <v>27</v>
      </c>
      <c r="AF218" s="12">
        <f t="shared" ref="AF218" si="309">AE218+1</f>
        <v>28</v>
      </c>
      <c r="AG218" s="12">
        <f t="shared" ref="AG218" si="310">AF218+1</f>
        <v>29</v>
      </c>
      <c r="AH218" s="12">
        <f t="shared" ref="AH218" si="311">AG218+1</f>
        <v>30</v>
      </c>
      <c r="AI218" s="12">
        <f t="shared" ref="AI218" si="312">AH218+1</f>
        <v>31</v>
      </c>
      <c r="AJ218" s="12">
        <f t="shared" ref="AJ218" si="313">AI218+1</f>
        <v>32</v>
      </c>
      <c r="AK218" s="12">
        <f t="shared" ref="AK218" si="314">AJ218+1</f>
        <v>33</v>
      </c>
      <c r="AL218" s="12">
        <f t="shared" ref="AL218" si="315">AK218+1</f>
        <v>34</v>
      </c>
      <c r="AM218" s="12">
        <f t="shared" ref="AM218" si="316">AL218+1</f>
        <v>35</v>
      </c>
      <c r="AN218" s="12">
        <f t="shared" ref="AN218" si="317">AM218+1</f>
        <v>36</v>
      </c>
      <c r="AO218" s="12">
        <f t="shared" ref="AO218" si="318">AN218+1</f>
        <v>37</v>
      </c>
      <c r="AP218" s="12">
        <f t="shared" ref="AP218" si="319">AO218+1</f>
        <v>38</v>
      </c>
      <c r="AQ218" s="12">
        <f t="shared" ref="AQ218" si="320">AP218+1</f>
        <v>39</v>
      </c>
      <c r="AR218" s="12">
        <f t="shared" ref="AR218" si="321">AQ218+1</f>
        <v>40</v>
      </c>
      <c r="AS218" s="12">
        <f t="shared" ref="AS218" si="322">AR218+1</f>
        <v>41</v>
      </c>
      <c r="AT218" s="12">
        <f t="shared" ref="AT218" si="323">AS218+1</f>
        <v>42</v>
      </c>
      <c r="AU218" s="12">
        <f t="shared" ref="AU218" si="324">AT218+1</f>
        <v>43</v>
      </c>
      <c r="AV218" s="12">
        <f t="shared" ref="AV218" si="325">AU218+1</f>
        <v>44</v>
      </c>
      <c r="AW218" s="12">
        <f t="shared" ref="AW218" si="326">AV218+1</f>
        <v>45</v>
      </c>
      <c r="AX218" s="12">
        <f t="shared" ref="AX218" si="327">AW218+1</f>
        <v>46</v>
      </c>
      <c r="AY218" s="12">
        <f t="shared" ref="AY218" si="328">AX218+1</f>
        <v>47</v>
      </c>
      <c r="AZ218" s="12">
        <f t="shared" ref="AZ218" si="329">AY218+1</f>
        <v>48</v>
      </c>
      <c r="BA218" s="12">
        <f t="shared" ref="BA218" si="330">AZ218+1</f>
        <v>49</v>
      </c>
      <c r="BB218" s="165"/>
      <c r="BD218" s="17"/>
      <c r="BE218" s="16"/>
    </row>
    <row r="219" spans="1:57" x14ac:dyDescent="0.2">
      <c r="A219" s="5" t="str">
        <f t="shared" ref="A219:C219" si="331">A112</f>
        <v/>
      </c>
      <c r="B219" s="14" t="str">
        <f t="shared" si="331"/>
        <v/>
      </c>
      <c r="C219" s="5" t="str">
        <f t="shared" si="331"/>
        <v/>
      </c>
      <c r="D219" s="21">
        <f>IF(AND('別紙3-1_区分⑤所要額内訳'!$E$11&gt;=DATE(2023,1,1),'別紙3-1_区分⑤所要額内訳'!$D$11="無",COUNTIF($D$112:D112,1)&lt;=7),D112,IF(OR('別紙3-1_区分⑤所要額内訳'!$D$11="有",'別紙3-1_区分⑤所要額内訳'!$E$11&lt;=DATE(2022,12,31)),D112,""))</f>
        <v>1</v>
      </c>
      <c r="E219" s="21" t="str">
        <f>IF(AND('別紙3-1_区分⑤所要額内訳'!$E$11&gt;=DATE(2023,1,1),'別紙3-1_区分⑤所要額内訳'!$D$11="無",COUNTIF($D$112:E112,1)&lt;=7),E112,IF(OR('別紙3-1_区分⑤所要額内訳'!$D$11="有",'別紙3-1_区分⑤所要額内訳'!$E$11&lt;=DATE(2022,12,31)),E112,""))</f>
        <v/>
      </c>
      <c r="F219" s="21" t="str">
        <f>IF(AND('別紙3-1_区分⑤所要額内訳'!$E$11&gt;=DATE(2023,1,1),'別紙3-1_区分⑤所要額内訳'!$D$11="無",COUNTIF($D$112:F112,1)&lt;=7),F112,IF(OR('別紙3-1_区分⑤所要額内訳'!$D$11="有",'別紙3-1_区分⑤所要額内訳'!$E$11&lt;=DATE(2022,12,31)),F112,""))</f>
        <v/>
      </c>
      <c r="G219" s="21" t="str">
        <f>IF(AND('別紙3-1_区分⑤所要額内訳'!$E$11&gt;=DATE(2023,1,1),'別紙3-1_区分⑤所要額内訳'!$D$11="無",COUNTIF($D$112:G112,1)&lt;=7),G112,IF(OR('別紙3-1_区分⑤所要額内訳'!$D$11="有",'別紙3-1_区分⑤所要額内訳'!$E$11&lt;=DATE(2022,12,31)),G112,""))</f>
        <v/>
      </c>
      <c r="H219" s="21" t="str">
        <f>IF(AND('別紙3-1_区分⑤所要額内訳'!$E$11&gt;=DATE(2023,1,1),'別紙3-1_区分⑤所要額内訳'!$D$11="無",COUNTIF($D$112:H112,1)&lt;=7),H112,IF(OR('別紙3-1_区分⑤所要額内訳'!$D$11="有",'別紙3-1_区分⑤所要額内訳'!$E$11&lt;=DATE(2022,12,31)),H112,""))</f>
        <v/>
      </c>
      <c r="I219" s="21" t="str">
        <f>IF(AND('別紙3-1_区分⑤所要額内訳'!$E$11&gt;=DATE(2023,1,1),'別紙3-1_区分⑤所要額内訳'!$D$11="無",COUNTIF($D$112:I112,1)&lt;=7),I112,IF(OR('別紙3-1_区分⑤所要額内訳'!$D$11="有",'別紙3-1_区分⑤所要額内訳'!$E$11&lt;=DATE(2022,12,31)),I112,""))</f>
        <v/>
      </c>
      <c r="J219" s="21" t="str">
        <f>IF(AND('別紙3-1_区分⑤所要額内訳'!$E$11&gt;=DATE(2023,1,1),'別紙3-1_区分⑤所要額内訳'!$D$11="無",COUNTIF($D$112:J112,1)&lt;=7),J112,IF(OR('別紙3-1_区分⑤所要額内訳'!$D$11="有",'別紙3-1_区分⑤所要額内訳'!$E$11&lt;=DATE(2022,12,31)),J112,""))</f>
        <v/>
      </c>
      <c r="K219" s="21" t="str">
        <f>IF(AND('別紙3-1_区分⑤所要額内訳'!$E$11&gt;=DATE(2023,1,1),'別紙3-1_区分⑤所要額内訳'!$D$11="無",COUNTIF($D$112:K112,1)&lt;=7),K112,IF(OR('別紙3-1_区分⑤所要額内訳'!$D$11="有",'別紙3-1_区分⑤所要額内訳'!$E$11&lt;=DATE(2022,12,31)),K112,""))</f>
        <v/>
      </c>
      <c r="L219" s="21" t="str">
        <f>IF(AND('別紙3-1_区分⑤所要額内訳'!$E$11&gt;=DATE(2023,1,1),'別紙3-1_区分⑤所要額内訳'!$D$11="無",COUNTIF($D$112:L112,1)&lt;=7),L112,IF(OR('別紙3-1_区分⑤所要額内訳'!$D$11="有",'別紙3-1_区分⑤所要額内訳'!$E$11&lt;=DATE(2022,12,31)),L112,""))</f>
        <v/>
      </c>
      <c r="M219" s="21" t="str">
        <f>IF(AND('別紙3-1_区分⑤所要額内訳'!$E$11&gt;=DATE(2023,1,1),'別紙3-1_区分⑤所要額内訳'!$D$11="無",COUNTIF($D$112:M112,1)&lt;=7),M112,IF(OR('別紙3-1_区分⑤所要額内訳'!$D$11="有",'別紙3-1_区分⑤所要額内訳'!$E$11&lt;=DATE(2022,12,31)),M112,""))</f>
        <v/>
      </c>
      <c r="N219" s="21" t="str">
        <f>IF(AND('別紙3-1_区分⑤所要額内訳'!$E$11&gt;=DATE(2023,1,1),'別紙3-1_区分⑤所要額内訳'!$D$11="無",COUNTIF($D$112:N112,1)&lt;=7),N112,IF(OR('別紙3-1_区分⑤所要額内訳'!$D$11="有",'別紙3-1_区分⑤所要額内訳'!$E$11&lt;=DATE(2022,12,31)),N112,""))</f>
        <v/>
      </c>
      <c r="O219" s="21" t="str">
        <f>IF(AND('別紙3-1_区分⑤所要額内訳'!$E$11&gt;=DATE(2023,1,1),'別紙3-1_区分⑤所要額内訳'!$D$11="無",COUNTIF($D$112:O112,1)&lt;=7),O112,IF(OR('別紙3-1_区分⑤所要額内訳'!$D$11="有",'別紙3-1_区分⑤所要額内訳'!$E$11&lt;=DATE(2022,12,31)),O112,""))</f>
        <v/>
      </c>
      <c r="P219" s="21" t="str">
        <f>IF(AND('別紙3-1_区分⑤所要額内訳'!$E$11&gt;=DATE(2023,1,1),'別紙3-1_区分⑤所要額内訳'!$D$11="無",COUNTIF($D$112:P112,1)&lt;=7),P112,IF(OR('別紙3-1_区分⑤所要額内訳'!$D$11="有",'別紙3-1_区分⑤所要額内訳'!$E$11&lt;=DATE(2022,12,31)),P112,""))</f>
        <v/>
      </c>
      <c r="Q219" s="21" t="str">
        <f>IF(AND('別紙3-1_区分⑤所要額内訳'!$E$11&gt;=DATE(2023,1,1),'別紙3-1_区分⑤所要額内訳'!$D$11="無",COUNTIF($D$112:Q112,1)&lt;=7),Q112,IF(OR('別紙3-1_区分⑤所要額内訳'!$D$11="有",'別紙3-1_区分⑤所要額内訳'!$E$11&lt;=DATE(2022,12,31)),Q112,""))</f>
        <v/>
      </c>
      <c r="R219" s="21" t="str">
        <f>IF(AND('別紙3-1_区分⑤所要額内訳'!$E$11&gt;=DATE(2023,1,1),'別紙3-1_区分⑤所要額内訳'!$D$11="無",COUNTIF($D$112:R112,1)&lt;=7),R112,IF(OR('別紙3-1_区分⑤所要額内訳'!$D$11="有",'別紙3-1_区分⑤所要額内訳'!$E$11&lt;=DATE(2022,12,31)),R112,""))</f>
        <v/>
      </c>
      <c r="S219" s="21" t="str">
        <f>IF(AND('別紙3-1_区分⑤所要額内訳'!$E$11&gt;=DATE(2023,1,1),'別紙3-1_区分⑤所要額内訳'!$D$11="無",COUNTIF($D$112:S112,1)&lt;=7),S112,IF(OR('別紙3-1_区分⑤所要額内訳'!$D$11="有",'別紙3-1_区分⑤所要額内訳'!$E$11&lt;=DATE(2022,12,31)),S112,""))</f>
        <v/>
      </c>
      <c r="T219" s="21" t="str">
        <f>IF(AND('別紙3-1_区分⑤所要額内訳'!$E$11&gt;=DATE(2023,1,1),'別紙3-1_区分⑤所要額内訳'!$D$11="無",COUNTIF($D$112:T112,1)&lt;=7),T112,IF(OR('別紙3-1_区分⑤所要額内訳'!$D$11="有",'別紙3-1_区分⑤所要額内訳'!$E$11&lt;=DATE(2022,12,31)),T112,""))</f>
        <v/>
      </c>
      <c r="U219" s="21" t="str">
        <f>IF(AND('別紙3-1_区分⑤所要額内訳'!$E$11&gt;=DATE(2023,1,1),'別紙3-1_区分⑤所要額内訳'!$D$11="無",COUNTIF($D$112:U112,1)&lt;=7),U112,IF(OR('別紙3-1_区分⑤所要額内訳'!$D$11="有",'別紙3-1_区分⑤所要額内訳'!$E$11&lt;=DATE(2022,12,31)),U112,""))</f>
        <v/>
      </c>
      <c r="V219" s="21" t="str">
        <f>IF(AND('別紙3-1_区分⑤所要額内訳'!$E$11&gt;=DATE(2023,1,1),'別紙3-1_区分⑤所要額内訳'!$D$11="無",COUNTIF($D$112:V112,1)&lt;=7),V112,IF(OR('別紙3-1_区分⑤所要額内訳'!$D$11="有",'別紙3-1_区分⑤所要額内訳'!$E$11&lt;=DATE(2022,12,31)),V112,""))</f>
        <v/>
      </c>
      <c r="W219" s="21" t="str">
        <f>IF(AND('別紙3-1_区分⑤所要額内訳'!$E$11&gt;=DATE(2023,1,1),'別紙3-1_区分⑤所要額内訳'!$D$11="無",COUNTIF($D$112:W112,1)&lt;=7),W112,IF(OR('別紙3-1_区分⑤所要額内訳'!$D$11="有",'別紙3-1_区分⑤所要額内訳'!$E$11&lt;=DATE(2022,12,31)),W112,""))</f>
        <v/>
      </c>
      <c r="X219" s="21" t="str">
        <f>IF(AND('別紙3-1_区分⑤所要額内訳'!$E$11&gt;=DATE(2023,1,1),'別紙3-1_区分⑤所要額内訳'!$D$11="無",COUNTIF($D$112:X112,1)&lt;=7),X112,IF(OR('別紙3-1_区分⑤所要額内訳'!$D$11="有",'別紙3-1_区分⑤所要額内訳'!$E$11&lt;=DATE(2022,12,31)),X112,""))</f>
        <v/>
      </c>
      <c r="Y219" s="21" t="str">
        <f>IF(AND('別紙3-1_区分⑤所要額内訳'!$E$11&gt;=DATE(2023,1,1),'別紙3-1_区分⑤所要額内訳'!$D$11="無",COUNTIF($D$112:Y112,1)&lt;=7),Y112,IF(OR('別紙3-1_区分⑤所要額内訳'!$D$11="有",'別紙3-1_区分⑤所要額内訳'!$E$11&lt;=DATE(2022,12,31)),Y112,""))</f>
        <v/>
      </c>
      <c r="Z219" s="21" t="str">
        <f>IF(AND('別紙3-1_区分⑤所要額内訳'!$E$11&gt;=DATE(2023,1,1),'別紙3-1_区分⑤所要額内訳'!$D$11="無",COUNTIF($D$112:Z112,1)&lt;=7),Z112,IF(OR('別紙3-1_区分⑤所要額内訳'!$D$11="有",'別紙3-1_区分⑤所要額内訳'!$E$11&lt;=DATE(2022,12,31)),Z112,""))</f>
        <v/>
      </c>
      <c r="AA219" s="21" t="str">
        <f>IF(AND('別紙3-1_区分⑤所要額内訳'!$E$11&gt;=DATE(2023,1,1),'別紙3-1_区分⑤所要額内訳'!$D$11="無",COUNTIF($D$112:AA112,1)&lt;=7),AA112,IF(OR('別紙3-1_区分⑤所要額内訳'!$D$11="有",'別紙3-1_区分⑤所要額内訳'!$E$11&lt;=DATE(2022,12,31)),AA112,""))</f>
        <v/>
      </c>
      <c r="AB219" s="21" t="str">
        <f>IF(AND('別紙3-1_区分⑤所要額内訳'!$E$11&gt;=DATE(2023,1,1),'別紙3-1_区分⑤所要額内訳'!$D$11="無",COUNTIF($D$112:AB112,1)&lt;=7),AB112,IF(OR('別紙3-1_区分⑤所要額内訳'!$D$11="有",'別紙3-1_区分⑤所要額内訳'!$E$11&lt;=DATE(2022,12,31)),AB112,""))</f>
        <v/>
      </c>
      <c r="AC219" s="21" t="str">
        <f>IF(AND('別紙3-1_区分⑤所要額内訳'!$E$11&gt;=DATE(2023,1,1),'別紙3-1_区分⑤所要額内訳'!$D$11="無",COUNTIF($D$112:AC112,1)&lt;=7),AC112,IF(OR('別紙3-1_区分⑤所要額内訳'!$D$11="有",'別紙3-1_区分⑤所要額内訳'!$E$11&lt;=DATE(2022,12,31)),AC112,""))</f>
        <v/>
      </c>
      <c r="AD219" s="21" t="str">
        <f>IF(AND('別紙3-1_区分⑤所要額内訳'!$E$11&gt;=DATE(2023,1,1),'別紙3-1_区分⑤所要額内訳'!$D$11="無",COUNTIF($D$112:AD112,1)&lt;=7),AD112,IF(OR('別紙3-1_区分⑤所要額内訳'!$D$11="有",'別紙3-1_区分⑤所要額内訳'!$E$11&lt;=DATE(2022,12,31)),AD112,""))</f>
        <v/>
      </c>
      <c r="AE219" s="21" t="str">
        <f>IF(AND('別紙3-1_区分⑤所要額内訳'!$E$11&gt;=DATE(2023,1,1),'別紙3-1_区分⑤所要額内訳'!$D$11="無",COUNTIF($D$112:AE112,1)&lt;=7),AE112,IF(OR('別紙3-1_区分⑤所要額内訳'!$D$11="有",'別紙3-1_区分⑤所要額内訳'!$E$11&lt;=DATE(2022,12,31)),AE112,""))</f>
        <v/>
      </c>
      <c r="AF219" s="21" t="str">
        <f>IF(AND('別紙3-1_区分⑤所要額内訳'!$E$11&gt;=DATE(2023,1,1),'別紙3-1_区分⑤所要額内訳'!$D$11="無",COUNTIF($D$112:AF112,1)&lt;=7),AF112,IF(OR('別紙3-1_区分⑤所要額内訳'!$D$11="有",'別紙3-1_区分⑤所要額内訳'!$E$11&lt;=DATE(2022,12,31)),AF112,""))</f>
        <v/>
      </c>
      <c r="AG219" s="21" t="str">
        <f>IF(AND('別紙3-1_区分⑤所要額内訳'!$E$11&gt;=DATE(2023,1,1),'別紙3-1_区分⑤所要額内訳'!$D$11="無",COUNTIF($D$112:AG112,1)&lt;=7),AG112,IF(OR('別紙3-1_区分⑤所要額内訳'!$D$11="有",'別紙3-1_区分⑤所要額内訳'!$E$11&lt;=DATE(2022,12,31)),AG112,""))</f>
        <v/>
      </c>
      <c r="AH219" s="21" t="str">
        <f>IF(AND('別紙3-1_区分⑤所要額内訳'!$E$11&gt;=DATE(2023,1,1),'別紙3-1_区分⑤所要額内訳'!$D$11="無",COUNTIF($D$112:AH112,1)&lt;=7),AH112,IF(OR('別紙3-1_区分⑤所要額内訳'!$D$11="有",'別紙3-1_区分⑤所要額内訳'!$E$11&lt;=DATE(2022,12,31)),AH112,""))</f>
        <v/>
      </c>
      <c r="AI219" s="21" t="str">
        <f>IF(AND('別紙3-1_区分⑤所要額内訳'!$E$11&gt;=DATE(2023,1,1),'別紙3-1_区分⑤所要額内訳'!$D$11="無",COUNTIF($D$112:AI112,1)&lt;=7),AI112,IF(OR('別紙3-1_区分⑤所要額内訳'!$D$11="有",'別紙3-1_区分⑤所要額内訳'!$E$11&lt;=DATE(2022,12,31)),AI112,""))</f>
        <v/>
      </c>
      <c r="AJ219" s="21" t="str">
        <f>IF(AND('別紙3-1_区分⑤所要額内訳'!$E$11&gt;=DATE(2023,1,1),'別紙3-1_区分⑤所要額内訳'!$D$11="無",COUNTIF($D$112:AJ112,1)&lt;=7),AJ112,IF(OR('別紙3-1_区分⑤所要額内訳'!$D$11="有",'別紙3-1_区分⑤所要額内訳'!$E$11&lt;=DATE(2022,12,31)),AJ112,""))</f>
        <v/>
      </c>
      <c r="AK219" s="21" t="str">
        <f>IF(AND('別紙3-1_区分⑤所要額内訳'!$E$11&gt;=DATE(2023,1,1),'別紙3-1_区分⑤所要額内訳'!$D$11="無",COUNTIF($D$112:AK112,1)&lt;=7),AK112,IF(OR('別紙3-1_区分⑤所要額内訳'!$D$11="有",'別紙3-1_区分⑤所要額内訳'!$E$11&lt;=DATE(2022,12,31)),AK112,""))</f>
        <v/>
      </c>
      <c r="AL219" s="21" t="str">
        <f>IF(AND('別紙3-1_区分⑤所要額内訳'!$E$11&gt;=DATE(2023,1,1),'別紙3-1_区分⑤所要額内訳'!$D$11="無",COUNTIF($D$112:AL112,1)&lt;=7),AL112,IF(OR('別紙3-1_区分⑤所要額内訳'!$D$11="有",'別紙3-1_区分⑤所要額内訳'!$E$11&lt;=DATE(2022,12,31)),AL112,""))</f>
        <v/>
      </c>
      <c r="AM219" s="21" t="str">
        <f>IF(AND('別紙3-1_区分⑤所要額内訳'!$E$11&gt;=DATE(2023,1,1),'別紙3-1_区分⑤所要額内訳'!$D$11="無",COUNTIF($D$112:AM112,1)&lt;=7),AM112,IF(OR('別紙3-1_区分⑤所要額内訳'!$D$11="有",'別紙3-1_区分⑤所要額内訳'!$E$11&lt;=DATE(2022,12,31)),AM112,""))</f>
        <v/>
      </c>
      <c r="AN219" s="21" t="str">
        <f>IF(AND('別紙3-1_区分⑤所要額内訳'!$E$11&gt;=DATE(2023,1,1),'別紙3-1_区分⑤所要額内訳'!$D$11="無",COUNTIF($D$112:AN112,1)&lt;=7),AN112,IF(OR('別紙3-1_区分⑤所要額内訳'!$D$11="有",'別紙3-1_区分⑤所要額内訳'!$E$11&lt;=DATE(2022,12,31)),AN112,""))</f>
        <v/>
      </c>
      <c r="AO219" s="21" t="str">
        <f>IF(AND('別紙3-1_区分⑤所要額内訳'!$E$11&gt;=DATE(2023,1,1),'別紙3-1_区分⑤所要額内訳'!$D$11="無",COUNTIF($D$112:AO112,1)&lt;=7),AO112,IF(OR('別紙3-1_区分⑤所要額内訳'!$D$11="有",'別紙3-1_区分⑤所要額内訳'!$E$11&lt;=DATE(2022,12,31)),AO112,""))</f>
        <v/>
      </c>
      <c r="AP219" s="21" t="str">
        <f>IF(AND('別紙3-1_区分⑤所要額内訳'!$E$11&gt;=DATE(2023,1,1),'別紙3-1_区分⑤所要額内訳'!$D$11="無",COUNTIF($D$112:AP112,1)&lt;=7),AP112,IF(OR('別紙3-1_区分⑤所要額内訳'!$D$11="有",'別紙3-1_区分⑤所要額内訳'!$E$11&lt;=DATE(2022,12,31)),AP112,""))</f>
        <v/>
      </c>
      <c r="AQ219" s="21" t="str">
        <f>IF(AND('別紙3-1_区分⑤所要額内訳'!$E$11&gt;=DATE(2023,1,1),'別紙3-1_区分⑤所要額内訳'!$D$11="無",COUNTIF($D$112:AQ112,1)&lt;=7),AQ112,IF(OR('別紙3-1_区分⑤所要額内訳'!$D$11="有",'別紙3-1_区分⑤所要額内訳'!$E$11&lt;=DATE(2022,12,31)),AQ112,""))</f>
        <v/>
      </c>
      <c r="AR219" s="21" t="str">
        <f>IF(AND('別紙3-1_区分⑤所要額内訳'!$E$11&gt;=DATE(2023,1,1),'別紙3-1_区分⑤所要額内訳'!$D$11="無",COUNTIF($D$112:AR112,1)&lt;=7),AR112,IF(OR('別紙3-1_区分⑤所要額内訳'!$D$11="有",'別紙3-1_区分⑤所要額内訳'!$E$11&lt;=DATE(2022,12,31)),AR112,""))</f>
        <v/>
      </c>
      <c r="AS219" s="21" t="str">
        <f>IF(AND('別紙3-1_区分⑤所要額内訳'!$E$11&gt;=DATE(2023,1,1),'別紙3-1_区分⑤所要額内訳'!$D$11="無",COUNTIF($D$112:AS112,1)&lt;=7),AS112,IF(OR('別紙3-1_区分⑤所要額内訳'!$D$11="有",'別紙3-1_区分⑤所要額内訳'!$E$11&lt;=DATE(2022,12,31)),AS112,""))</f>
        <v/>
      </c>
      <c r="AT219" s="21" t="str">
        <f>IF(AND('別紙3-1_区分⑤所要額内訳'!$E$11&gt;=DATE(2023,1,1),'別紙3-1_区分⑤所要額内訳'!$D$11="無",COUNTIF($D$112:AT112,1)&lt;=7),AT112,IF(OR('別紙3-1_区分⑤所要額内訳'!$D$11="有",'別紙3-1_区分⑤所要額内訳'!$E$11&lt;=DATE(2022,12,31)),AT112,""))</f>
        <v/>
      </c>
      <c r="AU219" s="21" t="str">
        <f>IF(AND('別紙3-1_区分⑤所要額内訳'!$E$11&gt;=DATE(2023,1,1),'別紙3-1_区分⑤所要額内訳'!$D$11="無",COUNTIF($D$112:AU112,1)&lt;=7),AU112,IF(OR('別紙3-1_区分⑤所要額内訳'!$D$11="有",'別紙3-1_区分⑤所要額内訳'!$E$11&lt;=DATE(2022,12,31)),AU112,""))</f>
        <v/>
      </c>
      <c r="AV219" s="21" t="str">
        <f>IF(AND('別紙3-1_区分⑤所要額内訳'!$E$11&gt;=DATE(2023,1,1),'別紙3-1_区分⑤所要額内訳'!$D$11="無",COUNTIF($D$112:AV112,1)&lt;=7),AV112,IF(OR('別紙3-1_区分⑤所要額内訳'!$D$11="有",'別紙3-1_区分⑤所要額内訳'!$E$11&lt;=DATE(2022,12,31)),AV112,""))</f>
        <v/>
      </c>
      <c r="AW219" s="21" t="str">
        <f>IF(AND('別紙3-1_区分⑤所要額内訳'!$E$11&gt;=DATE(2023,1,1),'別紙3-1_区分⑤所要額内訳'!$D$11="無",COUNTIF($D$112:AW112,1)&lt;=7),AW112,IF(OR('別紙3-1_区分⑤所要額内訳'!$D$11="有",'別紙3-1_区分⑤所要額内訳'!$E$11&lt;=DATE(2022,12,31)),AW112,""))</f>
        <v/>
      </c>
      <c r="AX219" s="21" t="str">
        <f>IF(AND('別紙3-1_区分⑤所要額内訳'!$E$11&gt;=DATE(2023,1,1),'別紙3-1_区分⑤所要額内訳'!$D$11="無",COUNTIF($D$112:AX112,1)&lt;=7),AX112,IF(OR('別紙3-1_区分⑤所要額内訳'!$D$11="有",'別紙3-1_区分⑤所要額内訳'!$E$11&lt;=DATE(2022,12,31)),AX112,""))</f>
        <v/>
      </c>
      <c r="AY219" s="21" t="str">
        <f>IF(AND('別紙3-1_区分⑤所要額内訳'!$E$11&gt;=DATE(2023,1,1),'別紙3-1_区分⑤所要額内訳'!$D$11="無",COUNTIF($D$112:AY112,1)&lt;=7),AY112,IF(OR('別紙3-1_区分⑤所要額内訳'!$D$11="有",'別紙3-1_区分⑤所要額内訳'!$E$11&lt;=DATE(2022,12,31)),AY112,""))</f>
        <v/>
      </c>
      <c r="AZ219" s="21" t="str">
        <f>IF(AND('別紙3-1_区分⑤所要額内訳'!$E$11&gt;=DATE(2023,1,1),'別紙3-1_区分⑤所要額内訳'!$D$11="無",COUNTIF($D$112:AZ112,1)&lt;=7),AZ112,IF(OR('別紙3-1_区分⑤所要額内訳'!$D$11="有",'別紙3-1_区分⑤所要額内訳'!$E$11&lt;=DATE(2022,12,31)),AZ112,""))</f>
        <v/>
      </c>
      <c r="BA219" s="21" t="str">
        <f>IF(AND('別紙3-1_区分⑤所要額内訳'!$E$11&gt;=DATE(2023,1,1),'別紙3-1_区分⑤所要額内訳'!$D$11="無",COUNTIF($D$112:BA112,1)&lt;=7),BA112,IF(OR('別紙3-1_区分⑤所要額内訳'!$D$11="有",'別紙3-1_区分⑤所要額内訳'!$E$11&lt;=DATE(2022,12,31)),BA112,""))</f>
        <v/>
      </c>
      <c r="BB219" s="18">
        <f>COUNTIF(D219:BA219,1)</f>
        <v>1</v>
      </c>
    </row>
    <row r="220" spans="1:57" x14ac:dyDescent="0.2">
      <c r="A220" s="5" t="str">
        <f t="shared" ref="A220:C220" si="332">A113</f>
        <v/>
      </c>
      <c r="B220" s="14" t="str">
        <f t="shared" si="332"/>
        <v/>
      </c>
      <c r="C220" s="5" t="str">
        <f t="shared" si="332"/>
        <v/>
      </c>
      <c r="D220" s="21">
        <f>IF(AND('別紙3-1_区分⑤所要額内訳'!$E$12&gt;=DATE(2023,1,1),'別紙3-1_区分⑤所要額内訳'!$D$12="無",COUNTIF($D$113:D113,1)&lt;=7),D113,IF(OR('別紙3-1_区分⑤所要額内訳'!$D$12="有",'別紙3-1_区分⑤所要額内訳'!$E$12&lt;=DATE(2022,12,31)),D113,""))</f>
        <v>1</v>
      </c>
      <c r="E220" s="21" t="str">
        <f>IF(AND('別紙3-1_区分⑤所要額内訳'!$E$12&gt;=DATE(2023,1,1),'別紙3-1_区分⑤所要額内訳'!$D$12="無",COUNTIF($D$113:E113,1)&lt;=7),E113,IF(OR('別紙3-1_区分⑤所要額内訳'!$D$12="有",'別紙3-1_区分⑤所要額内訳'!$E$12&lt;=DATE(2022,12,31)),E113,""))</f>
        <v/>
      </c>
      <c r="F220" s="21" t="str">
        <f>IF(AND('別紙3-1_区分⑤所要額内訳'!$E$12&gt;=DATE(2023,1,1),'別紙3-1_区分⑤所要額内訳'!$D$12="無",COUNTIF($D$113:F113,1)&lt;=7),F113,IF(OR('別紙3-1_区分⑤所要額内訳'!$D$12="有",'別紙3-1_区分⑤所要額内訳'!$E$12&lt;=DATE(2022,12,31)),F113,""))</f>
        <v/>
      </c>
      <c r="G220" s="21" t="str">
        <f>IF(AND('別紙3-1_区分⑤所要額内訳'!$E$12&gt;=DATE(2023,1,1),'別紙3-1_区分⑤所要額内訳'!$D$12="無",COUNTIF($D$113:G113,1)&lt;=7),G113,IF(OR('別紙3-1_区分⑤所要額内訳'!$D$12="有",'別紙3-1_区分⑤所要額内訳'!$E$12&lt;=DATE(2022,12,31)),G113,""))</f>
        <v/>
      </c>
      <c r="H220" s="21" t="str">
        <f>IF(AND('別紙3-1_区分⑤所要額内訳'!$E$12&gt;=DATE(2023,1,1),'別紙3-1_区分⑤所要額内訳'!$D$12="無",COUNTIF($D$113:H113,1)&lt;=7),H113,IF(OR('別紙3-1_区分⑤所要額内訳'!$D$12="有",'別紙3-1_区分⑤所要額内訳'!$E$12&lt;=DATE(2022,12,31)),H113,""))</f>
        <v/>
      </c>
      <c r="I220" s="21" t="str">
        <f>IF(AND('別紙3-1_区分⑤所要額内訳'!$E$12&gt;=DATE(2023,1,1),'別紙3-1_区分⑤所要額内訳'!$D$12="無",COUNTIF($D$113:I113,1)&lt;=7),I113,IF(OR('別紙3-1_区分⑤所要額内訳'!$D$12="有",'別紙3-1_区分⑤所要額内訳'!$E$12&lt;=DATE(2022,12,31)),I113,""))</f>
        <v/>
      </c>
      <c r="J220" s="21" t="str">
        <f>IF(AND('別紙3-1_区分⑤所要額内訳'!$E$12&gt;=DATE(2023,1,1),'別紙3-1_区分⑤所要額内訳'!$D$12="無",COUNTIF($D$113:J113,1)&lt;=7),J113,IF(OR('別紙3-1_区分⑤所要額内訳'!$D$12="有",'別紙3-1_区分⑤所要額内訳'!$E$12&lt;=DATE(2022,12,31)),J113,""))</f>
        <v/>
      </c>
      <c r="K220" s="21" t="str">
        <f>IF(AND('別紙3-1_区分⑤所要額内訳'!$E$12&gt;=DATE(2023,1,1),'別紙3-1_区分⑤所要額内訳'!$D$12="無",COUNTIF($D$113:K113,1)&lt;=7),K113,IF(OR('別紙3-1_区分⑤所要額内訳'!$D$12="有",'別紙3-1_区分⑤所要額内訳'!$E$12&lt;=DATE(2022,12,31)),K113,""))</f>
        <v/>
      </c>
      <c r="L220" s="21" t="str">
        <f>IF(AND('別紙3-1_区分⑤所要額内訳'!$E$12&gt;=DATE(2023,1,1),'別紙3-1_区分⑤所要額内訳'!$D$12="無",COUNTIF($D$113:L113,1)&lt;=7),L113,IF(OR('別紙3-1_区分⑤所要額内訳'!$D$12="有",'別紙3-1_区分⑤所要額内訳'!$E$12&lt;=DATE(2022,12,31)),L113,""))</f>
        <v/>
      </c>
      <c r="M220" s="21" t="str">
        <f>IF(AND('別紙3-1_区分⑤所要額内訳'!$E$12&gt;=DATE(2023,1,1),'別紙3-1_区分⑤所要額内訳'!$D$12="無",COUNTIF($D$113:M113,1)&lt;=7),M113,IF(OR('別紙3-1_区分⑤所要額内訳'!$D$12="有",'別紙3-1_区分⑤所要額内訳'!$E$12&lt;=DATE(2022,12,31)),M113,""))</f>
        <v/>
      </c>
      <c r="N220" s="21" t="str">
        <f>IF(AND('別紙3-1_区分⑤所要額内訳'!$E$12&gt;=DATE(2023,1,1),'別紙3-1_区分⑤所要額内訳'!$D$12="無",COUNTIF($D$113:N113,1)&lt;=7),N113,IF(OR('別紙3-1_区分⑤所要額内訳'!$D$12="有",'別紙3-1_区分⑤所要額内訳'!$E$12&lt;=DATE(2022,12,31)),N113,""))</f>
        <v/>
      </c>
      <c r="O220" s="21" t="str">
        <f>IF(AND('別紙3-1_区分⑤所要額内訳'!$E$12&gt;=DATE(2023,1,1),'別紙3-1_区分⑤所要額内訳'!$D$12="無",COUNTIF($D$113:O113,1)&lt;=7),O113,IF(OR('別紙3-1_区分⑤所要額内訳'!$D$12="有",'別紙3-1_区分⑤所要額内訳'!$E$12&lt;=DATE(2022,12,31)),O113,""))</f>
        <v/>
      </c>
      <c r="P220" s="21" t="str">
        <f>IF(AND('別紙3-1_区分⑤所要額内訳'!$E$12&gt;=DATE(2023,1,1),'別紙3-1_区分⑤所要額内訳'!$D$12="無",COUNTIF($D$113:P113,1)&lt;=7),P113,IF(OR('別紙3-1_区分⑤所要額内訳'!$D$12="有",'別紙3-1_区分⑤所要額内訳'!$E$12&lt;=DATE(2022,12,31)),P113,""))</f>
        <v/>
      </c>
      <c r="Q220" s="21" t="str">
        <f>IF(AND('別紙3-1_区分⑤所要額内訳'!$E$12&gt;=DATE(2023,1,1),'別紙3-1_区分⑤所要額内訳'!$D$12="無",COUNTIF($D$113:Q113,1)&lt;=7),Q113,IF(OR('別紙3-1_区分⑤所要額内訳'!$D$12="有",'別紙3-1_区分⑤所要額内訳'!$E$12&lt;=DATE(2022,12,31)),Q113,""))</f>
        <v/>
      </c>
      <c r="R220" s="21" t="str">
        <f>IF(AND('別紙3-1_区分⑤所要額内訳'!$E$12&gt;=DATE(2023,1,1),'別紙3-1_区分⑤所要額内訳'!$D$12="無",COUNTIF($D$113:R113,1)&lt;=7),R113,IF(OR('別紙3-1_区分⑤所要額内訳'!$D$12="有",'別紙3-1_区分⑤所要額内訳'!$E$12&lt;=DATE(2022,12,31)),R113,""))</f>
        <v/>
      </c>
      <c r="S220" s="21" t="str">
        <f>IF(AND('別紙3-1_区分⑤所要額内訳'!$E$12&gt;=DATE(2023,1,1),'別紙3-1_区分⑤所要額内訳'!$D$12="無",COUNTIF($D$113:S113,1)&lt;=7),S113,IF(OR('別紙3-1_区分⑤所要額内訳'!$D$12="有",'別紙3-1_区分⑤所要額内訳'!$E$12&lt;=DATE(2022,12,31)),S113,""))</f>
        <v/>
      </c>
      <c r="T220" s="21" t="str">
        <f>IF(AND('別紙3-1_区分⑤所要額内訳'!$E$12&gt;=DATE(2023,1,1),'別紙3-1_区分⑤所要額内訳'!$D$12="無",COUNTIF($D$113:T113,1)&lt;=7),T113,IF(OR('別紙3-1_区分⑤所要額内訳'!$D$12="有",'別紙3-1_区分⑤所要額内訳'!$E$12&lt;=DATE(2022,12,31)),T113,""))</f>
        <v/>
      </c>
      <c r="U220" s="21" t="str">
        <f>IF(AND('別紙3-1_区分⑤所要額内訳'!$E$12&gt;=DATE(2023,1,1),'別紙3-1_区分⑤所要額内訳'!$D$12="無",COUNTIF($D$113:U113,1)&lt;=7),U113,IF(OR('別紙3-1_区分⑤所要額内訳'!$D$12="有",'別紙3-1_区分⑤所要額内訳'!$E$12&lt;=DATE(2022,12,31)),U113,""))</f>
        <v/>
      </c>
      <c r="V220" s="21" t="str">
        <f>IF(AND('別紙3-1_区分⑤所要額内訳'!$E$12&gt;=DATE(2023,1,1),'別紙3-1_区分⑤所要額内訳'!$D$12="無",COUNTIF($D$113:V113,1)&lt;=7),V113,IF(OR('別紙3-1_区分⑤所要額内訳'!$D$12="有",'別紙3-1_区分⑤所要額内訳'!$E$12&lt;=DATE(2022,12,31)),V113,""))</f>
        <v/>
      </c>
      <c r="W220" s="21" t="str">
        <f>IF(AND('別紙3-1_区分⑤所要額内訳'!$E$12&gt;=DATE(2023,1,1),'別紙3-1_区分⑤所要額内訳'!$D$12="無",COUNTIF($D$113:W113,1)&lt;=7),W113,IF(OR('別紙3-1_区分⑤所要額内訳'!$D$12="有",'別紙3-1_区分⑤所要額内訳'!$E$12&lt;=DATE(2022,12,31)),W113,""))</f>
        <v/>
      </c>
      <c r="X220" s="21" t="str">
        <f>IF(AND('別紙3-1_区分⑤所要額内訳'!$E$12&gt;=DATE(2023,1,1),'別紙3-1_区分⑤所要額内訳'!$D$12="無",COUNTIF($D$113:X113,1)&lt;=7),X113,IF(OR('別紙3-1_区分⑤所要額内訳'!$D$12="有",'別紙3-1_区分⑤所要額内訳'!$E$12&lt;=DATE(2022,12,31)),X113,""))</f>
        <v/>
      </c>
      <c r="Y220" s="21" t="str">
        <f>IF(AND('別紙3-1_区分⑤所要額内訳'!$E$12&gt;=DATE(2023,1,1),'別紙3-1_区分⑤所要額内訳'!$D$12="無",COUNTIF($D$113:Y113,1)&lt;=7),Y113,IF(OR('別紙3-1_区分⑤所要額内訳'!$D$12="有",'別紙3-1_区分⑤所要額内訳'!$E$12&lt;=DATE(2022,12,31)),Y113,""))</f>
        <v/>
      </c>
      <c r="Z220" s="21" t="str">
        <f>IF(AND('別紙3-1_区分⑤所要額内訳'!$E$12&gt;=DATE(2023,1,1),'別紙3-1_区分⑤所要額内訳'!$D$12="無",COUNTIF($D$113:Z113,1)&lt;=7),Z113,IF(OR('別紙3-1_区分⑤所要額内訳'!$D$12="有",'別紙3-1_区分⑤所要額内訳'!$E$12&lt;=DATE(2022,12,31)),Z113,""))</f>
        <v/>
      </c>
      <c r="AA220" s="21" t="str">
        <f>IF(AND('別紙3-1_区分⑤所要額内訳'!$E$12&gt;=DATE(2023,1,1),'別紙3-1_区分⑤所要額内訳'!$D$12="無",COUNTIF($D$113:AA113,1)&lt;=7),AA113,IF(OR('別紙3-1_区分⑤所要額内訳'!$D$12="有",'別紙3-1_区分⑤所要額内訳'!$E$12&lt;=DATE(2022,12,31)),AA113,""))</f>
        <v/>
      </c>
      <c r="AB220" s="21" t="str">
        <f>IF(AND('別紙3-1_区分⑤所要額内訳'!$E$12&gt;=DATE(2023,1,1),'別紙3-1_区分⑤所要額内訳'!$D$12="無",COUNTIF($D$113:AB113,1)&lt;=7),AB113,IF(OR('別紙3-1_区分⑤所要額内訳'!$D$12="有",'別紙3-1_区分⑤所要額内訳'!$E$12&lt;=DATE(2022,12,31)),AB113,""))</f>
        <v/>
      </c>
      <c r="AC220" s="21" t="str">
        <f>IF(AND('別紙3-1_区分⑤所要額内訳'!$E$12&gt;=DATE(2023,1,1),'別紙3-1_区分⑤所要額内訳'!$D$12="無",COUNTIF($D$113:AC113,1)&lt;=7),AC113,IF(OR('別紙3-1_区分⑤所要額内訳'!$D$12="有",'別紙3-1_区分⑤所要額内訳'!$E$12&lt;=DATE(2022,12,31)),AC113,""))</f>
        <v/>
      </c>
      <c r="AD220" s="21" t="str">
        <f>IF(AND('別紙3-1_区分⑤所要額内訳'!$E$12&gt;=DATE(2023,1,1),'別紙3-1_区分⑤所要額内訳'!$D$12="無",COUNTIF($D$113:AD113,1)&lt;=7),AD113,IF(OR('別紙3-1_区分⑤所要額内訳'!$D$12="有",'別紙3-1_区分⑤所要額内訳'!$E$12&lt;=DATE(2022,12,31)),AD113,""))</f>
        <v/>
      </c>
      <c r="AE220" s="21" t="str">
        <f>IF(AND('別紙3-1_区分⑤所要額内訳'!$E$12&gt;=DATE(2023,1,1),'別紙3-1_区分⑤所要額内訳'!$D$12="無",COUNTIF($D$113:AE113,1)&lt;=7),AE113,IF(OR('別紙3-1_区分⑤所要額内訳'!$D$12="有",'別紙3-1_区分⑤所要額内訳'!$E$12&lt;=DATE(2022,12,31)),AE113,""))</f>
        <v/>
      </c>
      <c r="AF220" s="21" t="str">
        <f>IF(AND('別紙3-1_区分⑤所要額内訳'!$E$12&gt;=DATE(2023,1,1),'別紙3-1_区分⑤所要額内訳'!$D$12="無",COUNTIF($D$113:AF113,1)&lt;=7),AF113,IF(OR('別紙3-1_区分⑤所要額内訳'!$D$12="有",'別紙3-1_区分⑤所要額内訳'!$E$12&lt;=DATE(2022,12,31)),AF113,""))</f>
        <v/>
      </c>
      <c r="AG220" s="21" t="str">
        <f>IF(AND('別紙3-1_区分⑤所要額内訳'!$E$12&gt;=DATE(2023,1,1),'別紙3-1_区分⑤所要額内訳'!$D$12="無",COUNTIF($D$113:AG113,1)&lt;=7),AG113,IF(OR('別紙3-1_区分⑤所要額内訳'!$D$12="有",'別紙3-1_区分⑤所要額内訳'!$E$12&lt;=DATE(2022,12,31)),AG113,""))</f>
        <v/>
      </c>
      <c r="AH220" s="21" t="str">
        <f>IF(AND('別紙3-1_区分⑤所要額内訳'!$E$12&gt;=DATE(2023,1,1),'別紙3-1_区分⑤所要額内訳'!$D$12="無",COUNTIF($D$113:AH113,1)&lt;=7),AH113,IF(OR('別紙3-1_区分⑤所要額内訳'!$D$12="有",'別紙3-1_区分⑤所要額内訳'!$E$12&lt;=DATE(2022,12,31)),AH113,""))</f>
        <v/>
      </c>
      <c r="AI220" s="21" t="str">
        <f>IF(AND('別紙3-1_区分⑤所要額内訳'!$E$12&gt;=DATE(2023,1,1),'別紙3-1_区分⑤所要額内訳'!$D$12="無",COUNTIF($D$113:AI113,1)&lt;=7),AI113,IF(OR('別紙3-1_区分⑤所要額内訳'!$D$12="有",'別紙3-1_区分⑤所要額内訳'!$E$12&lt;=DATE(2022,12,31)),AI113,""))</f>
        <v/>
      </c>
      <c r="AJ220" s="21" t="str">
        <f>IF(AND('別紙3-1_区分⑤所要額内訳'!$E$12&gt;=DATE(2023,1,1),'別紙3-1_区分⑤所要額内訳'!$D$12="無",COUNTIF($D$113:AJ113,1)&lt;=7),AJ113,IF(OR('別紙3-1_区分⑤所要額内訳'!$D$12="有",'別紙3-1_区分⑤所要額内訳'!$E$12&lt;=DATE(2022,12,31)),AJ113,""))</f>
        <v/>
      </c>
      <c r="AK220" s="21" t="str">
        <f>IF(AND('別紙3-1_区分⑤所要額内訳'!$E$12&gt;=DATE(2023,1,1),'別紙3-1_区分⑤所要額内訳'!$D$12="無",COUNTIF($D$113:AK113,1)&lt;=7),AK113,IF(OR('別紙3-1_区分⑤所要額内訳'!$D$12="有",'別紙3-1_区分⑤所要額内訳'!$E$12&lt;=DATE(2022,12,31)),AK113,""))</f>
        <v/>
      </c>
      <c r="AL220" s="21" t="str">
        <f>IF(AND('別紙3-1_区分⑤所要額内訳'!$E$12&gt;=DATE(2023,1,1),'別紙3-1_区分⑤所要額内訳'!$D$12="無",COUNTIF($D$113:AL113,1)&lt;=7),AL113,IF(OR('別紙3-1_区分⑤所要額内訳'!$D$12="有",'別紙3-1_区分⑤所要額内訳'!$E$12&lt;=DATE(2022,12,31)),AL113,""))</f>
        <v/>
      </c>
      <c r="AM220" s="21" t="str">
        <f>IF(AND('別紙3-1_区分⑤所要額内訳'!$E$12&gt;=DATE(2023,1,1),'別紙3-1_区分⑤所要額内訳'!$D$12="無",COUNTIF($D$113:AM113,1)&lt;=7),AM113,IF(OR('別紙3-1_区分⑤所要額内訳'!$D$12="有",'別紙3-1_区分⑤所要額内訳'!$E$12&lt;=DATE(2022,12,31)),AM113,""))</f>
        <v/>
      </c>
      <c r="AN220" s="21" t="str">
        <f>IF(AND('別紙3-1_区分⑤所要額内訳'!$E$12&gt;=DATE(2023,1,1),'別紙3-1_区分⑤所要額内訳'!$D$12="無",COUNTIF($D$113:AN113,1)&lt;=7),AN113,IF(OR('別紙3-1_区分⑤所要額内訳'!$D$12="有",'別紙3-1_区分⑤所要額内訳'!$E$12&lt;=DATE(2022,12,31)),AN113,""))</f>
        <v/>
      </c>
      <c r="AO220" s="21" t="str">
        <f>IF(AND('別紙3-1_区分⑤所要額内訳'!$E$12&gt;=DATE(2023,1,1),'別紙3-1_区分⑤所要額内訳'!$D$12="無",COUNTIF($D$113:AO113,1)&lt;=7),AO113,IF(OR('別紙3-1_区分⑤所要額内訳'!$D$12="有",'別紙3-1_区分⑤所要額内訳'!$E$12&lt;=DATE(2022,12,31)),AO113,""))</f>
        <v/>
      </c>
      <c r="AP220" s="21" t="str">
        <f>IF(AND('別紙3-1_区分⑤所要額内訳'!$E$12&gt;=DATE(2023,1,1),'別紙3-1_区分⑤所要額内訳'!$D$12="無",COUNTIF($D$113:AP113,1)&lt;=7),AP113,IF(OR('別紙3-1_区分⑤所要額内訳'!$D$12="有",'別紙3-1_区分⑤所要額内訳'!$E$12&lt;=DATE(2022,12,31)),AP113,""))</f>
        <v/>
      </c>
      <c r="AQ220" s="21" t="str">
        <f>IF(AND('別紙3-1_区分⑤所要額内訳'!$E$12&gt;=DATE(2023,1,1),'別紙3-1_区分⑤所要額内訳'!$D$12="無",COUNTIF($D$113:AQ113,1)&lt;=7),AQ113,IF(OR('別紙3-1_区分⑤所要額内訳'!$D$12="有",'別紙3-1_区分⑤所要額内訳'!$E$12&lt;=DATE(2022,12,31)),AQ113,""))</f>
        <v/>
      </c>
      <c r="AR220" s="21" t="str">
        <f>IF(AND('別紙3-1_区分⑤所要額内訳'!$E$12&gt;=DATE(2023,1,1),'別紙3-1_区分⑤所要額内訳'!$D$12="無",COUNTIF($D$113:AR113,1)&lt;=7),AR113,IF(OR('別紙3-1_区分⑤所要額内訳'!$D$12="有",'別紙3-1_区分⑤所要額内訳'!$E$12&lt;=DATE(2022,12,31)),AR113,""))</f>
        <v/>
      </c>
      <c r="AS220" s="21" t="str">
        <f>IF(AND('別紙3-1_区分⑤所要額内訳'!$E$12&gt;=DATE(2023,1,1),'別紙3-1_区分⑤所要額内訳'!$D$12="無",COUNTIF($D$113:AS113,1)&lt;=7),AS113,IF(OR('別紙3-1_区分⑤所要額内訳'!$D$12="有",'別紙3-1_区分⑤所要額内訳'!$E$12&lt;=DATE(2022,12,31)),AS113,""))</f>
        <v/>
      </c>
      <c r="AT220" s="21" t="str">
        <f>IF(AND('別紙3-1_区分⑤所要額内訳'!$E$12&gt;=DATE(2023,1,1),'別紙3-1_区分⑤所要額内訳'!$D$12="無",COUNTIF($D$113:AT113,1)&lt;=7),AT113,IF(OR('別紙3-1_区分⑤所要額内訳'!$D$12="有",'別紙3-1_区分⑤所要額内訳'!$E$12&lt;=DATE(2022,12,31)),AT113,""))</f>
        <v/>
      </c>
      <c r="AU220" s="21" t="str">
        <f>IF(AND('別紙3-1_区分⑤所要額内訳'!$E$12&gt;=DATE(2023,1,1),'別紙3-1_区分⑤所要額内訳'!$D$12="無",COUNTIF($D$113:AU113,1)&lt;=7),AU113,IF(OR('別紙3-1_区分⑤所要額内訳'!$D$12="有",'別紙3-1_区分⑤所要額内訳'!$E$12&lt;=DATE(2022,12,31)),AU113,""))</f>
        <v/>
      </c>
      <c r="AV220" s="21" t="str">
        <f>IF(AND('別紙3-1_区分⑤所要額内訳'!$E$12&gt;=DATE(2023,1,1),'別紙3-1_区分⑤所要額内訳'!$D$12="無",COUNTIF($D$113:AV113,1)&lt;=7),AV113,IF(OR('別紙3-1_区分⑤所要額内訳'!$D$12="有",'別紙3-1_区分⑤所要額内訳'!$E$12&lt;=DATE(2022,12,31)),AV113,""))</f>
        <v/>
      </c>
      <c r="AW220" s="21" t="str">
        <f>IF(AND('別紙3-1_区分⑤所要額内訳'!$E$12&gt;=DATE(2023,1,1),'別紙3-1_区分⑤所要額内訳'!$D$12="無",COUNTIF($D$113:AW113,1)&lt;=7),AW113,IF(OR('別紙3-1_区分⑤所要額内訳'!$D$12="有",'別紙3-1_区分⑤所要額内訳'!$E$12&lt;=DATE(2022,12,31)),AW113,""))</f>
        <v/>
      </c>
      <c r="AX220" s="21" t="str">
        <f>IF(AND('別紙3-1_区分⑤所要額内訳'!$E$12&gt;=DATE(2023,1,1),'別紙3-1_区分⑤所要額内訳'!$D$12="無",COUNTIF($D$113:AX113,1)&lt;=7),AX113,IF(OR('別紙3-1_区分⑤所要額内訳'!$D$12="有",'別紙3-1_区分⑤所要額内訳'!$E$12&lt;=DATE(2022,12,31)),AX113,""))</f>
        <v/>
      </c>
      <c r="AY220" s="21" t="str">
        <f>IF(AND('別紙3-1_区分⑤所要額内訳'!$E$12&gt;=DATE(2023,1,1),'別紙3-1_区分⑤所要額内訳'!$D$12="無",COUNTIF($D$113:AY113,1)&lt;=7),AY113,IF(OR('別紙3-1_区分⑤所要額内訳'!$D$12="有",'別紙3-1_区分⑤所要額内訳'!$E$12&lt;=DATE(2022,12,31)),AY113,""))</f>
        <v/>
      </c>
      <c r="AZ220" s="21" t="str">
        <f>IF(AND('別紙3-1_区分⑤所要額内訳'!$E$12&gt;=DATE(2023,1,1),'別紙3-1_区分⑤所要額内訳'!$D$12="無",COUNTIF($D$113:AZ113,1)&lt;=7),AZ113,IF(OR('別紙3-1_区分⑤所要額内訳'!$D$12="有",'別紙3-1_区分⑤所要額内訳'!$E$12&lt;=DATE(2022,12,31)),AZ113,""))</f>
        <v/>
      </c>
      <c r="BA220" s="21" t="str">
        <f>IF(AND('別紙3-1_区分⑤所要額内訳'!$E$12&gt;=DATE(2023,1,1),'別紙3-1_区分⑤所要額内訳'!$D$12="無",COUNTIF($D$113:BA113,1)&lt;=7),BA113,IF(OR('別紙3-1_区分⑤所要額内訳'!$D$12="有",'別紙3-1_区分⑤所要額内訳'!$E$12&lt;=DATE(2022,12,31)),BA113,""))</f>
        <v/>
      </c>
      <c r="BB220" s="18">
        <f>COUNTIF(D220:BA220,1)</f>
        <v>1</v>
      </c>
    </row>
    <row r="221" spans="1:57" x14ac:dyDescent="0.2">
      <c r="A221" s="5" t="str">
        <f t="shared" ref="A221:C221" si="333">A114</f>
        <v/>
      </c>
      <c r="B221" s="14" t="str">
        <f t="shared" si="333"/>
        <v/>
      </c>
      <c r="C221" s="5" t="str">
        <f t="shared" si="333"/>
        <v/>
      </c>
      <c r="D221" s="21">
        <f>IF(AND('別紙3-1_区分⑤所要額内訳'!$E$13&gt;=DATE(2023,1,1),'別紙3-1_区分⑤所要額内訳'!$D$13="無",COUNTIF($D$114:D114,1)&lt;=7),D114,IF(OR('別紙3-1_区分⑤所要額内訳'!$D$13="有",'別紙3-1_区分⑤所要額内訳'!$E$13&lt;=DATE(2022,12,31)),D114,""))</f>
        <v>1</v>
      </c>
      <c r="E221" s="21" t="str">
        <f>IF(AND('別紙3-1_区分⑤所要額内訳'!$E$13&gt;=DATE(2023,1,1),'別紙3-1_区分⑤所要額内訳'!$D$13="無",COUNTIF($D$114:E114,1)&lt;=7),E114,IF(OR('別紙3-1_区分⑤所要額内訳'!$D$13="有",'別紙3-1_区分⑤所要額内訳'!$E$13&lt;=DATE(2022,12,31)),E114,""))</f>
        <v/>
      </c>
      <c r="F221" s="21" t="str">
        <f>IF(AND('別紙3-1_区分⑤所要額内訳'!$E$13&gt;=DATE(2023,1,1),'別紙3-1_区分⑤所要額内訳'!$D$13="無",COUNTIF($D$114:F114,1)&lt;=7),F114,IF(OR('別紙3-1_区分⑤所要額内訳'!$D$13="有",'別紙3-1_区分⑤所要額内訳'!$E$13&lt;=DATE(2022,12,31)),F114,""))</f>
        <v/>
      </c>
      <c r="G221" s="21" t="str">
        <f>IF(AND('別紙3-1_区分⑤所要額内訳'!$E$13&gt;=DATE(2023,1,1),'別紙3-1_区分⑤所要額内訳'!$D$13="無",COUNTIF($D$114:G114,1)&lt;=7),G114,IF(OR('別紙3-1_区分⑤所要額内訳'!$D$13="有",'別紙3-1_区分⑤所要額内訳'!$E$13&lt;=DATE(2022,12,31)),G114,""))</f>
        <v/>
      </c>
      <c r="H221" s="21" t="str">
        <f>IF(AND('別紙3-1_区分⑤所要額内訳'!$E$13&gt;=DATE(2023,1,1),'別紙3-1_区分⑤所要額内訳'!$D$13="無",COUNTIF($D$114:H114,1)&lt;=7),H114,IF(OR('別紙3-1_区分⑤所要額内訳'!$D$13="有",'別紙3-1_区分⑤所要額内訳'!$E$13&lt;=DATE(2022,12,31)),H114,""))</f>
        <v/>
      </c>
      <c r="I221" s="21" t="str">
        <f>IF(AND('別紙3-1_区分⑤所要額内訳'!$E$13&gt;=DATE(2023,1,1),'別紙3-1_区分⑤所要額内訳'!$D$13="無",COUNTIF($D$114:I114,1)&lt;=7),I114,IF(OR('別紙3-1_区分⑤所要額内訳'!$D$13="有",'別紙3-1_区分⑤所要額内訳'!$E$13&lt;=DATE(2022,12,31)),I114,""))</f>
        <v/>
      </c>
      <c r="J221" s="21" t="str">
        <f>IF(AND('別紙3-1_区分⑤所要額内訳'!$E$13&gt;=DATE(2023,1,1),'別紙3-1_区分⑤所要額内訳'!$D$13="無",COUNTIF($D$114:J114,1)&lt;=7),J114,IF(OR('別紙3-1_区分⑤所要額内訳'!$D$13="有",'別紙3-1_区分⑤所要額内訳'!$E$13&lt;=DATE(2022,12,31)),J114,""))</f>
        <v/>
      </c>
      <c r="K221" s="21" t="str">
        <f>IF(AND('別紙3-1_区分⑤所要額内訳'!$E$13&gt;=DATE(2023,1,1),'別紙3-1_区分⑤所要額内訳'!$D$13="無",COUNTIF($D$114:K114,1)&lt;=7),K114,IF(OR('別紙3-1_区分⑤所要額内訳'!$D$13="有",'別紙3-1_区分⑤所要額内訳'!$E$13&lt;=DATE(2022,12,31)),K114,""))</f>
        <v/>
      </c>
      <c r="L221" s="21" t="str">
        <f>IF(AND('別紙3-1_区分⑤所要額内訳'!$E$13&gt;=DATE(2023,1,1),'別紙3-1_区分⑤所要額内訳'!$D$13="無",COUNTIF($D$114:L114,1)&lt;=7),L114,IF(OR('別紙3-1_区分⑤所要額内訳'!$D$13="有",'別紙3-1_区分⑤所要額内訳'!$E$13&lt;=DATE(2022,12,31)),L114,""))</f>
        <v/>
      </c>
      <c r="M221" s="21" t="str">
        <f>IF(AND('別紙3-1_区分⑤所要額内訳'!$E$13&gt;=DATE(2023,1,1),'別紙3-1_区分⑤所要額内訳'!$D$13="無",COUNTIF($D$114:M114,1)&lt;=7),M114,IF(OR('別紙3-1_区分⑤所要額内訳'!$D$13="有",'別紙3-1_区分⑤所要額内訳'!$E$13&lt;=DATE(2022,12,31)),M114,""))</f>
        <v/>
      </c>
      <c r="N221" s="21" t="str">
        <f>IF(AND('別紙3-1_区分⑤所要額内訳'!$E$13&gt;=DATE(2023,1,1),'別紙3-1_区分⑤所要額内訳'!$D$13="無",COUNTIF($D$114:N114,1)&lt;=7),N114,IF(OR('別紙3-1_区分⑤所要額内訳'!$D$13="有",'別紙3-1_区分⑤所要額内訳'!$E$13&lt;=DATE(2022,12,31)),N114,""))</f>
        <v/>
      </c>
      <c r="O221" s="21" t="str">
        <f>IF(AND('別紙3-1_区分⑤所要額内訳'!$E$13&gt;=DATE(2023,1,1),'別紙3-1_区分⑤所要額内訳'!$D$13="無",COUNTIF($D$114:O114,1)&lt;=7),O114,IF(OR('別紙3-1_区分⑤所要額内訳'!$D$13="有",'別紙3-1_区分⑤所要額内訳'!$E$13&lt;=DATE(2022,12,31)),O114,""))</f>
        <v/>
      </c>
      <c r="P221" s="21" t="str">
        <f>IF(AND('別紙3-1_区分⑤所要額内訳'!$E$13&gt;=DATE(2023,1,1),'別紙3-1_区分⑤所要額内訳'!$D$13="無",COUNTIF($D$114:P114,1)&lt;=7),P114,IF(OR('別紙3-1_区分⑤所要額内訳'!$D$13="有",'別紙3-1_区分⑤所要額内訳'!$E$13&lt;=DATE(2022,12,31)),P114,""))</f>
        <v/>
      </c>
      <c r="Q221" s="21" t="str">
        <f>IF(AND('別紙3-1_区分⑤所要額内訳'!$E$13&gt;=DATE(2023,1,1),'別紙3-1_区分⑤所要額内訳'!$D$13="無",COUNTIF($D$114:Q114,1)&lt;=7),Q114,IF(OR('別紙3-1_区分⑤所要額内訳'!$D$13="有",'別紙3-1_区分⑤所要額内訳'!$E$13&lt;=DATE(2022,12,31)),Q114,""))</f>
        <v/>
      </c>
      <c r="R221" s="21" t="str">
        <f>IF(AND('別紙3-1_区分⑤所要額内訳'!$E$13&gt;=DATE(2023,1,1),'別紙3-1_区分⑤所要額内訳'!$D$13="無",COUNTIF($D$114:R114,1)&lt;=7),R114,IF(OR('別紙3-1_区分⑤所要額内訳'!$D$13="有",'別紙3-1_区分⑤所要額内訳'!$E$13&lt;=DATE(2022,12,31)),R114,""))</f>
        <v/>
      </c>
      <c r="S221" s="21" t="str">
        <f>IF(AND('別紙3-1_区分⑤所要額内訳'!$E$13&gt;=DATE(2023,1,1),'別紙3-1_区分⑤所要額内訳'!$D$13="無",COUNTIF($D$114:S114,1)&lt;=7),S114,IF(OR('別紙3-1_区分⑤所要額内訳'!$D$13="有",'別紙3-1_区分⑤所要額内訳'!$E$13&lt;=DATE(2022,12,31)),S114,""))</f>
        <v/>
      </c>
      <c r="T221" s="21" t="str">
        <f>IF(AND('別紙3-1_区分⑤所要額内訳'!$E$13&gt;=DATE(2023,1,1),'別紙3-1_区分⑤所要額内訳'!$D$13="無",COUNTIF($D$114:T114,1)&lt;=7),T114,IF(OR('別紙3-1_区分⑤所要額内訳'!$D$13="有",'別紙3-1_区分⑤所要額内訳'!$E$13&lt;=DATE(2022,12,31)),T114,""))</f>
        <v/>
      </c>
      <c r="U221" s="21" t="str">
        <f>IF(AND('別紙3-1_区分⑤所要額内訳'!$E$13&gt;=DATE(2023,1,1),'別紙3-1_区分⑤所要額内訳'!$D$13="無",COUNTIF($D$114:U114,1)&lt;=7),U114,IF(OR('別紙3-1_区分⑤所要額内訳'!$D$13="有",'別紙3-1_区分⑤所要額内訳'!$E$13&lt;=DATE(2022,12,31)),U114,""))</f>
        <v/>
      </c>
      <c r="V221" s="21" t="str">
        <f>IF(AND('別紙3-1_区分⑤所要額内訳'!$E$13&gt;=DATE(2023,1,1),'別紙3-1_区分⑤所要額内訳'!$D$13="無",COUNTIF($D$114:V114,1)&lt;=7),V114,IF(OR('別紙3-1_区分⑤所要額内訳'!$D$13="有",'別紙3-1_区分⑤所要額内訳'!$E$13&lt;=DATE(2022,12,31)),V114,""))</f>
        <v/>
      </c>
      <c r="W221" s="21" t="str">
        <f>IF(AND('別紙3-1_区分⑤所要額内訳'!$E$13&gt;=DATE(2023,1,1),'別紙3-1_区分⑤所要額内訳'!$D$13="無",COUNTIF($D$114:W114,1)&lt;=7),W114,IF(OR('別紙3-1_区分⑤所要額内訳'!$D$13="有",'別紙3-1_区分⑤所要額内訳'!$E$13&lt;=DATE(2022,12,31)),W114,""))</f>
        <v/>
      </c>
      <c r="X221" s="21" t="str">
        <f>IF(AND('別紙3-1_区分⑤所要額内訳'!$E$13&gt;=DATE(2023,1,1),'別紙3-1_区分⑤所要額内訳'!$D$13="無",COUNTIF($D$114:X114,1)&lt;=7),X114,IF(OR('別紙3-1_区分⑤所要額内訳'!$D$13="有",'別紙3-1_区分⑤所要額内訳'!$E$13&lt;=DATE(2022,12,31)),X114,""))</f>
        <v/>
      </c>
      <c r="Y221" s="21" t="str">
        <f>IF(AND('別紙3-1_区分⑤所要額内訳'!$E$13&gt;=DATE(2023,1,1),'別紙3-1_区分⑤所要額内訳'!$D$13="無",COUNTIF($D$114:Y114,1)&lt;=7),Y114,IF(OR('別紙3-1_区分⑤所要額内訳'!$D$13="有",'別紙3-1_区分⑤所要額内訳'!$E$13&lt;=DATE(2022,12,31)),Y114,""))</f>
        <v/>
      </c>
      <c r="Z221" s="21" t="str">
        <f>IF(AND('別紙3-1_区分⑤所要額内訳'!$E$13&gt;=DATE(2023,1,1),'別紙3-1_区分⑤所要額内訳'!$D$13="無",COUNTIF($D$114:Z114,1)&lt;=7),Z114,IF(OR('別紙3-1_区分⑤所要額内訳'!$D$13="有",'別紙3-1_区分⑤所要額内訳'!$E$13&lt;=DATE(2022,12,31)),Z114,""))</f>
        <v/>
      </c>
      <c r="AA221" s="21" t="str">
        <f>IF(AND('別紙3-1_区分⑤所要額内訳'!$E$13&gt;=DATE(2023,1,1),'別紙3-1_区分⑤所要額内訳'!$D$13="無",COUNTIF($D$114:AA114,1)&lt;=7),AA114,IF(OR('別紙3-1_区分⑤所要額内訳'!$D$13="有",'別紙3-1_区分⑤所要額内訳'!$E$13&lt;=DATE(2022,12,31)),AA114,""))</f>
        <v/>
      </c>
      <c r="AB221" s="21" t="str">
        <f>IF(AND('別紙3-1_区分⑤所要額内訳'!$E$13&gt;=DATE(2023,1,1),'別紙3-1_区分⑤所要額内訳'!$D$13="無",COUNTIF($D$114:AB114,1)&lt;=7),AB114,IF(OR('別紙3-1_区分⑤所要額内訳'!$D$13="有",'別紙3-1_区分⑤所要額内訳'!$E$13&lt;=DATE(2022,12,31)),AB114,""))</f>
        <v/>
      </c>
      <c r="AC221" s="21" t="str">
        <f>IF(AND('別紙3-1_区分⑤所要額内訳'!$E$13&gt;=DATE(2023,1,1),'別紙3-1_区分⑤所要額内訳'!$D$13="無",COUNTIF($D$114:AC114,1)&lt;=7),AC114,IF(OR('別紙3-1_区分⑤所要額内訳'!$D$13="有",'別紙3-1_区分⑤所要額内訳'!$E$13&lt;=DATE(2022,12,31)),AC114,""))</f>
        <v/>
      </c>
      <c r="AD221" s="21" t="str">
        <f>IF(AND('別紙3-1_区分⑤所要額内訳'!$E$13&gt;=DATE(2023,1,1),'別紙3-1_区分⑤所要額内訳'!$D$13="無",COUNTIF($D$114:AD114,1)&lt;=7),AD114,IF(OR('別紙3-1_区分⑤所要額内訳'!$D$13="有",'別紙3-1_区分⑤所要額内訳'!$E$13&lt;=DATE(2022,12,31)),AD114,""))</f>
        <v/>
      </c>
      <c r="AE221" s="21" t="str">
        <f>IF(AND('別紙3-1_区分⑤所要額内訳'!$E$13&gt;=DATE(2023,1,1),'別紙3-1_区分⑤所要額内訳'!$D$13="無",COUNTIF($D$114:AE114,1)&lt;=7),AE114,IF(OR('別紙3-1_区分⑤所要額内訳'!$D$13="有",'別紙3-1_区分⑤所要額内訳'!$E$13&lt;=DATE(2022,12,31)),AE114,""))</f>
        <v/>
      </c>
      <c r="AF221" s="21" t="str">
        <f>IF(AND('別紙3-1_区分⑤所要額内訳'!$E$13&gt;=DATE(2023,1,1),'別紙3-1_区分⑤所要額内訳'!$D$13="無",COUNTIF($D$114:AF114,1)&lt;=7),AF114,IF(OR('別紙3-1_区分⑤所要額内訳'!$D$13="有",'別紙3-1_区分⑤所要額内訳'!$E$13&lt;=DATE(2022,12,31)),AF114,""))</f>
        <v/>
      </c>
      <c r="AG221" s="21" t="str">
        <f>IF(AND('別紙3-1_区分⑤所要額内訳'!$E$13&gt;=DATE(2023,1,1),'別紙3-1_区分⑤所要額内訳'!$D$13="無",COUNTIF($D$114:AG114,1)&lt;=7),AG114,IF(OR('別紙3-1_区分⑤所要額内訳'!$D$13="有",'別紙3-1_区分⑤所要額内訳'!$E$13&lt;=DATE(2022,12,31)),AG114,""))</f>
        <v/>
      </c>
      <c r="AH221" s="21" t="str">
        <f>IF(AND('別紙3-1_区分⑤所要額内訳'!$E$13&gt;=DATE(2023,1,1),'別紙3-1_区分⑤所要額内訳'!$D$13="無",COUNTIF($D$114:AH114,1)&lt;=7),AH114,IF(OR('別紙3-1_区分⑤所要額内訳'!$D$13="有",'別紙3-1_区分⑤所要額内訳'!$E$13&lt;=DATE(2022,12,31)),AH114,""))</f>
        <v/>
      </c>
      <c r="AI221" s="21" t="str">
        <f>IF(AND('別紙3-1_区分⑤所要額内訳'!$E$13&gt;=DATE(2023,1,1),'別紙3-1_区分⑤所要額内訳'!$D$13="無",COUNTIF($D$114:AI114,1)&lt;=7),AI114,IF(OR('別紙3-1_区分⑤所要額内訳'!$D$13="有",'別紙3-1_区分⑤所要額内訳'!$E$13&lt;=DATE(2022,12,31)),AI114,""))</f>
        <v/>
      </c>
      <c r="AJ221" s="21" t="str">
        <f>IF(AND('別紙3-1_区分⑤所要額内訳'!$E$13&gt;=DATE(2023,1,1),'別紙3-1_区分⑤所要額内訳'!$D$13="無",COUNTIF($D$114:AJ114,1)&lt;=7),AJ114,IF(OR('別紙3-1_区分⑤所要額内訳'!$D$13="有",'別紙3-1_区分⑤所要額内訳'!$E$13&lt;=DATE(2022,12,31)),AJ114,""))</f>
        <v/>
      </c>
      <c r="AK221" s="21" t="str">
        <f>IF(AND('別紙3-1_区分⑤所要額内訳'!$E$13&gt;=DATE(2023,1,1),'別紙3-1_区分⑤所要額内訳'!$D$13="無",COUNTIF($D$114:AK114,1)&lt;=7),AK114,IF(OR('別紙3-1_区分⑤所要額内訳'!$D$13="有",'別紙3-1_区分⑤所要額内訳'!$E$13&lt;=DATE(2022,12,31)),AK114,""))</f>
        <v/>
      </c>
      <c r="AL221" s="21" t="str">
        <f>IF(AND('別紙3-1_区分⑤所要額内訳'!$E$13&gt;=DATE(2023,1,1),'別紙3-1_区分⑤所要額内訳'!$D$13="無",COUNTIF($D$114:AL114,1)&lt;=7),AL114,IF(OR('別紙3-1_区分⑤所要額内訳'!$D$13="有",'別紙3-1_区分⑤所要額内訳'!$E$13&lt;=DATE(2022,12,31)),AL114,""))</f>
        <v/>
      </c>
      <c r="AM221" s="21" t="str">
        <f>IF(AND('別紙3-1_区分⑤所要額内訳'!$E$13&gt;=DATE(2023,1,1),'別紙3-1_区分⑤所要額内訳'!$D$13="無",COUNTIF($D$114:AM114,1)&lt;=7),AM114,IF(OR('別紙3-1_区分⑤所要額内訳'!$D$13="有",'別紙3-1_区分⑤所要額内訳'!$E$13&lt;=DATE(2022,12,31)),AM114,""))</f>
        <v/>
      </c>
      <c r="AN221" s="21" t="str">
        <f>IF(AND('別紙3-1_区分⑤所要額内訳'!$E$13&gt;=DATE(2023,1,1),'別紙3-1_区分⑤所要額内訳'!$D$13="無",COUNTIF($D$114:AN114,1)&lt;=7),AN114,IF(OR('別紙3-1_区分⑤所要額内訳'!$D$13="有",'別紙3-1_区分⑤所要額内訳'!$E$13&lt;=DATE(2022,12,31)),AN114,""))</f>
        <v/>
      </c>
      <c r="AO221" s="21" t="str">
        <f>IF(AND('別紙3-1_区分⑤所要額内訳'!$E$13&gt;=DATE(2023,1,1),'別紙3-1_区分⑤所要額内訳'!$D$13="無",COUNTIF($D$114:AO114,1)&lt;=7),AO114,IF(OR('別紙3-1_区分⑤所要額内訳'!$D$13="有",'別紙3-1_区分⑤所要額内訳'!$E$13&lt;=DATE(2022,12,31)),AO114,""))</f>
        <v/>
      </c>
      <c r="AP221" s="21" t="str">
        <f>IF(AND('別紙3-1_区分⑤所要額内訳'!$E$13&gt;=DATE(2023,1,1),'別紙3-1_区分⑤所要額内訳'!$D$13="無",COUNTIF($D$114:AP114,1)&lt;=7),AP114,IF(OR('別紙3-1_区分⑤所要額内訳'!$D$13="有",'別紙3-1_区分⑤所要額内訳'!$E$13&lt;=DATE(2022,12,31)),AP114,""))</f>
        <v/>
      </c>
      <c r="AQ221" s="21" t="str">
        <f>IF(AND('別紙3-1_区分⑤所要額内訳'!$E$13&gt;=DATE(2023,1,1),'別紙3-1_区分⑤所要額内訳'!$D$13="無",COUNTIF($D$114:AQ114,1)&lt;=7),AQ114,IF(OR('別紙3-1_区分⑤所要額内訳'!$D$13="有",'別紙3-1_区分⑤所要額内訳'!$E$13&lt;=DATE(2022,12,31)),AQ114,""))</f>
        <v/>
      </c>
      <c r="AR221" s="21" t="str">
        <f>IF(AND('別紙3-1_区分⑤所要額内訳'!$E$13&gt;=DATE(2023,1,1),'別紙3-1_区分⑤所要額内訳'!$D$13="無",COUNTIF($D$114:AR114,1)&lt;=7),AR114,IF(OR('別紙3-1_区分⑤所要額内訳'!$D$13="有",'別紙3-1_区分⑤所要額内訳'!$E$13&lt;=DATE(2022,12,31)),AR114,""))</f>
        <v/>
      </c>
      <c r="AS221" s="21" t="str">
        <f>IF(AND('別紙3-1_区分⑤所要額内訳'!$E$13&gt;=DATE(2023,1,1),'別紙3-1_区分⑤所要額内訳'!$D$13="無",COUNTIF($D$114:AS114,1)&lt;=7),AS114,IF(OR('別紙3-1_区分⑤所要額内訳'!$D$13="有",'別紙3-1_区分⑤所要額内訳'!$E$13&lt;=DATE(2022,12,31)),AS114,""))</f>
        <v/>
      </c>
      <c r="AT221" s="21" t="str">
        <f>IF(AND('別紙3-1_区分⑤所要額内訳'!$E$13&gt;=DATE(2023,1,1),'別紙3-1_区分⑤所要額内訳'!$D$13="無",COUNTIF($D$114:AT114,1)&lt;=7),AT114,IF(OR('別紙3-1_区分⑤所要額内訳'!$D$13="有",'別紙3-1_区分⑤所要額内訳'!$E$13&lt;=DATE(2022,12,31)),AT114,""))</f>
        <v/>
      </c>
      <c r="AU221" s="21" t="str">
        <f>IF(AND('別紙3-1_区分⑤所要額内訳'!$E$13&gt;=DATE(2023,1,1),'別紙3-1_区分⑤所要額内訳'!$D$13="無",COUNTIF($D$114:AU114,1)&lt;=7),AU114,IF(OR('別紙3-1_区分⑤所要額内訳'!$D$13="有",'別紙3-1_区分⑤所要額内訳'!$E$13&lt;=DATE(2022,12,31)),AU114,""))</f>
        <v/>
      </c>
      <c r="AV221" s="21" t="str">
        <f>IF(AND('別紙3-1_区分⑤所要額内訳'!$E$13&gt;=DATE(2023,1,1),'別紙3-1_区分⑤所要額内訳'!$D$13="無",COUNTIF($D$114:AV114,1)&lt;=7),AV114,IF(OR('別紙3-1_区分⑤所要額内訳'!$D$13="有",'別紙3-1_区分⑤所要額内訳'!$E$13&lt;=DATE(2022,12,31)),AV114,""))</f>
        <v/>
      </c>
      <c r="AW221" s="21" t="str">
        <f>IF(AND('別紙3-1_区分⑤所要額内訳'!$E$13&gt;=DATE(2023,1,1),'別紙3-1_区分⑤所要額内訳'!$D$13="無",COUNTIF($D$114:AW114,1)&lt;=7),AW114,IF(OR('別紙3-1_区分⑤所要額内訳'!$D$13="有",'別紙3-1_区分⑤所要額内訳'!$E$13&lt;=DATE(2022,12,31)),AW114,""))</f>
        <v/>
      </c>
      <c r="AX221" s="21" t="str">
        <f>IF(AND('別紙3-1_区分⑤所要額内訳'!$E$13&gt;=DATE(2023,1,1),'別紙3-1_区分⑤所要額内訳'!$D$13="無",COUNTIF($D$114:AX114,1)&lt;=7),AX114,IF(OR('別紙3-1_区分⑤所要額内訳'!$D$13="有",'別紙3-1_区分⑤所要額内訳'!$E$13&lt;=DATE(2022,12,31)),AX114,""))</f>
        <v/>
      </c>
      <c r="AY221" s="21" t="str">
        <f>IF(AND('別紙3-1_区分⑤所要額内訳'!$E$13&gt;=DATE(2023,1,1),'別紙3-1_区分⑤所要額内訳'!$D$13="無",COUNTIF($D$114:AY114,1)&lt;=7),AY114,IF(OR('別紙3-1_区分⑤所要額内訳'!$D$13="有",'別紙3-1_区分⑤所要額内訳'!$E$13&lt;=DATE(2022,12,31)),AY114,""))</f>
        <v/>
      </c>
      <c r="AZ221" s="21" t="str">
        <f>IF(AND('別紙3-1_区分⑤所要額内訳'!$E$13&gt;=DATE(2023,1,1),'別紙3-1_区分⑤所要額内訳'!$D$13="無",COUNTIF($D$114:AZ114,1)&lt;=7),AZ114,IF(OR('別紙3-1_区分⑤所要額内訳'!$D$13="有",'別紙3-1_区分⑤所要額内訳'!$E$13&lt;=DATE(2022,12,31)),AZ114,""))</f>
        <v/>
      </c>
      <c r="BA221" s="21" t="str">
        <f>IF(AND('別紙3-1_区分⑤所要額内訳'!$E$13&gt;=DATE(2023,1,1),'別紙3-1_区分⑤所要額内訳'!$D$13="無",COUNTIF($D$114:BA114,1)&lt;=7),BA114,IF(OR('別紙3-1_区分⑤所要額内訳'!$D$13="有",'別紙3-1_区分⑤所要額内訳'!$E$13&lt;=DATE(2022,12,31)),BA114,""))</f>
        <v/>
      </c>
      <c r="BB221" s="18">
        <f t="shared" ref="BB221:BB277" si="334">COUNTIF(D221:BA221,1)</f>
        <v>1</v>
      </c>
    </row>
    <row r="222" spans="1:57" x14ac:dyDescent="0.2">
      <c r="A222" s="5" t="str">
        <f t="shared" ref="A222:C222" si="335">A115</f>
        <v/>
      </c>
      <c r="B222" s="14" t="str">
        <f t="shared" si="335"/>
        <v/>
      </c>
      <c r="C222" s="5" t="str">
        <f t="shared" si="335"/>
        <v/>
      </c>
      <c r="D222" s="21">
        <f>IF(AND('別紙3-1_区分⑤所要額内訳'!$E$14&gt;=DATE(2023,1,1),'別紙3-1_区分⑤所要額内訳'!$D$14="無",COUNTIF($D$115:D115,1)&lt;=7),D115,IF(OR('別紙3-1_区分⑤所要額内訳'!$D$14="有",'別紙3-1_区分⑤所要額内訳'!$E$14&lt;=DATE(2022,12,31)),D115,""))</f>
        <v>1</v>
      </c>
      <c r="E222" s="21" t="str">
        <f>IF(AND('別紙3-1_区分⑤所要額内訳'!$E$14&gt;=DATE(2023,1,1),'別紙3-1_区分⑤所要額内訳'!$D$14="無",COUNTIF($D$115:E115,1)&lt;=7),E115,IF(OR('別紙3-1_区分⑤所要額内訳'!$D$14="有",'別紙3-1_区分⑤所要額内訳'!$E$14&lt;=DATE(2022,12,31)),E115,""))</f>
        <v/>
      </c>
      <c r="F222" s="21" t="str">
        <f>IF(AND('別紙3-1_区分⑤所要額内訳'!$E$14&gt;=DATE(2023,1,1),'別紙3-1_区分⑤所要額内訳'!$D$14="無",COUNTIF($D$115:F115,1)&lt;=7),F115,IF(OR('別紙3-1_区分⑤所要額内訳'!$D$14="有",'別紙3-1_区分⑤所要額内訳'!$E$14&lt;=DATE(2022,12,31)),F115,""))</f>
        <v/>
      </c>
      <c r="G222" s="21" t="str">
        <f>IF(AND('別紙3-1_区分⑤所要額内訳'!$E$14&gt;=DATE(2023,1,1),'別紙3-1_区分⑤所要額内訳'!$D$14="無",COUNTIF($D$115:G115,1)&lt;=7),G115,IF(OR('別紙3-1_区分⑤所要額内訳'!$D$14="有",'別紙3-1_区分⑤所要額内訳'!$E$14&lt;=DATE(2022,12,31)),G115,""))</f>
        <v/>
      </c>
      <c r="H222" s="21" t="str">
        <f>IF(AND('別紙3-1_区分⑤所要額内訳'!$E$14&gt;=DATE(2023,1,1),'別紙3-1_区分⑤所要額内訳'!$D$14="無",COUNTIF($D$115:H115,1)&lt;=7),H115,IF(OR('別紙3-1_区分⑤所要額内訳'!$D$14="有",'別紙3-1_区分⑤所要額内訳'!$E$14&lt;=DATE(2022,12,31)),H115,""))</f>
        <v/>
      </c>
      <c r="I222" s="21" t="str">
        <f>IF(AND('別紙3-1_区分⑤所要額内訳'!$E$14&gt;=DATE(2023,1,1),'別紙3-1_区分⑤所要額内訳'!$D$14="無",COUNTIF($D$115:I115,1)&lt;=7),I115,IF(OR('別紙3-1_区分⑤所要額内訳'!$D$14="有",'別紙3-1_区分⑤所要額内訳'!$E$14&lt;=DATE(2022,12,31)),I115,""))</f>
        <v/>
      </c>
      <c r="J222" s="21" t="str">
        <f>IF(AND('別紙3-1_区分⑤所要額内訳'!$E$14&gt;=DATE(2023,1,1),'別紙3-1_区分⑤所要額内訳'!$D$14="無",COUNTIF($D$115:J115,1)&lt;=7),J115,IF(OR('別紙3-1_区分⑤所要額内訳'!$D$14="有",'別紙3-1_区分⑤所要額内訳'!$E$14&lt;=DATE(2022,12,31)),J115,""))</f>
        <v/>
      </c>
      <c r="K222" s="21" t="str">
        <f>IF(AND('別紙3-1_区分⑤所要額内訳'!$E$14&gt;=DATE(2023,1,1),'別紙3-1_区分⑤所要額内訳'!$D$14="無",COUNTIF($D$115:K115,1)&lt;=7),K115,IF(OR('別紙3-1_区分⑤所要額内訳'!$D$14="有",'別紙3-1_区分⑤所要額内訳'!$E$14&lt;=DATE(2022,12,31)),K115,""))</f>
        <v/>
      </c>
      <c r="L222" s="21" t="str">
        <f>IF(AND('別紙3-1_区分⑤所要額内訳'!$E$14&gt;=DATE(2023,1,1),'別紙3-1_区分⑤所要額内訳'!$D$14="無",COUNTIF($D$115:L115,1)&lt;=7),L115,IF(OR('別紙3-1_区分⑤所要額内訳'!$D$14="有",'別紙3-1_区分⑤所要額内訳'!$E$14&lt;=DATE(2022,12,31)),L115,""))</f>
        <v/>
      </c>
      <c r="M222" s="21" t="str">
        <f>IF(AND('別紙3-1_区分⑤所要額内訳'!$E$14&gt;=DATE(2023,1,1),'別紙3-1_区分⑤所要額内訳'!$D$14="無",COUNTIF($D$115:M115,1)&lt;=7),M115,IF(OR('別紙3-1_区分⑤所要額内訳'!$D$14="有",'別紙3-1_区分⑤所要額内訳'!$E$14&lt;=DATE(2022,12,31)),M115,""))</f>
        <v/>
      </c>
      <c r="N222" s="21" t="str">
        <f>IF(AND('別紙3-1_区分⑤所要額内訳'!$E$14&gt;=DATE(2023,1,1),'別紙3-1_区分⑤所要額内訳'!$D$14="無",COUNTIF($D$115:N115,1)&lt;=7),N115,IF(OR('別紙3-1_区分⑤所要額内訳'!$D$14="有",'別紙3-1_区分⑤所要額内訳'!$E$14&lt;=DATE(2022,12,31)),N115,""))</f>
        <v/>
      </c>
      <c r="O222" s="21" t="str">
        <f>IF(AND('別紙3-1_区分⑤所要額内訳'!$E$14&gt;=DATE(2023,1,1),'別紙3-1_区分⑤所要額内訳'!$D$14="無",COUNTIF($D$115:O115,1)&lt;=7),O115,IF(OR('別紙3-1_区分⑤所要額内訳'!$D$14="有",'別紙3-1_区分⑤所要額内訳'!$E$14&lt;=DATE(2022,12,31)),O115,""))</f>
        <v/>
      </c>
      <c r="P222" s="21" t="str">
        <f>IF(AND('別紙3-1_区分⑤所要額内訳'!$E$14&gt;=DATE(2023,1,1),'別紙3-1_区分⑤所要額内訳'!$D$14="無",COUNTIF($D$115:P115,1)&lt;=7),P115,IF(OR('別紙3-1_区分⑤所要額内訳'!$D$14="有",'別紙3-1_区分⑤所要額内訳'!$E$14&lt;=DATE(2022,12,31)),P115,""))</f>
        <v/>
      </c>
      <c r="Q222" s="21" t="str">
        <f>IF(AND('別紙3-1_区分⑤所要額内訳'!$E$14&gt;=DATE(2023,1,1),'別紙3-1_区分⑤所要額内訳'!$D$14="無",COUNTIF($D$115:Q115,1)&lt;=7),Q115,IF(OR('別紙3-1_区分⑤所要額内訳'!$D$14="有",'別紙3-1_区分⑤所要額内訳'!$E$14&lt;=DATE(2022,12,31)),Q115,""))</f>
        <v/>
      </c>
      <c r="R222" s="21" t="str">
        <f>IF(AND('別紙3-1_区分⑤所要額内訳'!$E$14&gt;=DATE(2023,1,1),'別紙3-1_区分⑤所要額内訳'!$D$14="無",COUNTIF($D$115:R115,1)&lt;=7),R115,IF(OR('別紙3-1_区分⑤所要額内訳'!$D$14="有",'別紙3-1_区分⑤所要額内訳'!$E$14&lt;=DATE(2022,12,31)),R115,""))</f>
        <v/>
      </c>
      <c r="S222" s="21" t="str">
        <f>IF(AND('別紙3-1_区分⑤所要額内訳'!$E$14&gt;=DATE(2023,1,1),'別紙3-1_区分⑤所要額内訳'!$D$14="無",COUNTIF($D$115:S115,1)&lt;=7),S115,IF(OR('別紙3-1_区分⑤所要額内訳'!$D$14="有",'別紙3-1_区分⑤所要額内訳'!$E$14&lt;=DATE(2022,12,31)),S115,""))</f>
        <v/>
      </c>
      <c r="T222" s="21" t="str">
        <f>IF(AND('別紙3-1_区分⑤所要額内訳'!$E$14&gt;=DATE(2023,1,1),'別紙3-1_区分⑤所要額内訳'!$D$14="無",COUNTIF($D$115:T115,1)&lt;=7),T115,IF(OR('別紙3-1_区分⑤所要額内訳'!$D$14="有",'別紙3-1_区分⑤所要額内訳'!$E$14&lt;=DATE(2022,12,31)),T115,""))</f>
        <v/>
      </c>
      <c r="U222" s="21" t="str">
        <f>IF(AND('別紙3-1_区分⑤所要額内訳'!$E$14&gt;=DATE(2023,1,1),'別紙3-1_区分⑤所要額内訳'!$D$14="無",COUNTIF($D$115:U115,1)&lt;=7),U115,IF(OR('別紙3-1_区分⑤所要額内訳'!$D$14="有",'別紙3-1_区分⑤所要額内訳'!$E$14&lt;=DATE(2022,12,31)),U115,""))</f>
        <v/>
      </c>
      <c r="V222" s="21" t="str">
        <f>IF(AND('別紙3-1_区分⑤所要額内訳'!$E$14&gt;=DATE(2023,1,1),'別紙3-1_区分⑤所要額内訳'!$D$14="無",COUNTIF($D$115:V115,1)&lt;=7),V115,IF(OR('別紙3-1_区分⑤所要額内訳'!$D$14="有",'別紙3-1_区分⑤所要額内訳'!$E$14&lt;=DATE(2022,12,31)),V115,""))</f>
        <v/>
      </c>
      <c r="W222" s="21" t="str">
        <f>IF(AND('別紙3-1_区分⑤所要額内訳'!$E$14&gt;=DATE(2023,1,1),'別紙3-1_区分⑤所要額内訳'!$D$14="無",COUNTIF($D$115:W115,1)&lt;=7),W115,IF(OR('別紙3-1_区分⑤所要額内訳'!$D$14="有",'別紙3-1_区分⑤所要額内訳'!$E$14&lt;=DATE(2022,12,31)),W115,""))</f>
        <v/>
      </c>
      <c r="X222" s="21" t="str">
        <f>IF(AND('別紙3-1_区分⑤所要額内訳'!$E$14&gt;=DATE(2023,1,1),'別紙3-1_区分⑤所要額内訳'!$D$14="無",COUNTIF($D$115:X115,1)&lt;=7),X115,IF(OR('別紙3-1_区分⑤所要額内訳'!$D$14="有",'別紙3-1_区分⑤所要額内訳'!$E$14&lt;=DATE(2022,12,31)),X115,""))</f>
        <v/>
      </c>
      <c r="Y222" s="21" t="str">
        <f>IF(AND('別紙3-1_区分⑤所要額内訳'!$E$14&gt;=DATE(2023,1,1),'別紙3-1_区分⑤所要額内訳'!$D$14="無",COUNTIF($D$115:Y115,1)&lt;=7),Y115,IF(OR('別紙3-1_区分⑤所要額内訳'!$D$14="有",'別紙3-1_区分⑤所要額内訳'!$E$14&lt;=DATE(2022,12,31)),Y115,""))</f>
        <v/>
      </c>
      <c r="Z222" s="21" t="str">
        <f>IF(AND('別紙3-1_区分⑤所要額内訳'!$E$14&gt;=DATE(2023,1,1),'別紙3-1_区分⑤所要額内訳'!$D$14="無",COUNTIF($D$115:Z115,1)&lt;=7),Z115,IF(OR('別紙3-1_区分⑤所要額内訳'!$D$14="有",'別紙3-1_区分⑤所要額内訳'!$E$14&lt;=DATE(2022,12,31)),Z115,""))</f>
        <v/>
      </c>
      <c r="AA222" s="21" t="str">
        <f>IF(AND('別紙3-1_区分⑤所要額内訳'!$E$14&gt;=DATE(2023,1,1),'別紙3-1_区分⑤所要額内訳'!$D$14="無",COUNTIF($D$115:AA115,1)&lt;=7),AA115,IF(OR('別紙3-1_区分⑤所要額内訳'!$D$14="有",'別紙3-1_区分⑤所要額内訳'!$E$14&lt;=DATE(2022,12,31)),AA115,""))</f>
        <v/>
      </c>
      <c r="AB222" s="21" t="str">
        <f>IF(AND('別紙3-1_区分⑤所要額内訳'!$E$14&gt;=DATE(2023,1,1),'別紙3-1_区分⑤所要額内訳'!$D$14="無",COUNTIF($D$115:AB115,1)&lt;=7),AB115,IF(OR('別紙3-1_区分⑤所要額内訳'!$D$14="有",'別紙3-1_区分⑤所要額内訳'!$E$14&lt;=DATE(2022,12,31)),AB115,""))</f>
        <v/>
      </c>
      <c r="AC222" s="21" t="str">
        <f>IF(AND('別紙3-1_区分⑤所要額内訳'!$E$14&gt;=DATE(2023,1,1),'別紙3-1_区分⑤所要額内訳'!$D$14="無",COUNTIF($D$115:AC115,1)&lt;=7),AC115,IF(OR('別紙3-1_区分⑤所要額内訳'!$D$14="有",'別紙3-1_区分⑤所要額内訳'!$E$14&lt;=DATE(2022,12,31)),AC115,""))</f>
        <v/>
      </c>
      <c r="AD222" s="21" t="str">
        <f>IF(AND('別紙3-1_区分⑤所要額内訳'!$E$14&gt;=DATE(2023,1,1),'別紙3-1_区分⑤所要額内訳'!$D$14="無",COUNTIF($D$115:AD115,1)&lt;=7),AD115,IF(OR('別紙3-1_区分⑤所要額内訳'!$D$14="有",'別紙3-1_区分⑤所要額内訳'!$E$14&lt;=DATE(2022,12,31)),AD115,""))</f>
        <v/>
      </c>
      <c r="AE222" s="21" t="str">
        <f>IF(AND('別紙3-1_区分⑤所要額内訳'!$E$14&gt;=DATE(2023,1,1),'別紙3-1_区分⑤所要額内訳'!$D$14="無",COUNTIF($D$115:AE115,1)&lt;=7),AE115,IF(OR('別紙3-1_区分⑤所要額内訳'!$D$14="有",'別紙3-1_区分⑤所要額内訳'!$E$14&lt;=DATE(2022,12,31)),AE115,""))</f>
        <v/>
      </c>
      <c r="AF222" s="21" t="str">
        <f>IF(AND('別紙3-1_区分⑤所要額内訳'!$E$14&gt;=DATE(2023,1,1),'別紙3-1_区分⑤所要額内訳'!$D$14="無",COUNTIF($D$115:AF115,1)&lt;=7),AF115,IF(OR('別紙3-1_区分⑤所要額内訳'!$D$14="有",'別紙3-1_区分⑤所要額内訳'!$E$14&lt;=DATE(2022,12,31)),AF115,""))</f>
        <v/>
      </c>
      <c r="AG222" s="21" t="str">
        <f>IF(AND('別紙3-1_区分⑤所要額内訳'!$E$14&gt;=DATE(2023,1,1),'別紙3-1_区分⑤所要額内訳'!$D$14="無",COUNTIF($D$115:AG115,1)&lt;=7),AG115,IF(OR('別紙3-1_区分⑤所要額内訳'!$D$14="有",'別紙3-1_区分⑤所要額内訳'!$E$14&lt;=DATE(2022,12,31)),AG115,""))</f>
        <v/>
      </c>
      <c r="AH222" s="21" t="str">
        <f>IF(AND('別紙3-1_区分⑤所要額内訳'!$E$14&gt;=DATE(2023,1,1),'別紙3-1_区分⑤所要額内訳'!$D$14="無",COUNTIF($D$115:AH115,1)&lt;=7),AH115,IF(OR('別紙3-1_区分⑤所要額内訳'!$D$14="有",'別紙3-1_区分⑤所要額内訳'!$E$14&lt;=DATE(2022,12,31)),AH115,""))</f>
        <v/>
      </c>
      <c r="AI222" s="21" t="str">
        <f>IF(AND('別紙3-1_区分⑤所要額内訳'!$E$14&gt;=DATE(2023,1,1),'別紙3-1_区分⑤所要額内訳'!$D$14="無",COUNTIF($D$115:AI115,1)&lt;=7),AI115,IF(OR('別紙3-1_区分⑤所要額内訳'!$D$14="有",'別紙3-1_区分⑤所要額内訳'!$E$14&lt;=DATE(2022,12,31)),AI115,""))</f>
        <v/>
      </c>
      <c r="AJ222" s="21" t="str">
        <f>IF(AND('別紙3-1_区分⑤所要額内訳'!$E$14&gt;=DATE(2023,1,1),'別紙3-1_区分⑤所要額内訳'!$D$14="無",COUNTIF($D$115:AJ115,1)&lt;=7),AJ115,IF(OR('別紙3-1_区分⑤所要額内訳'!$D$14="有",'別紙3-1_区分⑤所要額内訳'!$E$14&lt;=DATE(2022,12,31)),AJ115,""))</f>
        <v/>
      </c>
      <c r="AK222" s="21" t="str">
        <f>IF(AND('別紙3-1_区分⑤所要額内訳'!$E$14&gt;=DATE(2023,1,1),'別紙3-1_区分⑤所要額内訳'!$D$14="無",COUNTIF($D$115:AK115,1)&lt;=7),AK115,IF(OR('別紙3-1_区分⑤所要額内訳'!$D$14="有",'別紙3-1_区分⑤所要額内訳'!$E$14&lt;=DATE(2022,12,31)),AK115,""))</f>
        <v/>
      </c>
      <c r="AL222" s="21" t="str">
        <f>IF(AND('別紙3-1_区分⑤所要額内訳'!$E$14&gt;=DATE(2023,1,1),'別紙3-1_区分⑤所要額内訳'!$D$14="無",COUNTIF($D$115:AL115,1)&lt;=7),AL115,IF(OR('別紙3-1_区分⑤所要額内訳'!$D$14="有",'別紙3-1_区分⑤所要額内訳'!$E$14&lt;=DATE(2022,12,31)),AL115,""))</f>
        <v/>
      </c>
      <c r="AM222" s="21" t="str">
        <f>IF(AND('別紙3-1_区分⑤所要額内訳'!$E$14&gt;=DATE(2023,1,1),'別紙3-1_区分⑤所要額内訳'!$D$14="無",COUNTIF($D$115:AM115,1)&lt;=7),AM115,IF(OR('別紙3-1_区分⑤所要額内訳'!$D$14="有",'別紙3-1_区分⑤所要額内訳'!$E$14&lt;=DATE(2022,12,31)),AM115,""))</f>
        <v/>
      </c>
      <c r="AN222" s="21" t="str">
        <f>IF(AND('別紙3-1_区分⑤所要額内訳'!$E$14&gt;=DATE(2023,1,1),'別紙3-1_区分⑤所要額内訳'!$D$14="無",COUNTIF($D$115:AN115,1)&lt;=7),AN115,IF(OR('別紙3-1_区分⑤所要額内訳'!$D$14="有",'別紙3-1_区分⑤所要額内訳'!$E$14&lt;=DATE(2022,12,31)),AN115,""))</f>
        <v/>
      </c>
      <c r="AO222" s="21" t="str">
        <f>IF(AND('別紙3-1_区分⑤所要額内訳'!$E$14&gt;=DATE(2023,1,1),'別紙3-1_区分⑤所要額内訳'!$D$14="無",COUNTIF($D$115:AO115,1)&lt;=7),AO115,IF(OR('別紙3-1_区分⑤所要額内訳'!$D$14="有",'別紙3-1_区分⑤所要額内訳'!$E$14&lt;=DATE(2022,12,31)),AO115,""))</f>
        <v/>
      </c>
      <c r="AP222" s="21" t="str">
        <f>IF(AND('別紙3-1_区分⑤所要額内訳'!$E$14&gt;=DATE(2023,1,1),'別紙3-1_区分⑤所要額内訳'!$D$14="無",COUNTIF($D$115:AP115,1)&lt;=7),AP115,IF(OR('別紙3-1_区分⑤所要額内訳'!$D$14="有",'別紙3-1_区分⑤所要額内訳'!$E$14&lt;=DATE(2022,12,31)),AP115,""))</f>
        <v/>
      </c>
      <c r="AQ222" s="21" t="str">
        <f>IF(AND('別紙3-1_区分⑤所要額内訳'!$E$14&gt;=DATE(2023,1,1),'別紙3-1_区分⑤所要額内訳'!$D$14="無",COUNTIF($D$115:AQ115,1)&lt;=7),AQ115,IF(OR('別紙3-1_区分⑤所要額内訳'!$D$14="有",'別紙3-1_区分⑤所要額内訳'!$E$14&lt;=DATE(2022,12,31)),AQ115,""))</f>
        <v/>
      </c>
      <c r="AR222" s="21" t="str">
        <f>IF(AND('別紙3-1_区分⑤所要額内訳'!$E$14&gt;=DATE(2023,1,1),'別紙3-1_区分⑤所要額内訳'!$D$14="無",COUNTIF($D$115:AR115,1)&lt;=7),AR115,IF(OR('別紙3-1_区分⑤所要額内訳'!$D$14="有",'別紙3-1_区分⑤所要額内訳'!$E$14&lt;=DATE(2022,12,31)),AR115,""))</f>
        <v/>
      </c>
      <c r="AS222" s="21" t="str">
        <f>IF(AND('別紙3-1_区分⑤所要額内訳'!$E$14&gt;=DATE(2023,1,1),'別紙3-1_区分⑤所要額内訳'!$D$14="無",COUNTIF($D$115:AS115,1)&lt;=7),AS115,IF(OR('別紙3-1_区分⑤所要額内訳'!$D$14="有",'別紙3-1_区分⑤所要額内訳'!$E$14&lt;=DATE(2022,12,31)),AS115,""))</f>
        <v/>
      </c>
      <c r="AT222" s="21" t="str">
        <f>IF(AND('別紙3-1_区分⑤所要額内訳'!$E$14&gt;=DATE(2023,1,1),'別紙3-1_区分⑤所要額内訳'!$D$14="無",COUNTIF($D$115:AT115,1)&lt;=7),AT115,IF(OR('別紙3-1_区分⑤所要額内訳'!$D$14="有",'別紙3-1_区分⑤所要額内訳'!$E$14&lt;=DATE(2022,12,31)),AT115,""))</f>
        <v/>
      </c>
      <c r="AU222" s="21" t="str">
        <f>IF(AND('別紙3-1_区分⑤所要額内訳'!$E$14&gt;=DATE(2023,1,1),'別紙3-1_区分⑤所要額内訳'!$D$14="無",COUNTIF($D$115:AU115,1)&lt;=7),AU115,IF(OR('別紙3-1_区分⑤所要額内訳'!$D$14="有",'別紙3-1_区分⑤所要額内訳'!$E$14&lt;=DATE(2022,12,31)),AU115,""))</f>
        <v/>
      </c>
      <c r="AV222" s="21" t="str">
        <f>IF(AND('別紙3-1_区分⑤所要額内訳'!$E$14&gt;=DATE(2023,1,1),'別紙3-1_区分⑤所要額内訳'!$D$14="無",COUNTIF($D$115:AV115,1)&lt;=7),AV115,IF(OR('別紙3-1_区分⑤所要額内訳'!$D$14="有",'別紙3-1_区分⑤所要額内訳'!$E$14&lt;=DATE(2022,12,31)),AV115,""))</f>
        <v/>
      </c>
      <c r="AW222" s="21" t="str">
        <f>IF(AND('別紙3-1_区分⑤所要額内訳'!$E$14&gt;=DATE(2023,1,1),'別紙3-1_区分⑤所要額内訳'!$D$14="無",COUNTIF($D$115:AW115,1)&lt;=7),AW115,IF(OR('別紙3-1_区分⑤所要額内訳'!$D$14="有",'別紙3-1_区分⑤所要額内訳'!$E$14&lt;=DATE(2022,12,31)),AW115,""))</f>
        <v/>
      </c>
      <c r="AX222" s="21" t="str">
        <f>IF(AND('別紙3-1_区分⑤所要額内訳'!$E$14&gt;=DATE(2023,1,1),'別紙3-1_区分⑤所要額内訳'!$D$14="無",COUNTIF($D$115:AX115,1)&lt;=7),AX115,IF(OR('別紙3-1_区分⑤所要額内訳'!$D$14="有",'別紙3-1_区分⑤所要額内訳'!$E$14&lt;=DATE(2022,12,31)),AX115,""))</f>
        <v/>
      </c>
      <c r="AY222" s="21" t="str">
        <f>IF(AND('別紙3-1_区分⑤所要額内訳'!$E$14&gt;=DATE(2023,1,1),'別紙3-1_区分⑤所要額内訳'!$D$14="無",COUNTIF($D$115:AY115,1)&lt;=7),AY115,IF(OR('別紙3-1_区分⑤所要額内訳'!$D$14="有",'別紙3-1_区分⑤所要額内訳'!$E$14&lt;=DATE(2022,12,31)),AY115,""))</f>
        <v/>
      </c>
      <c r="AZ222" s="21" t="str">
        <f>IF(AND('別紙3-1_区分⑤所要額内訳'!$E$14&gt;=DATE(2023,1,1),'別紙3-1_区分⑤所要額内訳'!$D$14="無",COUNTIF($D$115:AZ115,1)&lt;=7),AZ115,IF(OR('別紙3-1_区分⑤所要額内訳'!$D$14="有",'別紙3-1_区分⑤所要額内訳'!$E$14&lt;=DATE(2022,12,31)),AZ115,""))</f>
        <v/>
      </c>
      <c r="BA222" s="21" t="str">
        <f>IF(AND('別紙3-1_区分⑤所要額内訳'!$E$14&gt;=DATE(2023,1,1),'別紙3-1_区分⑤所要額内訳'!$D$14="無",COUNTIF($D$115:BA115,1)&lt;=7),BA115,IF(OR('別紙3-1_区分⑤所要額内訳'!$D$14="有",'別紙3-1_区分⑤所要額内訳'!$E$14&lt;=DATE(2022,12,31)),BA115,""))</f>
        <v/>
      </c>
      <c r="BB222" s="18">
        <f t="shared" si="334"/>
        <v>1</v>
      </c>
    </row>
    <row r="223" spans="1:57" x14ac:dyDescent="0.2">
      <c r="A223" s="5" t="str">
        <f t="shared" ref="A223:C223" si="336">A116</f>
        <v/>
      </c>
      <c r="B223" s="14" t="str">
        <f t="shared" si="336"/>
        <v/>
      </c>
      <c r="C223" s="5" t="str">
        <f t="shared" si="336"/>
        <v/>
      </c>
      <c r="D223" s="21">
        <f>IF(AND('別紙3-1_区分⑤所要額内訳'!$E$15&gt;=DATE(2023,1,1),'別紙3-1_区分⑤所要額内訳'!$D$15="無",COUNTIF($D$116:D116,1)&lt;=7),D116,IF(OR('別紙3-1_区分⑤所要額内訳'!$D$15="有",'別紙3-1_区分⑤所要額内訳'!$E$15&lt;=DATE(2022,12,31)),D116,""))</f>
        <v>1</v>
      </c>
      <c r="E223" s="21" t="str">
        <f>IF(AND('別紙3-1_区分⑤所要額内訳'!$E$15&gt;=DATE(2023,1,1),'別紙3-1_区分⑤所要額内訳'!$D$15="無",COUNTIF($D$116:E116,1)&lt;=7),E116,IF(OR('別紙3-1_区分⑤所要額内訳'!$D$15="有",'別紙3-1_区分⑤所要額内訳'!$E$15&lt;=DATE(2022,12,31)),E116,""))</f>
        <v/>
      </c>
      <c r="F223" s="21" t="str">
        <f>IF(AND('別紙3-1_区分⑤所要額内訳'!$E$15&gt;=DATE(2023,1,1),'別紙3-1_区分⑤所要額内訳'!$D$15="無",COUNTIF($D$116:F116,1)&lt;=7),F116,IF(OR('別紙3-1_区分⑤所要額内訳'!$D$15="有",'別紙3-1_区分⑤所要額内訳'!$E$15&lt;=DATE(2022,12,31)),F116,""))</f>
        <v/>
      </c>
      <c r="G223" s="21" t="str">
        <f>IF(AND('別紙3-1_区分⑤所要額内訳'!$E$15&gt;=DATE(2023,1,1),'別紙3-1_区分⑤所要額内訳'!$D$15="無",COUNTIF($D$116:G116,1)&lt;=7),G116,IF(OR('別紙3-1_区分⑤所要額内訳'!$D$15="有",'別紙3-1_区分⑤所要額内訳'!$E$15&lt;=DATE(2022,12,31)),G116,""))</f>
        <v/>
      </c>
      <c r="H223" s="21" t="str">
        <f>IF(AND('別紙3-1_区分⑤所要額内訳'!$E$15&gt;=DATE(2023,1,1),'別紙3-1_区分⑤所要額内訳'!$D$15="無",COUNTIF($D$116:H116,1)&lt;=7),H116,IF(OR('別紙3-1_区分⑤所要額内訳'!$D$15="有",'別紙3-1_区分⑤所要額内訳'!$E$15&lt;=DATE(2022,12,31)),H116,""))</f>
        <v/>
      </c>
      <c r="I223" s="21" t="str">
        <f>IF(AND('別紙3-1_区分⑤所要額内訳'!$E$15&gt;=DATE(2023,1,1),'別紙3-1_区分⑤所要額内訳'!$D$15="無",COUNTIF($D$116:I116,1)&lt;=7),I116,IF(OR('別紙3-1_区分⑤所要額内訳'!$D$15="有",'別紙3-1_区分⑤所要額内訳'!$E$15&lt;=DATE(2022,12,31)),I116,""))</f>
        <v/>
      </c>
      <c r="J223" s="21" t="str">
        <f>IF(AND('別紙3-1_区分⑤所要額内訳'!$E$15&gt;=DATE(2023,1,1),'別紙3-1_区分⑤所要額内訳'!$D$15="無",COUNTIF($D$116:J116,1)&lt;=7),J116,IF(OR('別紙3-1_区分⑤所要額内訳'!$D$15="有",'別紙3-1_区分⑤所要額内訳'!$E$15&lt;=DATE(2022,12,31)),J116,""))</f>
        <v/>
      </c>
      <c r="K223" s="21" t="str">
        <f>IF(AND('別紙3-1_区分⑤所要額内訳'!$E$15&gt;=DATE(2023,1,1),'別紙3-1_区分⑤所要額内訳'!$D$15="無",COUNTIF($D$116:K116,1)&lt;=7),K116,IF(OR('別紙3-1_区分⑤所要額内訳'!$D$15="有",'別紙3-1_区分⑤所要額内訳'!$E$15&lt;=DATE(2022,12,31)),K116,""))</f>
        <v/>
      </c>
      <c r="L223" s="21" t="str">
        <f>IF(AND('別紙3-1_区分⑤所要額内訳'!$E$15&gt;=DATE(2023,1,1),'別紙3-1_区分⑤所要額内訳'!$D$15="無",COUNTIF($D$116:L116,1)&lt;=7),L116,IF(OR('別紙3-1_区分⑤所要額内訳'!$D$15="有",'別紙3-1_区分⑤所要額内訳'!$E$15&lt;=DATE(2022,12,31)),L116,""))</f>
        <v/>
      </c>
      <c r="M223" s="21" t="str">
        <f>IF(AND('別紙3-1_区分⑤所要額内訳'!$E$15&gt;=DATE(2023,1,1),'別紙3-1_区分⑤所要額内訳'!$D$15="無",COUNTIF($D$116:M116,1)&lt;=7),M116,IF(OR('別紙3-1_区分⑤所要額内訳'!$D$15="有",'別紙3-1_区分⑤所要額内訳'!$E$15&lt;=DATE(2022,12,31)),M116,""))</f>
        <v/>
      </c>
      <c r="N223" s="21" t="str">
        <f>IF(AND('別紙3-1_区分⑤所要額内訳'!$E$15&gt;=DATE(2023,1,1),'別紙3-1_区分⑤所要額内訳'!$D$15="無",COUNTIF($D$116:N116,1)&lt;=7),N116,IF(OR('別紙3-1_区分⑤所要額内訳'!$D$15="有",'別紙3-1_区分⑤所要額内訳'!$E$15&lt;=DATE(2022,12,31)),N116,""))</f>
        <v/>
      </c>
      <c r="O223" s="21" t="str">
        <f>IF(AND('別紙3-1_区分⑤所要額内訳'!$E$15&gt;=DATE(2023,1,1),'別紙3-1_区分⑤所要額内訳'!$D$15="無",COUNTIF($D$116:O116,1)&lt;=7),O116,IF(OR('別紙3-1_区分⑤所要額内訳'!$D$15="有",'別紙3-1_区分⑤所要額内訳'!$E$15&lt;=DATE(2022,12,31)),O116,""))</f>
        <v/>
      </c>
      <c r="P223" s="21" t="str">
        <f>IF(AND('別紙3-1_区分⑤所要額内訳'!$E$15&gt;=DATE(2023,1,1),'別紙3-1_区分⑤所要額内訳'!$D$15="無",COUNTIF($D$116:P116,1)&lt;=7),P116,IF(OR('別紙3-1_区分⑤所要額内訳'!$D$15="有",'別紙3-1_区分⑤所要額内訳'!$E$15&lt;=DATE(2022,12,31)),P116,""))</f>
        <v/>
      </c>
      <c r="Q223" s="21" t="str">
        <f>IF(AND('別紙3-1_区分⑤所要額内訳'!$E$15&gt;=DATE(2023,1,1),'別紙3-1_区分⑤所要額内訳'!$D$15="無",COUNTIF($D$116:Q116,1)&lt;=7),Q116,IF(OR('別紙3-1_区分⑤所要額内訳'!$D$15="有",'別紙3-1_区分⑤所要額内訳'!$E$15&lt;=DATE(2022,12,31)),Q116,""))</f>
        <v/>
      </c>
      <c r="R223" s="21" t="str">
        <f>IF(AND('別紙3-1_区分⑤所要額内訳'!$E$15&gt;=DATE(2023,1,1),'別紙3-1_区分⑤所要額内訳'!$D$15="無",COUNTIF($D$116:R116,1)&lt;=7),R116,IF(OR('別紙3-1_区分⑤所要額内訳'!$D$15="有",'別紙3-1_区分⑤所要額内訳'!$E$15&lt;=DATE(2022,12,31)),R116,""))</f>
        <v/>
      </c>
      <c r="S223" s="21" t="str">
        <f>IF(AND('別紙3-1_区分⑤所要額内訳'!$E$15&gt;=DATE(2023,1,1),'別紙3-1_区分⑤所要額内訳'!$D$15="無",COUNTIF($D$116:S116,1)&lt;=7),S116,IF(OR('別紙3-1_区分⑤所要額内訳'!$D$15="有",'別紙3-1_区分⑤所要額内訳'!$E$15&lt;=DATE(2022,12,31)),S116,""))</f>
        <v/>
      </c>
      <c r="T223" s="21" t="str">
        <f>IF(AND('別紙3-1_区分⑤所要額内訳'!$E$15&gt;=DATE(2023,1,1),'別紙3-1_区分⑤所要額内訳'!$D$15="無",COUNTIF($D$116:T116,1)&lt;=7),T116,IF(OR('別紙3-1_区分⑤所要額内訳'!$D$15="有",'別紙3-1_区分⑤所要額内訳'!$E$15&lt;=DATE(2022,12,31)),T116,""))</f>
        <v/>
      </c>
      <c r="U223" s="21" t="str">
        <f>IF(AND('別紙3-1_区分⑤所要額内訳'!$E$15&gt;=DATE(2023,1,1),'別紙3-1_区分⑤所要額内訳'!$D$15="無",COUNTIF($D$116:U116,1)&lt;=7),U116,IF(OR('別紙3-1_区分⑤所要額内訳'!$D$15="有",'別紙3-1_区分⑤所要額内訳'!$E$15&lt;=DATE(2022,12,31)),U116,""))</f>
        <v/>
      </c>
      <c r="V223" s="21" t="str">
        <f>IF(AND('別紙3-1_区分⑤所要額内訳'!$E$15&gt;=DATE(2023,1,1),'別紙3-1_区分⑤所要額内訳'!$D$15="無",COUNTIF($D$116:V116,1)&lt;=7),V116,IF(OR('別紙3-1_区分⑤所要額内訳'!$D$15="有",'別紙3-1_区分⑤所要額内訳'!$E$15&lt;=DATE(2022,12,31)),V116,""))</f>
        <v/>
      </c>
      <c r="W223" s="21" t="str">
        <f>IF(AND('別紙3-1_区分⑤所要額内訳'!$E$15&gt;=DATE(2023,1,1),'別紙3-1_区分⑤所要額内訳'!$D$15="無",COUNTIF($D$116:W116,1)&lt;=7),W116,IF(OR('別紙3-1_区分⑤所要額内訳'!$D$15="有",'別紙3-1_区分⑤所要額内訳'!$E$15&lt;=DATE(2022,12,31)),W116,""))</f>
        <v/>
      </c>
      <c r="X223" s="21" t="str">
        <f>IF(AND('別紙3-1_区分⑤所要額内訳'!$E$15&gt;=DATE(2023,1,1),'別紙3-1_区分⑤所要額内訳'!$D$15="無",COUNTIF($D$116:X116,1)&lt;=7),X116,IF(OR('別紙3-1_区分⑤所要額内訳'!$D$15="有",'別紙3-1_区分⑤所要額内訳'!$E$15&lt;=DATE(2022,12,31)),X116,""))</f>
        <v/>
      </c>
      <c r="Y223" s="21" t="str">
        <f>IF(AND('別紙3-1_区分⑤所要額内訳'!$E$15&gt;=DATE(2023,1,1),'別紙3-1_区分⑤所要額内訳'!$D$15="無",COUNTIF($D$116:Y116,1)&lt;=7),Y116,IF(OR('別紙3-1_区分⑤所要額内訳'!$D$15="有",'別紙3-1_区分⑤所要額内訳'!$E$15&lt;=DATE(2022,12,31)),Y116,""))</f>
        <v/>
      </c>
      <c r="Z223" s="21" t="str">
        <f>IF(AND('別紙3-1_区分⑤所要額内訳'!$E$15&gt;=DATE(2023,1,1),'別紙3-1_区分⑤所要額内訳'!$D$15="無",COUNTIF($D$116:Z116,1)&lt;=7),Z116,IF(OR('別紙3-1_区分⑤所要額内訳'!$D$15="有",'別紙3-1_区分⑤所要額内訳'!$E$15&lt;=DATE(2022,12,31)),Z116,""))</f>
        <v/>
      </c>
      <c r="AA223" s="21" t="str">
        <f>IF(AND('別紙3-1_区分⑤所要額内訳'!$E$15&gt;=DATE(2023,1,1),'別紙3-1_区分⑤所要額内訳'!$D$15="無",COUNTIF($D$116:AA116,1)&lt;=7),AA116,IF(OR('別紙3-1_区分⑤所要額内訳'!$D$15="有",'別紙3-1_区分⑤所要額内訳'!$E$15&lt;=DATE(2022,12,31)),AA116,""))</f>
        <v/>
      </c>
      <c r="AB223" s="21" t="str">
        <f>IF(AND('別紙3-1_区分⑤所要額内訳'!$E$15&gt;=DATE(2023,1,1),'別紙3-1_区分⑤所要額内訳'!$D$15="無",COUNTIF($D$116:AB116,1)&lt;=7),AB116,IF(OR('別紙3-1_区分⑤所要額内訳'!$D$15="有",'別紙3-1_区分⑤所要額内訳'!$E$15&lt;=DATE(2022,12,31)),AB116,""))</f>
        <v/>
      </c>
      <c r="AC223" s="21" t="str">
        <f>IF(AND('別紙3-1_区分⑤所要額内訳'!$E$15&gt;=DATE(2023,1,1),'別紙3-1_区分⑤所要額内訳'!$D$15="無",COUNTIF($D$116:AC116,1)&lt;=7),AC116,IF(OR('別紙3-1_区分⑤所要額内訳'!$D$15="有",'別紙3-1_区分⑤所要額内訳'!$E$15&lt;=DATE(2022,12,31)),AC116,""))</f>
        <v/>
      </c>
      <c r="AD223" s="21" t="str">
        <f>IF(AND('別紙3-1_区分⑤所要額内訳'!$E$15&gt;=DATE(2023,1,1),'別紙3-1_区分⑤所要額内訳'!$D$15="無",COUNTIF($D$116:AD116,1)&lt;=7),AD116,IF(OR('別紙3-1_区分⑤所要額内訳'!$D$15="有",'別紙3-1_区分⑤所要額内訳'!$E$15&lt;=DATE(2022,12,31)),AD116,""))</f>
        <v/>
      </c>
      <c r="AE223" s="21" t="str">
        <f>IF(AND('別紙3-1_区分⑤所要額内訳'!$E$15&gt;=DATE(2023,1,1),'別紙3-1_区分⑤所要額内訳'!$D$15="無",COUNTIF($D$116:AE116,1)&lt;=7),AE116,IF(OR('別紙3-1_区分⑤所要額内訳'!$D$15="有",'別紙3-1_区分⑤所要額内訳'!$E$15&lt;=DATE(2022,12,31)),AE116,""))</f>
        <v/>
      </c>
      <c r="AF223" s="21" t="str">
        <f>IF(AND('別紙3-1_区分⑤所要額内訳'!$E$15&gt;=DATE(2023,1,1),'別紙3-1_区分⑤所要額内訳'!$D$15="無",COUNTIF($D$116:AF116,1)&lt;=7),AF116,IF(OR('別紙3-1_区分⑤所要額内訳'!$D$15="有",'別紙3-1_区分⑤所要額内訳'!$E$15&lt;=DATE(2022,12,31)),AF116,""))</f>
        <v/>
      </c>
      <c r="AG223" s="21" t="str">
        <f>IF(AND('別紙3-1_区分⑤所要額内訳'!$E$15&gt;=DATE(2023,1,1),'別紙3-1_区分⑤所要額内訳'!$D$15="無",COUNTIF($D$116:AG116,1)&lt;=7),AG116,IF(OR('別紙3-1_区分⑤所要額内訳'!$D$15="有",'別紙3-1_区分⑤所要額内訳'!$E$15&lt;=DATE(2022,12,31)),AG116,""))</f>
        <v/>
      </c>
      <c r="AH223" s="21" t="str">
        <f>IF(AND('別紙3-1_区分⑤所要額内訳'!$E$15&gt;=DATE(2023,1,1),'別紙3-1_区分⑤所要額内訳'!$D$15="無",COUNTIF($D$116:AH116,1)&lt;=7),AH116,IF(OR('別紙3-1_区分⑤所要額内訳'!$D$15="有",'別紙3-1_区分⑤所要額内訳'!$E$15&lt;=DATE(2022,12,31)),AH116,""))</f>
        <v/>
      </c>
      <c r="AI223" s="21" t="str">
        <f>IF(AND('別紙3-1_区分⑤所要額内訳'!$E$15&gt;=DATE(2023,1,1),'別紙3-1_区分⑤所要額内訳'!$D$15="無",COUNTIF($D$116:AI116,1)&lt;=7),AI116,IF(OR('別紙3-1_区分⑤所要額内訳'!$D$15="有",'別紙3-1_区分⑤所要額内訳'!$E$15&lt;=DATE(2022,12,31)),AI116,""))</f>
        <v/>
      </c>
      <c r="AJ223" s="21" t="str">
        <f>IF(AND('別紙3-1_区分⑤所要額内訳'!$E$15&gt;=DATE(2023,1,1),'別紙3-1_区分⑤所要額内訳'!$D$15="無",COUNTIF($D$116:AJ116,1)&lt;=7),AJ116,IF(OR('別紙3-1_区分⑤所要額内訳'!$D$15="有",'別紙3-1_区分⑤所要額内訳'!$E$15&lt;=DATE(2022,12,31)),AJ116,""))</f>
        <v/>
      </c>
      <c r="AK223" s="21" t="str">
        <f>IF(AND('別紙3-1_区分⑤所要額内訳'!$E$15&gt;=DATE(2023,1,1),'別紙3-1_区分⑤所要額内訳'!$D$15="無",COUNTIF($D$116:AK116,1)&lt;=7),AK116,IF(OR('別紙3-1_区分⑤所要額内訳'!$D$15="有",'別紙3-1_区分⑤所要額内訳'!$E$15&lt;=DATE(2022,12,31)),AK116,""))</f>
        <v/>
      </c>
      <c r="AL223" s="21" t="str">
        <f>IF(AND('別紙3-1_区分⑤所要額内訳'!$E$15&gt;=DATE(2023,1,1),'別紙3-1_区分⑤所要額内訳'!$D$15="無",COUNTIF($D$116:AL116,1)&lt;=7),AL116,IF(OR('別紙3-1_区分⑤所要額内訳'!$D$15="有",'別紙3-1_区分⑤所要額内訳'!$E$15&lt;=DATE(2022,12,31)),AL116,""))</f>
        <v/>
      </c>
      <c r="AM223" s="21" t="str">
        <f>IF(AND('別紙3-1_区分⑤所要額内訳'!$E$15&gt;=DATE(2023,1,1),'別紙3-1_区分⑤所要額内訳'!$D$15="無",COUNTIF($D$116:AM116,1)&lt;=7),AM116,IF(OR('別紙3-1_区分⑤所要額内訳'!$D$15="有",'別紙3-1_区分⑤所要額内訳'!$E$15&lt;=DATE(2022,12,31)),AM116,""))</f>
        <v/>
      </c>
      <c r="AN223" s="21" t="str">
        <f>IF(AND('別紙3-1_区分⑤所要額内訳'!$E$15&gt;=DATE(2023,1,1),'別紙3-1_区分⑤所要額内訳'!$D$15="無",COUNTIF($D$116:AN116,1)&lt;=7),AN116,IF(OR('別紙3-1_区分⑤所要額内訳'!$D$15="有",'別紙3-1_区分⑤所要額内訳'!$E$15&lt;=DATE(2022,12,31)),AN116,""))</f>
        <v/>
      </c>
      <c r="AO223" s="21" t="str">
        <f>IF(AND('別紙3-1_区分⑤所要額内訳'!$E$15&gt;=DATE(2023,1,1),'別紙3-1_区分⑤所要額内訳'!$D$15="無",COUNTIF($D$116:AO116,1)&lt;=7),AO116,IF(OR('別紙3-1_区分⑤所要額内訳'!$D$15="有",'別紙3-1_区分⑤所要額内訳'!$E$15&lt;=DATE(2022,12,31)),AO116,""))</f>
        <v/>
      </c>
      <c r="AP223" s="21" t="str">
        <f>IF(AND('別紙3-1_区分⑤所要額内訳'!$E$15&gt;=DATE(2023,1,1),'別紙3-1_区分⑤所要額内訳'!$D$15="無",COUNTIF($D$116:AP116,1)&lt;=7),AP116,IF(OR('別紙3-1_区分⑤所要額内訳'!$D$15="有",'別紙3-1_区分⑤所要額内訳'!$E$15&lt;=DATE(2022,12,31)),AP116,""))</f>
        <v/>
      </c>
      <c r="AQ223" s="21" t="str">
        <f>IF(AND('別紙3-1_区分⑤所要額内訳'!$E$15&gt;=DATE(2023,1,1),'別紙3-1_区分⑤所要額内訳'!$D$15="無",COUNTIF($D$116:AQ116,1)&lt;=7),AQ116,IF(OR('別紙3-1_区分⑤所要額内訳'!$D$15="有",'別紙3-1_区分⑤所要額内訳'!$E$15&lt;=DATE(2022,12,31)),AQ116,""))</f>
        <v/>
      </c>
      <c r="AR223" s="21" t="str">
        <f>IF(AND('別紙3-1_区分⑤所要額内訳'!$E$15&gt;=DATE(2023,1,1),'別紙3-1_区分⑤所要額内訳'!$D$15="無",COUNTIF($D$116:AR116,1)&lt;=7),AR116,IF(OR('別紙3-1_区分⑤所要額内訳'!$D$15="有",'別紙3-1_区分⑤所要額内訳'!$E$15&lt;=DATE(2022,12,31)),AR116,""))</f>
        <v/>
      </c>
      <c r="AS223" s="21" t="str">
        <f>IF(AND('別紙3-1_区分⑤所要額内訳'!$E$15&gt;=DATE(2023,1,1),'別紙3-1_区分⑤所要額内訳'!$D$15="無",COUNTIF($D$116:AS116,1)&lt;=7),AS116,IF(OR('別紙3-1_区分⑤所要額内訳'!$D$15="有",'別紙3-1_区分⑤所要額内訳'!$E$15&lt;=DATE(2022,12,31)),AS116,""))</f>
        <v/>
      </c>
      <c r="AT223" s="21" t="str">
        <f>IF(AND('別紙3-1_区分⑤所要額内訳'!$E$15&gt;=DATE(2023,1,1),'別紙3-1_区分⑤所要額内訳'!$D$15="無",COUNTIF($D$116:AT116,1)&lt;=7),AT116,IF(OR('別紙3-1_区分⑤所要額内訳'!$D$15="有",'別紙3-1_区分⑤所要額内訳'!$E$15&lt;=DATE(2022,12,31)),AT116,""))</f>
        <v/>
      </c>
      <c r="AU223" s="21" t="str">
        <f>IF(AND('別紙3-1_区分⑤所要額内訳'!$E$15&gt;=DATE(2023,1,1),'別紙3-1_区分⑤所要額内訳'!$D$15="無",COUNTIF($D$116:AU116,1)&lt;=7),AU116,IF(OR('別紙3-1_区分⑤所要額内訳'!$D$15="有",'別紙3-1_区分⑤所要額内訳'!$E$15&lt;=DATE(2022,12,31)),AU116,""))</f>
        <v/>
      </c>
      <c r="AV223" s="21" t="str">
        <f>IF(AND('別紙3-1_区分⑤所要額内訳'!$E$15&gt;=DATE(2023,1,1),'別紙3-1_区分⑤所要額内訳'!$D$15="無",COUNTIF($D$116:AV116,1)&lt;=7),AV116,IF(OR('別紙3-1_区分⑤所要額内訳'!$D$15="有",'別紙3-1_区分⑤所要額内訳'!$E$15&lt;=DATE(2022,12,31)),AV116,""))</f>
        <v/>
      </c>
      <c r="AW223" s="21" t="str">
        <f>IF(AND('別紙3-1_区分⑤所要額内訳'!$E$15&gt;=DATE(2023,1,1),'別紙3-1_区分⑤所要額内訳'!$D$15="無",COUNTIF($D$116:AW116,1)&lt;=7),AW116,IF(OR('別紙3-1_区分⑤所要額内訳'!$D$15="有",'別紙3-1_区分⑤所要額内訳'!$E$15&lt;=DATE(2022,12,31)),AW116,""))</f>
        <v/>
      </c>
      <c r="AX223" s="21" t="str">
        <f>IF(AND('別紙3-1_区分⑤所要額内訳'!$E$15&gt;=DATE(2023,1,1),'別紙3-1_区分⑤所要額内訳'!$D$15="無",COUNTIF($D$116:AX116,1)&lt;=7),AX116,IF(OR('別紙3-1_区分⑤所要額内訳'!$D$15="有",'別紙3-1_区分⑤所要額内訳'!$E$15&lt;=DATE(2022,12,31)),AX116,""))</f>
        <v/>
      </c>
      <c r="AY223" s="21" t="str">
        <f>IF(AND('別紙3-1_区分⑤所要額内訳'!$E$15&gt;=DATE(2023,1,1),'別紙3-1_区分⑤所要額内訳'!$D$15="無",COUNTIF($D$116:AY116,1)&lt;=7),AY116,IF(OR('別紙3-1_区分⑤所要額内訳'!$D$15="有",'別紙3-1_区分⑤所要額内訳'!$E$15&lt;=DATE(2022,12,31)),AY116,""))</f>
        <v/>
      </c>
      <c r="AZ223" s="21" t="str">
        <f>IF(AND('別紙3-1_区分⑤所要額内訳'!$E$15&gt;=DATE(2023,1,1),'別紙3-1_区分⑤所要額内訳'!$D$15="無",COUNTIF($D$116:AZ116,1)&lt;=7),AZ116,IF(OR('別紙3-1_区分⑤所要額内訳'!$D$15="有",'別紙3-1_区分⑤所要額内訳'!$E$15&lt;=DATE(2022,12,31)),AZ116,""))</f>
        <v/>
      </c>
      <c r="BA223" s="21" t="str">
        <f>IF(AND('別紙3-1_区分⑤所要額内訳'!$E$15&gt;=DATE(2023,1,1),'別紙3-1_区分⑤所要額内訳'!$D$15="無",COUNTIF($D$116:BA116,1)&lt;=7),BA116,IF(OR('別紙3-1_区分⑤所要額内訳'!$D$15="有",'別紙3-1_区分⑤所要額内訳'!$E$15&lt;=DATE(2022,12,31)),BA116,""))</f>
        <v/>
      </c>
      <c r="BB223" s="18">
        <f t="shared" si="334"/>
        <v>1</v>
      </c>
    </row>
    <row r="224" spans="1:57" x14ac:dyDescent="0.2">
      <c r="A224" s="5" t="str">
        <f t="shared" ref="A224:C224" si="337">A117</f>
        <v/>
      </c>
      <c r="B224" s="14" t="str">
        <f t="shared" si="337"/>
        <v/>
      </c>
      <c r="C224" s="5" t="str">
        <f t="shared" si="337"/>
        <v/>
      </c>
      <c r="D224" s="21">
        <f>IF(AND('別紙3-1_区分⑤所要額内訳'!$E$16&gt;=DATE(2023,1,1),'別紙3-1_区分⑤所要額内訳'!$D$16="無",COUNTIF($D$117:D117,1)&lt;=7),D117,IF(OR('別紙3-1_区分⑤所要額内訳'!$D$16="有",'別紙3-1_区分⑤所要額内訳'!$E$16&lt;=DATE(2022,12,31)),D117,""))</f>
        <v>1</v>
      </c>
      <c r="E224" s="21" t="str">
        <f>IF(AND('別紙3-1_区分⑤所要額内訳'!$E$16&gt;=DATE(2023,1,1),'別紙3-1_区分⑤所要額内訳'!$D$16="無",COUNTIF($D$117:E117,1)&lt;=7),E117,IF(OR('別紙3-1_区分⑤所要額内訳'!$D$16="有",'別紙3-1_区分⑤所要額内訳'!$E$16&lt;=DATE(2022,12,31)),E117,""))</f>
        <v/>
      </c>
      <c r="F224" s="21" t="str">
        <f>IF(AND('別紙3-1_区分⑤所要額内訳'!$E$16&gt;=DATE(2023,1,1),'別紙3-1_区分⑤所要額内訳'!$D$16="無",COUNTIF($D$117:F117,1)&lt;=7),F117,IF(OR('別紙3-1_区分⑤所要額内訳'!$D$16="有",'別紙3-1_区分⑤所要額内訳'!$E$16&lt;=DATE(2022,12,31)),F117,""))</f>
        <v/>
      </c>
      <c r="G224" s="21" t="str">
        <f>IF(AND('別紙3-1_区分⑤所要額内訳'!$E$16&gt;=DATE(2023,1,1),'別紙3-1_区分⑤所要額内訳'!$D$16="無",COUNTIF($D$117:G117,1)&lt;=7),G117,IF(OR('別紙3-1_区分⑤所要額内訳'!$D$16="有",'別紙3-1_区分⑤所要額内訳'!$E$16&lt;=DATE(2022,12,31)),G117,""))</f>
        <v/>
      </c>
      <c r="H224" s="21" t="str">
        <f>IF(AND('別紙3-1_区分⑤所要額内訳'!$E$16&gt;=DATE(2023,1,1),'別紙3-1_区分⑤所要額内訳'!$D$16="無",COUNTIF($D$117:H117,1)&lt;=7),H117,IF(OR('別紙3-1_区分⑤所要額内訳'!$D$16="有",'別紙3-1_区分⑤所要額内訳'!$E$16&lt;=DATE(2022,12,31)),H117,""))</f>
        <v/>
      </c>
      <c r="I224" s="21" t="str">
        <f>IF(AND('別紙3-1_区分⑤所要額内訳'!$E$16&gt;=DATE(2023,1,1),'別紙3-1_区分⑤所要額内訳'!$D$16="無",COUNTIF($D$117:I117,1)&lt;=7),I117,IF(OR('別紙3-1_区分⑤所要額内訳'!$D$16="有",'別紙3-1_区分⑤所要額内訳'!$E$16&lt;=DATE(2022,12,31)),I117,""))</f>
        <v/>
      </c>
      <c r="J224" s="21" t="str">
        <f>IF(AND('別紙3-1_区分⑤所要額内訳'!$E$16&gt;=DATE(2023,1,1),'別紙3-1_区分⑤所要額内訳'!$D$16="無",COUNTIF($D$117:J117,1)&lt;=7),J117,IF(OR('別紙3-1_区分⑤所要額内訳'!$D$16="有",'別紙3-1_区分⑤所要額内訳'!$E$16&lt;=DATE(2022,12,31)),J117,""))</f>
        <v/>
      </c>
      <c r="K224" s="21" t="str">
        <f>IF(AND('別紙3-1_区分⑤所要額内訳'!$E$16&gt;=DATE(2023,1,1),'別紙3-1_区分⑤所要額内訳'!$D$16="無",COUNTIF($D$117:K117,1)&lt;=7),K117,IF(OR('別紙3-1_区分⑤所要額内訳'!$D$16="有",'別紙3-1_区分⑤所要額内訳'!$E$16&lt;=DATE(2022,12,31)),K117,""))</f>
        <v/>
      </c>
      <c r="L224" s="21" t="str">
        <f>IF(AND('別紙3-1_区分⑤所要額内訳'!$E$16&gt;=DATE(2023,1,1),'別紙3-1_区分⑤所要額内訳'!$D$16="無",COUNTIF($D$117:L117,1)&lt;=7),L117,IF(OR('別紙3-1_区分⑤所要額内訳'!$D$16="有",'別紙3-1_区分⑤所要額内訳'!$E$16&lt;=DATE(2022,12,31)),L117,""))</f>
        <v/>
      </c>
      <c r="M224" s="21" t="str">
        <f>IF(AND('別紙3-1_区分⑤所要額内訳'!$E$16&gt;=DATE(2023,1,1),'別紙3-1_区分⑤所要額内訳'!$D$16="無",COUNTIF($D$117:M117,1)&lt;=7),M117,IF(OR('別紙3-1_区分⑤所要額内訳'!$D$16="有",'別紙3-1_区分⑤所要額内訳'!$E$16&lt;=DATE(2022,12,31)),M117,""))</f>
        <v/>
      </c>
      <c r="N224" s="21" t="str">
        <f>IF(AND('別紙3-1_区分⑤所要額内訳'!$E$16&gt;=DATE(2023,1,1),'別紙3-1_区分⑤所要額内訳'!$D$16="無",COUNTIF($D$117:N117,1)&lt;=7),N117,IF(OR('別紙3-1_区分⑤所要額内訳'!$D$16="有",'別紙3-1_区分⑤所要額内訳'!$E$16&lt;=DATE(2022,12,31)),N117,""))</f>
        <v/>
      </c>
      <c r="O224" s="21" t="str">
        <f>IF(AND('別紙3-1_区分⑤所要額内訳'!$E$16&gt;=DATE(2023,1,1),'別紙3-1_区分⑤所要額内訳'!$D$16="無",COUNTIF($D$117:O117,1)&lt;=7),O117,IF(OR('別紙3-1_区分⑤所要額内訳'!$D$16="有",'別紙3-1_区分⑤所要額内訳'!$E$16&lt;=DATE(2022,12,31)),O117,""))</f>
        <v/>
      </c>
      <c r="P224" s="21" t="str">
        <f>IF(AND('別紙3-1_区分⑤所要額内訳'!$E$16&gt;=DATE(2023,1,1),'別紙3-1_区分⑤所要額内訳'!$D$16="無",COUNTIF($D$117:P117,1)&lt;=7),P117,IF(OR('別紙3-1_区分⑤所要額内訳'!$D$16="有",'別紙3-1_区分⑤所要額内訳'!$E$16&lt;=DATE(2022,12,31)),P117,""))</f>
        <v/>
      </c>
      <c r="Q224" s="21" t="str">
        <f>IF(AND('別紙3-1_区分⑤所要額内訳'!$E$16&gt;=DATE(2023,1,1),'別紙3-1_区分⑤所要額内訳'!$D$16="無",COUNTIF($D$117:Q117,1)&lt;=7),Q117,IF(OR('別紙3-1_区分⑤所要額内訳'!$D$16="有",'別紙3-1_区分⑤所要額内訳'!$E$16&lt;=DATE(2022,12,31)),Q117,""))</f>
        <v/>
      </c>
      <c r="R224" s="21" t="str">
        <f>IF(AND('別紙3-1_区分⑤所要額内訳'!$E$16&gt;=DATE(2023,1,1),'別紙3-1_区分⑤所要額内訳'!$D$16="無",COUNTIF($D$117:R117,1)&lt;=7),R117,IF(OR('別紙3-1_区分⑤所要額内訳'!$D$16="有",'別紙3-1_区分⑤所要額内訳'!$E$16&lt;=DATE(2022,12,31)),R117,""))</f>
        <v/>
      </c>
      <c r="S224" s="21" t="str">
        <f>IF(AND('別紙3-1_区分⑤所要額内訳'!$E$16&gt;=DATE(2023,1,1),'別紙3-1_区分⑤所要額内訳'!$D$16="無",COUNTIF($D$117:S117,1)&lt;=7),S117,IF(OR('別紙3-1_区分⑤所要額内訳'!$D$16="有",'別紙3-1_区分⑤所要額内訳'!$E$16&lt;=DATE(2022,12,31)),S117,""))</f>
        <v/>
      </c>
      <c r="T224" s="21" t="str">
        <f>IF(AND('別紙3-1_区分⑤所要額内訳'!$E$16&gt;=DATE(2023,1,1),'別紙3-1_区分⑤所要額内訳'!$D$16="無",COUNTIF($D$117:T117,1)&lt;=7),T117,IF(OR('別紙3-1_区分⑤所要額内訳'!$D$16="有",'別紙3-1_区分⑤所要額内訳'!$E$16&lt;=DATE(2022,12,31)),T117,""))</f>
        <v/>
      </c>
      <c r="U224" s="21" t="str">
        <f>IF(AND('別紙3-1_区分⑤所要額内訳'!$E$16&gt;=DATE(2023,1,1),'別紙3-1_区分⑤所要額内訳'!$D$16="無",COUNTIF($D$117:U117,1)&lt;=7),U117,IF(OR('別紙3-1_区分⑤所要額内訳'!$D$16="有",'別紙3-1_区分⑤所要額内訳'!$E$16&lt;=DATE(2022,12,31)),U117,""))</f>
        <v/>
      </c>
      <c r="V224" s="21" t="str">
        <f>IF(AND('別紙3-1_区分⑤所要額内訳'!$E$16&gt;=DATE(2023,1,1),'別紙3-1_区分⑤所要額内訳'!$D$16="無",COUNTIF($D$117:V117,1)&lt;=7),V117,IF(OR('別紙3-1_区分⑤所要額内訳'!$D$16="有",'別紙3-1_区分⑤所要額内訳'!$E$16&lt;=DATE(2022,12,31)),V117,""))</f>
        <v/>
      </c>
      <c r="W224" s="21" t="str">
        <f>IF(AND('別紙3-1_区分⑤所要額内訳'!$E$16&gt;=DATE(2023,1,1),'別紙3-1_区分⑤所要額内訳'!$D$16="無",COUNTIF($D$117:W117,1)&lt;=7),W117,IF(OR('別紙3-1_区分⑤所要額内訳'!$D$16="有",'別紙3-1_区分⑤所要額内訳'!$E$16&lt;=DATE(2022,12,31)),W117,""))</f>
        <v/>
      </c>
      <c r="X224" s="21" t="str">
        <f>IF(AND('別紙3-1_区分⑤所要額内訳'!$E$16&gt;=DATE(2023,1,1),'別紙3-1_区分⑤所要額内訳'!$D$16="無",COUNTIF($D$117:X117,1)&lt;=7),X117,IF(OR('別紙3-1_区分⑤所要額内訳'!$D$16="有",'別紙3-1_区分⑤所要額内訳'!$E$16&lt;=DATE(2022,12,31)),X117,""))</f>
        <v/>
      </c>
      <c r="Y224" s="21" t="str">
        <f>IF(AND('別紙3-1_区分⑤所要額内訳'!$E$16&gt;=DATE(2023,1,1),'別紙3-1_区分⑤所要額内訳'!$D$16="無",COUNTIF($D$117:Y117,1)&lt;=7),Y117,IF(OR('別紙3-1_区分⑤所要額内訳'!$D$16="有",'別紙3-1_区分⑤所要額内訳'!$E$16&lt;=DATE(2022,12,31)),Y117,""))</f>
        <v/>
      </c>
      <c r="Z224" s="21" t="str">
        <f>IF(AND('別紙3-1_区分⑤所要額内訳'!$E$16&gt;=DATE(2023,1,1),'別紙3-1_区分⑤所要額内訳'!$D$16="無",COUNTIF($D$117:Z117,1)&lt;=7),Z117,IF(OR('別紙3-1_区分⑤所要額内訳'!$D$16="有",'別紙3-1_区分⑤所要額内訳'!$E$16&lt;=DATE(2022,12,31)),Z117,""))</f>
        <v/>
      </c>
      <c r="AA224" s="21" t="str">
        <f>IF(AND('別紙3-1_区分⑤所要額内訳'!$E$16&gt;=DATE(2023,1,1),'別紙3-1_区分⑤所要額内訳'!$D$16="無",COUNTIF($D$117:AA117,1)&lt;=7),AA117,IF(OR('別紙3-1_区分⑤所要額内訳'!$D$16="有",'別紙3-1_区分⑤所要額内訳'!$E$16&lt;=DATE(2022,12,31)),AA117,""))</f>
        <v/>
      </c>
      <c r="AB224" s="21" t="str">
        <f>IF(AND('別紙3-1_区分⑤所要額内訳'!$E$16&gt;=DATE(2023,1,1),'別紙3-1_区分⑤所要額内訳'!$D$16="無",COUNTIF($D$117:AB117,1)&lt;=7),AB117,IF(OR('別紙3-1_区分⑤所要額内訳'!$D$16="有",'別紙3-1_区分⑤所要額内訳'!$E$16&lt;=DATE(2022,12,31)),AB117,""))</f>
        <v/>
      </c>
      <c r="AC224" s="21" t="str">
        <f>IF(AND('別紙3-1_区分⑤所要額内訳'!$E$16&gt;=DATE(2023,1,1),'別紙3-1_区分⑤所要額内訳'!$D$16="無",COUNTIF($D$117:AC117,1)&lt;=7),AC117,IF(OR('別紙3-1_区分⑤所要額内訳'!$D$16="有",'別紙3-1_区分⑤所要額内訳'!$E$16&lt;=DATE(2022,12,31)),AC117,""))</f>
        <v/>
      </c>
      <c r="AD224" s="21" t="str">
        <f>IF(AND('別紙3-1_区分⑤所要額内訳'!$E$16&gt;=DATE(2023,1,1),'別紙3-1_区分⑤所要額内訳'!$D$16="無",COUNTIF($D$117:AD117,1)&lt;=7),AD117,IF(OR('別紙3-1_区分⑤所要額内訳'!$D$16="有",'別紙3-1_区分⑤所要額内訳'!$E$16&lt;=DATE(2022,12,31)),AD117,""))</f>
        <v/>
      </c>
      <c r="AE224" s="21" t="str">
        <f>IF(AND('別紙3-1_区分⑤所要額内訳'!$E$16&gt;=DATE(2023,1,1),'別紙3-1_区分⑤所要額内訳'!$D$16="無",COUNTIF($D$117:AE117,1)&lt;=7),AE117,IF(OR('別紙3-1_区分⑤所要額内訳'!$D$16="有",'別紙3-1_区分⑤所要額内訳'!$E$16&lt;=DATE(2022,12,31)),AE117,""))</f>
        <v/>
      </c>
      <c r="AF224" s="21" t="str">
        <f>IF(AND('別紙3-1_区分⑤所要額内訳'!$E$16&gt;=DATE(2023,1,1),'別紙3-1_区分⑤所要額内訳'!$D$16="無",COUNTIF($D$117:AF117,1)&lt;=7),AF117,IF(OR('別紙3-1_区分⑤所要額内訳'!$D$16="有",'別紙3-1_区分⑤所要額内訳'!$E$16&lt;=DATE(2022,12,31)),AF117,""))</f>
        <v/>
      </c>
      <c r="AG224" s="21" t="str">
        <f>IF(AND('別紙3-1_区分⑤所要額内訳'!$E$16&gt;=DATE(2023,1,1),'別紙3-1_区分⑤所要額内訳'!$D$16="無",COUNTIF($D$117:AG117,1)&lt;=7),AG117,IF(OR('別紙3-1_区分⑤所要額内訳'!$D$16="有",'別紙3-1_区分⑤所要額内訳'!$E$16&lt;=DATE(2022,12,31)),AG117,""))</f>
        <v/>
      </c>
      <c r="AH224" s="21" t="str">
        <f>IF(AND('別紙3-1_区分⑤所要額内訳'!$E$16&gt;=DATE(2023,1,1),'別紙3-1_区分⑤所要額内訳'!$D$16="無",COUNTIF($D$117:AH117,1)&lt;=7),AH117,IF(OR('別紙3-1_区分⑤所要額内訳'!$D$16="有",'別紙3-1_区分⑤所要額内訳'!$E$16&lt;=DATE(2022,12,31)),AH117,""))</f>
        <v/>
      </c>
      <c r="AI224" s="21" t="str">
        <f>IF(AND('別紙3-1_区分⑤所要額内訳'!$E$16&gt;=DATE(2023,1,1),'別紙3-1_区分⑤所要額内訳'!$D$16="無",COUNTIF($D$117:AI117,1)&lt;=7),AI117,IF(OR('別紙3-1_区分⑤所要額内訳'!$D$16="有",'別紙3-1_区分⑤所要額内訳'!$E$16&lt;=DATE(2022,12,31)),AI117,""))</f>
        <v/>
      </c>
      <c r="AJ224" s="21" t="str">
        <f>IF(AND('別紙3-1_区分⑤所要額内訳'!$E$16&gt;=DATE(2023,1,1),'別紙3-1_区分⑤所要額内訳'!$D$16="無",COUNTIF($D$117:AJ117,1)&lt;=7),AJ117,IF(OR('別紙3-1_区分⑤所要額内訳'!$D$16="有",'別紙3-1_区分⑤所要額内訳'!$E$16&lt;=DATE(2022,12,31)),AJ117,""))</f>
        <v/>
      </c>
      <c r="AK224" s="21" t="str">
        <f>IF(AND('別紙3-1_区分⑤所要額内訳'!$E$16&gt;=DATE(2023,1,1),'別紙3-1_区分⑤所要額内訳'!$D$16="無",COUNTIF($D$117:AK117,1)&lt;=7),AK117,IF(OR('別紙3-1_区分⑤所要額内訳'!$D$16="有",'別紙3-1_区分⑤所要額内訳'!$E$16&lt;=DATE(2022,12,31)),AK117,""))</f>
        <v/>
      </c>
      <c r="AL224" s="21" t="str">
        <f>IF(AND('別紙3-1_区分⑤所要額内訳'!$E$16&gt;=DATE(2023,1,1),'別紙3-1_区分⑤所要額内訳'!$D$16="無",COUNTIF($D$117:AL117,1)&lt;=7),AL117,IF(OR('別紙3-1_区分⑤所要額内訳'!$D$16="有",'別紙3-1_区分⑤所要額内訳'!$E$16&lt;=DATE(2022,12,31)),AL117,""))</f>
        <v/>
      </c>
      <c r="AM224" s="21" t="str">
        <f>IF(AND('別紙3-1_区分⑤所要額内訳'!$E$16&gt;=DATE(2023,1,1),'別紙3-1_区分⑤所要額内訳'!$D$16="無",COUNTIF($D$117:AM117,1)&lt;=7),AM117,IF(OR('別紙3-1_区分⑤所要額内訳'!$D$16="有",'別紙3-1_区分⑤所要額内訳'!$E$16&lt;=DATE(2022,12,31)),AM117,""))</f>
        <v/>
      </c>
      <c r="AN224" s="21" t="str">
        <f>IF(AND('別紙3-1_区分⑤所要額内訳'!$E$16&gt;=DATE(2023,1,1),'別紙3-1_区分⑤所要額内訳'!$D$16="無",COUNTIF($D$117:AN117,1)&lt;=7),AN117,IF(OR('別紙3-1_区分⑤所要額内訳'!$D$16="有",'別紙3-1_区分⑤所要額内訳'!$E$16&lt;=DATE(2022,12,31)),AN117,""))</f>
        <v/>
      </c>
      <c r="AO224" s="21" t="str">
        <f>IF(AND('別紙3-1_区分⑤所要額内訳'!$E$16&gt;=DATE(2023,1,1),'別紙3-1_区分⑤所要額内訳'!$D$16="無",COUNTIF($D$117:AO117,1)&lt;=7),AO117,IF(OR('別紙3-1_区分⑤所要額内訳'!$D$16="有",'別紙3-1_区分⑤所要額内訳'!$E$16&lt;=DATE(2022,12,31)),AO117,""))</f>
        <v/>
      </c>
      <c r="AP224" s="21" t="str">
        <f>IF(AND('別紙3-1_区分⑤所要額内訳'!$E$16&gt;=DATE(2023,1,1),'別紙3-1_区分⑤所要額内訳'!$D$16="無",COUNTIF($D$117:AP117,1)&lt;=7),AP117,IF(OR('別紙3-1_区分⑤所要額内訳'!$D$16="有",'別紙3-1_区分⑤所要額内訳'!$E$16&lt;=DATE(2022,12,31)),AP117,""))</f>
        <v/>
      </c>
      <c r="AQ224" s="21" t="str">
        <f>IF(AND('別紙3-1_区分⑤所要額内訳'!$E$16&gt;=DATE(2023,1,1),'別紙3-1_区分⑤所要額内訳'!$D$16="無",COUNTIF($D$117:AQ117,1)&lt;=7),AQ117,IF(OR('別紙3-1_区分⑤所要額内訳'!$D$16="有",'別紙3-1_区分⑤所要額内訳'!$E$16&lt;=DATE(2022,12,31)),AQ117,""))</f>
        <v/>
      </c>
      <c r="AR224" s="21" t="str">
        <f>IF(AND('別紙3-1_区分⑤所要額内訳'!$E$16&gt;=DATE(2023,1,1),'別紙3-1_区分⑤所要額内訳'!$D$16="無",COUNTIF($D$117:AR117,1)&lt;=7),AR117,IF(OR('別紙3-1_区分⑤所要額内訳'!$D$16="有",'別紙3-1_区分⑤所要額内訳'!$E$16&lt;=DATE(2022,12,31)),AR117,""))</f>
        <v/>
      </c>
      <c r="AS224" s="21" t="str">
        <f>IF(AND('別紙3-1_区分⑤所要額内訳'!$E$16&gt;=DATE(2023,1,1),'別紙3-1_区分⑤所要額内訳'!$D$16="無",COUNTIF($D$117:AS117,1)&lt;=7),AS117,IF(OR('別紙3-1_区分⑤所要額内訳'!$D$16="有",'別紙3-1_区分⑤所要額内訳'!$E$16&lt;=DATE(2022,12,31)),AS117,""))</f>
        <v/>
      </c>
      <c r="AT224" s="21" t="str">
        <f>IF(AND('別紙3-1_区分⑤所要額内訳'!$E$16&gt;=DATE(2023,1,1),'別紙3-1_区分⑤所要額内訳'!$D$16="無",COUNTIF($D$117:AT117,1)&lt;=7),AT117,IF(OR('別紙3-1_区分⑤所要額内訳'!$D$16="有",'別紙3-1_区分⑤所要額内訳'!$E$16&lt;=DATE(2022,12,31)),AT117,""))</f>
        <v/>
      </c>
      <c r="AU224" s="21" t="str">
        <f>IF(AND('別紙3-1_区分⑤所要額内訳'!$E$16&gt;=DATE(2023,1,1),'別紙3-1_区分⑤所要額内訳'!$D$16="無",COUNTIF($D$117:AU117,1)&lt;=7),AU117,IF(OR('別紙3-1_区分⑤所要額内訳'!$D$16="有",'別紙3-1_区分⑤所要額内訳'!$E$16&lt;=DATE(2022,12,31)),AU117,""))</f>
        <v/>
      </c>
      <c r="AV224" s="21" t="str">
        <f>IF(AND('別紙3-1_区分⑤所要額内訳'!$E$16&gt;=DATE(2023,1,1),'別紙3-1_区分⑤所要額内訳'!$D$16="無",COUNTIF($D$117:AV117,1)&lt;=7),AV117,IF(OR('別紙3-1_区分⑤所要額内訳'!$D$16="有",'別紙3-1_区分⑤所要額内訳'!$E$16&lt;=DATE(2022,12,31)),AV117,""))</f>
        <v/>
      </c>
      <c r="AW224" s="21" t="str">
        <f>IF(AND('別紙3-1_区分⑤所要額内訳'!$E$16&gt;=DATE(2023,1,1),'別紙3-1_区分⑤所要額内訳'!$D$16="無",COUNTIF($D$117:AW117,1)&lt;=7),AW117,IF(OR('別紙3-1_区分⑤所要額内訳'!$D$16="有",'別紙3-1_区分⑤所要額内訳'!$E$16&lt;=DATE(2022,12,31)),AW117,""))</f>
        <v/>
      </c>
      <c r="AX224" s="21" t="str">
        <f>IF(AND('別紙3-1_区分⑤所要額内訳'!$E$16&gt;=DATE(2023,1,1),'別紙3-1_区分⑤所要額内訳'!$D$16="無",COUNTIF($D$117:AX117,1)&lt;=7),AX117,IF(OR('別紙3-1_区分⑤所要額内訳'!$D$16="有",'別紙3-1_区分⑤所要額内訳'!$E$16&lt;=DATE(2022,12,31)),AX117,""))</f>
        <v/>
      </c>
      <c r="AY224" s="21" t="str">
        <f>IF(AND('別紙3-1_区分⑤所要額内訳'!$E$16&gt;=DATE(2023,1,1),'別紙3-1_区分⑤所要額内訳'!$D$16="無",COUNTIF($D$117:AY117,1)&lt;=7),AY117,IF(OR('別紙3-1_区分⑤所要額内訳'!$D$16="有",'別紙3-1_区分⑤所要額内訳'!$E$16&lt;=DATE(2022,12,31)),AY117,""))</f>
        <v/>
      </c>
      <c r="AZ224" s="21" t="str">
        <f>IF(AND('別紙3-1_区分⑤所要額内訳'!$E$16&gt;=DATE(2023,1,1),'別紙3-1_区分⑤所要額内訳'!$D$16="無",COUNTIF($D$117:AZ117,1)&lt;=7),AZ117,IF(OR('別紙3-1_区分⑤所要額内訳'!$D$16="有",'別紙3-1_区分⑤所要額内訳'!$E$16&lt;=DATE(2022,12,31)),AZ117,""))</f>
        <v/>
      </c>
      <c r="BA224" s="21" t="str">
        <f>IF(AND('別紙3-1_区分⑤所要額内訳'!$E$16&gt;=DATE(2023,1,1),'別紙3-1_区分⑤所要額内訳'!$D$16="無",COUNTIF($D$117:BA117,1)&lt;=7),BA117,IF(OR('別紙3-1_区分⑤所要額内訳'!$D$16="有",'別紙3-1_区分⑤所要額内訳'!$E$16&lt;=DATE(2022,12,31)),BA117,""))</f>
        <v/>
      </c>
      <c r="BB224" s="18">
        <f t="shared" si="334"/>
        <v>1</v>
      </c>
    </row>
    <row r="225" spans="1:54" x14ac:dyDescent="0.2">
      <c r="A225" s="5" t="str">
        <f t="shared" ref="A225:C225" si="338">A118</f>
        <v/>
      </c>
      <c r="B225" s="14" t="str">
        <f t="shared" si="338"/>
        <v/>
      </c>
      <c r="C225" s="5" t="str">
        <f t="shared" si="338"/>
        <v/>
      </c>
      <c r="D225" s="21">
        <f>IF(AND('別紙3-1_区分⑤所要額内訳'!$E$17&gt;=DATE(2023,1,1),'別紙3-1_区分⑤所要額内訳'!$D$17="無",COUNTIF($D$118:D118,1)&lt;=7),D118,IF(OR('別紙3-1_区分⑤所要額内訳'!$D$17="有",'別紙3-1_区分⑤所要額内訳'!$E$17&lt;=DATE(2022,12,31)),D118,""))</f>
        <v>1</v>
      </c>
      <c r="E225" s="21" t="str">
        <f>IF(AND('別紙3-1_区分⑤所要額内訳'!$E$17&gt;=DATE(2023,1,1),'別紙3-1_区分⑤所要額内訳'!$D$17="無",COUNTIF($D$118:E118,1)&lt;=7),E118,IF(OR('別紙3-1_区分⑤所要額内訳'!$D$17="有",'別紙3-1_区分⑤所要額内訳'!$E$17&lt;=DATE(2022,12,31)),E118,""))</f>
        <v/>
      </c>
      <c r="F225" s="21" t="str">
        <f>IF(AND('別紙3-1_区分⑤所要額内訳'!$E$17&gt;=DATE(2023,1,1),'別紙3-1_区分⑤所要額内訳'!$D$17="無",COUNTIF($D$118:F118,1)&lt;=7),F118,IF(OR('別紙3-1_区分⑤所要額内訳'!$D$17="有",'別紙3-1_区分⑤所要額内訳'!$E$17&lt;=DATE(2022,12,31)),F118,""))</f>
        <v/>
      </c>
      <c r="G225" s="21" t="str">
        <f>IF(AND('別紙3-1_区分⑤所要額内訳'!$E$17&gt;=DATE(2023,1,1),'別紙3-1_区分⑤所要額内訳'!$D$17="無",COUNTIF($D$118:G118,1)&lt;=7),G118,IF(OR('別紙3-1_区分⑤所要額内訳'!$D$17="有",'別紙3-1_区分⑤所要額内訳'!$E$17&lt;=DATE(2022,12,31)),G118,""))</f>
        <v/>
      </c>
      <c r="H225" s="21" t="str">
        <f>IF(AND('別紙3-1_区分⑤所要額内訳'!$E$17&gt;=DATE(2023,1,1),'別紙3-1_区分⑤所要額内訳'!$D$17="無",COUNTIF($D$118:H118,1)&lt;=7),H118,IF(OR('別紙3-1_区分⑤所要額内訳'!$D$17="有",'別紙3-1_区分⑤所要額内訳'!$E$17&lt;=DATE(2022,12,31)),H118,""))</f>
        <v/>
      </c>
      <c r="I225" s="21" t="str">
        <f>IF(AND('別紙3-1_区分⑤所要額内訳'!$E$17&gt;=DATE(2023,1,1),'別紙3-1_区分⑤所要額内訳'!$D$17="無",COUNTIF($D$118:I118,1)&lt;=7),I118,IF(OR('別紙3-1_区分⑤所要額内訳'!$D$17="有",'別紙3-1_区分⑤所要額内訳'!$E$17&lt;=DATE(2022,12,31)),I118,""))</f>
        <v/>
      </c>
      <c r="J225" s="21" t="str">
        <f>IF(AND('別紙3-1_区分⑤所要額内訳'!$E$17&gt;=DATE(2023,1,1),'別紙3-1_区分⑤所要額内訳'!$D$17="無",COUNTIF($D$118:J118,1)&lt;=7),J118,IF(OR('別紙3-1_区分⑤所要額内訳'!$D$17="有",'別紙3-1_区分⑤所要額内訳'!$E$17&lt;=DATE(2022,12,31)),J118,""))</f>
        <v/>
      </c>
      <c r="K225" s="21" t="str">
        <f>IF(AND('別紙3-1_区分⑤所要額内訳'!$E$17&gt;=DATE(2023,1,1),'別紙3-1_区分⑤所要額内訳'!$D$17="無",COUNTIF($D$118:K118,1)&lt;=7),K118,IF(OR('別紙3-1_区分⑤所要額内訳'!$D$17="有",'別紙3-1_区分⑤所要額内訳'!$E$17&lt;=DATE(2022,12,31)),K118,""))</f>
        <v/>
      </c>
      <c r="L225" s="21" t="str">
        <f>IF(AND('別紙3-1_区分⑤所要額内訳'!$E$17&gt;=DATE(2023,1,1),'別紙3-1_区分⑤所要額内訳'!$D$17="無",COUNTIF($D$118:L118,1)&lt;=7),L118,IF(OR('別紙3-1_区分⑤所要額内訳'!$D$17="有",'別紙3-1_区分⑤所要額内訳'!$E$17&lt;=DATE(2022,12,31)),L118,""))</f>
        <v/>
      </c>
      <c r="M225" s="21" t="str">
        <f>IF(AND('別紙3-1_区分⑤所要額内訳'!$E$17&gt;=DATE(2023,1,1),'別紙3-1_区分⑤所要額内訳'!$D$17="無",COUNTIF($D$118:M118,1)&lt;=7),M118,IF(OR('別紙3-1_区分⑤所要額内訳'!$D$17="有",'別紙3-1_区分⑤所要額内訳'!$E$17&lt;=DATE(2022,12,31)),M118,""))</f>
        <v/>
      </c>
      <c r="N225" s="21" t="str">
        <f>IF(AND('別紙3-1_区分⑤所要額内訳'!$E$17&gt;=DATE(2023,1,1),'別紙3-1_区分⑤所要額内訳'!$D$17="無",COUNTIF($D$118:N118,1)&lt;=7),N118,IF(OR('別紙3-1_区分⑤所要額内訳'!$D$17="有",'別紙3-1_区分⑤所要額内訳'!$E$17&lt;=DATE(2022,12,31)),N118,""))</f>
        <v/>
      </c>
      <c r="O225" s="21" t="str">
        <f>IF(AND('別紙3-1_区分⑤所要額内訳'!$E$17&gt;=DATE(2023,1,1),'別紙3-1_区分⑤所要額内訳'!$D$17="無",COUNTIF($D$118:O118,1)&lt;=7),O118,IF(OR('別紙3-1_区分⑤所要額内訳'!$D$17="有",'別紙3-1_区分⑤所要額内訳'!$E$17&lt;=DATE(2022,12,31)),O118,""))</f>
        <v/>
      </c>
      <c r="P225" s="21" t="str">
        <f>IF(AND('別紙3-1_区分⑤所要額内訳'!$E$17&gt;=DATE(2023,1,1),'別紙3-1_区分⑤所要額内訳'!$D$17="無",COUNTIF($D$118:P118,1)&lt;=7),P118,IF(OR('別紙3-1_区分⑤所要額内訳'!$D$17="有",'別紙3-1_区分⑤所要額内訳'!$E$17&lt;=DATE(2022,12,31)),P118,""))</f>
        <v/>
      </c>
      <c r="Q225" s="21" t="str">
        <f>IF(AND('別紙3-1_区分⑤所要額内訳'!$E$17&gt;=DATE(2023,1,1),'別紙3-1_区分⑤所要額内訳'!$D$17="無",COUNTIF($D$118:Q118,1)&lt;=7),Q118,IF(OR('別紙3-1_区分⑤所要額内訳'!$D$17="有",'別紙3-1_区分⑤所要額内訳'!$E$17&lt;=DATE(2022,12,31)),Q118,""))</f>
        <v/>
      </c>
      <c r="R225" s="21" t="str">
        <f>IF(AND('別紙3-1_区分⑤所要額内訳'!$E$17&gt;=DATE(2023,1,1),'別紙3-1_区分⑤所要額内訳'!$D$17="無",COUNTIF($D$118:R118,1)&lt;=7),R118,IF(OR('別紙3-1_区分⑤所要額内訳'!$D$17="有",'別紙3-1_区分⑤所要額内訳'!$E$17&lt;=DATE(2022,12,31)),R118,""))</f>
        <v/>
      </c>
      <c r="S225" s="21" t="str">
        <f>IF(AND('別紙3-1_区分⑤所要額内訳'!$E$17&gt;=DATE(2023,1,1),'別紙3-1_区分⑤所要額内訳'!$D$17="無",COUNTIF($D$118:S118,1)&lt;=7),S118,IF(OR('別紙3-1_区分⑤所要額内訳'!$D$17="有",'別紙3-1_区分⑤所要額内訳'!$E$17&lt;=DATE(2022,12,31)),S118,""))</f>
        <v/>
      </c>
      <c r="T225" s="21" t="str">
        <f>IF(AND('別紙3-1_区分⑤所要額内訳'!$E$17&gt;=DATE(2023,1,1),'別紙3-1_区分⑤所要額内訳'!$D$17="無",COUNTIF($D$118:T118,1)&lt;=7),T118,IF(OR('別紙3-1_区分⑤所要額内訳'!$D$17="有",'別紙3-1_区分⑤所要額内訳'!$E$17&lt;=DATE(2022,12,31)),T118,""))</f>
        <v/>
      </c>
      <c r="U225" s="21" t="str">
        <f>IF(AND('別紙3-1_区分⑤所要額内訳'!$E$17&gt;=DATE(2023,1,1),'別紙3-1_区分⑤所要額内訳'!$D$17="無",COUNTIF($D$118:U118,1)&lt;=7),U118,IF(OR('別紙3-1_区分⑤所要額内訳'!$D$17="有",'別紙3-1_区分⑤所要額内訳'!$E$17&lt;=DATE(2022,12,31)),U118,""))</f>
        <v/>
      </c>
      <c r="V225" s="21" t="str">
        <f>IF(AND('別紙3-1_区分⑤所要額内訳'!$E$17&gt;=DATE(2023,1,1),'別紙3-1_区分⑤所要額内訳'!$D$17="無",COUNTIF($D$118:V118,1)&lt;=7),V118,IF(OR('別紙3-1_区分⑤所要額内訳'!$D$17="有",'別紙3-1_区分⑤所要額内訳'!$E$17&lt;=DATE(2022,12,31)),V118,""))</f>
        <v/>
      </c>
      <c r="W225" s="21" t="str">
        <f>IF(AND('別紙3-1_区分⑤所要額内訳'!$E$17&gt;=DATE(2023,1,1),'別紙3-1_区分⑤所要額内訳'!$D$17="無",COUNTIF($D$118:W118,1)&lt;=7),W118,IF(OR('別紙3-1_区分⑤所要額内訳'!$D$17="有",'別紙3-1_区分⑤所要額内訳'!$E$17&lt;=DATE(2022,12,31)),W118,""))</f>
        <v/>
      </c>
      <c r="X225" s="21" t="str">
        <f>IF(AND('別紙3-1_区分⑤所要額内訳'!$E$17&gt;=DATE(2023,1,1),'別紙3-1_区分⑤所要額内訳'!$D$17="無",COUNTIF($D$118:X118,1)&lt;=7),X118,IF(OR('別紙3-1_区分⑤所要額内訳'!$D$17="有",'別紙3-1_区分⑤所要額内訳'!$E$17&lt;=DATE(2022,12,31)),X118,""))</f>
        <v/>
      </c>
      <c r="Y225" s="21" t="str">
        <f>IF(AND('別紙3-1_区分⑤所要額内訳'!$E$17&gt;=DATE(2023,1,1),'別紙3-1_区分⑤所要額内訳'!$D$17="無",COUNTIF($D$118:Y118,1)&lt;=7),Y118,IF(OR('別紙3-1_区分⑤所要額内訳'!$D$17="有",'別紙3-1_区分⑤所要額内訳'!$E$17&lt;=DATE(2022,12,31)),Y118,""))</f>
        <v/>
      </c>
      <c r="Z225" s="21" t="str">
        <f>IF(AND('別紙3-1_区分⑤所要額内訳'!$E$17&gt;=DATE(2023,1,1),'別紙3-1_区分⑤所要額内訳'!$D$17="無",COUNTIF($D$118:Z118,1)&lt;=7),Z118,IF(OR('別紙3-1_区分⑤所要額内訳'!$D$17="有",'別紙3-1_区分⑤所要額内訳'!$E$17&lt;=DATE(2022,12,31)),Z118,""))</f>
        <v/>
      </c>
      <c r="AA225" s="21" t="str">
        <f>IF(AND('別紙3-1_区分⑤所要額内訳'!$E$17&gt;=DATE(2023,1,1),'別紙3-1_区分⑤所要額内訳'!$D$17="無",COUNTIF($D$118:AA118,1)&lt;=7),AA118,IF(OR('別紙3-1_区分⑤所要額内訳'!$D$17="有",'別紙3-1_区分⑤所要額内訳'!$E$17&lt;=DATE(2022,12,31)),AA118,""))</f>
        <v/>
      </c>
      <c r="AB225" s="21" t="str">
        <f>IF(AND('別紙3-1_区分⑤所要額内訳'!$E$17&gt;=DATE(2023,1,1),'別紙3-1_区分⑤所要額内訳'!$D$17="無",COUNTIF($D$118:AB118,1)&lt;=7),AB118,IF(OR('別紙3-1_区分⑤所要額内訳'!$D$17="有",'別紙3-1_区分⑤所要額内訳'!$E$17&lt;=DATE(2022,12,31)),AB118,""))</f>
        <v/>
      </c>
      <c r="AC225" s="21" t="str">
        <f>IF(AND('別紙3-1_区分⑤所要額内訳'!$E$17&gt;=DATE(2023,1,1),'別紙3-1_区分⑤所要額内訳'!$D$17="無",COUNTIF($D$118:AC118,1)&lt;=7),AC118,IF(OR('別紙3-1_区分⑤所要額内訳'!$D$17="有",'別紙3-1_区分⑤所要額内訳'!$E$17&lt;=DATE(2022,12,31)),AC118,""))</f>
        <v/>
      </c>
      <c r="AD225" s="21" t="str">
        <f>IF(AND('別紙3-1_区分⑤所要額内訳'!$E$17&gt;=DATE(2023,1,1),'別紙3-1_区分⑤所要額内訳'!$D$17="無",COUNTIF($D$118:AD118,1)&lt;=7),AD118,IF(OR('別紙3-1_区分⑤所要額内訳'!$D$17="有",'別紙3-1_区分⑤所要額内訳'!$E$17&lt;=DATE(2022,12,31)),AD118,""))</f>
        <v/>
      </c>
      <c r="AE225" s="21" t="str">
        <f>IF(AND('別紙3-1_区分⑤所要額内訳'!$E$17&gt;=DATE(2023,1,1),'別紙3-1_区分⑤所要額内訳'!$D$17="無",COUNTIF($D$118:AE118,1)&lt;=7),AE118,IF(OR('別紙3-1_区分⑤所要額内訳'!$D$17="有",'別紙3-1_区分⑤所要額内訳'!$E$17&lt;=DATE(2022,12,31)),AE118,""))</f>
        <v/>
      </c>
      <c r="AF225" s="21" t="str">
        <f>IF(AND('別紙3-1_区分⑤所要額内訳'!$E$17&gt;=DATE(2023,1,1),'別紙3-1_区分⑤所要額内訳'!$D$17="無",COUNTIF($D$118:AF118,1)&lt;=7),AF118,IF(OR('別紙3-1_区分⑤所要額内訳'!$D$17="有",'別紙3-1_区分⑤所要額内訳'!$E$17&lt;=DATE(2022,12,31)),AF118,""))</f>
        <v/>
      </c>
      <c r="AG225" s="21" t="str">
        <f>IF(AND('別紙3-1_区分⑤所要額内訳'!$E$17&gt;=DATE(2023,1,1),'別紙3-1_区分⑤所要額内訳'!$D$17="無",COUNTIF($D$118:AG118,1)&lt;=7),AG118,IF(OR('別紙3-1_区分⑤所要額内訳'!$D$17="有",'別紙3-1_区分⑤所要額内訳'!$E$17&lt;=DATE(2022,12,31)),AG118,""))</f>
        <v/>
      </c>
      <c r="AH225" s="21" t="str">
        <f>IF(AND('別紙3-1_区分⑤所要額内訳'!$E$17&gt;=DATE(2023,1,1),'別紙3-1_区分⑤所要額内訳'!$D$17="無",COUNTIF($D$118:AH118,1)&lt;=7),AH118,IF(OR('別紙3-1_区分⑤所要額内訳'!$D$17="有",'別紙3-1_区分⑤所要額内訳'!$E$17&lt;=DATE(2022,12,31)),AH118,""))</f>
        <v/>
      </c>
      <c r="AI225" s="21" t="str">
        <f>IF(AND('別紙3-1_区分⑤所要額内訳'!$E$17&gt;=DATE(2023,1,1),'別紙3-1_区分⑤所要額内訳'!$D$17="無",COUNTIF($D$118:AI118,1)&lt;=7),AI118,IF(OR('別紙3-1_区分⑤所要額内訳'!$D$17="有",'別紙3-1_区分⑤所要額内訳'!$E$17&lt;=DATE(2022,12,31)),AI118,""))</f>
        <v/>
      </c>
      <c r="AJ225" s="21" t="str">
        <f>IF(AND('別紙3-1_区分⑤所要額内訳'!$E$17&gt;=DATE(2023,1,1),'別紙3-1_区分⑤所要額内訳'!$D$17="無",COUNTIF($D$118:AJ118,1)&lt;=7),AJ118,IF(OR('別紙3-1_区分⑤所要額内訳'!$D$17="有",'別紙3-1_区分⑤所要額内訳'!$E$17&lt;=DATE(2022,12,31)),AJ118,""))</f>
        <v/>
      </c>
      <c r="AK225" s="21" t="str">
        <f>IF(AND('別紙3-1_区分⑤所要額内訳'!$E$17&gt;=DATE(2023,1,1),'別紙3-1_区分⑤所要額内訳'!$D$17="無",COUNTIF($D$118:AK118,1)&lt;=7),AK118,IF(OR('別紙3-1_区分⑤所要額内訳'!$D$17="有",'別紙3-1_区分⑤所要額内訳'!$E$17&lt;=DATE(2022,12,31)),AK118,""))</f>
        <v/>
      </c>
      <c r="AL225" s="21" t="str">
        <f>IF(AND('別紙3-1_区分⑤所要額内訳'!$E$17&gt;=DATE(2023,1,1),'別紙3-1_区分⑤所要額内訳'!$D$17="無",COUNTIF($D$118:AL118,1)&lt;=7),AL118,IF(OR('別紙3-1_区分⑤所要額内訳'!$D$17="有",'別紙3-1_区分⑤所要額内訳'!$E$17&lt;=DATE(2022,12,31)),AL118,""))</f>
        <v/>
      </c>
      <c r="AM225" s="21" t="str">
        <f>IF(AND('別紙3-1_区分⑤所要額内訳'!$E$17&gt;=DATE(2023,1,1),'別紙3-1_区分⑤所要額内訳'!$D$17="無",COUNTIF($D$118:AM118,1)&lt;=7),AM118,IF(OR('別紙3-1_区分⑤所要額内訳'!$D$17="有",'別紙3-1_区分⑤所要額内訳'!$E$17&lt;=DATE(2022,12,31)),AM118,""))</f>
        <v/>
      </c>
      <c r="AN225" s="21" t="str">
        <f>IF(AND('別紙3-1_区分⑤所要額内訳'!$E$17&gt;=DATE(2023,1,1),'別紙3-1_区分⑤所要額内訳'!$D$17="無",COUNTIF($D$118:AN118,1)&lt;=7),AN118,IF(OR('別紙3-1_区分⑤所要額内訳'!$D$17="有",'別紙3-1_区分⑤所要額内訳'!$E$17&lt;=DATE(2022,12,31)),AN118,""))</f>
        <v/>
      </c>
      <c r="AO225" s="21" t="str">
        <f>IF(AND('別紙3-1_区分⑤所要額内訳'!$E$17&gt;=DATE(2023,1,1),'別紙3-1_区分⑤所要額内訳'!$D$17="無",COUNTIF($D$118:AO118,1)&lt;=7),AO118,IF(OR('別紙3-1_区分⑤所要額内訳'!$D$17="有",'別紙3-1_区分⑤所要額内訳'!$E$17&lt;=DATE(2022,12,31)),AO118,""))</f>
        <v/>
      </c>
      <c r="AP225" s="21" t="str">
        <f>IF(AND('別紙3-1_区分⑤所要額内訳'!$E$17&gt;=DATE(2023,1,1),'別紙3-1_区分⑤所要額内訳'!$D$17="無",COUNTIF($D$118:AP118,1)&lt;=7),AP118,IF(OR('別紙3-1_区分⑤所要額内訳'!$D$17="有",'別紙3-1_区分⑤所要額内訳'!$E$17&lt;=DATE(2022,12,31)),AP118,""))</f>
        <v/>
      </c>
      <c r="AQ225" s="21" t="str">
        <f>IF(AND('別紙3-1_区分⑤所要額内訳'!$E$17&gt;=DATE(2023,1,1),'別紙3-1_区分⑤所要額内訳'!$D$17="無",COUNTIF($D$118:AQ118,1)&lt;=7),AQ118,IF(OR('別紙3-1_区分⑤所要額内訳'!$D$17="有",'別紙3-1_区分⑤所要額内訳'!$E$17&lt;=DATE(2022,12,31)),AQ118,""))</f>
        <v/>
      </c>
      <c r="AR225" s="21" t="str">
        <f>IF(AND('別紙3-1_区分⑤所要額内訳'!$E$17&gt;=DATE(2023,1,1),'別紙3-1_区分⑤所要額内訳'!$D$17="無",COUNTIF($D$118:AR118,1)&lt;=7),AR118,IF(OR('別紙3-1_区分⑤所要額内訳'!$D$17="有",'別紙3-1_区分⑤所要額内訳'!$E$17&lt;=DATE(2022,12,31)),AR118,""))</f>
        <v/>
      </c>
      <c r="AS225" s="21" t="str">
        <f>IF(AND('別紙3-1_区分⑤所要額内訳'!$E$17&gt;=DATE(2023,1,1),'別紙3-1_区分⑤所要額内訳'!$D$17="無",COUNTIF($D$118:AS118,1)&lt;=7),AS118,IF(OR('別紙3-1_区分⑤所要額内訳'!$D$17="有",'別紙3-1_区分⑤所要額内訳'!$E$17&lt;=DATE(2022,12,31)),AS118,""))</f>
        <v/>
      </c>
      <c r="AT225" s="21" t="str">
        <f>IF(AND('別紙3-1_区分⑤所要額内訳'!$E$17&gt;=DATE(2023,1,1),'別紙3-1_区分⑤所要額内訳'!$D$17="無",COUNTIF($D$118:AT118,1)&lt;=7),AT118,IF(OR('別紙3-1_区分⑤所要額内訳'!$D$17="有",'別紙3-1_区分⑤所要額内訳'!$E$17&lt;=DATE(2022,12,31)),AT118,""))</f>
        <v/>
      </c>
      <c r="AU225" s="21" t="str">
        <f>IF(AND('別紙3-1_区分⑤所要額内訳'!$E$17&gt;=DATE(2023,1,1),'別紙3-1_区分⑤所要額内訳'!$D$17="無",COUNTIF($D$118:AU118,1)&lt;=7),AU118,IF(OR('別紙3-1_区分⑤所要額内訳'!$D$17="有",'別紙3-1_区分⑤所要額内訳'!$E$17&lt;=DATE(2022,12,31)),AU118,""))</f>
        <v/>
      </c>
      <c r="AV225" s="21" t="str">
        <f>IF(AND('別紙3-1_区分⑤所要額内訳'!$E$17&gt;=DATE(2023,1,1),'別紙3-1_区分⑤所要額内訳'!$D$17="無",COUNTIF($D$118:AV118,1)&lt;=7),AV118,IF(OR('別紙3-1_区分⑤所要額内訳'!$D$17="有",'別紙3-1_区分⑤所要額内訳'!$E$17&lt;=DATE(2022,12,31)),AV118,""))</f>
        <v/>
      </c>
      <c r="AW225" s="21" t="str">
        <f>IF(AND('別紙3-1_区分⑤所要額内訳'!$E$17&gt;=DATE(2023,1,1),'別紙3-1_区分⑤所要額内訳'!$D$17="無",COUNTIF($D$118:AW118,1)&lt;=7),AW118,IF(OR('別紙3-1_区分⑤所要額内訳'!$D$17="有",'別紙3-1_区分⑤所要額内訳'!$E$17&lt;=DATE(2022,12,31)),AW118,""))</f>
        <v/>
      </c>
      <c r="AX225" s="21" t="str">
        <f>IF(AND('別紙3-1_区分⑤所要額内訳'!$E$17&gt;=DATE(2023,1,1),'別紙3-1_区分⑤所要額内訳'!$D$17="無",COUNTIF($D$118:AX118,1)&lt;=7),AX118,IF(OR('別紙3-1_区分⑤所要額内訳'!$D$17="有",'別紙3-1_区分⑤所要額内訳'!$E$17&lt;=DATE(2022,12,31)),AX118,""))</f>
        <v/>
      </c>
      <c r="AY225" s="21" t="str">
        <f>IF(AND('別紙3-1_区分⑤所要額内訳'!$E$17&gt;=DATE(2023,1,1),'別紙3-1_区分⑤所要額内訳'!$D$17="無",COUNTIF($D$118:AY118,1)&lt;=7),AY118,IF(OR('別紙3-1_区分⑤所要額内訳'!$D$17="有",'別紙3-1_区分⑤所要額内訳'!$E$17&lt;=DATE(2022,12,31)),AY118,""))</f>
        <v/>
      </c>
      <c r="AZ225" s="21" t="str">
        <f>IF(AND('別紙3-1_区分⑤所要額内訳'!$E$17&gt;=DATE(2023,1,1),'別紙3-1_区分⑤所要額内訳'!$D$17="無",COUNTIF($D$118:AZ118,1)&lt;=7),AZ118,IF(OR('別紙3-1_区分⑤所要額内訳'!$D$17="有",'別紙3-1_区分⑤所要額内訳'!$E$17&lt;=DATE(2022,12,31)),AZ118,""))</f>
        <v/>
      </c>
      <c r="BA225" s="21" t="str">
        <f>IF(AND('別紙3-1_区分⑤所要額内訳'!$E$17&gt;=DATE(2023,1,1),'別紙3-1_区分⑤所要額内訳'!$D$17="無",COUNTIF($D$118:BA118,1)&lt;=7),BA118,IF(OR('別紙3-1_区分⑤所要額内訳'!$D$17="有",'別紙3-1_区分⑤所要額内訳'!$E$17&lt;=DATE(2022,12,31)),BA118,""))</f>
        <v/>
      </c>
      <c r="BB225" s="18">
        <f t="shared" si="334"/>
        <v>1</v>
      </c>
    </row>
    <row r="226" spans="1:54" x14ac:dyDescent="0.2">
      <c r="A226" s="5" t="str">
        <f t="shared" ref="A226:C226" si="339">A119</f>
        <v/>
      </c>
      <c r="B226" s="14" t="str">
        <f t="shared" si="339"/>
        <v/>
      </c>
      <c r="C226" s="5" t="str">
        <f t="shared" si="339"/>
        <v/>
      </c>
      <c r="D226" s="21">
        <f>IF(AND('別紙3-1_区分⑤所要額内訳'!$E$18&gt;=DATE(2023,1,1),'別紙3-1_区分⑤所要額内訳'!$D$18="無",COUNTIF($D$119:D119,1)&lt;=7),D119,IF(OR('別紙3-1_区分⑤所要額内訳'!$D$18="有",'別紙3-1_区分⑤所要額内訳'!$E$18&lt;=DATE(2022,12,31)),D119,""))</f>
        <v>1</v>
      </c>
      <c r="E226" s="21" t="str">
        <f>IF(AND('別紙3-1_区分⑤所要額内訳'!$E$18&gt;=DATE(2023,1,1),'別紙3-1_区分⑤所要額内訳'!$D$18="無",COUNTIF($D$119:E119,1)&lt;=7),E119,IF(OR('別紙3-1_区分⑤所要額内訳'!$D$18="有",'別紙3-1_区分⑤所要額内訳'!$E$18&lt;=DATE(2022,12,31)),E119,""))</f>
        <v/>
      </c>
      <c r="F226" s="21" t="str">
        <f>IF(AND('別紙3-1_区分⑤所要額内訳'!$E$18&gt;=DATE(2023,1,1),'別紙3-1_区分⑤所要額内訳'!$D$18="無",COUNTIF($D$119:F119,1)&lt;=7),F119,IF(OR('別紙3-1_区分⑤所要額内訳'!$D$18="有",'別紙3-1_区分⑤所要額内訳'!$E$18&lt;=DATE(2022,12,31)),F119,""))</f>
        <v/>
      </c>
      <c r="G226" s="21" t="str">
        <f>IF(AND('別紙3-1_区分⑤所要額内訳'!$E$18&gt;=DATE(2023,1,1),'別紙3-1_区分⑤所要額内訳'!$D$18="無",COUNTIF($D$119:G119,1)&lt;=7),G119,IF(OR('別紙3-1_区分⑤所要額内訳'!$D$18="有",'別紙3-1_区分⑤所要額内訳'!$E$18&lt;=DATE(2022,12,31)),G119,""))</f>
        <v/>
      </c>
      <c r="H226" s="21" t="str">
        <f>IF(AND('別紙3-1_区分⑤所要額内訳'!$E$18&gt;=DATE(2023,1,1),'別紙3-1_区分⑤所要額内訳'!$D$18="無",COUNTIF($D$119:H119,1)&lt;=7),H119,IF(OR('別紙3-1_区分⑤所要額内訳'!$D$18="有",'別紙3-1_区分⑤所要額内訳'!$E$18&lt;=DATE(2022,12,31)),H119,""))</f>
        <v/>
      </c>
      <c r="I226" s="21" t="str">
        <f>IF(AND('別紙3-1_区分⑤所要額内訳'!$E$18&gt;=DATE(2023,1,1),'別紙3-1_区分⑤所要額内訳'!$D$18="無",COUNTIF($D$119:I119,1)&lt;=7),I119,IF(OR('別紙3-1_区分⑤所要額内訳'!$D$18="有",'別紙3-1_区分⑤所要額内訳'!$E$18&lt;=DATE(2022,12,31)),I119,""))</f>
        <v/>
      </c>
      <c r="J226" s="21" t="str">
        <f>IF(AND('別紙3-1_区分⑤所要額内訳'!$E$18&gt;=DATE(2023,1,1),'別紙3-1_区分⑤所要額内訳'!$D$18="無",COUNTIF($D$119:J119,1)&lt;=7),J119,IF(OR('別紙3-1_区分⑤所要額内訳'!$D$18="有",'別紙3-1_区分⑤所要額内訳'!$E$18&lt;=DATE(2022,12,31)),J119,""))</f>
        <v/>
      </c>
      <c r="K226" s="21" t="str">
        <f>IF(AND('別紙3-1_区分⑤所要額内訳'!$E$18&gt;=DATE(2023,1,1),'別紙3-1_区分⑤所要額内訳'!$D$18="無",COUNTIF($D$119:K119,1)&lt;=7),K119,IF(OR('別紙3-1_区分⑤所要額内訳'!$D$18="有",'別紙3-1_区分⑤所要額内訳'!$E$18&lt;=DATE(2022,12,31)),K119,""))</f>
        <v/>
      </c>
      <c r="L226" s="21" t="str">
        <f>IF(AND('別紙3-1_区分⑤所要額内訳'!$E$18&gt;=DATE(2023,1,1),'別紙3-1_区分⑤所要額内訳'!$D$18="無",COUNTIF($D$119:L119,1)&lt;=7),L119,IF(OR('別紙3-1_区分⑤所要額内訳'!$D$18="有",'別紙3-1_区分⑤所要額内訳'!$E$18&lt;=DATE(2022,12,31)),L119,""))</f>
        <v/>
      </c>
      <c r="M226" s="21" t="str">
        <f>IF(AND('別紙3-1_区分⑤所要額内訳'!$E$18&gt;=DATE(2023,1,1),'別紙3-1_区分⑤所要額内訳'!$D$18="無",COUNTIF($D$119:M119,1)&lt;=7),M119,IF(OR('別紙3-1_区分⑤所要額内訳'!$D$18="有",'別紙3-1_区分⑤所要額内訳'!$E$18&lt;=DATE(2022,12,31)),M119,""))</f>
        <v/>
      </c>
      <c r="N226" s="21" t="str">
        <f>IF(AND('別紙3-1_区分⑤所要額内訳'!$E$18&gt;=DATE(2023,1,1),'別紙3-1_区分⑤所要額内訳'!$D$18="無",COUNTIF($D$119:N119,1)&lt;=7),N119,IF(OR('別紙3-1_区分⑤所要額内訳'!$D$18="有",'別紙3-1_区分⑤所要額内訳'!$E$18&lt;=DATE(2022,12,31)),N119,""))</f>
        <v/>
      </c>
      <c r="O226" s="21" t="str">
        <f>IF(AND('別紙3-1_区分⑤所要額内訳'!$E$18&gt;=DATE(2023,1,1),'別紙3-1_区分⑤所要額内訳'!$D$18="無",COUNTIF($D$119:O119,1)&lt;=7),O119,IF(OR('別紙3-1_区分⑤所要額内訳'!$D$18="有",'別紙3-1_区分⑤所要額内訳'!$E$18&lt;=DATE(2022,12,31)),O119,""))</f>
        <v/>
      </c>
      <c r="P226" s="21" t="str">
        <f>IF(AND('別紙3-1_区分⑤所要額内訳'!$E$18&gt;=DATE(2023,1,1),'別紙3-1_区分⑤所要額内訳'!$D$18="無",COUNTIF($D$119:P119,1)&lt;=7),P119,IF(OR('別紙3-1_区分⑤所要額内訳'!$D$18="有",'別紙3-1_区分⑤所要額内訳'!$E$18&lt;=DATE(2022,12,31)),P119,""))</f>
        <v/>
      </c>
      <c r="Q226" s="21" t="str">
        <f>IF(AND('別紙3-1_区分⑤所要額内訳'!$E$18&gt;=DATE(2023,1,1),'別紙3-1_区分⑤所要額内訳'!$D$18="無",COUNTIF($D$119:Q119,1)&lt;=7),Q119,IF(OR('別紙3-1_区分⑤所要額内訳'!$D$18="有",'別紙3-1_区分⑤所要額内訳'!$E$18&lt;=DATE(2022,12,31)),Q119,""))</f>
        <v/>
      </c>
      <c r="R226" s="21" t="str">
        <f>IF(AND('別紙3-1_区分⑤所要額内訳'!$E$18&gt;=DATE(2023,1,1),'別紙3-1_区分⑤所要額内訳'!$D$18="無",COUNTIF($D$119:R119,1)&lt;=7),R119,IF(OR('別紙3-1_区分⑤所要額内訳'!$D$18="有",'別紙3-1_区分⑤所要額内訳'!$E$18&lt;=DATE(2022,12,31)),R119,""))</f>
        <v/>
      </c>
      <c r="S226" s="21" t="str">
        <f>IF(AND('別紙3-1_区分⑤所要額内訳'!$E$18&gt;=DATE(2023,1,1),'別紙3-1_区分⑤所要額内訳'!$D$18="無",COUNTIF($D$119:S119,1)&lt;=7),S119,IF(OR('別紙3-1_区分⑤所要額内訳'!$D$18="有",'別紙3-1_区分⑤所要額内訳'!$E$18&lt;=DATE(2022,12,31)),S119,""))</f>
        <v/>
      </c>
      <c r="T226" s="21" t="str">
        <f>IF(AND('別紙3-1_区分⑤所要額内訳'!$E$18&gt;=DATE(2023,1,1),'別紙3-1_区分⑤所要額内訳'!$D$18="無",COUNTIF($D$119:T119,1)&lt;=7),T119,IF(OR('別紙3-1_区分⑤所要額内訳'!$D$18="有",'別紙3-1_区分⑤所要額内訳'!$E$18&lt;=DATE(2022,12,31)),T119,""))</f>
        <v/>
      </c>
      <c r="U226" s="21" t="str">
        <f>IF(AND('別紙3-1_区分⑤所要額内訳'!$E$18&gt;=DATE(2023,1,1),'別紙3-1_区分⑤所要額内訳'!$D$18="無",COUNTIF($D$119:U119,1)&lt;=7),U119,IF(OR('別紙3-1_区分⑤所要額内訳'!$D$18="有",'別紙3-1_区分⑤所要額内訳'!$E$18&lt;=DATE(2022,12,31)),U119,""))</f>
        <v/>
      </c>
      <c r="V226" s="21" t="str">
        <f>IF(AND('別紙3-1_区分⑤所要額内訳'!$E$18&gt;=DATE(2023,1,1),'別紙3-1_区分⑤所要額内訳'!$D$18="無",COUNTIF($D$119:V119,1)&lt;=7),V119,IF(OR('別紙3-1_区分⑤所要額内訳'!$D$18="有",'別紙3-1_区分⑤所要額内訳'!$E$18&lt;=DATE(2022,12,31)),V119,""))</f>
        <v/>
      </c>
      <c r="W226" s="21" t="str">
        <f>IF(AND('別紙3-1_区分⑤所要額内訳'!$E$18&gt;=DATE(2023,1,1),'別紙3-1_区分⑤所要額内訳'!$D$18="無",COUNTIF($D$119:W119,1)&lt;=7),W119,IF(OR('別紙3-1_区分⑤所要額内訳'!$D$18="有",'別紙3-1_区分⑤所要額内訳'!$E$18&lt;=DATE(2022,12,31)),W119,""))</f>
        <v/>
      </c>
      <c r="X226" s="21" t="str">
        <f>IF(AND('別紙3-1_区分⑤所要額内訳'!$E$18&gt;=DATE(2023,1,1),'別紙3-1_区分⑤所要額内訳'!$D$18="無",COUNTIF($D$119:X119,1)&lt;=7),X119,IF(OR('別紙3-1_区分⑤所要額内訳'!$D$18="有",'別紙3-1_区分⑤所要額内訳'!$E$18&lt;=DATE(2022,12,31)),X119,""))</f>
        <v/>
      </c>
      <c r="Y226" s="21" t="str">
        <f>IF(AND('別紙3-1_区分⑤所要額内訳'!$E$18&gt;=DATE(2023,1,1),'別紙3-1_区分⑤所要額内訳'!$D$18="無",COUNTIF($D$119:Y119,1)&lt;=7),Y119,IF(OR('別紙3-1_区分⑤所要額内訳'!$D$18="有",'別紙3-1_区分⑤所要額内訳'!$E$18&lt;=DATE(2022,12,31)),Y119,""))</f>
        <v/>
      </c>
      <c r="Z226" s="21" t="str">
        <f>IF(AND('別紙3-1_区分⑤所要額内訳'!$E$18&gt;=DATE(2023,1,1),'別紙3-1_区分⑤所要額内訳'!$D$18="無",COUNTIF($D$119:Z119,1)&lt;=7),Z119,IF(OR('別紙3-1_区分⑤所要額内訳'!$D$18="有",'別紙3-1_区分⑤所要額内訳'!$E$18&lt;=DATE(2022,12,31)),Z119,""))</f>
        <v/>
      </c>
      <c r="AA226" s="21" t="str">
        <f>IF(AND('別紙3-1_区分⑤所要額内訳'!$E$18&gt;=DATE(2023,1,1),'別紙3-1_区分⑤所要額内訳'!$D$18="無",COUNTIF($D$119:AA119,1)&lt;=7),AA119,IF(OR('別紙3-1_区分⑤所要額内訳'!$D$18="有",'別紙3-1_区分⑤所要額内訳'!$E$18&lt;=DATE(2022,12,31)),AA119,""))</f>
        <v/>
      </c>
      <c r="AB226" s="21" t="str">
        <f>IF(AND('別紙3-1_区分⑤所要額内訳'!$E$18&gt;=DATE(2023,1,1),'別紙3-1_区分⑤所要額内訳'!$D$18="無",COUNTIF($D$119:AB119,1)&lt;=7),AB119,IF(OR('別紙3-1_区分⑤所要額内訳'!$D$18="有",'別紙3-1_区分⑤所要額内訳'!$E$18&lt;=DATE(2022,12,31)),AB119,""))</f>
        <v/>
      </c>
      <c r="AC226" s="21" t="str">
        <f>IF(AND('別紙3-1_区分⑤所要額内訳'!$E$18&gt;=DATE(2023,1,1),'別紙3-1_区分⑤所要額内訳'!$D$18="無",COUNTIF($D$119:AC119,1)&lt;=7),AC119,IF(OR('別紙3-1_区分⑤所要額内訳'!$D$18="有",'別紙3-1_区分⑤所要額内訳'!$E$18&lt;=DATE(2022,12,31)),AC119,""))</f>
        <v/>
      </c>
      <c r="AD226" s="21" t="str">
        <f>IF(AND('別紙3-1_区分⑤所要額内訳'!$E$18&gt;=DATE(2023,1,1),'別紙3-1_区分⑤所要額内訳'!$D$18="無",COUNTIF($D$119:AD119,1)&lt;=7),AD119,IF(OR('別紙3-1_区分⑤所要額内訳'!$D$18="有",'別紙3-1_区分⑤所要額内訳'!$E$18&lt;=DATE(2022,12,31)),AD119,""))</f>
        <v/>
      </c>
      <c r="AE226" s="21" t="str">
        <f>IF(AND('別紙3-1_区分⑤所要額内訳'!$E$18&gt;=DATE(2023,1,1),'別紙3-1_区分⑤所要額内訳'!$D$18="無",COUNTIF($D$119:AE119,1)&lt;=7),AE119,IF(OR('別紙3-1_区分⑤所要額内訳'!$D$18="有",'別紙3-1_区分⑤所要額内訳'!$E$18&lt;=DATE(2022,12,31)),AE119,""))</f>
        <v/>
      </c>
      <c r="AF226" s="21" t="str">
        <f>IF(AND('別紙3-1_区分⑤所要額内訳'!$E$18&gt;=DATE(2023,1,1),'別紙3-1_区分⑤所要額内訳'!$D$18="無",COUNTIF($D$119:AF119,1)&lt;=7),AF119,IF(OR('別紙3-1_区分⑤所要額内訳'!$D$18="有",'別紙3-1_区分⑤所要額内訳'!$E$18&lt;=DATE(2022,12,31)),AF119,""))</f>
        <v/>
      </c>
      <c r="AG226" s="21" t="str">
        <f>IF(AND('別紙3-1_区分⑤所要額内訳'!$E$18&gt;=DATE(2023,1,1),'別紙3-1_区分⑤所要額内訳'!$D$18="無",COUNTIF($D$119:AG119,1)&lt;=7),AG119,IF(OR('別紙3-1_区分⑤所要額内訳'!$D$18="有",'別紙3-1_区分⑤所要額内訳'!$E$18&lt;=DATE(2022,12,31)),AG119,""))</f>
        <v/>
      </c>
      <c r="AH226" s="21" t="str">
        <f>IF(AND('別紙3-1_区分⑤所要額内訳'!$E$18&gt;=DATE(2023,1,1),'別紙3-1_区分⑤所要額内訳'!$D$18="無",COUNTIF($D$119:AH119,1)&lt;=7),AH119,IF(OR('別紙3-1_区分⑤所要額内訳'!$D$18="有",'別紙3-1_区分⑤所要額内訳'!$E$18&lt;=DATE(2022,12,31)),AH119,""))</f>
        <v/>
      </c>
      <c r="AI226" s="21" t="str">
        <f>IF(AND('別紙3-1_区分⑤所要額内訳'!$E$18&gt;=DATE(2023,1,1),'別紙3-1_区分⑤所要額内訳'!$D$18="無",COUNTIF($D$119:AI119,1)&lt;=7),AI119,IF(OR('別紙3-1_区分⑤所要額内訳'!$D$18="有",'別紙3-1_区分⑤所要額内訳'!$E$18&lt;=DATE(2022,12,31)),AI119,""))</f>
        <v/>
      </c>
      <c r="AJ226" s="21" t="str">
        <f>IF(AND('別紙3-1_区分⑤所要額内訳'!$E$18&gt;=DATE(2023,1,1),'別紙3-1_区分⑤所要額内訳'!$D$18="無",COUNTIF($D$119:AJ119,1)&lt;=7),AJ119,IF(OR('別紙3-1_区分⑤所要額内訳'!$D$18="有",'別紙3-1_区分⑤所要額内訳'!$E$18&lt;=DATE(2022,12,31)),AJ119,""))</f>
        <v/>
      </c>
      <c r="AK226" s="21" t="str">
        <f>IF(AND('別紙3-1_区分⑤所要額内訳'!$E$18&gt;=DATE(2023,1,1),'別紙3-1_区分⑤所要額内訳'!$D$18="無",COUNTIF($D$119:AK119,1)&lt;=7),AK119,IF(OR('別紙3-1_区分⑤所要額内訳'!$D$18="有",'別紙3-1_区分⑤所要額内訳'!$E$18&lt;=DATE(2022,12,31)),AK119,""))</f>
        <v/>
      </c>
      <c r="AL226" s="21" t="str">
        <f>IF(AND('別紙3-1_区分⑤所要額内訳'!$E$18&gt;=DATE(2023,1,1),'別紙3-1_区分⑤所要額内訳'!$D$18="無",COUNTIF($D$119:AL119,1)&lt;=7),AL119,IF(OR('別紙3-1_区分⑤所要額内訳'!$D$18="有",'別紙3-1_区分⑤所要額内訳'!$E$18&lt;=DATE(2022,12,31)),AL119,""))</f>
        <v/>
      </c>
      <c r="AM226" s="21" t="str">
        <f>IF(AND('別紙3-1_区分⑤所要額内訳'!$E$18&gt;=DATE(2023,1,1),'別紙3-1_区分⑤所要額内訳'!$D$18="無",COUNTIF($D$119:AM119,1)&lt;=7),AM119,IF(OR('別紙3-1_区分⑤所要額内訳'!$D$18="有",'別紙3-1_区分⑤所要額内訳'!$E$18&lt;=DATE(2022,12,31)),AM119,""))</f>
        <v/>
      </c>
      <c r="AN226" s="21" t="str">
        <f>IF(AND('別紙3-1_区分⑤所要額内訳'!$E$18&gt;=DATE(2023,1,1),'別紙3-1_区分⑤所要額内訳'!$D$18="無",COUNTIF($D$119:AN119,1)&lt;=7),AN119,IF(OR('別紙3-1_区分⑤所要額内訳'!$D$18="有",'別紙3-1_区分⑤所要額内訳'!$E$18&lt;=DATE(2022,12,31)),AN119,""))</f>
        <v/>
      </c>
      <c r="AO226" s="21" t="str">
        <f>IF(AND('別紙3-1_区分⑤所要額内訳'!$E$18&gt;=DATE(2023,1,1),'別紙3-1_区分⑤所要額内訳'!$D$18="無",COUNTIF($D$119:AO119,1)&lt;=7),AO119,IF(OR('別紙3-1_区分⑤所要額内訳'!$D$18="有",'別紙3-1_区分⑤所要額内訳'!$E$18&lt;=DATE(2022,12,31)),AO119,""))</f>
        <v/>
      </c>
      <c r="AP226" s="21" t="str">
        <f>IF(AND('別紙3-1_区分⑤所要額内訳'!$E$18&gt;=DATE(2023,1,1),'別紙3-1_区分⑤所要額内訳'!$D$18="無",COUNTIF($D$119:AP119,1)&lt;=7),AP119,IF(OR('別紙3-1_区分⑤所要額内訳'!$D$18="有",'別紙3-1_区分⑤所要額内訳'!$E$18&lt;=DATE(2022,12,31)),AP119,""))</f>
        <v/>
      </c>
      <c r="AQ226" s="21" t="str">
        <f>IF(AND('別紙3-1_区分⑤所要額内訳'!$E$18&gt;=DATE(2023,1,1),'別紙3-1_区分⑤所要額内訳'!$D$18="無",COUNTIF($D$119:AQ119,1)&lt;=7),AQ119,IF(OR('別紙3-1_区分⑤所要額内訳'!$D$18="有",'別紙3-1_区分⑤所要額内訳'!$E$18&lt;=DATE(2022,12,31)),AQ119,""))</f>
        <v/>
      </c>
      <c r="AR226" s="21" t="str">
        <f>IF(AND('別紙3-1_区分⑤所要額内訳'!$E$18&gt;=DATE(2023,1,1),'別紙3-1_区分⑤所要額内訳'!$D$18="無",COUNTIF($D$119:AR119,1)&lt;=7),AR119,IF(OR('別紙3-1_区分⑤所要額内訳'!$D$18="有",'別紙3-1_区分⑤所要額内訳'!$E$18&lt;=DATE(2022,12,31)),AR119,""))</f>
        <v/>
      </c>
      <c r="AS226" s="21" t="str">
        <f>IF(AND('別紙3-1_区分⑤所要額内訳'!$E$18&gt;=DATE(2023,1,1),'別紙3-1_区分⑤所要額内訳'!$D$18="無",COUNTIF($D$119:AS119,1)&lt;=7),AS119,IF(OR('別紙3-1_区分⑤所要額内訳'!$D$18="有",'別紙3-1_区分⑤所要額内訳'!$E$18&lt;=DATE(2022,12,31)),AS119,""))</f>
        <v/>
      </c>
      <c r="AT226" s="21" t="str">
        <f>IF(AND('別紙3-1_区分⑤所要額内訳'!$E$18&gt;=DATE(2023,1,1),'別紙3-1_区分⑤所要額内訳'!$D$18="無",COUNTIF($D$119:AT119,1)&lt;=7),AT119,IF(OR('別紙3-1_区分⑤所要額内訳'!$D$18="有",'別紙3-1_区分⑤所要額内訳'!$E$18&lt;=DATE(2022,12,31)),AT119,""))</f>
        <v/>
      </c>
      <c r="AU226" s="21" t="str">
        <f>IF(AND('別紙3-1_区分⑤所要額内訳'!$E$18&gt;=DATE(2023,1,1),'別紙3-1_区分⑤所要額内訳'!$D$18="無",COUNTIF($D$119:AU119,1)&lt;=7),AU119,IF(OR('別紙3-1_区分⑤所要額内訳'!$D$18="有",'別紙3-1_区分⑤所要額内訳'!$E$18&lt;=DATE(2022,12,31)),AU119,""))</f>
        <v/>
      </c>
      <c r="AV226" s="21" t="str">
        <f>IF(AND('別紙3-1_区分⑤所要額内訳'!$E$18&gt;=DATE(2023,1,1),'別紙3-1_区分⑤所要額内訳'!$D$18="無",COUNTIF($D$119:AV119,1)&lt;=7),AV119,IF(OR('別紙3-1_区分⑤所要額内訳'!$D$18="有",'別紙3-1_区分⑤所要額内訳'!$E$18&lt;=DATE(2022,12,31)),AV119,""))</f>
        <v/>
      </c>
      <c r="AW226" s="21" t="str">
        <f>IF(AND('別紙3-1_区分⑤所要額内訳'!$E$18&gt;=DATE(2023,1,1),'別紙3-1_区分⑤所要額内訳'!$D$18="無",COUNTIF($D$119:AW119,1)&lt;=7),AW119,IF(OR('別紙3-1_区分⑤所要額内訳'!$D$18="有",'別紙3-1_区分⑤所要額内訳'!$E$18&lt;=DATE(2022,12,31)),AW119,""))</f>
        <v/>
      </c>
      <c r="AX226" s="21" t="str">
        <f>IF(AND('別紙3-1_区分⑤所要額内訳'!$E$18&gt;=DATE(2023,1,1),'別紙3-1_区分⑤所要額内訳'!$D$18="無",COUNTIF($D$119:AX119,1)&lt;=7),AX119,IF(OR('別紙3-1_区分⑤所要額内訳'!$D$18="有",'別紙3-1_区分⑤所要額内訳'!$E$18&lt;=DATE(2022,12,31)),AX119,""))</f>
        <v/>
      </c>
      <c r="AY226" s="21" t="str">
        <f>IF(AND('別紙3-1_区分⑤所要額内訳'!$E$18&gt;=DATE(2023,1,1),'別紙3-1_区分⑤所要額内訳'!$D$18="無",COUNTIF($D$119:AY119,1)&lt;=7),AY119,IF(OR('別紙3-1_区分⑤所要額内訳'!$D$18="有",'別紙3-1_区分⑤所要額内訳'!$E$18&lt;=DATE(2022,12,31)),AY119,""))</f>
        <v/>
      </c>
      <c r="AZ226" s="21" t="str">
        <f>IF(AND('別紙3-1_区分⑤所要額内訳'!$E$18&gt;=DATE(2023,1,1),'別紙3-1_区分⑤所要額内訳'!$D$18="無",COUNTIF($D$119:AZ119,1)&lt;=7),AZ119,IF(OR('別紙3-1_区分⑤所要額内訳'!$D$18="有",'別紙3-1_区分⑤所要額内訳'!$E$18&lt;=DATE(2022,12,31)),AZ119,""))</f>
        <v/>
      </c>
      <c r="BA226" s="21" t="str">
        <f>IF(AND('別紙3-1_区分⑤所要額内訳'!$E$18&gt;=DATE(2023,1,1),'別紙3-1_区分⑤所要額内訳'!$D$18="無",COUNTIF($D$119:BA119,1)&lt;=7),BA119,IF(OR('別紙3-1_区分⑤所要額内訳'!$D$18="有",'別紙3-1_区分⑤所要額内訳'!$E$18&lt;=DATE(2022,12,31)),BA119,""))</f>
        <v/>
      </c>
      <c r="BB226" s="18">
        <f t="shared" si="334"/>
        <v>1</v>
      </c>
    </row>
    <row r="227" spans="1:54" x14ac:dyDescent="0.2">
      <c r="A227" s="5" t="str">
        <f t="shared" ref="A227:C227" si="340">A120</f>
        <v/>
      </c>
      <c r="B227" s="14" t="str">
        <f t="shared" si="340"/>
        <v/>
      </c>
      <c r="C227" s="5" t="str">
        <f t="shared" si="340"/>
        <v/>
      </c>
      <c r="D227" s="21">
        <f>IF(AND('別紙3-1_区分⑤所要額内訳'!$E$19&gt;=DATE(2023,1,1),'別紙3-1_区分⑤所要額内訳'!$D$19="無",COUNTIF($D$120:D120,1)&lt;=7),D120,IF(OR('別紙3-1_区分⑤所要額内訳'!$D$19="有",'別紙3-1_区分⑤所要額内訳'!$E$19&lt;=DATE(2022,12,31)),D120,""))</f>
        <v>1</v>
      </c>
      <c r="E227" s="21" t="str">
        <f>IF(AND('別紙3-1_区分⑤所要額内訳'!$E$19&gt;=DATE(2023,1,1),'別紙3-1_区分⑤所要額内訳'!$D$19="無",COUNTIF($D$120:E120,1)&lt;=7),E120,IF(OR('別紙3-1_区分⑤所要額内訳'!$D$19="有",'別紙3-1_区分⑤所要額内訳'!$E$19&lt;=DATE(2022,12,31)),E120,""))</f>
        <v/>
      </c>
      <c r="F227" s="21" t="str">
        <f>IF(AND('別紙3-1_区分⑤所要額内訳'!$E$19&gt;=DATE(2023,1,1),'別紙3-1_区分⑤所要額内訳'!$D$19="無",COUNTIF($D$120:F120,1)&lt;=7),F120,IF(OR('別紙3-1_区分⑤所要額内訳'!$D$19="有",'別紙3-1_区分⑤所要額内訳'!$E$19&lt;=DATE(2022,12,31)),F120,""))</f>
        <v/>
      </c>
      <c r="G227" s="21" t="str">
        <f>IF(AND('別紙3-1_区分⑤所要額内訳'!$E$19&gt;=DATE(2023,1,1),'別紙3-1_区分⑤所要額内訳'!$D$19="無",COUNTIF($D$120:G120,1)&lt;=7),G120,IF(OR('別紙3-1_区分⑤所要額内訳'!$D$19="有",'別紙3-1_区分⑤所要額内訳'!$E$19&lt;=DATE(2022,12,31)),G120,""))</f>
        <v/>
      </c>
      <c r="H227" s="21" t="str">
        <f>IF(AND('別紙3-1_区分⑤所要額内訳'!$E$19&gt;=DATE(2023,1,1),'別紙3-1_区分⑤所要額内訳'!$D$19="無",COUNTIF($D$120:H120,1)&lt;=7),H120,IF(OR('別紙3-1_区分⑤所要額内訳'!$D$19="有",'別紙3-1_区分⑤所要額内訳'!$E$19&lt;=DATE(2022,12,31)),H120,""))</f>
        <v/>
      </c>
      <c r="I227" s="21" t="str">
        <f>IF(AND('別紙3-1_区分⑤所要額内訳'!$E$19&gt;=DATE(2023,1,1),'別紙3-1_区分⑤所要額内訳'!$D$19="無",COUNTIF($D$120:I120,1)&lt;=7),I120,IF(OR('別紙3-1_区分⑤所要額内訳'!$D$19="有",'別紙3-1_区分⑤所要額内訳'!$E$19&lt;=DATE(2022,12,31)),I120,""))</f>
        <v/>
      </c>
      <c r="J227" s="21" t="str">
        <f>IF(AND('別紙3-1_区分⑤所要額内訳'!$E$19&gt;=DATE(2023,1,1),'別紙3-1_区分⑤所要額内訳'!$D$19="無",COUNTIF($D$120:J120,1)&lt;=7),J120,IF(OR('別紙3-1_区分⑤所要額内訳'!$D$19="有",'別紙3-1_区分⑤所要額内訳'!$E$19&lt;=DATE(2022,12,31)),J120,""))</f>
        <v/>
      </c>
      <c r="K227" s="21" t="str">
        <f>IF(AND('別紙3-1_区分⑤所要額内訳'!$E$19&gt;=DATE(2023,1,1),'別紙3-1_区分⑤所要額内訳'!$D$19="無",COUNTIF($D$120:K120,1)&lt;=7),K120,IF(OR('別紙3-1_区分⑤所要額内訳'!$D$19="有",'別紙3-1_区分⑤所要額内訳'!$E$19&lt;=DATE(2022,12,31)),K120,""))</f>
        <v/>
      </c>
      <c r="L227" s="21" t="str">
        <f>IF(AND('別紙3-1_区分⑤所要額内訳'!$E$19&gt;=DATE(2023,1,1),'別紙3-1_区分⑤所要額内訳'!$D$19="無",COUNTIF($D$120:L120,1)&lt;=7),L120,IF(OR('別紙3-1_区分⑤所要額内訳'!$D$19="有",'別紙3-1_区分⑤所要額内訳'!$E$19&lt;=DATE(2022,12,31)),L120,""))</f>
        <v/>
      </c>
      <c r="M227" s="21" t="str">
        <f>IF(AND('別紙3-1_区分⑤所要額内訳'!$E$19&gt;=DATE(2023,1,1),'別紙3-1_区分⑤所要額内訳'!$D$19="無",COUNTIF($D$120:M120,1)&lt;=7),M120,IF(OR('別紙3-1_区分⑤所要額内訳'!$D$19="有",'別紙3-1_区分⑤所要額内訳'!$E$19&lt;=DATE(2022,12,31)),M120,""))</f>
        <v/>
      </c>
      <c r="N227" s="21" t="str">
        <f>IF(AND('別紙3-1_区分⑤所要額内訳'!$E$19&gt;=DATE(2023,1,1),'別紙3-1_区分⑤所要額内訳'!$D$19="無",COUNTIF($D$120:N120,1)&lt;=7),N120,IF(OR('別紙3-1_区分⑤所要額内訳'!$D$19="有",'別紙3-1_区分⑤所要額内訳'!$E$19&lt;=DATE(2022,12,31)),N120,""))</f>
        <v/>
      </c>
      <c r="O227" s="21" t="str">
        <f>IF(AND('別紙3-1_区分⑤所要額内訳'!$E$19&gt;=DATE(2023,1,1),'別紙3-1_区分⑤所要額内訳'!$D$19="無",COUNTIF($D$120:O120,1)&lt;=7),O120,IF(OR('別紙3-1_区分⑤所要額内訳'!$D$19="有",'別紙3-1_区分⑤所要額内訳'!$E$19&lt;=DATE(2022,12,31)),O120,""))</f>
        <v/>
      </c>
      <c r="P227" s="21" t="str">
        <f>IF(AND('別紙3-1_区分⑤所要額内訳'!$E$19&gt;=DATE(2023,1,1),'別紙3-1_区分⑤所要額内訳'!$D$19="無",COUNTIF($D$120:P120,1)&lt;=7),P120,IF(OR('別紙3-1_区分⑤所要額内訳'!$D$19="有",'別紙3-1_区分⑤所要額内訳'!$E$19&lt;=DATE(2022,12,31)),P120,""))</f>
        <v/>
      </c>
      <c r="Q227" s="21" t="str">
        <f>IF(AND('別紙3-1_区分⑤所要額内訳'!$E$19&gt;=DATE(2023,1,1),'別紙3-1_区分⑤所要額内訳'!$D$19="無",COUNTIF($D$120:Q120,1)&lt;=7),Q120,IF(OR('別紙3-1_区分⑤所要額内訳'!$D$19="有",'別紙3-1_区分⑤所要額内訳'!$E$19&lt;=DATE(2022,12,31)),Q120,""))</f>
        <v/>
      </c>
      <c r="R227" s="21" t="str">
        <f>IF(AND('別紙3-1_区分⑤所要額内訳'!$E$19&gt;=DATE(2023,1,1),'別紙3-1_区分⑤所要額内訳'!$D$19="無",COUNTIF($D$120:R120,1)&lt;=7),R120,IF(OR('別紙3-1_区分⑤所要額内訳'!$D$19="有",'別紙3-1_区分⑤所要額内訳'!$E$19&lt;=DATE(2022,12,31)),R120,""))</f>
        <v/>
      </c>
      <c r="S227" s="21" t="str">
        <f>IF(AND('別紙3-1_区分⑤所要額内訳'!$E$19&gt;=DATE(2023,1,1),'別紙3-1_区分⑤所要額内訳'!$D$19="無",COUNTIF($D$120:S120,1)&lt;=7),S120,IF(OR('別紙3-1_区分⑤所要額内訳'!$D$19="有",'別紙3-1_区分⑤所要額内訳'!$E$19&lt;=DATE(2022,12,31)),S120,""))</f>
        <v/>
      </c>
      <c r="T227" s="21" t="str">
        <f>IF(AND('別紙3-1_区分⑤所要額内訳'!$E$19&gt;=DATE(2023,1,1),'別紙3-1_区分⑤所要額内訳'!$D$19="無",COUNTIF($D$120:T120,1)&lt;=7),T120,IF(OR('別紙3-1_区分⑤所要額内訳'!$D$19="有",'別紙3-1_区分⑤所要額内訳'!$E$19&lt;=DATE(2022,12,31)),T120,""))</f>
        <v/>
      </c>
      <c r="U227" s="21" t="str">
        <f>IF(AND('別紙3-1_区分⑤所要額内訳'!$E$19&gt;=DATE(2023,1,1),'別紙3-1_区分⑤所要額内訳'!$D$19="無",COUNTIF($D$120:U120,1)&lt;=7),U120,IF(OR('別紙3-1_区分⑤所要額内訳'!$D$19="有",'別紙3-1_区分⑤所要額内訳'!$E$19&lt;=DATE(2022,12,31)),U120,""))</f>
        <v/>
      </c>
      <c r="V227" s="21" t="str">
        <f>IF(AND('別紙3-1_区分⑤所要額内訳'!$E$19&gt;=DATE(2023,1,1),'別紙3-1_区分⑤所要額内訳'!$D$19="無",COUNTIF($D$120:V120,1)&lt;=7),V120,IF(OR('別紙3-1_区分⑤所要額内訳'!$D$19="有",'別紙3-1_区分⑤所要額内訳'!$E$19&lt;=DATE(2022,12,31)),V120,""))</f>
        <v/>
      </c>
      <c r="W227" s="21" t="str">
        <f>IF(AND('別紙3-1_区分⑤所要額内訳'!$E$19&gt;=DATE(2023,1,1),'別紙3-1_区分⑤所要額内訳'!$D$19="無",COUNTIF($D$120:W120,1)&lt;=7),W120,IF(OR('別紙3-1_区分⑤所要額内訳'!$D$19="有",'別紙3-1_区分⑤所要額内訳'!$E$19&lt;=DATE(2022,12,31)),W120,""))</f>
        <v/>
      </c>
      <c r="X227" s="21" t="str">
        <f>IF(AND('別紙3-1_区分⑤所要額内訳'!$E$19&gt;=DATE(2023,1,1),'別紙3-1_区分⑤所要額内訳'!$D$19="無",COUNTIF($D$120:X120,1)&lt;=7),X120,IF(OR('別紙3-1_区分⑤所要額内訳'!$D$19="有",'別紙3-1_区分⑤所要額内訳'!$E$19&lt;=DATE(2022,12,31)),X120,""))</f>
        <v/>
      </c>
      <c r="Y227" s="21" t="str">
        <f>IF(AND('別紙3-1_区分⑤所要額内訳'!$E$19&gt;=DATE(2023,1,1),'別紙3-1_区分⑤所要額内訳'!$D$19="無",COUNTIF($D$120:Y120,1)&lt;=7),Y120,IF(OR('別紙3-1_区分⑤所要額内訳'!$D$19="有",'別紙3-1_区分⑤所要額内訳'!$E$19&lt;=DATE(2022,12,31)),Y120,""))</f>
        <v/>
      </c>
      <c r="Z227" s="21" t="str">
        <f>IF(AND('別紙3-1_区分⑤所要額内訳'!$E$19&gt;=DATE(2023,1,1),'別紙3-1_区分⑤所要額内訳'!$D$19="無",COUNTIF($D$120:Z120,1)&lt;=7),Z120,IF(OR('別紙3-1_区分⑤所要額内訳'!$D$19="有",'別紙3-1_区分⑤所要額内訳'!$E$19&lt;=DATE(2022,12,31)),Z120,""))</f>
        <v/>
      </c>
      <c r="AA227" s="21" t="str">
        <f>IF(AND('別紙3-1_区分⑤所要額内訳'!$E$19&gt;=DATE(2023,1,1),'別紙3-1_区分⑤所要額内訳'!$D$19="無",COUNTIF($D$120:AA120,1)&lt;=7),AA120,IF(OR('別紙3-1_区分⑤所要額内訳'!$D$19="有",'別紙3-1_区分⑤所要額内訳'!$E$19&lt;=DATE(2022,12,31)),AA120,""))</f>
        <v/>
      </c>
      <c r="AB227" s="21" t="str">
        <f>IF(AND('別紙3-1_区分⑤所要額内訳'!$E$19&gt;=DATE(2023,1,1),'別紙3-1_区分⑤所要額内訳'!$D$19="無",COUNTIF($D$120:AB120,1)&lt;=7),AB120,IF(OR('別紙3-1_区分⑤所要額内訳'!$D$19="有",'別紙3-1_区分⑤所要額内訳'!$E$19&lt;=DATE(2022,12,31)),AB120,""))</f>
        <v/>
      </c>
      <c r="AC227" s="21" t="str">
        <f>IF(AND('別紙3-1_区分⑤所要額内訳'!$E$19&gt;=DATE(2023,1,1),'別紙3-1_区分⑤所要額内訳'!$D$19="無",COUNTIF($D$120:AC120,1)&lt;=7),AC120,IF(OR('別紙3-1_区分⑤所要額内訳'!$D$19="有",'別紙3-1_区分⑤所要額内訳'!$E$19&lt;=DATE(2022,12,31)),AC120,""))</f>
        <v/>
      </c>
      <c r="AD227" s="21" t="str">
        <f>IF(AND('別紙3-1_区分⑤所要額内訳'!$E$19&gt;=DATE(2023,1,1),'別紙3-1_区分⑤所要額内訳'!$D$19="無",COUNTIF($D$120:AD120,1)&lt;=7),AD120,IF(OR('別紙3-1_区分⑤所要額内訳'!$D$19="有",'別紙3-1_区分⑤所要額内訳'!$E$19&lt;=DATE(2022,12,31)),AD120,""))</f>
        <v/>
      </c>
      <c r="AE227" s="21" t="str">
        <f>IF(AND('別紙3-1_区分⑤所要額内訳'!$E$19&gt;=DATE(2023,1,1),'別紙3-1_区分⑤所要額内訳'!$D$19="無",COUNTIF($D$120:AE120,1)&lt;=7),AE120,IF(OR('別紙3-1_区分⑤所要額内訳'!$D$19="有",'別紙3-1_区分⑤所要額内訳'!$E$19&lt;=DATE(2022,12,31)),AE120,""))</f>
        <v/>
      </c>
      <c r="AF227" s="21" t="str">
        <f>IF(AND('別紙3-1_区分⑤所要額内訳'!$E$19&gt;=DATE(2023,1,1),'別紙3-1_区分⑤所要額内訳'!$D$19="無",COUNTIF($D$120:AF120,1)&lt;=7),AF120,IF(OR('別紙3-1_区分⑤所要額内訳'!$D$19="有",'別紙3-1_区分⑤所要額内訳'!$E$19&lt;=DATE(2022,12,31)),AF120,""))</f>
        <v/>
      </c>
      <c r="AG227" s="21" t="str">
        <f>IF(AND('別紙3-1_区分⑤所要額内訳'!$E$19&gt;=DATE(2023,1,1),'別紙3-1_区分⑤所要額内訳'!$D$19="無",COUNTIF($D$120:AG120,1)&lt;=7),AG120,IF(OR('別紙3-1_区分⑤所要額内訳'!$D$19="有",'別紙3-1_区分⑤所要額内訳'!$E$19&lt;=DATE(2022,12,31)),AG120,""))</f>
        <v/>
      </c>
      <c r="AH227" s="21" t="str">
        <f>IF(AND('別紙3-1_区分⑤所要額内訳'!$E$19&gt;=DATE(2023,1,1),'別紙3-1_区分⑤所要額内訳'!$D$19="無",COUNTIF($D$120:AH120,1)&lt;=7),AH120,IF(OR('別紙3-1_区分⑤所要額内訳'!$D$19="有",'別紙3-1_区分⑤所要額内訳'!$E$19&lt;=DATE(2022,12,31)),AH120,""))</f>
        <v/>
      </c>
      <c r="AI227" s="21" t="str">
        <f>IF(AND('別紙3-1_区分⑤所要額内訳'!$E$19&gt;=DATE(2023,1,1),'別紙3-1_区分⑤所要額内訳'!$D$19="無",COUNTIF($D$120:AI120,1)&lt;=7),AI120,IF(OR('別紙3-1_区分⑤所要額内訳'!$D$19="有",'別紙3-1_区分⑤所要額内訳'!$E$19&lt;=DATE(2022,12,31)),AI120,""))</f>
        <v/>
      </c>
      <c r="AJ227" s="21" t="str">
        <f>IF(AND('別紙3-1_区分⑤所要額内訳'!$E$19&gt;=DATE(2023,1,1),'別紙3-1_区分⑤所要額内訳'!$D$19="無",COUNTIF($D$120:AJ120,1)&lt;=7),AJ120,IF(OR('別紙3-1_区分⑤所要額内訳'!$D$19="有",'別紙3-1_区分⑤所要額内訳'!$E$19&lt;=DATE(2022,12,31)),AJ120,""))</f>
        <v/>
      </c>
      <c r="AK227" s="21" t="str">
        <f>IF(AND('別紙3-1_区分⑤所要額内訳'!$E$19&gt;=DATE(2023,1,1),'別紙3-1_区分⑤所要額内訳'!$D$19="無",COUNTIF($D$120:AK120,1)&lt;=7),AK120,IF(OR('別紙3-1_区分⑤所要額内訳'!$D$19="有",'別紙3-1_区分⑤所要額内訳'!$E$19&lt;=DATE(2022,12,31)),AK120,""))</f>
        <v/>
      </c>
      <c r="AL227" s="21" t="str">
        <f>IF(AND('別紙3-1_区分⑤所要額内訳'!$E$19&gt;=DATE(2023,1,1),'別紙3-1_区分⑤所要額内訳'!$D$19="無",COUNTIF($D$120:AL120,1)&lt;=7),AL120,IF(OR('別紙3-1_区分⑤所要額内訳'!$D$19="有",'別紙3-1_区分⑤所要額内訳'!$E$19&lt;=DATE(2022,12,31)),AL120,""))</f>
        <v/>
      </c>
      <c r="AM227" s="21" t="str">
        <f>IF(AND('別紙3-1_区分⑤所要額内訳'!$E$19&gt;=DATE(2023,1,1),'別紙3-1_区分⑤所要額内訳'!$D$19="無",COUNTIF($D$120:AM120,1)&lt;=7),AM120,IF(OR('別紙3-1_区分⑤所要額内訳'!$D$19="有",'別紙3-1_区分⑤所要額内訳'!$E$19&lt;=DATE(2022,12,31)),AM120,""))</f>
        <v/>
      </c>
      <c r="AN227" s="21" t="str">
        <f>IF(AND('別紙3-1_区分⑤所要額内訳'!$E$19&gt;=DATE(2023,1,1),'別紙3-1_区分⑤所要額内訳'!$D$19="無",COUNTIF($D$120:AN120,1)&lt;=7),AN120,IF(OR('別紙3-1_区分⑤所要額内訳'!$D$19="有",'別紙3-1_区分⑤所要額内訳'!$E$19&lt;=DATE(2022,12,31)),AN120,""))</f>
        <v/>
      </c>
      <c r="AO227" s="21" t="str">
        <f>IF(AND('別紙3-1_区分⑤所要額内訳'!$E$19&gt;=DATE(2023,1,1),'別紙3-1_区分⑤所要額内訳'!$D$19="無",COUNTIF($D$120:AO120,1)&lt;=7),AO120,IF(OR('別紙3-1_区分⑤所要額内訳'!$D$19="有",'別紙3-1_区分⑤所要額内訳'!$E$19&lt;=DATE(2022,12,31)),AO120,""))</f>
        <v/>
      </c>
      <c r="AP227" s="21" t="str">
        <f>IF(AND('別紙3-1_区分⑤所要額内訳'!$E$19&gt;=DATE(2023,1,1),'別紙3-1_区分⑤所要額内訳'!$D$19="無",COUNTIF($D$120:AP120,1)&lt;=7),AP120,IF(OR('別紙3-1_区分⑤所要額内訳'!$D$19="有",'別紙3-1_区分⑤所要額内訳'!$E$19&lt;=DATE(2022,12,31)),AP120,""))</f>
        <v/>
      </c>
      <c r="AQ227" s="21" t="str">
        <f>IF(AND('別紙3-1_区分⑤所要額内訳'!$E$19&gt;=DATE(2023,1,1),'別紙3-1_区分⑤所要額内訳'!$D$19="無",COUNTIF($D$120:AQ120,1)&lt;=7),AQ120,IF(OR('別紙3-1_区分⑤所要額内訳'!$D$19="有",'別紙3-1_区分⑤所要額内訳'!$E$19&lt;=DATE(2022,12,31)),AQ120,""))</f>
        <v/>
      </c>
      <c r="AR227" s="21" t="str">
        <f>IF(AND('別紙3-1_区分⑤所要額内訳'!$E$19&gt;=DATE(2023,1,1),'別紙3-1_区分⑤所要額内訳'!$D$19="無",COUNTIF($D$120:AR120,1)&lt;=7),AR120,IF(OR('別紙3-1_区分⑤所要額内訳'!$D$19="有",'別紙3-1_区分⑤所要額内訳'!$E$19&lt;=DATE(2022,12,31)),AR120,""))</f>
        <v/>
      </c>
      <c r="AS227" s="21" t="str">
        <f>IF(AND('別紙3-1_区分⑤所要額内訳'!$E$19&gt;=DATE(2023,1,1),'別紙3-1_区分⑤所要額内訳'!$D$19="無",COUNTIF($D$120:AS120,1)&lt;=7),AS120,IF(OR('別紙3-1_区分⑤所要額内訳'!$D$19="有",'別紙3-1_区分⑤所要額内訳'!$E$19&lt;=DATE(2022,12,31)),AS120,""))</f>
        <v/>
      </c>
      <c r="AT227" s="21" t="str">
        <f>IF(AND('別紙3-1_区分⑤所要額内訳'!$E$19&gt;=DATE(2023,1,1),'別紙3-1_区分⑤所要額内訳'!$D$19="無",COUNTIF($D$120:AT120,1)&lt;=7),AT120,IF(OR('別紙3-1_区分⑤所要額内訳'!$D$19="有",'別紙3-1_区分⑤所要額内訳'!$E$19&lt;=DATE(2022,12,31)),AT120,""))</f>
        <v/>
      </c>
      <c r="AU227" s="21" t="str">
        <f>IF(AND('別紙3-1_区分⑤所要額内訳'!$E$19&gt;=DATE(2023,1,1),'別紙3-1_区分⑤所要額内訳'!$D$19="無",COUNTIF($D$120:AU120,1)&lt;=7),AU120,IF(OR('別紙3-1_区分⑤所要額内訳'!$D$19="有",'別紙3-1_区分⑤所要額内訳'!$E$19&lt;=DATE(2022,12,31)),AU120,""))</f>
        <v/>
      </c>
      <c r="AV227" s="21" t="str">
        <f>IF(AND('別紙3-1_区分⑤所要額内訳'!$E$19&gt;=DATE(2023,1,1),'別紙3-1_区分⑤所要額内訳'!$D$19="無",COUNTIF($D$120:AV120,1)&lt;=7),AV120,IF(OR('別紙3-1_区分⑤所要額内訳'!$D$19="有",'別紙3-1_区分⑤所要額内訳'!$E$19&lt;=DATE(2022,12,31)),AV120,""))</f>
        <v/>
      </c>
      <c r="AW227" s="21" t="str">
        <f>IF(AND('別紙3-1_区分⑤所要額内訳'!$E$19&gt;=DATE(2023,1,1),'別紙3-1_区分⑤所要額内訳'!$D$19="無",COUNTIF($D$120:AW120,1)&lt;=7),AW120,IF(OR('別紙3-1_区分⑤所要額内訳'!$D$19="有",'別紙3-1_区分⑤所要額内訳'!$E$19&lt;=DATE(2022,12,31)),AW120,""))</f>
        <v/>
      </c>
      <c r="AX227" s="21" t="str">
        <f>IF(AND('別紙3-1_区分⑤所要額内訳'!$E$19&gt;=DATE(2023,1,1),'別紙3-1_区分⑤所要額内訳'!$D$19="無",COUNTIF($D$120:AX120,1)&lt;=7),AX120,IF(OR('別紙3-1_区分⑤所要額内訳'!$D$19="有",'別紙3-1_区分⑤所要額内訳'!$E$19&lt;=DATE(2022,12,31)),AX120,""))</f>
        <v/>
      </c>
      <c r="AY227" s="21" t="str">
        <f>IF(AND('別紙3-1_区分⑤所要額内訳'!$E$19&gt;=DATE(2023,1,1),'別紙3-1_区分⑤所要額内訳'!$D$19="無",COUNTIF($D$120:AY120,1)&lt;=7),AY120,IF(OR('別紙3-1_区分⑤所要額内訳'!$D$19="有",'別紙3-1_区分⑤所要額内訳'!$E$19&lt;=DATE(2022,12,31)),AY120,""))</f>
        <v/>
      </c>
      <c r="AZ227" s="21" t="str">
        <f>IF(AND('別紙3-1_区分⑤所要額内訳'!$E$19&gt;=DATE(2023,1,1),'別紙3-1_区分⑤所要額内訳'!$D$19="無",COUNTIF($D$120:AZ120,1)&lt;=7),AZ120,IF(OR('別紙3-1_区分⑤所要額内訳'!$D$19="有",'別紙3-1_区分⑤所要額内訳'!$E$19&lt;=DATE(2022,12,31)),AZ120,""))</f>
        <v/>
      </c>
      <c r="BA227" s="21" t="str">
        <f>IF(AND('別紙3-1_区分⑤所要額内訳'!$E$19&gt;=DATE(2023,1,1),'別紙3-1_区分⑤所要額内訳'!$D$19="無",COUNTIF($D$120:BA120,1)&lt;=7),BA120,IF(OR('別紙3-1_区分⑤所要額内訳'!$D$19="有",'別紙3-1_区分⑤所要額内訳'!$E$19&lt;=DATE(2022,12,31)),BA120,""))</f>
        <v/>
      </c>
      <c r="BB227" s="18">
        <f t="shared" si="334"/>
        <v>1</v>
      </c>
    </row>
    <row r="228" spans="1:54" x14ac:dyDescent="0.2">
      <c r="A228" s="5" t="str">
        <f t="shared" ref="A228:C228" si="341">A121</f>
        <v/>
      </c>
      <c r="B228" s="14" t="str">
        <f t="shared" si="341"/>
        <v/>
      </c>
      <c r="C228" s="5" t="str">
        <f t="shared" si="341"/>
        <v/>
      </c>
      <c r="D228" s="21">
        <f>IF(AND('別紙3-1_区分⑤所要額内訳'!$E$20&gt;=DATE(2023,1,1),'別紙3-1_区分⑤所要額内訳'!$D$20="無",COUNTIF($D$121:D121,1)&lt;=7),D121,IF(OR('別紙3-1_区分⑤所要額内訳'!$D$20="有",'別紙3-1_区分⑤所要額内訳'!$E$20&lt;=DATE(2022,12,31)),D121,""))</f>
        <v>1</v>
      </c>
      <c r="E228" s="21" t="str">
        <f>IF(AND('別紙3-1_区分⑤所要額内訳'!$E$20&gt;=DATE(2023,1,1),'別紙3-1_区分⑤所要額内訳'!$D$20="無",COUNTIF($D$121:E121,1)&lt;=7),E121,IF(OR('別紙3-1_区分⑤所要額内訳'!$D$20="有",'別紙3-1_区分⑤所要額内訳'!$E$20&lt;=DATE(2022,12,31)),E121,""))</f>
        <v/>
      </c>
      <c r="F228" s="21" t="str">
        <f>IF(AND('別紙3-1_区分⑤所要額内訳'!$E$20&gt;=DATE(2023,1,1),'別紙3-1_区分⑤所要額内訳'!$D$20="無",COUNTIF($D$121:F121,1)&lt;=7),F121,IF(OR('別紙3-1_区分⑤所要額内訳'!$D$20="有",'別紙3-1_区分⑤所要額内訳'!$E$20&lt;=DATE(2022,12,31)),F121,""))</f>
        <v/>
      </c>
      <c r="G228" s="21" t="str">
        <f>IF(AND('別紙3-1_区分⑤所要額内訳'!$E$20&gt;=DATE(2023,1,1),'別紙3-1_区分⑤所要額内訳'!$D$20="無",COUNTIF($D$121:G121,1)&lt;=7),G121,IF(OR('別紙3-1_区分⑤所要額内訳'!$D$20="有",'別紙3-1_区分⑤所要額内訳'!$E$20&lt;=DATE(2022,12,31)),G121,""))</f>
        <v/>
      </c>
      <c r="H228" s="21" t="str">
        <f>IF(AND('別紙3-1_区分⑤所要額内訳'!$E$20&gt;=DATE(2023,1,1),'別紙3-1_区分⑤所要額内訳'!$D$20="無",COUNTIF($D$121:H121,1)&lt;=7),H121,IF(OR('別紙3-1_区分⑤所要額内訳'!$D$20="有",'別紙3-1_区分⑤所要額内訳'!$E$20&lt;=DATE(2022,12,31)),H121,""))</f>
        <v/>
      </c>
      <c r="I228" s="21" t="str">
        <f>IF(AND('別紙3-1_区分⑤所要額内訳'!$E$20&gt;=DATE(2023,1,1),'別紙3-1_区分⑤所要額内訳'!$D$20="無",COUNTIF($D$121:I121,1)&lt;=7),I121,IF(OR('別紙3-1_区分⑤所要額内訳'!$D$20="有",'別紙3-1_区分⑤所要額内訳'!$E$20&lt;=DATE(2022,12,31)),I121,""))</f>
        <v/>
      </c>
      <c r="J228" s="21" t="str">
        <f>IF(AND('別紙3-1_区分⑤所要額内訳'!$E$20&gt;=DATE(2023,1,1),'別紙3-1_区分⑤所要額内訳'!$D$20="無",COUNTIF($D$121:J121,1)&lt;=7),J121,IF(OR('別紙3-1_区分⑤所要額内訳'!$D$20="有",'別紙3-1_区分⑤所要額内訳'!$E$20&lt;=DATE(2022,12,31)),J121,""))</f>
        <v/>
      </c>
      <c r="K228" s="21" t="str">
        <f>IF(AND('別紙3-1_区分⑤所要額内訳'!$E$20&gt;=DATE(2023,1,1),'別紙3-1_区分⑤所要額内訳'!$D$20="無",COUNTIF($D$121:K121,1)&lt;=7),K121,IF(OR('別紙3-1_区分⑤所要額内訳'!$D$20="有",'別紙3-1_区分⑤所要額内訳'!$E$20&lt;=DATE(2022,12,31)),K121,""))</f>
        <v/>
      </c>
      <c r="L228" s="21" t="str">
        <f>IF(AND('別紙3-1_区分⑤所要額内訳'!$E$20&gt;=DATE(2023,1,1),'別紙3-1_区分⑤所要額内訳'!$D$20="無",COUNTIF($D$121:L121,1)&lt;=7),L121,IF(OR('別紙3-1_区分⑤所要額内訳'!$D$20="有",'別紙3-1_区分⑤所要額内訳'!$E$20&lt;=DATE(2022,12,31)),L121,""))</f>
        <v/>
      </c>
      <c r="M228" s="21" t="str">
        <f>IF(AND('別紙3-1_区分⑤所要額内訳'!$E$20&gt;=DATE(2023,1,1),'別紙3-1_区分⑤所要額内訳'!$D$20="無",COUNTIF($D$121:M121,1)&lt;=7),M121,IF(OR('別紙3-1_区分⑤所要額内訳'!$D$20="有",'別紙3-1_区分⑤所要額内訳'!$E$20&lt;=DATE(2022,12,31)),M121,""))</f>
        <v/>
      </c>
      <c r="N228" s="21" t="str">
        <f>IF(AND('別紙3-1_区分⑤所要額内訳'!$E$20&gt;=DATE(2023,1,1),'別紙3-1_区分⑤所要額内訳'!$D$20="無",COUNTIF($D$121:N121,1)&lt;=7),N121,IF(OR('別紙3-1_区分⑤所要額内訳'!$D$20="有",'別紙3-1_区分⑤所要額内訳'!$E$20&lt;=DATE(2022,12,31)),N121,""))</f>
        <v/>
      </c>
      <c r="O228" s="21" t="str">
        <f>IF(AND('別紙3-1_区分⑤所要額内訳'!$E$20&gt;=DATE(2023,1,1),'別紙3-1_区分⑤所要額内訳'!$D$20="無",COUNTIF($D$121:O121,1)&lt;=7),O121,IF(OR('別紙3-1_区分⑤所要額内訳'!$D$20="有",'別紙3-1_区分⑤所要額内訳'!$E$20&lt;=DATE(2022,12,31)),O121,""))</f>
        <v/>
      </c>
      <c r="P228" s="21" t="str">
        <f>IF(AND('別紙3-1_区分⑤所要額内訳'!$E$20&gt;=DATE(2023,1,1),'別紙3-1_区分⑤所要額内訳'!$D$20="無",COUNTIF($D$121:P121,1)&lt;=7),P121,IF(OR('別紙3-1_区分⑤所要額内訳'!$D$20="有",'別紙3-1_区分⑤所要額内訳'!$E$20&lt;=DATE(2022,12,31)),P121,""))</f>
        <v/>
      </c>
      <c r="Q228" s="21" t="str">
        <f>IF(AND('別紙3-1_区分⑤所要額内訳'!$E$20&gt;=DATE(2023,1,1),'別紙3-1_区分⑤所要額内訳'!$D$20="無",COUNTIF($D$121:Q121,1)&lt;=7),Q121,IF(OR('別紙3-1_区分⑤所要額内訳'!$D$20="有",'別紙3-1_区分⑤所要額内訳'!$E$20&lt;=DATE(2022,12,31)),Q121,""))</f>
        <v/>
      </c>
      <c r="R228" s="21" t="str">
        <f>IF(AND('別紙3-1_区分⑤所要額内訳'!$E$20&gt;=DATE(2023,1,1),'別紙3-1_区分⑤所要額内訳'!$D$20="無",COUNTIF($D$121:R121,1)&lt;=7),R121,IF(OR('別紙3-1_区分⑤所要額内訳'!$D$20="有",'別紙3-1_区分⑤所要額内訳'!$E$20&lt;=DATE(2022,12,31)),R121,""))</f>
        <v/>
      </c>
      <c r="S228" s="21" t="str">
        <f>IF(AND('別紙3-1_区分⑤所要額内訳'!$E$20&gt;=DATE(2023,1,1),'別紙3-1_区分⑤所要額内訳'!$D$20="無",COUNTIF($D$121:S121,1)&lt;=7),S121,IF(OR('別紙3-1_区分⑤所要額内訳'!$D$20="有",'別紙3-1_区分⑤所要額内訳'!$E$20&lt;=DATE(2022,12,31)),S121,""))</f>
        <v/>
      </c>
      <c r="T228" s="21" t="str">
        <f>IF(AND('別紙3-1_区分⑤所要額内訳'!$E$20&gt;=DATE(2023,1,1),'別紙3-1_区分⑤所要額内訳'!$D$20="無",COUNTIF($D$121:T121,1)&lt;=7),T121,IF(OR('別紙3-1_区分⑤所要額内訳'!$D$20="有",'別紙3-1_区分⑤所要額内訳'!$E$20&lt;=DATE(2022,12,31)),T121,""))</f>
        <v/>
      </c>
      <c r="U228" s="21" t="str">
        <f>IF(AND('別紙3-1_区分⑤所要額内訳'!$E$20&gt;=DATE(2023,1,1),'別紙3-1_区分⑤所要額内訳'!$D$20="無",COUNTIF($D$121:U121,1)&lt;=7),U121,IF(OR('別紙3-1_区分⑤所要額内訳'!$D$20="有",'別紙3-1_区分⑤所要額内訳'!$E$20&lt;=DATE(2022,12,31)),U121,""))</f>
        <v/>
      </c>
      <c r="V228" s="21" t="str">
        <f>IF(AND('別紙3-1_区分⑤所要額内訳'!$E$20&gt;=DATE(2023,1,1),'別紙3-1_区分⑤所要額内訳'!$D$20="無",COUNTIF($D$121:V121,1)&lt;=7),V121,IF(OR('別紙3-1_区分⑤所要額内訳'!$D$20="有",'別紙3-1_区分⑤所要額内訳'!$E$20&lt;=DATE(2022,12,31)),V121,""))</f>
        <v/>
      </c>
      <c r="W228" s="21" t="str">
        <f>IF(AND('別紙3-1_区分⑤所要額内訳'!$E$20&gt;=DATE(2023,1,1),'別紙3-1_区分⑤所要額内訳'!$D$20="無",COUNTIF($D$121:W121,1)&lt;=7),W121,IF(OR('別紙3-1_区分⑤所要額内訳'!$D$20="有",'別紙3-1_区分⑤所要額内訳'!$E$20&lt;=DATE(2022,12,31)),W121,""))</f>
        <v/>
      </c>
      <c r="X228" s="21" t="str">
        <f>IF(AND('別紙3-1_区分⑤所要額内訳'!$E$20&gt;=DATE(2023,1,1),'別紙3-1_区分⑤所要額内訳'!$D$20="無",COUNTIF($D$121:X121,1)&lt;=7),X121,IF(OR('別紙3-1_区分⑤所要額内訳'!$D$20="有",'別紙3-1_区分⑤所要額内訳'!$E$20&lt;=DATE(2022,12,31)),X121,""))</f>
        <v/>
      </c>
      <c r="Y228" s="21" t="str">
        <f>IF(AND('別紙3-1_区分⑤所要額内訳'!$E$20&gt;=DATE(2023,1,1),'別紙3-1_区分⑤所要額内訳'!$D$20="無",COUNTIF($D$121:Y121,1)&lt;=7),Y121,IF(OR('別紙3-1_区分⑤所要額内訳'!$D$20="有",'別紙3-1_区分⑤所要額内訳'!$E$20&lt;=DATE(2022,12,31)),Y121,""))</f>
        <v/>
      </c>
      <c r="Z228" s="21" t="str">
        <f>IF(AND('別紙3-1_区分⑤所要額内訳'!$E$20&gt;=DATE(2023,1,1),'別紙3-1_区分⑤所要額内訳'!$D$20="無",COUNTIF($D$121:Z121,1)&lt;=7),Z121,IF(OR('別紙3-1_区分⑤所要額内訳'!$D$20="有",'別紙3-1_区分⑤所要額内訳'!$E$20&lt;=DATE(2022,12,31)),Z121,""))</f>
        <v/>
      </c>
      <c r="AA228" s="21" t="str">
        <f>IF(AND('別紙3-1_区分⑤所要額内訳'!$E$20&gt;=DATE(2023,1,1),'別紙3-1_区分⑤所要額内訳'!$D$20="無",COUNTIF($D$121:AA121,1)&lt;=7),AA121,IF(OR('別紙3-1_区分⑤所要額内訳'!$D$20="有",'別紙3-1_区分⑤所要額内訳'!$E$20&lt;=DATE(2022,12,31)),AA121,""))</f>
        <v/>
      </c>
      <c r="AB228" s="21" t="str">
        <f>IF(AND('別紙3-1_区分⑤所要額内訳'!$E$20&gt;=DATE(2023,1,1),'別紙3-1_区分⑤所要額内訳'!$D$20="無",COUNTIF($D$121:AB121,1)&lt;=7),AB121,IF(OR('別紙3-1_区分⑤所要額内訳'!$D$20="有",'別紙3-1_区分⑤所要額内訳'!$E$20&lt;=DATE(2022,12,31)),AB121,""))</f>
        <v/>
      </c>
      <c r="AC228" s="21" t="str">
        <f>IF(AND('別紙3-1_区分⑤所要額内訳'!$E$20&gt;=DATE(2023,1,1),'別紙3-1_区分⑤所要額内訳'!$D$20="無",COUNTIF($D$121:AC121,1)&lt;=7),AC121,IF(OR('別紙3-1_区分⑤所要額内訳'!$D$20="有",'別紙3-1_区分⑤所要額内訳'!$E$20&lt;=DATE(2022,12,31)),AC121,""))</f>
        <v/>
      </c>
      <c r="AD228" s="21" t="str">
        <f>IF(AND('別紙3-1_区分⑤所要額内訳'!$E$20&gt;=DATE(2023,1,1),'別紙3-1_区分⑤所要額内訳'!$D$20="無",COUNTIF($D$121:AD121,1)&lt;=7),AD121,IF(OR('別紙3-1_区分⑤所要額内訳'!$D$20="有",'別紙3-1_区分⑤所要額内訳'!$E$20&lt;=DATE(2022,12,31)),AD121,""))</f>
        <v/>
      </c>
      <c r="AE228" s="21" t="str">
        <f>IF(AND('別紙3-1_区分⑤所要額内訳'!$E$20&gt;=DATE(2023,1,1),'別紙3-1_区分⑤所要額内訳'!$D$20="無",COUNTIF($D$121:AE121,1)&lt;=7),AE121,IF(OR('別紙3-1_区分⑤所要額内訳'!$D$20="有",'別紙3-1_区分⑤所要額内訳'!$E$20&lt;=DATE(2022,12,31)),AE121,""))</f>
        <v/>
      </c>
      <c r="AF228" s="21" t="str">
        <f>IF(AND('別紙3-1_区分⑤所要額内訳'!$E$20&gt;=DATE(2023,1,1),'別紙3-1_区分⑤所要額内訳'!$D$20="無",COUNTIF($D$121:AF121,1)&lt;=7),AF121,IF(OR('別紙3-1_区分⑤所要額内訳'!$D$20="有",'別紙3-1_区分⑤所要額内訳'!$E$20&lt;=DATE(2022,12,31)),AF121,""))</f>
        <v/>
      </c>
      <c r="AG228" s="21" t="str">
        <f>IF(AND('別紙3-1_区分⑤所要額内訳'!$E$20&gt;=DATE(2023,1,1),'別紙3-1_区分⑤所要額内訳'!$D$20="無",COUNTIF($D$121:AG121,1)&lt;=7),AG121,IF(OR('別紙3-1_区分⑤所要額内訳'!$D$20="有",'別紙3-1_区分⑤所要額内訳'!$E$20&lt;=DATE(2022,12,31)),AG121,""))</f>
        <v/>
      </c>
      <c r="AH228" s="21" t="str">
        <f>IF(AND('別紙3-1_区分⑤所要額内訳'!$E$20&gt;=DATE(2023,1,1),'別紙3-1_区分⑤所要額内訳'!$D$20="無",COUNTIF($D$121:AH121,1)&lt;=7),AH121,IF(OR('別紙3-1_区分⑤所要額内訳'!$D$20="有",'別紙3-1_区分⑤所要額内訳'!$E$20&lt;=DATE(2022,12,31)),AH121,""))</f>
        <v/>
      </c>
      <c r="AI228" s="21" t="str">
        <f>IF(AND('別紙3-1_区分⑤所要額内訳'!$E$20&gt;=DATE(2023,1,1),'別紙3-1_区分⑤所要額内訳'!$D$20="無",COUNTIF($D$121:AI121,1)&lt;=7),AI121,IF(OR('別紙3-1_区分⑤所要額内訳'!$D$20="有",'別紙3-1_区分⑤所要額内訳'!$E$20&lt;=DATE(2022,12,31)),AI121,""))</f>
        <v/>
      </c>
      <c r="AJ228" s="21" t="str">
        <f>IF(AND('別紙3-1_区分⑤所要額内訳'!$E$20&gt;=DATE(2023,1,1),'別紙3-1_区分⑤所要額内訳'!$D$20="無",COUNTIF($D$121:AJ121,1)&lt;=7),AJ121,IF(OR('別紙3-1_区分⑤所要額内訳'!$D$20="有",'別紙3-1_区分⑤所要額内訳'!$E$20&lt;=DATE(2022,12,31)),AJ121,""))</f>
        <v/>
      </c>
      <c r="AK228" s="21" t="str">
        <f>IF(AND('別紙3-1_区分⑤所要額内訳'!$E$20&gt;=DATE(2023,1,1),'別紙3-1_区分⑤所要額内訳'!$D$20="無",COUNTIF($D$121:AK121,1)&lt;=7),AK121,IF(OR('別紙3-1_区分⑤所要額内訳'!$D$20="有",'別紙3-1_区分⑤所要額内訳'!$E$20&lt;=DATE(2022,12,31)),AK121,""))</f>
        <v/>
      </c>
      <c r="AL228" s="21" t="str">
        <f>IF(AND('別紙3-1_区分⑤所要額内訳'!$E$20&gt;=DATE(2023,1,1),'別紙3-1_区分⑤所要額内訳'!$D$20="無",COUNTIF($D$121:AL121,1)&lt;=7),AL121,IF(OR('別紙3-1_区分⑤所要額内訳'!$D$20="有",'別紙3-1_区分⑤所要額内訳'!$E$20&lt;=DATE(2022,12,31)),AL121,""))</f>
        <v/>
      </c>
      <c r="AM228" s="21" t="str">
        <f>IF(AND('別紙3-1_区分⑤所要額内訳'!$E$20&gt;=DATE(2023,1,1),'別紙3-1_区分⑤所要額内訳'!$D$20="無",COUNTIF($D$121:AM121,1)&lt;=7),AM121,IF(OR('別紙3-1_区分⑤所要額内訳'!$D$20="有",'別紙3-1_区分⑤所要額内訳'!$E$20&lt;=DATE(2022,12,31)),AM121,""))</f>
        <v/>
      </c>
      <c r="AN228" s="21" t="str">
        <f>IF(AND('別紙3-1_区分⑤所要額内訳'!$E$20&gt;=DATE(2023,1,1),'別紙3-1_区分⑤所要額内訳'!$D$20="無",COUNTIF($D$121:AN121,1)&lt;=7),AN121,IF(OR('別紙3-1_区分⑤所要額内訳'!$D$20="有",'別紙3-1_区分⑤所要額内訳'!$E$20&lt;=DATE(2022,12,31)),AN121,""))</f>
        <v/>
      </c>
      <c r="AO228" s="21" t="str">
        <f>IF(AND('別紙3-1_区分⑤所要額内訳'!$E$20&gt;=DATE(2023,1,1),'別紙3-1_区分⑤所要額内訳'!$D$20="無",COUNTIF($D$121:AO121,1)&lt;=7),AO121,IF(OR('別紙3-1_区分⑤所要額内訳'!$D$20="有",'別紙3-1_区分⑤所要額内訳'!$E$20&lt;=DATE(2022,12,31)),AO121,""))</f>
        <v/>
      </c>
      <c r="AP228" s="21" t="str">
        <f>IF(AND('別紙3-1_区分⑤所要額内訳'!$E$20&gt;=DATE(2023,1,1),'別紙3-1_区分⑤所要額内訳'!$D$20="無",COUNTIF($D$121:AP121,1)&lt;=7),AP121,IF(OR('別紙3-1_区分⑤所要額内訳'!$D$20="有",'別紙3-1_区分⑤所要額内訳'!$E$20&lt;=DATE(2022,12,31)),AP121,""))</f>
        <v/>
      </c>
      <c r="AQ228" s="21" t="str">
        <f>IF(AND('別紙3-1_区分⑤所要額内訳'!$E$20&gt;=DATE(2023,1,1),'別紙3-1_区分⑤所要額内訳'!$D$20="無",COUNTIF($D$121:AQ121,1)&lt;=7),AQ121,IF(OR('別紙3-1_区分⑤所要額内訳'!$D$20="有",'別紙3-1_区分⑤所要額内訳'!$E$20&lt;=DATE(2022,12,31)),AQ121,""))</f>
        <v/>
      </c>
      <c r="AR228" s="21" t="str">
        <f>IF(AND('別紙3-1_区分⑤所要額内訳'!$E$20&gt;=DATE(2023,1,1),'別紙3-1_区分⑤所要額内訳'!$D$20="無",COUNTIF($D$121:AR121,1)&lt;=7),AR121,IF(OR('別紙3-1_区分⑤所要額内訳'!$D$20="有",'別紙3-1_区分⑤所要額内訳'!$E$20&lt;=DATE(2022,12,31)),AR121,""))</f>
        <v/>
      </c>
      <c r="AS228" s="21" t="str">
        <f>IF(AND('別紙3-1_区分⑤所要額内訳'!$E$20&gt;=DATE(2023,1,1),'別紙3-1_区分⑤所要額内訳'!$D$20="無",COUNTIF($D$121:AS121,1)&lt;=7),AS121,IF(OR('別紙3-1_区分⑤所要額内訳'!$D$20="有",'別紙3-1_区分⑤所要額内訳'!$E$20&lt;=DATE(2022,12,31)),AS121,""))</f>
        <v/>
      </c>
      <c r="AT228" s="21" t="str">
        <f>IF(AND('別紙3-1_区分⑤所要額内訳'!$E$20&gt;=DATE(2023,1,1),'別紙3-1_区分⑤所要額内訳'!$D$20="無",COUNTIF($D$121:AT121,1)&lt;=7),AT121,IF(OR('別紙3-1_区分⑤所要額内訳'!$D$20="有",'別紙3-1_区分⑤所要額内訳'!$E$20&lt;=DATE(2022,12,31)),AT121,""))</f>
        <v/>
      </c>
      <c r="AU228" s="21" t="str">
        <f>IF(AND('別紙3-1_区分⑤所要額内訳'!$E$20&gt;=DATE(2023,1,1),'別紙3-1_区分⑤所要額内訳'!$D$20="無",COUNTIF($D$121:AU121,1)&lt;=7),AU121,IF(OR('別紙3-1_区分⑤所要額内訳'!$D$20="有",'別紙3-1_区分⑤所要額内訳'!$E$20&lt;=DATE(2022,12,31)),AU121,""))</f>
        <v/>
      </c>
      <c r="AV228" s="21" t="str">
        <f>IF(AND('別紙3-1_区分⑤所要額内訳'!$E$20&gt;=DATE(2023,1,1),'別紙3-1_区分⑤所要額内訳'!$D$20="無",COUNTIF($D$121:AV121,1)&lt;=7),AV121,IF(OR('別紙3-1_区分⑤所要額内訳'!$D$20="有",'別紙3-1_区分⑤所要額内訳'!$E$20&lt;=DATE(2022,12,31)),AV121,""))</f>
        <v/>
      </c>
      <c r="AW228" s="21" t="str">
        <f>IF(AND('別紙3-1_区分⑤所要額内訳'!$E$20&gt;=DATE(2023,1,1),'別紙3-1_区分⑤所要額内訳'!$D$20="無",COUNTIF($D$121:AW121,1)&lt;=7),AW121,IF(OR('別紙3-1_区分⑤所要額内訳'!$D$20="有",'別紙3-1_区分⑤所要額内訳'!$E$20&lt;=DATE(2022,12,31)),AW121,""))</f>
        <v/>
      </c>
      <c r="AX228" s="21" t="str">
        <f>IF(AND('別紙3-1_区分⑤所要額内訳'!$E$20&gt;=DATE(2023,1,1),'別紙3-1_区分⑤所要額内訳'!$D$20="無",COUNTIF($D$121:AX121,1)&lt;=7),AX121,IF(OR('別紙3-1_区分⑤所要額内訳'!$D$20="有",'別紙3-1_区分⑤所要額内訳'!$E$20&lt;=DATE(2022,12,31)),AX121,""))</f>
        <v/>
      </c>
      <c r="AY228" s="21" t="str">
        <f>IF(AND('別紙3-1_区分⑤所要額内訳'!$E$20&gt;=DATE(2023,1,1),'別紙3-1_区分⑤所要額内訳'!$D$20="無",COUNTIF($D$121:AY121,1)&lt;=7),AY121,IF(OR('別紙3-1_区分⑤所要額内訳'!$D$20="有",'別紙3-1_区分⑤所要額内訳'!$E$20&lt;=DATE(2022,12,31)),AY121,""))</f>
        <v/>
      </c>
      <c r="AZ228" s="21" t="str">
        <f>IF(AND('別紙3-1_区分⑤所要額内訳'!$E$20&gt;=DATE(2023,1,1),'別紙3-1_区分⑤所要額内訳'!$D$20="無",COUNTIF($D$121:AZ121,1)&lt;=7),AZ121,IF(OR('別紙3-1_区分⑤所要額内訳'!$D$20="有",'別紙3-1_区分⑤所要額内訳'!$E$20&lt;=DATE(2022,12,31)),AZ121,""))</f>
        <v/>
      </c>
      <c r="BA228" s="21" t="str">
        <f>IF(AND('別紙3-1_区分⑤所要額内訳'!$E$20&gt;=DATE(2023,1,1),'別紙3-1_区分⑤所要額内訳'!$D$20="無",COUNTIF($D$121:BA121,1)&lt;=7),BA121,IF(OR('別紙3-1_区分⑤所要額内訳'!$D$20="有",'別紙3-1_区分⑤所要額内訳'!$E$20&lt;=DATE(2022,12,31)),BA121,""))</f>
        <v/>
      </c>
      <c r="BB228" s="18">
        <f t="shared" si="334"/>
        <v>1</v>
      </c>
    </row>
    <row r="229" spans="1:54" x14ac:dyDescent="0.2">
      <c r="A229" s="5" t="str">
        <f t="shared" ref="A229:C229" si="342">A122</f>
        <v/>
      </c>
      <c r="B229" s="14" t="str">
        <f t="shared" si="342"/>
        <v/>
      </c>
      <c r="C229" s="5" t="str">
        <f t="shared" si="342"/>
        <v/>
      </c>
      <c r="D229" s="21">
        <f>IF(AND('別紙3-1_区分⑤所要額内訳'!$E$21&gt;=DATE(2023,1,1),'別紙3-1_区分⑤所要額内訳'!$D$21="無",COUNTIF($D$122:D122,1)&lt;=7),D122,IF(OR('別紙3-1_区分⑤所要額内訳'!$D$21="有",'別紙3-1_区分⑤所要額内訳'!$E$21&lt;=DATE(2022,12,31)),D122,""))</f>
        <v>1</v>
      </c>
      <c r="E229" s="21" t="str">
        <f>IF(AND('別紙3-1_区分⑤所要額内訳'!$E$21&gt;=DATE(2023,1,1),'別紙3-1_区分⑤所要額内訳'!$D$21="無",COUNTIF($D$122:E122,1)&lt;=7),E122,IF(OR('別紙3-1_区分⑤所要額内訳'!$D$21="有",'別紙3-1_区分⑤所要額内訳'!$E$21&lt;=DATE(2022,12,31)),E122,""))</f>
        <v/>
      </c>
      <c r="F229" s="21" t="str">
        <f>IF(AND('別紙3-1_区分⑤所要額内訳'!$E$21&gt;=DATE(2023,1,1),'別紙3-1_区分⑤所要額内訳'!$D$21="無",COUNTIF($D$122:F122,1)&lt;=7),F122,IF(OR('別紙3-1_区分⑤所要額内訳'!$D$21="有",'別紙3-1_区分⑤所要額内訳'!$E$21&lt;=DATE(2022,12,31)),F122,""))</f>
        <v/>
      </c>
      <c r="G229" s="21" t="str">
        <f>IF(AND('別紙3-1_区分⑤所要額内訳'!$E$21&gt;=DATE(2023,1,1),'別紙3-1_区分⑤所要額内訳'!$D$21="無",COUNTIF($D$122:G122,1)&lt;=7),G122,IF(OR('別紙3-1_区分⑤所要額内訳'!$D$21="有",'別紙3-1_区分⑤所要額内訳'!$E$21&lt;=DATE(2022,12,31)),G122,""))</f>
        <v/>
      </c>
      <c r="H229" s="21" t="str">
        <f>IF(AND('別紙3-1_区分⑤所要額内訳'!$E$21&gt;=DATE(2023,1,1),'別紙3-1_区分⑤所要額内訳'!$D$21="無",COUNTIF($D$122:H122,1)&lt;=7),H122,IF(OR('別紙3-1_区分⑤所要額内訳'!$D$21="有",'別紙3-1_区分⑤所要額内訳'!$E$21&lt;=DATE(2022,12,31)),H122,""))</f>
        <v/>
      </c>
      <c r="I229" s="21" t="str">
        <f>IF(AND('別紙3-1_区分⑤所要額内訳'!$E$21&gt;=DATE(2023,1,1),'別紙3-1_区分⑤所要額内訳'!$D$21="無",COUNTIF($D$122:I122,1)&lt;=7),I122,IF(OR('別紙3-1_区分⑤所要額内訳'!$D$21="有",'別紙3-1_区分⑤所要額内訳'!$E$21&lt;=DATE(2022,12,31)),I122,""))</f>
        <v/>
      </c>
      <c r="J229" s="21" t="str">
        <f>IF(AND('別紙3-1_区分⑤所要額内訳'!$E$21&gt;=DATE(2023,1,1),'別紙3-1_区分⑤所要額内訳'!$D$21="無",COUNTIF($D$122:J122,1)&lt;=7),J122,IF(OR('別紙3-1_区分⑤所要額内訳'!$D$21="有",'別紙3-1_区分⑤所要額内訳'!$E$21&lt;=DATE(2022,12,31)),J122,""))</f>
        <v/>
      </c>
      <c r="K229" s="21" t="str">
        <f>IF(AND('別紙3-1_区分⑤所要額内訳'!$E$21&gt;=DATE(2023,1,1),'別紙3-1_区分⑤所要額内訳'!$D$21="無",COUNTIF($D$122:K122,1)&lt;=7),K122,IF(OR('別紙3-1_区分⑤所要額内訳'!$D$21="有",'別紙3-1_区分⑤所要額内訳'!$E$21&lt;=DATE(2022,12,31)),K122,""))</f>
        <v/>
      </c>
      <c r="L229" s="21" t="str">
        <f>IF(AND('別紙3-1_区分⑤所要額内訳'!$E$21&gt;=DATE(2023,1,1),'別紙3-1_区分⑤所要額内訳'!$D$21="無",COUNTIF($D$122:L122,1)&lt;=7),L122,IF(OR('別紙3-1_区分⑤所要額内訳'!$D$21="有",'別紙3-1_区分⑤所要額内訳'!$E$21&lt;=DATE(2022,12,31)),L122,""))</f>
        <v/>
      </c>
      <c r="M229" s="21" t="str">
        <f>IF(AND('別紙3-1_区分⑤所要額内訳'!$E$21&gt;=DATE(2023,1,1),'別紙3-1_区分⑤所要額内訳'!$D$21="無",COUNTIF($D$122:M122,1)&lt;=7),M122,IF(OR('別紙3-1_区分⑤所要額内訳'!$D$21="有",'別紙3-1_区分⑤所要額内訳'!$E$21&lt;=DATE(2022,12,31)),M122,""))</f>
        <v/>
      </c>
      <c r="N229" s="21" t="str">
        <f>IF(AND('別紙3-1_区分⑤所要額内訳'!$E$21&gt;=DATE(2023,1,1),'別紙3-1_区分⑤所要額内訳'!$D$21="無",COUNTIF($D$122:N122,1)&lt;=7),N122,IF(OR('別紙3-1_区分⑤所要額内訳'!$D$21="有",'別紙3-1_区分⑤所要額内訳'!$E$21&lt;=DATE(2022,12,31)),N122,""))</f>
        <v/>
      </c>
      <c r="O229" s="21" t="str">
        <f>IF(AND('別紙3-1_区分⑤所要額内訳'!$E$21&gt;=DATE(2023,1,1),'別紙3-1_区分⑤所要額内訳'!$D$21="無",COUNTIF($D$122:O122,1)&lt;=7),O122,IF(OR('別紙3-1_区分⑤所要額内訳'!$D$21="有",'別紙3-1_区分⑤所要額内訳'!$E$21&lt;=DATE(2022,12,31)),O122,""))</f>
        <v/>
      </c>
      <c r="P229" s="21" t="str">
        <f>IF(AND('別紙3-1_区分⑤所要額内訳'!$E$21&gt;=DATE(2023,1,1),'別紙3-1_区分⑤所要額内訳'!$D$21="無",COUNTIF($D$122:P122,1)&lt;=7),P122,IF(OR('別紙3-1_区分⑤所要額内訳'!$D$21="有",'別紙3-1_区分⑤所要額内訳'!$E$21&lt;=DATE(2022,12,31)),P122,""))</f>
        <v/>
      </c>
      <c r="Q229" s="21" t="str">
        <f>IF(AND('別紙3-1_区分⑤所要額内訳'!$E$21&gt;=DATE(2023,1,1),'別紙3-1_区分⑤所要額内訳'!$D$21="無",COUNTIF($D$122:Q122,1)&lt;=7),Q122,IF(OR('別紙3-1_区分⑤所要額内訳'!$D$21="有",'別紙3-1_区分⑤所要額内訳'!$E$21&lt;=DATE(2022,12,31)),Q122,""))</f>
        <v/>
      </c>
      <c r="R229" s="21" t="str">
        <f>IF(AND('別紙3-1_区分⑤所要額内訳'!$E$21&gt;=DATE(2023,1,1),'別紙3-1_区分⑤所要額内訳'!$D$21="無",COUNTIF($D$122:R122,1)&lt;=7),R122,IF(OR('別紙3-1_区分⑤所要額内訳'!$D$21="有",'別紙3-1_区分⑤所要額内訳'!$E$21&lt;=DATE(2022,12,31)),R122,""))</f>
        <v/>
      </c>
      <c r="S229" s="21" t="str">
        <f>IF(AND('別紙3-1_区分⑤所要額内訳'!$E$21&gt;=DATE(2023,1,1),'別紙3-1_区分⑤所要額内訳'!$D$21="無",COUNTIF($D$122:S122,1)&lt;=7),S122,IF(OR('別紙3-1_区分⑤所要額内訳'!$D$21="有",'別紙3-1_区分⑤所要額内訳'!$E$21&lt;=DATE(2022,12,31)),S122,""))</f>
        <v/>
      </c>
      <c r="T229" s="21" t="str">
        <f>IF(AND('別紙3-1_区分⑤所要額内訳'!$E$21&gt;=DATE(2023,1,1),'別紙3-1_区分⑤所要額内訳'!$D$21="無",COUNTIF($D$122:T122,1)&lt;=7),T122,IF(OR('別紙3-1_区分⑤所要額内訳'!$D$21="有",'別紙3-1_区分⑤所要額内訳'!$E$21&lt;=DATE(2022,12,31)),T122,""))</f>
        <v/>
      </c>
      <c r="U229" s="21" t="str">
        <f>IF(AND('別紙3-1_区分⑤所要額内訳'!$E$21&gt;=DATE(2023,1,1),'別紙3-1_区分⑤所要額内訳'!$D$21="無",COUNTIF($D$122:U122,1)&lt;=7),U122,IF(OR('別紙3-1_区分⑤所要額内訳'!$D$21="有",'別紙3-1_区分⑤所要額内訳'!$E$21&lt;=DATE(2022,12,31)),U122,""))</f>
        <v/>
      </c>
      <c r="V229" s="21" t="str">
        <f>IF(AND('別紙3-1_区分⑤所要額内訳'!$E$21&gt;=DATE(2023,1,1),'別紙3-1_区分⑤所要額内訳'!$D$21="無",COUNTIF($D$122:V122,1)&lt;=7),V122,IF(OR('別紙3-1_区分⑤所要額内訳'!$D$21="有",'別紙3-1_区分⑤所要額内訳'!$E$21&lt;=DATE(2022,12,31)),V122,""))</f>
        <v/>
      </c>
      <c r="W229" s="21" t="str">
        <f>IF(AND('別紙3-1_区分⑤所要額内訳'!$E$21&gt;=DATE(2023,1,1),'別紙3-1_区分⑤所要額内訳'!$D$21="無",COUNTIF($D$122:W122,1)&lt;=7),W122,IF(OR('別紙3-1_区分⑤所要額内訳'!$D$21="有",'別紙3-1_区分⑤所要額内訳'!$E$21&lt;=DATE(2022,12,31)),W122,""))</f>
        <v/>
      </c>
      <c r="X229" s="21" t="str">
        <f>IF(AND('別紙3-1_区分⑤所要額内訳'!$E$21&gt;=DATE(2023,1,1),'別紙3-1_区分⑤所要額内訳'!$D$21="無",COUNTIF($D$122:X122,1)&lt;=7),X122,IF(OR('別紙3-1_区分⑤所要額内訳'!$D$21="有",'別紙3-1_区分⑤所要額内訳'!$E$21&lt;=DATE(2022,12,31)),X122,""))</f>
        <v/>
      </c>
      <c r="Y229" s="21" t="str">
        <f>IF(AND('別紙3-1_区分⑤所要額内訳'!$E$21&gt;=DATE(2023,1,1),'別紙3-1_区分⑤所要額内訳'!$D$21="無",COUNTIF($D$122:Y122,1)&lt;=7),Y122,IF(OR('別紙3-1_区分⑤所要額内訳'!$D$21="有",'別紙3-1_区分⑤所要額内訳'!$E$21&lt;=DATE(2022,12,31)),Y122,""))</f>
        <v/>
      </c>
      <c r="Z229" s="21" t="str">
        <f>IF(AND('別紙3-1_区分⑤所要額内訳'!$E$21&gt;=DATE(2023,1,1),'別紙3-1_区分⑤所要額内訳'!$D$21="無",COUNTIF($D$122:Z122,1)&lt;=7),Z122,IF(OR('別紙3-1_区分⑤所要額内訳'!$D$21="有",'別紙3-1_区分⑤所要額内訳'!$E$21&lt;=DATE(2022,12,31)),Z122,""))</f>
        <v/>
      </c>
      <c r="AA229" s="21" t="str">
        <f>IF(AND('別紙3-1_区分⑤所要額内訳'!$E$21&gt;=DATE(2023,1,1),'別紙3-1_区分⑤所要額内訳'!$D$21="無",COUNTIF($D$122:AA122,1)&lt;=7),AA122,IF(OR('別紙3-1_区分⑤所要額内訳'!$D$21="有",'別紙3-1_区分⑤所要額内訳'!$E$21&lt;=DATE(2022,12,31)),AA122,""))</f>
        <v/>
      </c>
      <c r="AB229" s="21" t="str">
        <f>IF(AND('別紙3-1_区分⑤所要額内訳'!$E$21&gt;=DATE(2023,1,1),'別紙3-1_区分⑤所要額内訳'!$D$21="無",COUNTIF($D$122:AB122,1)&lt;=7),AB122,IF(OR('別紙3-1_区分⑤所要額内訳'!$D$21="有",'別紙3-1_区分⑤所要額内訳'!$E$21&lt;=DATE(2022,12,31)),AB122,""))</f>
        <v/>
      </c>
      <c r="AC229" s="21" t="str">
        <f>IF(AND('別紙3-1_区分⑤所要額内訳'!$E$21&gt;=DATE(2023,1,1),'別紙3-1_区分⑤所要額内訳'!$D$21="無",COUNTIF($D$122:AC122,1)&lt;=7),AC122,IF(OR('別紙3-1_区分⑤所要額内訳'!$D$21="有",'別紙3-1_区分⑤所要額内訳'!$E$21&lt;=DATE(2022,12,31)),AC122,""))</f>
        <v/>
      </c>
      <c r="AD229" s="21" t="str">
        <f>IF(AND('別紙3-1_区分⑤所要額内訳'!$E$21&gt;=DATE(2023,1,1),'別紙3-1_区分⑤所要額内訳'!$D$21="無",COUNTIF($D$122:AD122,1)&lt;=7),AD122,IF(OR('別紙3-1_区分⑤所要額内訳'!$D$21="有",'別紙3-1_区分⑤所要額内訳'!$E$21&lt;=DATE(2022,12,31)),AD122,""))</f>
        <v/>
      </c>
      <c r="AE229" s="21" t="str">
        <f>IF(AND('別紙3-1_区分⑤所要額内訳'!$E$21&gt;=DATE(2023,1,1),'別紙3-1_区分⑤所要額内訳'!$D$21="無",COUNTIF($D$122:AE122,1)&lt;=7),AE122,IF(OR('別紙3-1_区分⑤所要額内訳'!$D$21="有",'別紙3-1_区分⑤所要額内訳'!$E$21&lt;=DATE(2022,12,31)),AE122,""))</f>
        <v/>
      </c>
      <c r="AF229" s="21" t="str">
        <f>IF(AND('別紙3-1_区分⑤所要額内訳'!$E$21&gt;=DATE(2023,1,1),'別紙3-1_区分⑤所要額内訳'!$D$21="無",COUNTIF($D$122:AF122,1)&lt;=7),AF122,IF(OR('別紙3-1_区分⑤所要額内訳'!$D$21="有",'別紙3-1_区分⑤所要額内訳'!$E$21&lt;=DATE(2022,12,31)),AF122,""))</f>
        <v/>
      </c>
      <c r="AG229" s="21" t="str">
        <f>IF(AND('別紙3-1_区分⑤所要額内訳'!$E$21&gt;=DATE(2023,1,1),'別紙3-1_区分⑤所要額内訳'!$D$21="無",COUNTIF($D$122:AG122,1)&lt;=7),AG122,IF(OR('別紙3-1_区分⑤所要額内訳'!$D$21="有",'別紙3-1_区分⑤所要額内訳'!$E$21&lt;=DATE(2022,12,31)),AG122,""))</f>
        <v/>
      </c>
      <c r="AH229" s="21" t="str">
        <f>IF(AND('別紙3-1_区分⑤所要額内訳'!$E$21&gt;=DATE(2023,1,1),'別紙3-1_区分⑤所要額内訳'!$D$21="無",COUNTIF($D$122:AH122,1)&lt;=7),AH122,IF(OR('別紙3-1_区分⑤所要額内訳'!$D$21="有",'別紙3-1_区分⑤所要額内訳'!$E$21&lt;=DATE(2022,12,31)),AH122,""))</f>
        <v/>
      </c>
      <c r="AI229" s="21" t="str">
        <f>IF(AND('別紙3-1_区分⑤所要額内訳'!$E$21&gt;=DATE(2023,1,1),'別紙3-1_区分⑤所要額内訳'!$D$21="無",COUNTIF($D$122:AI122,1)&lt;=7),AI122,IF(OR('別紙3-1_区分⑤所要額内訳'!$D$21="有",'別紙3-1_区分⑤所要額内訳'!$E$21&lt;=DATE(2022,12,31)),AI122,""))</f>
        <v/>
      </c>
      <c r="AJ229" s="21" t="str">
        <f>IF(AND('別紙3-1_区分⑤所要額内訳'!$E$21&gt;=DATE(2023,1,1),'別紙3-1_区分⑤所要額内訳'!$D$21="無",COUNTIF($D$122:AJ122,1)&lt;=7),AJ122,IF(OR('別紙3-1_区分⑤所要額内訳'!$D$21="有",'別紙3-1_区分⑤所要額内訳'!$E$21&lt;=DATE(2022,12,31)),AJ122,""))</f>
        <v/>
      </c>
      <c r="AK229" s="21" t="str">
        <f>IF(AND('別紙3-1_区分⑤所要額内訳'!$E$21&gt;=DATE(2023,1,1),'別紙3-1_区分⑤所要額内訳'!$D$21="無",COUNTIF($D$122:AK122,1)&lt;=7),AK122,IF(OR('別紙3-1_区分⑤所要額内訳'!$D$21="有",'別紙3-1_区分⑤所要額内訳'!$E$21&lt;=DATE(2022,12,31)),AK122,""))</f>
        <v/>
      </c>
      <c r="AL229" s="21" t="str">
        <f>IF(AND('別紙3-1_区分⑤所要額内訳'!$E$21&gt;=DATE(2023,1,1),'別紙3-1_区分⑤所要額内訳'!$D$21="無",COUNTIF($D$122:AL122,1)&lt;=7),AL122,IF(OR('別紙3-1_区分⑤所要額内訳'!$D$21="有",'別紙3-1_区分⑤所要額内訳'!$E$21&lt;=DATE(2022,12,31)),AL122,""))</f>
        <v/>
      </c>
      <c r="AM229" s="21" t="str">
        <f>IF(AND('別紙3-1_区分⑤所要額内訳'!$E$21&gt;=DATE(2023,1,1),'別紙3-1_区分⑤所要額内訳'!$D$21="無",COUNTIF($D$122:AM122,1)&lt;=7),AM122,IF(OR('別紙3-1_区分⑤所要額内訳'!$D$21="有",'別紙3-1_区分⑤所要額内訳'!$E$21&lt;=DATE(2022,12,31)),AM122,""))</f>
        <v/>
      </c>
      <c r="AN229" s="21" t="str">
        <f>IF(AND('別紙3-1_区分⑤所要額内訳'!$E$21&gt;=DATE(2023,1,1),'別紙3-1_区分⑤所要額内訳'!$D$21="無",COUNTIF($D$122:AN122,1)&lt;=7),AN122,IF(OR('別紙3-1_区分⑤所要額内訳'!$D$21="有",'別紙3-1_区分⑤所要額内訳'!$E$21&lt;=DATE(2022,12,31)),AN122,""))</f>
        <v/>
      </c>
      <c r="AO229" s="21" t="str">
        <f>IF(AND('別紙3-1_区分⑤所要額内訳'!$E$21&gt;=DATE(2023,1,1),'別紙3-1_区分⑤所要額内訳'!$D$21="無",COUNTIF($D$122:AO122,1)&lt;=7),AO122,IF(OR('別紙3-1_区分⑤所要額内訳'!$D$21="有",'別紙3-1_区分⑤所要額内訳'!$E$21&lt;=DATE(2022,12,31)),AO122,""))</f>
        <v/>
      </c>
      <c r="AP229" s="21" t="str">
        <f>IF(AND('別紙3-1_区分⑤所要額内訳'!$E$21&gt;=DATE(2023,1,1),'別紙3-1_区分⑤所要額内訳'!$D$21="無",COUNTIF($D$122:AP122,1)&lt;=7),AP122,IF(OR('別紙3-1_区分⑤所要額内訳'!$D$21="有",'別紙3-1_区分⑤所要額内訳'!$E$21&lt;=DATE(2022,12,31)),AP122,""))</f>
        <v/>
      </c>
      <c r="AQ229" s="21" t="str">
        <f>IF(AND('別紙3-1_区分⑤所要額内訳'!$E$21&gt;=DATE(2023,1,1),'別紙3-1_区分⑤所要額内訳'!$D$21="無",COUNTIF($D$122:AQ122,1)&lt;=7),AQ122,IF(OR('別紙3-1_区分⑤所要額内訳'!$D$21="有",'別紙3-1_区分⑤所要額内訳'!$E$21&lt;=DATE(2022,12,31)),AQ122,""))</f>
        <v/>
      </c>
      <c r="AR229" s="21" t="str">
        <f>IF(AND('別紙3-1_区分⑤所要額内訳'!$E$21&gt;=DATE(2023,1,1),'別紙3-1_区分⑤所要額内訳'!$D$21="無",COUNTIF($D$122:AR122,1)&lt;=7),AR122,IF(OR('別紙3-1_区分⑤所要額内訳'!$D$21="有",'別紙3-1_区分⑤所要額内訳'!$E$21&lt;=DATE(2022,12,31)),AR122,""))</f>
        <v/>
      </c>
      <c r="AS229" s="21" t="str">
        <f>IF(AND('別紙3-1_区分⑤所要額内訳'!$E$21&gt;=DATE(2023,1,1),'別紙3-1_区分⑤所要額内訳'!$D$21="無",COUNTIF($D$122:AS122,1)&lt;=7),AS122,IF(OR('別紙3-1_区分⑤所要額内訳'!$D$21="有",'別紙3-1_区分⑤所要額内訳'!$E$21&lt;=DATE(2022,12,31)),AS122,""))</f>
        <v/>
      </c>
      <c r="AT229" s="21" t="str">
        <f>IF(AND('別紙3-1_区分⑤所要額内訳'!$E$21&gt;=DATE(2023,1,1),'別紙3-1_区分⑤所要額内訳'!$D$21="無",COUNTIF($D$122:AT122,1)&lt;=7),AT122,IF(OR('別紙3-1_区分⑤所要額内訳'!$D$21="有",'別紙3-1_区分⑤所要額内訳'!$E$21&lt;=DATE(2022,12,31)),AT122,""))</f>
        <v/>
      </c>
      <c r="AU229" s="21" t="str">
        <f>IF(AND('別紙3-1_区分⑤所要額内訳'!$E$21&gt;=DATE(2023,1,1),'別紙3-1_区分⑤所要額内訳'!$D$21="無",COUNTIF($D$122:AU122,1)&lt;=7),AU122,IF(OR('別紙3-1_区分⑤所要額内訳'!$D$21="有",'別紙3-1_区分⑤所要額内訳'!$E$21&lt;=DATE(2022,12,31)),AU122,""))</f>
        <v/>
      </c>
      <c r="AV229" s="21" t="str">
        <f>IF(AND('別紙3-1_区分⑤所要額内訳'!$E$21&gt;=DATE(2023,1,1),'別紙3-1_区分⑤所要額内訳'!$D$21="無",COUNTIF($D$122:AV122,1)&lt;=7),AV122,IF(OR('別紙3-1_区分⑤所要額内訳'!$D$21="有",'別紙3-1_区分⑤所要額内訳'!$E$21&lt;=DATE(2022,12,31)),AV122,""))</f>
        <v/>
      </c>
      <c r="AW229" s="21" t="str">
        <f>IF(AND('別紙3-1_区分⑤所要額内訳'!$E$21&gt;=DATE(2023,1,1),'別紙3-1_区分⑤所要額内訳'!$D$21="無",COUNTIF($D$122:AW122,1)&lt;=7),AW122,IF(OR('別紙3-1_区分⑤所要額内訳'!$D$21="有",'別紙3-1_区分⑤所要額内訳'!$E$21&lt;=DATE(2022,12,31)),AW122,""))</f>
        <v/>
      </c>
      <c r="AX229" s="21" t="str">
        <f>IF(AND('別紙3-1_区分⑤所要額内訳'!$E$21&gt;=DATE(2023,1,1),'別紙3-1_区分⑤所要額内訳'!$D$21="無",COUNTIF($D$122:AX122,1)&lt;=7),AX122,IF(OR('別紙3-1_区分⑤所要額内訳'!$D$21="有",'別紙3-1_区分⑤所要額内訳'!$E$21&lt;=DATE(2022,12,31)),AX122,""))</f>
        <v/>
      </c>
      <c r="AY229" s="21" t="str">
        <f>IF(AND('別紙3-1_区分⑤所要額内訳'!$E$21&gt;=DATE(2023,1,1),'別紙3-1_区分⑤所要額内訳'!$D$21="無",COUNTIF($D$122:AY122,1)&lt;=7),AY122,IF(OR('別紙3-1_区分⑤所要額内訳'!$D$21="有",'別紙3-1_区分⑤所要額内訳'!$E$21&lt;=DATE(2022,12,31)),AY122,""))</f>
        <v/>
      </c>
      <c r="AZ229" s="21" t="str">
        <f>IF(AND('別紙3-1_区分⑤所要額内訳'!$E$21&gt;=DATE(2023,1,1),'別紙3-1_区分⑤所要額内訳'!$D$21="無",COUNTIF($D$122:AZ122,1)&lt;=7),AZ122,IF(OR('別紙3-1_区分⑤所要額内訳'!$D$21="有",'別紙3-1_区分⑤所要額内訳'!$E$21&lt;=DATE(2022,12,31)),AZ122,""))</f>
        <v/>
      </c>
      <c r="BA229" s="21" t="str">
        <f>IF(AND('別紙3-1_区分⑤所要額内訳'!$E$21&gt;=DATE(2023,1,1),'別紙3-1_区分⑤所要額内訳'!$D$21="無",COUNTIF($D$122:BA122,1)&lt;=7),BA122,IF(OR('別紙3-1_区分⑤所要額内訳'!$D$21="有",'別紙3-1_区分⑤所要額内訳'!$E$21&lt;=DATE(2022,12,31)),BA122,""))</f>
        <v/>
      </c>
      <c r="BB229" s="18">
        <f t="shared" si="334"/>
        <v>1</v>
      </c>
    </row>
    <row r="230" spans="1:54" x14ac:dyDescent="0.2">
      <c r="A230" s="5" t="str">
        <f t="shared" ref="A230:C230" si="343">A123</f>
        <v/>
      </c>
      <c r="B230" s="14" t="str">
        <f t="shared" si="343"/>
        <v/>
      </c>
      <c r="C230" s="5" t="str">
        <f t="shared" si="343"/>
        <v/>
      </c>
      <c r="D230" s="21">
        <f>IF(AND('別紙3-1_区分⑤所要額内訳'!$E$22&gt;=DATE(2023,1,1),'別紙3-1_区分⑤所要額内訳'!$D$22="無",COUNTIF($D$123:D123,1)&lt;=7),D123,IF(OR('別紙3-1_区分⑤所要額内訳'!$D$22="有",'別紙3-1_区分⑤所要額内訳'!$E$22&lt;=DATE(2022,12,31)),D123,""))</f>
        <v>1</v>
      </c>
      <c r="E230" s="21" t="str">
        <f>IF(AND('別紙3-1_区分⑤所要額内訳'!$E$22&gt;=DATE(2023,1,1),'別紙3-1_区分⑤所要額内訳'!$D$22="無",COUNTIF($D$123:E123,1)&lt;=7),E123,IF(OR('別紙3-1_区分⑤所要額内訳'!$D$22="有",'別紙3-1_区分⑤所要額内訳'!$E$22&lt;=DATE(2022,12,31)),E123,""))</f>
        <v/>
      </c>
      <c r="F230" s="21" t="str">
        <f>IF(AND('別紙3-1_区分⑤所要額内訳'!$E$22&gt;=DATE(2023,1,1),'別紙3-1_区分⑤所要額内訳'!$D$22="無",COUNTIF($D$123:F123,1)&lt;=7),F123,IF(OR('別紙3-1_区分⑤所要額内訳'!$D$22="有",'別紙3-1_区分⑤所要額内訳'!$E$22&lt;=DATE(2022,12,31)),F123,""))</f>
        <v/>
      </c>
      <c r="G230" s="21" t="str">
        <f>IF(AND('別紙3-1_区分⑤所要額内訳'!$E$22&gt;=DATE(2023,1,1),'別紙3-1_区分⑤所要額内訳'!$D$22="無",COUNTIF($D$123:G123,1)&lt;=7),G123,IF(OR('別紙3-1_区分⑤所要額内訳'!$D$22="有",'別紙3-1_区分⑤所要額内訳'!$E$22&lt;=DATE(2022,12,31)),G123,""))</f>
        <v/>
      </c>
      <c r="H230" s="21" t="str">
        <f>IF(AND('別紙3-1_区分⑤所要額内訳'!$E$22&gt;=DATE(2023,1,1),'別紙3-1_区分⑤所要額内訳'!$D$22="無",COUNTIF($D$123:H123,1)&lt;=7),H123,IF(OR('別紙3-1_区分⑤所要額内訳'!$D$22="有",'別紙3-1_区分⑤所要額内訳'!$E$22&lt;=DATE(2022,12,31)),H123,""))</f>
        <v/>
      </c>
      <c r="I230" s="21" t="str">
        <f>IF(AND('別紙3-1_区分⑤所要額内訳'!$E$22&gt;=DATE(2023,1,1),'別紙3-1_区分⑤所要額内訳'!$D$22="無",COUNTIF($D$123:I123,1)&lt;=7),I123,IF(OR('別紙3-1_区分⑤所要額内訳'!$D$22="有",'別紙3-1_区分⑤所要額内訳'!$E$22&lt;=DATE(2022,12,31)),I123,""))</f>
        <v/>
      </c>
      <c r="J230" s="21" t="str">
        <f>IF(AND('別紙3-1_区分⑤所要額内訳'!$E$22&gt;=DATE(2023,1,1),'別紙3-1_区分⑤所要額内訳'!$D$22="無",COUNTIF($D$123:J123,1)&lt;=7),J123,IF(OR('別紙3-1_区分⑤所要額内訳'!$D$22="有",'別紙3-1_区分⑤所要額内訳'!$E$22&lt;=DATE(2022,12,31)),J123,""))</f>
        <v/>
      </c>
      <c r="K230" s="21" t="str">
        <f>IF(AND('別紙3-1_区分⑤所要額内訳'!$E$22&gt;=DATE(2023,1,1),'別紙3-1_区分⑤所要額内訳'!$D$22="無",COUNTIF($D$123:K123,1)&lt;=7),K123,IF(OR('別紙3-1_区分⑤所要額内訳'!$D$22="有",'別紙3-1_区分⑤所要額内訳'!$E$22&lt;=DATE(2022,12,31)),K123,""))</f>
        <v/>
      </c>
      <c r="L230" s="21" t="str">
        <f>IF(AND('別紙3-1_区分⑤所要額内訳'!$E$22&gt;=DATE(2023,1,1),'別紙3-1_区分⑤所要額内訳'!$D$22="無",COUNTIF($D$123:L123,1)&lt;=7),L123,IF(OR('別紙3-1_区分⑤所要額内訳'!$D$22="有",'別紙3-1_区分⑤所要額内訳'!$E$22&lt;=DATE(2022,12,31)),L123,""))</f>
        <v/>
      </c>
      <c r="M230" s="21" t="str">
        <f>IF(AND('別紙3-1_区分⑤所要額内訳'!$E$22&gt;=DATE(2023,1,1),'別紙3-1_区分⑤所要額内訳'!$D$22="無",COUNTIF($D$123:M123,1)&lt;=7),M123,IF(OR('別紙3-1_区分⑤所要額内訳'!$D$22="有",'別紙3-1_区分⑤所要額内訳'!$E$22&lt;=DATE(2022,12,31)),M123,""))</f>
        <v/>
      </c>
      <c r="N230" s="21" t="str">
        <f>IF(AND('別紙3-1_区分⑤所要額内訳'!$E$22&gt;=DATE(2023,1,1),'別紙3-1_区分⑤所要額内訳'!$D$22="無",COUNTIF($D$123:N123,1)&lt;=7),N123,IF(OR('別紙3-1_区分⑤所要額内訳'!$D$22="有",'別紙3-1_区分⑤所要額内訳'!$E$22&lt;=DATE(2022,12,31)),N123,""))</f>
        <v/>
      </c>
      <c r="O230" s="21" t="str">
        <f>IF(AND('別紙3-1_区分⑤所要額内訳'!$E$22&gt;=DATE(2023,1,1),'別紙3-1_区分⑤所要額内訳'!$D$22="無",COUNTIF($D$123:O123,1)&lt;=7),O123,IF(OR('別紙3-1_区分⑤所要額内訳'!$D$22="有",'別紙3-1_区分⑤所要額内訳'!$E$22&lt;=DATE(2022,12,31)),O123,""))</f>
        <v/>
      </c>
      <c r="P230" s="21" t="str">
        <f>IF(AND('別紙3-1_区分⑤所要額内訳'!$E$22&gt;=DATE(2023,1,1),'別紙3-1_区分⑤所要額内訳'!$D$22="無",COUNTIF($D$123:P123,1)&lt;=7),P123,IF(OR('別紙3-1_区分⑤所要額内訳'!$D$22="有",'別紙3-1_区分⑤所要額内訳'!$E$22&lt;=DATE(2022,12,31)),P123,""))</f>
        <v/>
      </c>
      <c r="Q230" s="21" t="str">
        <f>IF(AND('別紙3-1_区分⑤所要額内訳'!$E$22&gt;=DATE(2023,1,1),'別紙3-1_区分⑤所要額内訳'!$D$22="無",COUNTIF($D$123:Q123,1)&lt;=7),Q123,IF(OR('別紙3-1_区分⑤所要額内訳'!$D$22="有",'別紙3-1_区分⑤所要額内訳'!$E$22&lt;=DATE(2022,12,31)),Q123,""))</f>
        <v/>
      </c>
      <c r="R230" s="21" t="str">
        <f>IF(AND('別紙3-1_区分⑤所要額内訳'!$E$22&gt;=DATE(2023,1,1),'別紙3-1_区分⑤所要額内訳'!$D$22="無",COUNTIF($D$123:R123,1)&lt;=7),R123,IF(OR('別紙3-1_区分⑤所要額内訳'!$D$22="有",'別紙3-1_区分⑤所要額内訳'!$E$22&lt;=DATE(2022,12,31)),R123,""))</f>
        <v/>
      </c>
      <c r="S230" s="21" t="str">
        <f>IF(AND('別紙3-1_区分⑤所要額内訳'!$E$22&gt;=DATE(2023,1,1),'別紙3-1_区分⑤所要額内訳'!$D$22="無",COUNTIF($D$123:S123,1)&lt;=7),S123,IF(OR('別紙3-1_区分⑤所要額内訳'!$D$22="有",'別紙3-1_区分⑤所要額内訳'!$E$22&lt;=DATE(2022,12,31)),S123,""))</f>
        <v/>
      </c>
      <c r="T230" s="21" t="str">
        <f>IF(AND('別紙3-1_区分⑤所要額内訳'!$E$22&gt;=DATE(2023,1,1),'別紙3-1_区分⑤所要額内訳'!$D$22="無",COUNTIF($D$123:T123,1)&lt;=7),T123,IF(OR('別紙3-1_区分⑤所要額内訳'!$D$22="有",'別紙3-1_区分⑤所要額内訳'!$E$22&lt;=DATE(2022,12,31)),T123,""))</f>
        <v/>
      </c>
      <c r="U230" s="21" t="str">
        <f>IF(AND('別紙3-1_区分⑤所要額内訳'!$E$22&gt;=DATE(2023,1,1),'別紙3-1_区分⑤所要額内訳'!$D$22="無",COUNTIF($D$123:U123,1)&lt;=7),U123,IF(OR('別紙3-1_区分⑤所要額内訳'!$D$22="有",'別紙3-1_区分⑤所要額内訳'!$E$22&lt;=DATE(2022,12,31)),U123,""))</f>
        <v/>
      </c>
      <c r="V230" s="21" t="str">
        <f>IF(AND('別紙3-1_区分⑤所要額内訳'!$E$22&gt;=DATE(2023,1,1),'別紙3-1_区分⑤所要額内訳'!$D$22="無",COUNTIF($D$123:V123,1)&lt;=7),V123,IF(OR('別紙3-1_区分⑤所要額内訳'!$D$22="有",'別紙3-1_区分⑤所要額内訳'!$E$22&lt;=DATE(2022,12,31)),V123,""))</f>
        <v/>
      </c>
      <c r="W230" s="21" t="str">
        <f>IF(AND('別紙3-1_区分⑤所要額内訳'!$E$22&gt;=DATE(2023,1,1),'別紙3-1_区分⑤所要額内訳'!$D$22="無",COUNTIF($D$123:W123,1)&lt;=7),W123,IF(OR('別紙3-1_区分⑤所要額内訳'!$D$22="有",'別紙3-1_区分⑤所要額内訳'!$E$22&lt;=DATE(2022,12,31)),W123,""))</f>
        <v/>
      </c>
      <c r="X230" s="21" t="str">
        <f>IF(AND('別紙3-1_区分⑤所要額内訳'!$E$22&gt;=DATE(2023,1,1),'別紙3-1_区分⑤所要額内訳'!$D$22="無",COUNTIF($D$123:X123,1)&lt;=7),X123,IF(OR('別紙3-1_区分⑤所要額内訳'!$D$22="有",'別紙3-1_区分⑤所要額内訳'!$E$22&lt;=DATE(2022,12,31)),X123,""))</f>
        <v/>
      </c>
      <c r="Y230" s="21" t="str">
        <f>IF(AND('別紙3-1_区分⑤所要額内訳'!$E$22&gt;=DATE(2023,1,1),'別紙3-1_区分⑤所要額内訳'!$D$22="無",COUNTIF($D$123:Y123,1)&lt;=7),Y123,IF(OR('別紙3-1_区分⑤所要額内訳'!$D$22="有",'別紙3-1_区分⑤所要額内訳'!$E$22&lt;=DATE(2022,12,31)),Y123,""))</f>
        <v/>
      </c>
      <c r="Z230" s="21" t="str">
        <f>IF(AND('別紙3-1_区分⑤所要額内訳'!$E$22&gt;=DATE(2023,1,1),'別紙3-1_区分⑤所要額内訳'!$D$22="無",COUNTIF($D$123:Z123,1)&lt;=7),Z123,IF(OR('別紙3-1_区分⑤所要額内訳'!$D$22="有",'別紙3-1_区分⑤所要額内訳'!$E$22&lt;=DATE(2022,12,31)),Z123,""))</f>
        <v/>
      </c>
      <c r="AA230" s="21" t="str">
        <f>IF(AND('別紙3-1_区分⑤所要額内訳'!$E$22&gt;=DATE(2023,1,1),'別紙3-1_区分⑤所要額内訳'!$D$22="無",COUNTIF($D$123:AA123,1)&lt;=7),AA123,IF(OR('別紙3-1_区分⑤所要額内訳'!$D$22="有",'別紙3-1_区分⑤所要額内訳'!$E$22&lt;=DATE(2022,12,31)),AA123,""))</f>
        <v/>
      </c>
      <c r="AB230" s="21" t="str">
        <f>IF(AND('別紙3-1_区分⑤所要額内訳'!$E$22&gt;=DATE(2023,1,1),'別紙3-1_区分⑤所要額内訳'!$D$22="無",COUNTIF($D$123:AB123,1)&lt;=7),AB123,IF(OR('別紙3-1_区分⑤所要額内訳'!$D$22="有",'別紙3-1_区分⑤所要額内訳'!$E$22&lt;=DATE(2022,12,31)),AB123,""))</f>
        <v/>
      </c>
      <c r="AC230" s="21" t="str">
        <f>IF(AND('別紙3-1_区分⑤所要額内訳'!$E$22&gt;=DATE(2023,1,1),'別紙3-1_区分⑤所要額内訳'!$D$22="無",COUNTIF($D$123:AC123,1)&lt;=7),AC123,IF(OR('別紙3-1_区分⑤所要額内訳'!$D$22="有",'別紙3-1_区分⑤所要額内訳'!$E$22&lt;=DATE(2022,12,31)),AC123,""))</f>
        <v/>
      </c>
      <c r="AD230" s="21" t="str">
        <f>IF(AND('別紙3-1_区分⑤所要額内訳'!$E$22&gt;=DATE(2023,1,1),'別紙3-1_区分⑤所要額内訳'!$D$22="無",COUNTIF($D$123:AD123,1)&lt;=7),AD123,IF(OR('別紙3-1_区分⑤所要額内訳'!$D$22="有",'別紙3-1_区分⑤所要額内訳'!$E$22&lt;=DATE(2022,12,31)),AD123,""))</f>
        <v/>
      </c>
      <c r="AE230" s="21" t="str">
        <f>IF(AND('別紙3-1_区分⑤所要額内訳'!$E$22&gt;=DATE(2023,1,1),'別紙3-1_区分⑤所要額内訳'!$D$22="無",COUNTIF($D$123:AE123,1)&lt;=7),AE123,IF(OR('別紙3-1_区分⑤所要額内訳'!$D$22="有",'別紙3-1_区分⑤所要額内訳'!$E$22&lt;=DATE(2022,12,31)),AE123,""))</f>
        <v/>
      </c>
      <c r="AF230" s="21" t="str">
        <f>IF(AND('別紙3-1_区分⑤所要額内訳'!$E$22&gt;=DATE(2023,1,1),'別紙3-1_区分⑤所要額内訳'!$D$22="無",COUNTIF($D$123:AF123,1)&lt;=7),AF123,IF(OR('別紙3-1_区分⑤所要額内訳'!$D$22="有",'別紙3-1_区分⑤所要額内訳'!$E$22&lt;=DATE(2022,12,31)),AF123,""))</f>
        <v/>
      </c>
      <c r="AG230" s="21" t="str">
        <f>IF(AND('別紙3-1_区分⑤所要額内訳'!$E$22&gt;=DATE(2023,1,1),'別紙3-1_区分⑤所要額内訳'!$D$22="無",COUNTIF($D$123:AG123,1)&lt;=7),AG123,IF(OR('別紙3-1_区分⑤所要額内訳'!$D$22="有",'別紙3-1_区分⑤所要額内訳'!$E$22&lt;=DATE(2022,12,31)),AG123,""))</f>
        <v/>
      </c>
      <c r="AH230" s="21" t="str">
        <f>IF(AND('別紙3-1_区分⑤所要額内訳'!$E$22&gt;=DATE(2023,1,1),'別紙3-1_区分⑤所要額内訳'!$D$22="無",COUNTIF($D$123:AH123,1)&lt;=7),AH123,IF(OR('別紙3-1_区分⑤所要額内訳'!$D$22="有",'別紙3-1_区分⑤所要額内訳'!$E$22&lt;=DATE(2022,12,31)),AH123,""))</f>
        <v/>
      </c>
      <c r="AI230" s="21" t="str">
        <f>IF(AND('別紙3-1_区分⑤所要額内訳'!$E$22&gt;=DATE(2023,1,1),'別紙3-1_区分⑤所要額内訳'!$D$22="無",COUNTIF($D$123:AI123,1)&lt;=7),AI123,IF(OR('別紙3-1_区分⑤所要額内訳'!$D$22="有",'別紙3-1_区分⑤所要額内訳'!$E$22&lt;=DATE(2022,12,31)),AI123,""))</f>
        <v/>
      </c>
      <c r="AJ230" s="21" t="str">
        <f>IF(AND('別紙3-1_区分⑤所要額内訳'!$E$22&gt;=DATE(2023,1,1),'別紙3-1_区分⑤所要額内訳'!$D$22="無",COUNTIF($D$123:AJ123,1)&lt;=7),AJ123,IF(OR('別紙3-1_区分⑤所要額内訳'!$D$22="有",'別紙3-1_区分⑤所要額内訳'!$E$22&lt;=DATE(2022,12,31)),AJ123,""))</f>
        <v/>
      </c>
      <c r="AK230" s="21" t="str">
        <f>IF(AND('別紙3-1_区分⑤所要額内訳'!$E$22&gt;=DATE(2023,1,1),'別紙3-1_区分⑤所要額内訳'!$D$22="無",COUNTIF($D$123:AK123,1)&lt;=7),AK123,IF(OR('別紙3-1_区分⑤所要額内訳'!$D$22="有",'別紙3-1_区分⑤所要額内訳'!$E$22&lt;=DATE(2022,12,31)),AK123,""))</f>
        <v/>
      </c>
      <c r="AL230" s="21" t="str">
        <f>IF(AND('別紙3-1_区分⑤所要額内訳'!$E$22&gt;=DATE(2023,1,1),'別紙3-1_区分⑤所要額内訳'!$D$22="無",COUNTIF($D$123:AL123,1)&lt;=7),AL123,IF(OR('別紙3-1_区分⑤所要額内訳'!$D$22="有",'別紙3-1_区分⑤所要額内訳'!$E$22&lt;=DATE(2022,12,31)),AL123,""))</f>
        <v/>
      </c>
      <c r="AM230" s="21" t="str">
        <f>IF(AND('別紙3-1_区分⑤所要額内訳'!$E$22&gt;=DATE(2023,1,1),'別紙3-1_区分⑤所要額内訳'!$D$22="無",COUNTIF($D$123:AM123,1)&lt;=7),AM123,IF(OR('別紙3-1_区分⑤所要額内訳'!$D$22="有",'別紙3-1_区分⑤所要額内訳'!$E$22&lt;=DATE(2022,12,31)),AM123,""))</f>
        <v/>
      </c>
      <c r="AN230" s="21" t="str">
        <f>IF(AND('別紙3-1_区分⑤所要額内訳'!$E$22&gt;=DATE(2023,1,1),'別紙3-1_区分⑤所要額内訳'!$D$22="無",COUNTIF($D$123:AN123,1)&lt;=7),AN123,IF(OR('別紙3-1_区分⑤所要額内訳'!$D$22="有",'別紙3-1_区分⑤所要額内訳'!$E$22&lt;=DATE(2022,12,31)),AN123,""))</f>
        <v/>
      </c>
      <c r="AO230" s="21" t="str">
        <f>IF(AND('別紙3-1_区分⑤所要額内訳'!$E$22&gt;=DATE(2023,1,1),'別紙3-1_区分⑤所要額内訳'!$D$22="無",COUNTIF($D$123:AO123,1)&lt;=7),AO123,IF(OR('別紙3-1_区分⑤所要額内訳'!$D$22="有",'別紙3-1_区分⑤所要額内訳'!$E$22&lt;=DATE(2022,12,31)),AO123,""))</f>
        <v/>
      </c>
      <c r="AP230" s="21" t="str">
        <f>IF(AND('別紙3-1_区分⑤所要額内訳'!$E$22&gt;=DATE(2023,1,1),'別紙3-1_区分⑤所要額内訳'!$D$22="無",COUNTIF($D$123:AP123,1)&lt;=7),AP123,IF(OR('別紙3-1_区分⑤所要額内訳'!$D$22="有",'別紙3-1_区分⑤所要額内訳'!$E$22&lt;=DATE(2022,12,31)),AP123,""))</f>
        <v/>
      </c>
      <c r="AQ230" s="21" t="str">
        <f>IF(AND('別紙3-1_区分⑤所要額内訳'!$E$22&gt;=DATE(2023,1,1),'別紙3-1_区分⑤所要額内訳'!$D$22="無",COUNTIF($D$123:AQ123,1)&lt;=7),AQ123,IF(OR('別紙3-1_区分⑤所要額内訳'!$D$22="有",'別紙3-1_区分⑤所要額内訳'!$E$22&lt;=DATE(2022,12,31)),AQ123,""))</f>
        <v/>
      </c>
      <c r="AR230" s="21" t="str">
        <f>IF(AND('別紙3-1_区分⑤所要額内訳'!$E$22&gt;=DATE(2023,1,1),'別紙3-1_区分⑤所要額内訳'!$D$22="無",COUNTIF($D$123:AR123,1)&lt;=7),AR123,IF(OR('別紙3-1_区分⑤所要額内訳'!$D$22="有",'別紙3-1_区分⑤所要額内訳'!$E$22&lt;=DATE(2022,12,31)),AR123,""))</f>
        <v/>
      </c>
      <c r="AS230" s="21" t="str">
        <f>IF(AND('別紙3-1_区分⑤所要額内訳'!$E$22&gt;=DATE(2023,1,1),'別紙3-1_区分⑤所要額内訳'!$D$22="無",COUNTIF($D$123:AS123,1)&lt;=7),AS123,IF(OR('別紙3-1_区分⑤所要額内訳'!$D$22="有",'別紙3-1_区分⑤所要額内訳'!$E$22&lt;=DATE(2022,12,31)),AS123,""))</f>
        <v/>
      </c>
      <c r="AT230" s="21" t="str">
        <f>IF(AND('別紙3-1_区分⑤所要額内訳'!$E$22&gt;=DATE(2023,1,1),'別紙3-1_区分⑤所要額内訳'!$D$22="無",COUNTIF($D$123:AT123,1)&lt;=7),AT123,IF(OR('別紙3-1_区分⑤所要額内訳'!$D$22="有",'別紙3-1_区分⑤所要額内訳'!$E$22&lt;=DATE(2022,12,31)),AT123,""))</f>
        <v/>
      </c>
      <c r="AU230" s="21" t="str">
        <f>IF(AND('別紙3-1_区分⑤所要額内訳'!$E$22&gt;=DATE(2023,1,1),'別紙3-1_区分⑤所要額内訳'!$D$22="無",COUNTIF($D$123:AU123,1)&lt;=7),AU123,IF(OR('別紙3-1_区分⑤所要額内訳'!$D$22="有",'別紙3-1_区分⑤所要額内訳'!$E$22&lt;=DATE(2022,12,31)),AU123,""))</f>
        <v/>
      </c>
      <c r="AV230" s="21" t="str">
        <f>IF(AND('別紙3-1_区分⑤所要額内訳'!$E$22&gt;=DATE(2023,1,1),'別紙3-1_区分⑤所要額内訳'!$D$22="無",COUNTIF($D$123:AV123,1)&lt;=7),AV123,IF(OR('別紙3-1_区分⑤所要額内訳'!$D$22="有",'別紙3-1_区分⑤所要額内訳'!$E$22&lt;=DATE(2022,12,31)),AV123,""))</f>
        <v/>
      </c>
      <c r="AW230" s="21" t="str">
        <f>IF(AND('別紙3-1_区分⑤所要額内訳'!$E$22&gt;=DATE(2023,1,1),'別紙3-1_区分⑤所要額内訳'!$D$22="無",COUNTIF($D$123:AW123,1)&lt;=7),AW123,IF(OR('別紙3-1_区分⑤所要額内訳'!$D$22="有",'別紙3-1_区分⑤所要額内訳'!$E$22&lt;=DATE(2022,12,31)),AW123,""))</f>
        <v/>
      </c>
      <c r="AX230" s="21" t="str">
        <f>IF(AND('別紙3-1_区分⑤所要額内訳'!$E$22&gt;=DATE(2023,1,1),'別紙3-1_区分⑤所要額内訳'!$D$22="無",COUNTIF($D$123:AX123,1)&lt;=7),AX123,IF(OR('別紙3-1_区分⑤所要額内訳'!$D$22="有",'別紙3-1_区分⑤所要額内訳'!$E$22&lt;=DATE(2022,12,31)),AX123,""))</f>
        <v/>
      </c>
      <c r="AY230" s="21" t="str">
        <f>IF(AND('別紙3-1_区分⑤所要額内訳'!$E$22&gt;=DATE(2023,1,1),'別紙3-1_区分⑤所要額内訳'!$D$22="無",COUNTIF($D$123:AY123,1)&lt;=7),AY123,IF(OR('別紙3-1_区分⑤所要額内訳'!$D$22="有",'別紙3-1_区分⑤所要額内訳'!$E$22&lt;=DATE(2022,12,31)),AY123,""))</f>
        <v/>
      </c>
      <c r="AZ230" s="21" t="str">
        <f>IF(AND('別紙3-1_区分⑤所要額内訳'!$E$22&gt;=DATE(2023,1,1),'別紙3-1_区分⑤所要額内訳'!$D$22="無",COUNTIF($D$123:AZ123,1)&lt;=7),AZ123,IF(OR('別紙3-1_区分⑤所要額内訳'!$D$22="有",'別紙3-1_区分⑤所要額内訳'!$E$22&lt;=DATE(2022,12,31)),AZ123,""))</f>
        <v/>
      </c>
      <c r="BA230" s="21" t="str">
        <f>IF(AND('別紙3-1_区分⑤所要額内訳'!$E$22&gt;=DATE(2023,1,1),'別紙3-1_区分⑤所要額内訳'!$D$22="無",COUNTIF($D$123:BA123,1)&lt;=7),BA123,IF(OR('別紙3-1_区分⑤所要額内訳'!$D$22="有",'別紙3-1_区分⑤所要額内訳'!$E$22&lt;=DATE(2022,12,31)),BA123,""))</f>
        <v/>
      </c>
      <c r="BB230" s="18">
        <f t="shared" si="334"/>
        <v>1</v>
      </c>
    </row>
    <row r="231" spans="1:54" x14ac:dyDescent="0.2">
      <c r="A231" s="5" t="str">
        <f t="shared" ref="A231:C231" si="344">A124</f>
        <v/>
      </c>
      <c r="B231" s="14" t="str">
        <f t="shared" si="344"/>
        <v/>
      </c>
      <c r="C231" s="5" t="str">
        <f t="shared" si="344"/>
        <v/>
      </c>
      <c r="D231" s="21">
        <f>IF(AND('別紙3-1_区分⑤所要額内訳'!$E$23&gt;=DATE(2023,1,1),'別紙3-1_区分⑤所要額内訳'!$D$23="無",COUNTIF($D$124:D124,1)&lt;=7),D124,IF(OR('別紙3-1_区分⑤所要額内訳'!$D$23="有",'別紙3-1_区分⑤所要額内訳'!$E$23&lt;=DATE(2022,12,31)),D124,""))</f>
        <v>1</v>
      </c>
      <c r="E231" s="21" t="str">
        <f>IF(AND('別紙3-1_区分⑤所要額内訳'!$E$23&gt;=DATE(2023,1,1),'別紙3-1_区分⑤所要額内訳'!$D$23="無",COUNTIF($D$124:E124,1)&lt;=7),E124,IF(OR('別紙3-1_区分⑤所要額内訳'!$D$23="有",'別紙3-1_区分⑤所要額内訳'!$E$23&lt;=DATE(2022,12,31)),E124,""))</f>
        <v/>
      </c>
      <c r="F231" s="21" t="str">
        <f>IF(AND('別紙3-1_区分⑤所要額内訳'!$E$23&gt;=DATE(2023,1,1),'別紙3-1_区分⑤所要額内訳'!$D$23="無",COUNTIF($D$124:F124,1)&lt;=7),F124,IF(OR('別紙3-1_区分⑤所要額内訳'!$D$23="有",'別紙3-1_区分⑤所要額内訳'!$E$23&lt;=DATE(2022,12,31)),F124,""))</f>
        <v/>
      </c>
      <c r="G231" s="21" t="str">
        <f>IF(AND('別紙3-1_区分⑤所要額内訳'!$E$23&gt;=DATE(2023,1,1),'別紙3-1_区分⑤所要額内訳'!$D$23="無",COUNTIF($D$124:G124,1)&lt;=7),G124,IF(OR('別紙3-1_区分⑤所要額内訳'!$D$23="有",'別紙3-1_区分⑤所要額内訳'!$E$23&lt;=DATE(2022,12,31)),G124,""))</f>
        <v/>
      </c>
      <c r="H231" s="21" t="str">
        <f>IF(AND('別紙3-1_区分⑤所要額内訳'!$E$23&gt;=DATE(2023,1,1),'別紙3-1_区分⑤所要額内訳'!$D$23="無",COUNTIF($D$124:H124,1)&lt;=7),H124,IF(OR('別紙3-1_区分⑤所要額内訳'!$D$23="有",'別紙3-1_区分⑤所要額内訳'!$E$23&lt;=DATE(2022,12,31)),H124,""))</f>
        <v/>
      </c>
      <c r="I231" s="21" t="str">
        <f>IF(AND('別紙3-1_区分⑤所要額内訳'!$E$23&gt;=DATE(2023,1,1),'別紙3-1_区分⑤所要額内訳'!$D$23="無",COUNTIF($D$124:I124,1)&lt;=7),I124,IF(OR('別紙3-1_区分⑤所要額内訳'!$D$23="有",'別紙3-1_区分⑤所要額内訳'!$E$23&lt;=DATE(2022,12,31)),I124,""))</f>
        <v/>
      </c>
      <c r="J231" s="21" t="str">
        <f>IF(AND('別紙3-1_区分⑤所要額内訳'!$E$23&gt;=DATE(2023,1,1),'別紙3-1_区分⑤所要額内訳'!$D$23="無",COUNTIF($D$124:J124,1)&lt;=7),J124,IF(OR('別紙3-1_区分⑤所要額内訳'!$D$23="有",'別紙3-1_区分⑤所要額内訳'!$E$23&lt;=DATE(2022,12,31)),J124,""))</f>
        <v/>
      </c>
      <c r="K231" s="21" t="str">
        <f>IF(AND('別紙3-1_区分⑤所要額内訳'!$E$23&gt;=DATE(2023,1,1),'別紙3-1_区分⑤所要額内訳'!$D$23="無",COUNTIF($D$124:K124,1)&lt;=7),K124,IF(OR('別紙3-1_区分⑤所要額内訳'!$D$23="有",'別紙3-1_区分⑤所要額内訳'!$E$23&lt;=DATE(2022,12,31)),K124,""))</f>
        <v/>
      </c>
      <c r="L231" s="21" t="str">
        <f>IF(AND('別紙3-1_区分⑤所要額内訳'!$E$23&gt;=DATE(2023,1,1),'別紙3-1_区分⑤所要額内訳'!$D$23="無",COUNTIF($D$124:L124,1)&lt;=7),L124,IF(OR('別紙3-1_区分⑤所要額内訳'!$D$23="有",'別紙3-1_区分⑤所要額内訳'!$E$23&lt;=DATE(2022,12,31)),L124,""))</f>
        <v/>
      </c>
      <c r="M231" s="21" t="str">
        <f>IF(AND('別紙3-1_区分⑤所要額内訳'!$E$23&gt;=DATE(2023,1,1),'別紙3-1_区分⑤所要額内訳'!$D$23="無",COUNTIF($D$124:M124,1)&lt;=7),M124,IF(OR('別紙3-1_区分⑤所要額内訳'!$D$23="有",'別紙3-1_区分⑤所要額内訳'!$E$23&lt;=DATE(2022,12,31)),M124,""))</f>
        <v/>
      </c>
      <c r="N231" s="21" t="str">
        <f>IF(AND('別紙3-1_区分⑤所要額内訳'!$E$23&gt;=DATE(2023,1,1),'別紙3-1_区分⑤所要額内訳'!$D$23="無",COUNTIF($D$124:N124,1)&lt;=7),N124,IF(OR('別紙3-1_区分⑤所要額内訳'!$D$23="有",'別紙3-1_区分⑤所要額内訳'!$E$23&lt;=DATE(2022,12,31)),N124,""))</f>
        <v/>
      </c>
      <c r="O231" s="21" t="str">
        <f>IF(AND('別紙3-1_区分⑤所要額内訳'!$E$23&gt;=DATE(2023,1,1),'別紙3-1_区分⑤所要額内訳'!$D$23="無",COUNTIF($D$124:O124,1)&lt;=7),O124,IF(OR('別紙3-1_区分⑤所要額内訳'!$D$23="有",'別紙3-1_区分⑤所要額内訳'!$E$23&lt;=DATE(2022,12,31)),O124,""))</f>
        <v/>
      </c>
      <c r="P231" s="21" t="str">
        <f>IF(AND('別紙3-1_区分⑤所要額内訳'!$E$23&gt;=DATE(2023,1,1),'別紙3-1_区分⑤所要額内訳'!$D$23="無",COUNTIF($D$124:P124,1)&lt;=7),P124,IF(OR('別紙3-1_区分⑤所要額内訳'!$D$23="有",'別紙3-1_区分⑤所要額内訳'!$E$23&lt;=DATE(2022,12,31)),P124,""))</f>
        <v/>
      </c>
      <c r="Q231" s="21" t="str">
        <f>IF(AND('別紙3-1_区分⑤所要額内訳'!$E$23&gt;=DATE(2023,1,1),'別紙3-1_区分⑤所要額内訳'!$D$23="無",COUNTIF($D$124:Q124,1)&lt;=7),Q124,IF(OR('別紙3-1_区分⑤所要額内訳'!$D$23="有",'別紙3-1_区分⑤所要額内訳'!$E$23&lt;=DATE(2022,12,31)),Q124,""))</f>
        <v/>
      </c>
      <c r="R231" s="21" t="str">
        <f>IF(AND('別紙3-1_区分⑤所要額内訳'!$E$23&gt;=DATE(2023,1,1),'別紙3-1_区分⑤所要額内訳'!$D$23="無",COUNTIF($D$124:R124,1)&lt;=7),R124,IF(OR('別紙3-1_区分⑤所要額内訳'!$D$23="有",'別紙3-1_区分⑤所要額内訳'!$E$23&lt;=DATE(2022,12,31)),R124,""))</f>
        <v/>
      </c>
      <c r="S231" s="21" t="str">
        <f>IF(AND('別紙3-1_区分⑤所要額内訳'!$E$23&gt;=DATE(2023,1,1),'別紙3-1_区分⑤所要額内訳'!$D$23="無",COUNTIF($D$124:S124,1)&lt;=7),S124,IF(OR('別紙3-1_区分⑤所要額内訳'!$D$23="有",'別紙3-1_区分⑤所要額内訳'!$E$23&lt;=DATE(2022,12,31)),S124,""))</f>
        <v/>
      </c>
      <c r="T231" s="21" t="str">
        <f>IF(AND('別紙3-1_区分⑤所要額内訳'!$E$23&gt;=DATE(2023,1,1),'別紙3-1_区分⑤所要額内訳'!$D$23="無",COUNTIF($D$124:T124,1)&lt;=7),T124,IF(OR('別紙3-1_区分⑤所要額内訳'!$D$23="有",'別紙3-1_区分⑤所要額内訳'!$E$23&lt;=DATE(2022,12,31)),T124,""))</f>
        <v/>
      </c>
      <c r="U231" s="21" t="str">
        <f>IF(AND('別紙3-1_区分⑤所要額内訳'!$E$23&gt;=DATE(2023,1,1),'別紙3-1_区分⑤所要額内訳'!$D$23="無",COUNTIF($D$124:U124,1)&lt;=7),U124,IF(OR('別紙3-1_区分⑤所要額内訳'!$D$23="有",'別紙3-1_区分⑤所要額内訳'!$E$23&lt;=DATE(2022,12,31)),U124,""))</f>
        <v/>
      </c>
      <c r="V231" s="21" t="str">
        <f>IF(AND('別紙3-1_区分⑤所要額内訳'!$E$23&gt;=DATE(2023,1,1),'別紙3-1_区分⑤所要額内訳'!$D$23="無",COUNTIF($D$124:V124,1)&lt;=7),V124,IF(OR('別紙3-1_区分⑤所要額内訳'!$D$23="有",'別紙3-1_区分⑤所要額内訳'!$E$23&lt;=DATE(2022,12,31)),V124,""))</f>
        <v/>
      </c>
      <c r="W231" s="21" t="str">
        <f>IF(AND('別紙3-1_区分⑤所要額内訳'!$E$23&gt;=DATE(2023,1,1),'別紙3-1_区分⑤所要額内訳'!$D$23="無",COUNTIF($D$124:W124,1)&lt;=7),W124,IF(OR('別紙3-1_区分⑤所要額内訳'!$D$23="有",'別紙3-1_区分⑤所要額内訳'!$E$23&lt;=DATE(2022,12,31)),W124,""))</f>
        <v/>
      </c>
      <c r="X231" s="21" t="str">
        <f>IF(AND('別紙3-1_区分⑤所要額内訳'!$E$23&gt;=DATE(2023,1,1),'別紙3-1_区分⑤所要額内訳'!$D$23="無",COUNTIF($D$124:X124,1)&lt;=7),X124,IF(OR('別紙3-1_区分⑤所要額内訳'!$D$23="有",'別紙3-1_区分⑤所要額内訳'!$E$23&lt;=DATE(2022,12,31)),X124,""))</f>
        <v/>
      </c>
      <c r="Y231" s="21" t="str">
        <f>IF(AND('別紙3-1_区分⑤所要額内訳'!$E$23&gt;=DATE(2023,1,1),'別紙3-1_区分⑤所要額内訳'!$D$23="無",COUNTIF($D$124:Y124,1)&lt;=7),Y124,IF(OR('別紙3-1_区分⑤所要額内訳'!$D$23="有",'別紙3-1_区分⑤所要額内訳'!$E$23&lt;=DATE(2022,12,31)),Y124,""))</f>
        <v/>
      </c>
      <c r="Z231" s="21" t="str">
        <f>IF(AND('別紙3-1_区分⑤所要額内訳'!$E$23&gt;=DATE(2023,1,1),'別紙3-1_区分⑤所要額内訳'!$D$23="無",COUNTIF($D$124:Z124,1)&lt;=7),Z124,IF(OR('別紙3-1_区分⑤所要額内訳'!$D$23="有",'別紙3-1_区分⑤所要額内訳'!$E$23&lt;=DATE(2022,12,31)),Z124,""))</f>
        <v/>
      </c>
      <c r="AA231" s="21" t="str">
        <f>IF(AND('別紙3-1_区分⑤所要額内訳'!$E$23&gt;=DATE(2023,1,1),'別紙3-1_区分⑤所要額内訳'!$D$23="無",COUNTIF($D$124:AA124,1)&lt;=7),AA124,IF(OR('別紙3-1_区分⑤所要額内訳'!$D$23="有",'別紙3-1_区分⑤所要額内訳'!$E$23&lt;=DATE(2022,12,31)),AA124,""))</f>
        <v/>
      </c>
      <c r="AB231" s="21" t="str">
        <f>IF(AND('別紙3-1_区分⑤所要額内訳'!$E$23&gt;=DATE(2023,1,1),'別紙3-1_区分⑤所要額内訳'!$D$23="無",COUNTIF($D$124:AB124,1)&lt;=7),AB124,IF(OR('別紙3-1_区分⑤所要額内訳'!$D$23="有",'別紙3-1_区分⑤所要額内訳'!$E$23&lt;=DATE(2022,12,31)),AB124,""))</f>
        <v/>
      </c>
      <c r="AC231" s="21" t="str">
        <f>IF(AND('別紙3-1_区分⑤所要額内訳'!$E$23&gt;=DATE(2023,1,1),'別紙3-1_区分⑤所要額内訳'!$D$23="無",COUNTIF($D$124:AC124,1)&lt;=7),AC124,IF(OR('別紙3-1_区分⑤所要額内訳'!$D$23="有",'別紙3-1_区分⑤所要額内訳'!$E$23&lt;=DATE(2022,12,31)),AC124,""))</f>
        <v/>
      </c>
      <c r="AD231" s="21" t="str">
        <f>IF(AND('別紙3-1_区分⑤所要額内訳'!$E$23&gt;=DATE(2023,1,1),'別紙3-1_区分⑤所要額内訳'!$D$23="無",COUNTIF($D$124:AD124,1)&lt;=7),AD124,IF(OR('別紙3-1_区分⑤所要額内訳'!$D$23="有",'別紙3-1_区分⑤所要額内訳'!$E$23&lt;=DATE(2022,12,31)),AD124,""))</f>
        <v/>
      </c>
      <c r="AE231" s="21" t="str">
        <f>IF(AND('別紙3-1_区分⑤所要額内訳'!$E$23&gt;=DATE(2023,1,1),'別紙3-1_区分⑤所要額内訳'!$D$23="無",COUNTIF($D$124:AE124,1)&lt;=7),AE124,IF(OR('別紙3-1_区分⑤所要額内訳'!$D$23="有",'別紙3-1_区分⑤所要額内訳'!$E$23&lt;=DATE(2022,12,31)),AE124,""))</f>
        <v/>
      </c>
      <c r="AF231" s="21" t="str">
        <f>IF(AND('別紙3-1_区分⑤所要額内訳'!$E$23&gt;=DATE(2023,1,1),'別紙3-1_区分⑤所要額内訳'!$D$23="無",COUNTIF($D$124:AF124,1)&lt;=7),AF124,IF(OR('別紙3-1_区分⑤所要額内訳'!$D$23="有",'別紙3-1_区分⑤所要額内訳'!$E$23&lt;=DATE(2022,12,31)),AF124,""))</f>
        <v/>
      </c>
      <c r="AG231" s="21" t="str">
        <f>IF(AND('別紙3-1_区分⑤所要額内訳'!$E$23&gt;=DATE(2023,1,1),'別紙3-1_区分⑤所要額内訳'!$D$23="無",COUNTIF($D$124:AG124,1)&lt;=7),AG124,IF(OR('別紙3-1_区分⑤所要額内訳'!$D$23="有",'別紙3-1_区分⑤所要額内訳'!$E$23&lt;=DATE(2022,12,31)),AG124,""))</f>
        <v/>
      </c>
      <c r="AH231" s="21" t="str">
        <f>IF(AND('別紙3-1_区分⑤所要額内訳'!$E$23&gt;=DATE(2023,1,1),'別紙3-1_区分⑤所要額内訳'!$D$23="無",COUNTIF($D$124:AH124,1)&lt;=7),AH124,IF(OR('別紙3-1_区分⑤所要額内訳'!$D$23="有",'別紙3-1_区分⑤所要額内訳'!$E$23&lt;=DATE(2022,12,31)),AH124,""))</f>
        <v/>
      </c>
      <c r="AI231" s="21" t="str">
        <f>IF(AND('別紙3-1_区分⑤所要額内訳'!$E$23&gt;=DATE(2023,1,1),'別紙3-1_区分⑤所要額内訳'!$D$23="無",COUNTIF($D$124:AI124,1)&lt;=7),AI124,IF(OR('別紙3-1_区分⑤所要額内訳'!$D$23="有",'別紙3-1_区分⑤所要額内訳'!$E$23&lt;=DATE(2022,12,31)),AI124,""))</f>
        <v/>
      </c>
      <c r="AJ231" s="21" t="str">
        <f>IF(AND('別紙3-1_区分⑤所要額内訳'!$E$23&gt;=DATE(2023,1,1),'別紙3-1_区分⑤所要額内訳'!$D$23="無",COUNTIF($D$124:AJ124,1)&lt;=7),AJ124,IF(OR('別紙3-1_区分⑤所要額内訳'!$D$23="有",'別紙3-1_区分⑤所要額内訳'!$E$23&lt;=DATE(2022,12,31)),AJ124,""))</f>
        <v/>
      </c>
      <c r="AK231" s="21" t="str">
        <f>IF(AND('別紙3-1_区分⑤所要額内訳'!$E$23&gt;=DATE(2023,1,1),'別紙3-1_区分⑤所要額内訳'!$D$23="無",COUNTIF($D$124:AK124,1)&lt;=7),AK124,IF(OR('別紙3-1_区分⑤所要額内訳'!$D$23="有",'別紙3-1_区分⑤所要額内訳'!$E$23&lt;=DATE(2022,12,31)),AK124,""))</f>
        <v/>
      </c>
      <c r="AL231" s="21" t="str">
        <f>IF(AND('別紙3-1_区分⑤所要額内訳'!$E$23&gt;=DATE(2023,1,1),'別紙3-1_区分⑤所要額内訳'!$D$23="無",COUNTIF($D$124:AL124,1)&lt;=7),AL124,IF(OR('別紙3-1_区分⑤所要額内訳'!$D$23="有",'別紙3-1_区分⑤所要額内訳'!$E$23&lt;=DATE(2022,12,31)),AL124,""))</f>
        <v/>
      </c>
      <c r="AM231" s="21" t="str">
        <f>IF(AND('別紙3-1_区分⑤所要額内訳'!$E$23&gt;=DATE(2023,1,1),'別紙3-1_区分⑤所要額内訳'!$D$23="無",COUNTIF($D$124:AM124,1)&lt;=7),AM124,IF(OR('別紙3-1_区分⑤所要額内訳'!$D$23="有",'別紙3-1_区分⑤所要額内訳'!$E$23&lt;=DATE(2022,12,31)),AM124,""))</f>
        <v/>
      </c>
      <c r="AN231" s="21" t="str">
        <f>IF(AND('別紙3-1_区分⑤所要額内訳'!$E$23&gt;=DATE(2023,1,1),'別紙3-1_区分⑤所要額内訳'!$D$23="無",COUNTIF($D$124:AN124,1)&lt;=7),AN124,IF(OR('別紙3-1_区分⑤所要額内訳'!$D$23="有",'別紙3-1_区分⑤所要額内訳'!$E$23&lt;=DATE(2022,12,31)),AN124,""))</f>
        <v/>
      </c>
      <c r="AO231" s="21" t="str">
        <f>IF(AND('別紙3-1_区分⑤所要額内訳'!$E$23&gt;=DATE(2023,1,1),'別紙3-1_区分⑤所要額内訳'!$D$23="無",COUNTIF($D$124:AO124,1)&lt;=7),AO124,IF(OR('別紙3-1_区分⑤所要額内訳'!$D$23="有",'別紙3-1_区分⑤所要額内訳'!$E$23&lt;=DATE(2022,12,31)),AO124,""))</f>
        <v/>
      </c>
      <c r="AP231" s="21" t="str">
        <f>IF(AND('別紙3-1_区分⑤所要額内訳'!$E$23&gt;=DATE(2023,1,1),'別紙3-1_区分⑤所要額内訳'!$D$23="無",COUNTIF($D$124:AP124,1)&lt;=7),AP124,IF(OR('別紙3-1_区分⑤所要額内訳'!$D$23="有",'別紙3-1_区分⑤所要額内訳'!$E$23&lt;=DATE(2022,12,31)),AP124,""))</f>
        <v/>
      </c>
      <c r="AQ231" s="21" t="str">
        <f>IF(AND('別紙3-1_区分⑤所要額内訳'!$E$23&gt;=DATE(2023,1,1),'別紙3-1_区分⑤所要額内訳'!$D$23="無",COUNTIF($D$124:AQ124,1)&lt;=7),AQ124,IF(OR('別紙3-1_区分⑤所要額内訳'!$D$23="有",'別紙3-1_区分⑤所要額内訳'!$E$23&lt;=DATE(2022,12,31)),AQ124,""))</f>
        <v/>
      </c>
      <c r="AR231" s="21" t="str">
        <f>IF(AND('別紙3-1_区分⑤所要額内訳'!$E$23&gt;=DATE(2023,1,1),'別紙3-1_区分⑤所要額内訳'!$D$23="無",COUNTIF($D$124:AR124,1)&lt;=7),AR124,IF(OR('別紙3-1_区分⑤所要額内訳'!$D$23="有",'別紙3-1_区分⑤所要額内訳'!$E$23&lt;=DATE(2022,12,31)),AR124,""))</f>
        <v/>
      </c>
      <c r="AS231" s="21" t="str">
        <f>IF(AND('別紙3-1_区分⑤所要額内訳'!$E$23&gt;=DATE(2023,1,1),'別紙3-1_区分⑤所要額内訳'!$D$23="無",COUNTIF($D$124:AS124,1)&lt;=7),AS124,IF(OR('別紙3-1_区分⑤所要額内訳'!$D$23="有",'別紙3-1_区分⑤所要額内訳'!$E$23&lt;=DATE(2022,12,31)),AS124,""))</f>
        <v/>
      </c>
      <c r="AT231" s="21" t="str">
        <f>IF(AND('別紙3-1_区分⑤所要額内訳'!$E$23&gt;=DATE(2023,1,1),'別紙3-1_区分⑤所要額内訳'!$D$23="無",COUNTIF($D$124:AT124,1)&lt;=7),AT124,IF(OR('別紙3-1_区分⑤所要額内訳'!$D$23="有",'別紙3-1_区分⑤所要額内訳'!$E$23&lt;=DATE(2022,12,31)),AT124,""))</f>
        <v/>
      </c>
      <c r="AU231" s="21" t="str">
        <f>IF(AND('別紙3-1_区分⑤所要額内訳'!$E$23&gt;=DATE(2023,1,1),'別紙3-1_区分⑤所要額内訳'!$D$23="無",COUNTIF($D$124:AU124,1)&lt;=7),AU124,IF(OR('別紙3-1_区分⑤所要額内訳'!$D$23="有",'別紙3-1_区分⑤所要額内訳'!$E$23&lt;=DATE(2022,12,31)),AU124,""))</f>
        <v/>
      </c>
      <c r="AV231" s="21" t="str">
        <f>IF(AND('別紙3-1_区分⑤所要額内訳'!$E$23&gt;=DATE(2023,1,1),'別紙3-1_区分⑤所要額内訳'!$D$23="無",COUNTIF($D$124:AV124,1)&lt;=7),AV124,IF(OR('別紙3-1_区分⑤所要額内訳'!$D$23="有",'別紙3-1_区分⑤所要額内訳'!$E$23&lt;=DATE(2022,12,31)),AV124,""))</f>
        <v/>
      </c>
      <c r="AW231" s="21" t="str">
        <f>IF(AND('別紙3-1_区分⑤所要額内訳'!$E$23&gt;=DATE(2023,1,1),'別紙3-1_区分⑤所要額内訳'!$D$23="無",COUNTIF($D$124:AW124,1)&lt;=7),AW124,IF(OR('別紙3-1_区分⑤所要額内訳'!$D$23="有",'別紙3-1_区分⑤所要額内訳'!$E$23&lt;=DATE(2022,12,31)),AW124,""))</f>
        <v/>
      </c>
      <c r="AX231" s="21" t="str">
        <f>IF(AND('別紙3-1_区分⑤所要額内訳'!$E$23&gt;=DATE(2023,1,1),'別紙3-1_区分⑤所要額内訳'!$D$23="無",COUNTIF($D$124:AX124,1)&lt;=7),AX124,IF(OR('別紙3-1_区分⑤所要額内訳'!$D$23="有",'別紙3-1_区分⑤所要額内訳'!$E$23&lt;=DATE(2022,12,31)),AX124,""))</f>
        <v/>
      </c>
      <c r="AY231" s="21" t="str">
        <f>IF(AND('別紙3-1_区分⑤所要額内訳'!$E$23&gt;=DATE(2023,1,1),'別紙3-1_区分⑤所要額内訳'!$D$23="無",COUNTIF($D$124:AY124,1)&lt;=7),AY124,IF(OR('別紙3-1_区分⑤所要額内訳'!$D$23="有",'別紙3-1_区分⑤所要額内訳'!$E$23&lt;=DATE(2022,12,31)),AY124,""))</f>
        <v/>
      </c>
      <c r="AZ231" s="21" t="str">
        <f>IF(AND('別紙3-1_区分⑤所要額内訳'!$E$23&gt;=DATE(2023,1,1),'別紙3-1_区分⑤所要額内訳'!$D$23="無",COUNTIF($D$124:AZ124,1)&lt;=7),AZ124,IF(OR('別紙3-1_区分⑤所要額内訳'!$D$23="有",'別紙3-1_区分⑤所要額内訳'!$E$23&lt;=DATE(2022,12,31)),AZ124,""))</f>
        <v/>
      </c>
      <c r="BA231" s="21" t="str">
        <f>IF(AND('別紙3-1_区分⑤所要額内訳'!$E$23&gt;=DATE(2023,1,1),'別紙3-1_区分⑤所要額内訳'!$D$23="無",COUNTIF($D$124:BA124,1)&lt;=7),BA124,IF(OR('別紙3-1_区分⑤所要額内訳'!$D$23="有",'別紙3-1_区分⑤所要額内訳'!$E$23&lt;=DATE(2022,12,31)),BA124,""))</f>
        <v/>
      </c>
      <c r="BB231" s="18">
        <f t="shared" si="334"/>
        <v>1</v>
      </c>
    </row>
    <row r="232" spans="1:54" x14ac:dyDescent="0.2">
      <c r="A232" s="5" t="str">
        <f t="shared" ref="A232:C232" si="345">A125</f>
        <v/>
      </c>
      <c r="B232" s="14" t="str">
        <f t="shared" si="345"/>
        <v/>
      </c>
      <c r="C232" s="5" t="str">
        <f t="shared" si="345"/>
        <v/>
      </c>
      <c r="D232" s="21">
        <f>IF(AND('別紙3-1_区分⑤所要額内訳'!$E$24&gt;=DATE(2023,1,1),'別紙3-1_区分⑤所要額内訳'!$D$24="無",COUNTIF($D$125:D125,1)&lt;=7),D125,IF(OR('別紙3-1_区分⑤所要額内訳'!$D$24="有",'別紙3-1_区分⑤所要額内訳'!$E$24&lt;=DATE(2022,12,31)),D125,""))</f>
        <v>1</v>
      </c>
      <c r="E232" s="21" t="str">
        <f>IF(AND('別紙3-1_区分⑤所要額内訳'!$E$24&gt;=DATE(2023,1,1),'別紙3-1_区分⑤所要額内訳'!$D$24="無",COUNTIF($D$125:E125,1)&lt;=7),E125,IF(OR('別紙3-1_区分⑤所要額内訳'!$D$24="有",'別紙3-1_区分⑤所要額内訳'!$E$24&lt;=DATE(2022,12,31)),E125,""))</f>
        <v/>
      </c>
      <c r="F232" s="21" t="str">
        <f>IF(AND('別紙3-1_区分⑤所要額内訳'!$E$24&gt;=DATE(2023,1,1),'別紙3-1_区分⑤所要額内訳'!$D$24="無",COUNTIF($D$125:F125,1)&lt;=7),F125,IF(OR('別紙3-1_区分⑤所要額内訳'!$D$24="有",'別紙3-1_区分⑤所要額内訳'!$E$24&lt;=DATE(2022,12,31)),F125,""))</f>
        <v/>
      </c>
      <c r="G232" s="21" t="str">
        <f>IF(AND('別紙3-1_区分⑤所要額内訳'!$E$24&gt;=DATE(2023,1,1),'別紙3-1_区分⑤所要額内訳'!$D$24="無",COUNTIF($D$125:G125,1)&lt;=7),G125,IF(OR('別紙3-1_区分⑤所要額内訳'!$D$24="有",'別紙3-1_区分⑤所要額内訳'!$E$24&lt;=DATE(2022,12,31)),G125,""))</f>
        <v/>
      </c>
      <c r="H232" s="21" t="str">
        <f>IF(AND('別紙3-1_区分⑤所要額内訳'!$E$24&gt;=DATE(2023,1,1),'別紙3-1_区分⑤所要額内訳'!$D$24="無",COUNTIF($D$125:H125,1)&lt;=7),H125,IF(OR('別紙3-1_区分⑤所要額内訳'!$D$24="有",'別紙3-1_区分⑤所要額内訳'!$E$24&lt;=DATE(2022,12,31)),H125,""))</f>
        <v/>
      </c>
      <c r="I232" s="21" t="str">
        <f>IF(AND('別紙3-1_区分⑤所要額内訳'!$E$24&gt;=DATE(2023,1,1),'別紙3-1_区分⑤所要額内訳'!$D$24="無",COUNTIF($D$125:I125,1)&lt;=7),I125,IF(OR('別紙3-1_区分⑤所要額内訳'!$D$24="有",'別紙3-1_区分⑤所要額内訳'!$E$24&lt;=DATE(2022,12,31)),I125,""))</f>
        <v/>
      </c>
      <c r="J232" s="21" t="str">
        <f>IF(AND('別紙3-1_区分⑤所要額内訳'!$E$24&gt;=DATE(2023,1,1),'別紙3-1_区分⑤所要額内訳'!$D$24="無",COUNTIF($D$125:J125,1)&lt;=7),J125,IF(OR('別紙3-1_区分⑤所要額内訳'!$D$24="有",'別紙3-1_区分⑤所要額内訳'!$E$24&lt;=DATE(2022,12,31)),J125,""))</f>
        <v/>
      </c>
      <c r="K232" s="21" t="str">
        <f>IF(AND('別紙3-1_区分⑤所要額内訳'!$E$24&gt;=DATE(2023,1,1),'別紙3-1_区分⑤所要額内訳'!$D$24="無",COUNTIF($D$125:K125,1)&lt;=7),K125,IF(OR('別紙3-1_区分⑤所要額内訳'!$D$24="有",'別紙3-1_区分⑤所要額内訳'!$E$24&lt;=DATE(2022,12,31)),K125,""))</f>
        <v/>
      </c>
      <c r="L232" s="21" t="str">
        <f>IF(AND('別紙3-1_区分⑤所要額内訳'!$E$24&gt;=DATE(2023,1,1),'別紙3-1_区分⑤所要額内訳'!$D$24="無",COUNTIF($D$125:L125,1)&lt;=7),L125,IF(OR('別紙3-1_区分⑤所要額内訳'!$D$24="有",'別紙3-1_区分⑤所要額内訳'!$E$24&lt;=DATE(2022,12,31)),L125,""))</f>
        <v/>
      </c>
      <c r="M232" s="21" t="str">
        <f>IF(AND('別紙3-1_区分⑤所要額内訳'!$E$24&gt;=DATE(2023,1,1),'別紙3-1_区分⑤所要額内訳'!$D$24="無",COUNTIF($D$125:M125,1)&lt;=7),M125,IF(OR('別紙3-1_区分⑤所要額内訳'!$D$24="有",'別紙3-1_区分⑤所要額内訳'!$E$24&lt;=DATE(2022,12,31)),M125,""))</f>
        <v/>
      </c>
      <c r="N232" s="21" t="str">
        <f>IF(AND('別紙3-1_区分⑤所要額内訳'!$E$24&gt;=DATE(2023,1,1),'別紙3-1_区分⑤所要額内訳'!$D$24="無",COUNTIF($D$125:N125,1)&lt;=7),N125,IF(OR('別紙3-1_区分⑤所要額内訳'!$D$24="有",'別紙3-1_区分⑤所要額内訳'!$E$24&lt;=DATE(2022,12,31)),N125,""))</f>
        <v/>
      </c>
      <c r="O232" s="21" t="str">
        <f>IF(AND('別紙3-1_区分⑤所要額内訳'!$E$24&gt;=DATE(2023,1,1),'別紙3-1_区分⑤所要額内訳'!$D$24="無",COUNTIF($D$125:O125,1)&lt;=7),O125,IF(OR('別紙3-1_区分⑤所要額内訳'!$D$24="有",'別紙3-1_区分⑤所要額内訳'!$E$24&lt;=DATE(2022,12,31)),O125,""))</f>
        <v/>
      </c>
      <c r="P232" s="21" t="str">
        <f>IF(AND('別紙3-1_区分⑤所要額内訳'!$E$24&gt;=DATE(2023,1,1),'別紙3-1_区分⑤所要額内訳'!$D$24="無",COUNTIF($D$125:P125,1)&lt;=7),P125,IF(OR('別紙3-1_区分⑤所要額内訳'!$D$24="有",'別紙3-1_区分⑤所要額内訳'!$E$24&lt;=DATE(2022,12,31)),P125,""))</f>
        <v/>
      </c>
      <c r="Q232" s="21" t="str">
        <f>IF(AND('別紙3-1_区分⑤所要額内訳'!$E$24&gt;=DATE(2023,1,1),'別紙3-1_区分⑤所要額内訳'!$D$24="無",COUNTIF($D$125:Q125,1)&lt;=7),Q125,IF(OR('別紙3-1_区分⑤所要額内訳'!$D$24="有",'別紙3-1_区分⑤所要額内訳'!$E$24&lt;=DATE(2022,12,31)),Q125,""))</f>
        <v/>
      </c>
      <c r="R232" s="21" t="str">
        <f>IF(AND('別紙3-1_区分⑤所要額内訳'!$E$24&gt;=DATE(2023,1,1),'別紙3-1_区分⑤所要額内訳'!$D$24="無",COUNTIF($D$125:R125,1)&lt;=7),R125,IF(OR('別紙3-1_区分⑤所要額内訳'!$D$24="有",'別紙3-1_区分⑤所要額内訳'!$E$24&lt;=DATE(2022,12,31)),R125,""))</f>
        <v/>
      </c>
      <c r="S232" s="21" t="str">
        <f>IF(AND('別紙3-1_区分⑤所要額内訳'!$E$24&gt;=DATE(2023,1,1),'別紙3-1_区分⑤所要額内訳'!$D$24="無",COUNTIF($D$125:S125,1)&lt;=7),S125,IF(OR('別紙3-1_区分⑤所要額内訳'!$D$24="有",'別紙3-1_区分⑤所要額内訳'!$E$24&lt;=DATE(2022,12,31)),S125,""))</f>
        <v/>
      </c>
      <c r="T232" s="21" t="str">
        <f>IF(AND('別紙3-1_区分⑤所要額内訳'!$E$24&gt;=DATE(2023,1,1),'別紙3-1_区分⑤所要額内訳'!$D$24="無",COUNTIF($D$125:T125,1)&lt;=7),T125,IF(OR('別紙3-1_区分⑤所要額内訳'!$D$24="有",'別紙3-1_区分⑤所要額内訳'!$E$24&lt;=DATE(2022,12,31)),T125,""))</f>
        <v/>
      </c>
      <c r="U232" s="21" t="str">
        <f>IF(AND('別紙3-1_区分⑤所要額内訳'!$E$24&gt;=DATE(2023,1,1),'別紙3-1_区分⑤所要額内訳'!$D$24="無",COUNTIF($D$125:U125,1)&lt;=7),U125,IF(OR('別紙3-1_区分⑤所要額内訳'!$D$24="有",'別紙3-1_区分⑤所要額内訳'!$E$24&lt;=DATE(2022,12,31)),U125,""))</f>
        <v/>
      </c>
      <c r="V232" s="21" t="str">
        <f>IF(AND('別紙3-1_区分⑤所要額内訳'!$E$24&gt;=DATE(2023,1,1),'別紙3-1_区分⑤所要額内訳'!$D$24="無",COUNTIF($D$125:V125,1)&lt;=7),V125,IF(OR('別紙3-1_区分⑤所要額内訳'!$D$24="有",'別紙3-1_区分⑤所要額内訳'!$E$24&lt;=DATE(2022,12,31)),V125,""))</f>
        <v/>
      </c>
      <c r="W232" s="21" t="str">
        <f>IF(AND('別紙3-1_区分⑤所要額内訳'!$E$24&gt;=DATE(2023,1,1),'別紙3-1_区分⑤所要額内訳'!$D$24="無",COUNTIF($D$125:W125,1)&lt;=7),W125,IF(OR('別紙3-1_区分⑤所要額内訳'!$D$24="有",'別紙3-1_区分⑤所要額内訳'!$E$24&lt;=DATE(2022,12,31)),W125,""))</f>
        <v/>
      </c>
      <c r="X232" s="21" t="str">
        <f>IF(AND('別紙3-1_区分⑤所要額内訳'!$E$24&gt;=DATE(2023,1,1),'別紙3-1_区分⑤所要額内訳'!$D$24="無",COUNTIF($D$125:X125,1)&lt;=7),X125,IF(OR('別紙3-1_区分⑤所要額内訳'!$D$24="有",'別紙3-1_区分⑤所要額内訳'!$E$24&lt;=DATE(2022,12,31)),X125,""))</f>
        <v/>
      </c>
      <c r="Y232" s="21" t="str">
        <f>IF(AND('別紙3-1_区分⑤所要額内訳'!$E$24&gt;=DATE(2023,1,1),'別紙3-1_区分⑤所要額内訳'!$D$24="無",COUNTIF($D$125:Y125,1)&lt;=7),Y125,IF(OR('別紙3-1_区分⑤所要額内訳'!$D$24="有",'別紙3-1_区分⑤所要額内訳'!$E$24&lt;=DATE(2022,12,31)),Y125,""))</f>
        <v/>
      </c>
      <c r="Z232" s="21" t="str">
        <f>IF(AND('別紙3-1_区分⑤所要額内訳'!$E$24&gt;=DATE(2023,1,1),'別紙3-1_区分⑤所要額内訳'!$D$24="無",COUNTIF($D$125:Z125,1)&lt;=7),Z125,IF(OR('別紙3-1_区分⑤所要額内訳'!$D$24="有",'別紙3-1_区分⑤所要額内訳'!$E$24&lt;=DATE(2022,12,31)),Z125,""))</f>
        <v/>
      </c>
      <c r="AA232" s="21" t="str">
        <f>IF(AND('別紙3-1_区分⑤所要額内訳'!$E$24&gt;=DATE(2023,1,1),'別紙3-1_区分⑤所要額内訳'!$D$24="無",COUNTIF($D$125:AA125,1)&lt;=7),AA125,IF(OR('別紙3-1_区分⑤所要額内訳'!$D$24="有",'別紙3-1_区分⑤所要額内訳'!$E$24&lt;=DATE(2022,12,31)),AA125,""))</f>
        <v/>
      </c>
      <c r="AB232" s="21" t="str">
        <f>IF(AND('別紙3-1_区分⑤所要額内訳'!$E$24&gt;=DATE(2023,1,1),'別紙3-1_区分⑤所要額内訳'!$D$24="無",COUNTIF($D$125:AB125,1)&lt;=7),AB125,IF(OR('別紙3-1_区分⑤所要額内訳'!$D$24="有",'別紙3-1_区分⑤所要額内訳'!$E$24&lt;=DATE(2022,12,31)),AB125,""))</f>
        <v/>
      </c>
      <c r="AC232" s="21" t="str">
        <f>IF(AND('別紙3-1_区分⑤所要額内訳'!$E$24&gt;=DATE(2023,1,1),'別紙3-1_区分⑤所要額内訳'!$D$24="無",COUNTIF($D$125:AC125,1)&lt;=7),AC125,IF(OR('別紙3-1_区分⑤所要額内訳'!$D$24="有",'別紙3-1_区分⑤所要額内訳'!$E$24&lt;=DATE(2022,12,31)),AC125,""))</f>
        <v/>
      </c>
      <c r="AD232" s="21" t="str">
        <f>IF(AND('別紙3-1_区分⑤所要額内訳'!$E$24&gt;=DATE(2023,1,1),'別紙3-1_区分⑤所要額内訳'!$D$24="無",COUNTIF($D$125:AD125,1)&lt;=7),AD125,IF(OR('別紙3-1_区分⑤所要額内訳'!$D$24="有",'別紙3-1_区分⑤所要額内訳'!$E$24&lt;=DATE(2022,12,31)),AD125,""))</f>
        <v/>
      </c>
      <c r="AE232" s="21" t="str">
        <f>IF(AND('別紙3-1_区分⑤所要額内訳'!$E$24&gt;=DATE(2023,1,1),'別紙3-1_区分⑤所要額内訳'!$D$24="無",COUNTIF($D$125:AE125,1)&lt;=7),AE125,IF(OR('別紙3-1_区分⑤所要額内訳'!$D$24="有",'別紙3-1_区分⑤所要額内訳'!$E$24&lt;=DATE(2022,12,31)),AE125,""))</f>
        <v/>
      </c>
      <c r="AF232" s="21" t="str">
        <f>IF(AND('別紙3-1_区分⑤所要額内訳'!$E$24&gt;=DATE(2023,1,1),'別紙3-1_区分⑤所要額内訳'!$D$24="無",COUNTIF($D$125:AF125,1)&lt;=7),AF125,IF(OR('別紙3-1_区分⑤所要額内訳'!$D$24="有",'別紙3-1_区分⑤所要額内訳'!$E$24&lt;=DATE(2022,12,31)),AF125,""))</f>
        <v/>
      </c>
      <c r="AG232" s="21" t="str">
        <f>IF(AND('別紙3-1_区分⑤所要額内訳'!$E$24&gt;=DATE(2023,1,1),'別紙3-1_区分⑤所要額内訳'!$D$24="無",COUNTIF($D$125:AG125,1)&lt;=7),AG125,IF(OR('別紙3-1_区分⑤所要額内訳'!$D$24="有",'別紙3-1_区分⑤所要額内訳'!$E$24&lt;=DATE(2022,12,31)),AG125,""))</f>
        <v/>
      </c>
      <c r="AH232" s="21" t="str">
        <f>IF(AND('別紙3-1_区分⑤所要額内訳'!$E$24&gt;=DATE(2023,1,1),'別紙3-1_区分⑤所要額内訳'!$D$24="無",COUNTIF($D$125:AH125,1)&lt;=7),AH125,IF(OR('別紙3-1_区分⑤所要額内訳'!$D$24="有",'別紙3-1_区分⑤所要額内訳'!$E$24&lt;=DATE(2022,12,31)),AH125,""))</f>
        <v/>
      </c>
      <c r="AI232" s="21" t="str">
        <f>IF(AND('別紙3-1_区分⑤所要額内訳'!$E$24&gt;=DATE(2023,1,1),'別紙3-1_区分⑤所要額内訳'!$D$24="無",COUNTIF($D$125:AI125,1)&lt;=7),AI125,IF(OR('別紙3-1_区分⑤所要額内訳'!$D$24="有",'別紙3-1_区分⑤所要額内訳'!$E$24&lt;=DATE(2022,12,31)),AI125,""))</f>
        <v/>
      </c>
      <c r="AJ232" s="21" t="str">
        <f>IF(AND('別紙3-1_区分⑤所要額内訳'!$E$24&gt;=DATE(2023,1,1),'別紙3-1_区分⑤所要額内訳'!$D$24="無",COUNTIF($D$125:AJ125,1)&lt;=7),AJ125,IF(OR('別紙3-1_区分⑤所要額内訳'!$D$24="有",'別紙3-1_区分⑤所要額内訳'!$E$24&lt;=DATE(2022,12,31)),AJ125,""))</f>
        <v/>
      </c>
      <c r="AK232" s="21" t="str">
        <f>IF(AND('別紙3-1_区分⑤所要額内訳'!$E$24&gt;=DATE(2023,1,1),'別紙3-1_区分⑤所要額内訳'!$D$24="無",COUNTIF($D$125:AK125,1)&lt;=7),AK125,IF(OR('別紙3-1_区分⑤所要額内訳'!$D$24="有",'別紙3-1_区分⑤所要額内訳'!$E$24&lt;=DATE(2022,12,31)),AK125,""))</f>
        <v/>
      </c>
      <c r="AL232" s="21" t="str">
        <f>IF(AND('別紙3-1_区分⑤所要額内訳'!$E$24&gt;=DATE(2023,1,1),'別紙3-1_区分⑤所要額内訳'!$D$24="無",COUNTIF($D$125:AL125,1)&lt;=7),AL125,IF(OR('別紙3-1_区分⑤所要額内訳'!$D$24="有",'別紙3-1_区分⑤所要額内訳'!$E$24&lt;=DATE(2022,12,31)),AL125,""))</f>
        <v/>
      </c>
      <c r="AM232" s="21" t="str">
        <f>IF(AND('別紙3-1_区分⑤所要額内訳'!$E$24&gt;=DATE(2023,1,1),'別紙3-1_区分⑤所要額内訳'!$D$24="無",COUNTIF($D$125:AM125,1)&lt;=7),AM125,IF(OR('別紙3-1_区分⑤所要額内訳'!$D$24="有",'別紙3-1_区分⑤所要額内訳'!$E$24&lt;=DATE(2022,12,31)),AM125,""))</f>
        <v/>
      </c>
      <c r="AN232" s="21" t="str">
        <f>IF(AND('別紙3-1_区分⑤所要額内訳'!$E$24&gt;=DATE(2023,1,1),'別紙3-1_区分⑤所要額内訳'!$D$24="無",COUNTIF($D$125:AN125,1)&lt;=7),AN125,IF(OR('別紙3-1_区分⑤所要額内訳'!$D$24="有",'別紙3-1_区分⑤所要額内訳'!$E$24&lt;=DATE(2022,12,31)),AN125,""))</f>
        <v/>
      </c>
      <c r="AO232" s="21" t="str">
        <f>IF(AND('別紙3-1_区分⑤所要額内訳'!$E$24&gt;=DATE(2023,1,1),'別紙3-1_区分⑤所要額内訳'!$D$24="無",COUNTIF($D$125:AO125,1)&lt;=7),AO125,IF(OR('別紙3-1_区分⑤所要額内訳'!$D$24="有",'別紙3-1_区分⑤所要額内訳'!$E$24&lt;=DATE(2022,12,31)),AO125,""))</f>
        <v/>
      </c>
      <c r="AP232" s="21" t="str">
        <f>IF(AND('別紙3-1_区分⑤所要額内訳'!$E$24&gt;=DATE(2023,1,1),'別紙3-1_区分⑤所要額内訳'!$D$24="無",COUNTIF($D$125:AP125,1)&lt;=7),AP125,IF(OR('別紙3-1_区分⑤所要額内訳'!$D$24="有",'別紙3-1_区分⑤所要額内訳'!$E$24&lt;=DATE(2022,12,31)),AP125,""))</f>
        <v/>
      </c>
      <c r="AQ232" s="21" t="str">
        <f>IF(AND('別紙3-1_区分⑤所要額内訳'!$E$24&gt;=DATE(2023,1,1),'別紙3-1_区分⑤所要額内訳'!$D$24="無",COUNTIF($D$125:AQ125,1)&lt;=7),AQ125,IF(OR('別紙3-1_区分⑤所要額内訳'!$D$24="有",'別紙3-1_区分⑤所要額内訳'!$E$24&lt;=DATE(2022,12,31)),AQ125,""))</f>
        <v/>
      </c>
      <c r="AR232" s="21" t="str">
        <f>IF(AND('別紙3-1_区分⑤所要額内訳'!$E$24&gt;=DATE(2023,1,1),'別紙3-1_区分⑤所要額内訳'!$D$24="無",COUNTIF($D$125:AR125,1)&lt;=7),AR125,IF(OR('別紙3-1_区分⑤所要額内訳'!$D$24="有",'別紙3-1_区分⑤所要額内訳'!$E$24&lt;=DATE(2022,12,31)),AR125,""))</f>
        <v/>
      </c>
      <c r="AS232" s="21" t="str">
        <f>IF(AND('別紙3-1_区分⑤所要額内訳'!$E$24&gt;=DATE(2023,1,1),'別紙3-1_区分⑤所要額内訳'!$D$24="無",COUNTIF($D$125:AS125,1)&lt;=7),AS125,IF(OR('別紙3-1_区分⑤所要額内訳'!$D$24="有",'別紙3-1_区分⑤所要額内訳'!$E$24&lt;=DATE(2022,12,31)),AS125,""))</f>
        <v/>
      </c>
      <c r="AT232" s="21" t="str">
        <f>IF(AND('別紙3-1_区分⑤所要額内訳'!$E$24&gt;=DATE(2023,1,1),'別紙3-1_区分⑤所要額内訳'!$D$24="無",COUNTIF($D$125:AT125,1)&lt;=7),AT125,IF(OR('別紙3-1_区分⑤所要額内訳'!$D$24="有",'別紙3-1_区分⑤所要額内訳'!$E$24&lt;=DATE(2022,12,31)),AT125,""))</f>
        <v/>
      </c>
      <c r="AU232" s="21" t="str">
        <f>IF(AND('別紙3-1_区分⑤所要額内訳'!$E$24&gt;=DATE(2023,1,1),'別紙3-1_区分⑤所要額内訳'!$D$24="無",COUNTIF($D$125:AU125,1)&lt;=7),AU125,IF(OR('別紙3-1_区分⑤所要額内訳'!$D$24="有",'別紙3-1_区分⑤所要額内訳'!$E$24&lt;=DATE(2022,12,31)),AU125,""))</f>
        <v/>
      </c>
      <c r="AV232" s="21" t="str">
        <f>IF(AND('別紙3-1_区分⑤所要額内訳'!$E$24&gt;=DATE(2023,1,1),'別紙3-1_区分⑤所要額内訳'!$D$24="無",COUNTIF($D$125:AV125,1)&lt;=7),AV125,IF(OR('別紙3-1_区分⑤所要額内訳'!$D$24="有",'別紙3-1_区分⑤所要額内訳'!$E$24&lt;=DATE(2022,12,31)),AV125,""))</f>
        <v/>
      </c>
      <c r="AW232" s="21" t="str">
        <f>IF(AND('別紙3-1_区分⑤所要額内訳'!$E$24&gt;=DATE(2023,1,1),'別紙3-1_区分⑤所要額内訳'!$D$24="無",COUNTIF($D$125:AW125,1)&lt;=7),AW125,IF(OR('別紙3-1_区分⑤所要額内訳'!$D$24="有",'別紙3-1_区分⑤所要額内訳'!$E$24&lt;=DATE(2022,12,31)),AW125,""))</f>
        <v/>
      </c>
      <c r="AX232" s="21" t="str">
        <f>IF(AND('別紙3-1_区分⑤所要額内訳'!$E$24&gt;=DATE(2023,1,1),'別紙3-1_区分⑤所要額内訳'!$D$24="無",COUNTIF($D$125:AX125,1)&lt;=7),AX125,IF(OR('別紙3-1_区分⑤所要額内訳'!$D$24="有",'別紙3-1_区分⑤所要額内訳'!$E$24&lt;=DATE(2022,12,31)),AX125,""))</f>
        <v/>
      </c>
      <c r="AY232" s="21" t="str">
        <f>IF(AND('別紙3-1_区分⑤所要額内訳'!$E$24&gt;=DATE(2023,1,1),'別紙3-1_区分⑤所要額内訳'!$D$24="無",COUNTIF($D$125:AY125,1)&lt;=7),AY125,IF(OR('別紙3-1_区分⑤所要額内訳'!$D$24="有",'別紙3-1_区分⑤所要額内訳'!$E$24&lt;=DATE(2022,12,31)),AY125,""))</f>
        <v/>
      </c>
      <c r="AZ232" s="21" t="str">
        <f>IF(AND('別紙3-1_区分⑤所要額内訳'!$E$24&gt;=DATE(2023,1,1),'別紙3-1_区分⑤所要額内訳'!$D$24="無",COUNTIF($D$125:AZ125,1)&lt;=7),AZ125,IF(OR('別紙3-1_区分⑤所要額内訳'!$D$24="有",'別紙3-1_区分⑤所要額内訳'!$E$24&lt;=DATE(2022,12,31)),AZ125,""))</f>
        <v/>
      </c>
      <c r="BA232" s="21" t="str">
        <f>IF(AND('別紙3-1_区分⑤所要額内訳'!$E$24&gt;=DATE(2023,1,1),'別紙3-1_区分⑤所要額内訳'!$D$24="無",COUNTIF($D$125:BA125,1)&lt;=7),BA125,IF(OR('別紙3-1_区分⑤所要額内訳'!$D$24="有",'別紙3-1_区分⑤所要額内訳'!$E$24&lt;=DATE(2022,12,31)),BA125,""))</f>
        <v/>
      </c>
      <c r="BB232" s="18">
        <f t="shared" si="334"/>
        <v>1</v>
      </c>
    </row>
    <row r="233" spans="1:54" x14ac:dyDescent="0.2">
      <c r="A233" s="5" t="str">
        <f t="shared" ref="A233:C233" si="346">A126</f>
        <v/>
      </c>
      <c r="B233" s="14" t="str">
        <f t="shared" si="346"/>
        <v/>
      </c>
      <c r="C233" s="5" t="str">
        <f t="shared" si="346"/>
        <v/>
      </c>
      <c r="D233" s="21">
        <f>IF(AND('別紙3-1_区分⑤所要額内訳'!$E$25&gt;=DATE(2023,1,1),'別紙3-1_区分⑤所要額内訳'!$D$25="無",COUNTIF($D$126:D126,1)&lt;=7),D126,IF(OR('別紙3-1_区分⑤所要額内訳'!$D$25="有",'別紙3-1_区分⑤所要額内訳'!$E$25&lt;=DATE(2022,12,31)),D126,""))</f>
        <v>1</v>
      </c>
      <c r="E233" s="21" t="str">
        <f>IF(AND('別紙3-1_区分⑤所要額内訳'!$E$25&gt;=DATE(2023,1,1),'別紙3-1_区分⑤所要額内訳'!$D$25="無",COUNTIF($D$126:E126,1)&lt;=7),E126,IF(OR('別紙3-1_区分⑤所要額内訳'!$D$25="有",'別紙3-1_区分⑤所要額内訳'!$E$25&lt;=DATE(2022,12,31)),E126,""))</f>
        <v/>
      </c>
      <c r="F233" s="21" t="str">
        <f>IF(AND('別紙3-1_区分⑤所要額内訳'!$E$25&gt;=DATE(2023,1,1),'別紙3-1_区分⑤所要額内訳'!$D$25="無",COUNTIF($D$126:F126,1)&lt;=7),F126,IF(OR('別紙3-1_区分⑤所要額内訳'!$D$25="有",'別紙3-1_区分⑤所要額内訳'!$E$25&lt;=DATE(2022,12,31)),F126,""))</f>
        <v/>
      </c>
      <c r="G233" s="21" t="str">
        <f>IF(AND('別紙3-1_区分⑤所要額内訳'!$E$25&gt;=DATE(2023,1,1),'別紙3-1_区分⑤所要額内訳'!$D$25="無",COUNTIF($D$126:G126,1)&lt;=7),G126,IF(OR('別紙3-1_区分⑤所要額内訳'!$D$25="有",'別紙3-1_区分⑤所要額内訳'!$E$25&lt;=DATE(2022,12,31)),G126,""))</f>
        <v/>
      </c>
      <c r="H233" s="21" t="str">
        <f>IF(AND('別紙3-1_区分⑤所要額内訳'!$E$25&gt;=DATE(2023,1,1),'別紙3-1_区分⑤所要額内訳'!$D$25="無",COUNTIF($D$126:H126,1)&lt;=7),H126,IF(OR('別紙3-1_区分⑤所要額内訳'!$D$25="有",'別紙3-1_区分⑤所要額内訳'!$E$25&lt;=DATE(2022,12,31)),H126,""))</f>
        <v/>
      </c>
      <c r="I233" s="21" t="str">
        <f>IF(AND('別紙3-1_区分⑤所要額内訳'!$E$25&gt;=DATE(2023,1,1),'別紙3-1_区分⑤所要額内訳'!$D$25="無",COUNTIF($D$126:I126,1)&lt;=7),I126,IF(OR('別紙3-1_区分⑤所要額内訳'!$D$25="有",'別紙3-1_区分⑤所要額内訳'!$E$25&lt;=DATE(2022,12,31)),I126,""))</f>
        <v/>
      </c>
      <c r="J233" s="21" t="str">
        <f>IF(AND('別紙3-1_区分⑤所要額内訳'!$E$25&gt;=DATE(2023,1,1),'別紙3-1_区分⑤所要額内訳'!$D$25="無",COUNTIF($D$126:J126,1)&lt;=7),J126,IF(OR('別紙3-1_区分⑤所要額内訳'!$D$25="有",'別紙3-1_区分⑤所要額内訳'!$E$25&lt;=DATE(2022,12,31)),J126,""))</f>
        <v/>
      </c>
      <c r="K233" s="21" t="str">
        <f>IF(AND('別紙3-1_区分⑤所要額内訳'!$E$25&gt;=DATE(2023,1,1),'別紙3-1_区分⑤所要額内訳'!$D$25="無",COUNTIF($D$126:K126,1)&lt;=7),K126,IF(OR('別紙3-1_区分⑤所要額内訳'!$D$25="有",'別紙3-1_区分⑤所要額内訳'!$E$25&lt;=DATE(2022,12,31)),K126,""))</f>
        <v/>
      </c>
      <c r="L233" s="21" t="str">
        <f>IF(AND('別紙3-1_区分⑤所要額内訳'!$E$25&gt;=DATE(2023,1,1),'別紙3-1_区分⑤所要額内訳'!$D$25="無",COUNTIF($D$126:L126,1)&lt;=7),L126,IF(OR('別紙3-1_区分⑤所要額内訳'!$D$25="有",'別紙3-1_区分⑤所要額内訳'!$E$25&lt;=DATE(2022,12,31)),L126,""))</f>
        <v/>
      </c>
      <c r="M233" s="21" t="str">
        <f>IF(AND('別紙3-1_区分⑤所要額内訳'!$E$25&gt;=DATE(2023,1,1),'別紙3-1_区分⑤所要額内訳'!$D$25="無",COUNTIF($D$126:M126,1)&lt;=7),M126,IF(OR('別紙3-1_区分⑤所要額内訳'!$D$25="有",'別紙3-1_区分⑤所要額内訳'!$E$25&lt;=DATE(2022,12,31)),M126,""))</f>
        <v/>
      </c>
      <c r="N233" s="21" t="str">
        <f>IF(AND('別紙3-1_区分⑤所要額内訳'!$E$25&gt;=DATE(2023,1,1),'別紙3-1_区分⑤所要額内訳'!$D$25="無",COUNTIF($D$126:N126,1)&lt;=7),N126,IF(OR('別紙3-1_区分⑤所要額内訳'!$D$25="有",'別紙3-1_区分⑤所要額内訳'!$E$25&lt;=DATE(2022,12,31)),N126,""))</f>
        <v/>
      </c>
      <c r="O233" s="21" t="str">
        <f>IF(AND('別紙3-1_区分⑤所要額内訳'!$E$25&gt;=DATE(2023,1,1),'別紙3-1_区分⑤所要額内訳'!$D$25="無",COUNTIF($D$126:O126,1)&lt;=7),O126,IF(OR('別紙3-1_区分⑤所要額内訳'!$D$25="有",'別紙3-1_区分⑤所要額内訳'!$E$25&lt;=DATE(2022,12,31)),O126,""))</f>
        <v/>
      </c>
      <c r="P233" s="21" t="str">
        <f>IF(AND('別紙3-1_区分⑤所要額内訳'!$E$25&gt;=DATE(2023,1,1),'別紙3-1_区分⑤所要額内訳'!$D$25="無",COUNTIF($D$126:P126,1)&lt;=7),P126,IF(OR('別紙3-1_区分⑤所要額内訳'!$D$25="有",'別紙3-1_区分⑤所要額内訳'!$E$25&lt;=DATE(2022,12,31)),P126,""))</f>
        <v/>
      </c>
      <c r="Q233" s="21" t="str">
        <f>IF(AND('別紙3-1_区分⑤所要額内訳'!$E$25&gt;=DATE(2023,1,1),'別紙3-1_区分⑤所要額内訳'!$D$25="無",COUNTIF($D$126:Q126,1)&lt;=7),Q126,IF(OR('別紙3-1_区分⑤所要額内訳'!$D$25="有",'別紙3-1_区分⑤所要額内訳'!$E$25&lt;=DATE(2022,12,31)),Q126,""))</f>
        <v/>
      </c>
      <c r="R233" s="21" t="str">
        <f>IF(AND('別紙3-1_区分⑤所要額内訳'!$E$25&gt;=DATE(2023,1,1),'別紙3-1_区分⑤所要額内訳'!$D$25="無",COUNTIF($D$126:R126,1)&lt;=7),R126,IF(OR('別紙3-1_区分⑤所要額内訳'!$D$25="有",'別紙3-1_区分⑤所要額内訳'!$E$25&lt;=DATE(2022,12,31)),R126,""))</f>
        <v/>
      </c>
      <c r="S233" s="21" t="str">
        <f>IF(AND('別紙3-1_区分⑤所要額内訳'!$E$25&gt;=DATE(2023,1,1),'別紙3-1_区分⑤所要額内訳'!$D$25="無",COUNTIF($D$126:S126,1)&lt;=7),S126,IF(OR('別紙3-1_区分⑤所要額内訳'!$D$25="有",'別紙3-1_区分⑤所要額内訳'!$E$25&lt;=DATE(2022,12,31)),S126,""))</f>
        <v/>
      </c>
      <c r="T233" s="21" t="str">
        <f>IF(AND('別紙3-1_区分⑤所要額内訳'!$E$25&gt;=DATE(2023,1,1),'別紙3-1_区分⑤所要額内訳'!$D$25="無",COUNTIF($D$126:T126,1)&lt;=7),T126,IF(OR('別紙3-1_区分⑤所要額内訳'!$D$25="有",'別紙3-1_区分⑤所要額内訳'!$E$25&lt;=DATE(2022,12,31)),T126,""))</f>
        <v/>
      </c>
      <c r="U233" s="21" t="str">
        <f>IF(AND('別紙3-1_区分⑤所要額内訳'!$E$25&gt;=DATE(2023,1,1),'別紙3-1_区分⑤所要額内訳'!$D$25="無",COUNTIF($D$126:U126,1)&lt;=7),U126,IF(OR('別紙3-1_区分⑤所要額内訳'!$D$25="有",'別紙3-1_区分⑤所要額内訳'!$E$25&lt;=DATE(2022,12,31)),U126,""))</f>
        <v/>
      </c>
      <c r="V233" s="21" t="str">
        <f>IF(AND('別紙3-1_区分⑤所要額内訳'!$E$25&gt;=DATE(2023,1,1),'別紙3-1_区分⑤所要額内訳'!$D$25="無",COUNTIF($D$126:V126,1)&lt;=7),V126,IF(OR('別紙3-1_区分⑤所要額内訳'!$D$25="有",'別紙3-1_区分⑤所要額内訳'!$E$25&lt;=DATE(2022,12,31)),V126,""))</f>
        <v/>
      </c>
      <c r="W233" s="21" t="str">
        <f>IF(AND('別紙3-1_区分⑤所要額内訳'!$E$25&gt;=DATE(2023,1,1),'別紙3-1_区分⑤所要額内訳'!$D$25="無",COUNTIF($D$126:W126,1)&lt;=7),W126,IF(OR('別紙3-1_区分⑤所要額内訳'!$D$25="有",'別紙3-1_区分⑤所要額内訳'!$E$25&lt;=DATE(2022,12,31)),W126,""))</f>
        <v/>
      </c>
      <c r="X233" s="21" t="str">
        <f>IF(AND('別紙3-1_区分⑤所要額内訳'!$E$25&gt;=DATE(2023,1,1),'別紙3-1_区分⑤所要額内訳'!$D$25="無",COUNTIF($D$126:X126,1)&lt;=7),X126,IF(OR('別紙3-1_区分⑤所要額内訳'!$D$25="有",'別紙3-1_区分⑤所要額内訳'!$E$25&lt;=DATE(2022,12,31)),X126,""))</f>
        <v/>
      </c>
      <c r="Y233" s="21" t="str">
        <f>IF(AND('別紙3-1_区分⑤所要額内訳'!$E$25&gt;=DATE(2023,1,1),'別紙3-1_区分⑤所要額内訳'!$D$25="無",COUNTIF($D$126:Y126,1)&lt;=7),Y126,IF(OR('別紙3-1_区分⑤所要額内訳'!$D$25="有",'別紙3-1_区分⑤所要額内訳'!$E$25&lt;=DATE(2022,12,31)),Y126,""))</f>
        <v/>
      </c>
      <c r="Z233" s="21" t="str">
        <f>IF(AND('別紙3-1_区分⑤所要額内訳'!$E$25&gt;=DATE(2023,1,1),'別紙3-1_区分⑤所要額内訳'!$D$25="無",COUNTIF($D$126:Z126,1)&lt;=7),Z126,IF(OR('別紙3-1_区分⑤所要額内訳'!$D$25="有",'別紙3-1_区分⑤所要額内訳'!$E$25&lt;=DATE(2022,12,31)),Z126,""))</f>
        <v/>
      </c>
      <c r="AA233" s="21" t="str">
        <f>IF(AND('別紙3-1_区分⑤所要額内訳'!$E$25&gt;=DATE(2023,1,1),'別紙3-1_区分⑤所要額内訳'!$D$25="無",COUNTIF($D$126:AA126,1)&lt;=7),AA126,IF(OR('別紙3-1_区分⑤所要額内訳'!$D$25="有",'別紙3-1_区分⑤所要額内訳'!$E$25&lt;=DATE(2022,12,31)),AA126,""))</f>
        <v/>
      </c>
      <c r="AB233" s="21" t="str">
        <f>IF(AND('別紙3-1_区分⑤所要額内訳'!$E$25&gt;=DATE(2023,1,1),'別紙3-1_区分⑤所要額内訳'!$D$25="無",COUNTIF($D$126:AB126,1)&lt;=7),AB126,IF(OR('別紙3-1_区分⑤所要額内訳'!$D$25="有",'別紙3-1_区分⑤所要額内訳'!$E$25&lt;=DATE(2022,12,31)),AB126,""))</f>
        <v/>
      </c>
      <c r="AC233" s="21" t="str">
        <f>IF(AND('別紙3-1_区分⑤所要額内訳'!$E$25&gt;=DATE(2023,1,1),'別紙3-1_区分⑤所要額内訳'!$D$25="無",COUNTIF($D$126:AC126,1)&lt;=7),AC126,IF(OR('別紙3-1_区分⑤所要額内訳'!$D$25="有",'別紙3-1_区分⑤所要額内訳'!$E$25&lt;=DATE(2022,12,31)),AC126,""))</f>
        <v/>
      </c>
      <c r="AD233" s="21" t="str">
        <f>IF(AND('別紙3-1_区分⑤所要額内訳'!$E$25&gt;=DATE(2023,1,1),'別紙3-1_区分⑤所要額内訳'!$D$25="無",COUNTIF($D$126:AD126,1)&lt;=7),AD126,IF(OR('別紙3-1_区分⑤所要額内訳'!$D$25="有",'別紙3-1_区分⑤所要額内訳'!$E$25&lt;=DATE(2022,12,31)),AD126,""))</f>
        <v/>
      </c>
      <c r="AE233" s="21" t="str">
        <f>IF(AND('別紙3-1_区分⑤所要額内訳'!$E$25&gt;=DATE(2023,1,1),'別紙3-1_区分⑤所要額内訳'!$D$25="無",COUNTIF($D$126:AE126,1)&lt;=7),AE126,IF(OR('別紙3-1_区分⑤所要額内訳'!$D$25="有",'別紙3-1_区分⑤所要額内訳'!$E$25&lt;=DATE(2022,12,31)),AE126,""))</f>
        <v/>
      </c>
      <c r="AF233" s="21" t="str">
        <f>IF(AND('別紙3-1_区分⑤所要額内訳'!$E$25&gt;=DATE(2023,1,1),'別紙3-1_区分⑤所要額内訳'!$D$25="無",COUNTIF($D$126:AF126,1)&lt;=7),AF126,IF(OR('別紙3-1_区分⑤所要額内訳'!$D$25="有",'別紙3-1_区分⑤所要額内訳'!$E$25&lt;=DATE(2022,12,31)),AF126,""))</f>
        <v/>
      </c>
      <c r="AG233" s="21" t="str">
        <f>IF(AND('別紙3-1_区分⑤所要額内訳'!$E$25&gt;=DATE(2023,1,1),'別紙3-1_区分⑤所要額内訳'!$D$25="無",COUNTIF($D$126:AG126,1)&lt;=7),AG126,IF(OR('別紙3-1_区分⑤所要額内訳'!$D$25="有",'別紙3-1_区分⑤所要額内訳'!$E$25&lt;=DATE(2022,12,31)),AG126,""))</f>
        <v/>
      </c>
      <c r="AH233" s="21" t="str">
        <f>IF(AND('別紙3-1_区分⑤所要額内訳'!$E$25&gt;=DATE(2023,1,1),'別紙3-1_区分⑤所要額内訳'!$D$25="無",COUNTIF($D$126:AH126,1)&lt;=7),AH126,IF(OR('別紙3-1_区分⑤所要額内訳'!$D$25="有",'別紙3-1_区分⑤所要額内訳'!$E$25&lt;=DATE(2022,12,31)),AH126,""))</f>
        <v/>
      </c>
      <c r="AI233" s="21" t="str">
        <f>IF(AND('別紙3-1_区分⑤所要額内訳'!$E$25&gt;=DATE(2023,1,1),'別紙3-1_区分⑤所要額内訳'!$D$25="無",COUNTIF($D$126:AI126,1)&lt;=7),AI126,IF(OR('別紙3-1_区分⑤所要額内訳'!$D$25="有",'別紙3-1_区分⑤所要額内訳'!$E$25&lt;=DATE(2022,12,31)),AI126,""))</f>
        <v/>
      </c>
      <c r="AJ233" s="21" t="str">
        <f>IF(AND('別紙3-1_区分⑤所要額内訳'!$E$25&gt;=DATE(2023,1,1),'別紙3-1_区分⑤所要額内訳'!$D$25="無",COUNTIF($D$126:AJ126,1)&lt;=7),AJ126,IF(OR('別紙3-1_区分⑤所要額内訳'!$D$25="有",'別紙3-1_区分⑤所要額内訳'!$E$25&lt;=DATE(2022,12,31)),AJ126,""))</f>
        <v/>
      </c>
      <c r="AK233" s="21" t="str">
        <f>IF(AND('別紙3-1_区分⑤所要額内訳'!$E$25&gt;=DATE(2023,1,1),'別紙3-1_区分⑤所要額内訳'!$D$25="無",COUNTIF($D$126:AK126,1)&lt;=7),AK126,IF(OR('別紙3-1_区分⑤所要額内訳'!$D$25="有",'別紙3-1_区分⑤所要額内訳'!$E$25&lt;=DATE(2022,12,31)),AK126,""))</f>
        <v/>
      </c>
      <c r="AL233" s="21" t="str">
        <f>IF(AND('別紙3-1_区分⑤所要額内訳'!$E$25&gt;=DATE(2023,1,1),'別紙3-1_区分⑤所要額内訳'!$D$25="無",COUNTIF($D$126:AL126,1)&lt;=7),AL126,IF(OR('別紙3-1_区分⑤所要額内訳'!$D$25="有",'別紙3-1_区分⑤所要額内訳'!$E$25&lt;=DATE(2022,12,31)),AL126,""))</f>
        <v/>
      </c>
      <c r="AM233" s="21" t="str">
        <f>IF(AND('別紙3-1_区分⑤所要額内訳'!$E$25&gt;=DATE(2023,1,1),'別紙3-1_区分⑤所要額内訳'!$D$25="無",COUNTIF($D$126:AM126,1)&lt;=7),AM126,IF(OR('別紙3-1_区分⑤所要額内訳'!$D$25="有",'別紙3-1_区分⑤所要額内訳'!$E$25&lt;=DATE(2022,12,31)),AM126,""))</f>
        <v/>
      </c>
      <c r="AN233" s="21" t="str">
        <f>IF(AND('別紙3-1_区分⑤所要額内訳'!$E$25&gt;=DATE(2023,1,1),'別紙3-1_区分⑤所要額内訳'!$D$25="無",COUNTIF($D$126:AN126,1)&lt;=7),AN126,IF(OR('別紙3-1_区分⑤所要額内訳'!$D$25="有",'別紙3-1_区分⑤所要額内訳'!$E$25&lt;=DATE(2022,12,31)),AN126,""))</f>
        <v/>
      </c>
      <c r="AO233" s="21" t="str">
        <f>IF(AND('別紙3-1_区分⑤所要額内訳'!$E$25&gt;=DATE(2023,1,1),'別紙3-1_区分⑤所要額内訳'!$D$25="無",COUNTIF($D$126:AO126,1)&lt;=7),AO126,IF(OR('別紙3-1_区分⑤所要額内訳'!$D$25="有",'別紙3-1_区分⑤所要額内訳'!$E$25&lt;=DATE(2022,12,31)),AO126,""))</f>
        <v/>
      </c>
      <c r="AP233" s="21" t="str">
        <f>IF(AND('別紙3-1_区分⑤所要額内訳'!$E$25&gt;=DATE(2023,1,1),'別紙3-1_区分⑤所要額内訳'!$D$25="無",COUNTIF($D$126:AP126,1)&lt;=7),AP126,IF(OR('別紙3-1_区分⑤所要額内訳'!$D$25="有",'別紙3-1_区分⑤所要額内訳'!$E$25&lt;=DATE(2022,12,31)),AP126,""))</f>
        <v/>
      </c>
      <c r="AQ233" s="21" t="str">
        <f>IF(AND('別紙3-1_区分⑤所要額内訳'!$E$25&gt;=DATE(2023,1,1),'別紙3-1_区分⑤所要額内訳'!$D$25="無",COUNTIF($D$126:AQ126,1)&lt;=7),AQ126,IF(OR('別紙3-1_区分⑤所要額内訳'!$D$25="有",'別紙3-1_区分⑤所要額内訳'!$E$25&lt;=DATE(2022,12,31)),AQ126,""))</f>
        <v/>
      </c>
      <c r="AR233" s="21" t="str">
        <f>IF(AND('別紙3-1_区分⑤所要額内訳'!$E$25&gt;=DATE(2023,1,1),'別紙3-1_区分⑤所要額内訳'!$D$25="無",COUNTIF($D$126:AR126,1)&lt;=7),AR126,IF(OR('別紙3-1_区分⑤所要額内訳'!$D$25="有",'別紙3-1_区分⑤所要額内訳'!$E$25&lt;=DATE(2022,12,31)),AR126,""))</f>
        <v/>
      </c>
      <c r="AS233" s="21" t="str">
        <f>IF(AND('別紙3-1_区分⑤所要額内訳'!$E$25&gt;=DATE(2023,1,1),'別紙3-1_区分⑤所要額内訳'!$D$25="無",COUNTIF($D$126:AS126,1)&lt;=7),AS126,IF(OR('別紙3-1_区分⑤所要額内訳'!$D$25="有",'別紙3-1_区分⑤所要額内訳'!$E$25&lt;=DATE(2022,12,31)),AS126,""))</f>
        <v/>
      </c>
      <c r="AT233" s="21" t="str">
        <f>IF(AND('別紙3-1_区分⑤所要額内訳'!$E$25&gt;=DATE(2023,1,1),'別紙3-1_区分⑤所要額内訳'!$D$25="無",COUNTIF($D$126:AT126,1)&lt;=7),AT126,IF(OR('別紙3-1_区分⑤所要額内訳'!$D$25="有",'別紙3-1_区分⑤所要額内訳'!$E$25&lt;=DATE(2022,12,31)),AT126,""))</f>
        <v/>
      </c>
      <c r="AU233" s="21" t="str">
        <f>IF(AND('別紙3-1_区分⑤所要額内訳'!$E$25&gt;=DATE(2023,1,1),'別紙3-1_区分⑤所要額内訳'!$D$25="無",COUNTIF($D$126:AU126,1)&lt;=7),AU126,IF(OR('別紙3-1_区分⑤所要額内訳'!$D$25="有",'別紙3-1_区分⑤所要額内訳'!$E$25&lt;=DATE(2022,12,31)),AU126,""))</f>
        <v/>
      </c>
      <c r="AV233" s="21" t="str">
        <f>IF(AND('別紙3-1_区分⑤所要額内訳'!$E$25&gt;=DATE(2023,1,1),'別紙3-1_区分⑤所要額内訳'!$D$25="無",COUNTIF($D$126:AV126,1)&lt;=7),AV126,IF(OR('別紙3-1_区分⑤所要額内訳'!$D$25="有",'別紙3-1_区分⑤所要額内訳'!$E$25&lt;=DATE(2022,12,31)),AV126,""))</f>
        <v/>
      </c>
      <c r="AW233" s="21" t="str">
        <f>IF(AND('別紙3-1_区分⑤所要額内訳'!$E$25&gt;=DATE(2023,1,1),'別紙3-1_区分⑤所要額内訳'!$D$25="無",COUNTIF($D$126:AW126,1)&lt;=7),AW126,IF(OR('別紙3-1_区分⑤所要額内訳'!$D$25="有",'別紙3-1_区分⑤所要額内訳'!$E$25&lt;=DATE(2022,12,31)),AW126,""))</f>
        <v/>
      </c>
      <c r="AX233" s="21" t="str">
        <f>IF(AND('別紙3-1_区分⑤所要額内訳'!$E$25&gt;=DATE(2023,1,1),'別紙3-1_区分⑤所要額内訳'!$D$25="無",COUNTIF($D$126:AX126,1)&lt;=7),AX126,IF(OR('別紙3-1_区分⑤所要額内訳'!$D$25="有",'別紙3-1_区分⑤所要額内訳'!$E$25&lt;=DATE(2022,12,31)),AX126,""))</f>
        <v/>
      </c>
      <c r="AY233" s="21" t="str">
        <f>IF(AND('別紙3-1_区分⑤所要額内訳'!$E$25&gt;=DATE(2023,1,1),'別紙3-1_区分⑤所要額内訳'!$D$25="無",COUNTIF($D$126:AY126,1)&lt;=7),AY126,IF(OR('別紙3-1_区分⑤所要額内訳'!$D$25="有",'別紙3-1_区分⑤所要額内訳'!$E$25&lt;=DATE(2022,12,31)),AY126,""))</f>
        <v/>
      </c>
      <c r="AZ233" s="21" t="str">
        <f>IF(AND('別紙3-1_区分⑤所要額内訳'!$E$25&gt;=DATE(2023,1,1),'別紙3-1_区分⑤所要額内訳'!$D$25="無",COUNTIF($D$126:AZ126,1)&lt;=7),AZ126,IF(OR('別紙3-1_区分⑤所要額内訳'!$D$25="有",'別紙3-1_区分⑤所要額内訳'!$E$25&lt;=DATE(2022,12,31)),AZ126,""))</f>
        <v/>
      </c>
      <c r="BA233" s="21" t="str">
        <f>IF(AND('別紙3-1_区分⑤所要額内訳'!$E$25&gt;=DATE(2023,1,1),'別紙3-1_区分⑤所要額内訳'!$D$25="無",COUNTIF($D$126:BA126,1)&lt;=7),BA126,IF(OR('別紙3-1_区分⑤所要額内訳'!$D$25="有",'別紙3-1_区分⑤所要額内訳'!$E$25&lt;=DATE(2022,12,31)),BA126,""))</f>
        <v/>
      </c>
      <c r="BB233" s="18">
        <f t="shared" si="334"/>
        <v>1</v>
      </c>
    </row>
    <row r="234" spans="1:54" x14ac:dyDescent="0.2">
      <c r="A234" s="5" t="str">
        <f t="shared" ref="A234:C234" si="347">A127</f>
        <v/>
      </c>
      <c r="B234" s="14" t="str">
        <f t="shared" si="347"/>
        <v/>
      </c>
      <c r="C234" s="5" t="str">
        <f t="shared" si="347"/>
        <v/>
      </c>
      <c r="D234" s="21">
        <f>IF(AND('別紙3-1_区分⑤所要額内訳'!$E$26&gt;=DATE(2023,1,1),'別紙3-1_区分⑤所要額内訳'!$D$26="無",COUNTIF($D$127:D127,1)&lt;=7),D127,IF(OR('別紙3-1_区分⑤所要額内訳'!$D$26="有",'別紙3-1_区分⑤所要額内訳'!$E$26&lt;=DATE(2022,12,31)),D127,""))</f>
        <v>1</v>
      </c>
      <c r="E234" s="21" t="str">
        <f>IF(AND('別紙3-1_区分⑤所要額内訳'!$E$26&gt;=DATE(2023,1,1),'別紙3-1_区分⑤所要額内訳'!$D$26="無",COUNTIF($D$127:E127,1)&lt;=7),E127,IF(OR('別紙3-1_区分⑤所要額内訳'!$D$26="有",'別紙3-1_区分⑤所要額内訳'!$E$26&lt;=DATE(2022,12,31)),E127,""))</f>
        <v/>
      </c>
      <c r="F234" s="21" t="str">
        <f>IF(AND('別紙3-1_区分⑤所要額内訳'!$E$26&gt;=DATE(2023,1,1),'別紙3-1_区分⑤所要額内訳'!$D$26="無",COUNTIF($D$127:F127,1)&lt;=7),F127,IF(OR('別紙3-1_区分⑤所要額内訳'!$D$26="有",'別紙3-1_区分⑤所要額内訳'!$E$26&lt;=DATE(2022,12,31)),F127,""))</f>
        <v/>
      </c>
      <c r="G234" s="21" t="str">
        <f>IF(AND('別紙3-1_区分⑤所要額内訳'!$E$26&gt;=DATE(2023,1,1),'別紙3-1_区分⑤所要額内訳'!$D$26="無",COUNTIF($D$127:G127,1)&lt;=7),G127,IF(OR('別紙3-1_区分⑤所要額内訳'!$D$26="有",'別紙3-1_区分⑤所要額内訳'!$E$26&lt;=DATE(2022,12,31)),G127,""))</f>
        <v/>
      </c>
      <c r="H234" s="21" t="str">
        <f>IF(AND('別紙3-1_区分⑤所要額内訳'!$E$26&gt;=DATE(2023,1,1),'別紙3-1_区分⑤所要額内訳'!$D$26="無",COUNTIF($D$127:H127,1)&lt;=7),H127,IF(OR('別紙3-1_区分⑤所要額内訳'!$D$26="有",'別紙3-1_区分⑤所要額内訳'!$E$26&lt;=DATE(2022,12,31)),H127,""))</f>
        <v/>
      </c>
      <c r="I234" s="21" t="str">
        <f>IF(AND('別紙3-1_区分⑤所要額内訳'!$E$26&gt;=DATE(2023,1,1),'別紙3-1_区分⑤所要額内訳'!$D$26="無",COUNTIF($D$127:I127,1)&lt;=7),I127,IF(OR('別紙3-1_区分⑤所要額内訳'!$D$26="有",'別紙3-1_区分⑤所要額内訳'!$E$26&lt;=DATE(2022,12,31)),I127,""))</f>
        <v/>
      </c>
      <c r="J234" s="21" t="str">
        <f>IF(AND('別紙3-1_区分⑤所要額内訳'!$E$26&gt;=DATE(2023,1,1),'別紙3-1_区分⑤所要額内訳'!$D$26="無",COUNTIF($D$127:J127,1)&lt;=7),J127,IF(OR('別紙3-1_区分⑤所要額内訳'!$D$26="有",'別紙3-1_区分⑤所要額内訳'!$E$26&lt;=DATE(2022,12,31)),J127,""))</f>
        <v/>
      </c>
      <c r="K234" s="21" t="str">
        <f>IF(AND('別紙3-1_区分⑤所要額内訳'!$E$26&gt;=DATE(2023,1,1),'別紙3-1_区分⑤所要額内訳'!$D$26="無",COUNTIF($D$127:K127,1)&lt;=7),K127,IF(OR('別紙3-1_区分⑤所要額内訳'!$D$26="有",'別紙3-1_区分⑤所要額内訳'!$E$26&lt;=DATE(2022,12,31)),K127,""))</f>
        <v/>
      </c>
      <c r="L234" s="21" t="str">
        <f>IF(AND('別紙3-1_区分⑤所要額内訳'!$E$26&gt;=DATE(2023,1,1),'別紙3-1_区分⑤所要額内訳'!$D$26="無",COUNTIF($D$127:L127,1)&lt;=7),L127,IF(OR('別紙3-1_区分⑤所要額内訳'!$D$26="有",'別紙3-1_区分⑤所要額内訳'!$E$26&lt;=DATE(2022,12,31)),L127,""))</f>
        <v/>
      </c>
      <c r="M234" s="21" t="str">
        <f>IF(AND('別紙3-1_区分⑤所要額内訳'!$E$26&gt;=DATE(2023,1,1),'別紙3-1_区分⑤所要額内訳'!$D$26="無",COUNTIF($D$127:M127,1)&lt;=7),M127,IF(OR('別紙3-1_区分⑤所要額内訳'!$D$26="有",'別紙3-1_区分⑤所要額内訳'!$E$26&lt;=DATE(2022,12,31)),M127,""))</f>
        <v/>
      </c>
      <c r="N234" s="21" t="str">
        <f>IF(AND('別紙3-1_区分⑤所要額内訳'!$E$26&gt;=DATE(2023,1,1),'別紙3-1_区分⑤所要額内訳'!$D$26="無",COUNTIF($D$127:N127,1)&lt;=7),N127,IF(OR('別紙3-1_区分⑤所要額内訳'!$D$26="有",'別紙3-1_区分⑤所要額内訳'!$E$26&lt;=DATE(2022,12,31)),N127,""))</f>
        <v/>
      </c>
      <c r="O234" s="21" t="str">
        <f>IF(AND('別紙3-1_区分⑤所要額内訳'!$E$26&gt;=DATE(2023,1,1),'別紙3-1_区分⑤所要額内訳'!$D$26="無",COUNTIF($D$127:O127,1)&lt;=7),O127,IF(OR('別紙3-1_区分⑤所要額内訳'!$D$26="有",'別紙3-1_区分⑤所要額内訳'!$E$26&lt;=DATE(2022,12,31)),O127,""))</f>
        <v/>
      </c>
      <c r="P234" s="21" t="str">
        <f>IF(AND('別紙3-1_区分⑤所要額内訳'!$E$26&gt;=DATE(2023,1,1),'別紙3-1_区分⑤所要額内訳'!$D$26="無",COUNTIF($D$127:P127,1)&lt;=7),P127,IF(OR('別紙3-1_区分⑤所要額内訳'!$D$26="有",'別紙3-1_区分⑤所要額内訳'!$E$26&lt;=DATE(2022,12,31)),P127,""))</f>
        <v/>
      </c>
      <c r="Q234" s="21" t="str">
        <f>IF(AND('別紙3-1_区分⑤所要額内訳'!$E$26&gt;=DATE(2023,1,1),'別紙3-1_区分⑤所要額内訳'!$D$26="無",COUNTIF($D$127:Q127,1)&lt;=7),Q127,IF(OR('別紙3-1_区分⑤所要額内訳'!$D$26="有",'別紙3-1_区分⑤所要額内訳'!$E$26&lt;=DATE(2022,12,31)),Q127,""))</f>
        <v/>
      </c>
      <c r="R234" s="21" t="str">
        <f>IF(AND('別紙3-1_区分⑤所要額内訳'!$E$26&gt;=DATE(2023,1,1),'別紙3-1_区分⑤所要額内訳'!$D$26="無",COUNTIF($D$127:R127,1)&lt;=7),R127,IF(OR('別紙3-1_区分⑤所要額内訳'!$D$26="有",'別紙3-1_区分⑤所要額内訳'!$E$26&lt;=DATE(2022,12,31)),R127,""))</f>
        <v/>
      </c>
      <c r="S234" s="21" t="str">
        <f>IF(AND('別紙3-1_区分⑤所要額内訳'!$E$26&gt;=DATE(2023,1,1),'別紙3-1_区分⑤所要額内訳'!$D$26="無",COUNTIF($D$127:S127,1)&lt;=7),S127,IF(OR('別紙3-1_区分⑤所要額内訳'!$D$26="有",'別紙3-1_区分⑤所要額内訳'!$E$26&lt;=DATE(2022,12,31)),S127,""))</f>
        <v/>
      </c>
      <c r="T234" s="21" t="str">
        <f>IF(AND('別紙3-1_区分⑤所要額内訳'!$E$26&gt;=DATE(2023,1,1),'別紙3-1_区分⑤所要額内訳'!$D$26="無",COUNTIF($D$127:T127,1)&lt;=7),T127,IF(OR('別紙3-1_区分⑤所要額内訳'!$D$26="有",'別紙3-1_区分⑤所要額内訳'!$E$26&lt;=DATE(2022,12,31)),T127,""))</f>
        <v/>
      </c>
      <c r="U234" s="21" t="str">
        <f>IF(AND('別紙3-1_区分⑤所要額内訳'!$E$26&gt;=DATE(2023,1,1),'別紙3-1_区分⑤所要額内訳'!$D$26="無",COUNTIF($D$127:U127,1)&lt;=7),U127,IF(OR('別紙3-1_区分⑤所要額内訳'!$D$26="有",'別紙3-1_区分⑤所要額内訳'!$E$26&lt;=DATE(2022,12,31)),U127,""))</f>
        <v/>
      </c>
      <c r="V234" s="21" t="str">
        <f>IF(AND('別紙3-1_区分⑤所要額内訳'!$E$26&gt;=DATE(2023,1,1),'別紙3-1_区分⑤所要額内訳'!$D$26="無",COUNTIF($D$127:V127,1)&lt;=7),V127,IF(OR('別紙3-1_区分⑤所要額内訳'!$D$26="有",'別紙3-1_区分⑤所要額内訳'!$E$26&lt;=DATE(2022,12,31)),V127,""))</f>
        <v/>
      </c>
      <c r="W234" s="21" t="str">
        <f>IF(AND('別紙3-1_区分⑤所要額内訳'!$E$26&gt;=DATE(2023,1,1),'別紙3-1_区分⑤所要額内訳'!$D$26="無",COUNTIF($D$127:W127,1)&lt;=7),W127,IF(OR('別紙3-1_区分⑤所要額内訳'!$D$26="有",'別紙3-1_区分⑤所要額内訳'!$E$26&lt;=DATE(2022,12,31)),W127,""))</f>
        <v/>
      </c>
      <c r="X234" s="21" t="str">
        <f>IF(AND('別紙3-1_区分⑤所要額内訳'!$E$26&gt;=DATE(2023,1,1),'別紙3-1_区分⑤所要額内訳'!$D$26="無",COUNTIF($D$127:X127,1)&lt;=7),X127,IF(OR('別紙3-1_区分⑤所要額内訳'!$D$26="有",'別紙3-1_区分⑤所要額内訳'!$E$26&lt;=DATE(2022,12,31)),X127,""))</f>
        <v/>
      </c>
      <c r="Y234" s="21" t="str">
        <f>IF(AND('別紙3-1_区分⑤所要額内訳'!$E$26&gt;=DATE(2023,1,1),'別紙3-1_区分⑤所要額内訳'!$D$26="無",COUNTIF($D$127:Y127,1)&lt;=7),Y127,IF(OR('別紙3-1_区分⑤所要額内訳'!$D$26="有",'別紙3-1_区分⑤所要額内訳'!$E$26&lt;=DATE(2022,12,31)),Y127,""))</f>
        <v/>
      </c>
      <c r="Z234" s="21" t="str">
        <f>IF(AND('別紙3-1_区分⑤所要額内訳'!$E$26&gt;=DATE(2023,1,1),'別紙3-1_区分⑤所要額内訳'!$D$26="無",COUNTIF($D$127:Z127,1)&lt;=7),Z127,IF(OR('別紙3-1_区分⑤所要額内訳'!$D$26="有",'別紙3-1_区分⑤所要額内訳'!$E$26&lt;=DATE(2022,12,31)),Z127,""))</f>
        <v/>
      </c>
      <c r="AA234" s="21" t="str">
        <f>IF(AND('別紙3-1_区分⑤所要額内訳'!$E$26&gt;=DATE(2023,1,1),'別紙3-1_区分⑤所要額内訳'!$D$26="無",COUNTIF($D$127:AA127,1)&lt;=7),AA127,IF(OR('別紙3-1_区分⑤所要額内訳'!$D$26="有",'別紙3-1_区分⑤所要額内訳'!$E$26&lt;=DATE(2022,12,31)),AA127,""))</f>
        <v/>
      </c>
      <c r="AB234" s="21" t="str">
        <f>IF(AND('別紙3-1_区分⑤所要額内訳'!$E$26&gt;=DATE(2023,1,1),'別紙3-1_区分⑤所要額内訳'!$D$26="無",COUNTIF($D$127:AB127,1)&lt;=7),AB127,IF(OR('別紙3-1_区分⑤所要額内訳'!$D$26="有",'別紙3-1_区分⑤所要額内訳'!$E$26&lt;=DATE(2022,12,31)),AB127,""))</f>
        <v/>
      </c>
      <c r="AC234" s="21" t="str">
        <f>IF(AND('別紙3-1_区分⑤所要額内訳'!$E$26&gt;=DATE(2023,1,1),'別紙3-1_区分⑤所要額内訳'!$D$26="無",COUNTIF($D$127:AC127,1)&lt;=7),AC127,IF(OR('別紙3-1_区分⑤所要額内訳'!$D$26="有",'別紙3-1_区分⑤所要額内訳'!$E$26&lt;=DATE(2022,12,31)),AC127,""))</f>
        <v/>
      </c>
      <c r="AD234" s="21" t="str">
        <f>IF(AND('別紙3-1_区分⑤所要額内訳'!$E$26&gt;=DATE(2023,1,1),'別紙3-1_区分⑤所要額内訳'!$D$26="無",COUNTIF($D$127:AD127,1)&lt;=7),AD127,IF(OR('別紙3-1_区分⑤所要額内訳'!$D$26="有",'別紙3-1_区分⑤所要額内訳'!$E$26&lt;=DATE(2022,12,31)),AD127,""))</f>
        <v/>
      </c>
      <c r="AE234" s="21" t="str">
        <f>IF(AND('別紙3-1_区分⑤所要額内訳'!$E$26&gt;=DATE(2023,1,1),'別紙3-1_区分⑤所要額内訳'!$D$26="無",COUNTIF($D$127:AE127,1)&lt;=7),AE127,IF(OR('別紙3-1_区分⑤所要額内訳'!$D$26="有",'別紙3-1_区分⑤所要額内訳'!$E$26&lt;=DATE(2022,12,31)),AE127,""))</f>
        <v/>
      </c>
      <c r="AF234" s="21" t="str">
        <f>IF(AND('別紙3-1_区分⑤所要額内訳'!$E$26&gt;=DATE(2023,1,1),'別紙3-1_区分⑤所要額内訳'!$D$26="無",COUNTIF($D$127:AF127,1)&lt;=7),AF127,IF(OR('別紙3-1_区分⑤所要額内訳'!$D$26="有",'別紙3-1_区分⑤所要額内訳'!$E$26&lt;=DATE(2022,12,31)),AF127,""))</f>
        <v/>
      </c>
      <c r="AG234" s="21" t="str">
        <f>IF(AND('別紙3-1_区分⑤所要額内訳'!$E$26&gt;=DATE(2023,1,1),'別紙3-1_区分⑤所要額内訳'!$D$26="無",COUNTIF($D$127:AG127,1)&lt;=7),AG127,IF(OR('別紙3-1_区分⑤所要額内訳'!$D$26="有",'別紙3-1_区分⑤所要額内訳'!$E$26&lt;=DATE(2022,12,31)),AG127,""))</f>
        <v/>
      </c>
      <c r="AH234" s="21" t="str">
        <f>IF(AND('別紙3-1_区分⑤所要額内訳'!$E$26&gt;=DATE(2023,1,1),'別紙3-1_区分⑤所要額内訳'!$D$26="無",COUNTIF($D$127:AH127,1)&lt;=7),AH127,IF(OR('別紙3-1_区分⑤所要額内訳'!$D$26="有",'別紙3-1_区分⑤所要額内訳'!$E$26&lt;=DATE(2022,12,31)),AH127,""))</f>
        <v/>
      </c>
      <c r="AI234" s="21" t="str">
        <f>IF(AND('別紙3-1_区分⑤所要額内訳'!$E$26&gt;=DATE(2023,1,1),'別紙3-1_区分⑤所要額内訳'!$D$26="無",COUNTIF($D$127:AI127,1)&lt;=7),AI127,IF(OR('別紙3-1_区分⑤所要額内訳'!$D$26="有",'別紙3-1_区分⑤所要額内訳'!$E$26&lt;=DATE(2022,12,31)),AI127,""))</f>
        <v/>
      </c>
      <c r="AJ234" s="21" t="str">
        <f>IF(AND('別紙3-1_区分⑤所要額内訳'!$E$26&gt;=DATE(2023,1,1),'別紙3-1_区分⑤所要額内訳'!$D$26="無",COUNTIF($D$127:AJ127,1)&lt;=7),AJ127,IF(OR('別紙3-1_区分⑤所要額内訳'!$D$26="有",'別紙3-1_区分⑤所要額内訳'!$E$26&lt;=DATE(2022,12,31)),AJ127,""))</f>
        <v/>
      </c>
      <c r="AK234" s="21" t="str">
        <f>IF(AND('別紙3-1_区分⑤所要額内訳'!$E$26&gt;=DATE(2023,1,1),'別紙3-1_区分⑤所要額内訳'!$D$26="無",COUNTIF($D$127:AK127,1)&lt;=7),AK127,IF(OR('別紙3-1_区分⑤所要額内訳'!$D$26="有",'別紙3-1_区分⑤所要額内訳'!$E$26&lt;=DATE(2022,12,31)),AK127,""))</f>
        <v/>
      </c>
      <c r="AL234" s="21" t="str">
        <f>IF(AND('別紙3-1_区分⑤所要額内訳'!$E$26&gt;=DATE(2023,1,1),'別紙3-1_区分⑤所要額内訳'!$D$26="無",COUNTIF($D$127:AL127,1)&lt;=7),AL127,IF(OR('別紙3-1_区分⑤所要額内訳'!$D$26="有",'別紙3-1_区分⑤所要額内訳'!$E$26&lt;=DATE(2022,12,31)),AL127,""))</f>
        <v/>
      </c>
      <c r="AM234" s="21" t="str">
        <f>IF(AND('別紙3-1_区分⑤所要額内訳'!$E$26&gt;=DATE(2023,1,1),'別紙3-1_区分⑤所要額内訳'!$D$26="無",COUNTIF($D$127:AM127,1)&lt;=7),AM127,IF(OR('別紙3-1_区分⑤所要額内訳'!$D$26="有",'別紙3-1_区分⑤所要額内訳'!$E$26&lt;=DATE(2022,12,31)),AM127,""))</f>
        <v/>
      </c>
      <c r="AN234" s="21" t="str">
        <f>IF(AND('別紙3-1_区分⑤所要額内訳'!$E$26&gt;=DATE(2023,1,1),'別紙3-1_区分⑤所要額内訳'!$D$26="無",COUNTIF($D$127:AN127,1)&lt;=7),AN127,IF(OR('別紙3-1_区分⑤所要額内訳'!$D$26="有",'別紙3-1_区分⑤所要額内訳'!$E$26&lt;=DATE(2022,12,31)),AN127,""))</f>
        <v/>
      </c>
      <c r="AO234" s="21" t="str">
        <f>IF(AND('別紙3-1_区分⑤所要額内訳'!$E$26&gt;=DATE(2023,1,1),'別紙3-1_区分⑤所要額内訳'!$D$26="無",COUNTIF($D$127:AO127,1)&lt;=7),AO127,IF(OR('別紙3-1_区分⑤所要額内訳'!$D$26="有",'別紙3-1_区分⑤所要額内訳'!$E$26&lt;=DATE(2022,12,31)),AO127,""))</f>
        <v/>
      </c>
      <c r="AP234" s="21" t="str">
        <f>IF(AND('別紙3-1_区分⑤所要額内訳'!$E$26&gt;=DATE(2023,1,1),'別紙3-1_区分⑤所要額内訳'!$D$26="無",COUNTIF($D$127:AP127,1)&lt;=7),AP127,IF(OR('別紙3-1_区分⑤所要額内訳'!$D$26="有",'別紙3-1_区分⑤所要額内訳'!$E$26&lt;=DATE(2022,12,31)),AP127,""))</f>
        <v/>
      </c>
      <c r="AQ234" s="21" t="str">
        <f>IF(AND('別紙3-1_区分⑤所要額内訳'!$E$26&gt;=DATE(2023,1,1),'別紙3-1_区分⑤所要額内訳'!$D$26="無",COUNTIF($D$127:AQ127,1)&lt;=7),AQ127,IF(OR('別紙3-1_区分⑤所要額内訳'!$D$26="有",'別紙3-1_区分⑤所要額内訳'!$E$26&lt;=DATE(2022,12,31)),AQ127,""))</f>
        <v/>
      </c>
      <c r="AR234" s="21" t="str">
        <f>IF(AND('別紙3-1_区分⑤所要額内訳'!$E$26&gt;=DATE(2023,1,1),'別紙3-1_区分⑤所要額内訳'!$D$26="無",COUNTIF($D$127:AR127,1)&lt;=7),AR127,IF(OR('別紙3-1_区分⑤所要額内訳'!$D$26="有",'別紙3-1_区分⑤所要額内訳'!$E$26&lt;=DATE(2022,12,31)),AR127,""))</f>
        <v/>
      </c>
      <c r="AS234" s="21" t="str">
        <f>IF(AND('別紙3-1_区分⑤所要額内訳'!$E$26&gt;=DATE(2023,1,1),'別紙3-1_区分⑤所要額内訳'!$D$26="無",COUNTIF($D$127:AS127,1)&lt;=7),AS127,IF(OR('別紙3-1_区分⑤所要額内訳'!$D$26="有",'別紙3-1_区分⑤所要額内訳'!$E$26&lt;=DATE(2022,12,31)),AS127,""))</f>
        <v/>
      </c>
      <c r="AT234" s="21" t="str">
        <f>IF(AND('別紙3-1_区分⑤所要額内訳'!$E$26&gt;=DATE(2023,1,1),'別紙3-1_区分⑤所要額内訳'!$D$26="無",COUNTIF($D$127:AT127,1)&lt;=7),AT127,IF(OR('別紙3-1_区分⑤所要額内訳'!$D$26="有",'別紙3-1_区分⑤所要額内訳'!$E$26&lt;=DATE(2022,12,31)),AT127,""))</f>
        <v/>
      </c>
      <c r="AU234" s="21" t="str">
        <f>IF(AND('別紙3-1_区分⑤所要額内訳'!$E$26&gt;=DATE(2023,1,1),'別紙3-1_区分⑤所要額内訳'!$D$26="無",COUNTIF($D$127:AU127,1)&lt;=7),AU127,IF(OR('別紙3-1_区分⑤所要額内訳'!$D$26="有",'別紙3-1_区分⑤所要額内訳'!$E$26&lt;=DATE(2022,12,31)),AU127,""))</f>
        <v/>
      </c>
      <c r="AV234" s="21" t="str">
        <f>IF(AND('別紙3-1_区分⑤所要額内訳'!$E$26&gt;=DATE(2023,1,1),'別紙3-1_区分⑤所要額内訳'!$D$26="無",COUNTIF($D$127:AV127,1)&lt;=7),AV127,IF(OR('別紙3-1_区分⑤所要額内訳'!$D$26="有",'別紙3-1_区分⑤所要額内訳'!$E$26&lt;=DATE(2022,12,31)),AV127,""))</f>
        <v/>
      </c>
      <c r="AW234" s="21" t="str">
        <f>IF(AND('別紙3-1_区分⑤所要額内訳'!$E$26&gt;=DATE(2023,1,1),'別紙3-1_区分⑤所要額内訳'!$D$26="無",COUNTIF($D$127:AW127,1)&lt;=7),AW127,IF(OR('別紙3-1_区分⑤所要額内訳'!$D$26="有",'別紙3-1_区分⑤所要額内訳'!$E$26&lt;=DATE(2022,12,31)),AW127,""))</f>
        <v/>
      </c>
      <c r="AX234" s="21" t="str">
        <f>IF(AND('別紙3-1_区分⑤所要額内訳'!$E$26&gt;=DATE(2023,1,1),'別紙3-1_区分⑤所要額内訳'!$D$26="無",COUNTIF($D$127:AX127,1)&lt;=7),AX127,IF(OR('別紙3-1_区分⑤所要額内訳'!$D$26="有",'別紙3-1_区分⑤所要額内訳'!$E$26&lt;=DATE(2022,12,31)),AX127,""))</f>
        <v/>
      </c>
      <c r="AY234" s="21" t="str">
        <f>IF(AND('別紙3-1_区分⑤所要額内訳'!$E$26&gt;=DATE(2023,1,1),'別紙3-1_区分⑤所要額内訳'!$D$26="無",COUNTIF($D$127:AY127,1)&lt;=7),AY127,IF(OR('別紙3-1_区分⑤所要額内訳'!$D$26="有",'別紙3-1_区分⑤所要額内訳'!$E$26&lt;=DATE(2022,12,31)),AY127,""))</f>
        <v/>
      </c>
      <c r="AZ234" s="21" t="str">
        <f>IF(AND('別紙3-1_区分⑤所要額内訳'!$E$26&gt;=DATE(2023,1,1),'別紙3-1_区分⑤所要額内訳'!$D$26="無",COUNTIF($D$127:AZ127,1)&lt;=7),AZ127,IF(OR('別紙3-1_区分⑤所要額内訳'!$D$26="有",'別紙3-1_区分⑤所要額内訳'!$E$26&lt;=DATE(2022,12,31)),AZ127,""))</f>
        <v/>
      </c>
      <c r="BA234" s="21" t="str">
        <f>IF(AND('別紙3-1_区分⑤所要額内訳'!$E$26&gt;=DATE(2023,1,1),'別紙3-1_区分⑤所要額内訳'!$D$26="無",COUNTIF($D$127:BA127,1)&lt;=7),BA127,IF(OR('別紙3-1_区分⑤所要額内訳'!$D$26="有",'別紙3-1_区分⑤所要額内訳'!$E$26&lt;=DATE(2022,12,31)),BA127,""))</f>
        <v/>
      </c>
      <c r="BB234" s="18">
        <f t="shared" si="334"/>
        <v>1</v>
      </c>
    </row>
    <row r="235" spans="1:54" x14ac:dyDescent="0.2">
      <c r="A235" s="5" t="str">
        <f t="shared" ref="A235:C235" si="348">A128</f>
        <v/>
      </c>
      <c r="B235" s="14" t="str">
        <f t="shared" si="348"/>
        <v/>
      </c>
      <c r="C235" s="5" t="str">
        <f t="shared" si="348"/>
        <v/>
      </c>
      <c r="D235" s="21">
        <f>IF(AND('別紙3-1_区分⑤所要額内訳'!$E$27&gt;=DATE(2023,1,1),'別紙3-1_区分⑤所要額内訳'!$D$27="無",COUNTIF($D$128:D128,1)&lt;=7),D128,IF(OR('別紙3-1_区分⑤所要額内訳'!$D$27="有",'別紙3-1_区分⑤所要額内訳'!$E$27&lt;=DATE(2022,12,31)),D128,""))</f>
        <v>1</v>
      </c>
      <c r="E235" s="21" t="str">
        <f>IF(AND('別紙3-1_区分⑤所要額内訳'!$E$27&gt;=DATE(2023,1,1),'別紙3-1_区分⑤所要額内訳'!$D$27="無",COUNTIF($D$128:E128,1)&lt;=7),E128,IF(OR('別紙3-1_区分⑤所要額内訳'!$D$27="有",'別紙3-1_区分⑤所要額内訳'!$E$27&lt;=DATE(2022,12,31)),E128,""))</f>
        <v/>
      </c>
      <c r="F235" s="21" t="str">
        <f>IF(AND('別紙3-1_区分⑤所要額内訳'!$E$27&gt;=DATE(2023,1,1),'別紙3-1_区分⑤所要額内訳'!$D$27="無",COUNTIF($D$128:F128,1)&lt;=7),F128,IF(OR('別紙3-1_区分⑤所要額内訳'!$D$27="有",'別紙3-1_区分⑤所要額内訳'!$E$27&lt;=DATE(2022,12,31)),F128,""))</f>
        <v/>
      </c>
      <c r="G235" s="21" t="str">
        <f>IF(AND('別紙3-1_区分⑤所要額内訳'!$E$27&gt;=DATE(2023,1,1),'別紙3-1_区分⑤所要額内訳'!$D$27="無",COUNTIF($D$128:G128,1)&lt;=7),G128,IF(OR('別紙3-1_区分⑤所要額内訳'!$D$27="有",'別紙3-1_区分⑤所要額内訳'!$E$27&lt;=DATE(2022,12,31)),G128,""))</f>
        <v/>
      </c>
      <c r="H235" s="21" t="str">
        <f>IF(AND('別紙3-1_区分⑤所要額内訳'!$E$27&gt;=DATE(2023,1,1),'別紙3-1_区分⑤所要額内訳'!$D$27="無",COUNTIF($D$128:H128,1)&lt;=7),H128,IF(OR('別紙3-1_区分⑤所要額内訳'!$D$27="有",'別紙3-1_区分⑤所要額内訳'!$E$27&lt;=DATE(2022,12,31)),H128,""))</f>
        <v/>
      </c>
      <c r="I235" s="21" t="str">
        <f>IF(AND('別紙3-1_区分⑤所要額内訳'!$E$27&gt;=DATE(2023,1,1),'別紙3-1_区分⑤所要額内訳'!$D$27="無",COUNTIF($D$128:I128,1)&lt;=7),I128,IF(OR('別紙3-1_区分⑤所要額内訳'!$D$27="有",'別紙3-1_区分⑤所要額内訳'!$E$27&lt;=DATE(2022,12,31)),I128,""))</f>
        <v/>
      </c>
      <c r="J235" s="21" t="str">
        <f>IF(AND('別紙3-1_区分⑤所要額内訳'!$E$27&gt;=DATE(2023,1,1),'別紙3-1_区分⑤所要額内訳'!$D$27="無",COUNTIF($D$128:J128,1)&lt;=7),J128,IF(OR('別紙3-1_区分⑤所要額内訳'!$D$27="有",'別紙3-1_区分⑤所要額内訳'!$E$27&lt;=DATE(2022,12,31)),J128,""))</f>
        <v/>
      </c>
      <c r="K235" s="21" t="str">
        <f>IF(AND('別紙3-1_区分⑤所要額内訳'!$E$27&gt;=DATE(2023,1,1),'別紙3-1_区分⑤所要額内訳'!$D$27="無",COUNTIF($D$128:K128,1)&lt;=7),K128,IF(OR('別紙3-1_区分⑤所要額内訳'!$D$27="有",'別紙3-1_区分⑤所要額内訳'!$E$27&lt;=DATE(2022,12,31)),K128,""))</f>
        <v/>
      </c>
      <c r="L235" s="21" t="str">
        <f>IF(AND('別紙3-1_区分⑤所要額内訳'!$E$27&gt;=DATE(2023,1,1),'別紙3-1_区分⑤所要額内訳'!$D$27="無",COUNTIF($D$128:L128,1)&lt;=7),L128,IF(OR('別紙3-1_区分⑤所要額内訳'!$D$27="有",'別紙3-1_区分⑤所要額内訳'!$E$27&lt;=DATE(2022,12,31)),L128,""))</f>
        <v/>
      </c>
      <c r="M235" s="21" t="str">
        <f>IF(AND('別紙3-1_区分⑤所要額内訳'!$E$27&gt;=DATE(2023,1,1),'別紙3-1_区分⑤所要額内訳'!$D$27="無",COUNTIF($D$128:M128,1)&lt;=7),M128,IF(OR('別紙3-1_区分⑤所要額内訳'!$D$27="有",'別紙3-1_区分⑤所要額内訳'!$E$27&lt;=DATE(2022,12,31)),M128,""))</f>
        <v/>
      </c>
      <c r="N235" s="21" t="str">
        <f>IF(AND('別紙3-1_区分⑤所要額内訳'!$E$27&gt;=DATE(2023,1,1),'別紙3-1_区分⑤所要額内訳'!$D$27="無",COUNTIF($D$128:N128,1)&lt;=7),N128,IF(OR('別紙3-1_区分⑤所要額内訳'!$D$27="有",'別紙3-1_区分⑤所要額内訳'!$E$27&lt;=DATE(2022,12,31)),N128,""))</f>
        <v/>
      </c>
      <c r="O235" s="21" t="str">
        <f>IF(AND('別紙3-1_区分⑤所要額内訳'!$E$27&gt;=DATE(2023,1,1),'別紙3-1_区分⑤所要額内訳'!$D$27="無",COUNTIF($D$128:O128,1)&lt;=7),O128,IF(OR('別紙3-1_区分⑤所要額内訳'!$D$27="有",'別紙3-1_区分⑤所要額内訳'!$E$27&lt;=DATE(2022,12,31)),O128,""))</f>
        <v/>
      </c>
      <c r="P235" s="21" t="str">
        <f>IF(AND('別紙3-1_区分⑤所要額内訳'!$E$27&gt;=DATE(2023,1,1),'別紙3-1_区分⑤所要額内訳'!$D$27="無",COUNTIF($D$128:P128,1)&lt;=7),P128,IF(OR('別紙3-1_区分⑤所要額内訳'!$D$27="有",'別紙3-1_区分⑤所要額内訳'!$E$27&lt;=DATE(2022,12,31)),P128,""))</f>
        <v/>
      </c>
      <c r="Q235" s="21" t="str">
        <f>IF(AND('別紙3-1_区分⑤所要額内訳'!$E$27&gt;=DATE(2023,1,1),'別紙3-1_区分⑤所要額内訳'!$D$27="無",COUNTIF($D$128:Q128,1)&lt;=7),Q128,IF(OR('別紙3-1_区分⑤所要額内訳'!$D$27="有",'別紙3-1_区分⑤所要額内訳'!$E$27&lt;=DATE(2022,12,31)),Q128,""))</f>
        <v/>
      </c>
      <c r="R235" s="21" t="str">
        <f>IF(AND('別紙3-1_区分⑤所要額内訳'!$E$27&gt;=DATE(2023,1,1),'別紙3-1_区分⑤所要額内訳'!$D$27="無",COUNTIF($D$128:R128,1)&lt;=7),R128,IF(OR('別紙3-1_区分⑤所要額内訳'!$D$27="有",'別紙3-1_区分⑤所要額内訳'!$E$27&lt;=DATE(2022,12,31)),R128,""))</f>
        <v/>
      </c>
      <c r="S235" s="21" t="str">
        <f>IF(AND('別紙3-1_区分⑤所要額内訳'!$E$27&gt;=DATE(2023,1,1),'別紙3-1_区分⑤所要額内訳'!$D$27="無",COUNTIF($D$128:S128,1)&lt;=7),S128,IF(OR('別紙3-1_区分⑤所要額内訳'!$D$27="有",'別紙3-1_区分⑤所要額内訳'!$E$27&lt;=DATE(2022,12,31)),S128,""))</f>
        <v/>
      </c>
      <c r="T235" s="21" t="str">
        <f>IF(AND('別紙3-1_区分⑤所要額内訳'!$E$27&gt;=DATE(2023,1,1),'別紙3-1_区分⑤所要額内訳'!$D$27="無",COUNTIF($D$128:T128,1)&lt;=7),T128,IF(OR('別紙3-1_区分⑤所要額内訳'!$D$27="有",'別紙3-1_区分⑤所要額内訳'!$E$27&lt;=DATE(2022,12,31)),T128,""))</f>
        <v/>
      </c>
      <c r="U235" s="21" t="str">
        <f>IF(AND('別紙3-1_区分⑤所要額内訳'!$E$27&gt;=DATE(2023,1,1),'別紙3-1_区分⑤所要額内訳'!$D$27="無",COUNTIF($D$128:U128,1)&lt;=7),U128,IF(OR('別紙3-1_区分⑤所要額内訳'!$D$27="有",'別紙3-1_区分⑤所要額内訳'!$E$27&lt;=DATE(2022,12,31)),U128,""))</f>
        <v/>
      </c>
      <c r="V235" s="21" t="str">
        <f>IF(AND('別紙3-1_区分⑤所要額内訳'!$E$27&gt;=DATE(2023,1,1),'別紙3-1_区分⑤所要額内訳'!$D$27="無",COUNTIF($D$128:V128,1)&lt;=7),V128,IF(OR('別紙3-1_区分⑤所要額内訳'!$D$27="有",'別紙3-1_区分⑤所要額内訳'!$E$27&lt;=DATE(2022,12,31)),V128,""))</f>
        <v/>
      </c>
      <c r="W235" s="21" t="str">
        <f>IF(AND('別紙3-1_区分⑤所要額内訳'!$E$27&gt;=DATE(2023,1,1),'別紙3-1_区分⑤所要額内訳'!$D$27="無",COUNTIF($D$128:W128,1)&lt;=7),W128,IF(OR('別紙3-1_区分⑤所要額内訳'!$D$27="有",'別紙3-1_区分⑤所要額内訳'!$E$27&lt;=DATE(2022,12,31)),W128,""))</f>
        <v/>
      </c>
      <c r="X235" s="21" t="str">
        <f>IF(AND('別紙3-1_区分⑤所要額内訳'!$E$27&gt;=DATE(2023,1,1),'別紙3-1_区分⑤所要額内訳'!$D$27="無",COUNTIF($D$128:X128,1)&lt;=7),X128,IF(OR('別紙3-1_区分⑤所要額内訳'!$D$27="有",'別紙3-1_区分⑤所要額内訳'!$E$27&lt;=DATE(2022,12,31)),X128,""))</f>
        <v/>
      </c>
      <c r="Y235" s="21" t="str">
        <f>IF(AND('別紙3-1_区分⑤所要額内訳'!$E$27&gt;=DATE(2023,1,1),'別紙3-1_区分⑤所要額内訳'!$D$27="無",COUNTIF($D$128:Y128,1)&lt;=7),Y128,IF(OR('別紙3-1_区分⑤所要額内訳'!$D$27="有",'別紙3-1_区分⑤所要額内訳'!$E$27&lt;=DATE(2022,12,31)),Y128,""))</f>
        <v/>
      </c>
      <c r="Z235" s="21" t="str">
        <f>IF(AND('別紙3-1_区分⑤所要額内訳'!$E$27&gt;=DATE(2023,1,1),'別紙3-1_区分⑤所要額内訳'!$D$27="無",COUNTIF($D$128:Z128,1)&lt;=7),Z128,IF(OR('別紙3-1_区分⑤所要額内訳'!$D$27="有",'別紙3-1_区分⑤所要額内訳'!$E$27&lt;=DATE(2022,12,31)),Z128,""))</f>
        <v/>
      </c>
      <c r="AA235" s="21" t="str">
        <f>IF(AND('別紙3-1_区分⑤所要額内訳'!$E$27&gt;=DATE(2023,1,1),'別紙3-1_区分⑤所要額内訳'!$D$27="無",COUNTIF($D$128:AA128,1)&lt;=7),AA128,IF(OR('別紙3-1_区分⑤所要額内訳'!$D$27="有",'別紙3-1_区分⑤所要額内訳'!$E$27&lt;=DATE(2022,12,31)),AA128,""))</f>
        <v/>
      </c>
      <c r="AB235" s="21" t="str">
        <f>IF(AND('別紙3-1_区分⑤所要額内訳'!$E$27&gt;=DATE(2023,1,1),'別紙3-1_区分⑤所要額内訳'!$D$27="無",COUNTIF($D$128:AB128,1)&lt;=7),AB128,IF(OR('別紙3-1_区分⑤所要額内訳'!$D$27="有",'別紙3-1_区分⑤所要額内訳'!$E$27&lt;=DATE(2022,12,31)),AB128,""))</f>
        <v/>
      </c>
      <c r="AC235" s="21" t="str">
        <f>IF(AND('別紙3-1_区分⑤所要額内訳'!$E$27&gt;=DATE(2023,1,1),'別紙3-1_区分⑤所要額内訳'!$D$27="無",COUNTIF($D$128:AC128,1)&lt;=7),AC128,IF(OR('別紙3-1_区分⑤所要額内訳'!$D$27="有",'別紙3-1_区分⑤所要額内訳'!$E$27&lt;=DATE(2022,12,31)),AC128,""))</f>
        <v/>
      </c>
      <c r="AD235" s="21" t="str">
        <f>IF(AND('別紙3-1_区分⑤所要額内訳'!$E$27&gt;=DATE(2023,1,1),'別紙3-1_区分⑤所要額内訳'!$D$27="無",COUNTIF($D$128:AD128,1)&lt;=7),AD128,IF(OR('別紙3-1_区分⑤所要額内訳'!$D$27="有",'別紙3-1_区分⑤所要額内訳'!$E$27&lt;=DATE(2022,12,31)),AD128,""))</f>
        <v/>
      </c>
      <c r="AE235" s="21" t="str">
        <f>IF(AND('別紙3-1_区分⑤所要額内訳'!$E$27&gt;=DATE(2023,1,1),'別紙3-1_区分⑤所要額内訳'!$D$27="無",COUNTIF($D$128:AE128,1)&lt;=7),AE128,IF(OR('別紙3-1_区分⑤所要額内訳'!$D$27="有",'別紙3-1_区分⑤所要額内訳'!$E$27&lt;=DATE(2022,12,31)),AE128,""))</f>
        <v/>
      </c>
      <c r="AF235" s="21" t="str">
        <f>IF(AND('別紙3-1_区分⑤所要額内訳'!$E$27&gt;=DATE(2023,1,1),'別紙3-1_区分⑤所要額内訳'!$D$27="無",COUNTIF($D$128:AF128,1)&lt;=7),AF128,IF(OR('別紙3-1_区分⑤所要額内訳'!$D$27="有",'別紙3-1_区分⑤所要額内訳'!$E$27&lt;=DATE(2022,12,31)),AF128,""))</f>
        <v/>
      </c>
      <c r="AG235" s="21" t="str">
        <f>IF(AND('別紙3-1_区分⑤所要額内訳'!$E$27&gt;=DATE(2023,1,1),'別紙3-1_区分⑤所要額内訳'!$D$27="無",COUNTIF($D$128:AG128,1)&lt;=7),AG128,IF(OR('別紙3-1_区分⑤所要額内訳'!$D$27="有",'別紙3-1_区分⑤所要額内訳'!$E$27&lt;=DATE(2022,12,31)),AG128,""))</f>
        <v/>
      </c>
      <c r="AH235" s="21" t="str">
        <f>IF(AND('別紙3-1_区分⑤所要額内訳'!$E$27&gt;=DATE(2023,1,1),'別紙3-1_区分⑤所要額内訳'!$D$27="無",COUNTIF($D$128:AH128,1)&lt;=7),AH128,IF(OR('別紙3-1_区分⑤所要額内訳'!$D$27="有",'別紙3-1_区分⑤所要額内訳'!$E$27&lt;=DATE(2022,12,31)),AH128,""))</f>
        <v/>
      </c>
      <c r="AI235" s="21" t="str">
        <f>IF(AND('別紙3-1_区分⑤所要額内訳'!$E$27&gt;=DATE(2023,1,1),'別紙3-1_区分⑤所要額内訳'!$D$27="無",COUNTIF($D$128:AI128,1)&lt;=7),AI128,IF(OR('別紙3-1_区分⑤所要額内訳'!$D$27="有",'別紙3-1_区分⑤所要額内訳'!$E$27&lt;=DATE(2022,12,31)),AI128,""))</f>
        <v/>
      </c>
      <c r="AJ235" s="21" t="str">
        <f>IF(AND('別紙3-1_区分⑤所要額内訳'!$E$27&gt;=DATE(2023,1,1),'別紙3-1_区分⑤所要額内訳'!$D$27="無",COUNTIF($D$128:AJ128,1)&lt;=7),AJ128,IF(OR('別紙3-1_区分⑤所要額内訳'!$D$27="有",'別紙3-1_区分⑤所要額内訳'!$E$27&lt;=DATE(2022,12,31)),AJ128,""))</f>
        <v/>
      </c>
      <c r="AK235" s="21" t="str">
        <f>IF(AND('別紙3-1_区分⑤所要額内訳'!$E$27&gt;=DATE(2023,1,1),'別紙3-1_区分⑤所要額内訳'!$D$27="無",COUNTIF($D$128:AK128,1)&lt;=7),AK128,IF(OR('別紙3-1_区分⑤所要額内訳'!$D$27="有",'別紙3-1_区分⑤所要額内訳'!$E$27&lt;=DATE(2022,12,31)),AK128,""))</f>
        <v/>
      </c>
      <c r="AL235" s="21" t="str">
        <f>IF(AND('別紙3-1_区分⑤所要額内訳'!$E$27&gt;=DATE(2023,1,1),'別紙3-1_区分⑤所要額内訳'!$D$27="無",COUNTIF($D$128:AL128,1)&lt;=7),AL128,IF(OR('別紙3-1_区分⑤所要額内訳'!$D$27="有",'別紙3-1_区分⑤所要額内訳'!$E$27&lt;=DATE(2022,12,31)),AL128,""))</f>
        <v/>
      </c>
      <c r="AM235" s="21" t="str">
        <f>IF(AND('別紙3-1_区分⑤所要額内訳'!$E$27&gt;=DATE(2023,1,1),'別紙3-1_区分⑤所要額内訳'!$D$27="無",COUNTIF($D$128:AM128,1)&lt;=7),AM128,IF(OR('別紙3-1_区分⑤所要額内訳'!$D$27="有",'別紙3-1_区分⑤所要額内訳'!$E$27&lt;=DATE(2022,12,31)),AM128,""))</f>
        <v/>
      </c>
      <c r="AN235" s="21" t="str">
        <f>IF(AND('別紙3-1_区分⑤所要額内訳'!$E$27&gt;=DATE(2023,1,1),'別紙3-1_区分⑤所要額内訳'!$D$27="無",COUNTIF($D$128:AN128,1)&lt;=7),AN128,IF(OR('別紙3-1_区分⑤所要額内訳'!$D$27="有",'別紙3-1_区分⑤所要額内訳'!$E$27&lt;=DATE(2022,12,31)),AN128,""))</f>
        <v/>
      </c>
      <c r="AO235" s="21" t="str">
        <f>IF(AND('別紙3-1_区分⑤所要額内訳'!$E$27&gt;=DATE(2023,1,1),'別紙3-1_区分⑤所要額内訳'!$D$27="無",COUNTIF($D$128:AO128,1)&lt;=7),AO128,IF(OR('別紙3-1_区分⑤所要額内訳'!$D$27="有",'別紙3-1_区分⑤所要額内訳'!$E$27&lt;=DATE(2022,12,31)),AO128,""))</f>
        <v/>
      </c>
      <c r="AP235" s="21" t="str">
        <f>IF(AND('別紙3-1_区分⑤所要額内訳'!$E$27&gt;=DATE(2023,1,1),'別紙3-1_区分⑤所要額内訳'!$D$27="無",COUNTIF($D$128:AP128,1)&lt;=7),AP128,IF(OR('別紙3-1_区分⑤所要額内訳'!$D$27="有",'別紙3-1_区分⑤所要額内訳'!$E$27&lt;=DATE(2022,12,31)),AP128,""))</f>
        <v/>
      </c>
      <c r="AQ235" s="21" t="str">
        <f>IF(AND('別紙3-1_区分⑤所要額内訳'!$E$27&gt;=DATE(2023,1,1),'別紙3-1_区分⑤所要額内訳'!$D$27="無",COUNTIF($D$128:AQ128,1)&lt;=7),AQ128,IF(OR('別紙3-1_区分⑤所要額内訳'!$D$27="有",'別紙3-1_区分⑤所要額内訳'!$E$27&lt;=DATE(2022,12,31)),AQ128,""))</f>
        <v/>
      </c>
      <c r="AR235" s="21" t="str">
        <f>IF(AND('別紙3-1_区分⑤所要額内訳'!$E$27&gt;=DATE(2023,1,1),'別紙3-1_区分⑤所要額内訳'!$D$27="無",COUNTIF($D$128:AR128,1)&lt;=7),AR128,IF(OR('別紙3-1_区分⑤所要額内訳'!$D$27="有",'別紙3-1_区分⑤所要額内訳'!$E$27&lt;=DATE(2022,12,31)),AR128,""))</f>
        <v/>
      </c>
      <c r="AS235" s="21" t="str">
        <f>IF(AND('別紙3-1_区分⑤所要額内訳'!$E$27&gt;=DATE(2023,1,1),'別紙3-1_区分⑤所要額内訳'!$D$27="無",COUNTIF($D$128:AS128,1)&lt;=7),AS128,IF(OR('別紙3-1_区分⑤所要額内訳'!$D$27="有",'別紙3-1_区分⑤所要額内訳'!$E$27&lt;=DATE(2022,12,31)),AS128,""))</f>
        <v/>
      </c>
      <c r="AT235" s="21" t="str">
        <f>IF(AND('別紙3-1_区分⑤所要額内訳'!$E$27&gt;=DATE(2023,1,1),'別紙3-1_区分⑤所要額内訳'!$D$27="無",COUNTIF($D$128:AT128,1)&lt;=7),AT128,IF(OR('別紙3-1_区分⑤所要額内訳'!$D$27="有",'別紙3-1_区分⑤所要額内訳'!$E$27&lt;=DATE(2022,12,31)),AT128,""))</f>
        <v/>
      </c>
      <c r="AU235" s="21" t="str">
        <f>IF(AND('別紙3-1_区分⑤所要額内訳'!$E$27&gt;=DATE(2023,1,1),'別紙3-1_区分⑤所要額内訳'!$D$27="無",COUNTIF($D$128:AU128,1)&lt;=7),AU128,IF(OR('別紙3-1_区分⑤所要額内訳'!$D$27="有",'別紙3-1_区分⑤所要額内訳'!$E$27&lt;=DATE(2022,12,31)),AU128,""))</f>
        <v/>
      </c>
      <c r="AV235" s="21" t="str">
        <f>IF(AND('別紙3-1_区分⑤所要額内訳'!$E$27&gt;=DATE(2023,1,1),'別紙3-1_区分⑤所要額内訳'!$D$27="無",COUNTIF($D$128:AV128,1)&lt;=7),AV128,IF(OR('別紙3-1_区分⑤所要額内訳'!$D$27="有",'別紙3-1_区分⑤所要額内訳'!$E$27&lt;=DATE(2022,12,31)),AV128,""))</f>
        <v/>
      </c>
      <c r="AW235" s="21" t="str">
        <f>IF(AND('別紙3-1_区分⑤所要額内訳'!$E$27&gt;=DATE(2023,1,1),'別紙3-1_区分⑤所要額内訳'!$D$27="無",COUNTIF($D$128:AW128,1)&lt;=7),AW128,IF(OR('別紙3-1_区分⑤所要額内訳'!$D$27="有",'別紙3-1_区分⑤所要額内訳'!$E$27&lt;=DATE(2022,12,31)),AW128,""))</f>
        <v/>
      </c>
      <c r="AX235" s="21" t="str">
        <f>IF(AND('別紙3-1_区分⑤所要額内訳'!$E$27&gt;=DATE(2023,1,1),'別紙3-1_区分⑤所要額内訳'!$D$27="無",COUNTIF($D$128:AX128,1)&lt;=7),AX128,IF(OR('別紙3-1_区分⑤所要額内訳'!$D$27="有",'別紙3-1_区分⑤所要額内訳'!$E$27&lt;=DATE(2022,12,31)),AX128,""))</f>
        <v/>
      </c>
      <c r="AY235" s="21" t="str">
        <f>IF(AND('別紙3-1_区分⑤所要額内訳'!$E$27&gt;=DATE(2023,1,1),'別紙3-1_区分⑤所要額内訳'!$D$27="無",COUNTIF($D$128:AY128,1)&lt;=7),AY128,IF(OR('別紙3-1_区分⑤所要額内訳'!$D$27="有",'別紙3-1_区分⑤所要額内訳'!$E$27&lt;=DATE(2022,12,31)),AY128,""))</f>
        <v/>
      </c>
      <c r="AZ235" s="21" t="str">
        <f>IF(AND('別紙3-1_区分⑤所要額内訳'!$E$27&gt;=DATE(2023,1,1),'別紙3-1_区分⑤所要額内訳'!$D$27="無",COUNTIF($D$128:AZ128,1)&lt;=7),AZ128,IF(OR('別紙3-1_区分⑤所要額内訳'!$D$27="有",'別紙3-1_区分⑤所要額内訳'!$E$27&lt;=DATE(2022,12,31)),AZ128,""))</f>
        <v/>
      </c>
      <c r="BA235" s="21" t="str">
        <f>IF(AND('別紙3-1_区分⑤所要額内訳'!$E$27&gt;=DATE(2023,1,1),'別紙3-1_区分⑤所要額内訳'!$D$27="無",COUNTIF($D$128:BA128,1)&lt;=7),BA128,IF(OR('別紙3-1_区分⑤所要額内訳'!$D$27="有",'別紙3-1_区分⑤所要額内訳'!$E$27&lt;=DATE(2022,12,31)),BA128,""))</f>
        <v/>
      </c>
      <c r="BB235" s="18">
        <f t="shared" si="334"/>
        <v>1</v>
      </c>
    </row>
    <row r="236" spans="1:54" x14ac:dyDescent="0.2">
      <c r="A236" s="5" t="str">
        <f t="shared" ref="A236:C236" si="349">A129</f>
        <v/>
      </c>
      <c r="B236" s="14" t="str">
        <f t="shared" si="349"/>
        <v/>
      </c>
      <c r="C236" s="5" t="str">
        <f t="shared" si="349"/>
        <v/>
      </c>
      <c r="D236" s="21">
        <f>IF(AND('別紙3-1_区分⑤所要額内訳'!$E$28&gt;=DATE(2023,1,1),'別紙3-1_区分⑤所要額内訳'!$D$28="無",COUNTIF($D$129:D129,1)&lt;=7),D129,IF(OR('別紙3-1_区分⑤所要額内訳'!$D$28="有",'別紙3-1_区分⑤所要額内訳'!$E$28&lt;=DATE(2022,12,31)),D129,""))</f>
        <v>1</v>
      </c>
      <c r="E236" s="21" t="str">
        <f>IF(AND('別紙3-1_区分⑤所要額内訳'!$E$28&gt;=DATE(2023,1,1),'別紙3-1_区分⑤所要額内訳'!$D$28="無",COUNTIF($D$129:E129,1)&lt;=7),E129,IF(OR('別紙3-1_区分⑤所要額内訳'!$D$28="有",'別紙3-1_区分⑤所要額内訳'!$E$28&lt;=DATE(2022,12,31)),E129,""))</f>
        <v/>
      </c>
      <c r="F236" s="21" t="str">
        <f>IF(AND('別紙3-1_区分⑤所要額内訳'!$E$28&gt;=DATE(2023,1,1),'別紙3-1_区分⑤所要額内訳'!$D$28="無",COUNTIF($D$129:F129,1)&lt;=7),F129,IF(OR('別紙3-1_区分⑤所要額内訳'!$D$28="有",'別紙3-1_区分⑤所要額内訳'!$E$28&lt;=DATE(2022,12,31)),F129,""))</f>
        <v/>
      </c>
      <c r="G236" s="21" t="str">
        <f>IF(AND('別紙3-1_区分⑤所要額内訳'!$E$28&gt;=DATE(2023,1,1),'別紙3-1_区分⑤所要額内訳'!$D$28="無",COUNTIF($D$129:G129,1)&lt;=7),G129,IF(OR('別紙3-1_区分⑤所要額内訳'!$D$28="有",'別紙3-1_区分⑤所要額内訳'!$E$28&lt;=DATE(2022,12,31)),G129,""))</f>
        <v/>
      </c>
      <c r="H236" s="21" t="str">
        <f>IF(AND('別紙3-1_区分⑤所要額内訳'!$E$28&gt;=DATE(2023,1,1),'別紙3-1_区分⑤所要額内訳'!$D$28="無",COUNTIF($D$129:H129,1)&lt;=7),H129,IF(OR('別紙3-1_区分⑤所要額内訳'!$D$28="有",'別紙3-1_区分⑤所要額内訳'!$E$28&lt;=DATE(2022,12,31)),H129,""))</f>
        <v/>
      </c>
      <c r="I236" s="21" t="str">
        <f>IF(AND('別紙3-1_区分⑤所要額内訳'!$E$28&gt;=DATE(2023,1,1),'別紙3-1_区分⑤所要額内訳'!$D$28="無",COUNTIF($D$129:I129,1)&lt;=7),I129,IF(OR('別紙3-1_区分⑤所要額内訳'!$D$28="有",'別紙3-1_区分⑤所要額内訳'!$E$28&lt;=DATE(2022,12,31)),I129,""))</f>
        <v/>
      </c>
      <c r="J236" s="21" t="str">
        <f>IF(AND('別紙3-1_区分⑤所要額内訳'!$E$28&gt;=DATE(2023,1,1),'別紙3-1_区分⑤所要額内訳'!$D$28="無",COUNTIF($D$129:J129,1)&lt;=7),J129,IF(OR('別紙3-1_区分⑤所要額内訳'!$D$28="有",'別紙3-1_区分⑤所要額内訳'!$E$28&lt;=DATE(2022,12,31)),J129,""))</f>
        <v/>
      </c>
      <c r="K236" s="21" t="str">
        <f>IF(AND('別紙3-1_区分⑤所要額内訳'!$E$28&gt;=DATE(2023,1,1),'別紙3-1_区分⑤所要額内訳'!$D$28="無",COUNTIF($D$129:K129,1)&lt;=7),K129,IF(OR('別紙3-1_区分⑤所要額内訳'!$D$28="有",'別紙3-1_区分⑤所要額内訳'!$E$28&lt;=DATE(2022,12,31)),K129,""))</f>
        <v/>
      </c>
      <c r="L236" s="21" t="str">
        <f>IF(AND('別紙3-1_区分⑤所要額内訳'!$E$28&gt;=DATE(2023,1,1),'別紙3-1_区分⑤所要額内訳'!$D$28="無",COUNTIF($D$129:L129,1)&lt;=7),L129,IF(OR('別紙3-1_区分⑤所要額内訳'!$D$28="有",'別紙3-1_区分⑤所要額内訳'!$E$28&lt;=DATE(2022,12,31)),L129,""))</f>
        <v/>
      </c>
      <c r="M236" s="21" t="str">
        <f>IF(AND('別紙3-1_区分⑤所要額内訳'!$E$28&gt;=DATE(2023,1,1),'別紙3-1_区分⑤所要額内訳'!$D$28="無",COUNTIF($D$129:M129,1)&lt;=7),M129,IF(OR('別紙3-1_区分⑤所要額内訳'!$D$28="有",'別紙3-1_区分⑤所要額内訳'!$E$28&lt;=DATE(2022,12,31)),M129,""))</f>
        <v/>
      </c>
      <c r="N236" s="21" t="str">
        <f>IF(AND('別紙3-1_区分⑤所要額内訳'!$E$28&gt;=DATE(2023,1,1),'別紙3-1_区分⑤所要額内訳'!$D$28="無",COUNTIF($D$129:N129,1)&lt;=7),N129,IF(OR('別紙3-1_区分⑤所要額内訳'!$D$28="有",'別紙3-1_区分⑤所要額内訳'!$E$28&lt;=DATE(2022,12,31)),N129,""))</f>
        <v/>
      </c>
      <c r="O236" s="21" t="str">
        <f>IF(AND('別紙3-1_区分⑤所要額内訳'!$E$28&gt;=DATE(2023,1,1),'別紙3-1_区分⑤所要額内訳'!$D$28="無",COUNTIF($D$129:O129,1)&lt;=7),O129,IF(OR('別紙3-1_区分⑤所要額内訳'!$D$28="有",'別紙3-1_区分⑤所要額内訳'!$E$28&lt;=DATE(2022,12,31)),O129,""))</f>
        <v/>
      </c>
      <c r="P236" s="21" t="str">
        <f>IF(AND('別紙3-1_区分⑤所要額内訳'!$E$28&gt;=DATE(2023,1,1),'別紙3-1_区分⑤所要額内訳'!$D$28="無",COUNTIF($D$129:P129,1)&lt;=7),P129,IF(OR('別紙3-1_区分⑤所要額内訳'!$D$28="有",'別紙3-1_区分⑤所要額内訳'!$E$28&lt;=DATE(2022,12,31)),P129,""))</f>
        <v/>
      </c>
      <c r="Q236" s="21" t="str">
        <f>IF(AND('別紙3-1_区分⑤所要額内訳'!$E$28&gt;=DATE(2023,1,1),'別紙3-1_区分⑤所要額内訳'!$D$28="無",COUNTIF($D$129:Q129,1)&lt;=7),Q129,IF(OR('別紙3-1_区分⑤所要額内訳'!$D$28="有",'別紙3-1_区分⑤所要額内訳'!$E$28&lt;=DATE(2022,12,31)),Q129,""))</f>
        <v/>
      </c>
      <c r="R236" s="21" t="str">
        <f>IF(AND('別紙3-1_区分⑤所要額内訳'!$E$28&gt;=DATE(2023,1,1),'別紙3-1_区分⑤所要額内訳'!$D$28="無",COUNTIF($D$129:R129,1)&lt;=7),R129,IF(OR('別紙3-1_区分⑤所要額内訳'!$D$28="有",'別紙3-1_区分⑤所要額内訳'!$E$28&lt;=DATE(2022,12,31)),R129,""))</f>
        <v/>
      </c>
      <c r="S236" s="21" t="str">
        <f>IF(AND('別紙3-1_区分⑤所要額内訳'!$E$28&gt;=DATE(2023,1,1),'別紙3-1_区分⑤所要額内訳'!$D$28="無",COUNTIF($D$129:S129,1)&lt;=7),S129,IF(OR('別紙3-1_区分⑤所要額内訳'!$D$28="有",'別紙3-1_区分⑤所要額内訳'!$E$28&lt;=DATE(2022,12,31)),S129,""))</f>
        <v/>
      </c>
      <c r="T236" s="21" t="str">
        <f>IF(AND('別紙3-1_区分⑤所要額内訳'!$E$28&gt;=DATE(2023,1,1),'別紙3-1_区分⑤所要額内訳'!$D$28="無",COUNTIF($D$129:T129,1)&lt;=7),T129,IF(OR('別紙3-1_区分⑤所要額内訳'!$D$28="有",'別紙3-1_区分⑤所要額内訳'!$E$28&lt;=DATE(2022,12,31)),T129,""))</f>
        <v/>
      </c>
      <c r="U236" s="21" t="str">
        <f>IF(AND('別紙3-1_区分⑤所要額内訳'!$E$28&gt;=DATE(2023,1,1),'別紙3-1_区分⑤所要額内訳'!$D$28="無",COUNTIF($D$129:U129,1)&lt;=7),U129,IF(OR('別紙3-1_区分⑤所要額内訳'!$D$28="有",'別紙3-1_区分⑤所要額内訳'!$E$28&lt;=DATE(2022,12,31)),U129,""))</f>
        <v/>
      </c>
      <c r="V236" s="21" t="str">
        <f>IF(AND('別紙3-1_区分⑤所要額内訳'!$E$28&gt;=DATE(2023,1,1),'別紙3-1_区分⑤所要額内訳'!$D$28="無",COUNTIF($D$129:V129,1)&lt;=7),V129,IF(OR('別紙3-1_区分⑤所要額内訳'!$D$28="有",'別紙3-1_区分⑤所要額内訳'!$E$28&lt;=DATE(2022,12,31)),V129,""))</f>
        <v/>
      </c>
      <c r="W236" s="21" t="str">
        <f>IF(AND('別紙3-1_区分⑤所要額内訳'!$E$28&gt;=DATE(2023,1,1),'別紙3-1_区分⑤所要額内訳'!$D$28="無",COUNTIF($D$129:W129,1)&lt;=7),W129,IF(OR('別紙3-1_区分⑤所要額内訳'!$D$28="有",'別紙3-1_区分⑤所要額内訳'!$E$28&lt;=DATE(2022,12,31)),W129,""))</f>
        <v/>
      </c>
      <c r="X236" s="21" t="str">
        <f>IF(AND('別紙3-1_区分⑤所要額内訳'!$E$28&gt;=DATE(2023,1,1),'別紙3-1_区分⑤所要額内訳'!$D$28="無",COUNTIF($D$129:X129,1)&lt;=7),X129,IF(OR('別紙3-1_区分⑤所要額内訳'!$D$28="有",'別紙3-1_区分⑤所要額内訳'!$E$28&lt;=DATE(2022,12,31)),X129,""))</f>
        <v/>
      </c>
      <c r="Y236" s="21" t="str">
        <f>IF(AND('別紙3-1_区分⑤所要額内訳'!$E$28&gt;=DATE(2023,1,1),'別紙3-1_区分⑤所要額内訳'!$D$28="無",COUNTIF($D$129:Y129,1)&lt;=7),Y129,IF(OR('別紙3-1_区分⑤所要額内訳'!$D$28="有",'別紙3-1_区分⑤所要額内訳'!$E$28&lt;=DATE(2022,12,31)),Y129,""))</f>
        <v/>
      </c>
      <c r="Z236" s="21" t="str">
        <f>IF(AND('別紙3-1_区分⑤所要額内訳'!$E$28&gt;=DATE(2023,1,1),'別紙3-1_区分⑤所要額内訳'!$D$28="無",COUNTIF($D$129:Z129,1)&lt;=7),Z129,IF(OR('別紙3-1_区分⑤所要額内訳'!$D$28="有",'別紙3-1_区分⑤所要額内訳'!$E$28&lt;=DATE(2022,12,31)),Z129,""))</f>
        <v/>
      </c>
      <c r="AA236" s="21" t="str">
        <f>IF(AND('別紙3-1_区分⑤所要額内訳'!$E$28&gt;=DATE(2023,1,1),'別紙3-1_区分⑤所要額内訳'!$D$28="無",COUNTIF($D$129:AA129,1)&lt;=7),AA129,IF(OR('別紙3-1_区分⑤所要額内訳'!$D$28="有",'別紙3-1_区分⑤所要額内訳'!$E$28&lt;=DATE(2022,12,31)),AA129,""))</f>
        <v/>
      </c>
      <c r="AB236" s="21" t="str">
        <f>IF(AND('別紙3-1_区分⑤所要額内訳'!$E$28&gt;=DATE(2023,1,1),'別紙3-1_区分⑤所要額内訳'!$D$28="無",COUNTIF($D$129:AB129,1)&lt;=7),AB129,IF(OR('別紙3-1_区分⑤所要額内訳'!$D$28="有",'別紙3-1_区分⑤所要額内訳'!$E$28&lt;=DATE(2022,12,31)),AB129,""))</f>
        <v/>
      </c>
      <c r="AC236" s="21" t="str">
        <f>IF(AND('別紙3-1_区分⑤所要額内訳'!$E$28&gt;=DATE(2023,1,1),'別紙3-1_区分⑤所要額内訳'!$D$28="無",COUNTIF($D$129:AC129,1)&lt;=7),AC129,IF(OR('別紙3-1_区分⑤所要額内訳'!$D$28="有",'別紙3-1_区分⑤所要額内訳'!$E$28&lt;=DATE(2022,12,31)),AC129,""))</f>
        <v/>
      </c>
      <c r="AD236" s="21" t="str">
        <f>IF(AND('別紙3-1_区分⑤所要額内訳'!$E$28&gt;=DATE(2023,1,1),'別紙3-1_区分⑤所要額内訳'!$D$28="無",COUNTIF($D$129:AD129,1)&lt;=7),AD129,IF(OR('別紙3-1_区分⑤所要額内訳'!$D$28="有",'別紙3-1_区分⑤所要額内訳'!$E$28&lt;=DATE(2022,12,31)),AD129,""))</f>
        <v/>
      </c>
      <c r="AE236" s="21" t="str">
        <f>IF(AND('別紙3-1_区分⑤所要額内訳'!$E$28&gt;=DATE(2023,1,1),'別紙3-1_区分⑤所要額内訳'!$D$28="無",COUNTIF($D$129:AE129,1)&lt;=7),AE129,IF(OR('別紙3-1_区分⑤所要額内訳'!$D$28="有",'別紙3-1_区分⑤所要額内訳'!$E$28&lt;=DATE(2022,12,31)),AE129,""))</f>
        <v/>
      </c>
      <c r="AF236" s="21" t="str">
        <f>IF(AND('別紙3-1_区分⑤所要額内訳'!$E$28&gt;=DATE(2023,1,1),'別紙3-1_区分⑤所要額内訳'!$D$28="無",COUNTIF($D$129:AF129,1)&lt;=7),AF129,IF(OR('別紙3-1_区分⑤所要額内訳'!$D$28="有",'別紙3-1_区分⑤所要額内訳'!$E$28&lt;=DATE(2022,12,31)),AF129,""))</f>
        <v/>
      </c>
      <c r="AG236" s="21" t="str">
        <f>IF(AND('別紙3-1_区分⑤所要額内訳'!$E$28&gt;=DATE(2023,1,1),'別紙3-1_区分⑤所要額内訳'!$D$28="無",COUNTIF($D$129:AG129,1)&lt;=7),AG129,IF(OR('別紙3-1_区分⑤所要額内訳'!$D$28="有",'別紙3-1_区分⑤所要額内訳'!$E$28&lt;=DATE(2022,12,31)),AG129,""))</f>
        <v/>
      </c>
      <c r="AH236" s="21" t="str">
        <f>IF(AND('別紙3-1_区分⑤所要額内訳'!$E$28&gt;=DATE(2023,1,1),'別紙3-1_区分⑤所要額内訳'!$D$28="無",COUNTIF($D$129:AH129,1)&lt;=7),AH129,IF(OR('別紙3-1_区分⑤所要額内訳'!$D$28="有",'別紙3-1_区分⑤所要額内訳'!$E$28&lt;=DATE(2022,12,31)),AH129,""))</f>
        <v/>
      </c>
      <c r="AI236" s="21" t="str">
        <f>IF(AND('別紙3-1_区分⑤所要額内訳'!$E$28&gt;=DATE(2023,1,1),'別紙3-1_区分⑤所要額内訳'!$D$28="無",COUNTIF($D$129:AI129,1)&lt;=7),AI129,IF(OR('別紙3-1_区分⑤所要額内訳'!$D$28="有",'別紙3-1_区分⑤所要額内訳'!$E$28&lt;=DATE(2022,12,31)),AI129,""))</f>
        <v/>
      </c>
      <c r="AJ236" s="21" t="str">
        <f>IF(AND('別紙3-1_区分⑤所要額内訳'!$E$28&gt;=DATE(2023,1,1),'別紙3-1_区分⑤所要額内訳'!$D$28="無",COUNTIF($D$129:AJ129,1)&lt;=7),AJ129,IF(OR('別紙3-1_区分⑤所要額内訳'!$D$28="有",'別紙3-1_区分⑤所要額内訳'!$E$28&lt;=DATE(2022,12,31)),AJ129,""))</f>
        <v/>
      </c>
      <c r="AK236" s="21" t="str">
        <f>IF(AND('別紙3-1_区分⑤所要額内訳'!$E$28&gt;=DATE(2023,1,1),'別紙3-1_区分⑤所要額内訳'!$D$28="無",COUNTIF($D$129:AK129,1)&lt;=7),AK129,IF(OR('別紙3-1_区分⑤所要額内訳'!$D$28="有",'別紙3-1_区分⑤所要額内訳'!$E$28&lt;=DATE(2022,12,31)),AK129,""))</f>
        <v/>
      </c>
      <c r="AL236" s="21" t="str">
        <f>IF(AND('別紙3-1_区分⑤所要額内訳'!$E$28&gt;=DATE(2023,1,1),'別紙3-1_区分⑤所要額内訳'!$D$28="無",COUNTIF($D$129:AL129,1)&lt;=7),AL129,IF(OR('別紙3-1_区分⑤所要額内訳'!$D$28="有",'別紙3-1_区分⑤所要額内訳'!$E$28&lt;=DATE(2022,12,31)),AL129,""))</f>
        <v/>
      </c>
      <c r="AM236" s="21" t="str">
        <f>IF(AND('別紙3-1_区分⑤所要額内訳'!$E$28&gt;=DATE(2023,1,1),'別紙3-1_区分⑤所要額内訳'!$D$28="無",COUNTIF($D$129:AM129,1)&lt;=7),AM129,IF(OR('別紙3-1_区分⑤所要額内訳'!$D$28="有",'別紙3-1_区分⑤所要額内訳'!$E$28&lt;=DATE(2022,12,31)),AM129,""))</f>
        <v/>
      </c>
      <c r="AN236" s="21" t="str">
        <f>IF(AND('別紙3-1_区分⑤所要額内訳'!$E$28&gt;=DATE(2023,1,1),'別紙3-1_区分⑤所要額内訳'!$D$28="無",COUNTIF($D$129:AN129,1)&lt;=7),AN129,IF(OR('別紙3-1_区分⑤所要額内訳'!$D$28="有",'別紙3-1_区分⑤所要額内訳'!$E$28&lt;=DATE(2022,12,31)),AN129,""))</f>
        <v/>
      </c>
      <c r="AO236" s="21" t="str">
        <f>IF(AND('別紙3-1_区分⑤所要額内訳'!$E$28&gt;=DATE(2023,1,1),'別紙3-1_区分⑤所要額内訳'!$D$28="無",COUNTIF($D$129:AO129,1)&lt;=7),AO129,IF(OR('別紙3-1_区分⑤所要額内訳'!$D$28="有",'別紙3-1_区分⑤所要額内訳'!$E$28&lt;=DATE(2022,12,31)),AO129,""))</f>
        <v/>
      </c>
      <c r="AP236" s="21" t="str">
        <f>IF(AND('別紙3-1_区分⑤所要額内訳'!$E$28&gt;=DATE(2023,1,1),'別紙3-1_区分⑤所要額内訳'!$D$28="無",COUNTIF($D$129:AP129,1)&lt;=7),AP129,IF(OR('別紙3-1_区分⑤所要額内訳'!$D$28="有",'別紙3-1_区分⑤所要額内訳'!$E$28&lt;=DATE(2022,12,31)),AP129,""))</f>
        <v/>
      </c>
      <c r="AQ236" s="21" t="str">
        <f>IF(AND('別紙3-1_区分⑤所要額内訳'!$E$28&gt;=DATE(2023,1,1),'別紙3-1_区分⑤所要額内訳'!$D$28="無",COUNTIF($D$129:AQ129,1)&lt;=7),AQ129,IF(OR('別紙3-1_区分⑤所要額内訳'!$D$28="有",'別紙3-1_区分⑤所要額内訳'!$E$28&lt;=DATE(2022,12,31)),AQ129,""))</f>
        <v/>
      </c>
      <c r="AR236" s="21" t="str">
        <f>IF(AND('別紙3-1_区分⑤所要額内訳'!$E$28&gt;=DATE(2023,1,1),'別紙3-1_区分⑤所要額内訳'!$D$28="無",COUNTIF($D$129:AR129,1)&lt;=7),AR129,IF(OR('別紙3-1_区分⑤所要額内訳'!$D$28="有",'別紙3-1_区分⑤所要額内訳'!$E$28&lt;=DATE(2022,12,31)),AR129,""))</f>
        <v/>
      </c>
      <c r="AS236" s="21" t="str">
        <f>IF(AND('別紙3-1_区分⑤所要額内訳'!$E$28&gt;=DATE(2023,1,1),'別紙3-1_区分⑤所要額内訳'!$D$28="無",COUNTIF($D$129:AS129,1)&lt;=7),AS129,IF(OR('別紙3-1_区分⑤所要額内訳'!$D$28="有",'別紙3-1_区分⑤所要額内訳'!$E$28&lt;=DATE(2022,12,31)),AS129,""))</f>
        <v/>
      </c>
      <c r="AT236" s="21" t="str">
        <f>IF(AND('別紙3-1_区分⑤所要額内訳'!$E$28&gt;=DATE(2023,1,1),'別紙3-1_区分⑤所要額内訳'!$D$28="無",COUNTIF($D$129:AT129,1)&lt;=7),AT129,IF(OR('別紙3-1_区分⑤所要額内訳'!$D$28="有",'別紙3-1_区分⑤所要額内訳'!$E$28&lt;=DATE(2022,12,31)),AT129,""))</f>
        <v/>
      </c>
      <c r="AU236" s="21" t="str">
        <f>IF(AND('別紙3-1_区分⑤所要額内訳'!$E$28&gt;=DATE(2023,1,1),'別紙3-1_区分⑤所要額内訳'!$D$28="無",COUNTIF($D$129:AU129,1)&lt;=7),AU129,IF(OR('別紙3-1_区分⑤所要額内訳'!$D$28="有",'別紙3-1_区分⑤所要額内訳'!$E$28&lt;=DATE(2022,12,31)),AU129,""))</f>
        <v/>
      </c>
      <c r="AV236" s="21" t="str">
        <f>IF(AND('別紙3-1_区分⑤所要額内訳'!$E$28&gt;=DATE(2023,1,1),'別紙3-1_区分⑤所要額内訳'!$D$28="無",COUNTIF($D$129:AV129,1)&lt;=7),AV129,IF(OR('別紙3-1_区分⑤所要額内訳'!$D$28="有",'別紙3-1_区分⑤所要額内訳'!$E$28&lt;=DATE(2022,12,31)),AV129,""))</f>
        <v/>
      </c>
      <c r="AW236" s="21" t="str">
        <f>IF(AND('別紙3-1_区分⑤所要額内訳'!$E$28&gt;=DATE(2023,1,1),'別紙3-1_区分⑤所要額内訳'!$D$28="無",COUNTIF($D$129:AW129,1)&lt;=7),AW129,IF(OR('別紙3-1_区分⑤所要額内訳'!$D$28="有",'別紙3-1_区分⑤所要額内訳'!$E$28&lt;=DATE(2022,12,31)),AW129,""))</f>
        <v/>
      </c>
      <c r="AX236" s="21" t="str">
        <f>IF(AND('別紙3-1_区分⑤所要額内訳'!$E$28&gt;=DATE(2023,1,1),'別紙3-1_区分⑤所要額内訳'!$D$28="無",COUNTIF($D$129:AX129,1)&lt;=7),AX129,IF(OR('別紙3-1_区分⑤所要額内訳'!$D$28="有",'別紙3-1_区分⑤所要額内訳'!$E$28&lt;=DATE(2022,12,31)),AX129,""))</f>
        <v/>
      </c>
      <c r="AY236" s="21" t="str">
        <f>IF(AND('別紙3-1_区分⑤所要額内訳'!$E$28&gt;=DATE(2023,1,1),'別紙3-1_区分⑤所要額内訳'!$D$28="無",COUNTIF($D$129:AY129,1)&lt;=7),AY129,IF(OR('別紙3-1_区分⑤所要額内訳'!$D$28="有",'別紙3-1_区分⑤所要額内訳'!$E$28&lt;=DATE(2022,12,31)),AY129,""))</f>
        <v/>
      </c>
      <c r="AZ236" s="21" t="str">
        <f>IF(AND('別紙3-1_区分⑤所要額内訳'!$E$28&gt;=DATE(2023,1,1),'別紙3-1_区分⑤所要額内訳'!$D$28="無",COUNTIF($D$129:AZ129,1)&lt;=7),AZ129,IF(OR('別紙3-1_区分⑤所要額内訳'!$D$28="有",'別紙3-1_区分⑤所要額内訳'!$E$28&lt;=DATE(2022,12,31)),AZ129,""))</f>
        <v/>
      </c>
      <c r="BA236" s="21" t="str">
        <f>IF(AND('別紙3-1_区分⑤所要額内訳'!$E$28&gt;=DATE(2023,1,1),'別紙3-1_区分⑤所要額内訳'!$D$28="無",COUNTIF($D$129:BA129,1)&lt;=7),BA129,IF(OR('別紙3-1_区分⑤所要額内訳'!$D$28="有",'別紙3-1_区分⑤所要額内訳'!$E$28&lt;=DATE(2022,12,31)),BA129,""))</f>
        <v/>
      </c>
      <c r="BB236" s="18">
        <f t="shared" si="334"/>
        <v>1</v>
      </c>
    </row>
    <row r="237" spans="1:54" x14ac:dyDescent="0.2">
      <c r="A237" s="5" t="str">
        <f t="shared" ref="A237:C237" si="350">A130</f>
        <v/>
      </c>
      <c r="B237" s="14" t="str">
        <f t="shared" si="350"/>
        <v/>
      </c>
      <c r="C237" s="5" t="str">
        <f t="shared" si="350"/>
        <v/>
      </c>
      <c r="D237" s="21">
        <f>IF(AND('別紙3-1_区分⑤所要額内訳'!$E$29&gt;=DATE(2023,1,1),'別紙3-1_区分⑤所要額内訳'!$D$29="無",COUNTIF($D$130:D130,1)&lt;=7),D130,IF(OR('別紙3-1_区分⑤所要額内訳'!$D$29="有",'別紙3-1_区分⑤所要額内訳'!$E$29&lt;=DATE(2022,12,31)),D130,""))</f>
        <v>1</v>
      </c>
      <c r="E237" s="21" t="str">
        <f>IF(AND('別紙3-1_区分⑤所要額内訳'!$E$29&gt;=DATE(2023,1,1),'別紙3-1_区分⑤所要額内訳'!$D$29="無",COUNTIF($D$130:E130,1)&lt;=7),E130,IF(OR('別紙3-1_区分⑤所要額内訳'!$D$29="有",'別紙3-1_区分⑤所要額内訳'!$E$29&lt;=DATE(2022,12,31)),E130,""))</f>
        <v/>
      </c>
      <c r="F237" s="21" t="str">
        <f>IF(AND('別紙3-1_区分⑤所要額内訳'!$E$29&gt;=DATE(2023,1,1),'別紙3-1_区分⑤所要額内訳'!$D$29="無",COUNTIF($D$130:F130,1)&lt;=7),F130,IF(OR('別紙3-1_区分⑤所要額内訳'!$D$29="有",'別紙3-1_区分⑤所要額内訳'!$E$29&lt;=DATE(2022,12,31)),F130,""))</f>
        <v/>
      </c>
      <c r="G237" s="21" t="str">
        <f>IF(AND('別紙3-1_区分⑤所要額内訳'!$E$29&gt;=DATE(2023,1,1),'別紙3-1_区分⑤所要額内訳'!$D$29="無",COUNTIF($D$130:G130,1)&lt;=7),G130,IF(OR('別紙3-1_区分⑤所要額内訳'!$D$29="有",'別紙3-1_区分⑤所要額内訳'!$E$29&lt;=DATE(2022,12,31)),G130,""))</f>
        <v/>
      </c>
      <c r="H237" s="21" t="str">
        <f>IF(AND('別紙3-1_区分⑤所要額内訳'!$E$29&gt;=DATE(2023,1,1),'別紙3-1_区分⑤所要額内訳'!$D$29="無",COUNTIF($D$130:H130,1)&lt;=7),H130,IF(OR('別紙3-1_区分⑤所要額内訳'!$D$29="有",'別紙3-1_区分⑤所要額内訳'!$E$29&lt;=DATE(2022,12,31)),H130,""))</f>
        <v/>
      </c>
      <c r="I237" s="21" t="str">
        <f>IF(AND('別紙3-1_区分⑤所要額内訳'!$E$29&gt;=DATE(2023,1,1),'別紙3-1_区分⑤所要額内訳'!$D$29="無",COUNTIF($D$130:I130,1)&lt;=7),I130,IF(OR('別紙3-1_区分⑤所要額内訳'!$D$29="有",'別紙3-1_区分⑤所要額内訳'!$E$29&lt;=DATE(2022,12,31)),I130,""))</f>
        <v/>
      </c>
      <c r="J237" s="21" t="str">
        <f>IF(AND('別紙3-1_区分⑤所要額内訳'!$E$29&gt;=DATE(2023,1,1),'別紙3-1_区分⑤所要額内訳'!$D$29="無",COUNTIF($D$130:J130,1)&lt;=7),J130,IF(OR('別紙3-1_区分⑤所要額内訳'!$D$29="有",'別紙3-1_区分⑤所要額内訳'!$E$29&lt;=DATE(2022,12,31)),J130,""))</f>
        <v/>
      </c>
      <c r="K237" s="21" t="str">
        <f>IF(AND('別紙3-1_区分⑤所要額内訳'!$E$29&gt;=DATE(2023,1,1),'別紙3-1_区分⑤所要額内訳'!$D$29="無",COUNTIF($D$130:K130,1)&lt;=7),K130,IF(OR('別紙3-1_区分⑤所要額内訳'!$D$29="有",'別紙3-1_区分⑤所要額内訳'!$E$29&lt;=DATE(2022,12,31)),K130,""))</f>
        <v/>
      </c>
      <c r="L237" s="21" t="str">
        <f>IF(AND('別紙3-1_区分⑤所要額内訳'!$E$29&gt;=DATE(2023,1,1),'別紙3-1_区分⑤所要額内訳'!$D$29="無",COUNTIF($D$130:L130,1)&lt;=7),L130,IF(OR('別紙3-1_区分⑤所要額内訳'!$D$29="有",'別紙3-1_区分⑤所要額内訳'!$E$29&lt;=DATE(2022,12,31)),L130,""))</f>
        <v/>
      </c>
      <c r="M237" s="21" t="str">
        <f>IF(AND('別紙3-1_区分⑤所要額内訳'!$E$29&gt;=DATE(2023,1,1),'別紙3-1_区分⑤所要額内訳'!$D$29="無",COUNTIF($D$130:M130,1)&lt;=7),M130,IF(OR('別紙3-1_区分⑤所要額内訳'!$D$29="有",'別紙3-1_区分⑤所要額内訳'!$E$29&lt;=DATE(2022,12,31)),M130,""))</f>
        <v/>
      </c>
      <c r="N237" s="21" t="str">
        <f>IF(AND('別紙3-1_区分⑤所要額内訳'!$E$29&gt;=DATE(2023,1,1),'別紙3-1_区分⑤所要額内訳'!$D$29="無",COUNTIF($D$130:N130,1)&lt;=7),N130,IF(OR('別紙3-1_区分⑤所要額内訳'!$D$29="有",'別紙3-1_区分⑤所要額内訳'!$E$29&lt;=DATE(2022,12,31)),N130,""))</f>
        <v/>
      </c>
      <c r="O237" s="21" t="str">
        <f>IF(AND('別紙3-1_区分⑤所要額内訳'!$E$29&gt;=DATE(2023,1,1),'別紙3-1_区分⑤所要額内訳'!$D$29="無",COUNTIF($D$130:O130,1)&lt;=7),O130,IF(OR('別紙3-1_区分⑤所要額内訳'!$D$29="有",'別紙3-1_区分⑤所要額内訳'!$E$29&lt;=DATE(2022,12,31)),O130,""))</f>
        <v/>
      </c>
      <c r="P237" s="21" t="str">
        <f>IF(AND('別紙3-1_区分⑤所要額内訳'!$E$29&gt;=DATE(2023,1,1),'別紙3-1_区分⑤所要額内訳'!$D$29="無",COUNTIF($D$130:P130,1)&lt;=7),P130,IF(OR('別紙3-1_区分⑤所要額内訳'!$D$29="有",'別紙3-1_区分⑤所要額内訳'!$E$29&lt;=DATE(2022,12,31)),P130,""))</f>
        <v/>
      </c>
      <c r="Q237" s="21" t="str">
        <f>IF(AND('別紙3-1_区分⑤所要額内訳'!$E$29&gt;=DATE(2023,1,1),'別紙3-1_区分⑤所要額内訳'!$D$29="無",COUNTIF($D$130:Q130,1)&lt;=7),Q130,IF(OR('別紙3-1_区分⑤所要額内訳'!$D$29="有",'別紙3-1_区分⑤所要額内訳'!$E$29&lt;=DATE(2022,12,31)),Q130,""))</f>
        <v/>
      </c>
      <c r="R237" s="21" t="str">
        <f>IF(AND('別紙3-1_区分⑤所要額内訳'!$E$29&gt;=DATE(2023,1,1),'別紙3-1_区分⑤所要額内訳'!$D$29="無",COUNTIF($D$130:R130,1)&lt;=7),R130,IF(OR('別紙3-1_区分⑤所要額内訳'!$D$29="有",'別紙3-1_区分⑤所要額内訳'!$E$29&lt;=DATE(2022,12,31)),R130,""))</f>
        <v/>
      </c>
      <c r="S237" s="21" t="str">
        <f>IF(AND('別紙3-1_区分⑤所要額内訳'!$E$29&gt;=DATE(2023,1,1),'別紙3-1_区分⑤所要額内訳'!$D$29="無",COUNTIF($D$130:S130,1)&lt;=7),S130,IF(OR('別紙3-1_区分⑤所要額内訳'!$D$29="有",'別紙3-1_区分⑤所要額内訳'!$E$29&lt;=DATE(2022,12,31)),S130,""))</f>
        <v/>
      </c>
      <c r="T237" s="21" t="str">
        <f>IF(AND('別紙3-1_区分⑤所要額内訳'!$E$29&gt;=DATE(2023,1,1),'別紙3-1_区分⑤所要額内訳'!$D$29="無",COUNTIF($D$130:T130,1)&lt;=7),T130,IF(OR('別紙3-1_区分⑤所要額内訳'!$D$29="有",'別紙3-1_区分⑤所要額内訳'!$E$29&lt;=DATE(2022,12,31)),T130,""))</f>
        <v/>
      </c>
      <c r="U237" s="21" t="str">
        <f>IF(AND('別紙3-1_区分⑤所要額内訳'!$E$29&gt;=DATE(2023,1,1),'別紙3-1_区分⑤所要額内訳'!$D$29="無",COUNTIF($D$130:U130,1)&lt;=7),U130,IF(OR('別紙3-1_区分⑤所要額内訳'!$D$29="有",'別紙3-1_区分⑤所要額内訳'!$E$29&lt;=DATE(2022,12,31)),U130,""))</f>
        <v/>
      </c>
      <c r="V237" s="21" t="str">
        <f>IF(AND('別紙3-1_区分⑤所要額内訳'!$E$29&gt;=DATE(2023,1,1),'別紙3-1_区分⑤所要額内訳'!$D$29="無",COUNTIF($D$130:V130,1)&lt;=7),V130,IF(OR('別紙3-1_区分⑤所要額内訳'!$D$29="有",'別紙3-1_区分⑤所要額内訳'!$E$29&lt;=DATE(2022,12,31)),V130,""))</f>
        <v/>
      </c>
      <c r="W237" s="21" t="str">
        <f>IF(AND('別紙3-1_区分⑤所要額内訳'!$E$29&gt;=DATE(2023,1,1),'別紙3-1_区分⑤所要額内訳'!$D$29="無",COUNTIF($D$130:W130,1)&lt;=7),W130,IF(OR('別紙3-1_区分⑤所要額内訳'!$D$29="有",'別紙3-1_区分⑤所要額内訳'!$E$29&lt;=DATE(2022,12,31)),W130,""))</f>
        <v/>
      </c>
      <c r="X237" s="21" t="str">
        <f>IF(AND('別紙3-1_区分⑤所要額内訳'!$E$29&gt;=DATE(2023,1,1),'別紙3-1_区分⑤所要額内訳'!$D$29="無",COUNTIF($D$130:X130,1)&lt;=7),X130,IF(OR('別紙3-1_区分⑤所要額内訳'!$D$29="有",'別紙3-1_区分⑤所要額内訳'!$E$29&lt;=DATE(2022,12,31)),X130,""))</f>
        <v/>
      </c>
      <c r="Y237" s="21" t="str">
        <f>IF(AND('別紙3-1_区分⑤所要額内訳'!$E$29&gt;=DATE(2023,1,1),'別紙3-1_区分⑤所要額内訳'!$D$29="無",COUNTIF($D$130:Y130,1)&lt;=7),Y130,IF(OR('別紙3-1_区分⑤所要額内訳'!$D$29="有",'別紙3-1_区分⑤所要額内訳'!$E$29&lt;=DATE(2022,12,31)),Y130,""))</f>
        <v/>
      </c>
      <c r="Z237" s="21" t="str">
        <f>IF(AND('別紙3-1_区分⑤所要額内訳'!$E$29&gt;=DATE(2023,1,1),'別紙3-1_区分⑤所要額内訳'!$D$29="無",COUNTIF($D$130:Z130,1)&lt;=7),Z130,IF(OR('別紙3-1_区分⑤所要額内訳'!$D$29="有",'別紙3-1_区分⑤所要額内訳'!$E$29&lt;=DATE(2022,12,31)),Z130,""))</f>
        <v/>
      </c>
      <c r="AA237" s="21" t="str">
        <f>IF(AND('別紙3-1_区分⑤所要額内訳'!$E$29&gt;=DATE(2023,1,1),'別紙3-1_区分⑤所要額内訳'!$D$29="無",COUNTIF($D$130:AA130,1)&lt;=7),AA130,IF(OR('別紙3-1_区分⑤所要額内訳'!$D$29="有",'別紙3-1_区分⑤所要額内訳'!$E$29&lt;=DATE(2022,12,31)),AA130,""))</f>
        <v/>
      </c>
      <c r="AB237" s="21" t="str">
        <f>IF(AND('別紙3-1_区分⑤所要額内訳'!$E$29&gt;=DATE(2023,1,1),'別紙3-1_区分⑤所要額内訳'!$D$29="無",COUNTIF($D$130:AB130,1)&lt;=7),AB130,IF(OR('別紙3-1_区分⑤所要額内訳'!$D$29="有",'別紙3-1_区分⑤所要額内訳'!$E$29&lt;=DATE(2022,12,31)),AB130,""))</f>
        <v/>
      </c>
      <c r="AC237" s="21" t="str">
        <f>IF(AND('別紙3-1_区分⑤所要額内訳'!$E$29&gt;=DATE(2023,1,1),'別紙3-1_区分⑤所要額内訳'!$D$29="無",COUNTIF($D$130:AC130,1)&lt;=7),AC130,IF(OR('別紙3-1_区分⑤所要額内訳'!$D$29="有",'別紙3-1_区分⑤所要額内訳'!$E$29&lt;=DATE(2022,12,31)),AC130,""))</f>
        <v/>
      </c>
      <c r="AD237" s="21" t="str">
        <f>IF(AND('別紙3-1_区分⑤所要額内訳'!$E$29&gt;=DATE(2023,1,1),'別紙3-1_区分⑤所要額内訳'!$D$29="無",COUNTIF($D$130:AD130,1)&lt;=7),AD130,IF(OR('別紙3-1_区分⑤所要額内訳'!$D$29="有",'別紙3-1_区分⑤所要額内訳'!$E$29&lt;=DATE(2022,12,31)),AD130,""))</f>
        <v/>
      </c>
      <c r="AE237" s="21" t="str">
        <f>IF(AND('別紙3-1_区分⑤所要額内訳'!$E$29&gt;=DATE(2023,1,1),'別紙3-1_区分⑤所要額内訳'!$D$29="無",COUNTIF($D$130:AE130,1)&lt;=7),AE130,IF(OR('別紙3-1_区分⑤所要額内訳'!$D$29="有",'別紙3-1_区分⑤所要額内訳'!$E$29&lt;=DATE(2022,12,31)),AE130,""))</f>
        <v/>
      </c>
      <c r="AF237" s="21" t="str">
        <f>IF(AND('別紙3-1_区分⑤所要額内訳'!$E$29&gt;=DATE(2023,1,1),'別紙3-1_区分⑤所要額内訳'!$D$29="無",COUNTIF($D$130:AF130,1)&lt;=7),AF130,IF(OR('別紙3-1_区分⑤所要額内訳'!$D$29="有",'別紙3-1_区分⑤所要額内訳'!$E$29&lt;=DATE(2022,12,31)),AF130,""))</f>
        <v/>
      </c>
      <c r="AG237" s="21" t="str">
        <f>IF(AND('別紙3-1_区分⑤所要額内訳'!$E$29&gt;=DATE(2023,1,1),'別紙3-1_区分⑤所要額内訳'!$D$29="無",COUNTIF($D$130:AG130,1)&lt;=7),AG130,IF(OR('別紙3-1_区分⑤所要額内訳'!$D$29="有",'別紙3-1_区分⑤所要額内訳'!$E$29&lt;=DATE(2022,12,31)),AG130,""))</f>
        <v/>
      </c>
      <c r="AH237" s="21" t="str">
        <f>IF(AND('別紙3-1_区分⑤所要額内訳'!$E$29&gt;=DATE(2023,1,1),'別紙3-1_区分⑤所要額内訳'!$D$29="無",COUNTIF($D$130:AH130,1)&lt;=7),AH130,IF(OR('別紙3-1_区分⑤所要額内訳'!$D$29="有",'別紙3-1_区分⑤所要額内訳'!$E$29&lt;=DATE(2022,12,31)),AH130,""))</f>
        <v/>
      </c>
      <c r="AI237" s="21" t="str">
        <f>IF(AND('別紙3-1_区分⑤所要額内訳'!$E$29&gt;=DATE(2023,1,1),'別紙3-1_区分⑤所要額内訳'!$D$29="無",COUNTIF($D$130:AI130,1)&lt;=7),AI130,IF(OR('別紙3-1_区分⑤所要額内訳'!$D$29="有",'別紙3-1_区分⑤所要額内訳'!$E$29&lt;=DATE(2022,12,31)),AI130,""))</f>
        <v/>
      </c>
      <c r="AJ237" s="21" t="str">
        <f>IF(AND('別紙3-1_区分⑤所要額内訳'!$E$29&gt;=DATE(2023,1,1),'別紙3-1_区分⑤所要額内訳'!$D$29="無",COUNTIF($D$130:AJ130,1)&lt;=7),AJ130,IF(OR('別紙3-1_区分⑤所要額内訳'!$D$29="有",'別紙3-1_区分⑤所要額内訳'!$E$29&lt;=DATE(2022,12,31)),AJ130,""))</f>
        <v/>
      </c>
      <c r="AK237" s="21" t="str">
        <f>IF(AND('別紙3-1_区分⑤所要額内訳'!$E$29&gt;=DATE(2023,1,1),'別紙3-1_区分⑤所要額内訳'!$D$29="無",COUNTIF($D$130:AK130,1)&lt;=7),AK130,IF(OR('別紙3-1_区分⑤所要額内訳'!$D$29="有",'別紙3-1_区分⑤所要額内訳'!$E$29&lt;=DATE(2022,12,31)),AK130,""))</f>
        <v/>
      </c>
      <c r="AL237" s="21" t="str">
        <f>IF(AND('別紙3-1_区分⑤所要額内訳'!$E$29&gt;=DATE(2023,1,1),'別紙3-1_区分⑤所要額内訳'!$D$29="無",COUNTIF($D$130:AL130,1)&lt;=7),AL130,IF(OR('別紙3-1_区分⑤所要額内訳'!$D$29="有",'別紙3-1_区分⑤所要額内訳'!$E$29&lt;=DATE(2022,12,31)),AL130,""))</f>
        <v/>
      </c>
      <c r="AM237" s="21" t="str">
        <f>IF(AND('別紙3-1_区分⑤所要額内訳'!$E$29&gt;=DATE(2023,1,1),'別紙3-1_区分⑤所要額内訳'!$D$29="無",COUNTIF($D$130:AM130,1)&lt;=7),AM130,IF(OR('別紙3-1_区分⑤所要額内訳'!$D$29="有",'別紙3-1_区分⑤所要額内訳'!$E$29&lt;=DATE(2022,12,31)),AM130,""))</f>
        <v/>
      </c>
      <c r="AN237" s="21" t="str">
        <f>IF(AND('別紙3-1_区分⑤所要額内訳'!$E$29&gt;=DATE(2023,1,1),'別紙3-1_区分⑤所要額内訳'!$D$29="無",COUNTIF($D$130:AN130,1)&lt;=7),AN130,IF(OR('別紙3-1_区分⑤所要額内訳'!$D$29="有",'別紙3-1_区分⑤所要額内訳'!$E$29&lt;=DATE(2022,12,31)),AN130,""))</f>
        <v/>
      </c>
      <c r="AO237" s="21" t="str">
        <f>IF(AND('別紙3-1_区分⑤所要額内訳'!$E$29&gt;=DATE(2023,1,1),'別紙3-1_区分⑤所要額内訳'!$D$29="無",COUNTIF($D$130:AO130,1)&lt;=7),AO130,IF(OR('別紙3-1_区分⑤所要額内訳'!$D$29="有",'別紙3-1_区分⑤所要額内訳'!$E$29&lt;=DATE(2022,12,31)),AO130,""))</f>
        <v/>
      </c>
      <c r="AP237" s="21" t="str">
        <f>IF(AND('別紙3-1_区分⑤所要額内訳'!$E$29&gt;=DATE(2023,1,1),'別紙3-1_区分⑤所要額内訳'!$D$29="無",COUNTIF($D$130:AP130,1)&lt;=7),AP130,IF(OR('別紙3-1_区分⑤所要額内訳'!$D$29="有",'別紙3-1_区分⑤所要額内訳'!$E$29&lt;=DATE(2022,12,31)),AP130,""))</f>
        <v/>
      </c>
      <c r="AQ237" s="21" t="str">
        <f>IF(AND('別紙3-1_区分⑤所要額内訳'!$E$29&gt;=DATE(2023,1,1),'別紙3-1_区分⑤所要額内訳'!$D$29="無",COUNTIF($D$130:AQ130,1)&lt;=7),AQ130,IF(OR('別紙3-1_区分⑤所要額内訳'!$D$29="有",'別紙3-1_区分⑤所要額内訳'!$E$29&lt;=DATE(2022,12,31)),AQ130,""))</f>
        <v/>
      </c>
      <c r="AR237" s="21" t="str">
        <f>IF(AND('別紙3-1_区分⑤所要額内訳'!$E$29&gt;=DATE(2023,1,1),'別紙3-1_区分⑤所要額内訳'!$D$29="無",COUNTIF($D$130:AR130,1)&lt;=7),AR130,IF(OR('別紙3-1_区分⑤所要額内訳'!$D$29="有",'別紙3-1_区分⑤所要額内訳'!$E$29&lt;=DATE(2022,12,31)),AR130,""))</f>
        <v/>
      </c>
      <c r="AS237" s="21" t="str">
        <f>IF(AND('別紙3-1_区分⑤所要額内訳'!$E$29&gt;=DATE(2023,1,1),'別紙3-1_区分⑤所要額内訳'!$D$29="無",COUNTIF($D$130:AS130,1)&lt;=7),AS130,IF(OR('別紙3-1_区分⑤所要額内訳'!$D$29="有",'別紙3-1_区分⑤所要額内訳'!$E$29&lt;=DATE(2022,12,31)),AS130,""))</f>
        <v/>
      </c>
      <c r="AT237" s="21" t="str">
        <f>IF(AND('別紙3-1_区分⑤所要額内訳'!$E$29&gt;=DATE(2023,1,1),'別紙3-1_区分⑤所要額内訳'!$D$29="無",COUNTIF($D$130:AT130,1)&lt;=7),AT130,IF(OR('別紙3-1_区分⑤所要額内訳'!$D$29="有",'別紙3-1_区分⑤所要額内訳'!$E$29&lt;=DATE(2022,12,31)),AT130,""))</f>
        <v/>
      </c>
      <c r="AU237" s="21" t="str">
        <f>IF(AND('別紙3-1_区分⑤所要額内訳'!$E$29&gt;=DATE(2023,1,1),'別紙3-1_区分⑤所要額内訳'!$D$29="無",COUNTIF($D$130:AU130,1)&lt;=7),AU130,IF(OR('別紙3-1_区分⑤所要額内訳'!$D$29="有",'別紙3-1_区分⑤所要額内訳'!$E$29&lt;=DATE(2022,12,31)),AU130,""))</f>
        <v/>
      </c>
      <c r="AV237" s="21" t="str">
        <f>IF(AND('別紙3-1_区分⑤所要額内訳'!$E$29&gt;=DATE(2023,1,1),'別紙3-1_区分⑤所要額内訳'!$D$29="無",COUNTIF($D$130:AV130,1)&lt;=7),AV130,IF(OR('別紙3-1_区分⑤所要額内訳'!$D$29="有",'別紙3-1_区分⑤所要額内訳'!$E$29&lt;=DATE(2022,12,31)),AV130,""))</f>
        <v/>
      </c>
      <c r="AW237" s="21" t="str">
        <f>IF(AND('別紙3-1_区分⑤所要額内訳'!$E$29&gt;=DATE(2023,1,1),'別紙3-1_区分⑤所要額内訳'!$D$29="無",COUNTIF($D$130:AW130,1)&lt;=7),AW130,IF(OR('別紙3-1_区分⑤所要額内訳'!$D$29="有",'別紙3-1_区分⑤所要額内訳'!$E$29&lt;=DATE(2022,12,31)),AW130,""))</f>
        <v/>
      </c>
      <c r="AX237" s="21" t="str">
        <f>IF(AND('別紙3-1_区分⑤所要額内訳'!$E$29&gt;=DATE(2023,1,1),'別紙3-1_区分⑤所要額内訳'!$D$29="無",COUNTIF($D$130:AX130,1)&lt;=7),AX130,IF(OR('別紙3-1_区分⑤所要額内訳'!$D$29="有",'別紙3-1_区分⑤所要額内訳'!$E$29&lt;=DATE(2022,12,31)),AX130,""))</f>
        <v/>
      </c>
      <c r="AY237" s="21" t="str">
        <f>IF(AND('別紙3-1_区分⑤所要額内訳'!$E$29&gt;=DATE(2023,1,1),'別紙3-1_区分⑤所要額内訳'!$D$29="無",COUNTIF($D$130:AY130,1)&lt;=7),AY130,IF(OR('別紙3-1_区分⑤所要額内訳'!$D$29="有",'別紙3-1_区分⑤所要額内訳'!$E$29&lt;=DATE(2022,12,31)),AY130,""))</f>
        <v/>
      </c>
      <c r="AZ237" s="21" t="str">
        <f>IF(AND('別紙3-1_区分⑤所要額内訳'!$E$29&gt;=DATE(2023,1,1),'別紙3-1_区分⑤所要額内訳'!$D$29="無",COUNTIF($D$130:AZ130,1)&lt;=7),AZ130,IF(OR('別紙3-1_区分⑤所要額内訳'!$D$29="有",'別紙3-1_区分⑤所要額内訳'!$E$29&lt;=DATE(2022,12,31)),AZ130,""))</f>
        <v/>
      </c>
      <c r="BA237" s="21" t="str">
        <f>IF(AND('別紙3-1_区分⑤所要額内訳'!$E$29&gt;=DATE(2023,1,1),'別紙3-1_区分⑤所要額内訳'!$D$29="無",COUNTIF($D$130:BA130,1)&lt;=7),BA130,IF(OR('別紙3-1_区分⑤所要額内訳'!$D$29="有",'別紙3-1_区分⑤所要額内訳'!$E$29&lt;=DATE(2022,12,31)),BA130,""))</f>
        <v/>
      </c>
      <c r="BB237" s="18">
        <f t="shared" si="334"/>
        <v>1</v>
      </c>
    </row>
    <row r="238" spans="1:54" x14ac:dyDescent="0.2">
      <c r="A238" s="5" t="str">
        <f t="shared" ref="A238:C238" si="351">A131</f>
        <v/>
      </c>
      <c r="B238" s="14" t="str">
        <f t="shared" si="351"/>
        <v/>
      </c>
      <c r="C238" s="5" t="str">
        <f t="shared" si="351"/>
        <v/>
      </c>
      <c r="D238" s="21">
        <f>IF(AND('別紙3-1_区分⑤所要額内訳'!$E$30&gt;=DATE(2023,1,1),'別紙3-1_区分⑤所要額内訳'!$D$30="無",COUNTIF($D$131:D131,1)&lt;=7),D131,IF(OR('別紙3-1_区分⑤所要額内訳'!$D$30="有",'別紙3-1_区分⑤所要額内訳'!$E$30&lt;=DATE(2022,12,31)),D131,""))</f>
        <v>1</v>
      </c>
      <c r="E238" s="21" t="str">
        <f>IF(AND('別紙3-1_区分⑤所要額内訳'!$E$30&gt;=DATE(2023,1,1),'別紙3-1_区分⑤所要額内訳'!$D$30="無",COUNTIF($D$131:E131,1)&lt;=7),E131,IF(OR('別紙3-1_区分⑤所要額内訳'!$D$30="有",'別紙3-1_区分⑤所要額内訳'!$E$30&lt;=DATE(2022,12,31)),E131,""))</f>
        <v/>
      </c>
      <c r="F238" s="21" t="str">
        <f>IF(AND('別紙3-1_区分⑤所要額内訳'!$E$30&gt;=DATE(2023,1,1),'別紙3-1_区分⑤所要額内訳'!$D$30="無",COUNTIF($D$131:F131,1)&lt;=7),F131,IF(OR('別紙3-1_区分⑤所要額内訳'!$D$30="有",'別紙3-1_区分⑤所要額内訳'!$E$30&lt;=DATE(2022,12,31)),F131,""))</f>
        <v/>
      </c>
      <c r="G238" s="21" t="str">
        <f>IF(AND('別紙3-1_区分⑤所要額内訳'!$E$30&gt;=DATE(2023,1,1),'別紙3-1_区分⑤所要額内訳'!$D$30="無",COUNTIF($D$131:G131,1)&lt;=7),G131,IF(OR('別紙3-1_区分⑤所要額内訳'!$D$30="有",'別紙3-1_区分⑤所要額内訳'!$E$30&lt;=DATE(2022,12,31)),G131,""))</f>
        <v/>
      </c>
      <c r="H238" s="21" t="str">
        <f>IF(AND('別紙3-1_区分⑤所要額内訳'!$E$30&gt;=DATE(2023,1,1),'別紙3-1_区分⑤所要額内訳'!$D$30="無",COUNTIF($D$131:H131,1)&lt;=7),H131,IF(OR('別紙3-1_区分⑤所要額内訳'!$D$30="有",'別紙3-1_区分⑤所要額内訳'!$E$30&lt;=DATE(2022,12,31)),H131,""))</f>
        <v/>
      </c>
      <c r="I238" s="21" t="str">
        <f>IF(AND('別紙3-1_区分⑤所要額内訳'!$E$30&gt;=DATE(2023,1,1),'別紙3-1_区分⑤所要額内訳'!$D$30="無",COUNTIF($D$131:I131,1)&lt;=7),I131,IF(OR('別紙3-1_区分⑤所要額内訳'!$D$30="有",'別紙3-1_区分⑤所要額内訳'!$E$30&lt;=DATE(2022,12,31)),I131,""))</f>
        <v/>
      </c>
      <c r="J238" s="21" t="str">
        <f>IF(AND('別紙3-1_区分⑤所要額内訳'!$E$30&gt;=DATE(2023,1,1),'別紙3-1_区分⑤所要額内訳'!$D$30="無",COUNTIF($D$131:J131,1)&lt;=7),J131,IF(OR('別紙3-1_区分⑤所要額内訳'!$D$30="有",'別紙3-1_区分⑤所要額内訳'!$E$30&lt;=DATE(2022,12,31)),J131,""))</f>
        <v/>
      </c>
      <c r="K238" s="21" t="str">
        <f>IF(AND('別紙3-1_区分⑤所要額内訳'!$E$30&gt;=DATE(2023,1,1),'別紙3-1_区分⑤所要額内訳'!$D$30="無",COUNTIF($D$131:K131,1)&lt;=7),K131,IF(OR('別紙3-1_区分⑤所要額内訳'!$D$30="有",'別紙3-1_区分⑤所要額内訳'!$E$30&lt;=DATE(2022,12,31)),K131,""))</f>
        <v/>
      </c>
      <c r="L238" s="21" t="str">
        <f>IF(AND('別紙3-1_区分⑤所要額内訳'!$E$30&gt;=DATE(2023,1,1),'別紙3-1_区分⑤所要額内訳'!$D$30="無",COUNTIF($D$131:L131,1)&lt;=7),L131,IF(OR('別紙3-1_区分⑤所要額内訳'!$D$30="有",'別紙3-1_区分⑤所要額内訳'!$E$30&lt;=DATE(2022,12,31)),L131,""))</f>
        <v/>
      </c>
      <c r="M238" s="21" t="str">
        <f>IF(AND('別紙3-1_区分⑤所要額内訳'!$E$30&gt;=DATE(2023,1,1),'別紙3-1_区分⑤所要額内訳'!$D$30="無",COUNTIF($D$131:M131,1)&lt;=7),M131,IF(OR('別紙3-1_区分⑤所要額内訳'!$D$30="有",'別紙3-1_区分⑤所要額内訳'!$E$30&lt;=DATE(2022,12,31)),M131,""))</f>
        <v/>
      </c>
      <c r="N238" s="21" t="str">
        <f>IF(AND('別紙3-1_区分⑤所要額内訳'!$E$30&gt;=DATE(2023,1,1),'別紙3-1_区分⑤所要額内訳'!$D$30="無",COUNTIF($D$131:N131,1)&lt;=7),N131,IF(OR('別紙3-1_区分⑤所要額内訳'!$D$30="有",'別紙3-1_区分⑤所要額内訳'!$E$30&lt;=DATE(2022,12,31)),N131,""))</f>
        <v/>
      </c>
      <c r="O238" s="21" t="str">
        <f>IF(AND('別紙3-1_区分⑤所要額内訳'!$E$30&gt;=DATE(2023,1,1),'別紙3-1_区分⑤所要額内訳'!$D$30="無",COUNTIF($D$131:O131,1)&lt;=7),O131,IF(OR('別紙3-1_区分⑤所要額内訳'!$D$30="有",'別紙3-1_区分⑤所要額内訳'!$E$30&lt;=DATE(2022,12,31)),O131,""))</f>
        <v/>
      </c>
      <c r="P238" s="21" t="str">
        <f>IF(AND('別紙3-1_区分⑤所要額内訳'!$E$30&gt;=DATE(2023,1,1),'別紙3-1_区分⑤所要額内訳'!$D$30="無",COUNTIF($D$131:P131,1)&lt;=7),P131,IF(OR('別紙3-1_区分⑤所要額内訳'!$D$30="有",'別紙3-1_区分⑤所要額内訳'!$E$30&lt;=DATE(2022,12,31)),P131,""))</f>
        <v/>
      </c>
      <c r="Q238" s="21" t="str">
        <f>IF(AND('別紙3-1_区分⑤所要額内訳'!$E$30&gt;=DATE(2023,1,1),'別紙3-1_区分⑤所要額内訳'!$D$30="無",COUNTIF($D$131:Q131,1)&lt;=7),Q131,IF(OR('別紙3-1_区分⑤所要額内訳'!$D$30="有",'別紙3-1_区分⑤所要額内訳'!$E$30&lt;=DATE(2022,12,31)),Q131,""))</f>
        <v/>
      </c>
      <c r="R238" s="21" t="str">
        <f>IF(AND('別紙3-1_区分⑤所要額内訳'!$E$30&gt;=DATE(2023,1,1),'別紙3-1_区分⑤所要額内訳'!$D$30="無",COUNTIF($D$131:R131,1)&lt;=7),R131,IF(OR('別紙3-1_区分⑤所要額内訳'!$D$30="有",'別紙3-1_区分⑤所要額内訳'!$E$30&lt;=DATE(2022,12,31)),R131,""))</f>
        <v/>
      </c>
      <c r="S238" s="21" t="str">
        <f>IF(AND('別紙3-1_区分⑤所要額内訳'!$E$30&gt;=DATE(2023,1,1),'別紙3-1_区分⑤所要額内訳'!$D$30="無",COUNTIF($D$131:S131,1)&lt;=7),S131,IF(OR('別紙3-1_区分⑤所要額内訳'!$D$30="有",'別紙3-1_区分⑤所要額内訳'!$E$30&lt;=DATE(2022,12,31)),S131,""))</f>
        <v/>
      </c>
      <c r="T238" s="21" t="str">
        <f>IF(AND('別紙3-1_区分⑤所要額内訳'!$E$30&gt;=DATE(2023,1,1),'別紙3-1_区分⑤所要額内訳'!$D$30="無",COUNTIF($D$131:T131,1)&lt;=7),T131,IF(OR('別紙3-1_区分⑤所要額内訳'!$D$30="有",'別紙3-1_区分⑤所要額内訳'!$E$30&lt;=DATE(2022,12,31)),T131,""))</f>
        <v/>
      </c>
      <c r="U238" s="21" t="str">
        <f>IF(AND('別紙3-1_区分⑤所要額内訳'!$E$30&gt;=DATE(2023,1,1),'別紙3-1_区分⑤所要額内訳'!$D$30="無",COUNTIF($D$131:U131,1)&lt;=7),U131,IF(OR('別紙3-1_区分⑤所要額内訳'!$D$30="有",'別紙3-1_区分⑤所要額内訳'!$E$30&lt;=DATE(2022,12,31)),U131,""))</f>
        <v/>
      </c>
      <c r="V238" s="21" t="str">
        <f>IF(AND('別紙3-1_区分⑤所要額内訳'!$E$30&gt;=DATE(2023,1,1),'別紙3-1_区分⑤所要額内訳'!$D$30="無",COUNTIF($D$131:V131,1)&lt;=7),V131,IF(OR('別紙3-1_区分⑤所要額内訳'!$D$30="有",'別紙3-1_区分⑤所要額内訳'!$E$30&lt;=DATE(2022,12,31)),V131,""))</f>
        <v/>
      </c>
      <c r="W238" s="21" t="str">
        <f>IF(AND('別紙3-1_区分⑤所要額内訳'!$E$30&gt;=DATE(2023,1,1),'別紙3-1_区分⑤所要額内訳'!$D$30="無",COUNTIF($D$131:W131,1)&lt;=7),W131,IF(OR('別紙3-1_区分⑤所要額内訳'!$D$30="有",'別紙3-1_区分⑤所要額内訳'!$E$30&lt;=DATE(2022,12,31)),W131,""))</f>
        <v/>
      </c>
      <c r="X238" s="21" t="str">
        <f>IF(AND('別紙3-1_区分⑤所要額内訳'!$E$30&gt;=DATE(2023,1,1),'別紙3-1_区分⑤所要額内訳'!$D$30="無",COUNTIF($D$131:X131,1)&lt;=7),X131,IF(OR('別紙3-1_区分⑤所要額内訳'!$D$30="有",'別紙3-1_区分⑤所要額内訳'!$E$30&lt;=DATE(2022,12,31)),X131,""))</f>
        <v/>
      </c>
      <c r="Y238" s="21" t="str">
        <f>IF(AND('別紙3-1_区分⑤所要額内訳'!$E$30&gt;=DATE(2023,1,1),'別紙3-1_区分⑤所要額内訳'!$D$30="無",COUNTIF($D$131:Y131,1)&lt;=7),Y131,IF(OR('別紙3-1_区分⑤所要額内訳'!$D$30="有",'別紙3-1_区分⑤所要額内訳'!$E$30&lt;=DATE(2022,12,31)),Y131,""))</f>
        <v/>
      </c>
      <c r="Z238" s="21" t="str">
        <f>IF(AND('別紙3-1_区分⑤所要額内訳'!$E$30&gt;=DATE(2023,1,1),'別紙3-1_区分⑤所要額内訳'!$D$30="無",COUNTIF($D$131:Z131,1)&lt;=7),Z131,IF(OR('別紙3-1_区分⑤所要額内訳'!$D$30="有",'別紙3-1_区分⑤所要額内訳'!$E$30&lt;=DATE(2022,12,31)),Z131,""))</f>
        <v/>
      </c>
      <c r="AA238" s="21" t="str">
        <f>IF(AND('別紙3-1_区分⑤所要額内訳'!$E$30&gt;=DATE(2023,1,1),'別紙3-1_区分⑤所要額内訳'!$D$30="無",COUNTIF($D$131:AA131,1)&lt;=7),AA131,IF(OR('別紙3-1_区分⑤所要額内訳'!$D$30="有",'別紙3-1_区分⑤所要額内訳'!$E$30&lt;=DATE(2022,12,31)),AA131,""))</f>
        <v/>
      </c>
      <c r="AB238" s="21" t="str">
        <f>IF(AND('別紙3-1_区分⑤所要額内訳'!$E$30&gt;=DATE(2023,1,1),'別紙3-1_区分⑤所要額内訳'!$D$30="無",COUNTIF($D$131:AB131,1)&lt;=7),AB131,IF(OR('別紙3-1_区分⑤所要額内訳'!$D$30="有",'別紙3-1_区分⑤所要額内訳'!$E$30&lt;=DATE(2022,12,31)),AB131,""))</f>
        <v/>
      </c>
      <c r="AC238" s="21" t="str">
        <f>IF(AND('別紙3-1_区分⑤所要額内訳'!$E$30&gt;=DATE(2023,1,1),'別紙3-1_区分⑤所要額内訳'!$D$30="無",COUNTIF($D$131:AC131,1)&lt;=7),AC131,IF(OR('別紙3-1_区分⑤所要額内訳'!$D$30="有",'別紙3-1_区分⑤所要額内訳'!$E$30&lt;=DATE(2022,12,31)),AC131,""))</f>
        <v/>
      </c>
      <c r="AD238" s="21" t="str">
        <f>IF(AND('別紙3-1_区分⑤所要額内訳'!$E$30&gt;=DATE(2023,1,1),'別紙3-1_区分⑤所要額内訳'!$D$30="無",COUNTIF($D$131:AD131,1)&lt;=7),AD131,IF(OR('別紙3-1_区分⑤所要額内訳'!$D$30="有",'別紙3-1_区分⑤所要額内訳'!$E$30&lt;=DATE(2022,12,31)),AD131,""))</f>
        <v/>
      </c>
      <c r="AE238" s="21" t="str">
        <f>IF(AND('別紙3-1_区分⑤所要額内訳'!$E$30&gt;=DATE(2023,1,1),'別紙3-1_区分⑤所要額内訳'!$D$30="無",COUNTIF($D$131:AE131,1)&lt;=7),AE131,IF(OR('別紙3-1_区分⑤所要額内訳'!$D$30="有",'別紙3-1_区分⑤所要額内訳'!$E$30&lt;=DATE(2022,12,31)),AE131,""))</f>
        <v/>
      </c>
      <c r="AF238" s="21" t="str">
        <f>IF(AND('別紙3-1_区分⑤所要額内訳'!$E$30&gt;=DATE(2023,1,1),'別紙3-1_区分⑤所要額内訳'!$D$30="無",COUNTIF($D$131:AF131,1)&lt;=7),AF131,IF(OR('別紙3-1_区分⑤所要額内訳'!$D$30="有",'別紙3-1_区分⑤所要額内訳'!$E$30&lt;=DATE(2022,12,31)),AF131,""))</f>
        <v/>
      </c>
      <c r="AG238" s="21" t="str">
        <f>IF(AND('別紙3-1_区分⑤所要額内訳'!$E$30&gt;=DATE(2023,1,1),'別紙3-1_区分⑤所要額内訳'!$D$30="無",COUNTIF($D$131:AG131,1)&lt;=7),AG131,IF(OR('別紙3-1_区分⑤所要額内訳'!$D$30="有",'別紙3-1_区分⑤所要額内訳'!$E$30&lt;=DATE(2022,12,31)),AG131,""))</f>
        <v/>
      </c>
      <c r="AH238" s="21" t="str">
        <f>IF(AND('別紙3-1_区分⑤所要額内訳'!$E$30&gt;=DATE(2023,1,1),'別紙3-1_区分⑤所要額内訳'!$D$30="無",COUNTIF($D$131:AH131,1)&lt;=7),AH131,IF(OR('別紙3-1_区分⑤所要額内訳'!$D$30="有",'別紙3-1_区分⑤所要額内訳'!$E$30&lt;=DATE(2022,12,31)),AH131,""))</f>
        <v/>
      </c>
      <c r="AI238" s="21" t="str">
        <f>IF(AND('別紙3-1_区分⑤所要額内訳'!$E$30&gt;=DATE(2023,1,1),'別紙3-1_区分⑤所要額内訳'!$D$30="無",COUNTIF($D$131:AI131,1)&lt;=7),AI131,IF(OR('別紙3-1_区分⑤所要額内訳'!$D$30="有",'別紙3-1_区分⑤所要額内訳'!$E$30&lt;=DATE(2022,12,31)),AI131,""))</f>
        <v/>
      </c>
      <c r="AJ238" s="21" t="str">
        <f>IF(AND('別紙3-1_区分⑤所要額内訳'!$E$30&gt;=DATE(2023,1,1),'別紙3-1_区分⑤所要額内訳'!$D$30="無",COUNTIF($D$131:AJ131,1)&lt;=7),AJ131,IF(OR('別紙3-1_区分⑤所要額内訳'!$D$30="有",'別紙3-1_区分⑤所要額内訳'!$E$30&lt;=DATE(2022,12,31)),AJ131,""))</f>
        <v/>
      </c>
      <c r="AK238" s="21" t="str">
        <f>IF(AND('別紙3-1_区分⑤所要額内訳'!$E$30&gt;=DATE(2023,1,1),'別紙3-1_区分⑤所要額内訳'!$D$30="無",COUNTIF($D$131:AK131,1)&lt;=7),AK131,IF(OR('別紙3-1_区分⑤所要額内訳'!$D$30="有",'別紙3-1_区分⑤所要額内訳'!$E$30&lt;=DATE(2022,12,31)),AK131,""))</f>
        <v/>
      </c>
      <c r="AL238" s="21" t="str">
        <f>IF(AND('別紙3-1_区分⑤所要額内訳'!$E$30&gt;=DATE(2023,1,1),'別紙3-1_区分⑤所要額内訳'!$D$30="無",COUNTIF($D$131:AL131,1)&lt;=7),AL131,IF(OR('別紙3-1_区分⑤所要額内訳'!$D$30="有",'別紙3-1_区分⑤所要額内訳'!$E$30&lt;=DATE(2022,12,31)),AL131,""))</f>
        <v/>
      </c>
      <c r="AM238" s="21" t="str">
        <f>IF(AND('別紙3-1_区分⑤所要額内訳'!$E$30&gt;=DATE(2023,1,1),'別紙3-1_区分⑤所要額内訳'!$D$30="無",COUNTIF($D$131:AM131,1)&lt;=7),AM131,IF(OR('別紙3-1_区分⑤所要額内訳'!$D$30="有",'別紙3-1_区分⑤所要額内訳'!$E$30&lt;=DATE(2022,12,31)),AM131,""))</f>
        <v/>
      </c>
      <c r="AN238" s="21" t="str">
        <f>IF(AND('別紙3-1_区分⑤所要額内訳'!$E$30&gt;=DATE(2023,1,1),'別紙3-1_区分⑤所要額内訳'!$D$30="無",COUNTIF($D$131:AN131,1)&lt;=7),AN131,IF(OR('別紙3-1_区分⑤所要額内訳'!$D$30="有",'別紙3-1_区分⑤所要額内訳'!$E$30&lt;=DATE(2022,12,31)),AN131,""))</f>
        <v/>
      </c>
      <c r="AO238" s="21" t="str">
        <f>IF(AND('別紙3-1_区分⑤所要額内訳'!$E$30&gt;=DATE(2023,1,1),'別紙3-1_区分⑤所要額内訳'!$D$30="無",COUNTIF($D$131:AO131,1)&lt;=7),AO131,IF(OR('別紙3-1_区分⑤所要額内訳'!$D$30="有",'別紙3-1_区分⑤所要額内訳'!$E$30&lt;=DATE(2022,12,31)),AO131,""))</f>
        <v/>
      </c>
      <c r="AP238" s="21" t="str">
        <f>IF(AND('別紙3-1_区分⑤所要額内訳'!$E$30&gt;=DATE(2023,1,1),'別紙3-1_区分⑤所要額内訳'!$D$30="無",COUNTIF($D$131:AP131,1)&lt;=7),AP131,IF(OR('別紙3-1_区分⑤所要額内訳'!$D$30="有",'別紙3-1_区分⑤所要額内訳'!$E$30&lt;=DATE(2022,12,31)),AP131,""))</f>
        <v/>
      </c>
      <c r="AQ238" s="21" t="str">
        <f>IF(AND('別紙3-1_区分⑤所要額内訳'!$E$30&gt;=DATE(2023,1,1),'別紙3-1_区分⑤所要額内訳'!$D$30="無",COUNTIF($D$131:AQ131,1)&lt;=7),AQ131,IF(OR('別紙3-1_区分⑤所要額内訳'!$D$30="有",'別紙3-1_区分⑤所要額内訳'!$E$30&lt;=DATE(2022,12,31)),AQ131,""))</f>
        <v/>
      </c>
      <c r="AR238" s="21" t="str">
        <f>IF(AND('別紙3-1_区分⑤所要額内訳'!$E$30&gt;=DATE(2023,1,1),'別紙3-1_区分⑤所要額内訳'!$D$30="無",COUNTIF($D$131:AR131,1)&lt;=7),AR131,IF(OR('別紙3-1_区分⑤所要額内訳'!$D$30="有",'別紙3-1_区分⑤所要額内訳'!$E$30&lt;=DATE(2022,12,31)),AR131,""))</f>
        <v/>
      </c>
      <c r="AS238" s="21" t="str">
        <f>IF(AND('別紙3-1_区分⑤所要額内訳'!$E$30&gt;=DATE(2023,1,1),'別紙3-1_区分⑤所要額内訳'!$D$30="無",COUNTIF($D$131:AS131,1)&lt;=7),AS131,IF(OR('別紙3-1_区分⑤所要額内訳'!$D$30="有",'別紙3-1_区分⑤所要額内訳'!$E$30&lt;=DATE(2022,12,31)),AS131,""))</f>
        <v/>
      </c>
      <c r="AT238" s="21" t="str">
        <f>IF(AND('別紙3-1_区分⑤所要額内訳'!$E$30&gt;=DATE(2023,1,1),'別紙3-1_区分⑤所要額内訳'!$D$30="無",COUNTIF($D$131:AT131,1)&lt;=7),AT131,IF(OR('別紙3-1_区分⑤所要額内訳'!$D$30="有",'別紙3-1_区分⑤所要額内訳'!$E$30&lt;=DATE(2022,12,31)),AT131,""))</f>
        <v/>
      </c>
      <c r="AU238" s="21" t="str">
        <f>IF(AND('別紙3-1_区分⑤所要額内訳'!$E$30&gt;=DATE(2023,1,1),'別紙3-1_区分⑤所要額内訳'!$D$30="無",COUNTIF($D$131:AU131,1)&lt;=7),AU131,IF(OR('別紙3-1_区分⑤所要額内訳'!$D$30="有",'別紙3-1_区分⑤所要額内訳'!$E$30&lt;=DATE(2022,12,31)),AU131,""))</f>
        <v/>
      </c>
      <c r="AV238" s="21" t="str">
        <f>IF(AND('別紙3-1_区分⑤所要額内訳'!$E$30&gt;=DATE(2023,1,1),'別紙3-1_区分⑤所要額内訳'!$D$30="無",COUNTIF($D$131:AV131,1)&lt;=7),AV131,IF(OR('別紙3-1_区分⑤所要額内訳'!$D$30="有",'別紙3-1_区分⑤所要額内訳'!$E$30&lt;=DATE(2022,12,31)),AV131,""))</f>
        <v/>
      </c>
      <c r="AW238" s="21" t="str">
        <f>IF(AND('別紙3-1_区分⑤所要額内訳'!$E$30&gt;=DATE(2023,1,1),'別紙3-1_区分⑤所要額内訳'!$D$30="無",COUNTIF($D$131:AW131,1)&lt;=7),AW131,IF(OR('別紙3-1_区分⑤所要額内訳'!$D$30="有",'別紙3-1_区分⑤所要額内訳'!$E$30&lt;=DATE(2022,12,31)),AW131,""))</f>
        <v/>
      </c>
      <c r="AX238" s="21" t="str">
        <f>IF(AND('別紙3-1_区分⑤所要額内訳'!$E$30&gt;=DATE(2023,1,1),'別紙3-1_区分⑤所要額内訳'!$D$30="無",COUNTIF($D$131:AX131,1)&lt;=7),AX131,IF(OR('別紙3-1_区分⑤所要額内訳'!$D$30="有",'別紙3-1_区分⑤所要額内訳'!$E$30&lt;=DATE(2022,12,31)),AX131,""))</f>
        <v/>
      </c>
      <c r="AY238" s="21" t="str">
        <f>IF(AND('別紙3-1_区分⑤所要額内訳'!$E$30&gt;=DATE(2023,1,1),'別紙3-1_区分⑤所要額内訳'!$D$30="無",COUNTIF($D$131:AY131,1)&lt;=7),AY131,IF(OR('別紙3-1_区分⑤所要額内訳'!$D$30="有",'別紙3-1_区分⑤所要額内訳'!$E$30&lt;=DATE(2022,12,31)),AY131,""))</f>
        <v/>
      </c>
      <c r="AZ238" s="21" t="str">
        <f>IF(AND('別紙3-1_区分⑤所要額内訳'!$E$30&gt;=DATE(2023,1,1),'別紙3-1_区分⑤所要額内訳'!$D$30="無",COUNTIF($D$131:AZ131,1)&lt;=7),AZ131,IF(OR('別紙3-1_区分⑤所要額内訳'!$D$30="有",'別紙3-1_区分⑤所要額内訳'!$E$30&lt;=DATE(2022,12,31)),AZ131,""))</f>
        <v/>
      </c>
      <c r="BA238" s="21" t="str">
        <f>IF(AND('別紙3-1_区分⑤所要額内訳'!$E$30&gt;=DATE(2023,1,1),'別紙3-1_区分⑤所要額内訳'!$D$30="無",COUNTIF($D$131:BA131,1)&lt;=7),BA131,IF(OR('別紙3-1_区分⑤所要額内訳'!$D$30="有",'別紙3-1_区分⑤所要額内訳'!$E$30&lt;=DATE(2022,12,31)),BA131,""))</f>
        <v/>
      </c>
      <c r="BB238" s="18">
        <f t="shared" si="334"/>
        <v>1</v>
      </c>
    </row>
    <row r="239" spans="1:54" x14ac:dyDescent="0.2">
      <c r="A239" s="5" t="str">
        <f t="shared" ref="A239:C239" si="352">A132</f>
        <v/>
      </c>
      <c r="B239" s="14" t="str">
        <f t="shared" si="352"/>
        <v/>
      </c>
      <c r="C239" s="5" t="str">
        <f t="shared" si="352"/>
        <v/>
      </c>
      <c r="D239" s="21">
        <f>IF(AND('別紙3-1_区分⑤所要額内訳'!$E$31&gt;=DATE(2023,1,1),'別紙3-1_区分⑤所要額内訳'!$D$31="無",COUNTIF($D$132:D132,1)&lt;=7),D132,IF(OR('別紙3-1_区分⑤所要額内訳'!$D$31="有",'別紙3-1_区分⑤所要額内訳'!$E$31&lt;=DATE(2022,12,31)),D132,""))</f>
        <v>1</v>
      </c>
      <c r="E239" s="21" t="str">
        <f>IF(AND('別紙3-1_区分⑤所要額内訳'!$E$31&gt;=DATE(2023,1,1),'別紙3-1_区分⑤所要額内訳'!$D$31="無",COUNTIF($D$132:E132,1)&lt;=7),E132,IF(OR('別紙3-1_区分⑤所要額内訳'!$D$31="有",'別紙3-1_区分⑤所要額内訳'!$E$31&lt;=DATE(2022,12,31)),E132,""))</f>
        <v/>
      </c>
      <c r="F239" s="21" t="str">
        <f>IF(AND('別紙3-1_区分⑤所要額内訳'!$E$31&gt;=DATE(2023,1,1),'別紙3-1_区分⑤所要額内訳'!$D$31="無",COUNTIF($D$132:F132,1)&lt;=7),F132,IF(OR('別紙3-1_区分⑤所要額内訳'!$D$31="有",'別紙3-1_区分⑤所要額内訳'!$E$31&lt;=DATE(2022,12,31)),F132,""))</f>
        <v/>
      </c>
      <c r="G239" s="21" t="str">
        <f>IF(AND('別紙3-1_区分⑤所要額内訳'!$E$31&gt;=DATE(2023,1,1),'別紙3-1_区分⑤所要額内訳'!$D$31="無",COUNTIF($D$132:G132,1)&lt;=7),G132,IF(OR('別紙3-1_区分⑤所要額内訳'!$D$31="有",'別紙3-1_区分⑤所要額内訳'!$E$31&lt;=DATE(2022,12,31)),G132,""))</f>
        <v/>
      </c>
      <c r="H239" s="21" t="str">
        <f>IF(AND('別紙3-1_区分⑤所要額内訳'!$E$31&gt;=DATE(2023,1,1),'別紙3-1_区分⑤所要額内訳'!$D$31="無",COUNTIF($D$132:H132,1)&lt;=7),H132,IF(OR('別紙3-1_区分⑤所要額内訳'!$D$31="有",'別紙3-1_区分⑤所要額内訳'!$E$31&lt;=DATE(2022,12,31)),H132,""))</f>
        <v/>
      </c>
      <c r="I239" s="21" t="str">
        <f>IF(AND('別紙3-1_区分⑤所要額内訳'!$E$31&gt;=DATE(2023,1,1),'別紙3-1_区分⑤所要額内訳'!$D$31="無",COUNTIF($D$132:I132,1)&lt;=7),I132,IF(OR('別紙3-1_区分⑤所要額内訳'!$D$31="有",'別紙3-1_区分⑤所要額内訳'!$E$31&lt;=DATE(2022,12,31)),I132,""))</f>
        <v/>
      </c>
      <c r="J239" s="21" t="str">
        <f>IF(AND('別紙3-1_区分⑤所要額内訳'!$E$31&gt;=DATE(2023,1,1),'別紙3-1_区分⑤所要額内訳'!$D$31="無",COUNTIF($D$132:J132,1)&lt;=7),J132,IF(OR('別紙3-1_区分⑤所要額内訳'!$D$31="有",'別紙3-1_区分⑤所要額内訳'!$E$31&lt;=DATE(2022,12,31)),J132,""))</f>
        <v/>
      </c>
      <c r="K239" s="21" t="str">
        <f>IF(AND('別紙3-1_区分⑤所要額内訳'!$E$31&gt;=DATE(2023,1,1),'別紙3-1_区分⑤所要額内訳'!$D$31="無",COUNTIF($D$132:K132,1)&lt;=7),K132,IF(OR('別紙3-1_区分⑤所要額内訳'!$D$31="有",'別紙3-1_区分⑤所要額内訳'!$E$31&lt;=DATE(2022,12,31)),K132,""))</f>
        <v/>
      </c>
      <c r="L239" s="21" t="str">
        <f>IF(AND('別紙3-1_区分⑤所要額内訳'!$E$31&gt;=DATE(2023,1,1),'別紙3-1_区分⑤所要額内訳'!$D$31="無",COUNTIF($D$132:L132,1)&lt;=7),L132,IF(OR('別紙3-1_区分⑤所要額内訳'!$D$31="有",'別紙3-1_区分⑤所要額内訳'!$E$31&lt;=DATE(2022,12,31)),L132,""))</f>
        <v/>
      </c>
      <c r="M239" s="21" t="str">
        <f>IF(AND('別紙3-1_区分⑤所要額内訳'!$E$31&gt;=DATE(2023,1,1),'別紙3-1_区分⑤所要額内訳'!$D$31="無",COUNTIF($D$132:M132,1)&lt;=7),M132,IF(OR('別紙3-1_区分⑤所要額内訳'!$D$31="有",'別紙3-1_区分⑤所要額内訳'!$E$31&lt;=DATE(2022,12,31)),M132,""))</f>
        <v/>
      </c>
      <c r="N239" s="21" t="str">
        <f>IF(AND('別紙3-1_区分⑤所要額内訳'!$E$31&gt;=DATE(2023,1,1),'別紙3-1_区分⑤所要額内訳'!$D$31="無",COUNTIF($D$132:N132,1)&lt;=7),N132,IF(OR('別紙3-1_区分⑤所要額内訳'!$D$31="有",'別紙3-1_区分⑤所要額内訳'!$E$31&lt;=DATE(2022,12,31)),N132,""))</f>
        <v/>
      </c>
      <c r="O239" s="21" t="str">
        <f>IF(AND('別紙3-1_区分⑤所要額内訳'!$E$31&gt;=DATE(2023,1,1),'別紙3-1_区分⑤所要額内訳'!$D$31="無",COUNTIF($D$132:O132,1)&lt;=7),O132,IF(OR('別紙3-1_区分⑤所要額内訳'!$D$31="有",'別紙3-1_区分⑤所要額内訳'!$E$31&lt;=DATE(2022,12,31)),O132,""))</f>
        <v/>
      </c>
      <c r="P239" s="21" t="str">
        <f>IF(AND('別紙3-1_区分⑤所要額内訳'!$E$31&gt;=DATE(2023,1,1),'別紙3-1_区分⑤所要額内訳'!$D$31="無",COUNTIF($D$132:P132,1)&lt;=7),P132,IF(OR('別紙3-1_区分⑤所要額内訳'!$D$31="有",'別紙3-1_区分⑤所要額内訳'!$E$31&lt;=DATE(2022,12,31)),P132,""))</f>
        <v/>
      </c>
      <c r="Q239" s="21" t="str">
        <f>IF(AND('別紙3-1_区分⑤所要額内訳'!$E$31&gt;=DATE(2023,1,1),'別紙3-1_区分⑤所要額内訳'!$D$31="無",COUNTIF($D$132:Q132,1)&lt;=7),Q132,IF(OR('別紙3-1_区分⑤所要額内訳'!$D$31="有",'別紙3-1_区分⑤所要額内訳'!$E$31&lt;=DATE(2022,12,31)),Q132,""))</f>
        <v/>
      </c>
      <c r="R239" s="21" t="str">
        <f>IF(AND('別紙3-1_区分⑤所要額内訳'!$E$31&gt;=DATE(2023,1,1),'別紙3-1_区分⑤所要額内訳'!$D$31="無",COUNTIF($D$132:R132,1)&lt;=7),R132,IF(OR('別紙3-1_区分⑤所要額内訳'!$D$31="有",'別紙3-1_区分⑤所要額内訳'!$E$31&lt;=DATE(2022,12,31)),R132,""))</f>
        <v/>
      </c>
      <c r="S239" s="21" t="str">
        <f>IF(AND('別紙3-1_区分⑤所要額内訳'!$E$31&gt;=DATE(2023,1,1),'別紙3-1_区分⑤所要額内訳'!$D$31="無",COUNTIF($D$132:S132,1)&lt;=7),S132,IF(OR('別紙3-1_区分⑤所要額内訳'!$D$31="有",'別紙3-1_区分⑤所要額内訳'!$E$31&lt;=DATE(2022,12,31)),S132,""))</f>
        <v/>
      </c>
      <c r="T239" s="21" t="str">
        <f>IF(AND('別紙3-1_区分⑤所要額内訳'!$E$31&gt;=DATE(2023,1,1),'別紙3-1_区分⑤所要額内訳'!$D$31="無",COUNTIF($D$132:T132,1)&lt;=7),T132,IF(OR('別紙3-1_区分⑤所要額内訳'!$D$31="有",'別紙3-1_区分⑤所要額内訳'!$E$31&lt;=DATE(2022,12,31)),T132,""))</f>
        <v/>
      </c>
      <c r="U239" s="21" t="str">
        <f>IF(AND('別紙3-1_区分⑤所要額内訳'!$E$31&gt;=DATE(2023,1,1),'別紙3-1_区分⑤所要額内訳'!$D$31="無",COUNTIF($D$132:U132,1)&lt;=7),U132,IF(OR('別紙3-1_区分⑤所要額内訳'!$D$31="有",'別紙3-1_区分⑤所要額内訳'!$E$31&lt;=DATE(2022,12,31)),U132,""))</f>
        <v/>
      </c>
      <c r="V239" s="21" t="str">
        <f>IF(AND('別紙3-1_区分⑤所要額内訳'!$E$31&gt;=DATE(2023,1,1),'別紙3-1_区分⑤所要額内訳'!$D$31="無",COUNTIF($D$132:V132,1)&lt;=7),V132,IF(OR('別紙3-1_区分⑤所要額内訳'!$D$31="有",'別紙3-1_区分⑤所要額内訳'!$E$31&lt;=DATE(2022,12,31)),V132,""))</f>
        <v/>
      </c>
      <c r="W239" s="21" t="str">
        <f>IF(AND('別紙3-1_区分⑤所要額内訳'!$E$31&gt;=DATE(2023,1,1),'別紙3-1_区分⑤所要額内訳'!$D$31="無",COUNTIF($D$132:W132,1)&lt;=7),W132,IF(OR('別紙3-1_区分⑤所要額内訳'!$D$31="有",'別紙3-1_区分⑤所要額内訳'!$E$31&lt;=DATE(2022,12,31)),W132,""))</f>
        <v/>
      </c>
      <c r="X239" s="21" t="str">
        <f>IF(AND('別紙3-1_区分⑤所要額内訳'!$E$31&gt;=DATE(2023,1,1),'別紙3-1_区分⑤所要額内訳'!$D$31="無",COUNTIF($D$132:X132,1)&lt;=7),X132,IF(OR('別紙3-1_区分⑤所要額内訳'!$D$31="有",'別紙3-1_区分⑤所要額内訳'!$E$31&lt;=DATE(2022,12,31)),X132,""))</f>
        <v/>
      </c>
      <c r="Y239" s="21" t="str">
        <f>IF(AND('別紙3-1_区分⑤所要額内訳'!$E$31&gt;=DATE(2023,1,1),'別紙3-1_区分⑤所要額内訳'!$D$31="無",COUNTIF($D$132:Y132,1)&lt;=7),Y132,IF(OR('別紙3-1_区分⑤所要額内訳'!$D$31="有",'別紙3-1_区分⑤所要額内訳'!$E$31&lt;=DATE(2022,12,31)),Y132,""))</f>
        <v/>
      </c>
      <c r="Z239" s="21" t="str">
        <f>IF(AND('別紙3-1_区分⑤所要額内訳'!$E$31&gt;=DATE(2023,1,1),'別紙3-1_区分⑤所要額内訳'!$D$31="無",COUNTIF($D$132:Z132,1)&lt;=7),Z132,IF(OR('別紙3-1_区分⑤所要額内訳'!$D$31="有",'別紙3-1_区分⑤所要額内訳'!$E$31&lt;=DATE(2022,12,31)),Z132,""))</f>
        <v/>
      </c>
      <c r="AA239" s="21" t="str">
        <f>IF(AND('別紙3-1_区分⑤所要額内訳'!$E$31&gt;=DATE(2023,1,1),'別紙3-1_区分⑤所要額内訳'!$D$31="無",COUNTIF($D$132:AA132,1)&lt;=7),AA132,IF(OR('別紙3-1_区分⑤所要額内訳'!$D$31="有",'別紙3-1_区分⑤所要額内訳'!$E$31&lt;=DATE(2022,12,31)),AA132,""))</f>
        <v/>
      </c>
      <c r="AB239" s="21" t="str">
        <f>IF(AND('別紙3-1_区分⑤所要額内訳'!$E$31&gt;=DATE(2023,1,1),'別紙3-1_区分⑤所要額内訳'!$D$31="無",COUNTIF($D$132:AB132,1)&lt;=7),AB132,IF(OR('別紙3-1_区分⑤所要額内訳'!$D$31="有",'別紙3-1_区分⑤所要額内訳'!$E$31&lt;=DATE(2022,12,31)),AB132,""))</f>
        <v/>
      </c>
      <c r="AC239" s="21" t="str">
        <f>IF(AND('別紙3-1_区分⑤所要額内訳'!$E$31&gt;=DATE(2023,1,1),'別紙3-1_区分⑤所要額内訳'!$D$31="無",COUNTIF($D$132:AC132,1)&lt;=7),AC132,IF(OR('別紙3-1_区分⑤所要額内訳'!$D$31="有",'別紙3-1_区分⑤所要額内訳'!$E$31&lt;=DATE(2022,12,31)),AC132,""))</f>
        <v/>
      </c>
      <c r="AD239" s="21" t="str">
        <f>IF(AND('別紙3-1_区分⑤所要額内訳'!$E$31&gt;=DATE(2023,1,1),'別紙3-1_区分⑤所要額内訳'!$D$31="無",COUNTIF($D$132:AD132,1)&lt;=7),AD132,IF(OR('別紙3-1_区分⑤所要額内訳'!$D$31="有",'別紙3-1_区分⑤所要額内訳'!$E$31&lt;=DATE(2022,12,31)),AD132,""))</f>
        <v/>
      </c>
      <c r="AE239" s="21" t="str">
        <f>IF(AND('別紙3-1_区分⑤所要額内訳'!$E$31&gt;=DATE(2023,1,1),'別紙3-1_区分⑤所要額内訳'!$D$31="無",COUNTIF($D$132:AE132,1)&lt;=7),AE132,IF(OR('別紙3-1_区分⑤所要額内訳'!$D$31="有",'別紙3-1_区分⑤所要額内訳'!$E$31&lt;=DATE(2022,12,31)),AE132,""))</f>
        <v/>
      </c>
      <c r="AF239" s="21" t="str">
        <f>IF(AND('別紙3-1_区分⑤所要額内訳'!$E$31&gt;=DATE(2023,1,1),'別紙3-1_区分⑤所要額内訳'!$D$31="無",COUNTIF($D$132:AF132,1)&lt;=7),AF132,IF(OR('別紙3-1_区分⑤所要額内訳'!$D$31="有",'別紙3-1_区分⑤所要額内訳'!$E$31&lt;=DATE(2022,12,31)),AF132,""))</f>
        <v/>
      </c>
      <c r="AG239" s="21" t="str">
        <f>IF(AND('別紙3-1_区分⑤所要額内訳'!$E$31&gt;=DATE(2023,1,1),'別紙3-1_区分⑤所要額内訳'!$D$31="無",COUNTIF($D$132:AG132,1)&lt;=7),AG132,IF(OR('別紙3-1_区分⑤所要額内訳'!$D$31="有",'別紙3-1_区分⑤所要額内訳'!$E$31&lt;=DATE(2022,12,31)),AG132,""))</f>
        <v/>
      </c>
      <c r="AH239" s="21" t="str">
        <f>IF(AND('別紙3-1_区分⑤所要額内訳'!$E$31&gt;=DATE(2023,1,1),'別紙3-1_区分⑤所要額内訳'!$D$31="無",COUNTIF($D$132:AH132,1)&lt;=7),AH132,IF(OR('別紙3-1_区分⑤所要額内訳'!$D$31="有",'別紙3-1_区分⑤所要額内訳'!$E$31&lt;=DATE(2022,12,31)),AH132,""))</f>
        <v/>
      </c>
      <c r="AI239" s="21" t="str">
        <f>IF(AND('別紙3-1_区分⑤所要額内訳'!$E$31&gt;=DATE(2023,1,1),'別紙3-1_区分⑤所要額内訳'!$D$31="無",COUNTIF($D$132:AI132,1)&lt;=7),AI132,IF(OR('別紙3-1_区分⑤所要額内訳'!$D$31="有",'別紙3-1_区分⑤所要額内訳'!$E$31&lt;=DATE(2022,12,31)),AI132,""))</f>
        <v/>
      </c>
      <c r="AJ239" s="21" t="str">
        <f>IF(AND('別紙3-1_区分⑤所要額内訳'!$E$31&gt;=DATE(2023,1,1),'別紙3-1_区分⑤所要額内訳'!$D$31="無",COUNTIF($D$132:AJ132,1)&lt;=7),AJ132,IF(OR('別紙3-1_区分⑤所要額内訳'!$D$31="有",'別紙3-1_区分⑤所要額内訳'!$E$31&lt;=DATE(2022,12,31)),AJ132,""))</f>
        <v/>
      </c>
      <c r="AK239" s="21" t="str">
        <f>IF(AND('別紙3-1_区分⑤所要額内訳'!$E$31&gt;=DATE(2023,1,1),'別紙3-1_区分⑤所要額内訳'!$D$31="無",COUNTIF($D$132:AK132,1)&lt;=7),AK132,IF(OR('別紙3-1_区分⑤所要額内訳'!$D$31="有",'別紙3-1_区分⑤所要額内訳'!$E$31&lt;=DATE(2022,12,31)),AK132,""))</f>
        <v/>
      </c>
      <c r="AL239" s="21" t="str">
        <f>IF(AND('別紙3-1_区分⑤所要額内訳'!$E$31&gt;=DATE(2023,1,1),'別紙3-1_区分⑤所要額内訳'!$D$31="無",COUNTIF($D$132:AL132,1)&lt;=7),AL132,IF(OR('別紙3-1_区分⑤所要額内訳'!$D$31="有",'別紙3-1_区分⑤所要額内訳'!$E$31&lt;=DATE(2022,12,31)),AL132,""))</f>
        <v/>
      </c>
      <c r="AM239" s="21" t="str">
        <f>IF(AND('別紙3-1_区分⑤所要額内訳'!$E$31&gt;=DATE(2023,1,1),'別紙3-1_区分⑤所要額内訳'!$D$31="無",COUNTIF($D$132:AM132,1)&lt;=7),AM132,IF(OR('別紙3-1_区分⑤所要額内訳'!$D$31="有",'別紙3-1_区分⑤所要額内訳'!$E$31&lt;=DATE(2022,12,31)),AM132,""))</f>
        <v/>
      </c>
      <c r="AN239" s="21" t="str">
        <f>IF(AND('別紙3-1_区分⑤所要額内訳'!$E$31&gt;=DATE(2023,1,1),'別紙3-1_区分⑤所要額内訳'!$D$31="無",COUNTIF($D$132:AN132,1)&lt;=7),AN132,IF(OR('別紙3-1_区分⑤所要額内訳'!$D$31="有",'別紙3-1_区分⑤所要額内訳'!$E$31&lt;=DATE(2022,12,31)),AN132,""))</f>
        <v/>
      </c>
      <c r="AO239" s="21" t="str">
        <f>IF(AND('別紙3-1_区分⑤所要額内訳'!$E$31&gt;=DATE(2023,1,1),'別紙3-1_区分⑤所要額内訳'!$D$31="無",COUNTIF($D$132:AO132,1)&lt;=7),AO132,IF(OR('別紙3-1_区分⑤所要額内訳'!$D$31="有",'別紙3-1_区分⑤所要額内訳'!$E$31&lt;=DATE(2022,12,31)),AO132,""))</f>
        <v/>
      </c>
      <c r="AP239" s="21" t="str">
        <f>IF(AND('別紙3-1_区分⑤所要額内訳'!$E$31&gt;=DATE(2023,1,1),'別紙3-1_区分⑤所要額内訳'!$D$31="無",COUNTIF($D$132:AP132,1)&lt;=7),AP132,IF(OR('別紙3-1_区分⑤所要額内訳'!$D$31="有",'別紙3-1_区分⑤所要額内訳'!$E$31&lt;=DATE(2022,12,31)),AP132,""))</f>
        <v/>
      </c>
      <c r="AQ239" s="21" t="str">
        <f>IF(AND('別紙3-1_区分⑤所要額内訳'!$E$31&gt;=DATE(2023,1,1),'別紙3-1_区分⑤所要額内訳'!$D$31="無",COUNTIF($D$132:AQ132,1)&lt;=7),AQ132,IF(OR('別紙3-1_区分⑤所要額内訳'!$D$31="有",'別紙3-1_区分⑤所要額内訳'!$E$31&lt;=DATE(2022,12,31)),AQ132,""))</f>
        <v/>
      </c>
      <c r="AR239" s="21" t="str">
        <f>IF(AND('別紙3-1_区分⑤所要額内訳'!$E$31&gt;=DATE(2023,1,1),'別紙3-1_区分⑤所要額内訳'!$D$31="無",COUNTIF($D$132:AR132,1)&lt;=7),AR132,IF(OR('別紙3-1_区分⑤所要額内訳'!$D$31="有",'別紙3-1_区分⑤所要額内訳'!$E$31&lt;=DATE(2022,12,31)),AR132,""))</f>
        <v/>
      </c>
      <c r="AS239" s="21" t="str">
        <f>IF(AND('別紙3-1_区分⑤所要額内訳'!$E$31&gt;=DATE(2023,1,1),'別紙3-1_区分⑤所要額内訳'!$D$31="無",COUNTIF($D$132:AS132,1)&lt;=7),AS132,IF(OR('別紙3-1_区分⑤所要額内訳'!$D$31="有",'別紙3-1_区分⑤所要額内訳'!$E$31&lt;=DATE(2022,12,31)),AS132,""))</f>
        <v/>
      </c>
      <c r="AT239" s="21" t="str">
        <f>IF(AND('別紙3-1_区分⑤所要額内訳'!$E$31&gt;=DATE(2023,1,1),'別紙3-1_区分⑤所要額内訳'!$D$31="無",COUNTIF($D$132:AT132,1)&lt;=7),AT132,IF(OR('別紙3-1_区分⑤所要額内訳'!$D$31="有",'別紙3-1_区分⑤所要額内訳'!$E$31&lt;=DATE(2022,12,31)),AT132,""))</f>
        <v/>
      </c>
      <c r="AU239" s="21" t="str">
        <f>IF(AND('別紙3-1_区分⑤所要額内訳'!$E$31&gt;=DATE(2023,1,1),'別紙3-1_区分⑤所要額内訳'!$D$31="無",COUNTIF($D$132:AU132,1)&lt;=7),AU132,IF(OR('別紙3-1_区分⑤所要額内訳'!$D$31="有",'別紙3-1_区分⑤所要額内訳'!$E$31&lt;=DATE(2022,12,31)),AU132,""))</f>
        <v/>
      </c>
      <c r="AV239" s="21" t="str">
        <f>IF(AND('別紙3-1_区分⑤所要額内訳'!$E$31&gt;=DATE(2023,1,1),'別紙3-1_区分⑤所要額内訳'!$D$31="無",COUNTIF($D$132:AV132,1)&lt;=7),AV132,IF(OR('別紙3-1_区分⑤所要額内訳'!$D$31="有",'別紙3-1_区分⑤所要額内訳'!$E$31&lt;=DATE(2022,12,31)),AV132,""))</f>
        <v/>
      </c>
      <c r="AW239" s="21" t="str">
        <f>IF(AND('別紙3-1_区分⑤所要額内訳'!$E$31&gt;=DATE(2023,1,1),'別紙3-1_区分⑤所要額内訳'!$D$31="無",COUNTIF($D$132:AW132,1)&lt;=7),AW132,IF(OR('別紙3-1_区分⑤所要額内訳'!$D$31="有",'別紙3-1_区分⑤所要額内訳'!$E$31&lt;=DATE(2022,12,31)),AW132,""))</f>
        <v/>
      </c>
      <c r="AX239" s="21" t="str">
        <f>IF(AND('別紙3-1_区分⑤所要額内訳'!$E$31&gt;=DATE(2023,1,1),'別紙3-1_区分⑤所要額内訳'!$D$31="無",COUNTIF($D$132:AX132,1)&lt;=7),AX132,IF(OR('別紙3-1_区分⑤所要額内訳'!$D$31="有",'別紙3-1_区分⑤所要額内訳'!$E$31&lt;=DATE(2022,12,31)),AX132,""))</f>
        <v/>
      </c>
      <c r="AY239" s="21" t="str">
        <f>IF(AND('別紙3-1_区分⑤所要額内訳'!$E$31&gt;=DATE(2023,1,1),'別紙3-1_区分⑤所要額内訳'!$D$31="無",COUNTIF($D$132:AY132,1)&lt;=7),AY132,IF(OR('別紙3-1_区分⑤所要額内訳'!$D$31="有",'別紙3-1_区分⑤所要額内訳'!$E$31&lt;=DATE(2022,12,31)),AY132,""))</f>
        <v/>
      </c>
      <c r="AZ239" s="21" t="str">
        <f>IF(AND('別紙3-1_区分⑤所要額内訳'!$E$31&gt;=DATE(2023,1,1),'別紙3-1_区分⑤所要額内訳'!$D$31="無",COUNTIF($D$132:AZ132,1)&lt;=7),AZ132,IF(OR('別紙3-1_区分⑤所要額内訳'!$D$31="有",'別紙3-1_区分⑤所要額内訳'!$E$31&lt;=DATE(2022,12,31)),AZ132,""))</f>
        <v/>
      </c>
      <c r="BA239" s="21" t="str">
        <f>IF(AND('別紙3-1_区分⑤所要額内訳'!$E$31&gt;=DATE(2023,1,1),'別紙3-1_区分⑤所要額内訳'!$D$31="無",COUNTIF($D$132:BA132,1)&lt;=7),BA132,IF(OR('別紙3-1_区分⑤所要額内訳'!$D$31="有",'別紙3-1_区分⑤所要額内訳'!$E$31&lt;=DATE(2022,12,31)),BA132,""))</f>
        <v/>
      </c>
      <c r="BB239" s="18">
        <f t="shared" si="334"/>
        <v>1</v>
      </c>
    </row>
    <row r="240" spans="1:54" x14ac:dyDescent="0.2">
      <c r="A240" s="5" t="str">
        <f t="shared" ref="A240:C240" si="353">A133</f>
        <v/>
      </c>
      <c r="B240" s="14" t="str">
        <f t="shared" si="353"/>
        <v/>
      </c>
      <c r="C240" s="5" t="str">
        <f t="shared" si="353"/>
        <v/>
      </c>
      <c r="D240" s="21">
        <f>IF(AND('別紙3-1_区分⑤所要額内訳'!$E$32&gt;=DATE(2023,1,1),'別紙3-1_区分⑤所要額内訳'!$D$32="無",COUNTIF($D$133:D133,1)&lt;=7),D133,IF(OR('別紙3-1_区分⑤所要額内訳'!$D$32="有",'別紙3-1_区分⑤所要額内訳'!$E$32&lt;=DATE(2022,12,31)),D133,""))</f>
        <v>1</v>
      </c>
      <c r="E240" s="21" t="str">
        <f>IF(AND('別紙3-1_区分⑤所要額内訳'!$E$32&gt;=DATE(2023,1,1),'別紙3-1_区分⑤所要額内訳'!$D$32="無",COUNTIF($D$133:E133,1)&lt;=7),E133,IF(OR('別紙3-1_区分⑤所要額内訳'!$D$32="有",'別紙3-1_区分⑤所要額内訳'!$E$32&lt;=DATE(2022,12,31)),E133,""))</f>
        <v/>
      </c>
      <c r="F240" s="21" t="str">
        <f>IF(AND('別紙3-1_区分⑤所要額内訳'!$E$32&gt;=DATE(2023,1,1),'別紙3-1_区分⑤所要額内訳'!$D$32="無",COUNTIF($D$133:F133,1)&lt;=7),F133,IF(OR('別紙3-1_区分⑤所要額内訳'!$D$32="有",'別紙3-1_区分⑤所要額内訳'!$E$32&lt;=DATE(2022,12,31)),F133,""))</f>
        <v/>
      </c>
      <c r="G240" s="21" t="str">
        <f>IF(AND('別紙3-1_区分⑤所要額内訳'!$E$32&gt;=DATE(2023,1,1),'別紙3-1_区分⑤所要額内訳'!$D$32="無",COUNTIF($D$133:G133,1)&lt;=7),G133,IF(OR('別紙3-1_区分⑤所要額内訳'!$D$32="有",'別紙3-1_区分⑤所要額内訳'!$E$32&lt;=DATE(2022,12,31)),G133,""))</f>
        <v/>
      </c>
      <c r="H240" s="21" t="str">
        <f>IF(AND('別紙3-1_区分⑤所要額内訳'!$E$32&gt;=DATE(2023,1,1),'別紙3-1_区分⑤所要額内訳'!$D$32="無",COUNTIF($D$133:H133,1)&lt;=7),H133,IF(OR('別紙3-1_区分⑤所要額内訳'!$D$32="有",'別紙3-1_区分⑤所要額内訳'!$E$32&lt;=DATE(2022,12,31)),H133,""))</f>
        <v/>
      </c>
      <c r="I240" s="21" t="str">
        <f>IF(AND('別紙3-1_区分⑤所要額内訳'!$E$32&gt;=DATE(2023,1,1),'別紙3-1_区分⑤所要額内訳'!$D$32="無",COUNTIF($D$133:I133,1)&lt;=7),I133,IF(OR('別紙3-1_区分⑤所要額内訳'!$D$32="有",'別紙3-1_区分⑤所要額内訳'!$E$32&lt;=DATE(2022,12,31)),I133,""))</f>
        <v/>
      </c>
      <c r="J240" s="21" t="str">
        <f>IF(AND('別紙3-1_区分⑤所要額内訳'!$E$32&gt;=DATE(2023,1,1),'別紙3-1_区分⑤所要額内訳'!$D$32="無",COUNTIF($D$133:J133,1)&lt;=7),J133,IF(OR('別紙3-1_区分⑤所要額内訳'!$D$32="有",'別紙3-1_区分⑤所要額内訳'!$E$32&lt;=DATE(2022,12,31)),J133,""))</f>
        <v/>
      </c>
      <c r="K240" s="21" t="str">
        <f>IF(AND('別紙3-1_区分⑤所要額内訳'!$E$32&gt;=DATE(2023,1,1),'別紙3-1_区分⑤所要額内訳'!$D$32="無",COUNTIF($D$133:K133,1)&lt;=7),K133,IF(OR('別紙3-1_区分⑤所要額内訳'!$D$32="有",'別紙3-1_区分⑤所要額内訳'!$E$32&lt;=DATE(2022,12,31)),K133,""))</f>
        <v/>
      </c>
      <c r="L240" s="21" t="str">
        <f>IF(AND('別紙3-1_区分⑤所要額内訳'!$E$32&gt;=DATE(2023,1,1),'別紙3-1_区分⑤所要額内訳'!$D$32="無",COUNTIF($D$133:L133,1)&lt;=7),L133,IF(OR('別紙3-1_区分⑤所要額内訳'!$D$32="有",'別紙3-1_区分⑤所要額内訳'!$E$32&lt;=DATE(2022,12,31)),L133,""))</f>
        <v/>
      </c>
      <c r="M240" s="21" t="str">
        <f>IF(AND('別紙3-1_区分⑤所要額内訳'!$E$32&gt;=DATE(2023,1,1),'別紙3-1_区分⑤所要額内訳'!$D$32="無",COUNTIF($D$133:M133,1)&lt;=7),M133,IF(OR('別紙3-1_区分⑤所要額内訳'!$D$32="有",'別紙3-1_区分⑤所要額内訳'!$E$32&lt;=DATE(2022,12,31)),M133,""))</f>
        <v/>
      </c>
      <c r="N240" s="21" t="str">
        <f>IF(AND('別紙3-1_区分⑤所要額内訳'!$E$32&gt;=DATE(2023,1,1),'別紙3-1_区分⑤所要額内訳'!$D$32="無",COUNTIF($D$133:N133,1)&lt;=7),N133,IF(OR('別紙3-1_区分⑤所要額内訳'!$D$32="有",'別紙3-1_区分⑤所要額内訳'!$E$32&lt;=DATE(2022,12,31)),N133,""))</f>
        <v/>
      </c>
      <c r="O240" s="21" t="str">
        <f>IF(AND('別紙3-1_区分⑤所要額内訳'!$E$32&gt;=DATE(2023,1,1),'別紙3-1_区分⑤所要額内訳'!$D$32="無",COUNTIF($D$133:O133,1)&lt;=7),O133,IF(OR('別紙3-1_区分⑤所要額内訳'!$D$32="有",'別紙3-1_区分⑤所要額内訳'!$E$32&lt;=DATE(2022,12,31)),O133,""))</f>
        <v/>
      </c>
      <c r="P240" s="21" t="str">
        <f>IF(AND('別紙3-1_区分⑤所要額内訳'!$E$32&gt;=DATE(2023,1,1),'別紙3-1_区分⑤所要額内訳'!$D$32="無",COUNTIF($D$133:P133,1)&lt;=7),P133,IF(OR('別紙3-1_区分⑤所要額内訳'!$D$32="有",'別紙3-1_区分⑤所要額内訳'!$E$32&lt;=DATE(2022,12,31)),P133,""))</f>
        <v/>
      </c>
      <c r="Q240" s="21" t="str">
        <f>IF(AND('別紙3-1_区分⑤所要額内訳'!$E$32&gt;=DATE(2023,1,1),'別紙3-1_区分⑤所要額内訳'!$D$32="無",COUNTIF($D$133:Q133,1)&lt;=7),Q133,IF(OR('別紙3-1_区分⑤所要額内訳'!$D$32="有",'別紙3-1_区分⑤所要額内訳'!$E$32&lt;=DATE(2022,12,31)),Q133,""))</f>
        <v/>
      </c>
      <c r="R240" s="21" t="str">
        <f>IF(AND('別紙3-1_区分⑤所要額内訳'!$E$32&gt;=DATE(2023,1,1),'別紙3-1_区分⑤所要額内訳'!$D$32="無",COUNTIF($D$133:R133,1)&lt;=7),R133,IF(OR('別紙3-1_区分⑤所要額内訳'!$D$32="有",'別紙3-1_区分⑤所要額内訳'!$E$32&lt;=DATE(2022,12,31)),R133,""))</f>
        <v/>
      </c>
      <c r="S240" s="21" t="str">
        <f>IF(AND('別紙3-1_区分⑤所要額内訳'!$E$32&gt;=DATE(2023,1,1),'別紙3-1_区分⑤所要額内訳'!$D$32="無",COUNTIF($D$133:S133,1)&lt;=7),S133,IF(OR('別紙3-1_区分⑤所要額内訳'!$D$32="有",'別紙3-1_区分⑤所要額内訳'!$E$32&lt;=DATE(2022,12,31)),S133,""))</f>
        <v/>
      </c>
      <c r="T240" s="21" t="str">
        <f>IF(AND('別紙3-1_区分⑤所要額内訳'!$E$32&gt;=DATE(2023,1,1),'別紙3-1_区分⑤所要額内訳'!$D$32="無",COUNTIF($D$133:T133,1)&lt;=7),T133,IF(OR('別紙3-1_区分⑤所要額内訳'!$D$32="有",'別紙3-1_区分⑤所要額内訳'!$E$32&lt;=DATE(2022,12,31)),T133,""))</f>
        <v/>
      </c>
      <c r="U240" s="21" t="str">
        <f>IF(AND('別紙3-1_区分⑤所要額内訳'!$E$32&gt;=DATE(2023,1,1),'別紙3-1_区分⑤所要額内訳'!$D$32="無",COUNTIF($D$133:U133,1)&lt;=7),U133,IF(OR('別紙3-1_区分⑤所要額内訳'!$D$32="有",'別紙3-1_区分⑤所要額内訳'!$E$32&lt;=DATE(2022,12,31)),U133,""))</f>
        <v/>
      </c>
      <c r="V240" s="21" t="str">
        <f>IF(AND('別紙3-1_区分⑤所要額内訳'!$E$32&gt;=DATE(2023,1,1),'別紙3-1_区分⑤所要額内訳'!$D$32="無",COUNTIF($D$133:V133,1)&lt;=7),V133,IF(OR('別紙3-1_区分⑤所要額内訳'!$D$32="有",'別紙3-1_区分⑤所要額内訳'!$E$32&lt;=DATE(2022,12,31)),V133,""))</f>
        <v/>
      </c>
      <c r="W240" s="21" t="str">
        <f>IF(AND('別紙3-1_区分⑤所要額内訳'!$E$32&gt;=DATE(2023,1,1),'別紙3-1_区分⑤所要額内訳'!$D$32="無",COUNTIF($D$133:W133,1)&lt;=7),W133,IF(OR('別紙3-1_区分⑤所要額内訳'!$D$32="有",'別紙3-1_区分⑤所要額内訳'!$E$32&lt;=DATE(2022,12,31)),W133,""))</f>
        <v/>
      </c>
      <c r="X240" s="21" t="str">
        <f>IF(AND('別紙3-1_区分⑤所要額内訳'!$E$32&gt;=DATE(2023,1,1),'別紙3-1_区分⑤所要額内訳'!$D$32="無",COUNTIF($D$133:X133,1)&lt;=7),X133,IF(OR('別紙3-1_区分⑤所要額内訳'!$D$32="有",'別紙3-1_区分⑤所要額内訳'!$E$32&lt;=DATE(2022,12,31)),X133,""))</f>
        <v/>
      </c>
      <c r="Y240" s="21" t="str">
        <f>IF(AND('別紙3-1_区分⑤所要額内訳'!$E$32&gt;=DATE(2023,1,1),'別紙3-1_区分⑤所要額内訳'!$D$32="無",COUNTIF($D$133:Y133,1)&lt;=7),Y133,IF(OR('別紙3-1_区分⑤所要額内訳'!$D$32="有",'別紙3-1_区分⑤所要額内訳'!$E$32&lt;=DATE(2022,12,31)),Y133,""))</f>
        <v/>
      </c>
      <c r="Z240" s="21" t="str">
        <f>IF(AND('別紙3-1_区分⑤所要額内訳'!$E$32&gt;=DATE(2023,1,1),'別紙3-1_区分⑤所要額内訳'!$D$32="無",COUNTIF($D$133:Z133,1)&lt;=7),Z133,IF(OR('別紙3-1_区分⑤所要額内訳'!$D$32="有",'別紙3-1_区分⑤所要額内訳'!$E$32&lt;=DATE(2022,12,31)),Z133,""))</f>
        <v/>
      </c>
      <c r="AA240" s="21" t="str">
        <f>IF(AND('別紙3-1_区分⑤所要額内訳'!$E$32&gt;=DATE(2023,1,1),'別紙3-1_区分⑤所要額内訳'!$D$32="無",COUNTIF($D$133:AA133,1)&lt;=7),AA133,IF(OR('別紙3-1_区分⑤所要額内訳'!$D$32="有",'別紙3-1_区分⑤所要額内訳'!$E$32&lt;=DATE(2022,12,31)),AA133,""))</f>
        <v/>
      </c>
      <c r="AB240" s="21" t="str">
        <f>IF(AND('別紙3-1_区分⑤所要額内訳'!$E$32&gt;=DATE(2023,1,1),'別紙3-1_区分⑤所要額内訳'!$D$32="無",COUNTIF($D$133:AB133,1)&lt;=7),AB133,IF(OR('別紙3-1_区分⑤所要額内訳'!$D$32="有",'別紙3-1_区分⑤所要額内訳'!$E$32&lt;=DATE(2022,12,31)),AB133,""))</f>
        <v/>
      </c>
      <c r="AC240" s="21" t="str">
        <f>IF(AND('別紙3-1_区分⑤所要額内訳'!$E$32&gt;=DATE(2023,1,1),'別紙3-1_区分⑤所要額内訳'!$D$32="無",COUNTIF($D$133:AC133,1)&lt;=7),AC133,IF(OR('別紙3-1_区分⑤所要額内訳'!$D$32="有",'別紙3-1_区分⑤所要額内訳'!$E$32&lt;=DATE(2022,12,31)),AC133,""))</f>
        <v/>
      </c>
      <c r="AD240" s="21" t="str">
        <f>IF(AND('別紙3-1_区分⑤所要額内訳'!$E$32&gt;=DATE(2023,1,1),'別紙3-1_区分⑤所要額内訳'!$D$32="無",COUNTIF($D$133:AD133,1)&lt;=7),AD133,IF(OR('別紙3-1_区分⑤所要額内訳'!$D$32="有",'別紙3-1_区分⑤所要額内訳'!$E$32&lt;=DATE(2022,12,31)),AD133,""))</f>
        <v/>
      </c>
      <c r="AE240" s="21" t="str">
        <f>IF(AND('別紙3-1_区分⑤所要額内訳'!$E$32&gt;=DATE(2023,1,1),'別紙3-1_区分⑤所要額内訳'!$D$32="無",COUNTIF($D$133:AE133,1)&lt;=7),AE133,IF(OR('別紙3-1_区分⑤所要額内訳'!$D$32="有",'別紙3-1_区分⑤所要額内訳'!$E$32&lt;=DATE(2022,12,31)),AE133,""))</f>
        <v/>
      </c>
      <c r="AF240" s="21" t="str">
        <f>IF(AND('別紙3-1_区分⑤所要額内訳'!$E$32&gt;=DATE(2023,1,1),'別紙3-1_区分⑤所要額内訳'!$D$32="無",COUNTIF($D$133:AF133,1)&lt;=7),AF133,IF(OR('別紙3-1_区分⑤所要額内訳'!$D$32="有",'別紙3-1_区分⑤所要額内訳'!$E$32&lt;=DATE(2022,12,31)),AF133,""))</f>
        <v/>
      </c>
      <c r="AG240" s="21" t="str">
        <f>IF(AND('別紙3-1_区分⑤所要額内訳'!$E$32&gt;=DATE(2023,1,1),'別紙3-1_区分⑤所要額内訳'!$D$32="無",COUNTIF($D$133:AG133,1)&lt;=7),AG133,IF(OR('別紙3-1_区分⑤所要額内訳'!$D$32="有",'別紙3-1_区分⑤所要額内訳'!$E$32&lt;=DATE(2022,12,31)),AG133,""))</f>
        <v/>
      </c>
      <c r="AH240" s="21" t="str">
        <f>IF(AND('別紙3-1_区分⑤所要額内訳'!$E$32&gt;=DATE(2023,1,1),'別紙3-1_区分⑤所要額内訳'!$D$32="無",COUNTIF($D$133:AH133,1)&lt;=7),AH133,IF(OR('別紙3-1_区分⑤所要額内訳'!$D$32="有",'別紙3-1_区分⑤所要額内訳'!$E$32&lt;=DATE(2022,12,31)),AH133,""))</f>
        <v/>
      </c>
      <c r="AI240" s="21" t="str">
        <f>IF(AND('別紙3-1_区分⑤所要額内訳'!$E$32&gt;=DATE(2023,1,1),'別紙3-1_区分⑤所要額内訳'!$D$32="無",COUNTIF($D$133:AI133,1)&lt;=7),AI133,IF(OR('別紙3-1_区分⑤所要額内訳'!$D$32="有",'別紙3-1_区分⑤所要額内訳'!$E$32&lt;=DATE(2022,12,31)),AI133,""))</f>
        <v/>
      </c>
      <c r="AJ240" s="21" t="str">
        <f>IF(AND('別紙3-1_区分⑤所要額内訳'!$E$32&gt;=DATE(2023,1,1),'別紙3-1_区分⑤所要額内訳'!$D$32="無",COUNTIF($D$133:AJ133,1)&lt;=7),AJ133,IF(OR('別紙3-1_区分⑤所要額内訳'!$D$32="有",'別紙3-1_区分⑤所要額内訳'!$E$32&lt;=DATE(2022,12,31)),AJ133,""))</f>
        <v/>
      </c>
      <c r="AK240" s="21" t="str">
        <f>IF(AND('別紙3-1_区分⑤所要額内訳'!$E$32&gt;=DATE(2023,1,1),'別紙3-1_区分⑤所要額内訳'!$D$32="無",COUNTIF($D$133:AK133,1)&lt;=7),AK133,IF(OR('別紙3-1_区分⑤所要額内訳'!$D$32="有",'別紙3-1_区分⑤所要額内訳'!$E$32&lt;=DATE(2022,12,31)),AK133,""))</f>
        <v/>
      </c>
      <c r="AL240" s="21" t="str">
        <f>IF(AND('別紙3-1_区分⑤所要額内訳'!$E$32&gt;=DATE(2023,1,1),'別紙3-1_区分⑤所要額内訳'!$D$32="無",COUNTIF($D$133:AL133,1)&lt;=7),AL133,IF(OR('別紙3-1_区分⑤所要額内訳'!$D$32="有",'別紙3-1_区分⑤所要額内訳'!$E$32&lt;=DATE(2022,12,31)),AL133,""))</f>
        <v/>
      </c>
      <c r="AM240" s="21" t="str">
        <f>IF(AND('別紙3-1_区分⑤所要額内訳'!$E$32&gt;=DATE(2023,1,1),'別紙3-1_区分⑤所要額内訳'!$D$32="無",COUNTIF($D$133:AM133,1)&lt;=7),AM133,IF(OR('別紙3-1_区分⑤所要額内訳'!$D$32="有",'別紙3-1_区分⑤所要額内訳'!$E$32&lt;=DATE(2022,12,31)),AM133,""))</f>
        <v/>
      </c>
      <c r="AN240" s="21" t="str">
        <f>IF(AND('別紙3-1_区分⑤所要額内訳'!$E$32&gt;=DATE(2023,1,1),'別紙3-1_区分⑤所要額内訳'!$D$32="無",COUNTIF($D$133:AN133,1)&lt;=7),AN133,IF(OR('別紙3-1_区分⑤所要額内訳'!$D$32="有",'別紙3-1_区分⑤所要額内訳'!$E$32&lt;=DATE(2022,12,31)),AN133,""))</f>
        <v/>
      </c>
      <c r="AO240" s="21" t="str">
        <f>IF(AND('別紙3-1_区分⑤所要額内訳'!$E$32&gt;=DATE(2023,1,1),'別紙3-1_区分⑤所要額内訳'!$D$32="無",COUNTIF($D$133:AO133,1)&lt;=7),AO133,IF(OR('別紙3-1_区分⑤所要額内訳'!$D$32="有",'別紙3-1_区分⑤所要額内訳'!$E$32&lt;=DATE(2022,12,31)),AO133,""))</f>
        <v/>
      </c>
      <c r="AP240" s="21" t="str">
        <f>IF(AND('別紙3-1_区分⑤所要額内訳'!$E$32&gt;=DATE(2023,1,1),'別紙3-1_区分⑤所要額内訳'!$D$32="無",COUNTIF($D$133:AP133,1)&lt;=7),AP133,IF(OR('別紙3-1_区分⑤所要額内訳'!$D$32="有",'別紙3-1_区分⑤所要額内訳'!$E$32&lt;=DATE(2022,12,31)),AP133,""))</f>
        <v/>
      </c>
      <c r="AQ240" s="21" t="str">
        <f>IF(AND('別紙3-1_区分⑤所要額内訳'!$E$32&gt;=DATE(2023,1,1),'別紙3-1_区分⑤所要額内訳'!$D$32="無",COUNTIF($D$133:AQ133,1)&lt;=7),AQ133,IF(OR('別紙3-1_区分⑤所要額内訳'!$D$32="有",'別紙3-1_区分⑤所要額内訳'!$E$32&lt;=DATE(2022,12,31)),AQ133,""))</f>
        <v/>
      </c>
      <c r="AR240" s="21" t="str">
        <f>IF(AND('別紙3-1_区分⑤所要額内訳'!$E$32&gt;=DATE(2023,1,1),'別紙3-1_区分⑤所要額内訳'!$D$32="無",COUNTIF($D$133:AR133,1)&lt;=7),AR133,IF(OR('別紙3-1_区分⑤所要額内訳'!$D$32="有",'別紙3-1_区分⑤所要額内訳'!$E$32&lt;=DATE(2022,12,31)),AR133,""))</f>
        <v/>
      </c>
      <c r="AS240" s="21" t="str">
        <f>IF(AND('別紙3-1_区分⑤所要額内訳'!$E$32&gt;=DATE(2023,1,1),'別紙3-1_区分⑤所要額内訳'!$D$32="無",COUNTIF($D$133:AS133,1)&lt;=7),AS133,IF(OR('別紙3-1_区分⑤所要額内訳'!$D$32="有",'別紙3-1_区分⑤所要額内訳'!$E$32&lt;=DATE(2022,12,31)),AS133,""))</f>
        <v/>
      </c>
      <c r="AT240" s="21" t="str">
        <f>IF(AND('別紙3-1_区分⑤所要額内訳'!$E$32&gt;=DATE(2023,1,1),'別紙3-1_区分⑤所要額内訳'!$D$32="無",COUNTIF($D$133:AT133,1)&lt;=7),AT133,IF(OR('別紙3-1_区分⑤所要額内訳'!$D$32="有",'別紙3-1_区分⑤所要額内訳'!$E$32&lt;=DATE(2022,12,31)),AT133,""))</f>
        <v/>
      </c>
      <c r="AU240" s="21" t="str">
        <f>IF(AND('別紙3-1_区分⑤所要額内訳'!$E$32&gt;=DATE(2023,1,1),'別紙3-1_区分⑤所要額内訳'!$D$32="無",COUNTIF($D$133:AU133,1)&lt;=7),AU133,IF(OR('別紙3-1_区分⑤所要額内訳'!$D$32="有",'別紙3-1_区分⑤所要額内訳'!$E$32&lt;=DATE(2022,12,31)),AU133,""))</f>
        <v/>
      </c>
      <c r="AV240" s="21" t="str">
        <f>IF(AND('別紙3-1_区分⑤所要額内訳'!$E$32&gt;=DATE(2023,1,1),'別紙3-1_区分⑤所要額内訳'!$D$32="無",COUNTIF($D$133:AV133,1)&lt;=7),AV133,IF(OR('別紙3-1_区分⑤所要額内訳'!$D$32="有",'別紙3-1_区分⑤所要額内訳'!$E$32&lt;=DATE(2022,12,31)),AV133,""))</f>
        <v/>
      </c>
      <c r="AW240" s="21" t="str">
        <f>IF(AND('別紙3-1_区分⑤所要額内訳'!$E$32&gt;=DATE(2023,1,1),'別紙3-1_区分⑤所要額内訳'!$D$32="無",COUNTIF($D$133:AW133,1)&lt;=7),AW133,IF(OR('別紙3-1_区分⑤所要額内訳'!$D$32="有",'別紙3-1_区分⑤所要額内訳'!$E$32&lt;=DATE(2022,12,31)),AW133,""))</f>
        <v/>
      </c>
      <c r="AX240" s="21" t="str">
        <f>IF(AND('別紙3-1_区分⑤所要額内訳'!$E$32&gt;=DATE(2023,1,1),'別紙3-1_区分⑤所要額内訳'!$D$32="無",COUNTIF($D$133:AX133,1)&lt;=7),AX133,IF(OR('別紙3-1_区分⑤所要額内訳'!$D$32="有",'別紙3-1_区分⑤所要額内訳'!$E$32&lt;=DATE(2022,12,31)),AX133,""))</f>
        <v/>
      </c>
      <c r="AY240" s="21" t="str">
        <f>IF(AND('別紙3-1_区分⑤所要額内訳'!$E$32&gt;=DATE(2023,1,1),'別紙3-1_区分⑤所要額内訳'!$D$32="無",COUNTIF($D$133:AY133,1)&lt;=7),AY133,IF(OR('別紙3-1_区分⑤所要額内訳'!$D$32="有",'別紙3-1_区分⑤所要額内訳'!$E$32&lt;=DATE(2022,12,31)),AY133,""))</f>
        <v/>
      </c>
      <c r="AZ240" s="21" t="str">
        <f>IF(AND('別紙3-1_区分⑤所要額内訳'!$E$32&gt;=DATE(2023,1,1),'別紙3-1_区分⑤所要額内訳'!$D$32="無",COUNTIF($D$133:AZ133,1)&lt;=7),AZ133,IF(OR('別紙3-1_区分⑤所要額内訳'!$D$32="有",'別紙3-1_区分⑤所要額内訳'!$E$32&lt;=DATE(2022,12,31)),AZ133,""))</f>
        <v/>
      </c>
      <c r="BA240" s="21" t="str">
        <f>IF(AND('別紙3-1_区分⑤所要額内訳'!$E$32&gt;=DATE(2023,1,1),'別紙3-1_区分⑤所要額内訳'!$D$32="無",COUNTIF($D$133:BA133,1)&lt;=7),BA133,IF(OR('別紙3-1_区分⑤所要額内訳'!$D$32="有",'別紙3-1_区分⑤所要額内訳'!$E$32&lt;=DATE(2022,12,31)),BA133,""))</f>
        <v/>
      </c>
      <c r="BB240" s="18">
        <f t="shared" si="334"/>
        <v>1</v>
      </c>
    </row>
    <row r="241" spans="1:54" x14ac:dyDescent="0.2">
      <c r="A241" s="5" t="str">
        <f t="shared" ref="A241:C241" si="354">A134</f>
        <v/>
      </c>
      <c r="B241" s="14" t="str">
        <f t="shared" si="354"/>
        <v/>
      </c>
      <c r="C241" s="5" t="str">
        <f t="shared" si="354"/>
        <v/>
      </c>
      <c r="D241" s="21">
        <f>IF(AND('別紙3-1_区分⑤所要額内訳'!$E$33&gt;=DATE(2023,1,1),'別紙3-1_区分⑤所要額内訳'!$D$33="無",COUNTIF($D$134:D134,1)&lt;=7),D134,IF(OR('別紙3-1_区分⑤所要額内訳'!$D$33="有",'別紙3-1_区分⑤所要額内訳'!$E$33&lt;=DATE(2022,12,31)),D134,""))</f>
        <v>1</v>
      </c>
      <c r="E241" s="21" t="str">
        <f>IF(AND('別紙3-1_区分⑤所要額内訳'!$E$33&gt;=DATE(2023,1,1),'別紙3-1_区分⑤所要額内訳'!$D$33="無",COUNTIF($D$134:E134,1)&lt;=7),E134,IF(OR('別紙3-1_区分⑤所要額内訳'!$D$33="有",'別紙3-1_区分⑤所要額内訳'!$E$33&lt;=DATE(2022,12,31)),E134,""))</f>
        <v/>
      </c>
      <c r="F241" s="21" t="str">
        <f>IF(AND('別紙3-1_区分⑤所要額内訳'!$E$33&gt;=DATE(2023,1,1),'別紙3-1_区分⑤所要額内訳'!$D$33="無",COUNTIF($D$134:F134,1)&lt;=7),F134,IF(OR('別紙3-1_区分⑤所要額内訳'!$D$33="有",'別紙3-1_区分⑤所要額内訳'!$E$33&lt;=DATE(2022,12,31)),F134,""))</f>
        <v/>
      </c>
      <c r="G241" s="21" t="str">
        <f>IF(AND('別紙3-1_区分⑤所要額内訳'!$E$33&gt;=DATE(2023,1,1),'別紙3-1_区分⑤所要額内訳'!$D$33="無",COUNTIF($D$134:G134,1)&lt;=7),G134,IF(OR('別紙3-1_区分⑤所要額内訳'!$D$33="有",'別紙3-1_区分⑤所要額内訳'!$E$33&lt;=DATE(2022,12,31)),G134,""))</f>
        <v/>
      </c>
      <c r="H241" s="21" t="str">
        <f>IF(AND('別紙3-1_区分⑤所要額内訳'!$E$33&gt;=DATE(2023,1,1),'別紙3-1_区分⑤所要額内訳'!$D$33="無",COUNTIF($D$134:H134,1)&lt;=7),H134,IF(OR('別紙3-1_区分⑤所要額内訳'!$D$33="有",'別紙3-1_区分⑤所要額内訳'!$E$33&lt;=DATE(2022,12,31)),H134,""))</f>
        <v/>
      </c>
      <c r="I241" s="21" t="str">
        <f>IF(AND('別紙3-1_区分⑤所要額内訳'!$E$33&gt;=DATE(2023,1,1),'別紙3-1_区分⑤所要額内訳'!$D$33="無",COUNTIF($D$134:I134,1)&lt;=7),I134,IF(OR('別紙3-1_区分⑤所要額内訳'!$D$33="有",'別紙3-1_区分⑤所要額内訳'!$E$33&lt;=DATE(2022,12,31)),I134,""))</f>
        <v/>
      </c>
      <c r="J241" s="21" t="str">
        <f>IF(AND('別紙3-1_区分⑤所要額内訳'!$E$33&gt;=DATE(2023,1,1),'別紙3-1_区分⑤所要額内訳'!$D$33="無",COUNTIF($D$134:J134,1)&lt;=7),J134,IF(OR('別紙3-1_区分⑤所要額内訳'!$D$33="有",'別紙3-1_区分⑤所要額内訳'!$E$33&lt;=DATE(2022,12,31)),J134,""))</f>
        <v/>
      </c>
      <c r="K241" s="21" t="str">
        <f>IF(AND('別紙3-1_区分⑤所要額内訳'!$E$33&gt;=DATE(2023,1,1),'別紙3-1_区分⑤所要額内訳'!$D$33="無",COUNTIF($D$134:K134,1)&lt;=7),K134,IF(OR('別紙3-1_区分⑤所要額内訳'!$D$33="有",'別紙3-1_区分⑤所要額内訳'!$E$33&lt;=DATE(2022,12,31)),K134,""))</f>
        <v/>
      </c>
      <c r="L241" s="21" t="str">
        <f>IF(AND('別紙3-1_区分⑤所要額内訳'!$E$33&gt;=DATE(2023,1,1),'別紙3-1_区分⑤所要額内訳'!$D$33="無",COUNTIF($D$134:L134,1)&lt;=7),L134,IF(OR('別紙3-1_区分⑤所要額内訳'!$D$33="有",'別紙3-1_区分⑤所要額内訳'!$E$33&lt;=DATE(2022,12,31)),L134,""))</f>
        <v/>
      </c>
      <c r="M241" s="21" t="str">
        <f>IF(AND('別紙3-1_区分⑤所要額内訳'!$E$33&gt;=DATE(2023,1,1),'別紙3-1_区分⑤所要額内訳'!$D$33="無",COUNTIF($D$134:M134,1)&lt;=7),M134,IF(OR('別紙3-1_区分⑤所要額内訳'!$D$33="有",'別紙3-1_区分⑤所要額内訳'!$E$33&lt;=DATE(2022,12,31)),M134,""))</f>
        <v/>
      </c>
      <c r="N241" s="21" t="str">
        <f>IF(AND('別紙3-1_区分⑤所要額内訳'!$E$33&gt;=DATE(2023,1,1),'別紙3-1_区分⑤所要額内訳'!$D$33="無",COUNTIF($D$134:N134,1)&lt;=7),N134,IF(OR('別紙3-1_区分⑤所要額内訳'!$D$33="有",'別紙3-1_区分⑤所要額内訳'!$E$33&lt;=DATE(2022,12,31)),N134,""))</f>
        <v/>
      </c>
      <c r="O241" s="21" t="str">
        <f>IF(AND('別紙3-1_区分⑤所要額内訳'!$E$33&gt;=DATE(2023,1,1),'別紙3-1_区分⑤所要額内訳'!$D$33="無",COUNTIF($D$134:O134,1)&lt;=7),O134,IF(OR('別紙3-1_区分⑤所要額内訳'!$D$33="有",'別紙3-1_区分⑤所要額内訳'!$E$33&lt;=DATE(2022,12,31)),O134,""))</f>
        <v/>
      </c>
      <c r="P241" s="21" t="str">
        <f>IF(AND('別紙3-1_区分⑤所要額内訳'!$E$33&gt;=DATE(2023,1,1),'別紙3-1_区分⑤所要額内訳'!$D$33="無",COUNTIF($D$134:P134,1)&lt;=7),P134,IF(OR('別紙3-1_区分⑤所要額内訳'!$D$33="有",'別紙3-1_区分⑤所要額内訳'!$E$33&lt;=DATE(2022,12,31)),P134,""))</f>
        <v/>
      </c>
      <c r="Q241" s="21" t="str">
        <f>IF(AND('別紙3-1_区分⑤所要額内訳'!$E$33&gt;=DATE(2023,1,1),'別紙3-1_区分⑤所要額内訳'!$D$33="無",COUNTIF($D$134:Q134,1)&lt;=7),Q134,IF(OR('別紙3-1_区分⑤所要額内訳'!$D$33="有",'別紙3-1_区分⑤所要額内訳'!$E$33&lt;=DATE(2022,12,31)),Q134,""))</f>
        <v/>
      </c>
      <c r="R241" s="21" t="str">
        <f>IF(AND('別紙3-1_区分⑤所要額内訳'!$E$33&gt;=DATE(2023,1,1),'別紙3-1_区分⑤所要額内訳'!$D$33="無",COUNTIF($D$134:R134,1)&lt;=7),R134,IF(OR('別紙3-1_区分⑤所要額内訳'!$D$33="有",'別紙3-1_区分⑤所要額内訳'!$E$33&lt;=DATE(2022,12,31)),R134,""))</f>
        <v/>
      </c>
      <c r="S241" s="21" t="str">
        <f>IF(AND('別紙3-1_区分⑤所要額内訳'!$E$33&gt;=DATE(2023,1,1),'別紙3-1_区分⑤所要額内訳'!$D$33="無",COUNTIF($D$134:S134,1)&lt;=7),S134,IF(OR('別紙3-1_区分⑤所要額内訳'!$D$33="有",'別紙3-1_区分⑤所要額内訳'!$E$33&lt;=DATE(2022,12,31)),S134,""))</f>
        <v/>
      </c>
      <c r="T241" s="21" t="str">
        <f>IF(AND('別紙3-1_区分⑤所要額内訳'!$E$33&gt;=DATE(2023,1,1),'別紙3-1_区分⑤所要額内訳'!$D$33="無",COUNTIF($D$134:T134,1)&lt;=7),T134,IF(OR('別紙3-1_区分⑤所要額内訳'!$D$33="有",'別紙3-1_区分⑤所要額内訳'!$E$33&lt;=DATE(2022,12,31)),T134,""))</f>
        <v/>
      </c>
      <c r="U241" s="21" t="str">
        <f>IF(AND('別紙3-1_区分⑤所要額内訳'!$E$33&gt;=DATE(2023,1,1),'別紙3-1_区分⑤所要額内訳'!$D$33="無",COUNTIF($D$134:U134,1)&lt;=7),U134,IF(OR('別紙3-1_区分⑤所要額内訳'!$D$33="有",'別紙3-1_区分⑤所要額内訳'!$E$33&lt;=DATE(2022,12,31)),U134,""))</f>
        <v/>
      </c>
      <c r="V241" s="21" t="str">
        <f>IF(AND('別紙3-1_区分⑤所要額内訳'!$E$33&gt;=DATE(2023,1,1),'別紙3-1_区分⑤所要額内訳'!$D$33="無",COUNTIF($D$134:V134,1)&lt;=7),V134,IF(OR('別紙3-1_区分⑤所要額内訳'!$D$33="有",'別紙3-1_区分⑤所要額内訳'!$E$33&lt;=DATE(2022,12,31)),V134,""))</f>
        <v/>
      </c>
      <c r="W241" s="21" t="str">
        <f>IF(AND('別紙3-1_区分⑤所要額内訳'!$E$33&gt;=DATE(2023,1,1),'別紙3-1_区分⑤所要額内訳'!$D$33="無",COUNTIF($D$134:W134,1)&lt;=7),W134,IF(OR('別紙3-1_区分⑤所要額内訳'!$D$33="有",'別紙3-1_区分⑤所要額内訳'!$E$33&lt;=DATE(2022,12,31)),W134,""))</f>
        <v/>
      </c>
      <c r="X241" s="21" t="str">
        <f>IF(AND('別紙3-1_区分⑤所要額内訳'!$E$33&gt;=DATE(2023,1,1),'別紙3-1_区分⑤所要額内訳'!$D$33="無",COUNTIF($D$134:X134,1)&lt;=7),X134,IF(OR('別紙3-1_区分⑤所要額内訳'!$D$33="有",'別紙3-1_区分⑤所要額内訳'!$E$33&lt;=DATE(2022,12,31)),X134,""))</f>
        <v/>
      </c>
      <c r="Y241" s="21" t="str">
        <f>IF(AND('別紙3-1_区分⑤所要額内訳'!$E$33&gt;=DATE(2023,1,1),'別紙3-1_区分⑤所要額内訳'!$D$33="無",COUNTIF($D$134:Y134,1)&lt;=7),Y134,IF(OR('別紙3-1_区分⑤所要額内訳'!$D$33="有",'別紙3-1_区分⑤所要額内訳'!$E$33&lt;=DATE(2022,12,31)),Y134,""))</f>
        <v/>
      </c>
      <c r="Z241" s="21" t="str">
        <f>IF(AND('別紙3-1_区分⑤所要額内訳'!$E$33&gt;=DATE(2023,1,1),'別紙3-1_区分⑤所要額内訳'!$D$33="無",COUNTIF($D$134:Z134,1)&lt;=7),Z134,IF(OR('別紙3-1_区分⑤所要額内訳'!$D$33="有",'別紙3-1_区分⑤所要額内訳'!$E$33&lt;=DATE(2022,12,31)),Z134,""))</f>
        <v/>
      </c>
      <c r="AA241" s="21" t="str">
        <f>IF(AND('別紙3-1_区分⑤所要額内訳'!$E$33&gt;=DATE(2023,1,1),'別紙3-1_区分⑤所要額内訳'!$D$33="無",COUNTIF($D$134:AA134,1)&lt;=7),AA134,IF(OR('別紙3-1_区分⑤所要額内訳'!$D$33="有",'別紙3-1_区分⑤所要額内訳'!$E$33&lt;=DATE(2022,12,31)),AA134,""))</f>
        <v/>
      </c>
      <c r="AB241" s="21" t="str">
        <f>IF(AND('別紙3-1_区分⑤所要額内訳'!$E$33&gt;=DATE(2023,1,1),'別紙3-1_区分⑤所要額内訳'!$D$33="無",COUNTIF($D$134:AB134,1)&lt;=7),AB134,IF(OR('別紙3-1_区分⑤所要額内訳'!$D$33="有",'別紙3-1_区分⑤所要額内訳'!$E$33&lt;=DATE(2022,12,31)),AB134,""))</f>
        <v/>
      </c>
      <c r="AC241" s="21" t="str">
        <f>IF(AND('別紙3-1_区分⑤所要額内訳'!$E$33&gt;=DATE(2023,1,1),'別紙3-1_区分⑤所要額内訳'!$D$33="無",COUNTIF($D$134:AC134,1)&lt;=7),AC134,IF(OR('別紙3-1_区分⑤所要額内訳'!$D$33="有",'別紙3-1_区分⑤所要額内訳'!$E$33&lt;=DATE(2022,12,31)),AC134,""))</f>
        <v/>
      </c>
      <c r="AD241" s="21" t="str">
        <f>IF(AND('別紙3-1_区分⑤所要額内訳'!$E$33&gt;=DATE(2023,1,1),'別紙3-1_区分⑤所要額内訳'!$D$33="無",COUNTIF($D$134:AD134,1)&lt;=7),AD134,IF(OR('別紙3-1_区分⑤所要額内訳'!$D$33="有",'別紙3-1_区分⑤所要額内訳'!$E$33&lt;=DATE(2022,12,31)),AD134,""))</f>
        <v/>
      </c>
      <c r="AE241" s="21" t="str">
        <f>IF(AND('別紙3-1_区分⑤所要額内訳'!$E$33&gt;=DATE(2023,1,1),'別紙3-1_区分⑤所要額内訳'!$D$33="無",COUNTIF($D$134:AE134,1)&lt;=7),AE134,IF(OR('別紙3-1_区分⑤所要額内訳'!$D$33="有",'別紙3-1_区分⑤所要額内訳'!$E$33&lt;=DATE(2022,12,31)),AE134,""))</f>
        <v/>
      </c>
      <c r="AF241" s="21" t="str">
        <f>IF(AND('別紙3-1_区分⑤所要額内訳'!$E$33&gt;=DATE(2023,1,1),'別紙3-1_区分⑤所要額内訳'!$D$33="無",COUNTIF($D$134:AF134,1)&lt;=7),AF134,IF(OR('別紙3-1_区分⑤所要額内訳'!$D$33="有",'別紙3-1_区分⑤所要額内訳'!$E$33&lt;=DATE(2022,12,31)),AF134,""))</f>
        <v/>
      </c>
      <c r="AG241" s="21" t="str">
        <f>IF(AND('別紙3-1_区分⑤所要額内訳'!$E$33&gt;=DATE(2023,1,1),'別紙3-1_区分⑤所要額内訳'!$D$33="無",COUNTIF($D$134:AG134,1)&lt;=7),AG134,IF(OR('別紙3-1_区分⑤所要額内訳'!$D$33="有",'別紙3-1_区分⑤所要額内訳'!$E$33&lt;=DATE(2022,12,31)),AG134,""))</f>
        <v/>
      </c>
      <c r="AH241" s="21" t="str">
        <f>IF(AND('別紙3-1_区分⑤所要額内訳'!$E$33&gt;=DATE(2023,1,1),'別紙3-1_区分⑤所要額内訳'!$D$33="無",COUNTIF($D$134:AH134,1)&lt;=7),AH134,IF(OR('別紙3-1_区分⑤所要額内訳'!$D$33="有",'別紙3-1_区分⑤所要額内訳'!$E$33&lt;=DATE(2022,12,31)),AH134,""))</f>
        <v/>
      </c>
      <c r="AI241" s="21" t="str">
        <f>IF(AND('別紙3-1_区分⑤所要額内訳'!$E$33&gt;=DATE(2023,1,1),'別紙3-1_区分⑤所要額内訳'!$D$33="無",COUNTIF($D$134:AI134,1)&lt;=7),AI134,IF(OR('別紙3-1_区分⑤所要額内訳'!$D$33="有",'別紙3-1_区分⑤所要額内訳'!$E$33&lt;=DATE(2022,12,31)),AI134,""))</f>
        <v/>
      </c>
      <c r="AJ241" s="21" t="str">
        <f>IF(AND('別紙3-1_区分⑤所要額内訳'!$E$33&gt;=DATE(2023,1,1),'別紙3-1_区分⑤所要額内訳'!$D$33="無",COUNTIF($D$134:AJ134,1)&lt;=7),AJ134,IF(OR('別紙3-1_区分⑤所要額内訳'!$D$33="有",'別紙3-1_区分⑤所要額内訳'!$E$33&lt;=DATE(2022,12,31)),AJ134,""))</f>
        <v/>
      </c>
      <c r="AK241" s="21" t="str">
        <f>IF(AND('別紙3-1_区分⑤所要額内訳'!$E$33&gt;=DATE(2023,1,1),'別紙3-1_区分⑤所要額内訳'!$D$33="無",COUNTIF($D$134:AK134,1)&lt;=7),AK134,IF(OR('別紙3-1_区分⑤所要額内訳'!$D$33="有",'別紙3-1_区分⑤所要額内訳'!$E$33&lt;=DATE(2022,12,31)),AK134,""))</f>
        <v/>
      </c>
      <c r="AL241" s="21" t="str">
        <f>IF(AND('別紙3-1_区分⑤所要額内訳'!$E$33&gt;=DATE(2023,1,1),'別紙3-1_区分⑤所要額内訳'!$D$33="無",COUNTIF($D$134:AL134,1)&lt;=7),AL134,IF(OR('別紙3-1_区分⑤所要額内訳'!$D$33="有",'別紙3-1_区分⑤所要額内訳'!$E$33&lt;=DATE(2022,12,31)),AL134,""))</f>
        <v/>
      </c>
      <c r="AM241" s="21" t="str">
        <f>IF(AND('別紙3-1_区分⑤所要額内訳'!$E$33&gt;=DATE(2023,1,1),'別紙3-1_区分⑤所要額内訳'!$D$33="無",COUNTIF($D$134:AM134,1)&lt;=7),AM134,IF(OR('別紙3-1_区分⑤所要額内訳'!$D$33="有",'別紙3-1_区分⑤所要額内訳'!$E$33&lt;=DATE(2022,12,31)),AM134,""))</f>
        <v/>
      </c>
      <c r="AN241" s="21" t="str">
        <f>IF(AND('別紙3-1_区分⑤所要額内訳'!$E$33&gt;=DATE(2023,1,1),'別紙3-1_区分⑤所要額内訳'!$D$33="無",COUNTIF($D$134:AN134,1)&lt;=7),AN134,IF(OR('別紙3-1_区分⑤所要額内訳'!$D$33="有",'別紙3-1_区分⑤所要額内訳'!$E$33&lt;=DATE(2022,12,31)),AN134,""))</f>
        <v/>
      </c>
      <c r="AO241" s="21" t="str">
        <f>IF(AND('別紙3-1_区分⑤所要額内訳'!$E$33&gt;=DATE(2023,1,1),'別紙3-1_区分⑤所要額内訳'!$D$33="無",COUNTIF($D$134:AO134,1)&lt;=7),AO134,IF(OR('別紙3-1_区分⑤所要額内訳'!$D$33="有",'別紙3-1_区分⑤所要額内訳'!$E$33&lt;=DATE(2022,12,31)),AO134,""))</f>
        <v/>
      </c>
      <c r="AP241" s="21" t="str">
        <f>IF(AND('別紙3-1_区分⑤所要額内訳'!$E$33&gt;=DATE(2023,1,1),'別紙3-1_区分⑤所要額内訳'!$D$33="無",COUNTIF($D$134:AP134,1)&lt;=7),AP134,IF(OR('別紙3-1_区分⑤所要額内訳'!$D$33="有",'別紙3-1_区分⑤所要額内訳'!$E$33&lt;=DATE(2022,12,31)),AP134,""))</f>
        <v/>
      </c>
      <c r="AQ241" s="21" t="str">
        <f>IF(AND('別紙3-1_区分⑤所要額内訳'!$E$33&gt;=DATE(2023,1,1),'別紙3-1_区分⑤所要額内訳'!$D$33="無",COUNTIF($D$134:AQ134,1)&lt;=7),AQ134,IF(OR('別紙3-1_区分⑤所要額内訳'!$D$33="有",'別紙3-1_区分⑤所要額内訳'!$E$33&lt;=DATE(2022,12,31)),AQ134,""))</f>
        <v/>
      </c>
      <c r="AR241" s="21" t="str">
        <f>IF(AND('別紙3-1_区分⑤所要額内訳'!$E$33&gt;=DATE(2023,1,1),'別紙3-1_区分⑤所要額内訳'!$D$33="無",COUNTIF($D$134:AR134,1)&lt;=7),AR134,IF(OR('別紙3-1_区分⑤所要額内訳'!$D$33="有",'別紙3-1_区分⑤所要額内訳'!$E$33&lt;=DATE(2022,12,31)),AR134,""))</f>
        <v/>
      </c>
      <c r="AS241" s="21" t="str">
        <f>IF(AND('別紙3-1_区分⑤所要額内訳'!$E$33&gt;=DATE(2023,1,1),'別紙3-1_区分⑤所要額内訳'!$D$33="無",COUNTIF($D$134:AS134,1)&lt;=7),AS134,IF(OR('別紙3-1_区分⑤所要額内訳'!$D$33="有",'別紙3-1_区分⑤所要額内訳'!$E$33&lt;=DATE(2022,12,31)),AS134,""))</f>
        <v/>
      </c>
      <c r="AT241" s="21" t="str">
        <f>IF(AND('別紙3-1_区分⑤所要額内訳'!$E$33&gt;=DATE(2023,1,1),'別紙3-1_区分⑤所要額内訳'!$D$33="無",COUNTIF($D$134:AT134,1)&lt;=7),AT134,IF(OR('別紙3-1_区分⑤所要額内訳'!$D$33="有",'別紙3-1_区分⑤所要額内訳'!$E$33&lt;=DATE(2022,12,31)),AT134,""))</f>
        <v/>
      </c>
      <c r="AU241" s="21" t="str">
        <f>IF(AND('別紙3-1_区分⑤所要額内訳'!$E$33&gt;=DATE(2023,1,1),'別紙3-1_区分⑤所要額内訳'!$D$33="無",COUNTIF($D$134:AU134,1)&lt;=7),AU134,IF(OR('別紙3-1_区分⑤所要額内訳'!$D$33="有",'別紙3-1_区分⑤所要額内訳'!$E$33&lt;=DATE(2022,12,31)),AU134,""))</f>
        <v/>
      </c>
      <c r="AV241" s="21" t="str">
        <f>IF(AND('別紙3-1_区分⑤所要額内訳'!$E$33&gt;=DATE(2023,1,1),'別紙3-1_区分⑤所要額内訳'!$D$33="無",COUNTIF($D$134:AV134,1)&lt;=7),AV134,IF(OR('別紙3-1_区分⑤所要額内訳'!$D$33="有",'別紙3-1_区分⑤所要額内訳'!$E$33&lt;=DATE(2022,12,31)),AV134,""))</f>
        <v/>
      </c>
      <c r="AW241" s="21" t="str">
        <f>IF(AND('別紙3-1_区分⑤所要額内訳'!$E$33&gt;=DATE(2023,1,1),'別紙3-1_区分⑤所要額内訳'!$D$33="無",COUNTIF($D$134:AW134,1)&lt;=7),AW134,IF(OR('別紙3-1_区分⑤所要額内訳'!$D$33="有",'別紙3-1_区分⑤所要額内訳'!$E$33&lt;=DATE(2022,12,31)),AW134,""))</f>
        <v/>
      </c>
      <c r="AX241" s="21" t="str">
        <f>IF(AND('別紙3-1_区分⑤所要額内訳'!$E$33&gt;=DATE(2023,1,1),'別紙3-1_区分⑤所要額内訳'!$D$33="無",COUNTIF($D$134:AX134,1)&lt;=7),AX134,IF(OR('別紙3-1_区分⑤所要額内訳'!$D$33="有",'別紙3-1_区分⑤所要額内訳'!$E$33&lt;=DATE(2022,12,31)),AX134,""))</f>
        <v/>
      </c>
      <c r="AY241" s="21" t="str">
        <f>IF(AND('別紙3-1_区分⑤所要額内訳'!$E$33&gt;=DATE(2023,1,1),'別紙3-1_区分⑤所要額内訳'!$D$33="無",COUNTIF($D$134:AY134,1)&lt;=7),AY134,IF(OR('別紙3-1_区分⑤所要額内訳'!$D$33="有",'別紙3-1_区分⑤所要額内訳'!$E$33&lt;=DATE(2022,12,31)),AY134,""))</f>
        <v/>
      </c>
      <c r="AZ241" s="21" t="str">
        <f>IF(AND('別紙3-1_区分⑤所要額内訳'!$E$33&gt;=DATE(2023,1,1),'別紙3-1_区分⑤所要額内訳'!$D$33="無",COUNTIF($D$134:AZ134,1)&lt;=7),AZ134,IF(OR('別紙3-1_区分⑤所要額内訳'!$D$33="有",'別紙3-1_区分⑤所要額内訳'!$E$33&lt;=DATE(2022,12,31)),AZ134,""))</f>
        <v/>
      </c>
      <c r="BA241" s="21" t="str">
        <f>IF(AND('別紙3-1_区分⑤所要額内訳'!$E$33&gt;=DATE(2023,1,1),'別紙3-1_区分⑤所要額内訳'!$D$33="無",COUNTIF($D$134:BA134,1)&lt;=7),BA134,IF(OR('別紙3-1_区分⑤所要額内訳'!$D$33="有",'別紙3-1_区分⑤所要額内訳'!$E$33&lt;=DATE(2022,12,31)),BA134,""))</f>
        <v/>
      </c>
      <c r="BB241" s="18">
        <f t="shared" si="334"/>
        <v>1</v>
      </c>
    </row>
    <row r="242" spans="1:54" x14ac:dyDescent="0.2">
      <c r="A242" s="5" t="str">
        <f t="shared" ref="A242:C242" si="355">A135</f>
        <v/>
      </c>
      <c r="B242" s="14" t="str">
        <f t="shared" si="355"/>
        <v/>
      </c>
      <c r="C242" s="5" t="str">
        <f t="shared" si="355"/>
        <v/>
      </c>
      <c r="D242" s="21">
        <f>IF(AND('別紙3-1_区分⑤所要額内訳'!$E$34&gt;=DATE(2023,1,1),'別紙3-1_区分⑤所要額内訳'!$D$34="無",COUNTIF($D$135:D135,1)&lt;=7),D135,IF(OR('別紙3-1_区分⑤所要額内訳'!$D$34="有",'別紙3-1_区分⑤所要額内訳'!$E$34&lt;=DATE(2022,12,31)),D135,""))</f>
        <v>1</v>
      </c>
      <c r="E242" s="21" t="str">
        <f>IF(AND('別紙3-1_区分⑤所要額内訳'!$E$34&gt;=DATE(2023,1,1),'別紙3-1_区分⑤所要額内訳'!$D$34="無",COUNTIF($D$135:E135,1)&lt;=7),E135,IF(OR('別紙3-1_区分⑤所要額内訳'!$D$34="有",'別紙3-1_区分⑤所要額内訳'!$E$34&lt;=DATE(2022,12,31)),E135,""))</f>
        <v/>
      </c>
      <c r="F242" s="21" t="str">
        <f>IF(AND('別紙3-1_区分⑤所要額内訳'!$E$34&gt;=DATE(2023,1,1),'別紙3-1_区分⑤所要額内訳'!$D$34="無",COUNTIF($D$135:F135,1)&lt;=7),F135,IF(OR('別紙3-1_区分⑤所要額内訳'!$D$34="有",'別紙3-1_区分⑤所要額内訳'!$E$34&lt;=DATE(2022,12,31)),F135,""))</f>
        <v/>
      </c>
      <c r="G242" s="21" t="str">
        <f>IF(AND('別紙3-1_区分⑤所要額内訳'!$E$34&gt;=DATE(2023,1,1),'別紙3-1_区分⑤所要額内訳'!$D$34="無",COUNTIF($D$135:G135,1)&lt;=7),G135,IF(OR('別紙3-1_区分⑤所要額内訳'!$D$34="有",'別紙3-1_区分⑤所要額内訳'!$E$34&lt;=DATE(2022,12,31)),G135,""))</f>
        <v/>
      </c>
      <c r="H242" s="21" t="str">
        <f>IF(AND('別紙3-1_区分⑤所要額内訳'!$E$34&gt;=DATE(2023,1,1),'別紙3-1_区分⑤所要額内訳'!$D$34="無",COUNTIF($D$135:H135,1)&lt;=7),H135,IF(OR('別紙3-1_区分⑤所要額内訳'!$D$34="有",'別紙3-1_区分⑤所要額内訳'!$E$34&lt;=DATE(2022,12,31)),H135,""))</f>
        <v/>
      </c>
      <c r="I242" s="21" t="str">
        <f>IF(AND('別紙3-1_区分⑤所要額内訳'!$E$34&gt;=DATE(2023,1,1),'別紙3-1_区分⑤所要額内訳'!$D$34="無",COUNTIF($D$135:I135,1)&lt;=7),I135,IF(OR('別紙3-1_区分⑤所要額内訳'!$D$34="有",'別紙3-1_区分⑤所要額内訳'!$E$34&lt;=DATE(2022,12,31)),I135,""))</f>
        <v/>
      </c>
      <c r="J242" s="21" t="str">
        <f>IF(AND('別紙3-1_区分⑤所要額内訳'!$E$34&gt;=DATE(2023,1,1),'別紙3-1_区分⑤所要額内訳'!$D$34="無",COUNTIF($D$135:J135,1)&lt;=7),J135,IF(OR('別紙3-1_区分⑤所要額内訳'!$D$34="有",'別紙3-1_区分⑤所要額内訳'!$E$34&lt;=DATE(2022,12,31)),J135,""))</f>
        <v/>
      </c>
      <c r="K242" s="21" t="str">
        <f>IF(AND('別紙3-1_区分⑤所要額内訳'!$E$34&gt;=DATE(2023,1,1),'別紙3-1_区分⑤所要額内訳'!$D$34="無",COUNTIF($D$135:K135,1)&lt;=7),K135,IF(OR('別紙3-1_区分⑤所要額内訳'!$D$34="有",'別紙3-1_区分⑤所要額内訳'!$E$34&lt;=DATE(2022,12,31)),K135,""))</f>
        <v/>
      </c>
      <c r="L242" s="21" t="str">
        <f>IF(AND('別紙3-1_区分⑤所要額内訳'!$E$34&gt;=DATE(2023,1,1),'別紙3-1_区分⑤所要額内訳'!$D$34="無",COUNTIF($D$135:L135,1)&lt;=7),L135,IF(OR('別紙3-1_区分⑤所要額内訳'!$D$34="有",'別紙3-1_区分⑤所要額内訳'!$E$34&lt;=DATE(2022,12,31)),L135,""))</f>
        <v/>
      </c>
      <c r="M242" s="21" t="str">
        <f>IF(AND('別紙3-1_区分⑤所要額内訳'!$E$34&gt;=DATE(2023,1,1),'別紙3-1_区分⑤所要額内訳'!$D$34="無",COUNTIF($D$135:M135,1)&lt;=7),M135,IF(OR('別紙3-1_区分⑤所要額内訳'!$D$34="有",'別紙3-1_区分⑤所要額内訳'!$E$34&lt;=DATE(2022,12,31)),M135,""))</f>
        <v/>
      </c>
      <c r="N242" s="21" t="str">
        <f>IF(AND('別紙3-1_区分⑤所要額内訳'!$E$34&gt;=DATE(2023,1,1),'別紙3-1_区分⑤所要額内訳'!$D$34="無",COUNTIF($D$135:N135,1)&lt;=7),N135,IF(OR('別紙3-1_区分⑤所要額内訳'!$D$34="有",'別紙3-1_区分⑤所要額内訳'!$E$34&lt;=DATE(2022,12,31)),N135,""))</f>
        <v/>
      </c>
      <c r="O242" s="21" t="str">
        <f>IF(AND('別紙3-1_区分⑤所要額内訳'!$E$34&gt;=DATE(2023,1,1),'別紙3-1_区分⑤所要額内訳'!$D$34="無",COUNTIF($D$135:O135,1)&lt;=7),O135,IF(OR('別紙3-1_区分⑤所要額内訳'!$D$34="有",'別紙3-1_区分⑤所要額内訳'!$E$34&lt;=DATE(2022,12,31)),O135,""))</f>
        <v/>
      </c>
      <c r="P242" s="21" t="str">
        <f>IF(AND('別紙3-1_区分⑤所要額内訳'!$E$34&gt;=DATE(2023,1,1),'別紙3-1_区分⑤所要額内訳'!$D$34="無",COUNTIF($D$135:P135,1)&lt;=7),P135,IF(OR('別紙3-1_区分⑤所要額内訳'!$D$34="有",'別紙3-1_区分⑤所要額内訳'!$E$34&lt;=DATE(2022,12,31)),P135,""))</f>
        <v/>
      </c>
      <c r="Q242" s="21" t="str">
        <f>IF(AND('別紙3-1_区分⑤所要額内訳'!$E$34&gt;=DATE(2023,1,1),'別紙3-1_区分⑤所要額内訳'!$D$34="無",COUNTIF($D$135:Q135,1)&lt;=7),Q135,IF(OR('別紙3-1_区分⑤所要額内訳'!$D$34="有",'別紙3-1_区分⑤所要額内訳'!$E$34&lt;=DATE(2022,12,31)),Q135,""))</f>
        <v/>
      </c>
      <c r="R242" s="21" t="str">
        <f>IF(AND('別紙3-1_区分⑤所要額内訳'!$E$34&gt;=DATE(2023,1,1),'別紙3-1_区分⑤所要額内訳'!$D$34="無",COUNTIF($D$135:R135,1)&lt;=7),R135,IF(OR('別紙3-1_区分⑤所要額内訳'!$D$34="有",'別紙3-1_区分⑤所要額内訳'!$E$34&lt;=DATE(2022,12,31)),R135,""))</f>
        <v/>
      </c>
      <c r="S242" s="21" t="str">
        <f>IF(AND('別紙3-1_区分⑤所要額内訳'!$E$34&gt;=DATE(2023,1,1),'別紙3-1_区分⑤所要額内訳'!$D$34="無",COUNTIF($D$135:S135,1)&lt;=7),S135,IF(OR('別紙3-1_区分⑤所要額内訳'!$D$34="有",'別紙3-1_区分⑤所要額内訳'!$E$34&lt;=DATE(2022,12,31)),S135,""))</f>
        <v/>
      </c>
      <c r="T242" s="21" t="str">
        <f>IF(AND('別紙3-1_区分⑤所要額内訳'!$E$34&gt;=DATE(2023,1,1),'別紙3-1_区分⑤所要額内訳'!$D$34="無",COUNTIF($D$135:T135,1)&lt;=7),T135,IF(OR('別紙3-1_区分⑤所要額内訳'!$D$34="有",'別紙3-1_区分⑤所要額内訳'!$E$34&lt;=DATE(2022,12,31)),T135,""))</f>
        <v/>
      </c>
      <c r="U242" s="21" t="str">
        <f>IF(AND('別紙3-1_区分⑤所要額内訳'!$E$34&gt;=DATE(2023,1,1),'別紙3-1_区分⑤所要額内訳'!$D$34="無",COUNTIF($D$135:U135,1)&lt;=7),U135,IF(OR('別紙3-1_区分⑤所要額内訳'!$D$34="有",'別紙3-1_区分⑤所要額内訳'!$E$34&lt;=DATE(2022,12,31)),U135,""))</f>
        <v/>
      </c>
      <c r="V242" s="21" t="str">
        <f>IF(AND('別紙3-1_区分⑤所要額内訳'!$E$34&gt;=DATE(2023,1,1),'別紙3-1_区分⑤所要額内訳'!$D$34="無",COUNTIF($D$135:V135,1)&lt;=7),V135,IF(OR('別紙3-1_区分⑤所要額内訳'!$D$34="有",'別紙3-1_区分⑤所要額内訳'!$E$34&lt;=DATE(2022,12,31)),V135,""))</f>
        <v/>
      </c>
      <c r="W242" s="21" t="str">
        <f>IF(AND('別紙3-1_区分⑤所要額内訳'!$E$34&gt;=DATE(2023,1,1),'別紙3-1_区分⑤所要額内訳'!$D$34="無",COUNTIF($D$135:W135,1)&lt;=7),W135,IF(OR('別紙3-1_区分⑤所要額内訳'!$D$34="有",'別紙3-1_区分⑤所要額内訳'!$E$34&lt;=DATE(2022,12,31)),W135,""))</f>
        <v/>
      </c>
      <c r="X242" s="21" t="str">
        <f>IF(AND('別紙3-1_区分⑤所要額内訳'!$E$34&gt;=DATE(2023,1,1),'別紙3-1_区分⑤所要額内訳'!$D$34="無",COUNTIF($D$135:X135,1)&lt;=7),X135,IF(OR('別紙3-1_区分⑤所要額内訳'!$D$34="有",'別紙3-1_区分⑤所要額内訳'!$E$34&lt;=DATE(2022,12,31)),X135,""))</f>
        <v/>
      </c>
      <c r="Y242" s="21" t="str">
        <f>IF(AND('別紙3-1_区分⑤所要額内訳'!$E$34&gt;=DATE(2023,1,1),'別紙3-1_区分⑤所要額内訳'!$D$34="無",COUNTIF($D$135:Y135,1)&lt;=7),Y135,IF(OR('別紙3-1_区分⑤所要額内訳'!$D$34="有",'別紙3-1_区分⑤所要額内訳'!$E$34&lt;=DATE(2022,12,31)),Y135,""))</f>
        <v/>
      </c>
      <c r="Z242" s="21" t="str">
        <f>IF(AND('別紙3-1_区分⑤所要額内訳'!$E$34&gt;=DATE(2023,1,1),'別紙3-1_区分⑤所要額内訳'!$D$34="無",COUNTIF($D$135:Z135,1)&lt;=7),Z135,IF(OR('別紙3-1_区分⑤所要額内訳'!$D$34="有",'別紙3-1_区分⑤所要額内訳'!$E$34&lt;=DATE(2022,12,31)),Z135,""))</f>
        <v/>
      </c>
      <c r="AA242" s="21" t="str">
        <f>IF(AND('別紙3-1_区分⑤所要額内訳'!$E$34&gt;=DATE(2023,1,1),'別紙3-1_区分⑤所要額内訳'!$D$34="無",COUNTIF($D$135:AA135,1)&lt;=7),AA135,IF(OR('別紙3-1_区分⑤所要額内訳'!$D$34="有",'別紙3-1_区分⑤所要額内訳'!$E$34&lt;=DATE(2022,12,31)),AA135,""))</f>
        <v/>
      </c>
      <c r="AB242" s="21" t="str">
        <f>IF(AND('別紙3-1_区分⑤所要額内訳'!$E$34&gt;=DATE(2023,1,1),'別紙3-1_区分⑤所要額内訳'!$D$34="無",COUNTIF($D$135:AB135,1)&lt;=7),AB135,IF(OR('別紙3-1_区分⑤所要額内訳'!$D$34="有",'別紙3-1_区分⑤所要額内訳'!$E$34&lt;=DATE(2022,12,31)),AB135,""))</f>
        <v/>
      </c>
      <c r="AC242" s="21" t="str">
        <f>IF(AND('別紙3-1_区分⑤所要額内訳'!$E$34&gt;=DATE(2023,1,1),'別紙3-1_区分⑤所要額内訳'!$D$34="無",COUNTIF($D$135:AC135,1)&lt;=7),AC135,IF(OR('別紙3-1_区分⑤所要額内訳'!$D$34="有",'別紙3-1_区分⑤所要額内訳'!$E$34&lt;=DATE(2022,12,31)),AC135,""))</f>
        <v/>
      </c>
      <c r="AD242" s="21" t="str">
        <f>IF(AND('別紙3-1_区分⑤所要額内訳'!$E$34&gt;=DATE(2023,1,1),'別紙3-1_区分⑤所要額内訳'!$D$34="無",COUNTIF($D$135:AD135,1)&lt;=7),AD135,IF(OR('別紙3-1_区分⑤所要額内訳'!$D$34="有",'別紙3-1_区分⑤所要額内訳'!$E$34&lt;=DATE(2022,12,31)),AD135,""))</f>
        <v/>
      </c>
      <c r="AE242" s="21" t="str">
        <f>IF(AND('別紙3-1_区分⑤所要額内訳'!$E$34&gt;=DATE(2023,1,1),'別紙3-1_区分⑤所要額内訳'!$D$34="無",COUNTIF($D$135:AE135,1)&lt;=7),AE135,IF(OR('別紙3-1_区分⑤所要額内訳'!$D$34="有",'別紙3-1_区分⑤所要額内訳'!$E$34&lt;=DATE(2022,12,31)),AE135,""))</f>
        <v/>
      </c>
      <c r="AF242" s="21" t="str">
        <f>IF(AND('別紙3-1_区分⑤所要額内訳'!$E$34&gt;=DATE(2023,1,1),'別紙3-1_区分⑤所要額内訳'!$D$34="無",COUNTIF($D$135:AF135,1)&lt;=7),AF135,IF(OR('別紙3-1_区分⑤所要額内訳'!$D$34="有",'別紙3-1_区分⑤所要額内訳'!$E$34&lt;=DATE(2022,12,31)),AF135,""))</f>
        <v/>
      </c>
      <c r="AG242" s="21" t="str">
        <f>IF(AND('別紙3-1_区分⑤所要額内訳'!$E$34&gt;=DATE(2023,1,1),'別紙3-1_区分⑤所要額内訳'!$D$34="無",COUNTIF($D$135:AG135,1)&lt;=7),AG135,IF(OR('別紙3-1_区分⑤所要額内訳'!$D$34="有",'別紙3-1_区分⑤所要額内訳'!$E$34&lt;=DATE(2022,12,31)),AG135,""))</f>
        <v/>
      </c>
      <c r="AH242" s="21" t="str">
        <f>IF(AND('別紙3-1_区分⑤所要額内訳'!$E$34&gt;=DATE(2023,1,1),'別紙3-1_区分⑤所要額内訳'!$D$34="無",COUNTIF($D$135:AH135,1)&lt;=7),AH135,IF(OR('別紙3-1_区分⑤所要額内訳'!$D$34="有",'別紙3-1_区分⑤所要額内訳'!$E$34&lt;=DATE(2022,12,31)),AH135,""))</f>
        <v/>
      </c>
      <c r="AI242" s="21" t="str">
        <f>IF(AND('別紙3-1_区分⑤所要額内訳'!$E$34&gt;=DATE(2023,1,1),'別紙3-1_区分⑤所要額内訳'!$D$34="無",COUNTIF($D$135:AI135,1)&lt;=7),AI135,IF(OR('別紙3-1_区分⑤所要額内訳'!$D$34="有",'別紙3-1_区分⑤所要額内訳'!$E$34&lt;=DATE(2022,12,31)),AI135,""))</f>
        <v/>
      </c>
      <c r="AJ242" s="21" t="str">
        <f>IF(AND('別紙3-1_区分⑤所要額内訳'!$E$34&gt;=DATE(2023,1,1),'別紙3-1_区分⑤所要額内訳'!$D$34="無",COUNTIF($D$135:AJ135,1)&lt;=7),AJ135,IF(OR('別紙3-1_区分⑤所要額内訳'!$D$34="有",'別紙3-1_区分⑤所要額内訳'!$E$34&lt;=DATE(2022,12,31)),AJ135,""))</f>
        <v/>
      </c>
      <c r="AK242" s="21" t="str">
        <f>IF(AND('別紙3-1_区分⑤所要額内訳'!$E$34&gt;=DATE(2023,1,1),'別紙3-1_区分⑤所要額内訳'!$D$34="無",COUNTIF($D$135:AK135,1)&lt;=7),AK135,IF(OR('別紙3-1_区分⑤所要額内訳'!$D$34="有",'別紙3-1_区分⑤所要額内訳'!$E$34&lt;=DATE(2022,12,31)),AK135,""))</f>
        <v/>
      </c>
      <c r="AL242" s="21" t="str">
        <f>IF(AND('別紙3-1_区分⑤所要額内訳'!$E$34&gt;=DATE(2023,1,1),'別紙3-1_区分⑤所要額内訳'!$D$34="無",COUNTIF($D$135:AL135,1)&lt;=7),AL135,IF(OR('別紙3-1_区分⑤所要額内訳'!$D$34="有",'別紙3-1_区分⑤所要額内訳'!$E$34&lt;=DATE(2022,12,31)),AL135,""))</f>
        <v/>
      </c>
      <c r="AM242" s="21" t="str">
        <f>IF(AND('別紙3-1_区分⑤所要額内訳'!$E$34&gt;=DATE(2023,1,1),'別紙3-1_区分⑤所要額内訳'!$D$34="無",COUNTIF($D$135:AM135,1)&lt;=7),AM135,IF(OR('別紙3-1_区分⑤所要額内訳'!$D$34="有",'別紙3-1_区分⑤所要額内訳'!$E$34&lt;=DATE(2022,12,31)),AM135,""))</f>
        <v/>
      </c>
      <c r="AN242" s="21" t="str">
        <f>IF(AND('別紙3-1_区分⑤所要額内訳'!$E$34&gt;=DATE(2023,1,1),'別紙3-1_区分⑤所要額内訳'!$D$34="無",COUNTIF($D$135:AN135,1)&lt;=7),AN135,IF(OR('別紙3-1_区分⑤所要額内訳'!$D$34="有",'別紙3-1_区分⑤所要額内訳'!$E$34&lt;=DATE(2022,12,31)),AN135,""))</f>
        <v/>
      </c>
      <c r="AO242" s="21" t="str">
        <f>IF(AND('別紙3-1_区分⑤所要額内訳'!$E$34&gt;=DATE(2023,1,1),'別紙3-1_区分⑤所要額内訳'!$D$34="無",COUNTIF($D$135:AO135,1)&lt;=7),AO135,IF(OR('別紙3-1_区分⑤所要額内訳'!$D$34="有",'別紙3-1_区分⑤所要額内訳'!$E$34&lt;=DATE(2022,12,31)),AO135,""))</f>
        <v/>
      </c>
      <c r="AP242" s="21" t="str">
        <f>IF(AND('別紙3-1_区分⑤所要額内訳'!$E$34&gt;=DATE(2023,1,1),'別紙3-1_区分⑤所要額内訳'!$D$34="無",COUNTIF($D$135:AP135,1)&lt;=7),AP135,IF(OR('別紙3-1_区分⑤所要額内訳'!$D$34="有",'別紙3-1_区分⑤所要額内訳'!$E$34&lt;=DATE(2022,12,31)),AP135,""))</f>
        <v/>
      </c>
      <c r="AQ242" s="21" t="str">
        <f>IF(AND('別紙3-1_区分⑤所要額内訳'!$E$34&gt;=DATE(2023,1,1),'別紙3-1_区分⑤所要額内訳'!$D$34="無",COUNTIF($D$135:AQ135,1)&lt;=7),AQ135,IF(OR('別紙3-1_区分⑤所要額内訳'!$D$34="有",'別紙3-1_区分⑤所要額内訳'!$E$34&lt;=DATE(2022,12,31)),AQ135,""))</f>
        <v/>
      </c>
      <c r="AR242" s="21" t="str">
        <f>IF(AND('別紙3-1_区分⑤所要額内訳'!$E$34&gt;=DATE(2023,1,1),'別紙3-1_区分⑤所要額内訳'!$D$34="無",COUNTIF($D$135:AR135,1)&lt;=7),AR135,IF(OR('別紙3-1_区分⑤所要額内訳'!$D$34="有",'別紙3-1_区分⑤所要額内訳'!$E$34&lt;=DATE(2022,12,31)),AR135,""))</f>
        <v/>
      </c>
      <c r="AS242" s="21" t="str">
        <f>IF(AND('別紙3-1_区分⑤所要額内訳'!$E$34&gt;=DATE(2023,1,1),'別紙3-1_区分⑤所要額内訳'!$D$34="無",COUNTIF($D$135:AS135,1)&lt;=7),AS135,IF(OR('別紙3-1_区分⑤所要額内訳'!$D$34="有",'別紙3-1_区分⑤所要額内訳'!$E$34&lt;=DATE(2022,12,31)),AS135,""))</f>
        <v/>
      </c>
      <c r="AT242" s="21" t="str">
        <f>IF(AND('別紙3-1_区分⑤所要額内訳'!$E$34&gt;=DATE(2023,1,1),'別紙3-1_区分⑤所要額内訳'!$D$34="無",COUNTIF($D$135:AT135,1)&lt;=7),AT135,IF(OR('別紙3-1_区分⑤所要額内訳'!$D$34="有",'別紙3-1_区分⑤所要額内訳'!$E$34&lt;=DATE(2022,12,31)),AT135,""))</f>
        <v/>
      </c>
      <c r="AU242" s="21" t="str">
        <f>IF(AND('別紙3-1_区分⑤所要額内訳'!$E$34&gt;=DATE(2023,1,1),'別紙3-1_区分⑤所要額内訳'!$D$34="無",COUNTIF($D$135:AU135,1)&lt;=7),AU135,IF(OR('別紙3-1_区分⑤所要額内訳'!$D$34="有",'別紙3-1_区分⑤所要額内訳'!$E$34&lt;=DATE(2022,12,31)),AU135,""))</f>
        <v/>
      </c>
      <c r="AV242" s="21" t="str">
        <f>IF(AND('別紙3-1_区分⑤所要額内訳'!$E$34&gt;=DATE(2023,1,1),'別紙3-1_区分⑤所要額内訳'!$D$34="無",COUNTIF($D$135:AV135,1)&lt;=7),AV135,IF(OR('別紙3-1_区分⑤所要額内訳'!$D$34="有",'別紙3-1_区分⑤所要額内訳'!$E$34&lt;=DATE(2022,12,31)),AV135,""))</f>
        <v/>
      </c>
      <c r="AW242" s="21" t="str">
        <f>IF(AND('別紙3-1_区分⑤所要額内訳'!$E$34&gt;=DATE(2023,1,1),'別紙3-1_区分⑤所要額内訳'!$D$34="無",COUNTIF($D$135:AW135,1)&lt;=7),AW135,IF(OR('別紙3-1_区分⑤所要額内訳'!$D$34="有",'別紙3-1_区分⑤所要額内訳'!$E$34&lt;=DATE(2022,12,31)),AW135,""))</f>
        <v/>
      </c>
      <c r="AX242" s="21" t="str">
        <f>IF(AND('別紙3-1_区分⑤所要額内訳'!$E$34&gt;=DATE(2023,1,1),'別紙3-1_区分⑤所要額内訳'!$D$34="無",COUNTIF($D$135:AX135,1)&lt;=7),AX135,IF(OR('別紙3-1_区分⑤所要額内訳'!$D$34="有",'別紙3-1_区分⑤所要額内訳'!$E$34&lt;=DATE(2022,12,31)),AX135,""))</f>
        <v/>
      </c>
      <c r="AY242" s="21" t="str">
        <f>IF(AND('別紙3-1_区分⑤所要額内訳'!$E$34&gt;=DATE(2023,1,1),'別紙3-1_区分⑤所要額内訳'!$D$34="無",COUNTIF($D$135:AY135,1)&lt;=7),AY135,IF(OR('別紙3-1_区分⑤所要額内訳'!$D$34="有",'別紙3-1_区分⑤所要額内訳'!$E$34&lt;=DATE(2022,12,31)),AY135,""))</f>
        <v/>
      </c>
      <c r="AZ242" s="21" t="str">
        <f>IF(AND('別紙3-1_区分⑤所要額内訳'!$E$34&gt;=DATE(2023,1,1),'別紙3-1_区分⑤所要額内訳'!$D$34="無",COUNTIF($D$135:AZ135,1)&lt;=7),AZ135,IF(OR('別紙3-1_区分⑤所要額内訳'!$D$34="有",'別紙3-1_区分⑤所要額内訳'!$E$34&lt;=DATE(2022,12,31)),AZ135,""))</f>
        <v/>
      </c>
      <c r="BA242" s="21" t="str">
        <f>IF(AND('別紙3-1_区分⑤所要額内訳'!$E$34&gt;=DATE(2023,1,1),'別紙3-1_区分⑤所要額内訳'!$D$34="無",COUNTIF($D$135:BA135,1)&lt;=7),BA135,IF(OR('別紙3-1_区分⑤所要額内訳'!$D$34="有",'別紙3-1_区分⑤所要額内訳'!$E$34&lt;=DATE(2022,12,31)),BA135,""))</f>
        <v/>
      </c>
      <c r="BB242" s="18">
        <f t="shared" si="334"/>
        <v>1</v>
      </c>
    </row>
    <row r="243" spans="1:54" x14ac:dyDescent="0.2">
      <c r="A243" s="5" t="str">
        <f t="shared" ref="A243:C243" si="356">A136</f>
        <v/>
      </c>
      <c r="B243" s="14" t="str">
        <f t="shared" si="356"/>
        <v/>
      </c>
      <c r="C243" s="5" t="str">
        <f t="shared" si="356"/>
        <v/>
      </c>
      <c r="D243" s="21">
        <f>IF(AND('別紙3-1_区分⑤所要額内訳'!$E$35&gt;=DATE(2023,1,1),'別紙3-1_区分⑤所要額内訳'!$D$35="無",COUNTIF($D$136:D136,1)&lt;=7),D136,IF(OR('別紙3-1_区分⑤所要額内訳'!$D$35="有",'別紙3-1_区分⑤所要額内訳'!$E$35&lt;=DATE(2022,12,31)),D136,""))</f>
        <v>1</v>
      </c>
      <c r="E243" s="21" t="str">
        <f>IF(AND('別紙3-1_区分⑤所要額内訳'!$E$35&gt;=DATE(2023,1,1),'別紙3-1_区分⑤所要額内訳'!$D$35="無",COUNTIF($D$136:E136,1)&lt;=7),E136,IF(OR('別紙3-1_区分⑤所要額内訳'!$D$35="有",'別紙3-1_区分⑤所要額内訳'!$E$35&lt;=DATE(2022,12,31)),E136,""))</f>
        <v/>
      </c>
      <c r="F243" s="21" t="str">
        <f>IF(AND('別紙3-1_区分⑤所要額内訳'!$E$35&gt;=DATE(2023,1,1),'別紙3-1_区分⑤所要額内訳'!$D$35="無",COUNTIF($D$136:F136,1)&lt;=7),F136,IF(OR('別紙3-1_区分⑤所要額内訳'!$D$35="有",'別紙3-1_区分⑤所要額内訳'!$E$35&lt;=DATE(2022,12,31)),F136,""))</f>
        <v/>
      </c>
      <c r="G243" s="21" t="str">
        <f>IF(AND('別紙3-1_区分⑤所要額内訳'!$E$35&gt;=DATE(2023,1,1),'別紙3-1_区分⑤所要額内訳'!$D$35="無",COUNTIF($D$136:G136,1)&lt;=7),G136,IF(OR('別紙3-1_区分⑤所要額内訳'!$D$35="有",'別紙3-1_区分⑤所要額内訳'!$E$35&lt;=DATE(2022,12,31)),G136,""))</f>
        <v/>
      </c>
      <c r="H243" s="21" t="str">
        <f>IF(AND('別紙3-1_区分⑤所要額内訳'!$E$35&gt;=DATE(2023,1,1),'別紙3-1_区分⑤所要額内訳'!$D$35="無",COUNTIF($D$136:H136,1)&lt;=7),H136,IF(OR('別紙3-1_区分⑤所要額内訳'!$D$35="有",'別紙3-1_区分⑤所要額内訳'!$E$35&lt;=DATE(2022,12,31)),H136,""))</f>
        <v/>
      </c>
      <c r="I243" s="21" t="str">
        <f>IF(AND('別紙3-1_区分⑤所要額内訳'!$E$35&gt;=DATE(2023,1,1),'別紙3-1_区分⑤所要額内訳'!$D$35="無",COUNTIF($D$136:I136,1)&lt;=7),I136,IF(OR('別紙3-1_区分⑤所要額内訳'!$D$35="有",'別紙3-1_区分⑤所要額内訳'!$E$35&lt;=DATE(2022,12,31)),I136,""))</f>
        <v/>
      </c>
      <c r="J243" s="21" t="str">
        <f>IF(AND('別紙3-1_区分⑤所要額内訳'!$E$35&gt;=DATE(2023,1,1),'別紙3-1_区分⑤所要額内訳'!$D$35="無",COUNTIF($D$136:J136,1)&lt;=7),J136,IF(OR('別紙3-1_区分⑤所要額内訳'!$D$35="有",'別紙3-1_区分⑤所要額内訳'!$E$35&lt;=DATE(2022,12,31)),J136,""))</f>
        <v/>
      </c>
      <c r="K243" s="21" t="str">
        <f>IF(AND('別紙3-1_区分⑤所要額内訳'!$E$35&gt;=DATE(2023,1,1),'別紙3-1_区分⑤所要額内訳'!$D$35="無",COUNTIF($D$136:K136,1)&lt;=7),K136,IF(OR('別紙3-1_区分⑤所要額内訳'!$D$35="有",'別紙3-1_区分⑤所要額内訳'!$E$35&lt;=DATE(2022,12,31)),K136,""))</f>
        <v/>
      </c>
      <c r="L243" s="21" t="str">
        <f>IF(AND('別紙3-1_区分⑤所要額内訳'!$E$35&gt;=DATE(2023,1,1),'別紙3-1_区分⑤所要額内訳'!$D$35="無",COUNTIF($D$136:L136,1)&lt;=7),L136,IF(OR('別紙3-1_区分⑤所要額内訳'!$D$35="有",'別紙3-1_区分⑤所要額内訳'!$E$35&lt;=DATE(2022,12,31)),L136,""))</f>
        <v/>
      </c>
      <c r="M243" s="21" t="str">
        <f>IF(AND('別紙3-1_区分⑤所要額内訳'!$E$35&gt;=DATE(2023,1,1),'別紙3-1_区分⑤所要額内訳'!$D$35="無",COUNTIF($D$136:M136,1)&lt;=7),M136,IF(OR('別紙3-1_区分⑤所要額内訳'!$D$35="有",'別紙3-1_区分⑤所要額内訳'!$E$35&lt;=DATE(2022,12,31)),M136,""))</f>
        <v/>
      </c>
      <c r="N243" s="21" t="str">
        <f>IF(AND('別紙3-1_区分⑤所要額内訳'!$E$35&gt;=DATE(2023,1,1),'別紙3-1_区分⑤所要額内訳'!$D$35="無",COUNTIF($D$136:N136,1)&lt;=7),N136,IF(OR('別紙3-1_区分⑤所要額内訳'!$D$35="有",'別紙3-1_区分⑤所要額内訳'!$E$35&lt;=DATE(2022,12,31)),N136,""))</f>
        <v/>
      </c>
      <c r="O243" s="21" t="str">
        <f>IF(AND('別紙3-1_区分⑤所要額内訳'!$E$35&gt;=DATE(2023,1,1),'別紙3-1_区分⑤所要額内訳'!$D$35="無",COUNTIF($D$136:O136,1)&lt;=7),O136,IF(OR('別紙3-1_区分⑤所要額内訳'!$D$35="有",'別紙3-1_区分⑤所要額内訳'!$E$35&lt;=DATE(2022,12,31)),O136,""))</f>
        <v/>
      </c>
      <c r="P243" s="21" t="str">
        <f>IF(AND('別紙3-1_区分⑤所要額内訳'!$E$35&gt;=DATE(2023,1,1),'別紙3-1_区分⑤所要額内訳'!$D$35="無",COUNTIF($D$136:P136,1)&lt;=7),P136,IF(OR('別紙3-1_区分⑤所要額内訳'!$D$35="有",'別紙3-1_区分⑤所要額内訳'!$E$35&lt;=DATE(2022,12,31)),P136,""))</f>
        <v/>
      </c>
      <c r="Q243" s="21" t="str">
        <f>IF(AND('別紙3-1_区分⑤所要額内訳'!$E$35&gt;=DATE(2023,1,1),'別紙3-1_区分⑤所要額内訳'!$D$35="無",COUNTIF($D$136:Q136,1)&lt;=7),Q136,IF(OR('別紙3-1_区分⑤所要額内訳'!$D$35="有",'別紙3-1_区分⑤所要額内訳'!$E$35&lt;=DATE(2022,12,31)),Q136,""))</f>
        <v/>
      </c>
      <c r="R243" s="21" t="str">
        <f>IF(AND('別紙3-1_区分⑤所要額内訳'!$E$35&gt;=DATE(2023,1,1),'別紙3-1_区分⑤所要額内訳'!$D$35="無",COUNTIF($D$136:R136,1)&lt;=7),R136,IF(OR('別紙3-1_区分⑤所要額内訳'!$D$35="有",'別紙3-1_区分⑤所要額内訳'!$E$35&lt;=DATE(2022,12,31)),R136,""))</f>
        <v/>
      </c>
      <c r="S243" s="21" t="str">
        <f>IF(AND('別紙3-1_区分⑤所要額内訳'!$E$35&gt;=DATE(2023,1,1),'別紙3-1_区分⑤所要額内訳'!$D$35="無",COUNTIF($D$136:S136,1)&lt;=7),S136,IF(OR('別紙3-1_区分⑤所要額内訳'!$D$35="有",'別紙3-1_区分⑤所要額内訳'!$E$35&lt;=DATE(2022,12,31)),S136,""))</f>
        <v/>
      </c>
      <c r="T243" s="21" t="str">
        <f>IF(AND('別紙3-1_区分⑤所要額内訳'!$E$35&gt;=DATE(2023,1,1),'別紙3-1_区分⑤所要額内訳'!$D$35="無",COUNTIF($D$136:T136,1)&lt;=7),T136,IF(OR('別紙3-1_区分⑤所要額内訳'!$D$35="有",'別紙3-1_区分⑤所要額内訳'!$E$35&lt;=DATE(2022,12,31)),T136,""))</f>
        <v/>
      </c>
      <c r="U243" s="21" t="str">
        <f>IF(AND('別紙3-1_区分⑤所要額内訳'!$E$35&gt;=DATE(2023,1,1),'別紙3-1_区分⑤所要額内訳'!$D$35="無",COUNTIF($D$136:U136,1)&lt;=7),U136,IF(OR('別紙3-1_区分⑤所要額内訳'!$D$35="有",'別紙3-1_区分⑤所要額内訳'!$E$35&lt;=DATE(2022,12,31)),U136,""))</f>
        <v/>
      </c>
      <c r="V243" s="21" t="str">
        <f>IF(AND('別紙3-1_区分⑤所要額内訳'!$E$35&gt;=DATE(2023,1,1),'別紙3-1_区分⑤所要額内訳'!$D$35="無",COUNTIF($D$136:V136,1)&lt;=7),V136,IF(OR('別紙3-1_区分⑤所要額内訳'!$D$35="有",'別紙3-1_区分⑤所要額内訳'!$E$35&lt;=DATE(2022,12,31)),V136,""))</f>
        <v/>
      </c>
      <c r="W243" s="21" t="str">
        <f>IF(AND('別紙3-1_区分⑤所要額内訳'!$E$35&gt;=DATE(2023,1,1),'別紙3-1_区分⑤所要額内訳'!$D$35="無",COUNTIF($D$136:W136,1)&lt;=7),W136,IF(OR('別紙3-1_区分⑤所要額内訳'!$D$35="有",'別紙3-1_区分⑤所要額内訳'!$E$35&lt;=DATE(2022,12,31)),W136,""))</f>
        <v/>
      </c>
      <c r="X243" s="21" t="str">
        <f>IF(AND('別紙3-1_区分⑤所要額内訳'!$E$35&gt;=DATE(2023,1,1),'別紙3-1_区分⑤所要額内訳'!$D$35="無",COUNTIF($D$136:X136,1)&lt;=7),X136,IF(OR('別紙3-1_区分⑤所要額内訳'!$D$35="有",'別紙3-1_区分⑤所要額内訳'!$E$35&lt;=DATE(2022,12,31)),X136,""))</f>
        <v/>
      </c>
      <c r="Y243" s="21" t="str">
        <f>IF(AND('別紙3-1_区分⑤所要額内訳'!$E$35&gt;=DATE(2023,1,1),'別紙3-1_区分⑤所要額内訳'!$D$35="無",COUNTIF($D$136:Y136,1)&lt;=7),Y136,IF(OR('別紙3-1_区分⑤所要額内訳'!$D$35="有",'別紙3-1_区分⑤所要額内訳'!$E$35&lt;=DATE(2022,12,31)),Y136,""))</f>
        <v/>
      </c>
      <c r="Z243" s="21" t="str">
        <f>IF(AND('別紙3-1_区分⑤所要額内訳'!$E$35&gt;=DATE(2023,1,1),'別紙3-1_区分⑤所要額内訳'!$D$35="無",COUNTIF($D$136:Z136,1)&lt;=7),Z136,IF(OR('別紙3-1_区分⑤所要額内訳'!$D$35="有",'別紙3-1_区分⑤所要額内訳'!$E$35&lt;=DATE(2022,12,31)),Z136,""))</f>
        <v/>
      </c>
      <c r="AA243" s="21" t="str">
        <f>IF(AND('別紙3-1_区分⑤所要額内訳'!$E$35&gt;=DATE(2023,1,1),'別紙3-1_区分⑤所要額内訳'!$D$35="無",COUNTIF($D$136:AA136,1)&lt;=7),AA136,IF(OR('別紙3-1_区分⑤所要額内訳'!$D$35="有",'別紙3-1_区分⑤所要額内訳'!$E$35&lt;=DATE(2022,12,31)),AA136,""))</f>
        <v/>
      </c>
      <c r="AB243" s="21" t="str">
        <f>IF(AND('別紙3-1_区分⑤所要額内訳'!$E$35&gt;=DATE(2023,1,1),'別紙3-1_区分⑤所要額内訳'!$D$35="無",COUNTIF($D$136:AB136,1)&lt;=7),AB136,IF(OR('別紙3-1_区分⑤所要額内訳'!$D$35="有",'別紙3-1_区分⑤所要額内訳'!$E$35&lt;=DATE(2022,12,31)),AB136,""))</f>
        <v/>
      </c>
      <c r="AC243" s="21" t="str">
        <f>IF(AND('別紙3-1_区分⑤所要額内訳'!$E$35&gt;=DATE(2023,1,1),'別紙3-1_区分⑤所要額内訳'!$D$35="無",COUNTIF($D$136:AC136,1)&lt;=7),AC136,IF(OR('別紙3-1_区分⑤所要額内訳'!$D$35="有",'別紙3-1_区分⑤所要額内訳'!$E$35&lt;=DATE(2022,12,31)),AC136,""))</f>
        <v/>
      </c>
      <c r="AD243" s="21" t="str">
        <f>IF(AND('別紙3-1_区分⑤所要額内訳'!$E$35&gt;=DATE(2023,1,1),'別紙3-1_区分⑤所要額内訳'!$D$35="無",COUNTIF($D$136:AD136,1)&lt;=7),AD136,IF(OR('別紙3-1_区分⑤所要額内訳'!$D$35="有",'別紙3-1_区分⑤所要額内訳'!$E$35&lt;=DATE(2022,12,31)),AD136,""))</f>
        <v/>
      </c>
      <c r="AE243" s="21" t="str">
        <f>IF(AND('別紙3-1_区分⑤所要額内訳'!$E$35&gt;=DATE(2023,1,1),'別紙3-1_区分⑤所要額内訳'!$D$35="無",COUNTIF($D$136:AE136,1)&lt;=7),AE136,IF(OR('別紙3-1_区分⑤所要額内訳'!$D$35="有",'別紙3-1_区分⑤所要額内訳'!$E$35&lt;=DATE(2022,12,31)),AE136,""))</f>
        <v/>
      </c>
      <c r="AF243" s="21" t="str">
        <f>IF(AND('別紙3-1_区分⑤所要額内訳'!$E$35&gt;=DATE(2023,1,1),'別紙3-1_区分⑤所要額内訳'!$D$35="無",COUNTIF($D$136:AF136,1)&lt;=7),AF136,IF(OR('別紙3-1_区分⑤所要額内訳'!$D$35="有",'別紙3-1_区分⑤所要額内訳'!$E$35&lt;=DATE(2022,12,31)),AF136,""))</f>
        <v/>
      </c>
      <c r="AG243" s="21" t="str">
        <f>IF(AND('別紙3-1_区分⑤所要額内訳'!$E$35&gt;=DATE(2023,1,1),'別紙3-1_区分⑤所要額内訳'!$D$35="無",COUNTIF($D$136:AG136,1)&lt;=7),AG136,IF(OR('別紙3-1_区分⑤所要額内訳'!$D$35="有",'別紙3-1_区分⑤所要額内訳'!$E$35&lt;=DATE(2022,12,31)),AG136,""))</f>
        <v/>
      </c>
      <c r="AH243" s="21" t="str">
        <f>IF(AND('別紙3-1_区分⑤所要額内訳'!$E$35&gt;=DATE(2023,1,1),'別紙3-1_区分⑤所要額内訳'!$D$35="無",COUNTIF($D$136:AH136,1)&lt;=7),AH136,IF(OR('別紙3-1_区分⑤所要額内訳'!$D$35="有",'別紙3-1_区分⑤所要額内訳'!$E$35&lt;=DATE(2022,12,31)),AH136,""))</f>
        <v/>
      </c>
      <c r="AI243" s="21" t="str">
        <f>IF(AND('別紙3-1_区分⑤所要額内訳'!$E$35&gt;=DATE(2023,1,1),'別紙3-1_区分⑤所要額内訳'!$D$35="無",COUNTIF($D$136:AI136,1)&lt;=7),AI136,IF(OR('別紙3-1_区分⑤所要額内訳'!$D$35="有",'別紙3-1_区分⑤所要額内訳'!$E$35&lt;=DATE(2022,12,31)),AI136,""))</f>
        <v/>
      </c>
      <c r="AJ243" s="21" t="str">
        <f>IF(AND('別紙3-1_区分⑤所要額内訳'!$E$35&gt;=DATE(2023,1,1),'別紙3-1_区分⑤所要額内訳'!$D$35="無",COUNTIF($D$136:AJ136,1)&lt;=7),AJ136,IF(OR('別紙3-1_区分⑤所要額内訳'!$D$35="有",'別紙3-1_区分⑤所要額内訳'!$E$35&lt;=DATE(2022,12,31)),AJ136,""))</f>
        <v/>
      </c>
      <c r="AK243" s="21" t="str">
        <f>IF(AND('別紙3-1_区分⑤所要額内訳'!$E$35&gt;=DATE(2023,1,1),'別紙3-1_区分⑤所要額内訳'!$D$35="無",COUNTIF($D$136:AK136,1)&lt;=7),AK136,IF(OR('別紙3-1_区分⑤所要額内訳'!$D$35="有",'別紙3-1_区分⑤所要額内訳'!$E$35&lt;=DATE(2022,12,31)),AK136,""))</f>
        <v/>
      </c>
      <c r="AL243" s="21" t="str">
        <f>IF(AND('別紙3-1_区分⑤所要額内訳'!$E$35&gt;=DATE(2023,1,1),'別紙3-1_区分⑤所要額内訳'!$D$35="無",COUNTIF($D$136:AL136,1)&lt;=7),AL136,IF(OR('別紙3-1_区分⑤所要額内訳'!$D$35="有",'別紙3-1_区分⑤所要額内訳'!$E$35&lt;=DATE(2022,12,31)),AL136,""))</f>
        <v/>
      </c>
      <c r="AM243" s="21" t="str">
        <f>IF(AND('別紙3-1_区分⑤所要額内訳'!$E$35&gt;=DATE(2023,1,1),'別紙3-1_区分⑤所要額内訳'!$D$35="無",COUNTIF($D$136:AM136,1)&lt;=7),AM136,IF(OR('別紙3-1_区分⑤所要額内訳'!$D$35="有",'別紙3-1_区分⑤所要額内訳'!$E$35&lt;=DATE(2022,12,31)),AM136,""))</f>
        <v/>
      </c>
      <c r="AN243" s="21" t="str">
        <f>IF(AND('別紙3-1_区分⑤所要額内訳'!$E$35&gt;=DATE(2023,1,1),'別紙3-1_区分⑤所要額内訳'!$D$35="無",COUNTIF($D$136:AN136,1)&lt;=7),AN136,IF(OR('別紙3-1_区分⑤所要額内訳'!$D$35="有",'別紙3-1_区分⑤所要額内訳'!$E$35&lt;=DATE(2022,12,31)),AN136,""))</f>
        <v/>
      </c>
      <c r="AO243" s="21" t="str">
        <f>IF(AND('別紙3-1_区分⑤所要額内訳'!$E$35&gt;=DATE(2023,1,1),'別紙3-1_区分⑤所要額内訳'!$D$35="無",COUNTIF($D$136:AO136,1)&lt;=7),AO136,IF(OR('別紙3-1_区分⑤所要額内訳'!$D$35="有",'別紙3-1_区分⑤所要額内訳'!$E$35&lt;=DATE(2022,12,31)),AO136,""))</f>
        <v/>
      </c>
      <c r="AP243" s="21" t="str">
        <f>IF(AND('別紙3-1_区分⑤所要額内訳'!$E$35&gt;=DATE(2023,1,1),'別紙3-1_区分⑤所要額内訳'!$D$35="無",COUNTIF($D$136:AP136,1)&lt;=7),AP136,IF(OR('別紙3-1_区分⑤所要額内訳'!$D$35="有",'別紙3-1_区分⑤所要額内訳'!$E$35&lt;=DATE(2022,12,31)),AP136,""))</f>
        <v/>
      </c>
      <c r="AQ243" s="21" t="str">
        <f>IF(AND('別紙3-1_区分⑤所要額内訳'!$E$35&gt;=DATE(2023,1,1),'別紙3-1_区分⑤所要額内訳'!$D$35="無",COUNTIF($D$136:AQ136,1)&lt;=7),AQ136,IF(OR('別紙3-1_区分⑤所要額内訳'!$D$35="有",'別紙3-1_区分⑤所要額内訳'!$E$35&lt;=DATE(2022,12,31)),AQ136,""))</f>
        <v/>
      </c>
      <c r="AR243" s="21" t="str">
        <f>IF(AND('別紙3-1_区分⑤所要額内訳'!$E$35&gt;=DATE(2023,1,1),'別紙3-1_区分⑤所要額内訳'!$D$35="無",COUNTIF($D$136:AR136,1)&lt;=7),AR136,IF(OR('別紙3-1_区分⑤所要額内訳'!$D$35="有",'別紙3-1_区分⑤所要額内訳'!$E$35&lt;=DATE(2022,12,31)),AR136,""))</f>
        <v/>
      </c>
      <c r="AS243" s="21" t="str">
        <f>IF(AND('別紙3-1_区分⑤所要額内訳'!$E$35&gt;=DATE(2023,1,1),'別紙3-1_区分⑤所要額内訳'!$D$35="無",COUNTIF($D$136:AS136,1)&lt;=7),AS136,IF(OR('別紙3-1_区分⑤所要額内訳'!$D$35="有",'別紙3-1_区分⑤所要額内訳'!$E$35&lt;=DATE(2022,12,31)),AS136,""))</f>
        <v/>
      </c>
      <c r="AT243" s="21" t="str">
        <f>IF(AND('別紙3-1_区分⑤所要額内訳'!$E$35&gt;=DATE(2023,1,1),'別紙3-1_区分⑤所要額内訳'!$D$35="無",COUNTIF($D$136:AT136,1)&lt;=7),AT136,IF(OR('別紙3-1_区分⑤所要額内訳'!$D$35="有",'別紙3-1_区分⑤所要額内訳'!$E$35&lt;=DATE(2022,12,31)),AT136,""))</f>
        <v/>
      </c>
      <c r="AU243" s="21" t="str">
        <f>IF(AND('別紙3-1_区分⑤所要額内訳'!$E$35&gt;=DATE(2023,1,1),'別紙3-1_区分⑤所要額内訳'!$D$35="無",COUNTIF($D$136:AU136,1)&lt;=7),AU136,IF(OR('別紙3-1_区分⑤所要額内訳'!$D$35="有",'別紙3-1_区分⑤所要額内訳'!$E$35&lt;=DATE(2022,12,31)),AU136,""))</f>
        <v/>
      </c>
      <c r="AV243" s="21" t="str">
        <f>IF(AND('別紙3-1_区分⑤所要額内訳'!$E$35&gt;=DATE(2023,1,1),'別紙3-1_区分⑤所要額内訳'!$D$35="無",COUNTIF($D$136:AV136,1)&lt;=7),AV136,IF(OR('別紙3-1_区分⑤所要額内訳'!$D$35="有",'別紙3-1_区分⑤所要額内訳'!$E$35&lt;=DATE(2022,12,31)),AV136,""))</f>
        <v/>
      </c>
      <c r="AW243" s="21" t="str">
        <f>IF(AND('別紙3-1_区分⑤所要額内訳'!$E$35&gt;=DATE(2023,1,1),'別紙3-1_区分⑤所要額内訳'!$D$35="無",COUNTIF($D$136:AW136,1)&lt;=7),AW136,IF(OR('別紙3-1_区分⑤所要額内訳'!$D$35="有",'別紙3-1_区分⑤所要額内訳'!$E$35&lt;=DATE(2022,12,31)),AW136,""))</f>
        <v/>
      </c>
      <c r="AX243" s="21" t="str">
        <f>IF(AND('別紙3-1_区分⑤所要額内訳'!$E$35&gt;=DATE(2023,1,1),'別紙3-1_区分⑤所要額内訳'!$D$35="無",COUNTIF($D$136:AX136,1)&lt;=7),AX136,IF(OR('別紙3-1_区分⑤所要額内訳'!$D$35="有",'別紙3-1_区分⑤所要額内訳'!$E$35&lt;=DATE(2022,12,31)),AX136,""))</f>
        <v/>
      </c>
      <c r="AY243" s="21" t="str">
        <f>IF(AND('別紙3-1_区分⑤所要額内訳'!$E$35&gt;=DATE(2023,1,1),'別紙3-1_区分⑤所要額内訳'!$D$35="無",COUNTIF($D$136:AY136,1)&lt;=7),AY136,IF(OR('別紙3-1_区分⑤所要額内訳'!$D$35="有",'別紙3-1_区分⑤所要額内訳'!$E$35&lt;=DATE(2022,12,31)),AY136,""))</f>
        <v/>
      </c>
      <c r="AZ243" s="21" t="str">
        <f>IF(AND('別紙3-1_区分⑤所要額内訳'!$E$35&gt;=DATE(2023,1,1),'別紙3-1_区分⑤所要額内訳'!$D$35="無",COUNTIF($D$136:AZ136,1)&lt;=7),AZ136,IF(OR('別紙3-1_区分⑤所要額内訳'!$D$35="有",'別紙3-1_区分⑤所要額内訳'!$E$35&lt;=DATE(2022,12,31)),AZ136,""))</f>
        <v/>
      </c>
      <c r="BA243" s="21" t="str">
        <f>IF(AND('別紙3-1_区分⑤所要額内訳'!$E$35&gt;=DATE(2023,1,1),'別紙3-1_区分⑤所要額内訳'!$D$35="無",COUNTIF($D$136:BA136,1)&lt;=7),BA136,IF(OR('別紙3-1_区分⑤所要額内訳'!$D$35="有",'別紙3-1_区分⑤所要額内訳'!$E$35&lt;=DATE(2022,12,31)),BA136,""))</f>
        <v/>
      </c>
      <c r="BB243" s="18">
        <f t="shared" si="334"/>
        <v>1</v>
      </c>
    </row>
    <row r="244" spans="1:54" x14ac:dyDescent="0.2">
      <c r="A244" s="5" t="str">
        <f t="shared" ref="A244:C244" si="357">A137</f>
        <v/>
      </c>
      <c r="B244" s="14" t="str">
        <f t="shared" si="357"/>
        <v/>
      </c>
      <c r="C244" s="5" t="str">
        <f t="shared" si="357"/>
        <v/>
      </c>
      <c r="D244" s="21">
        <f>IF(AND('別紙3-1_区分⑤所要額内訳'!$E$36&gt;=DATE(2023,1,1),'別紙3-1_区分⑤所要額内訳'!$D$36="無",COUNTIF($D$137:D137,1)&lt;=7),D137,IF(OR('別紙3-1_区分⑤所要額内訳'!$D$36="有",'別紙3-1_区分⑤所要額内訳'!$E$36&lt;=DATE(2022,12,31)),D137,""))</f>
        <v>1</v>
      </c>
      <c r="E244" s="21" t="str">
        <f>IF(AND('別紙3-1_区分⑤所要額内訳'!$E$36&gt;=DATE(2023,1,1),'別紙3-1_区分⑤所要額内訳'!$D$36="無",COUNTIF($D$137:E137,1)&lt;=7),E137,IF(OR('別紙3-1_区分⑤所要額内訳'!$D$36="有",'別紙3-1_区分⑤所要額内訳'!$E$36&lt;=DATE(2022,12,31)),E137,""))</f>
        <v/>
      </c>
      <c r="F244" s="21" t="str">
        <f>IF(AND('別紙3-1_区分⑤所要額内訳'!$E$36&gt;=DATE(2023,1,1),'別紙3-1_区分⑤所要額内訳'!$D$36="無",COUNTIF($D$137:F137,1)&lt;=7),F137,IF(OR('別紙3-1_区分⑤所要額内訳'!$D$36="有",'別紙3-1_区分⑤所要額内訳'!$E$36&lt;=DATE(2022,12,31)),F137,""))</f>
        <v/>
      </c>
      <c r="G244" s="21" t="str">
        <f>IF(AND('別紙3-1_区分⑤所要額内訳'!$E$36&gt;=DATE(2023,1,1),'別紙3-1_区分⑤所要額内訳'!$D$36="無",COUNTIF($D$137:G137,1)&lt;=7),G137,IF(OR('別紙3-1_区分⑤所要額内訳'!$D$36="有",'別紙3-1_区分⑤所要額内訳'!$E$36&lt;=DATE(2022,12,31)),G137,""))</f>
        <v/>
      </c>
      <c r="H244" s="21" t="str">
        <f>IF(AND('別紙3-1_区分⑤所要額内訳'!$E$36&gt;=DATE(2023,1,1),'別紙3-1_区分⑤所要額内訳'!$D$36="無",COUNTIF($D$137:H137,1)&lt;=7),H137,IF(OR('別紙3-1_区分⑤所要額内訳'!$D$36="有",'別紙3-1_区分⑤所要額内訳'!$E$36&lt;=DATE(2022,12,31)),H137,""))</f>
        <v/>
      </c>
      <c r="I244" s="21" t="str">
        <f>IF(AND('別紙3-1_区分⑤所要額内訳'!$E$36&gt;=DATE(2023,1,1),'別紙3-1_区分⑤所要額内訳'!$D$36="無",COUNTIF($D$137:I137,1)&lt;=7),I137,IF(OR('別紙3-1_区分⑤所要額内訳'!$D$36="有",'別紙3-1_区分⑤所要額内訳'!$E$36&lt;=DATE(2022,12,31)),I137,""))</f>
        <v/>
      </c>
      <c r="J244" s="21" t="str">
        <f>IF(AND('別紙3-1_区分⑤所要額内訳'!$E$36&gt;=DATE(2023,1,1),'別紙3-1_区分⑤所要額内訳'!$D$36="無",COUNTIF($D$137:J137,1)&lt;=7),J137,IF(OR('別紙3-1_区分⑤所要額内訳'!$D$36="有",'別紙3-1_区分⑤所要額内訳'!$E$36&lt;=DATE(2022,12,31)),J137,""))</f>
        <v/>
      </c>
      <c r="K244" s="21" t="str">
        <f>IF(AND('別紙3-1_区分⑤所要額内訳'!$E$36&gt;=DATE(2023,1,1),'別紙3-1_区分⑤所要額内訳'!$D$36="無",COUNTIF($D$137:K137,1)&lt;=7),K137,IF(OR('別紙3-1_区分⑤所要額内訳'!$D$36="有",'別紙3-1_区分⑤所要額内訳'!$E$36&lt;=DATE(2022,12,31)),K137,""))</f>
        <v/>
      </c>
      <c r="L244" s="21" t="str">
        <f>IF(AND('別紙3-1_区分⑤所要額内訳'!$E$36&gt;=DATE(2023,1,1),'別紙3-1_区分⑤所要額内訳'!$D$36="無",COUNTIF($D$137:L137,1)&lt;=7),L137,IF(OR('別紙3-1_区分⑤所要額内訳'!$D$36="有",'別紙3-1_区分⑤所要額内訳'!$E$36&lt;=DATE(2022,12,31)),L137,""))</f>
        <v/>
      </c>
      <c r="M244" s="21" t="str">
        <f>IF(AND('別紙3-1_区分⑤所要額内訳'!$E$36&gt;=DATE(2023,1,1),'別紙3-1_区分⑤所要額内訳'!$D$36="無",COUNTIF($D$137:M137,1)&lt;=7),M137,IF(OR('別紙3-1_区分⑤所要額内訳'!$D$36="有",'別紙3-1_区分⑤所要額内訳'!$E$36&lt;=DATE(2022,12,31)),M137,""))</f>
        <v/>
      </c>
      <c r="N244" s="21" t="str">
        <f>IF(AND('別紙3-1_区分⑤所要額内訳'!$E$36&gt;=DATE(2023,1,1),'別紙3-1_区分⑤所要額内訳'!$D$36="無",COUNTIF($D$137:N137,1)&lt;=7),N137,IF(OR('別紙3-1_区分⑤所要額内訳'!$D$36="有",'別紙3-1_区分⑤所要額内訳'!$E$36&lt;=DATE(2022,12,31)),N137,""))</f>
        <v/>
      </c>
      <c r="O244" s="21" t="str">
        <f>IF(AND('別紙3-1_区分⑤所要額内訳'!$E$36&gt;=DATE(2023,1,1),'別紙3-1_区分⑤所要額内訳'!$D$36="無",COUNTIF($D$137:O137,1)&lt;=7),O137,IF(OR('別紙3-1_区分⑤所要額内訳'!$D$36="有",'別紙3-1_区分⑤所要額内訳'!$E$36&lt;=DATE(2022,12,31)),O137,""))</f>
        <v/>
      </c>
      <c r="P244" s="21" t="str">
        <f>IF(AND('別紙3-1_区分⑤所要額内訳'!$E$36&gt;=DATE(2023,1,1),'別紙3-1_区分⑤所要額内訳'!$D$36="無",COUNTIF($D$137:P137,1)&lt;=7),P137,IF(OR('別紙3-1_区分⑤所要額内訳'!$D$36="有",'別紙3-1_区分⑤所要額内訳'!$E$36&lt;=DATE(2022,12,31)),P137,""))</f>
        <v/>
      </c>
      <c r="Q244" s="21" t="str">
        <f>IF(AND('別紙3-1_区分⑤所要額内訳'!$E$36&gt;=DATE(2023,1,1),'別紙3-1_区分⑤所要額内訳'!$D$36="無",COUNTIF($D$137:Q137,1)&lt;=7),Q137,IF(OR('別紙3-1_区分⑤所要額内訳'!$D$36="有",'別紙3-1_区分⑤所要額内訳'!$E$36&lt;=DATE(2022,12,31)),Q137,""))</f>
        <v/>
      </c>
      <c r="R244" s="21" t="str">
        <f>IF(AND('別紙3-1_区分⑤所要額内訳'!$E$36&gt;=DATE(2023,1,1),'別紙3-1_区分⑤所要額内訳'!$D$36="無",COUNTIF($D$137:R137,1)&lt;=7),R137,IF(OR('別紙3-1_区分⑤所要額内訳'!$D$36="有",'別紙3-1_区分⑤所要額内訳'!$E$36&lt;=DATE(2022,12,31)),R137,""))</f>
        <v/>
      </c>
      <c r="S244" s="21" t="str">
        <f>IF(AND('別紙3-1_区分⑤所要額内訳'!$E$36&gt;=DATE(2023,1,1),'別紙3-1_区分⑤所要額内訳'!$D$36="無",COUNTIF($D$137:S137,1)&lt;=7),S137,IF(OR('別紙3-1_区分⑤所要額内訳'!$D$36="有",'別紙3-1_区分⑤所要額内訳'!$E$36&lt;=DATE(2022,12,31)),S137,""))</f>
        <v/>
      </c>
      <c r="T244" s="21" t="str">
        <f>IF(AND('別紙3-1_区分⑤所要額内訳'!$E$36&gt;=DATE(2023,1,1),'別紙3-1_区分⑤所要額内訳'!$D$36="無",COUNTIF($D$137:T137,1)&lt;=7),T137,IF(OR('別紙3-1_区分⑤所要額内訳'!$D$36="有",'別紙3-1_区分⑤所要額内訳'!$E$36&lt;=DATE(2022,12,31)),T137,""))</f>
        <v/>
      </c>
      <c r="U244" s="21" t="str">
        <f>IF(AND('別紙3-1_区分⑤所要額内訳'!$E$36&gt;=DATE(2023,1,1),'別紙3-1_区分⑤所要額内訳'!$D$36="無",COUNTIF($D$137:U137,1)&lt;=7),U137,IF(OR('別紙3-1_区分⑤所要額内訳'!$D$36="有",'別紙3-1_区分⑤所要額内訳'!$E$36&lt;=DATE(2022,12,31)),U137,""))</f>
        <v/>
      </c>
      <c r="V244" s="21" t="str">
        <f>IF(AND('別紙3-1_区分⑤所要額内訳'!$E$36&gt;=DATE(2023,1,1),'別紙3-1_区分⑤所要額内訳'!$D$36="無",COUNTIF($D$137:V137,1)&lt;=7),V137,IF(OR('別紙3-1_区分⑤所要額内訳'!$D$36="有",'別紙3-1_区分⑤所要額内訳'!$E$36&lt;=DATE(2022,12,31)),V137,""))</f>
        <v/>
      </c>
      <c r="W244" s="21" t="str">
        <f>IF(AND('別紙3-1_区分⑤所要額内訳'!$E$36&gt;=DATE(2023,1,1),'別紙3-1_区分⑤所要額内訳'!$D$36="無",COUNTIF($D$137:W137,1)&lt;=7),W137,IF(OR('別紙3-1_区分⑤所要額内訳'!$D$36="有",'別紙3-1_区分⑤所要額内訳'!$E$36&lt;=DATE(2022,12,31)),W137,""))</f>
        <v/>
      </c>
      <c r="X244" s="21" t="str">
        <f>IF(AND('別紙3-1_区分⑤所要額内訳'!$E$36&gt;=DATE(2023,1,1),'別紙3-1_区分⑤所要額内訳'!$D$36="無",COUNTIF($D$137:X137,1)&lt;=7),X137,IF(OR('別紙3-1_区分⑤所要額内訳'!$D$36="有",'別紙3-1_区分⑤所要額内訳'!$E$36&lt;=DATE(2022,12,31)),X137,""))</f>
        <v/>
      </c>
      <c r="Y244" s="21" t="str">
        <f>IF(AND('別紙3-1_区分⑤所要額内訳'!$E$36&gt;=DATE(2023,1,1),'別紙3-1_区分⑤所要額内訳'!$D$36="無",COUNTIF($D$137:Y137,1)&lt;=7),Y137,IF(OR('別紙3-1_区分⑤所要額内訳'!$D$36="有",'別紙3-1_区分⑤所要額内訳'!$E$36&lt;=DATE(2022,12,31)),Y137,""))</f>
        <v/>
      </c>
      <c r="Z244" s="21" t="str">
        <f>IF(AND('別紙3-1_区分⑤所要額内訳'!$E$36&gt;=DATE(2023,1,1),'別紙3-1_区分⑤所要額内訳'!$D$36="無",COUNTIF($D$137:Z137,1)&lt;=7),Z137,IF(OR('別紙3-1_区分⑤所要額内訳'!$D$36="有",'別紙3-1_区分⑤所要額内訳'!$E$36&lt;=DATE(2022,12,31)),Z137,""))</f>
        <v/>
      </c>
      <c r="AA244" s="21" t="str">
        <f>IF(AND('別紙3-1_区分⑤所要額内訳'!$E$36&gt;=DATE(2023,1,1),'別紙3-1_区分⑤所要額内訳'!$D$36="無",COUNTIF($D$137:AA137,1)&lt;=7),AA137,IF(OR('別紙3-1_区分⑤所要額内訳'!$D$36="有",'別紙3-1_区分⑤所要額内訳'!$E$36&lt;=DATE(2022,12,31)),AA137,""))</f>
        <v/>
      </c>
      <c r="AB244" s="21" t="str">
        <f>IF(AND('別紙3-1_区分⑤所要額内訳'!$E$36&gt;=DATE(2023,1,1),'別紙3-1_区分⑤所要額内訳'!$D$36="無",COUNTIF($D$137:AB137,1)&lt;=7),AB137,IF(OR('別紙3-1_区分⑤所要額内訳'!$D$36="有",'別紙3-1_区分⑤所要額内訳'!$E$36&lt;=DATE(2022,12,31)),AB137,""))</f>
        <v/>
      </c>
      <c r="AC244" s="21" t="str">
        <f>IF(AND('別紙3-1_区分⑤所要額内訳'!$E$36&gt;=DATE(2023,1,1),'別紙3-1_区分⑤所要額内訳'!$D$36="無",COUNTIF($D$137:AC137,1)&lt;=7),AC137,IF(OR('別紙3-1_区分⑤所要額内訳'!$D$36="有",'別紙3-1_区分⑤所要額内訳'!$E$36&lt;=DATE(2022,12,31)),AC137,""))</f>
        <v/>
      </c>
      <c r="AD244" s="21" t="str">
        <f>IF(AND('別紙3-1_区分⑤所要額内訳'!$E$36&gt;=DATE(2023,1,1),'別紙3-1_区分⑤所要額内訳'!$D$36="無",COUNTIF($D$137:AD137,1)&lt;=7),AD137,IF(OR('別紙3-1_区分⑤所要額内訳'!$D$36="有",'別紙3-1_区分⑤所要額内訳'!$E$36&lt;=DATE(2022,12,31)),AD137,""))</f>
        <v/>
      </c>
      <c r="AE244" s="21" t="str">
        <f>IF(AND('別紙3-1_区分⑤所要額内訳'!$E$36&gt;=DATE(2023,1,1),'別紙3-1_区分⑤所要額内訳'!$D$36="無",COUNTIF($D$137:AE137,1)&lt;=7),AE137,IF(OR('別紙3-1_区分⑤所要額内訳'!$D$36="有",'別紙3-1_区分⑤所要額内訳'!$E$36&lt;=DATE(2022,12,31)),AE137,""))</f>
        <v/>
      </c>
      <c r="AF244" s="21" t="str">
        <f>IF(AND('別紙3-1_区分⑤所要額内訳'!$E$36&gt;=DATE(2023,1,1),'別紙3-1_区分⑤所要額内訳'!$D$36="無",COUNTIF($D$137:AF137,1)&lt;=7),AF137,IF(OR('別紙3-1_区分⑤所要額内訳'!$D$36="有",'別紙3-1_区分⑤所要額内訳'!$E$36&lt;=DATE(2022,12,31)),AF137,""))</f>
        <v/>
      </c>
      <c r="AG244" s="21" t="str">
        <f>IF(AND('別紙3-1_区分⑤所要額内訳'!$E$36&gt;=DATE(2023,1,1),'別紙3-1_区分⑤所要額内訳'!$D$36="無",COUNTIF($D$137:AG137,1)&lt;=7),AG137,IF(OR('別紙3-1_区分⑤所要額内訳'!$D$36="有",'別紙3-1_区分⑤所要額内訳'!$E$36&lt;=DATE(2022,12,31)),AG137,""))</f>
        <v/>
      </c>
      <c r="AH244" s="21" t="str">
        <f>IF(AND('別紙3-1_区分⑤所要額内訳'!$E$36&gt;=DATE(2023,1,1),'別紙3-1_区分⑤所要額内訳'!$D$36="無",COUNTIF($D$137:AH137,1)&lt;=7),AH137,IF(OR('別紙3-1_区分⑤所要額内訳'!$D$36="有",'別紙3-1_区分⑤所要額内訳'!$E$36&lt;=DATE(2022,12,31)),AH137,""))</f>
        <v/>
      </c>
      <c r="AI244" s="21" t="str">
        <f>IF(AND('別紙3-1_区分⑤所要額内訳'!$E$36&gt;=DATE(2023,1,1),'別紙3-1_区分⑤所要額内訳'!$D$36="無",COUNTIF($D$137:AI137,1)&lt;=7),AI137,IF(OR('別紙3-1_区分⑤所要額内訳'!$D$36="有",'別紙3-1_区分⑤所要額内訳'!$E$36&lt;=DATE(2022,12,31)),AI137,""))</f>
        <v/>
      </c>
      <c r="AJ244" s="21" t="str">
        <f>IF(AND('別紙3-1_区分⑤所要額内訳'!$E$36&gt;=DATE(2023,1,1),'別紙3-1_区分⑤所要額内訳'!$D$36="無",COUNTIF($D$137:AJ137,1)&lt;=7),AJ137,IF(OR('別紙3-1_区分⑤所要額内訳'!$D$36="有",'別紙3-1_区分⑤所要額内訳'!$E$36&lt;=DATE(2022,12,31)),AJ137,""))</f>
        <v/>
      </c>
      <c r="AK244" s="21" t="str">
        <f>IF(AND('別紙3-1_区分⑤所要額内訳'!$E$36&gt;=DATE(2023,1,1),'別紙3-1_区分⑤所要額内訳'!$D$36="無",COUNTIF($D$137:AK137,1)&lt;=7),AK137,IF(OR('別紙3-1_区分⑤所要額内訳'!$D$36="有",'別紙3-1_区分⑤所要額内訳'!$E$36&lt;=DATE(2022,12,31)),AK137,""))</f>
        <v/>
      </c>
      <c r="AL244" s="21" t="str">
        <f>IF(AND('別紙3-1_区分⑤所要額内訳'!$E$36&gt;=DATE(2023,1,1),'別紙3-1_区分⑤所要額内訳'!$D$36="無",COUNTIF($D$137:AL137,1)&lt;=7),AL137,IF(OR('別紙3-1_区分⑤所要額内訳'!$D$36="有",'別紙3-1_区分⑤所要額内訳'!$E$36&lt;=DATE(2022,12,31)),AL137,""))</f>
        <v/>
      </c>
      <c r="AM244" s="21" t="str">
        <f>IF(AND('別紙3-1_区分⑤所要額内訳'!$E$36&gt;=DATE(2023,1,1),'別紙3-1_区分⑤所要額内訳'!$D$36="無",COUNTIF($D$137:AM137,1)&lt;=7),AM137,IF(OR('別紙3-1_区分⑤所要額内訳'!$D$36="有",'別紙3-1_区分⑤所要額内訳'!$E$36&lt;=DATE(2022,12,31)),AM137,""))</f>
        <v/>
      </c>
      <c r="AN244" s="21" t="str">
        <f>IF(AND('別紙3-1_区分⑤所要額内訳'!$E$36&gt;=DATE(2023,1,1),'別紙3-1_区分⑤所要額内訳'!$D$36="無",COUNTIF($D$137:AN137,1)&lt;=7),AN137,IF(OR('別紙3-1_区分⑤所要額内訳'!$D$36="有",'別紙3-1_区分⑤所要額内訳'!$E$36&lt;=DATE(2022,12,31)),AN137,""))</f>
        <v/>
      </c>
      <c r="AO244" s="21" t="str">
        <f>IF(AND('別紙3-1_区分⑤所要額内訳'!$E$36&gt;=DATE(2023,1,1),'別紙3-1_区分⑤所要額内訳'!$D$36="無",COUNTIF($D$137:AO137,1)&lt;=7),AO137,IF(OR('別紙3-1_区分⑤所要額内訳'!$D$36="有",'別紙3-1_区分⑤所要額内訳'!$E$36&lt;=DATE(2022,12,31)),AO137,""))</f>
        <v/>
      </c>
      <c r="AP244" s="21" t="str">
        <f>IF(AND('別紙3-1_区分⑤所要額内訳'!$E$36&gt;=DATE(2023,1,1),'別紙3-1_区分⑤所要額内訳'!$D$36="無",COUNTIF($D$137:AP137,1)&lt;=7),AP137,IF(OR('別紙3-1_区分⑤所要額内訳'!$D$36="有",'別紙3-1_区分⑤所要額内訳'!$E$36&lt;=DATE(2022,12,31)),AP137,""))</f>
        <v/>
      </c>
      <c r="AQ244" s="21" t="str">
        <f>IF(AND('別紙3-1_区分⑤所要額内訳'!$E$36&gt;=DATE(2023,1,1),'別紙3-1_区分⑤所要額内訳'!$D$36="無",COUNTIF($D$137:AQ137,1)&lt;=7),AQ137,IF(OR('別紙3-1_区分⑤所要額内訳'!$D$36="有",'別紙3-1_区分⑤所要額内訳'!$E$36&lt;=DATE(2022,12,31)),AQ137,""))</f>
        <v/>
      </c>
      <c r="AR244" s="21" t="str">
        <f>IF(AND('別紙3-1_区分⑤所要額内訳'!$E$36&gt;=DATE(2023,1,1),'別紙3-1_区分⑤所要額内訳'!$D$36="無",COUNTIF($D$137:AR137,1)&lt;=7),AR137,IF(OR('別紙3-1_区分⑤所要額内訳'!$D$36="有",'別紙3-1_区分⑤所要額内訳'!$E$36&lt;=DATE(2022,12,31)),AR137,""))</f>
        <v/>
      </c>
      <c r="AS244" s="21" t="str">
        <f>IF(AND('別紙3-1_区分⑤所要額内訳'!$E$36&gt;=DATE(2023,1,1),'別紙3-1_区分⑤所要額内訳'!$D$36="無",COUNTIF($D$137:AS137,1)&lt;=7),AS137,IF(OR('別紙3-1_区分⑤所要額内訳'!$D$36="有",'別紙3-1_区分⑤所要額内訳'!$E$36&lt;=DATE(2022,12,31)),AS137,""))</f>
        <v/>
      </c>
      <c r="AT244" s="21" t="str">
        <f>IF(AND('別紙3-1_区分⑤所要額内訳'!$E$36&gt;=DATE(2023,1,1),'別紙3-1_区分⑤所要額内訳'!$D$36="無",COUNTIF($D$137:AT137,1)&lt;=7),AT137,IF(OR('別紙3-1_区分⑤所要額内訳'!$D$36="有",'別紙3-1_区分⑤所要額内訳'!$E$36&lt;=DATE(2022,12,31)),AT137,""))</f>
        <v/>
      </c>
      <c r="AU244" s="21" t="str">
        <f>IF(AND('別紙3-1_区分⑤所要額内訳'!$E$36&gt;=DATE(2023,1,1),'別紙3-1_区分⑤所要額内訳'!$D$36="無",COUNTIF($D$137:AU137,1)&lt;=7),AU137,IF(OR('別紙3-1_区分⑤所要額内訳'!$D$36="有",'別紙3-1_区分⑤所要額内訳'!$E$36&lt;=DATE(2022,12,31)),AU137,""))</f>
        <v/>
      </c>
      <c r="AV244" s="21" t="str">
        <f>IF(AND('別紙3-1_区分⑤所要額内訳'!$E$36&gt;=DATE(2023,1,1),'別紙3-1_区分⑤所要額内訳'!$D$36="無",COUNTIF($D$137:AV137,1)&lt;=7),AV137,IF(OR('別紙3-1_区分⑤所要額内訳'!$D$36="有",'別紙3-1_区分⑤所要額内訳'!$E$36&lt;=DATE(2022,12,31)),AV137,""))</f>
        <v/>
      </c>
      <c r="AW244" s="21" t="str">
        <f>IF(AND('別紙3-1_区分⑤所要額内訳'!$E$36&gt;=DATE(2023,1,1),'別紙3-1_区分⑤所要額内訳'!$D$36="無",COUNTIF($D$137:AW137,1)&lt;=7),AW137,IF(OR('別紙3-1_区分⑤所要額内訳'!$D$36="有",'別紙3-1_区分⑤所要額内訳'!$E$36&lt;=DATE(2022,12,31)),AW137,""))</f>
        <v/>
      </c>
      <c r="AX244" s="21" t="str">
        <f>IF(AND('別紙3-1_区分⑤所要額内訳'!$E$36&gt;=DATE(2023,1,1),'別紙3-1_区分⑤所要額内訳'!$D$36="無",COUNTIF($D$137:AX137,1)&lt;=7),AX137,IF(OR('別紙3-1_区分⑤所要額内訳'!$D$36="有",'別紙3-1_区分⑤所要額内訳'!$E$36&lt;=DATE(2022,12,31)),AX137,""))</f>
        <v/>
      </c>
      <c r="AY244" s="21" t="str">
        <f>IF(AND('別紙3-1_区分⑤所要額内訳'!$E$36&gt;=DATE(2023,1,1),'別紙3-1_区分⑤所要額内訳'!$D$36="無",COUNTIF($D$137:AY137,1)&lt;=7),AY137,IF(OR('別紙3-1_区分⑤所要額内訳'!$D$36="有",'別紙3-1_区分⑤所要額内訳'!$E$36&lt;=DATE(2022,12,31)),AY137,""))</f>
        <v/>
      </c>
      <c r="AZ244" s="21" t="str">
        <f>IF(AND('別紙3-1_区分⑤所要額内訳'!$E$36&gt;=DATE(2023,1,1),'別紙3-1_区分⑤所要額内訳'!$D$36="無",COUNTIF($D$137:AZ137,1)&lt;=7),AZ137,IF(OR('別紙3-1_区分⑤所要額内訳'!$D$36="有",'別紙3-1_区分⑤所要額内訳'!$E$36&lt;=DATE(2022,12,31)),AZ137,""))</f>
        <v/>
      </c>
      <c r="BA244" s="21" t="str">
        <f>IF(AND('別紙3-1_区分⑤所要額内訳'!$E$36&gt;=DATE(2023,1,1),'別紙3-1_区分⑤所要額内訳'!$D$36="無",COUNTIF($D$137:BA137,1)&lt;=7),BA137,IF(OR('別紙3-1_区分⑤所要額内訳'!$D$36="有",'別紙3-1_区分⑤所要額内訳'!$E$36&lt;=DATE(2022,12,31)),BA137,""))</f>
        <v/>
      </c>
      <c r="BB244" s="18">
        <f t="shared" si="334"/>
        <v>1</v>
      </c>
    </row>
    <row r="245" spans="1:54" x14ac:dyDescent="0.2">
      <c r="A245" s="5" t="str">
        <f t="shared" ref="A245:C245" si="358">A138</f>
        <v/>
      </c>
      <c r="B245" s="14" t="str">
        <f t="shared" si="358"/>
        <v/>
      </c>
      <c r="C245" s="5" t="str">
        <f t="shared" si="358"/>
        <v/>
      </c>
      <c r="D245" s="21">
        <f>IF(AND('別紙3-1_区分⑤所要額内訳'!$E$37&gt;=DATE(2023,1,1),'別紙3-1_区分⑤所要額内訳'!$D$37="無",COUNTIF($D$138:D138,1)&lt;=7),D138,IF(OR('別紙3-1_区分⑤所要額内訳'!$D$37="有",'別紙3-1_区分⑤所要額内訳'!$E$37&lt;=DATE(2022,12,31)),D138,""))</f>
        <v>1</v>
      </c>
      <c r="E245" s="21" t="str">
        <f>IF(AND('別紙3-1_区分⑤所要額内訳'!$E$37&gt;=DATE(2023,1,1),'別紙3-1_区分⑤所要額内訳'!$D$37="無",COUNTIF($D$138:E138,1)&lt;=7),E138,IF(OR('別紙3-1_区分⑤所要額内訳'!$D$37="有",'別紙3-1_区分⑤所要額内訳'!$E$37&lt;=DATE(2022,12,31)),E138,""))</f>
        <v/>
      </c>
      <c r="F245" s="21" t="str">
        <f>IF(AND('別紙3-1_区分⑤所要額内訳'!$E$37&gt;=DATE(2023,1,1),'別紙3-1_区分⑤所要額内訳'!$D$37="無",COUNTIF($D$138:F138,1)&lt;=7),F138,IF(OR('別紙3-1_区分⑤所要額内訳'!$D$37="有",'別紙3-1_区分⑤所要額内訳'!$E$37&lt;=DATE(2022,12,31)),F138,""))</f>
        <v/>
      </c>
      <c r="G245" s="21" t="str">
        <f>IF(AND('別紙3-1_区分⑤所要額内訳'!$E$37&gt;=DATE(2023,1,1),'別紙3-1_区分⑤所要額内訳'!$D$37="無",COUNTIF($D$138:G138,1)&lt;=7),G138,IF(OR('別紙3-1_区分⑤所要額内訳'!$D$37="有",'別紙3-1_区分⑤所要額内訳'!$E$37&lt;=DATE(2022,12,31)),G138,""))</f>
        <v/>
      </c>
      <c r="H245" s="21" t="str">
        <f>IF(AND('別紙3-1_区分⑤所要額内訳'!$E$37&gt;=DATE(2023,1,1),'別紙3-1_区分⑤所要額内訳'!$D$37="無",COUNTIF($D$138:H138,1)&lt;=7),H138,IF(OR('別紙3-1_区分⑤所要額内訳'!$D$37="有",'別紙3-1_区分⑤所要額内訳'!$E$37&lt;=DATE(2022,12,31)),H138,""))</f>
        <v/>
      </c>
      <c r="I245" s="21" t="str">
        <f>IF(AND('別紙3-1_区分⑤所要額内訳'!$E$37&gt;=DATE(2023,1,1),'別紙3-1_区分⑤所要額内訳'!$D$37="無",COUNTIF($D$138:I138,1)&lt;=7),I138,IF(OR('別紙3-1_区分⑤所要額内訳'!$D$37="有",'別紙3-1_区分⑤所要額内訳'!$E$37&lt;=DATE(2022,12,31)),I138,""))</f>
        <v/>
      </c>
      <c r="J245" s="21" t="str">
        <f>IF(AND('別紙3-1_区分⑤所要額内訳'!$E$37&gt;=DATE(2023,1,1),'別紙3-1_区分⑤所要額内訳'!$D$37="無",COUNTIF($D$138:J138,1)&lt;=7),J138,IF(OR('別紙3-1_区分⑤所要額内訳'!$D$37="有",'別紙3-1_区分⑤所要額内訳'!$E$37&lt;=DATE(2022,12,31)),J138,""))</f>
        <v/>
      </c>
      <c r="K245" s="21" t="str">
        <f>IF(AND('別紙3-1_区分⑤所要額内訳'!$E$37&gt;=DATE(2023,1,1),'別紙3-1_区分⑤所要額内訳'!$D$37="無",COUNTIF($D$138:K138,1)&lt;=7),K138,IF(OR('別紙3-1_区分⑤所要額内訳'!$D$37="有",'別紙3-1_区分⑤所要額内訳'!$E$37&lt;=DATE(2022,12,31)),K138,""))</f>
        <v/>
      </c>
      <c r="L245" s="21" t="str">
        <f>IF(AND('別紙3-1_区分⑤所要額内訳'!$E$37&gt;=DATE(2023,1,1),'別紙3-1_区分⑤所要額内訳'!$D$37="無",COUNTIF($D$138:L138,1)&lt;=7),L138,IF(OR('別紙3-1_区分⑤所要額内訳'!$D$37="有",'別紙3-1_区分⑤所要額内訳'!$E$37&lt;=DATE(2022,12,31)),L138,""))</f>
        <v/>
      </c>
      <c r="M245" s="21" t="str">
        <f>IF(AND('別紙3-1_区分⑤所要額内訳'!$E$37&gt;=DATE(2023,1,1),'別紙3-1_区分⑤所要額内訳'!$D$37="無",COUNTIF($D$138:M138,1)&lt;=7),M138,IF(OR('別紙3-1_区分⑤所要額内訳'!$D$37="有",'別紙3-1_区分⑤所要額内訳'!$E$37&lt;=DATE(2022,12,31)),M138,""))</f>
        <v/>
      </c>
      <c r="N245" s="21" t="str">
        <f>IF(AND('別紙3-1_区分⑤所要額内訳'!$E$37&gt;=DATE(2023,1,1),'別紙3-1_区分⑤所要額内訳'!$D$37="無",COUNTIF($D$138:N138,1)&lt;=7),N138,IF(OR('別紙3-1_区分⑤所要額内訳'!$D$37="有",'別紙3-1_区分⑤所要額内訳'!$E$37&lt;=DATE(2022,12,31)),N138,""))</f>
        <v/>
      </c>
      <c r="O245" s="21" t="str">
        <f>IF(AND('別紙3-1_区分⑤所要額内訳'!$E$37&gt;=DATE(2023,1,1),'別紙3-1_区分⑤所要額内訳'!$D$37="無",COUNTIF($D$138:O138,1)&lt;=7),O138,IF(OR('別紙3-1_区分⑤所要額内訳'!$D$37="有",'別紙3-1_区分⑤所要額内訳'!$E$37&lt;=DATE(2022,12,31)),O138,""))</f>
        <v/>
      </c>
      <c r="P245" s="21" t="str">
        <f>IF(AND('別紙3-1_区分⑤所要額内訳'!$E$37&gt;=DATE(2023,1,1),'別紙3-1_区分⑤所要額内訳'!$D$37="無",COUNTIF($D$138:P138,1)&lt;=7),P138,IF(OR('別紙3-1_区分⑤所要額内訳'!$D$37="有",'別紙3-1_区分⑤所要額内訳'!$E$37&lt;=DATE(2022,12,31)),P138,""))</f>
        <v/>
      </c>
      <c r="Q245" s="21" t="str">
        <f>IF(AND('別紙3-1_区分⑤所要額内訳'!$E$37&gt;=DATE(2023,1,1),'別紙3-1_区分⑤所要額内訳'!$D$37="無",COUNTIF($D$138:Q138,1)&lt;=7),Q138,IF(OR('別紙3-1_区分⑤所要額内訳'!$D$37="有",'別紙3-1_区分⑤所要額内訳'!$E$37&lt;=DATE(2022,12,31)),Q138,""))</f>
        <v/>
      </c>
      <c r="R245" s="21" t="str">
        <f>IF(AND('別紙3-1_区分⑤所要額内訳'!$E$37&gt;=DATE(2023,1,1),'別紙3-1_区分⑤所要額内訳'!$D$37="無",COUNTIF($D$138:R138,1)&lt;=7),R138,IF(OR('別紙3-1_区分⑤所要額内訳'!$D$37="有",'別紙3-1_区分⑤所要額内訳'!$E$37&lt;=DATE(2022,12,31)),R138,""))</f>
        <v/>
      </c>
      <c r="S245" s="21" t="str">
        <f>IF(AND('別紙3-1_区分⑤所要額内訳'!$E$37&gt;=DATE(2023,1,1),'別紙3-1_区分⑤所要額内訳'!$D$37="無",COUNTIF($D$138:S138,1)&lt;=7),S138,IF(OR('別紙3-1_区分⑤所要額内訳'!$D$37="有",'別紙3-1_区分⑤所要額内訳'!$E$37&lt;=DATE(2022,12,31)),S138,""))</f>
        <v/>
      </c>
      <c r="T245" s="21" t="str">
        <f>IF(AND('別紙3-1_区分⑤所要額内訳'!$E$37&gt;=DATE(2023,1,1),'別紙3-1_区分⑤所要額内訳'!$D$37="無",COUNTIF($D$138:T138,1)&lt;=7),T138,IF(OR('別紙3-1_区分⑤所要額内訳'!$D$37="有",'別紙3-1_区分⑤所要額内訳'!$E$37&lt;=DATE(2022,12,31)),T138,""))</f>
        <v/>
      </c>
      <c r="U245" s="21" t="str">
        <f>IF(AND('別紙3-1_区分⑤所要額内訳'!$E$37&gt;=DATE(2023,1,1),'別紙3-1_区分⑤所要額内訳'!$D$37="無",COUNTIF($D$138:U138,1)&lt;=7),U138,IF(OR('別紙3-1_区分⑤所要額内訳'!$D$37="有",'別紙3-1_区分⑤所要額内訳'!$E$37&lt;=DATE(2022,12,31)),U138,""))</f>
        <v/>
      </c>
      <c r="V245" s="21" t="str">
        <f>IF(AND('別紙3-1_区分⑤所要額内訳'!$E$37&gt;=DATE(2023,1,1),'別紙3-1_区分⑤所要額内訳'!$D$37="無",COUNTIF($D$138:V138,1)&lt;=7),V138,IF(OR('別紙3-1_区分⑤所要額内訳'!$D$37="有",'別紙3-1_区分⑤所要額内訳'!$E$37&lt;=DATE(2022,12,31)),V138,""))</f>
        <v/>
      </c>
      <c r="W245" s="21" t="str">
        <f>IF(AND('別紙3-1_区分⑤所要額内訳'!$E$37&gt;=DATE(2023,1,1),'別紙3-1_区分⑤所要額内訳'!$D$37="無",COUNTIF($D$138:W138,1)&lt;=7),W138,IF(OR('別紙3-1_区分⑤所要額内訳'!$D$37="有",'別紙3-1_区分⑤所要額内訳'!$E$37&lt;=DATE(2022,12,31)),W138,""))</f>
        <v/>
      </c>
      <c r="X245" s="21" t="str">
        <f>IF(AND('別紙3-1_区分⑤所要額内訳'!$E$37&gt;=DATE(2023,1,1),'別紙3-1_区分⑤所要額内訳'!$D$37="無",COUNTIF($D$138:X138,1)&lt;=7),X138,IF(OR('別紙3-1_区分⑤所要額内訳'!$D$37="有",'別紙3-1_区分⑤所要額内訳'!$E$37&lt;=DATE(2022,12,31)),X138,""))</f>
        <v/>
      </c>
      <c r="Y245" s="21" t="str">
        <f>IF(AND('別紙3-1_区分⑤所要額内訳'!$E$37&gt;=DATE(2023,1,1),'別紙3-1_区分⑤所要額内訳'!$D$37="無",COUNTIF($D$138:Y138,1)&lt;=7),Y138,IF(OR('別紙3-1_区分⑤所要額内訳'!$D$37="有",'別紙3-1_区分⑤所要額内訳'!$E$37&lt;=DATE(2022,12,31)),Y138,""))</f>
        <v/>
      </c>
      <c r="Z245" s="21" t="str">
        <f>IF(AND('別紙3-1_区分⑤所要額内訳'!$E$37&gt;=DATE(2023,1,1),'別紙3-1_区分⑤所要額内訳'!$D$37="無",COUNTIF($D$138:Z138,1)&lt;=7),Z138,IF(OR('別紙3-1_区分⑤所要額内訳'!$D$37="有",'別紙3-1_区分⑤所要額内訳'!$E$37&lt;=DATE(2022,12,31)),Z138,""))</f>
        <v/>
      </c>
      <c r="AA245" s="21" t="str">
        <f>IF(AND('別紙3-1_区分⑤所要額内訳'!$E$37&gt;=DATE(2023,1,1),'別紙3-1_区分⑤所要額内訳'!$D$37="無",COUNTIF($D$138:AA138,1)&lt;=7),AA138,IF(OR('別紙3-1_区分⑤所要額内訳'!$D$37="有",'別紙3-1_区分⑤所要額内訳'!$E$37&lt;=DATE(2022,12,31)),AA138,""))</f>
        <v/>
      </c>
      <c r="AB245" s="21" t="str">
        <f>IF(AND('別紙3-1_区分⑤所要額内訳'!$E$37&gt;=DATE(2023,1,1),'別紙3-1_区分⑤所要額内訳'!$D$37="無",COUNTIF($D$138:AB138,1)&lt;=7),AB138,IF(OR('別紙3-1_区分⑤所要額内訳'!$D$37="有",'別紙3-1_区分⑤所要額内訳'!$E$37&lt;=DATE(2022,12,31)),AB138,""))</f>
        <v/>
      </c>
      <c r="AC245" s="21" t="str">
        <f>IF(AND('別紙3-1_区分⑤所要額内訳'!$E$37&gt;=DATE(2023,1,1),'別紙3-1_区分⑤所要額内訳'!$D$37="無",COUNTIF($D$138:AC138,1)&lt;=7),AC138,IF(OR('別紙3-1_区分⑤所要額内訳'!$D$37="有",'別紙3-1_区分⑤所要額内訳'!$E$37&lt;=DATE(2022,12,31)),AC138,""))</f>
        <v/>
      </c>
      <c r="AD245" s="21" t="str">
        <f>IF(AND('別紙3-1_区分⑤所要額内訳'!$E$37&gt;=DATE(2023,1,1),'別紙3-1_区分⑤所要額内訳'!$D$37="無",COUNTIF($D$138:AD138,1)&lt;=7),AD138,IF(OR('別紙3-1_区分⑤所要額内訳'!$D$37="有",'別紙3-1_区分⑤所要額内訳'!$E$37&lt;=DATE(2022,12,31)),AD138,""))</f>
        <v/>
      </c>
      <c r="AE245" s="21" t="str">
        <f>IF(AND('別紙3-1_区分⑤所要額内訳'!$E$37&gt;=DATE(2023,1,1),'別紙3-1_区分⑤所要額内訳'!$D$37="無",COUNTIF($D$138:AE138,1)&lt;=7),AE138,IF(OR('別紙3-1_区分⑤所要額内訳'!$D$37="有",'別紙3-1_区分⑤所要額内訳'!$E$37&lt;=DATE(2022,12,31)),AE138,""))</f>
        <v/>
      </c>
      <c r="AF245" s="21" t="str">
        <f>IF(AND('別紙3-1_区分⑤所要額内訳'!$E$37&gt;=DATE(2023,1,1),'別紙3-1_区分⑤所要額内訳'!$D$37="無",COUNTIF($D$138:AF138,1)&lt;=7),AF138,IF(OR('別紙3-1_区分⑤所要額内訳'!$D$37="有",'別紙3-1_区分⑤所要額内訳'!$E$37&lt;=DATE(2022,12,31)),AF138,""))</f>
        <v/>
      </c>
      <c r="AG245" s="21" t="str">
        <f>IF(AND('別紙3-1_区分⑤所要額内訳'!$E$37&gt;=DATE(2023,1,1),'別紙3-1_区分⑤所要額内訳'!$D$37="無",COUNTIF($D$138:AG138,1)&lt;=7),AG138,IF(OR('別紙3-1_区分⑤所要額内訳'!$D$37="有",'別紙3-1_区分⑤所要額内訳'!$E$37&lt;=DATE(2022,12,31)),AG138,""))</f>
        <v/>
      </c>
      <c r="AH245" s="21" t="str">
        <f>IF(AND('別紙3-1_区分⑤所要額内訳'!$E$37&gt;=DATE(2023,1,1),'別紙3-1_区分⑤所要額内訳'!$D$37="無",COUNTIF($D$138:AH138,1)&lt;=7),AH138,IF(OR('別紙3-1_区分⑤所要額内訳'!$D$37="有",'別紙3-1_区分⑤所要額内訳'!$E$37&lt;=DATE(2022,12,31)),AH138,""))</f>
        <v/>
      </c>
      <c r="AI245" s="21" t="str">
        <f>IF(AND('別紙3-1_区分⑤所要額内訳'!$E$37&gt;=DATE(2023,1,1),'別紙3-1_区分⑤所要額内訳'!$D$37="無",COUNTIF($D$138:AI138,1)&lt;=7),AI138,IF(OR('別紙3-1_区分⑤所要額内訳'!$D$37="有",'別紙3-1_区分⑤所要額内訳'!$E$37&lt;=DATE(2022,12,31)),AI138,""))</f>
        <v/>
      </c>
      <c r="AJ245" s="21" t="str">
        <f>IF(AND('別紙3-1_区分⑤所要額内訳'!$E$37&gt;=DATE(2023,1,1),'別紙3-1_区分⑤所要額内訳'!$D$37="無",COUNTIF($D$138:AJ138,1)&lt;=7),AJ138,IF(OR('別紙3-1_区分⑤所要額内訳'!$D$37="有",'別紙3-1_区分⑤所要額内訳'!$E$37&lt;=DATE(2022,12,31)),AJ138,""))</f>
        <v/>
      </c>
      <c r="AK245" s="21" t="str">
        <f>IF(AND('別紙3-1_区分⑤所要額内訳'!$E$37&gt;=DATE(2023,1,1),'別紙3-1_区分⑤所要額内訳'!$D$37="無",COUNTIF($D$138:AK138,1)&lt;=7),AK138,IF(OR('別紙3-1_区分⑤所要額内訳'!$D$37="有",'別紙3-1_区分⑤所要額内訳'!$E$37&lt;=DATE(2022,12,31)),AK138,""))</f>
        <v/>
      </c>
      <c r="AL245" s="21" t="str">
        <f>IF(AND('別紙3-1_区分⑤所要額内訳'!$E$37&gt;=DATE(2023,1,1),'別紙3-1_区分⑤所要額内訳'!$D$37="無",COUNTIF($D$138:AL138,1)&lt;=7),AL138,IF(OR('別紙3-1_区分⑤所要額内訳'!$D$37="有",'別紙3-1_区分⑤所要額内訳'!$E$37&lt;=DATE(2022,12,31)),AL138,""))</f>
        <v/>
      </c>
      <c r="AM245" s="21" t="str">
        <f>IF(AND('別紙3-1_区分⑤所要額内訳'!$E$37&gt;=DATE(2023,1,1),'別紙3-1_区分⑤所要額内訳'!$D$37="無",COUNTIF($D$138:AM138,1)&lt;=7),AM138,IF(OR('別紙3-1_区分⑤所要額内訳'!$D$37="有",'別紙3-1_区分⑤所要額内訳'!$E$37&lt;=DATE(2022,12,31)),AM138,""))</f>
        <v/>
      </c>
      <c r="AN245" s="21" t="str">
        <f>IF(AND('別紙3-1_区分⑤所要額内訳'!$E$37&gt;=DATE(2023,1,1),'別紙3-1_区分⑤所要額内訳'!$D$37="無",COUNTIF($D$138:AN138,1)&lt;=7),AN138,IF(OR('別紙3-1_区分⑤所要額内訳'!$D$37="有",'別紙3-1_区分⑤所要額内訳'!$E$37&lt;=DATE(2022,12,31)),AN138,""))</f>
        <v/>
      </c>
      <c r="AO245" s="21" t="str">
        <f>IF(AND('別紙3-1_区分⑤所要額内訳'!$E$37&gt;=DATE(2023,1,1),'別紙3-1_区分⑤所要額内訳'!$D$37="無",COUNTIF($D$138:AO138,1)&lt;=7),AO138,IF(OR('別紙3-1_区分⑤所要額内訳'!$D$37="有",'別紙3-1_区分⑤所要額内訳'!$E$37&lt;=DATE(2022,12,31)),AO138,""))</f>
        <v/>
      </c>
      <c r="AP245" s="21" t="str">
        <f>IF(AND('別紙3-1_区分⑤所要額内訳'!$E$37&gt;=DATE(2023,1,1),'別紙3-1_区分⑤所要額内訳'!$D$37="無",COUNTIF($D$138:AP138,1)&lt;=7),AP138,IF(OR('別紙3-1_区分⑤所要額内訳'!$D$37="有",'別紙3-1_区分⑤所要額内訳'!$E$37&lt;=DATE(2022,12,31)),AP138,""))</f>
        <v/>
      </c>
      <c r="AQ245" s="21" t="str">
        <f>IF(AND('別紙3-1_区分⑤所要額内訳'!$E$37&gt;=DATE(2023,1,1),'別紙3-1_区分⑤所要額内訳'!$D$37="無",COUNTIF($D$138:AQ138,1)&lt;=7),AQ138,IF(OR('別紙3-1_区分⑤所要額内訳'!$D$37="有",'別紙3-1_区分⑤所要額内訳'!$E$37&lt;=DATE(2022,12,31)),AQ138,""))</f>
        <v/>
      </c>
      <c r="AR245" s="21" t="str">
        <f>IF(AND('別紙3-1_区分⑤所要額内訳'!$E$37&gt;=DATE(2023,1,1),'別紙3-1_区分⑤所要額内訳'!$D$37="無",COUNTIF($D$138:AR138,1)&lt;=7),AR138,IF(OR('別紙3-1_区分⑤所要額内訳'!$D$37="有",'別紙3-1_区分⑤所要額内訳'!$E$37&lt;=DATE(2022,12,31)),AR138,""))</f>
        <v/>
      </c>
      <c r="AS245" s="21" t="str">
        <f>IF(AND('別紙3-1_区分⑤所要額内訳'!$E$37&gt;=DATE(2023,1,1),'別紙3-1_区分⑤所要額内訳'!$D$37="無",COUNTIF($D$138:AS138,1)&lt;=7),AS138,IF(OR('別紙3-1_区分⑤所要額内訳'!$D$37="有",'別紙3-1_区分⑤所要額内訳'!$E$37&lt;=DATE(2022,12,31)),AS138,""))</f>
        <v/>
      </c>
      <c r="AT245" s="21" t="str">
        <f>IF(AND('別紙3-1_区分⑤所要額内訳'!$E$37&gt;=DATE(2023,1,1),'別紙3-1_区分⑤所要額内訳'!$D$37="無",COUNTIF($D$138:AT138,1)&lt;=7),AT138,IF(OR('別紙3-1_区分⑤所要額内訳'!$D$37="有",'別紙3-1_区分⑤所要額内訳'!$E$37&lt;=DATE(2022,12,31)),AT138,""))</f>
        <v/>
      </c>
      <c r="AU245" s="21" t="str">
        <f>IF(AND('別紙3-1_区分⑤所要額内訳'!$E$37&gt;=DATE(2023,1,1),'別紙3-1_区分⑤所要額内訳'!$D$37="無",COUNTIF($D$138:AU138,1)&lt;=7),AU138,IF(OR('別紙3-1_区分⑤所要額内訳'!$D$37="有",'別紙3-1_区分⑤所要額内訳'!$E$37&lt;=DATE(2022,12,31)),AU138,""))</f>
        <v/>
      </c>
      <c r="AV245" s="21" t="str">
        <f>IF(AND('別紙3-1_区分⑤所要額内訳'!$E$37&gt;=DATE(2023,1,1),'別紙3-1_区分⑤所要額内訳'!$D$37="無",COUNTIF($D$138:AV138,1)&lt;=7),AV138,IF(OR('別紙3-1_区分⑤所要額内訳'!$D$37="有",'別紙3-1_区分⑤所要額内訳'!$E$37&lt;=DATE(2022,12,31)),AV138,""))</f>
        <v/>
      </c>
      <c r="AW245" s="21" t="str">
        <f>IF(AND('別紙3-1_区分⑤所要額内訳'!$E$37&gt;=DATE(2023,1,1),'別紙3-1_区分⑤所要額内訳'!$D$37="無",COUNTIF($D$138:AW138,1)&lt;=7),AW138,IF(OR('別紙3-1_区分⑤所要額内訳'!$D$37="有",'別紙3-1_区分⑤所要額内訳'!$E$37&lt;=DATE(2022,12,31)),AW138,""))</f>
        <v/>
      </c>
      <c r="AX245" s="21" t="str">
        <f>IF(AND('別紙3-1_区分⑤所要額内訳'!$E$37&gt;=DATE(2023,1,1),'別紙3-1_区分⑤所要額内訳'!$D$37="無",COUNTIF($D$138:AX138,1)&lt;=7),AX138,IF(OR('別紙3-1_区分⑤所要額内訳'!$D$37="有",'別紙3-1_区分⑤所要額内訳'!$E$37&lt;=DATE(2022,12,31)),AX138,""))</f>
        <v/>
      </c>
      <c r="AY245" s="21" t="str">
        <f>IF(AND('別紙3-1_区分⑤所要額内訳'!$E$37&gt;=DATE(2023,1,1),'別紙3-1_区分⑤所要額内訳'!$D$37="無",COUNTIF($D$138:AY138,1)&lt;=7),AY138,IF(OR('別紙3-1_区分⑤所要額内訳'!$D$37="有",'別紙3-1_区分⑤所要額内訳'!$E$37&lt;=DATE(2022,12,31)),AY138,""))</f>
        <v/>
      </c>
      <c r="AZ245" s="21" t="str">
        <f>IF(AND('別紙3-1_区分⑤所要額内訳'!$E$37&gt;=DATE(2023,1,1),'別紙3-1_区分⑤所要額内訳'!$D$37="無",COUNTIF($D$138:AZ138,1)&lt;=7),AZ138,IF(OR('別紙3-1_区分⑤所要額内訳'!$D$37="有",'別紙3-1_区分⑤所要額内訳'!$E$37&lt;=DATE(2022,12,31)),AZ138,""))</f>
        <v/>
      </c>
      <c r="BA245" s="21" t="str">
        <f>IF(AND('別紙3-1_区分⑤所要額内訳'!$E$37&gt;=DATE(2023,1,1),'別紙3-1_区分⑤所要額内訳'!$D$37="無",COUNTIF($D$138:BA138,1)&lt;=7),BA138,IF(OR('別紙3-1_区分⑤所要額内訳'!$D$37="有",'別紙3-1_区分⑤所要額内訳'!$E$37&lt;=DATE(2022,12,31)),BA138,""))</f>
        <v/>
      </c>
      <c r="BB245" s="18">
        <f t="shared" si="334"/>
        <v>1</v>
      </c>
    </row>
    <row r="246" spans="1:54" x14ac:dyDescent="0.2">
      <c r="A246" s="5" t="str">
        <f t="shared" ref="A246:C246" si="359">A139</f>
        <v/>
      </c>
      <c r="B246" s="14" t="str">
        <f t="shared" si="359"/>
        <v/>
      </c>
      <c r="C246" s="5" t="str">
        <f t="shared" si="359"/>
        <v/>
      </c>
      <c r="D246" s="21">
        <f>IF(AND('別紙3-1_区分⑤所要額内訳'!$E$38&gt;=DATE(2023,1,1),'別紙3-1_区分⑤所要額内訳'!$D$38="無",COUNTIF($D$139:D139,1)&lt;=7),D139,IF(OR('別紙3-1_区分⑤所要額内訳'!$D$38="有",'別紙3-1_区分⑤所要額内訳'!$E$38&lt;=DATE(2022,12,31)),D139,""))</f>
        <v>1</v>
      </c>
      <c r="E246" s="21" t="str">
        <f>IF(AND('別紙3-1_区分⑤所要額内訳'!$E$38&gt;=DATE(2023,1,1),'別紙3-1_区分⑤所要額内訳'!$D$38="無",COUNTIF($D$139:E139,1)&lt;=7),E139,IF(OR('別紙3-1_区分⑤所要額内訳'!$D$38="有",'別紙3-1_区分⑤所要額内訳'!$E$38&lt;=DATE(2022,12,31)),E139,""))</f>
        <v/>
      </c>
      <c r="F246" s="21" t="str">
        <f>IF(AND('別紙3-1_区分⑤所要額内訳'!$E$38&gt;=DATE(2023,1,1),'別紙3-1_区分⑤所要額内訳'!$D$38="無",COUNTIF($D$139:F139,1)&lt;=7),F139,IF(OR('別紙3-1_区分⑤所要額内訳'!$D$38="有",'別紙3-1_区分⑤所要額内訳'!$E$38&lt;=DATE(2022,12,31)),F139,""))</f>
        <v/>
      </c>
      <c r="G246" s="21" t="str">
        <f>IF(AND('別紙3-1_区分⑤所要額内訳'!$E$38&gt;=DATE(2023,1,1),'別紙3-1_区分⑤所要額内訳'!$D$38="無",COUNTIF($D$139:G139,1)&lt;=7),G139,IF(OR('別紙3-1_区分⑤所要額内訳'!$D$38="有",'別紙3-1_区分⑤所要額内訳'!$E$38&lt;=DATE(2022,12,31)),G139,""))</f>
        <v/>
      </c>
      <c r="H246" s="21" t="str">
        <f>IF(AND('別紙3-1_区分⑤所要額内訳'!$E$38&gt;=DATE(2023,1,1),'別紙3-1_区分⑤所要額内訳'!$D$38="無",COUNTIF($D$139:H139,1)&lt;=7),H139,IF(OR('別紙3-1_区分⑤所要額内訳'!$D$38="有",'別紙3-1_区分⑤所要額内訳'!$E$38&lt;=DATE(2022,12,31)),H139,""))</f>
        <v/>
      </c>
      <c r="I246" s="21" t="str">
        <f>IF(AND('別紙3-1_区分⑤所要額内訳'!$E$38&gt;=DATE(2023,1,1),'別紙3-1_区分⑤所要額内訳'!$D$38="無",COUNTIF($D$139:I139,1)&lt;=7),I139,IF(OR('別紙3-1_区分⑤所要額内訳'!$D$38="有",'別紙3-1_区分⑤所要額内訳'!$E$38&lt;=DATE(2022,12,31)),I139,""))</f>
        <v/>
      </c>
      <c r="J246" s="21" t="str">
        <f>IF(AND('別紙3-1_区分⑤所要額内訳'!$E$38&gt;=DATE(2023,1,1),'別紙3-1_区分⑤所要額内訳'!$D$38="無",COUNTIF($D$139:J139,1)&lt;=7),J139,IF(OR('別紙3-1_区分⑤所要額内訳'!$D$38="有",'別紙3-1_区分⑤所要額内訳'!$E$38&lt;=DATE(2022,12,31)),J139,""))</f>
        <v/>
      </c>
      <c r="K246" s="21" t="str">
        <f>IF(AND('別紙3-1_区分⑤所要額内訳'!$E$38&gt;=DATE(2023,1,1),'別紙3-1_区分⑤所要額内訳'!$D$38="無",COUNTIF($D$139:K139,1)&lt;=7),K139,IF(OR('別紙3-1_区分⑤所要額内訳'!$D$38="有",'別紙3-1_区分⑤所要額内訳'!$E$38&lt;=DATE(2022,12,31)),K139,""))</f>
        <v/>
      </c>
      <c r="L246" s="21" t="str">
        <f>IF(AND('別紙3-1_区分⑤所要額内訳'!$E$38&gt;=DATE(2023,1,1),'別紙3-1_区分⑤所要額内訳'!$D$38="無",COUNTIF($D$139:L139,1)&lt;=7),L139,IF(OR('別紙3-1_区分⑤所要額内訳'!$D$38="有",'別紙3-1_区分⑤所要額内訳'!$E$38&lt;=DATE(2022,12,31)),L139,""))</f>
        <v/>
      </c>
      <c r="M246" s="21" t="str">
        <f>IF(AND('別紙3-1_区分⑤所要額内訳'!$E$38&gt;=DATE(2023,1,1),'別紙3-1_区分⑤所要額内訳'!$D$38="無",COUNTIF($D$139:M139,1)&lt;=7),M139,IF(OR('別紙3-1_区分⑤所要額内訳'!$D$38="有",'別紙3-1_区分⑤所要額内訳'!$E$38&lt;=DATE(2022,12,31)),M139,""))</f>
        <v/>
      </c>
      <c r="N246" s="21" t="str">
        <f>IF(AND('別紙3-1_区分⑤所要額内訳'!$E$38&gt;=DATE(2023,1,1),'別紙3-1_区分⑤所要額内訳'!$D$38="無",COUNTIF($D$139:N139,1)&lt;=7),N139,IF(OR('別紙3-1_区分⑤所要額内訳'!$D$38="有",'別紙3-1_区分⑤所要額内訳'!$E$38&lt;=DATE(2022,12,31)),N139,""))</f>
        <v/>
      </c>
      <c r="O246" s="21" t="str">
        <f>IF(AND('別紙3-1_区分⑤所要額内訳'!$E$38&gt;=DATE(2023,1,1),'別紙3-1_区分⑤所要額内訳'!$D$38="無",COUNTIF($D$139:O139,1)&lt;=7),O139,IF(OR('別紙3-1_区分⑤所要額内訳'!$D$38="有",'別紙3-1_区分⑤所要額内訳'!$E$38&lt;=DATE(2022,12,31)),O139,""))</f>
        <v/>
      </c>
      <c r="P246" s="21" t="str">
        <f>IF(AND('別紙3-1_区分⑤所要額内訳'!$E$38&gt;=DATE(2023,1,1),'別紙3-1_区分⑤所要額内訳'!$D$38="無",COUNTIF($D$139:P139,1)&lt;=7),P139,IF(OR('別紙3-1_区分⑤所要額内訳'!$D$38="有",'別紙3-1_区分⑤所要額内訳'!$E$38&lt;=DATE(2022,12,31)),P139,""))</f>
        <v/>
      </c>
      <c r="Q246" s="21" t="str">
        <f>IF(AND('別紙3-1_区分⑤所要額内訳'!$E$38&gt;=DATE(2023,1,1),'別紙3-1_区分⑤所要額内訳'!$D$38="無",COUNTIF($D$139:Q139,1)&lt;=7),Q139,IF(OR('別紙3-1_区分⑤所要額内訳'!$D$38="有",'別紙3-1_区分⑤所要額内訳'!$E$38&lt;=DATE(2022,12,31)),Q139,""))</f>
        <v/>
      </c>
      <c r="R246" s="21" t="str">
        <f>IF(AND('別紙3-1_区分⑤所要額内訳'!$E$38&gt;=DATE(2023,1,1),'別紙3-1_区分⑤所要額内訳'!$D$38="無",COUNTIF($D$139:R139,1)&lt;=7),R139,IF(OR('別紙3-1_区分⑤所要額内訳'!$D$38="有",'別紙3-1_区分⑤所要額内訳'!$E$38&lt;=DATE(2022,12,31)),R139,""))</f>
        <v/>
      </c>
      <c r="S246" s="21" t="str">
        <f>IF(AND('別紙3-1_区分⑤所要額内訳'!$E$38&gt;=DATE(2023,1,1),'別紙3-1_区分⑤所要額内訳'!$D$38="無",COUNTIF($D$139:S139,1)&lt;=7),S139,IF(OR('別紙3-1_区分⑤所要額内訳'!$D$38="有",'別紙3-1_区分⑤所要額内訳'!$E$38&lt;=DATE(2022,12,31)),S139,""))</f>
        <v/>
      </c>
      <c r="T246" s="21" t="str">
        <f>IF(AND('別紙3-1_区分⑤所要額内訳'!$E$38&gt;=DATE(2023,1,1),'別紙3-1_区分⑤所要額内訳'!$D$38="無",COUNTIF($D$139:T139,1)&lt;=7),T139,IF(OR('別紙3-1_区分⑤所要額内訳'!$D$38="有",'別紙3-1_区分⑤所要額内訳'!$E$38&lt;=DATE(2022,12,31)),T139,""))</f>
        <v/>
      </c>
      <c r="U246" s="21" t="str">
        <f>IF(AND('別紙3-1_区分⑤所要額内訳'!$E$38&gt;=DATE(2023,1,1),'別紙3-1_区分⑤所要額内訳'!$D$38="無",COUNTIF($D$139:U139,1)&lt;=7),U139,IF(OR('別紙3-1_区分⑤所要額内訳'!$D$38="有",'別紙3-1_区分⑤所要額内訳'!$E$38&lt;=DATE(2022,12,31)),U139,""))</f>
        <v/>
      </c>
      <c r="V246" s="21" t="str">
        <f>IF(AND('別紙3-1_区分⑤所要額内訳'!$E$38&gt;=DATE(2023,1,1),'別紙3-1_区分⑤所要額内訳'!$D$38="無",COUNTIF($D$139:V139,1)&lt;=7),V139,IF(OR('別紙3-1_区分⑤所要額内訳'!$D$38="有",'別紙3-1_区分⑤所要額内訳'!$E$38&lt;=DATE(2022,12,31)),V139,""))</f>
        <v/>
      </c>
      <c r="W246" s="21" t="str">
        <f>IF(AND('別紙3-1_区分⑤所要額内訳'!$E$38&gt;=DATE(2023,1,1),'別紙3-1_区分⑤所要額内訳'!$D$38="無",COUNTIF($D$139:W139,1)&lt;=7),W139,IF(OR('別紙3-1_区分⑤所要額内訳'!$D$38="有",'別紙3-1_区分⑤所要額内訳'!$E$38&lt;=DATE(2022,12,31)),W139,""))</f>
        <v/>
      </c>
      <c r="X246" s="21" t="str">
        <f>IF(AND('別紙3-1_区分⑤所要額内訳'!$E$38&gt;=DATE(2023,1,1),'別紙3-1_区分⑤所要額内訳'!$D$38="無",COUNTIF($D$139:X139,1)&lt;=7),X139,IF(OR('別紙3-1_区分⑤所要額内訳'!$D$38="有",'別紙3-1_区分⑤所要額内訳'!$E$38&lt;=DATE(2022,12,31)),X139,""))</f>
        <v/>
      </c>
      <c r="Y246" s="21" t="str">
        <f>IF(AND('別紙3-1_区分⑤所要額内訳'!$E$38&gt;=DATE(2023,1,1),'別紙3-1_区分⑤所要額内訳'!$D$38="無",COUNTIF($D$139:Y139,1)&lt;=7),Y139,IF(OR('別紙3-1_区分⑤所要額内訳'!$D$38="有",'別紙3-1_区分⑤所要額内訳'!$E$38&lt;=DATE(2022,12,31)),Y139,""))</f>
        <v/>
      </c>
      <c r="Z246" s="21" t="str">
        <f>IF(AND('別紙3-1_区分⑤所要額内訳'!$E$38&gt;=DATE(2023,1,1),'別紙3-1_区分⑤所要額内訳'!$D$38="無",COUNTIF($D$139:Z139,1)&lt;=7),Z139,IF(OR('別紙3-1_区分⑤所要額内訳'!$D$38="有",'別紙3-1_区分⑤所要額内訳'!$E$38&lt;=DATE(2022,12,31)),Z139,""))</f>
        <v/>
      </c>
      <c r="AA246" s="21" t="str">
        <f>IF(AND('別紙3-1_区分⑤所要額内訳'!$E$38&gt;=DATE(2023,1,1),'別紙3-1_区分⑤所要額内訳'!$D$38="無",COUNTIF($D$139:AA139,1)&lt;=7),AA139,IF(OR('別紙3-1_区分⑤所要額内訳'!$D$38="有",'別紙3-1_区分⑤所要額内訳'!$E$38&lt;=DATE(2022,12,31)),AA139,""))</f>
        <v/>
      </c>
      <c r="AB246" s="21" t="str">
        <f>IF(AND('別紙3-1_区分⑤所要額内訳'!$E$38&gt;=DATE(2023,1,1),'別紙3-1_区分⑤所要額内訳'!$D$38="無",COUNTIF($D$139:AB139,1)&lt;=7),AB139,IF(OR('別紙3-1_区分⑤所要額内訳'!$D$38="有",'別紙3-1_区分⑤所要額内訳'!$E$38&lt;=DATE(2022,12,31)),AB139,""))</f>
        <v/>
      </c>
      <c r="AC246" s="21" t="str">
        <f>IF(AND('別紙3-1_区分⑤所要額内訳'!$E$38&gt;=DATE(2023,1,1),'別紙3-1_区分⑤所要額内訳'!$D$38="無",COUNTIF($D$139:AC139,1)&lt;=7),AC139,IF(OR('別紙3-1_区分⑤所要額内訳'!$D$38="有",'別紙3-1_区分⑤所要額内訳'!$E$38&lt;=DATE(2022,12,31)),AC139,""))</f>
        <v/>
      </c>
      <c r="AD246" s="21" t="str">
        <f>IF(AND('別紙3-1_区分⑤所要額内訳'!$E$38&gt;=DATE(2023,1,1),'別紙3-1_区分⑤所要額内訳'!$D$38="無",COUNTIF($D$139:AD139,1)&lt;=7),AD139,IF(OR('別紙3-1_区分⑤所要額内訳'!$D$38="有",'別紙3-1_区分⑤所要額内訳'!$E$38&lt;=DATE(2022,12,31)),AD139,""))</f>
        <v/>
      </c>
      <c r="AE246" s="21" t="str">
        <f>IF(AND('別紙3-1_区分⑤所要額内訳'!$E$38&gt;=DATE(2023,1,1),'別紙3-1_区分⑤所要額内訳'!$D$38="無",COUNTIF($D$139:AE139,1)&lt;=7),AE139,IF(OR('別紙3-1_区分⑤所要額内訳'!$D$38="有",'別紙3-1_区分⑤所要額内訳'!$E$38&lt;=DATE(2022,12,31)),AE139,""))</f>
        <v/>
      </c>
      <c r="AF246" s="21" t="str">
        <f>IF(AND('別紙3-1_区分⑤所要額内訳'!$E$38&gt;=DATE(2023,1,1),'別紙3-1_区分⑤所要額内訳'!$D$38="無",COUNTIF($D$139:AF139,1)&lt;=7),AF139,IF(OR('別紙3-1_区分⑤所要額内訳'!$D$38="有",'別紙3-1_区分⑤所要額内訳'!$E$38&lt;=DATE(2022,12,31)),AF139,""))</f>
        <v/>
      </c>
      <c r="AG246" s="21" t="str">
        <f>IF(AND('別紙3-1_区分⑤所要額内訳'!$E$38&gt;=DATE(2023,1,1),'別紙3-1_区分⑤所要額内訳'!$D$38="無",COUNTIF($D$139:AG139,1)&lt;=7),AG139,IF(OR('別紙3-1_区分⑤所要額内訳'!$D$38="有",'別紙3-1_区分⑤所要額内訳'!$E$38&lt;=DATE(2022,12,31)),AG139,""))</f>
        <v/>
      </c>
      <c r="AH246" s="21" t="str">
        <f>IF(AND('別紙3-1_区分⑤所要額内訳'!$E$38&gt;=DATE(2023,1,1),'別紙3-1_区分⑤所要額内訳'!$D$38="無",COUNTIF($D$139:AH139,1)&lt;=7),AH139,IF(OR('別紙3-1_区分⑤所要額内訳'!$D$38="有",'別紙3-1_区分⑤所要額内訳'!$E$38&lt;=DATE(2022,12,31)),AH139,""))</f>
        <v/>
      </c>
      <c r="AI246" s="21" t="str">
        <f>IF(AND('別紙3-1_区分⑤所要額内訳'!$E$38&gt;=DATE(2023,1,1),'別紙3-1_区分⑤所要額内訳'!$D$38="無",COUNTIF($D$139:AI139,1)&lt;=7),AI139,IF(OR('別紙3-1_区分⑤所要額内訳'!$D$38="有",'別紙3-1_区分⑤所要額内訳'!$E$38&lt;=DATE(2022,12,31)),AI139,""))</f>
        <v/>
      </c>
      <c r="AJ246" s="21" t="str">
        <f>IF(AND('別紙3-1_区分⑤所要額内訳'!$E$38&gt;=DATE(2023,1,1),'別紙3-1_区分⑤所要額内訳'!$D$38="無",COUNTIF($D$139:AJ139,1)&lt;=7),AJ139,IF(OR('別紙3-1_区分⑤所要額内訳'!$D$38="有",'別紙3-1_区分⑤所要額内訳'!$E$38&lt;=DATE(2022,12,31)),AJ139,""))</f>
        <v/>
      </c>
      <c r="AK246" s="21" t="str">
        <f>IF(AND('別紙3-1_区分⑤所要額内訳'!$E$38&gt;=DATE(2023,1,1),'別紙3-1_区分⑤所要額内訳'!$D$38="無",COUNTIF($D$139:AK139,1)&lt;=7),AK139,IF(OR('別紙3-1_区分⑤所要額内訳'!$D$38="有",'別紙3-1_区分⑤所要額内訳'!$E$38&lt;=DATE(2022,12,31)),AK139,""))</f>
        <v/>
      </c>
      <c r="AL246" s="21" t="str">
        <f>IF(AND('別紙3-1_区分⑤所要額内訳'!$E$38&gt;=DATE(2023,1,1),'別紙3-1_区分⑤所要額内訳'!$D$38="無",COUNTIF($D$139:AL139,1)&lt;=7),AL139,IF(OR('別紙3-1_区分⑤所要額内訳'!$D$38="有",'別紙3-1_区分⑤所要額内訳'!$E$38&lt;=DATE(2022,12,31)),AL139,""))</f>
        <v/>
      </c>
      <c r="AM246" s="21" t="str">
        <f>IF(AND('別紙3-1_区分⑤所要額内訳'!$E$38&gt;=DATE(2023,1,1),'別紙3-1_区分⑤所要額内訳'!$D$38="無",COUNTIF($D$139:AM139,1)&lt;=7),AM139,IF(OR('別紙3-1_区分⑤所要額内訳'!$D$38="有",'別紙3-1_区分⑤所要額内訳'!$E$38&lt;=DATE(2022,12,31)),AM139,""))</f>
        <v/>
      </c>
      <c r="AN246" s="21" t="str">
        <f>IF(AND('別紙3-1_区分⑤所要額内訳'!$E$38&gt;=DATE(2023,1,1),'別紙3-1_区分⑤所要額内訳'!$D$38="無",COUNTIF($D$139:AN139,1)&lt;=7),AN139,IF(OR('別紙3-1_区分⑤所要額内訳'!$D$38="有",'別紙3-1_区分⑤所要額内訳'!$E$38&lt;=DATE(2022,12,31)),AN139,""))</f>
        <v/>
      </c>
      <c r="AO246" s="21" t="str">
        <f>IF(AND('別紙3-1_区分⑤所要額内訳'!$E$38&gt;=DATE(2023,1,1),'別紙3-1_区分⑤所要額内訳'!$D$38="無",COUNTIF($D$139:AO139,1)&lt;=7),AO139,IF(OR('別紙3-1_区分⑤所要額内訳'!$D$38="有",'別紙3-1_区分⑤所要額内訳'!$E$38&lt;=DATE(2022,12,31)),AO139,""))</f>
        <v/>
      </c>
      <c r="AP246" s="21" t="str">
        <f>IF(AND('別紙3-1_区分⑤所要額内訳'!$E$38&gt;=DATE(2023,1,1),'別紙3-1_区分⑤所要額内訳'!$D$38="無",COUNTIF($D$139:AP139,1)&lt;=7),AP139,IF(OR('別紙3-1_区分⑤所要額内訳'!$D$38="有",'別紙3-1_区分⑤所要額内訳'!$E$38&lt;=DATE(2022,12,31)),AP139,""))</f>
        <v/>
      </c>
      <c r="AQ246" s="21" t="str">
        <f>IF(AND('別紙3-1_区分⑤所要額内訳'!$E$38&gt;=DATE(2023,1,1),'別紙3-1_区分⑤所要額内訳'!$D$38="無",COUNTIF($D$139:AQ139,1)&lt;=7),AQ139,IF(OR('別紙3-1_区分⑤所要額内訳'!$D$38="有",'別紙3-1_区分⑤所要額内訳'!$E$38&lt;=DATE(2022,12,31)),AQ139,""))</f>
        <v/>
      </c>
      <c r="AR246" s="21" t="str">
        <f>IF(AND('別紙3-1_区分⑤所要額内訳'!$E$38&gt;=DATE(2023,1,1),'別紙3-1_区分⑤所要額内訳'!$D$38="無",COUNTIF($D$139:AR139,1)&lt;=7),AR139,IF(OR('別紙3-1_区分⑤所要額内訳'!$D$38="有",'別紙3-1_区分⑤所要額内訳'!$E$38&lt;=DATE(2022,12,31)),AR139,""))</f>
        <v/>
      </c>
      <c r="AS246" s="21" t="str">
        <f>IF(AND('別紙3-1_区分⑤所要額内訳'!$E$38&gt;=DATE(2023,1,1),'別紙3-1_区分⑤所要額内訳'!$D$38="無",COUNTIF($D$139:AS139,1)&lt;=7),AS139,IF(OR('別紙3-1_区分⑤所要額内訳'!$D$38="有",'別紙3-1_区分⑤所要額内訳'!$E$38&lt;=DATE(2022,12,31)),AS139,""))</f>
        <v/>
      </c>
      <c r="AT246" s="21" t="str">
        <f>IF(AND('別紙3-1_区分⑤所要額内訳'!$E$38&gt;=DATE(2023,1,1),'別紙3-1_区分⑤所要額内訳'!$D$38="無",COUNTIF($D$139:AT139,1)&lt;=7),AT139,IF(OR('別紙3-1_区分⑤所要額内訳'!$D$38="有",'別紙3-1_区分⑤所要額内訳'!$E$38&lt;=DATE(2022,12,31)),AT139,""))</f>
        <v/>
      </c>
      <c r="AU246" s="21" t="str">
        <f>IF(AND('別紙3-1_区分⑤所要額内訳'!$E$38&gt;=DATE(2023,1,1),'別紙3-1_区分⑤所要額内訳'!$D$38="無",COUNTIF($D$139:AU139,1)&lt;=7),AU139,IF(OR('別紙3-1_区分⑤所要額内訳'!$D$38="有",'別紙3-1_区分⑤所要額内訳'!$E$38&lt;=DATE(2022,12,31)),AU139,""))</f>
        <v/>
      </c>
      <c r="AV246" s="21" t="str">
        <f>IF(AND('別紙3-1_区分⑤所要額内訳'!$E$38&gt;=DATE(2023,1,1),'別紙3-1_区分⑤所要額内訳'!$D$38="無",COUNTIF($D$139:AV139,1)&lt;=7),AV139,IF(OR('別紙3-1_区分⑤所要額内訳'!$D$38="有",'別紙3-1_区分⑤所要額内訳'!$E$38&lt;=DATE(2022,12,31)),AV139,""))</f>
        <v/>
      </c>
      <c r="AW246" s="21" t="str">
        <f>IF(AND('別紙3-1_区分⑤所要額内訳'!$E$38&gt;=DATE(2023,1,1),'別紙3-1_区分⑤所要額内訳'!$D$38="無",COUNTIF($D$139:AW139,1)&lt;=7),AW139,IF(OR('別紙3-1_区分⑤所要額内訳'!$D$38="有",'別紙3-1_区分⑤所要額内訳'!$E$38&lt;=DATE(2022,12,31)),AW139,""))</f>
        <v/>
      </c>
      <c r="AX246" s="21" t="str">
        <f>IF(AND('別紙3-1_区分⑤所要額内訳'!$E$38&gt;=DATE(2023,1,1),'別紙3-1_区分⑤所要額内訳'!$D$38="無",COUNTIF($D$139:AX139,1)&lt;=7),AX139,IF(OR('別紙3-1_区分⑤所要額内訳'!$D$38="有",'別紙3-1_区分⑤所要額内訳'!$E$38&lt;=DATE(2022,12,31)),AX139,""))</f>
        <v/>
      </c>
      <c r="AY246" s="21" t="str">
        <f>IF(AND('別紙3-1_区分⑤所要額内訳'!$E$38&gt;=DATE(2023,1,1),'別紙3-1_区分⑤所要額内訳'!$D$38="無",COUNTIF($D$139:AY139,1)&lt;=7),AY139,IF(OR('別紙3-1_区分⑤所要額内訳'!$D$38="有",'別紙3-1_区分⑤所要額内訳'!$E$38&lt;=DATE(2022,12,31)),AY139,""))</f>
        <v/>
      </c>
      <c r="AZ246" s="21" t="str">
        <f>IF(AND('別紙3-1_区分⑤所要額内訳'!$E$38&gt;=DATE(2023,1,1),'別紙3-1_区分⑤所要額内訳'!$D$38="無",COUNTIF($D$139:AZ139,1)&lt;=7),AZ139,IF(OR('別紙3-1_区分⑤所要額内訳'!$D$38="有",'別紙3-1_区分⑤所要額内訳'!$E$38&lt;=DATE(2022,12,31)),AZ139,""))</f>
        <v/>
      </c>
      <c r="BA246" s="21" t="str">
        <f>IF(AND('別紙3-1_区分⑤所要額内訳'!$E$38&gt;=DATE(2023,1,1),'別紙3-1_区分⑤所要額内訳'!$D$38="無",COUNTIF($D$139:BA139,1)&lt;=7),BA139,IF(OR('別紙3-1_区分⑤所要額内訳'!$D$38="有",'別紙3-1_区分⑤所要額内訳'!$E$38&lt;=DATE(2022,12,31)),BA139,""))</f>
        <v/>
      </c>
      <c r="BB246" s="18">
        <f t="shared" si="334"/>
        <v>1</v>
      </c>
    </row>
    <row r="247" spans="1:54" x14ac:dyDescent="0.2">
      <c r="A247" s="5" t="str">
        <f t="shared" ref="A247:C247" si="360">A140</f>
        <v/>
      </c>
      <c r="B247" s="14" t="str">
        <f t="shared" si="360"/>
        <v/>
      </c>
      <c r="C247" s="5" t="str">
        <f t="shared" si="360"/>
        <v/>
      </c>
      <c r="D247" s="21">
        <f>IF(AND('別紙3-1_区分⑤所要額内訳'!$E$39&gt;=DATE(2023,1,1),'別紙3-1_区分⑤所要額内訳'!$D$39="無",COUNTIF($D$140:D140,1)&lt;=7),D140,IF(OR('別紙3-1_区分⑤所要額内訳'!$D$39="有",'別紙3-1_区分⑤所要額内訳'!$E$39&lt;=DATE(2022,12,31)),D140,""))</f>
        <v>1</v>
      </c>
      <c r="E247" s="21" t="str">
        <f>IF(AND('別紙3-1_区分⑤所要額内訳'!$E$39&gt;=DATE(2023,1,1),'別紙3-1_区分⑤所要額内訳'!$D$39="無",COUNTIF($D$140:E140,1)&lt;=7),E140,IF(OR('別紙3-1_区分⑤所要額内訳'!$D$39="有",'別紙3-1_区分⑤所要額内訳'!$E$39&lt;=DATE(2022,12,31)),E140,""))</f>
        <v/>
      </c>
      <c r="F247" s="21" t="str">
        <f>IF(AND('別紙3-1_区分⑤所要額内訳'!$E$39&gt;=DATE(2023,1,1),'別紙3-1_区分⑤所要額内訳'!$D$39="無",COUNTIF($D$140:F140,1)&lt;=7),F140,IF(OR('別紙3-1_区分⑤所要額内訳'!$D$39="有",'別紙3-1_区分⑤所要額内訳'!$E$39&lt;=DATE(2022,12,31)),F140,""))</f>
        <v/>
      </c>
      <c r="G247" s="21" t="str">
        <f>IF(AND('別紙3-1_区分⑤所要額内訳'!$E$39&gt;=DATE(2023,1,1),'別紙3-1_区分⑤所要額内訳'!$D$39="無",COUNTIF($D$140:G140,1)&lt;=7),G140,IF(OR('別紙3-1_区分⑤所要額内訳'!$D$39="有",'別紙3-1_区分⑤所要額内訳'!$E$39&lt;=DATE(2022,12,31)),G140,""))</f>
        <v/>
      </c>
      <c r="H247" s="21" t="str">
        <f>IF(AND('別紙3-1_区分⑤所要額内訳'!$E$39&gt;=DATE(2023,1,1),'別紙3-1_区分⑤所要額内訳'!$D$39="無",COUNTIF($D$140:H140,1)&lt;=7),H140,IF(OR('別紙3-1_区分⑤所要額内訳'!$D$39="有",'別紙3-1_区分⑤所要額内訳'!$E$39&lt;=DATE(2022,12,31)),H140,""))</f>
        <v/>
      </c>
      <c r="I247" s="21" t="str">
        <f>IF(AND('別紙3-1_区分⑤所要額内訳'!$E$39&gt;=DATE(2023,1,1),'別紙3-1_区分⑤所要額内訳'!$D$39="無",COUNTIF($D$140:I140,1)&lt;=7),I140,IF(OR('別紙3-1_区分⑤所要額内訳'!$D$39="有",'別紙3-1_区分⑤所要額内訳'!$E$39&lt;=DATE(2022,12,31)),I140,""))</f>
        <v/>
      </c>
      <c r="J247" s="21" t="str">
        <f>IF(AND('別紙3-1_区分⑤所要額内訳'!$E$39&gt;=DATE(2023,1,1),'別紙3-1_区分⑤所要額内訳'!$D$39="無",COUNTIF($D$140:J140,1)&lt;=7),J140,IF(OR('別紙3-1_区分⑤所要額内訳'!$D$39="有",'別紙3-1_区分⑤所要額内訳'!$E$39&lt;=DATE(2022,12,31)),J140,""))</f>
        <v/>
      </c>
      <c r="K247" s="21" t="str">
        <f>IF(AND('別紙3-1_区分⑤所要額内訳'!$E$39&gt;=DATE(2023,1,1),'別紙3-1_区分⑤所要額内訳'!$D$39="無",COUNTIF($D$140:K140,1)&lt;=7),K140,IF(OR('別紙3-1_区分⑤所要額内訳'!$D$39="有",'別紙3-1_区分⑤所要額内訳'!$E$39&lt;=DATE(2022,12,31)),K140,""))</f>
        <v/>
      </c>
      <c r="L247" s="21" t="str">
        <f>IF(AND('別紙3-1_区分⑤所要額内訳'!$E$39&gt;=DATE(2023,1,1),'別紙3-1_区分⑤所要額内訳'!$D$39="無",COUNTIF($D$140:L140,1)&lt;=7),L140,IF(OR('別紙3-1_区分⑤所要額内訳'!$D$39="有",'別紙3-1_区分⑤所要額内訳'!$E$39&lt;=DATE(2022,12,31)),L140,""))</f>
        <v/>
      </c>
      <c r="M247" s="21" t="str">
        <f>IF(AND('別紙3-1_区分⑤所要額内訳'!$E$39&gt;=DATE(2023,1,1),'別紙3-1_区分⑤所要額内訳'!$D$39="無",COUNTIF($D$140:M140,1)&lt;=7),M140,IF(OR('別紙3-1_区分⑤所要額内訳'!$D$39="有",'別紙3-1_区分⑤所要額内訳'!$E$39&lt;=DATE(2022,12,31)),M140,""))</f>
        <v/>
      </c>
      <c r="N247" s="21" t="str">
        <f>IF(AND('別紙3-1_区分⑤所要額内訳'!$E$39&gt;=DATE(2023,1,1),'別紙3-1_区分⑤所要額内訳'!$D$39="無",COUNTIF($D$140:N140,1)&lt;=7),N140,IF(OR('別紙3-1_区分⑤所要額内訳'!$D$39="有",'別紙3-1_区分⑤所要額内訳'!$E$39&lt;=DATE(2022,12,31)),N140,""))</f>
        <v/>
      </c>
      <c r="O247" s="21" t="str">
        <f>IF(AND('別紙3-1_区分⑤所要額内訳'!$E$39&gt;=DATE(2023,1,1),'別紙3-1_区分⑤所要額内訳'!$D$39="無",COUNTIF($D$140:O140,1)&lt;=7),O140,IF(OR('別紙3-1_区分⑤所要額内訳'!$D$39="有",'別紙3-1_区分⑤所要額内訳'!$E$39&lt;=DATE(2022,12,31)),O140,""))</f>
        <v/>
      </c>
      <c r="P247" s="21" t="str">
        <f>IF(AND('別紙3-1_区分⑤所要額内訳'!$E$39&gt;=DATE(2023,1,1),'別紙3-1_区分⑤所要額内訳'!$D$39="無",COUNTIF($D$140:P140,1)&lt;=7),P140,IF(OR('別紙3-1_区分⑤所要額内訳'!$D$39="有",'別紙3-1_区分⑤所要額内訳'!$E$39&lt;=DATE(2022,12,31)),P140,""))</f>
        <v/>
      </c>
      <c r="Q247" s="21" t="str">
        <f>IF(AND('別紙3-1_区分⑤所要額内訳'!$E$39&gt;=DATE(2023,1,1),'別紙3-1_区分⑤所要額内訳'!$D$39="無",COUNTIF($D$140:Q140,1)&lt;=7),Q140,IF(OR('別紙3-1_区分⑤所要額内訳'!$D$39="有",'別紙3-1_区分⑤所要額内訳'!$E$39&lt;=DATE(2022,12,31)),Q140,""))</f>
        <v/>
      </c>
      <c r="R247" s="21" t="str">
        <f>IF(AND('別紙3-1_区分⑤所要額内訳'!$E$39&gt;=DATE(2023,1,1),'別紙3-1_区分⑤所要額内訳'!$D$39="無",COUNTIF($D$140:R140,1)&lt;=7),R140,IF(OR('別紙3-1_区分⑤所要額内訳'!$D$39="有",'別紙3-1_区分⑤所要額内訳'!$E$39&lt;=DATE(2022,12,31)),R140,""))</f>
        <v/>
      </c>
      <c r="S247" s="21" t="str">
        <f>IF(AND('別紙3-1_区分⑤所要額内訳'!$E$39&gt;=DATE(2023,1,1),'別紙3-1_区分⑤所要額内訳'!$D$39="無",COUNTIF($D$140:S140,1)&lt;=7),S140,IF(OR('別紙3-1_区分⑤所要額内訳'!$D$39="有",'別紙3-1_区分⑤所要額内訳'!$E$39&lt;=DATE(2022,12,31)),S140,""))</f>
        <v/>
      </c>
      <c r="T247" s="21" t="str">
        <f>IF(AND('別紙3-1_区分⑤所要額内訳'!$E$39&gt;=DATE(2023,1,1),'別紙3-1_区分⑤所要額内訳'!$D$39="無",COUNTIF($D$140:T140,1)&lt;=7),T140,IF(OR('別紙3-1_区分⑤所要額内訳'!$D$39="有",'別紙3-1_区分⑤所要額内訳'!$E$39&lt;=DATE(2022,12,31)),T140,""))</f>
        <v/>
      </c>
      <c r="U247" s="21" t="str">
        <f>IF(AND('別紙3-1_区分⑤所要額内訳'!$E$39&gt;=DATE(2023,1,1),'別紙3-1_区分⑤所要額内訳'!$D$39="無",COUNTIF($D$140:U140,1)&lt;=7),U140,IF(OR('別紙3-1_区分⑤所要額内訳'!$D$39="有",'別紙3-1_区分⑤所要額内訳'!$E$39&lt;=DATE(2022,12,31)),U140,""))</f>
        <v/>
      </c>
      <c r="V247" s="21" t="str">
        <f>IF(AND('別紙3-1_区分⑤所要額内訳'!$E$39&gt;=DATE(2023,1,1),'別紙3-1_区分⑤所要額内訳'!$D$39="無",COUNTIF($D$140:V140,1)&lt;=7),V140,IF(OR('別紙3-1_区分⑤所要額内訳'!$D$39="有",'別紙3-1_区分⑤所要額内訳'!$E$39&lt;=DATE(2022,12,31)),V140,""))</f>
        <v/>
      </c>
      <c r="W247" s="21" t="str">
        <f>IF(AND('別紙3-1_区分⑤所要額内訳'!$E$39&gt;=DATE(2023,1,1),'別紙3-1_区分⑤所要額内訳'!$D$39="無",COUNTIF($D$140:W140,1)&lt;=7),W140,IF(OR('別紙3-1_区分⑤所要額内訳'!$D$39="有",'別紙3-1_区分⑤所要額内訳'!$E$39&lt;=DATE(2022,12,31)),W140,""))</f>
        <v/>
      </c>
      <c r="X247" s="21" t="str">
        <f>IF(AND('別紙3-1_区分⑤所要額内訳'!$E$39&gt;=DATE(2023,1,1),'別紙3-1_区分⑤所要額内訳'!$D$39="無",COUNTIF($D$140:X140,1)&lt;=7),X140,IF(OR('別紙3-1_区分⑤所要額内訳'!$D$39="有",'別紙3-1_区分⑤所要額内訳'!$E$39&lt;=DATE(2022,12,31)),X140,""))</f>
        <v/>
      </c>
      <c r="Y247" s="21" t="str">
        <f>IF(AND('別紙3-1_区分⑤所要額内訳'!$E$39&gt;=DATE(2023,1,1),'別紙3-1_区分⑤所要額内訳'!$D$39="無",COUNTIF($D$140:Y140,1)&lt;=7),Y140,IF(OR('別紙3-1_区分⑤所要額内訳'!$D$39="有",'別紙3-1_区分⑤所要額内訳'!$E$39&lt;=DATE(2022,12,31)),Y140,""))</f>
        <v/>
      </c>
      <c r="Z247" s="21" t="str">
        <f>IF(AND('別紙3-1_区分⑤所要額内訳'!$E$39&gt;=DATE(2023,1,1),'別紙3-1_区分⑤所要額内訳'!$D$39="無",COUNTIF($D$140:Z140,1)&lt;=7),Z140,IF(OR('別紙3-1_区分⑤所要額内訳'!$D$39="有",'別紙3-1_区分⑤所要額内訳'!$E$39&lt;=DATE(2022,12,31)),Z140,""))</f>
        <v/>
      </c>
      <c r="AA247" s="21" t="str">
        <f>IF(AND('別紙3-1_区分⑤所要額内訳'!$E$39&gt;=DATE(2023,1,1),'別紙3-1_区分⑤所要額内訳'!$D$39="無",COUNTIF($D$140:AA140,1)&lt;=7),AA140,IF(OR('別紙3-1_区分⑤所要額内訳'!$D$39="有",'別紙3-1_区分⑤所要額内訳'!$E$39&lt;=DATE(2022,12,31)),AA140,""))</f>
        <v/>
      </c>
      <c r="AB247" s="21" t="str">
        <f>IF(AND('別紙3-1_区分⑤所要額内訳'!$E$39&gt;=DATE(2023,1,1),'別紙3-1_区分⑤所要額内訳'!$D$39="無",COUNTIF($D$140:AB140,1)&lt;=7),AB140,IF(OR('別紙3-1_区分⑤所要額内訳'!$D$39="有",'別紙3-1_区分⑤所要額内訳'!$E$39&lt;=DATE(2022,12,31)),AB140,""))</f>
        <v/>
      </c>
      <c r="AC247" s="21" t="str">
        <f>IF(AND('別紙3-1_区分⑤所要額内訳'!$E$39&gt;=DATE(2023,1,1),'別紙3-1_区分⑤所要額内訳'!$D$39="無",COUNTIF($D$140:AC140,1)&lt;=7),AC140,IF(OR('別紙3-1_区分⑤所要額内訳'!$D$39="有",'別紙3-1_区分⑤所要額内訳'!$E$39&lt;=DATE(2022,12,31)),AC140,""))</f>
        <v/>
      </c>
      <c r="AD247" s="21" t="str">
        <f>IF(AND('別紙3-1_区分⑤所要額内訳'!$E$39&gt;=DATE(2023,1,1),'別紙3-1_区分⑤所要額内訳'!$D$39="無",COUNTIF($D$140:AD140,1)&lt;=7),AD140,IF(OR('別紙3-1_区分⑤所要額内訳'!$D$39="有",'別紙3-1_区分⑤所要額内訳'!$E$39&lt;=DATE(2022,12,31)),AD140,""))</f>
        <v/>
      </c>
      <c r="AE247" s="21" t="str">
        <f>IF(AND('別紙3-1_区分⑤所要額内訳'!$E$39&gt;=DATE(2023,1,1),'別紙3-1_区分⑤所要額内訳'!$D$39="無",COUNTIF($D$140:AE140,1)&lt;=7),AE140,IF(OR('別紙3-1_区分⑤所要額内訳'!$D$39="有",'別紙3-1_区分⑤所要額内訳'!$E$39&lt;=DATE(2022,12,31)),AE140,""))</f>
        <v/>
      </c>
      <c r="AF247" s="21" t="str">
        <f>IF(AND('別紙3-1_区分⑤所要額内訳'!$E$39&gt;=DATE(2023,1,1),'別紙3-1_区分⑤所要額内訳'!$D$39="無",COUNTIF($D$140:AF140,1)&lt;=7),AF140,IF(OR('別紙3-1_区分⑤所要額内訳'!$D$39="有",'別紙3-1_区分⑤所要額内訳'!$E$39&lt;=DATE(2022,12,31)),AF140,""))</f>
        <v/>
      </c>
      <c r="AG247" s="21" t="str">
        <f>IF(AND('別紙3-1_区分⑤所要額内訳'!$E$39&gt;=DATE(2023,1,1),'別紙3-1_区分⑤所要額内訳'!$D$39="無",COUNTIF($D$140:AG140,1)&lt;=7),AG140,IF(OR('別紙3-1_区分⑤所要額内訳'!$D$39="有",'別紙3-1_区分⑤所要額内訳'!$E$39&lt;=DATE(2022,12,31)),AG140,""))</f>
        <v/>
      </c>
      <c r="AH247" s="21" t="str">
        <f>IF(AND('別紙3-1_区分⑤所要額内訳'!$E$39&gt;=DATE(2023,1,1),'別紙3-1_区分⑤所要額内訳'!$D$39="無",COUNTIF($D$140:AH140,1)&lt;=7),AH140,IF(OR('別紙3-1_区分⑤所要額内訳'!$D$39="有",'別紙3-1_区分⑤所要額内訳'!$E$39&lt;=DATE(2022,12,31)),AH140,""))</f>
        <v/>
      </c>
      <c r="AI247" s="21" t="str">
        <f>IF(AND('別紙3-1_区分⑤所要額内訳'!$E$39&gt;=DATE(2023,1,1),'別紙3-1_区分⑤所要額内訳'!$D$39="無",COUNTIF($D$140:AI140,1)&lt;=7),AI140,IF(OR('別紙3-1_区分⑤所要額内訳'!$D$39="有",'別紙3-1_区分⑤所要額内訳'!$E$39&lt;=DATE(2022,12,31)),AI140,""))</f>
        <v/>
      </c>
      <c r="AJ247" s="21" t="str">
        <f>IF(AND('別紙3-1_区分⑤所要額内訳'!$E$39&gt;=DATE(2023,1,1),'別紙3-1_区分⑤所要額内訳'!$D$39="無",COUNTIF($D$140:AJ140,1)&lt;=7),AJ140,IF(OR('別紙3-1_区分⑤所要額内訳'!$D$39="有",'別紙3-1_区分⑤所要額内訳'!$E$39&lt;=DATE(2022,12,31)),AJ140,""))</f>
        <v/>
      </c>
      <c r="AK247" s="21" t="str">
        <f>IF(AND('別紙3-1_区分⑤所要額内訳'!$E$39&gt;=DATE(2023,1,1),'別紙3-1_区分⑤所要額内訳'!$D$39="無",COUNTIF($D$140:AK140,1)&lt;=7),AK140,IF(OR('別紙3-1_区分⑤所要額内訳'!$D$39="有",'別紙3-1_区分⑤所要額内訳'!$E$39&lt;=DATE(2022,12,31)),AK140,""))</f>
        <v/>
      </c>
      <c r="AL247" s="21" t="str">
        <f>IF(AND('別紙3-1_区分⑤所要額内訳'!$E$39&gt;=DATE(2023,1,1),'別紙3-1_区分⑤所要額内訳'!$D$39="無",COUNTIF($D$140:AL140,1)&lt;=7),AL140,IF(OR('別紙3-1_区分⑤所要額内訳'!$D$39="有",'別紙3-1_区分⑤所要額内訳'!$E$39&lt;=DATE(2022,12,31)),AL140,""))</f>
        <v/>
      </c>
      <c r="AM247" s="21" t="str">
        <f>IF(AND('別紙3-1_区分⑤所要額内訳'!$E$39&gt;=DATE(2023,1,1),'別紙3-1_区分⑤所要額内訳'!$D$39="無",COUNTIF($D$140:AM140,1)&lt;=7),AM140,IF(OR('別紙3-1_区分⑤所要額内訳'!$D$39="有",'別紙3-1_区分⑤所要額内訳'!$E$39&lt;=DATE(2022,12,31)),AM140,""))</f>
        <v/>
      </c>
      <c r="AN247" s="21" t="str">
        <f>IF(AND('別紙3-1_区分⑤所要額内訳'!$E$39&gt;=DATE(2023,1,1),'別紙3-1_区分⑤所要額内訳'!$D$39="無",COUNTIF($D$140:AN140,1)&lt;=7),AN140,IF(OR('別紙3-1_区分⑤所要額内訳'!$D$39="有",'別紙3-1_区分⑤所要額内訳'!$E$39&lt;=DATE(2022,12,31)),AN140,""))</f>
        <v/>
      </c>
      <c r="AO247" s="21" t="str">
        <f>IF(AND('別紙3-1_区分⑤所要額内訳'!$E$39&gt;=DATE(2023,1,1),'別紙3-1_区分⑤所要額内訳'!$D$39="無",COUNTIF($D$140:AO140,1)&lt;=7),AO140,IF(OR('別紙3-1_区分⑤所要額内訳'!$D$39="有",'別紙3-1_区分⑤所要額内訳'!$E$39&lt;=DATE(2022,12,31)),AO140,""))</f>
        <v/>
      </c>
      <c r="AP247" s="21" t="str">
        <f>IF(AND('別紙3-1_区分⑤所要額内訳'!$E$39&gt;=DATE(2023,1,1),'別紙3-1_区分⑤所要額内訳'!$D$39="無",COUNTIF($D$140:AP140,1)&lt;=7),AP140,IF(OR('別紙3-1_区分⑤所要額内訳'!$D$39="有",'別紙3-1_区分⑤所要額内訳'!$E$39&lt;=DATE(2022,12,31)),AP140,""))</f>
        <v/>
      </c>
      <c r="AQ247" s="21" t="str">
        <f>IF(AND('別紙3-1_区分⑤所要額内訳'!$E$39&gt;=DATE(2023,1,1),'別紙3-1_区分⑤所要額内訳'!$D$39="無",COUNTIF($D$140:AQ140,1)&lt;=7),AQ140,IF(OR('別紙3-1_区分⑤所要額内訳'!$D$39="有",'別紙3-1_区分⑤所要額内訳'!$E$39&lt;=DATE(2022,12,31)),AQ140,""))</f>
        <v/>
      </c>
      <c r="AR247" s="21" t="str">
        <f>IF(AND('別紙3-1_区分⑤所要額内訳'!$E$39&gt;=DATE(2023,1,1),'別紙3-1_区分⑤所要額内訳'!$D$39="無",COUNTIF($D$140:AR140,1)&lt;=7),AR140,IF(OR('別紙3-1_区分⑤所要額内訳'!$D$39="有",'別紙3-1_区分⑤所要額内訳'!$E$39&lt;=DATE(2022,12,31)),AR140,""))</f>
        <v/>
      </c>
      <c r="AS247" s="21" t="str">
        <f>IF(AND('別紙3-1_区分⑤所要額内訳'!$E$39&gt;=DATE(2023,1,1),'別紙3-1_区分⑤所要額内訳'!$D$39="無",COUNTIF($D$140:AS140,1)&lt;=7),AS140,IF(OR('別紙3-1_区分⑤所要額内訳'!$D$39="有",'別紙3-1_区分⑤所要額内訳'!$E$39&lt;=DATE(2022,12,31)),AS140,""))</f>
        <v/>
      </c>
      <c r="AT247" s="21" t="str">
        <f>IF(AND('別紙3-1_区分⑤所要額内訳'!$E$39&gt;=DATE(2023,1,1),'別紙3-1_区分⑤所要額内訳'!$D$39="無",COUNTIF($D$140:AT140,1)&lt;=7),AT140,IF(OR('別紙3-1_区分⑤所要額内訳'!$D$39="有",'別紙3-1_区分⑤所要額内訳'!$E$39&lt;=DATE(2022,12,31)),AT140,""))</f>
        <v/>
      </c>
      <c r="AU247" s="21" t="str">
        <f>IF(AND('別紙3-1_区分⑤所要額内訳'!$E$39&gt;=DATE(2023,1,1),'別紙3-1_区分⑤所要額内訳'!$D$39="無",COUNTIF($D$140:AU140,1)&lt;=7),AU140,IF(OR('別紙3-1_区分⑤所要額内訳'!$D$39="有",'別紙3-1_区分⑤所要額内訳'!$E$39&lt;=DATE(2022,12,31)),AU140,""))</f>
        <v/>
      </c>
      <c r="AV247" s="21" t="str">
        <f>IF(AND('別紙3-1_区分⑤所要額内訳'!$E$39&gt;=DATE(2023,1,1),'別紙3-1_区分⑤所要額内訳'!$D$39="無",COUNTIF($D$140:AV140,1)&lt;=7),AV140,IF(OR('別紙3-1_区分⑤所要額内訳'!$D$39="有",'別紙3-1_区分⑤所要額内訳'!$E$39&lt;=DATE(2022,12,31)),AV140,""))</f>
        <v/>
      </c>
      <c r="AW247" s="21" t="str">
        <f>IF(AND('別紙3-1_区分⑤所要額内訳'!$E$39&gt;=DATE(2023,1,1),'別紙3-1_区分⑤所要額内訳'!$D$39="無",COUNTIF($D$140:AW140,1)&lt;=7),AW140,IF(OR('別紙3-1_区分⑤所要額内訳'!$D$39="有",'別紙3-1_区分⑤所要額内訳'!$E$39&lt;=DATE(2022,12,31)),AW140,""))</f>
        <v/>
      </c>
      <c r="AX247" s="21" t="str">
        <f>IF(AND('別紙3-1_区分⑤所要額内訳'!$E$39&gt;=DATE(2023,1,1),'別紙3-1_区分⑤所要額内訳'!$D$39="無",COUNTIF($D$140:AX140,1)&lt;=7),AX140,IF(OR('別紙3-1_区分⑤所要額内訳'!$D$39="有",'別紙3-1_区分⑤所要額内訳'!$E$39&lt;=DATE(2022,12,31)),AX140,""))</f>
        <v/>
      </c>
      <c r="AY247" s="21" t="str">
        <f>IF(AND('別紙3-1_区分⑤所要額内訳'!$E$39&gt;=DATE(2023,1,1),'別紙3-1_区分⑤所要額内訳'!$D$39="無",COUNTIF($D$140:AY140,1)&lt;=7),AY140,IF(OR('別紙3-1_区分⑤所要額内訳'!$D$39="有",'別紙3-1_区分⑤所要額内訳'!$E$39&lt;=DATE(2022,12,31)),AY140,""))</f>
        <v/>
      </c>
      <c r="AZ247" s="21" t="str">
        <f>IF(AND('別紙3-1_区分⑤所要額内訳'!$E$39&gt;=DATE(2023,1,1),'別紙3-1_区分⑤所要額内訳'!$D$39="無",COUNTIF($D$140:AZ140,1)&lt;=7),AZ140,IF(OR('別紙3-1_区分⑤所要額内訳'!$D$39="有",'別紙3-1_区分⑤所要額内訳'!$E$39&lt;=DATE(2022,12,31)),AZ140,""))</f>
        <v/>
      </c>
      <c r="BA247" s="21" t="str">
        <f>IF(AND('別紙3-1_区分⑤所要額内訳'!$E$39&gt;=DATE(2023,1,1),'別紙3-1_区分⑤所要額内訳'!$D$39="無",COUNTIF($D$140:BA140,1)&lt;=7),BA140,IF(OR('別紙3-1_区分⑤所要額内訳'!$D$39="有",'別紙3-1_区分⑤所要額内訳'!$E$39&lt;=DATE(2022,12,31)),BA140,""))</f>
        <v/>
      </c>
      <c r="BB247" s="18">
        <f t="shared" si="334"/>
        <v>1</v>
      </c>
    </row>
    <row r="248" spans="1:54" x14ac:dyDescent="0.2">
      <c r="A248" s="5" t="str">
        <f t="shared" ref="A248:C248" si="361">A141</f>
        <v/>
      </c>
      <c r="B248" s="14" t="str">
        <f t="shared" si="361"/>
        <v/>
      </c>
      <c r="C248" s="5" t="str">
        <f t="shared" si="361"/>
        <v/>
      </c>
      <c r="D248" s="21">
        <f>IF(AND('別紙3-1_区分⑤所要額内訳'!$E$40&gt;=DATE(2023,1,1),'別紙3-1_区分⑤所要額内訳'!$D$40="無",COUNTIF($D$141:D141,1)&lt;=7),D141,IF(OR('別紙3-1_区分⑤所要額内訳'!$D$40="有",'別紙3-1_区分⑤所要額内訳'!$E$40&lt;=DATE(2022,12,31)),D141,""))</f>
        <v>1</v>
      </c>
      <c r="E248" s="21" t="str">
        <f>IF(AND('別紙3-1_区分⑤所要額内訳'!$E$40&gt;=DATE(2023,1,1),'別紙3-1_区分⑤所要額内訳'!$D$40="無",COUNTIF($D$141:E141,1)&lt;=7),E141,IF(OR('別紙3-1_区分⑤所要額内訳'!$D$40="有",'別紙3-1_区分⑤所要額内訳'!$E$40&lt;=DATE(2022,12,31)),E141,""))</f>
        <v/>
      </c>
      <c r="F248" s="21" t="str">
        <f>IF(AND('別紙3-1_区分⑤所要額内訳'!$E$40&gt;=DATE(2023,1,1),'別紙3-1_区分⑤所要額内訳'!$D$40="無",COUNTIF($D$141:F141,1)&lt;=7),F141,IF(OR('別紙3-1_区分⑤所要額内訳'!$D$40="有",'別紙3-1_区分⑤所要額内訳'!$E$40&lt;=DATE(2022,12,31)),F141,""))</f>
        <v/>
      </c>
      <c r="G248" s="21" t="str">
        <f>IF(AND('別紙3-1_区分⑤所要額内訳'!$E$40&gt;=DATE(2023,1,1),'別紙3-1_区分⑤所要額内訳'!$D$40="無",COUNTIF($D$141:G141,1)&lt;=7),G141,IF(OR('別紙3-1_区分⑤所要額内訳'!$D$40="有",'別紙3-1_区分⑤所要額内訳'!$E$40&lt;=DATE(2022,12,31)),G141,""))</f>
        <v/>
      </c>
      <c r="H248" s="21" t="str">
        <f>IF(AND('別紙3-1_区分⑤所要額内訳'!$E$40&gt;=DATE(2023,1,1),'別紙3-1_区分⑤所要額内訳'!$D$40="無",COUNTIF($D$141:H141,1)&lt;=7),H141,IF(OR('別紙3-1_区分⑤所要額内訳'!$D$40="有",'別紙3-1_区分⑤所要額内訳'!$E$40&lt;=DATE(2022,12,31)),H141,""))</f>
        <v/>
      </c>
      <c r="I248" s="21" t="str">
        <f>IF(AND('別紙3-1_区分⑤所要額内訳'!$E$40&gt;=DATE(2023,1,1),'別紙3-1_区分⑤所要額内訳'!$D$40="無",COUNTIF($D$141:I141,1)&lt;=7),I141,IF(OR('別紙3-1_区分⑤所要額内訳'!$D$40="有",'別紙3-1_区分⑤所要額内訳'!$E$40&lt;=DATE(2022,12,31)),I141,""))</f>
        <v/>
      </c>
      <c r="J248" s="21" t="str">
        <f>IF(AND('別紙3-1_区分⑤所要額内訳'!$E$40&gt;=DATE(2023,1,1),'別紙3-1_区分⑤所要額内訳'!$D$40="無",COUNTIF($D$141:J141,1)&lt;=7),J141,IF(OR('別紙3-1_区分⑤所要額内訳'!$D$40="有",'別紙3-1_区分⑤所要額内訳'!$E$40&lt;=DATE(2022,12,31)),J141,""))</f>
        <v/>
      </c>
      <c r="K248" s="21" t="str">
        <f>IF(AND('別紙3-1_区分⑤所要額内訳'!$E$40&gt;=DATE(2023,1,1),'別紙3-1_区分⑤所要額内訳'!$D$40="無",COUNTIF($D$141:K141,1)&lt;=7),K141,IF(OR('別紙3-1_区分⑤所要額内訳'!$D$40="有",'別紙3-1_区分⑤所要額内訳'!$E$40&lt;=DATE(2022,12,31)),K141,""))</f>
        <v/>
      </c>
      <c r="L248" s="21" t="str">
        <f>IF(AND('別紙3-1_区分⑤所要額内訳'!$E$40&gt;=DATE(2023,1,1),'別紙3-1_区分⑤所要額内訳'!$D$40="無",COUNTIF($D$141:L141,1)&lt;=7),L141,IF(OR('別紙3-1_区分⑤所要額内訳'!$D$40="有",'別紙3-1_区分⑤所要額内訳'!$E$40&lt;=DATE(2022,12,31)),L141,""))</f>
        <v/>
      </c>
      <c r="M248" s="21" t="str">
        <f>IF(AND('別紙3-1_区分⑤所要額内訳'!$E$40&gt;=DATE(2023,1,1),'別紙3-1_区分⑤所要額内訳'!$D$40="無",COUNTIF($D$141:M141,1)&lt;=7),M141,IF(OR('別紙3-1_区分⑤所要額内訳'!$D$40="有",'別紙3-1_区分⑤所要額内訳'!$E$40&lt;=DATE(2022,12,31)),M141,""))</f>
        <v/>
      </c>
      <c r="N248" s="21" t="str">
        <f>IF(AND('別紙3-1_区分⑤所要額内訳'!$E$40&gt;=DATE(2023,1,1),'別紙3-1_区分⑤所要額内訳'!$D$40="無",COUNTIF($D$141:N141,1)&lt;=7),N141,IF(OR('別紙3-1_区分⑤所要額内訳'!$D$40="有",'別紙3-1_区分⑤所要額内訳'!$E$40&lt;=DATE(2022,12,31)),N141,""))</f>
        <v/>
      </c>
      <c r="O248" s="21" t="str">
        <f>IF(AND('別紙3-1_区分⑤所要額内訳'!$E$40&gt;=DATE(2023,1,1),'別紙3-1_区分⑤所要額内訳'!$D$40="無",COUNTIF($D$141:O141,1)&lt;=7),O141,IF(OR('別紙3-1_区分⑤所要額内訳'!$D$40="有",'別紙3-1_区分⑤所要額内訳'!$E$40&lt;=DATE(2022,12,31)),O141,""))</f>
        <v/>
      </c>
      <c r="P248" s="21" t="str">
        <f>IF(AND('別紙3-1_区分⑤所要額内訳'!$E$40&gt;=DATE(2023,1,1),'別紙3-1_区分⑤所要額内訳'!$D$40="無",COUNTIF($D$141:P141,1)&lt;=7),P141,IF(OR('別紙3-1_区分⑤所要額内訳'!$D$40="有",'別紙3-1_区分⑤所要額内訳'!$E$40&lt;=DATE(2022,12,31)),P141,""))</f>
        <v/>
      </c>
      <c r="Q248" s="21" t="str">
        <f>IF(AND('別紙3-1_区分⑤所要額内訳'!$E$40&gt;=DATE(2023,1,1),'別紙3-1_区分⑤所要額内訳'!$D$40="無",COUNTIF($D$141:Q141,1)&lt;=7),Q141,IF(OR('別紙3-1_区分⑤所要額内訳'!$D$40="有",'別紙3-1_区分⑤所要額内訳'!$E$40&lt;=DATE(2022,12,31)),Q141,""))</f>
        <v/>
      </c>
      <c r="R248" s="21" t="str">
        <f>IF(AND('別紙3-1_区分⑤所要額内訳'!$E$40&gt;=DATE(2023,1,1),'別紙3-1_区分⑤所要額内訳'!$D$40="無",COUNTIF($D$141:R141,1)&lt;=7),R141,IF(OR('別紙3-1_区分⑤所要額内訳'!$D$40="有",'別紙3-1_区分⑤所要額内訳'!$E$40&lt;=DATE(2022,12,31)),R141,""))</f>
        <v/>
      </c>
      <c r="S248" s="21" t="str">
        <f>IF(AND('別紙3-1_区分⑤所要額内訳'!$E$40&gt;=DATE(2023,1,1),'別紙3-1_区分⑤所要額内訳'!$D$40="無",COUNTIF($D$141:S141,1)&lt;=7),S141,IF(OR('別紙3-1_区分⑤所要額内訳'!$D$40="有",'別紙3-1_区分⑤所要額内訳'!$E$40&lt;=DATE(2022,12,31)),S141,""))</f>
        <v/>
      </c>
      <c r="T248" s="21" t="str">
        <f>IF(AND('別紙3-1_区分⑤所要額内訳'!$E$40&gt;=DATE(2023,1,1),'別紙3-1_区分⑤所要額内訳'!$D$40="無",COUNTIF($D$141:T141,1)&lt;=7),T141,IF(OR('別紙3-1_区分⑤所要額内訳'!$D$40="有",'別紙3-1_区分⑤所要額内訳'!$E$40&lt;=DATE(2022,12,31)),T141,""))</f>
        <v/>
      </c>
      <c r="U248" s="21" t="str">
        <f>IF(AND('別紙3-1_区分⑤所要額内訳'!$E$40&gt;=DATE(2023,1,1),'別紙3-1_区分⑤所要額内訳'!$D$40="無",COUNTIF($D$141:U141,1)&lt;=7),U141,IF(OR('別紙3-1_区分⑤所要額内訳'!$D$40="有",'別紙3-1_区分⑤所要額内訳'!$E$40&lt;=DATE(2022,12,31)),U141,""))</f>
        <v/>
      </c>
      <c r="V248" s="21" t="str">
        <f>IF(AND('別紙3-1_区分⑤所要額内訳'!$E$40&gt;=DATE(2023,1,1),'別紙3-1_区分⑤所要額内訳'!$D$40="無",COUNTIF($D$141:V141,1)&lt;=7),V141,IF(OR('別紙3-1_区分⑤所要額内訳'!$D$40="有",'別紙3-1_区分⑤所要額内訳'!$E$40&lt;=DATE(2022,12,31)),V141,""))</f>
        <v/>
      </c>
      <c r="W248" s="21" t="str">
        <f>IF(AND('別紙3-1_区分⑤所要額内訳'!$E$40&gt;=DATE(2023,1,1),'別紙3-1_区分⑤所要額内訳'!$D$40="無",COUNTIF($D$141:W141,1)&lt;=7),W141,IF(OR('別紙3-1_区分⑤所要額内訳'!$D$40="有",'別紙3-1_区分⑤所要額内訳'!$E$40&lt;=DATE(2022,12,31)),W141,""))</f>
        <v/>
      </c>
      <c r="X248" s="21" t="str">
        <f>IF(AND('別紙3-1_区分⑤所要額内訳'!$E$40&gt;=DATE(2023,1,1),'別紙3-1_区分⑤所要額内訳'!$D$40="無",COUNTIF($D$141:X141,1)&lt;=7),X141,IF(OR('別紙3-1_区分⑤所要額内訳'!$D$40="有",'別紙3-1_区分⑤所要額内訳'!$E$40&lt;=DATE(2022,12,31)),X141,""))</f>
        <v/>
      </c>
      <c r="Y248" s="21" t="str">
        <f>IF(AND('別紙3-1_区分⑤所要額内訳'!$E$40&gt;=DATE(2023,1,1),'別紙3-1_区分⑤所要額内訳'!$D$40="無",COUNTIF($D$141:Y141,1)&lt;=7),Y141,IF(OR('別紙3-1_区分⑤所要額内訳'!$D$40="有",'別紙3-1_区分⑤所要額内訳'!$E$40&lt;=DATE(2022,12,31)),Y141,""))</f>
        <v/>
      </c>
      <c r="Z248" s="21" t="str">
        <f>IF(AND('別紙3-1_区分⑤所要額内訳'!$E$40&gt;=DATE(2023,1,1),'別紙3-1_区分⑤所要額内訳'!$D$40="無",COUNTIF($D$141:Z141,1)&lt;=7),Z141,IF(OR('別紙3-1_区分⑤所要額内訳'!$D$40="有",'別紙3-1_区分⑤所要額内訳'!$E$40&lt;=DATE(2022,12,31)),Z141,""))</f>
        <v/>
      </c>
      <c r="AA248" s="21" t="str">
        <f>IF(AND('別紙3-1_区分⑤所要額内訳'!$E$40&gt;=DATE(2023,1,1),'別紙3-1_区分⑤所要額内訳'!$D$40="無",COUNTIF($D$141:AA141,1)&lt;=7),AA141,IF(OR('別紙3-1_区分⑤所要額内訳'!$D$40="有",'別紙3-1_区分⑤所要額内訳'!$E$40&lt;=DATE(2022,12,31)),AA141,""))</f>
        <v/>
      </c>
      <c r="AB248" s="21" t="str">
        <f>IF(AND('別紙3-1_区分⑤所要額内訳'!$E$40&gt;=DATE(2023,1,1),'別紙3-1_区分⑤所要額内訳'!$D$40="無",COUNTIF($D$141:AB141,1)&lt;=7),AB141,IF(OR('別紙3-1_区分⑤所要額内訳'!$D$40="有",'別紙3-1_区分⑤所要額内訳'!$E$40&lt;=DATE(2022,12,31)),AB141,""))</f>
        <v/>
      </c>
      <c r="AC248" s="21" t="str">
        <f>IF(AND('別紙3-1_区分⑤所要額内訳'!$E$40&gt;=DATE(2023,1,1),'別紙3-1_区分⑤所要額内訳'!$D$40="無",COUNTIF($D$141:AC141,1)&lt;=7),AC141,IF(OR('別紙3-1_区分⑤所要額内訳'!$D$40="有",'別紙3-1_区分⑤所要額内訳'!$E$40&lt;=DATE(2022,12,31)),AC141,""))</f>
        <v/>
      </c>
      <c r="AD248" s="21" t="str">
        <f>IF(AND('別紙3-1_区分⑤所要額内訳'!$E$40&gt;=DATE(2023,1,1),'別紙3-1_区分⑤所要額内訳'!$D$40="無",COUNTIF($D$141:AD141,1)&lt;=7),AD141,IF(OR('別紙3-1_区分⑤所要額内訳'!$D$40="有",'別紙3-1_区分⑤所要額内訳'!$E$40&lt;=DATE(2022,12,31)),AD141,""))</f>
        <v/>
      </c>
      <c r="AE248" s="21" t="str">
        <f>IF(AND('別紙3-1_区分⑤所要額内訳'!$E$40&gt;=DATE(2023,1,1),'別紙3-1_区分⑤所要額内訳'!$D$40="無",COUNTIF($D$141:AE141,1)&lt;=7),AE141,IF(OR('別紙3-1_区分⑤所要額内訳'!$D$40="有",'別紙3-1_区分⑤所要額内訳'!$E$40&lt;=DATE(2022,12,31)),AE141,""))</f>
        <v/>
      </c>
      <c r="AF248" s="21" t="str">
        <f>IF(AND('別紙3-1_区分⑤所要額内訳'!$E$40&gt;=DATE(2023,1,1),'別紙3-1_区分⑤所要額内訳'!$D$40="無",COUNTIF($D$141:AF141,1)&lt;=7),AF141,IF(OR('別紙3-1_区分⑤所要額内訳'!$D$40="有",'別紙3-1_区分⑤所要額内訳'!$E$40&lt;=DATE(2022,12,31)),AF141,""))</f>
        <v/>
      </c>
      <c r="AG248" s="21" t="str">
        <f>IF(AND('別紙3-1_区分⑤所要額内訳'!$E$40&gt;=DATE(2023,1,1),'別紙3-1_区分⑤所要額内訳'!$D$40="無",COUNTIF($D$141:AG141,1)&lt;=7),AG141,IF(OR('別紙3-1_区分⑤所要額内訳'!$D$40="有",'別紙3-1_区分⑤所要額内訳'!$E$40&lt;=DATE(2022,12,31)),AG141,""))</f>
        <v/>
      </c>
      <c r="AH248" s="21" t="str">
        <f>IF(AND('別紙3-1_区分⑤所要額内訳'!$E$40&gt;=DATE(2023,1,1),'別紙3-1_区分⑤所要額内訳'!$D$40="無",COUNTIF($D$141:AH141,1)&lt;=7),AH141,IF(OR('別紙3-1_区分⑤所要額内訳'!$D$40="有",'別紙3-1_区分⑤所要額内訳'!$E$40&lt;=DATE(2022,12,31)),AH141,""))</f>
        <v/>
      </c>
      <c r="AI248" s="21" t="str">
        <f>IF(AND('別紙3-1_区分⑤所要額内訳'!$E$40&gt;=DATE(2023,1,1),'別紙3-1_区分⑤所要額内訳'!$D$40="無",COUNTIF($D$141:AI141,1)&lt;=7),AI141,IF(OR('別紙3-1_区分⑤所要額内訳'!$D$40="有",'別紙3-1_区分⑤所要額内訳'!$E$40&lt;=DATE(2022,12,31)),AI141,""))</f>
        <v/>
      </c>
      <c r="AJ248" s="21" t="str">
        <f>IF(AND('別紙3-1_区分⑤所要額内訳'!$E$40&gt;=DATE(2023,1,1),'別紙3-1_区分⑤所要額内訳'!$D$40="無",COUNTIF($D$141:AJ141,1)&lt;=7),AJ141,IF(OR('別紙3-1_区分⑤所要額内訳'!$D$40="有",'別紙3-1_区分⑤所要額内訳'!$E$40&lt;=DATE(2022,12,31)),AJ141,""))</f>
        <v/>
      </c>
      <c r="AK248" s="21" t="str">
        <f>IF(AND('別紙3-1_区分⑤所要額内訳'!$E$40&gt;=DATE(2023,1,1),'別紙3-1_区分⑤所要額内訳'!$D$40="無",COUNTIF($D$141:AK141,1)&lt;=7),AK141,IF(OR('別紙3-1_区分⑤所要額内訳'!$D$40="有",'別紙3-1_区分⑤所要額内訳'!$E$40&lt;=DATE(2022,12,31)),AK141,""))</f>
        <v/>
      </c>
      <c r="AL248" s="21" t="str">
        <f>IF(AND('別紙3-1_区分⑤所要額内訳'!$E$40&gt;=DATE(2023,1,1),'別紙3-1_区分⑤所要額内訳'!$D$40="無",COUNTIF($D$141:AL141,1)&lt;=7),AL141,IF(OR('別紙3-1_区分⑤所要額内訳'!$D$40="有",'別紙3-1_区分⑤所要額内訳'!$E$40&lt;=DATE(2022,12,31)),AL141,""))</f>
        <v/>
      </c>
      <c r="AM248" s="21" t="str">
        <f>IF(AND('別紙3-1_区分⑤所要額内訳'!$E$40&gt;=DATE(2023,1,1),'別紙3-1_区分⑤所要額内訳'!$D$40="無",COUNTIF($D$141:AM141,1)&lt;=7),AM141,IF(OR('別紙3-1_区分⑤所要額内訳'!$D$40="有",'別紙3-1_区分⑤所要額内訳'!$E$40&lt;=DATE(2022,12,31)),AM141,""))</f>
        <v/>
      </c>
      <c r="AN248" s="21" t="str">
        <f>IF(AND('別紙3-1_区分⑤所要額内訳'!$E$40&gt;=DATE(2023,1,1),'別紙3-1_区分⑤所要額内訳'!$D$40="無",COUNTIF($D$141:AN141,1)&lt;=7),AN141,IF(OR('別紙3-1_区分⑤所要額内訳'!$D$40="有",'別紙3-1_区分⑤所要額内訳'!$E$40&lt;=DATE(2022,12,31)),AN141,""))</f>
        <v/>
      </c>
      <c r="AO248" s="21" t="str">
        <f>IF(AND('別紙3-1_区分⑤所要額内訳'!$E$40&gt;=DATE(2023,1,1),'別紙3-1_区分⑤所要額内訳'!$D$40="無",COUNTIF($D$141:AO141,1)&lt;=7),AO141,IF(OR('別紙3-1_区分⑤所要額内訳'!$D$40="有",'別紙3-1_区分⑤所要額内訳'!$E$40&lt;=DATE(2022,12,31)),AO141,""))</f>
        <v/>
      </c>
      <c r="AP248" s="21" t="str">
        <f>IF(AND('別紙3-1_区分⑤所要額内訳'!$E$40&gt;=DATE(2023,1,1),'別紙3-1_区分⑤所要額内訳'!$D$40="無",COUNTIF($D$141:AP141,1)&lt;=7),AP141,IF(OR('別紙3-1_区分⑤所要額内訳'!$D$40="有",'別紙3-1_区分⑤所要額内訳'!$E$40&lt;=DATE(2022,12,31)),AP141,""))</f>
        <v/>
      </c>
      <c r="AQ248" s="21" t="str">
        <f>IF(AND('別紙3-1_区分⑤所要額内訳'!$E$40&gt;=DATE(2023,1,1),'別紙3-1_区分⑤所要額内訳'!$D$40="無",COUNTIF($D$141:AQ141,1)&lt;=7),AQ141,IF(OR('別紙3-1_区分⑤所要額内訳'!$D$40="有",'別紙3-1_区分⑤所要額内訳'!$E$40&lt;=DATE(2022,12,31)),AQ141,""))</f>
        <v/>
      </c>
      <c r="AR248" s="21" t="str">
        <f>IF(AND('別紙3-1_区分⑤所要額内訳'!$E$40&gt;=DATE(2023,1,1),'別紙3-1_区分⑤所要額内訳'!$D$40="無",COUNTIF($D$141:AR141,1)&lt;=7),AR141,IF(OR('別紙3-1_区分⑤所要額内訳'!$D$40="有",'別紙3-1_区分⑤所要額内訳'!$E$40&lt;=DATE(2022,12,31)),AR141,""))</f>
        <v/>
      </c>
      <c r="AS248" s="21" t="str">
        <f>IF(AND('別紙3-1_区分⑤所要額内訳'!$E$40&gt;=DATE(2023,1,1),'別紙3-1_区分⑤所要額内訳'!$D$40="無",COUNTIF($D$141:AS141,1)&lt;=7),AS141,IF(OR('別紙3-1_区分⑤所要額内訳'!$D$40="有",'別紙3-1_区分⑤所要額内訳'!$E$40&lt;=DATE(2022,12,31)),AS141,""))</f>
        <v/>
      </c>
      <c r="AT248" s="21" t="str">
        <f>IF(AND('別紙3-1_区分⑤所要額内訳'!$E$40&gt;=DATE(2023,1,1),'別紙3-1_区分⑤所要額内訳'!$D$40="無",COUNTIF($D$141:AT141,1)&lt;=7),AT141,IF(OR('別紙3-1_区分⑤所要額内訳'!$D$40="有",'別紙3-1_区分⑤所要額内訳'!$E$40&lt;=DATE(2022,12,31)),AT141,""))</f>
        <v/>
      </c>
      <c r="AU248" s="21" t="str">
        <f>IF(AND('別紙3-1_区分⑤所要額内訳'!$E$40&gt;=DATE(2023,1,1),'別紙3-1_区分⑤所要額内訳'!$D$40="無",COUNTIF($D$141:AU141,1)&lt;=7),AU141,IF(OR('別紙3-1_区分⑤所要額内訳'!$D$40="有",'別紙3-1_区分⑤所要額内訳'!$E$40&lt;=DATE(2022,12,31)),AU141,""))</f>
        <v/>
      </c>
      <c r="AV248" s="21" t="str">
        <f>IF(AND('別紙3-1_区分⑤所要額内訳'!$E$40&gt;=DATE(2023,1,1),'別紙3-1_区分⑤所要額内訳'!$D$40="無",COUNTIF($D$141:AV141,1)&lt;=7),AV141,IF(OR('別紙3-1_区分⑤所要額内訳'!$D$40="有",'別紙3-1_区分⑤所要額内訳'!$E$40&lt;=DATE(2022,12,31)),AV141,""))</f>
        <v/>
      </c>
      <c r="AW248" s="21" t="str">
        <f>IF(AND('別紙3-1_区分⑤所要額内訳'!$E$40&gt;=DATE(2023,1,1),'別紙3-1_区分⑤所要額内訳'!$D$40="無",COUNTIF($D$141:AW141,1)&lt;=7),AW141,IF(OR('別紙3-1_区分⑤所要額内訳'!$D$40="有",'別紙3-1_区分⑤所要額内訳'!$E$40&lt;=DATE(2022,12,31)),AW141,""))</f>
        <v/>
      </c>
      <c r="AX248" s="21" t="str">
        <f>IF(AND('別紙3-1_区分⑤所要額内訳'!$E$40&gt;=DATE(2023,1,1),'別紙3-1_区分⑤所要額内訳'!$D$40="無",COUNTIF($D$141:AX141,1)&lt;=7),AX141,IF(OR('別紙3-1_区分⑤所要額内訳'!$D$40="有",'別紙3-1_区分⑤所要額内訳'!$E$40&lt;=DATE(2022,12,31)),AX141,""))</f>
        <v/>
      </c>
      <c r="AY248" s="21" t="str">
        <f>IF(AND('別紙3-1_区分⑤所要額内訳'!$E$40&gt;=DATE(2023,1,1),'別紙3-1_区分⑤所要額内訳'!$D$40="無",COUNTIF($D$141:AY141,1)&lt;=7),AY141,IF(OR('別紙3-1_区分⑤所要額内訳'!$D$40="有",'別紙3-1_区分⑤所要額内訳'!$E$40&lt;=DATE(2022,12,31)),AY141,""))</f>
        <v/>
      </c>
      <c r="AZ248" s="21" t="str">
        <f>IF(AND('別紙3-1_区分⑤所要額内訳'!$E$40&gt;=DATE(2023,1,1),'別紙3-1_区分⑤所要額内訳'!$D$40="無",COUNTIF($D$141:AZ141,1)&lt;=7),AZ141,IF(OR('別紙3-1_区分⑤所要額内訳'!$D$40="有",'別紙3-1_区分⑤所要額内訳'!$E$40&lt;=DATE(2022,12,31)),AZ141,""))</f>
        <v/>
      </c>
      <c r="BA248" s="21" t="str">
        <f>IF(AND('別紙3-1_区分⑤所要額内訳'!$E$40&gt;=DATE(2023,1,1),'別紙3-1_区分⑤所要額内訳'!$D$40="無",COUNTIF($D$141:BA141,1)&lt;=7),BA141,IF(OR('別紙3-1_区分⑤所要額内訳'!$D$40="有",'別紙3-1_区分⑤所要額内訳'!$E$40&lt;=DATE(2022,12,31)),BA141,""))</f>
        <v/>
      </c>
      <c r="BB248" s="18">
        <f t="shared" si="334"/>
        <v>1</v>
      </c>
    </row>
    <row r="249" spans="1:54" x14ac:dyDescent="0.2">
      <c r="A249" s="5" t="str">
        <f t="shared" ref="A249:C249" si="362">A142</f>
        <v/>
      </c>
      <c r="B249" s="14" t="str">
        <f t="shared" si="362"/>
        <v/>
      </c>
      <c r="C249" s="5" t="str">
        <f t="shared" si="362"/>
        <v/>
      </c>
      <c r="D249" s="21">
        <f>IF(AND('別紙3-1_区分⑤所要額内訳'!$E$41&gt;=DATE(2023,1,1),'別紙3-1_区分⑤所要額内訳'!$D$41="無",COUNTIF($D$142:D142,1)&lt;=7),D142,IF(OR('別紙3-1_区分⑤所要額内訳'!$D$41="有",'別紙3-1_区分⑤所要額内訳'!$E$41&lt;=DATE(2022,12,31)),D142,""))</f>
        <v>1</v>
      </c>
      <c r="E249" s="21" t="str">
        <f>IF(AND('別紙3-1_区分⑤所要額内訳'!$E$41&gt;=DATE(2023,1,1),'別紙3-1_区分⑤所要額内訳'!$D$41="無",COUNTIF($D$142:E142,1)&lt;=7),E142,IF(OR('別紙3-1_区分⑤所要額内訳'!$D$41="有",'別紙3-1_区分⑤所要額内訳'!$E$41&lt;=DATE(2022,12,31)),E142,""))</f>
        <v/>
      </c>
      <c r="F249" s="21" t="str">
        <f>IF(AND('別紙3-1_区分⑤所要額内訳'!$E$41&gt;=DATE(2023,1,1),'別紙3-1_区分⑤所要額内訳'!$D$41="無",COUNTIF($D$142:F142,1)&lt;=7),F142,IF(OR('別紙3-1_区分⑤所要額内訳'!$D$41="有",'別紙3-1_区分⑤所要額内訳'!$E$41&lt;=DATE(2022,12,31)),F142,""))</f>
        <v/>
      </c>
      <c r="G249" s="21" t="str">
        <f>IF(AND('別紙3-1_区分⑤所要額内訳'!$E$41&gt;=DATE(2023,1,1),'別紙3-1_区分⑤所要額内訳'!$D$41="無",COUNTIF($D$142:G142,1)&lt;=7),G142,IF(OR('別紙3-1_区分⑤所要額内訳'!$D$41="有",'別紙3-1_区分⑤所要額内訳'!$E$41&lt;=DATE(2022,12,31)),G142,""))</f>
        <v/>
      </c>
      <c r="H249" s="21" t="str">
        <f>IF(AND('別紙3-1_区分⑤所要額内訳'!$E$41&gt;=DATE(2023,1,1),'別紙3-1_区分⑤所要額内訳'!$D$41="無",COUNTIF($D$142:H142,1)&lt;=7),H142,IF(OR('別紙3-1_区分⑤所要額内訳'!$D$41="有",'別紙3-1_区分⑤所要額内訳'!$E$41&lt;=DATE(2022,12,31)),H142,""))</f>
        <v/>
      </c>
      <c r="I249" s="21" t="str">
        <f>IF(AND('別紙3-1_区分⑤所要額内訳'!$E$41&gt;=DATE(2023,1,1),'別紙3-1_区分⑤所要額内訳'!$D$41="無",COUNTIF($D$142:I142,1)&lt;=7),I142,IF(OR('別紙3-1_区分⑤所要額内訳'!$D$41="有",'別紙3-1_区分⑤所要額内訳'!$E$41&lt;=DATE(2022,12,31)),I142,""))</f>
        <v/>
      </c>
      <c r="J249" s="21" t="str">
        <f>IF(AND('別紙3-1_区分⑤所要額内訳'!$E$41&gt;=DATE(2023,1,1),'別紙3-1_区分⑤所要額内訳'!$D$41="無",COUNTIF($D$142:J142,1)&lt;=7),J142,IF(OR('別紙3-1_区分⑤所要額内訳'!$D$41="有",'別紙3-1_区分⑤所要額内訳'!$E$41&lt;=DATE(2022,12,31)),J142,""))</f>
        <v/>
      </c>
      <c r="K249" s="21" t="str">
        <f>IF(AND('別紙3-1_区分⑤所要額内訳'!$E$41&gt;=DATE(2023,1,1),'別紙3-1_区分⑤所要額内訳'!$D$41="無",COUNTIF($D$142:K142,1)&lt;=7),K142,IF(OR('別紙3-1_区分⑤所要額内訳'!$D$41="有",'別紙3-1_区分⑤所要額内訳'!$E$41&lt;=DATE(2022,12,31)),K142,""))</f>
        <v/>
      </c>
      <c r="L249" s="21" t="str">
        <f>IF(AND('別紙3-1_区分⑤所要額内訳'!$E$41&gt;=DATE(2023,1,1),'別紙3-1_区分⑤所要額内訳'!$D$41="無",COUNTIF($D$142:L142,1)&lt;=7),L142,IF(OR('別紙3-1_区分⑤所要額内訳'!$D$41="有",'別紙3-1_区分⑤所要額内訳'!$E$41&lt;=DATE(2022,12,31)),L142,""))</f>
        <v/>
      </c>
      <c r="M249" s="21" t="str">
        <f>IF(AND('別紙3-1_区分⑤所要額内訳'!$E$41&gt;=DATE(2023,1,1),'別紙3-1_区分⑤所要額内訳'!$D$41="無",COUNTIF($D$142:M142,1)&lt;=7),M142,IF(OR('別紙3-1_区分⑤所要額内訳'!$D$41="有",'別紙3-1_区分⑤所要額内訳'!$E$41&lt;=DATE(2022,12,31)),M142,""))</f>
        <v/>
      </c>
      <c r="N249" s="21" t="str">
        <f>IF(AND('別紙3-1_区分⑤所要額内訳'!$E$41&gt;=DATE(2023,1,1),'別紙3-1_区分⑤所要額内訳'!$D$41="無",COUNTIF($D$142:N142,1)&lt;=7),N142,IF(OR('別紙3-1_区分⑤所要額内訳'!$D$41="有",'別紙3-1_区分⑤所要額内訳'!$E$41&lt;=DATE(2022,12,31)),N142,""))</f>
        <v/>
      </c>
      <c r="O249" s="21" t="str">
        <f>IF(AND('別紙3-1_区分⑤所要額内訳'!$E$41&gt;=DATE(2023,1,1),'別紙3-1_区分⑤所要額内訳'!$D$41="無",COUNTIF($D$142:O142,1)&lt;=7),O142,IF(OR('別紙3-1_区分⑤所要額内訳'!$D$41="有",'別紙3-1_区分⑤所要額内訳'!$E$41&lt;=DATE(2022,12,31)),O142,""))</f>
        <v/>
      </c>
      <c r="P249" s="21" t="str">
        <f>IF(AND('別紙3-1_区分⑤所要額内訳'!$E$41&gt;=DATE(2023,1,1),'別紙3-1_区分⑤所要額内訳'!$D$41="無",COUNTIF($D$142:P142,1)&lt;=7),P142,IF(OR('別紙3-1_区分⑤所要額内訳'!$D$41="有",'別紙3-1_区分⑤所要額内訳'!$E$41&lt;=DATE(2022,12,31)),P142,""))</f>
        <v/>
      </c>
      <c r="Q249" s="21" t="str">
        <f>IF(AND('別紙3-1_区分⑤所要額内訳'!$E$41&gt;=DATE(2023,1,1),'別紙3-1_区分⑤所要額内訳'!$D$41="無",COUNTIF($D$142:Q142,1)&lt;=7),Q142,IF(OR('別紙3-1_区分⑤所要額内訳'!$D$41="有",'別紙3-1_区分⑤所要額内訳'!$E$41&lt;=DATE(2022,12,31)),Q142,""))</f>
        <v/>
      </c>
      <c r="R249" s="21" t="str">
        <f>IF(AND('別紙3-1_区分⑤所要額内訳'!$E$41&gt;=DATE(2023,1,1),'別紙3-1_区分⑤所要額内訳'!$D$41="無",COUNTIF($D$142:R142,1)&lt;=7),R142,IF(OR('別紙3-1_区分⑤所要額内訳'!$D$41="有",'別紙3-1_区分⑤所要額内訳'!$E$41&lt;=DATE(2022,12,31)),R142,""))</f>
        <v/>
      </c>
      <c r="S249" s="21" t="str">
        <f>IF(AND('別紙3-1_区分⑤所要額内訳'!$E$41&gt;=DATE(2023,1,1),'別紙3-1_区分⑤所要額内訳'!$D$41="無",COUNTIF($D$142:S142,1)&lt;=7),S142,IF(OR('別紙3-1_区分⑤所要額内訳'!$D$41="有",'別紙3-1_区分⑤所要額内訳'!$E$41&lt;=DATE(2022,12,31)),S142,""))</f>
        <v/>
      </c>
      <c r="T249" s="21" t="str">
        <f>IF(AND('別紙3-1_区分⑤所要額内訳'!$E$41&gt;=DATE(2023,1,1),'別紙3-1_区分⑤所要額内訳'!$D$41="無",COUNTIF($D$142:T142,1)&lt;=7),T142,IF(OR('別紙3-1_区分⑤所要額内訳'!$D$41="有",'別紙3-1_区分⑤所要額内訳'!$E$41&lt;=DATE(2022,12,31)),T142,""))</f>
        <v/>
      </c>
      <c r="U249" s="21" t="str">
        <f>IF(AND('別紙3-1_区分⑤所要額内訳'!$E$41&gt;=DATE(2023,1,1),'別紙3-1_区分⑤所要額内訳'!$D$41="無",COUNTIF($D$142:U142,1)&lt;=7),U142,IF(OR('別紙3-1_区分⑤所要額内訳'!$D$41="有",'別紙3-1_区分⑤所要額内訳'!$E$41&lt;=DATE(2022,12,31)),U142,""))</f>
        <v/>
      </c>
      <c r="V249" s="21" t="str">
        <f>IF(AND('別紙3-1_区分⑤所要額内訳'!$E$41&gt;=DATE(2023,1,1),'別紙3-1_区分⑤所要額内訳'!$D$41="無",COUNTIF($D$142:V142,1)&lt;=7),V142,IF(OR('別紙3-1_区分⑤所要額内訳'!$D$41="有",'別紙3-1_区分⑤所要額内訳'!$E$41&lt;=DATE(2022,12,31)),V142,""))</f>
        <v/>
      </c>
      <c r="W249" s="21" t="str">
        <f>IF(AND('別紙3-1_区分⑤所要額内訳'!$E$41&gt;=DATE(2023,1,1),'別紙3-1_区分⑤所要額内訳'!$D$41="無",COUNTIF($D$142:W142,1)&lt;=7),W142,IF(OR('別紙3-1_区分⑤所要額内訳'!$D$41="有",'別紙3-1_区分⑤所要額内訳'!$E$41&lt;=DATE(2022,12,31)),W142,""))</f>
        <v/>
      </c>
      <c r="X249" s="21" t="str">
        <f>IF(AND('別紙3-1_区分⑤所要額内訳'!$E$41&gt;=DATE(2023,1,1),'別紙3-1_区分⑤所要額内訳'!$D$41="無",COUNTIF($D$142:X142,1)&lt;=7),X142,IF(OR('別紙3-1_区分⑤所要額内訳'!$D$41="有",'別紙3-1_区分⑤所要額内訳'!$E$41&lt;=DATE(2022,12,31)),X142,""))</f>
        <v/>
      </c>
      <c r="Y249" s="21" t="str">
        <f>IF(AND('別紙3-1_区分⑤所要額内訳'!$E$41&gt;=DATE(2023,1,1),'別紙3-1_区分⑤所要額内訳'!$D$41="無",COUNTIF($D$142:Y142,1)&lt;=7),Y142,IF(OR('別紙3-1_区分⑤所要額内訳'!$D$41="有",'別紙3-1_区分⑤所要額内訳'!$E$41&lt;=DATE(2022,12,31)),Y142,""))</f>
        <v/>
      </c>
      <c r="Z249" s="21" t="str">
        <f>IF(AND('別紙3-1_区分⑤所要額内訳'!$E$41&gt;=DATE(2023,1,1),'別紙3-1_区分⑤所要額内訳'!$D$41="無",COUNTIF($D$142:Z142,1)&lt;=7),Z142,IF(OR('別紙3-1_区分⑤所要額内訳'!$D$41="有",'別紙3-1_区分⑤所要額内訳'!$E$41&lt;=DATE(2022,12,31)),Z142,""))</f>
        <v/>
      </c>
      <c r="AA249" s="21" t="str">
        <f>IF(AND('別紙3-1_区分⑤所要額内訳'!$E$41&gt;=DATE(2023,1,1),'別紙3-1_区分⑤所要額内訳'!$D$41="無",COUNTIF($D$142:AA142,1)&lt;=7),AA142,IF(OR('別紙3-1_区分⑤所要額内訳'!$D$41="有",'別紙3-1_区分⑤所要額内訳'!$E$41&lt;=DATE(2022,12,31)),AA142,""))</f>
        <v/>
      </c>
      <c r="AB249" s="21" t="str">
        <f>IF(AND('別紙3-1_区分⑤所要額内訳'!$E$41&gt;=DATE(2023,1,1),'別紙3-1_区分⑤所要額内訳'!$D$41="無",COUNTIF($D$142:AB142,1)&lt;=7),AB142,IF(OR('別紙3-1_区分⑤所要額内訳'!$D$41="有",'別紙3-1_区分⑤所要額内訳'!$E$41&lt;=DATE(2022,12,31)),AB142,""))</f>
        <v/>
      </c>
      <c r="AC249" s="21" t="str">
        <f>IF(AND('別紙3-1_区分⑤所要額内訳'!$E$41&gt;=DATE(2023,1,1),'別紙3-1_区分⑤所要額内訳'!$D$41="無",COUNTIF($D$142:AC142,1)&lt;=7),AC142,IF(OR('別紙3-1_区分⑤所要額内訳'!$D$41="有",'別紙3-1_区分⑤所要額内訳'!$E$41&lt;=DATE(2022,12,31)),AC142,""))</f>
        <v/>
      </c>
      <c r="AD249" s="21" t="str">
        <f>IF(AND('別紙3-1_区分⑤所要額内訳'!$E$41&gt;=DATE(2023,1,1),'別紙3-1_区分⑤所要額内訳'!$D$41="無",COUNTIF($D$142:AD142,1)&lt;=7),AD142,IF(OR('別紙3-1_区分⑤所要額内訳'!$D$41="有",'別紙3-1_区分⑤所要額内訳'!$E$41&lt;=DATE(2022,12,31)),AD142,""))</f>
        <v/>
      </c>
      <c r="AE249" s="21" t="str">
        <f>IF(AND('別紙3-1_区分⑤所要額内訳'!$E$41&gt;=DATE(2023,1,1),'別紙3-1_区分⑤所要額内訳'!$D$41="無",COUNTIF($D$142:AE142,1)&lt;=7),AE142,IF(OR('別紙3-1_区分⑤所要額内訳'!$D$41="有",'別紙3-1_区分⑤所要額内訳'!$E$41&lt;=DATE(2022,12,31)),AE142,""))</f>
        <v/>
      </c>
      <c r="AF249" s="21" t="str">
        <f>IF(AND('別紙3-1_区分⑤所要額内訳'!$E$41&gt;=DATE(2023,1,1),'別紙3-1_区分⑤所要額内訳'!$D$41="無",COUNTIF($D$142:AF142,1)&lt;=7),AF142,IF(OR('別紙3-1_区分⑤所要額内訳'!$D$41="有",'別紙3-1_区分⑤所要額内訳'!$E$41&lt;=DATE(2022,12,31)),AF142,""))</f>
        <v/>
      </c>
      <c r="AG249" s="21" t="str">
        <f>IF(AND('別紙3-1_区分⑤所要額内訳'!$E$41&gt;=DATE(2023,1,1),'別紙3-1_区分⑤所要額内訳'!$D$41="無",COUNTIF($D$142:AG142,1)&lt;=7),AG142,IF(OR('別紙3-1_区分⑤所要額内訳'!$D$41="有",'別紙3-1_区分⑤所要額内訳'!$E$41&lt;=DATE(2022,12,31)),AG142,""))</f>
        <v/>
      </c>
      <c r="AH249" s="21" t="str">
        <f>IF(AND('別紙3-1_区分⑤所要額内訳'!$E$41&gt;=DATE(2023,1,1),'別紙3-1_区分⑤所要額内訳'!$D$41="無",COUNTIF($D$142:AH142,1)&lt;=7),AH142,IF(OR('別紙3-1_区分⑤所要額内訳'!$D$41="有",'別紙3-1_区分⑤所要額内訳'!$E$41&lt;=DATE(2022,12,31)),AH142,""))</f>
        <v/>
      </c>
      <c r="AI249" s="21" t="str">
        <f>IF(AND('別紙3-1_区分⑤所要額内訳'!$E$41&gt;=DATE(2023,1,1),'別紙3-1_区分⑤所要額内訳'!$D$41="無",COUNTIF($D$142:AI142,1)&lt;=7),AI142,IF(OR('別紙3-1_区分⑤所要額内訳'!$D$41="有",'別紙3-1_区分⑤所要額内訳'!$E$41&lt;=DATE(2022,12,31)),AI142,""))</f>
        <v/>
      </c>
      <c r="AJ249" s="21" t="str">
        <f>IF(AND('別紙3-1_区分⑤所要額内訳'!$E$41&gt;=DATE(2023,1,1),'別紙3-1_区分⑤所要額内訳'!$D$41="無",COUNTIF($D$142:AJ142,1)&lt;=7),AJ142,IF(OR('別紙3-1_区分⑤所要額内訳'!$D$41="有",'別紙3-1_区分⑤所要額内訳'!$E$41&lt;=DATE(2022,12,31)),AJ142,""))</f>
        <v/>
      </c>
      <c r="AK249" s="21" t="str">
        <f>IF(AND('別紙3-1_区分⑤所要額内訳'!$E$41&gt;=DATE(2023,1,1),'別紙3-1_区分⑤所要額内訳'!$D$41="無",COUNTIF($D$142:AK142,1)&lt;=7),AK142,IF(OR('別紙3-1_区分⑤所要額内訳'!$D$41="有",'別紙3-1_区分⑤所要額内訳'!$E$41&lt;=DATE(2022,12,31)),AK142,""))</f>
        <v/>
      </c>
      <c r="AL249" s="21" t="str">
        <f>IF(AND('別紙3-1_区分⑤所要額内訳'!$E$41&gt;=DATE(2023,1,1),'別紙3-1_区分⑤所要額内訳'!$D$41="無",COUNTIF($D$142:AL142,1)&lt;=7),AL142,IF(OR('別紙3-1_区分⑤所要額内訳'!$D$41="有",'別紙3-1_区分⑤所要額内訳'!$E$41&lt;=DATE(2022,12,31)),AL142,""))</f>
        <v/>
      </c>
      <c r="AM249" s="21" t="str">
        <f>IF(AND('別紙3-1_区分⑤所要額内訳'!$E$41&gt;=DATE(2023,1,1),'別紙3-1_区分⑤所要額内訳'!$D$41="無",COUNTIF($D$142:AM142,1)&lt;=7),AM142,IF(OR('別紙3-1_区分⑤所要額内訳'!$D$41="有",'別紙3-1_区分⑤所要額内訳'!$E$41&lt;=DATE(2022,12,31)),AM142,""))</f>
        <v/>
      </c>
      <c r="AN249" s="21" t="str">
        <f>IF(AND('別紙3-1_区分⑤所要額内訳'!$E$41&gt;=DATE(2023,1,1),'別紙3-1_区分⑤所要額内訳'!$D$41="無",COUNTIF($D$142:AN142,1)&lt;=7),AN142,IF(OR('別紙3-1_区分⑤所要額内訳'!$D$41="有",'別紙3-1_区分⑤所要額内訳'!$E$41&lt;=DATE(2022,12,31)),AN142,""))</f>
        <v/>
      </c>
      <c r="AO249" s="21" t="str">
        <f>IF(AND('別紙3-1_区分⑤所要額内訳'!$E$41&gt;=DATE(2023,1,1),'別紙3-1_区分⑤所要額内訳'!$D$41="無",COUNTIF($D$142:AO142,1)&lt;=7),AO142,IF(OR('別紙3-1_区分⑤所要額内訳'!$D$41="有",'別紙3-1_区分⑤所要額内訳'!$E$41&lt;=DATE(2022,12,31)),AO142,""))</f>
        <v/>
      </c>
      <c r="AP249" s="21" t="str">
        <f>IF(AND('別紙3-1_区分⑤所要額内訳'!$E$41&gt;=DATE(2023,1,1),'別紙3-1_区分⑤所要額内訳'!$D$41="無",COUNTIF($D$142:AP142,1)&lt;=7),AP142,IF(OR('別紙3-1_区分⑤所要額内訳'!$D$41="有",'別紙3-1_区分⑤所要額内訳'!$E$41&lt;=DATE(2022,12,31)),AP142,""))</f>
        <v/>
      </c>
      <c r="AQ249" s="21" t="str">
        <f>IF(AND('別紙3-1_区分⑤所要額内訳'!$E$41&gt;=DATE(2023,1,1),'別紙3-1_区分⑤所要額内訳'!$D$41="無",COUNTIF($D$142:AQ142,1)&lt;=7),AQ142,IF(OR('別紙3-1_区分⑤所要額内訳'!$D$41="有",'別紙3-1_区分⑤所要額内訳'!$E$41&lt;=DATE(2022,12,31)),AQ142,""))</f>
        <v/>
      </c>
      <c r="AR249" s="21" t="str">
        <f>IF(AND('別紙3-1_区分⑤所要額内訳'!$E$41&gt;=DATE(2023,1,1),'別紙3-1_区分⑤所要額内訳'!$D$41="無",COUNTIF($D$142:AR142,1)&lt;=7),AR142,IF(OR('別紙3-1_区分⑤所要額内訳'!$D$41="有",'別紙3-1_区分⑤所要額内訳'!$E$41&lt;=DATE(2022,12,31)),AR142,""))</f>
        <v/>
      </c>
      <c r="AS249" s="21" t="str">
        <f>IF(AND('別紙3-1_区分⑤所要額内訳'!$E$41&gt;=DATE(2023,1,1),'別紙3-1_区分⑤所要額内訳'!$D$41="無",COUNTIF($D$142:AS142,1)&lt;=7),AS142,IF(OR('別紙3-1_区分⑤所要額内訳'!$D$41="有",'別紙3-1_区分⑤所要額内訳'!$E$41&lt;=DATE(2022,12,31)),AS142,""))</f>
        <v/>
      </c>
      <c r="AT249" s="21" t="str">
        <f>IF(AND('別紙3-1_区分⑤所要額内訳'!$E$41&gt;=DATE(2023,1,1),'別紙3-1_区分⑤所要額内訳'!$D$41="無",COUNTIF($D$142:AT142,1)&lt;=7),AT142,IF(OR('別紙3-1_区分⑤所要額内訳'!$D$41="有",'別紙3-1_区分⑤所要額内訳'!$E$41&lt;=DATE(2022,12,31)),AT142,""))</f>
        <v/>
      </c>
      <c r="AU249" s="21" t="str">
        <f>IF(AND('別紙3-1_区分⑤所要額内訳'!$E$41&gt;=DATE(2023,1,1),'別紙3-1_区分⑤所要額内訳'!$D$41="無",COUNTIF($D$142:AU142,1)&lt;=7),AU142,IF(OR('別紙3-1_区分⑤所要額内訳'!$D$41="有",'別紙3-1_区分⑤所要額内訳'!$E$41&lt;=DATE(2022,12,31)),AU142,""))</f>
        <v/>
      </c>
      <c r="AV249" s="21" t="str">
        <f>IF(AND('別紙3-1_区分⑤所要額内訳'!$E$41&gt;=DATE(2023,1,1),'別紙3-1_区分⑤所要額内訳'!$D$41="無",COUNTIF($D$142:AV142,1)&lt;=7),AV142,IF(OR('別紙3-1_区分⑤所要額内訳'!$D$41="有",'別紙3-1_区分⑤所要額内訳'!$E$41&lt;=DATE(2022,12,31)),AV142,""))</f>
        <v/>
      </c>
      <c r="AW249" s="21" t="str">
        <f>IF(AND('別紙3-1_区分⑤所要額内訳'!$E$41&gt;=DATE(2023,1,1),'別紙3-1_区分⑤所要額内訳'!$D$41="無",COUNTIF($D$142:AW142,1)&lt;=7),AW142,IF(OR('別紙3-1_区分⑤所要額内訳'!$D$41="有",'別紙3-1_区分⑤所要額内訳'!$E$41&lt;=DATE(2022,12,31)),AW142,""))</f>
        <v/>
      </c>
      <c r="AX249" s="21" t="str">
        <f>IF(AND('別紙3-1_区分⑤所要額内訳'!$E$41&gt;=DATE(2023,1,1),'別紙3-1_区分⑤所要額内訳'!$D$41="無",COUNTIF($D$142:AX142,1)&lt;=7),AX142,IF(OR('別紙3-1_区分⑤所要額内訳'!$D$41="有",'別紙3-1_区分⑤所要額内訳'!$E$41&lt;=DATE(2022,12,31)),AX142,""))</f>
        <v/>
      </c>
      <c r="AY249" s="21" t="str">
        <f>IF(AND('別紙3-1_区分⑤所要額内訳'!$E$41&gt;=DATE(2023,1,1),'別紙3-1_区分⑤所要額内訳'!$D$41="無",COUNTIF($D$142:AY142,1)&lt;=7),AY142,IF(OR('別紙3-1_区分⑤所要額内訳'!$D$41="有",'別紙3-1_区分⑤所要額内訳'!$E$41&lt;=DATE(2022,12,31)),AY142,""))</f>
        <v/>
      </c>
      <c r="AZ249" s="21" t="str">
        <f>IF(AND('別紙3-1_区分⑤所要額内訳'!$E$41&gt;=DATE(2023,1,1),'別紙3-1_区分⑤所要額内訳'!$D$41="無",COUNTIF($D$142:AZ142,1)&lt;=7),AZ142,IF(OR('別紙3-1_区分⑤所要額内訳'!$D$41="有",'別紙3-1_区分⑤所要額内訳'!$E$41&lt;=DATE(2022,12,31)),AZ142,""))</f>
        <v/>
      </c>
      <c r="BA249" s="21" t="str">
        <f>IF(AND('別紙3-1_区分⑤所要額内訳'!$E$41&gt;=DATE(2023,1,1),'別紙3-1_区分⑤所要額内訳'!$D$41="無",COUNTIF($D$142:BA142,1)&lt;=7),BA142,IF(OR('別紙3-1_区分⑤所要額内訳'!$D$41="有",'別紙3-1_区分⑤所要額内訳'!$E$41&lt;=DATE(2022,12,31)),BA142,""))</f>
        <v/>
      </c>
      <c r="BB249" s="18">
        <f t="shared" si="334"/>
        <v>1</v>
      </c>
    </row>
    <row r="250" spans="1:54" x14ac:dyDescent="0.2">
      <c r="A250" s="5" t="str">
        <f t="shared" ref="A250:C250" si="363">A143</f>
        <v/>
      </c>
      <c r="B250" s="14" t="str">
        <f t="shared" si="363"/>
        <v/>
      </c>
      <c r="C250" s="5" t="str">
        <f t="shared" si="363"/>
        <v/>
      </c>
      <c r="D250" s="21">
        <f>IF(AND('別紙3-1_区分⑤所要額内訳'!$E$42&gt;=DATE(2023,1,1),'別紙3-1_区分⑤所要額内訳'!$D$42="無",COUNTIF($D$143:D143,1)&lt;=7),D143,IF(OR('別紙3-1_区分⑤所要額内訳'!$D$42="有",'別紙3-1_区分⑤所要額内訳'!$E$42&lt;=DATE(2022,12,31)),D143,""))</f>
        <v>1</v>
      </c>
      <c r="E250" s="21" t="str">
        <f>IF(AND('別紙3-1_区分⑤所要額内訳'!$E$42&gt;=DATE(2023,1,1),'別紙3-1_区分⑤所要額内訳'!$D$42="無",COUNTIF($D$143:E143,1)&lt;=7),E143,IF(OR('別紙3-1_区分⑤所要額内訳'!$D$42="有",'別紙3-1_区分⑤所要額内訳'!$E$42&lt;=DATE(2022,12,31)),E143,""))</f>
        <v/>
      </c>
      <c r="F250" s="21" t="str">
        <f>IF(AND('別紙3-1_区分⑤所要額内訳'!$E$42&gt;=DATE(2023,1,1),'別紙3-1_区分⑤所要額内訳'!$D$42="無",COUNTIF($D$143:F143,1)&lt;=7),F143,IF(OR('別紙3-1_区分⑤所要額内訳'!$D$42="有",'別紙3-1_区分⑤所要額内訳'!$E$42&lt;=DATE(2022,12,31)),F143,""))</f>
        <v/>
      </c>
      <c r="G250" s="21" t="str">
        <f>IF(AND('別紙3-1_区分⑤所要額内訳'!$E$42&gt;=DATE(2023,1,1),'別紙3-1_区分⑤所要額内訳'!$D$42="無",COUNTIF($D$143:G143,1)&lt;=7),G143,IF(OR('別紙3-1_区分⑤所要額内訳'!$D$42="有",'別紙3-1_区分⑤所要額内訳'!$E$42&lt;=DATE(2022,12,31)),G143,""))</f>
        <v/>
      </c>
      <c r="H250" s="21" t="str">
        <f>IF(AND('別紙3-1_区分⑤所要額内訳'!$E$42&gt;=DATE(2023,1,1),'別紙3-1_区分⑤所要額内訳'!$D$42="無",COUNTIF($D$143:H143,1)&lt;=7),H143,IF(OR('別紙3-1_区分⑤所要額内訳'!$D$42="有",'別紙3-1_区分⑤所要額内訳'!$E$42&lt;=DATE(2022,12,31)),H143,""))</f>
        <v/>
      </c>
      <c r="I250" s="21" t="str">
        <f>IF(AND('別紙3-1_区分⑤所要額内訳'!$E$42&gt;=DATE(2023,1,1),'別紙3-1_区分⑤所要額内訳'!$D$42="無",COUNTIF($D$143:I143,1)&lt;=7),I143,IF(OR('別紙3-1_区分⑤所要額内訳'!$D$42="有",'別紙3-1_区分⑤所要額内訳'!$E$42&lt;=DATE(2022,12,31)),I143,""))</f>
        <v/>
      </c>
      <c r="J250" s="21" t="str">
        <f>IF(AND('別紙3-1_区分⑤所要額内訳'!$E$42&gt;=DATE(2023,1,1),'別紙3-1_区分⑤所要額内訳'!$D$42="無",COUNTIF($D$143:J143,1)&lt;=7),J143,IF(OR('別紙3-1_区分⑤所要額内訳'!$D$42="有",'別紙3-1_区分⑤所要額内訳'!$E$42&lt;=DATE(2022,12,31)),J143,""))</f>
        <v/>
      </c>
      <c r="K250" s="21" t="str">
        <f>IF(AND('別紙3-1_区分⑤所要額内訳'!$E$42&gt;=DATE(2023,1,1),'別紙3-1_区分⑤所要額内訳'!$D$42="無",COUNTIF($D$143:K143,1)&lt;=7),K143,IF(OR('別紙3-1_区分⑤所要額内訳'!$D$42="有",'別紙3-1_区分⑤所要額内訳'!$E$42&lt;=DATE(2022,12,31)),K143,""))</f>
        <v/>
      </c>
      <c r="L250" s="21" t="str">
        <f>IF(AND('別紙3-1_区分⑤所要額内訳'!$E$42&gt;=DATE(2023,1,1),'別紙3-1_区分⑤所要額内訳'!$D$42="無",COUNTIF($D$143:L143,1)&lt;=7),L143,IF(OR('別紙3-1_区分⑤所要額内訳'!$D$42="有",'別紙3-1_区分⑤所要額内訳'!$E$42&lt;=DATE(2022,12,31)),L143,""))</f>
        <v/>
      </c>
      <c r="M250" s="21" t="str">
        <f>IF(AND('別紙3-1_区分⑤所要額内訳'!$E$42&gt;=DATE(2023,1,1),'別紙3-1_区分⑤所要額内訳'!$D$42="無",COUNTIF($D$143:M143,1)&lt;=7),M143,IF(OR('別紙3-1_区分⑤所要額内訳'!$D$42="有",'別紙3-1_区分⑤所要額内訳'!$E$42&lt;=DATE(2022,12,31)),M143,""))</f>
        <v/>
      </c>
      <c r="N250" s="21" t="str">
        <f>IF(AND('別紙3-1_区分⑤所要額内訳'!$E$42&gt;=DATE(2023,1,1),'別紙3-1_区分⑤所要額内訳'!$D$42="無",COUNTIF($D$143:N143,1)&lt;=7),N143,IF(OR('別紙3-1_区分⑤所要額内訳'!$D$42="有",'別紙3-1_区分⑤所要額内訳'!$E$42&lt;=DATE(2022,12,31)),N143,""))</f>
        <v/>
      </c>
      <c r="O250" s="21" t="str">
        <f>IF(AND('別紙3-1_区分⑤所要額内訳'!$E$42&gt;=DATE(2023,1,1),'別紙3-1_区分⑤所要額内訳'!$D$42="無",COUNTIF($D$143:O143,1)&lt;=7),O143,IF(OR('別紙3-1_区分⑤所要額内訳'!$D$42="有",'別紙3-1_区分⑤所要額内訳'!$E$42&lt;=DATE(2022,12,31)),O143,""))</f>
        <v/>
      </c>
      <c r="P250" s="21" t="str">
        <f>IF(AND('別紙3-1_区分⑤所要額内訳'!$E$42&gt;=DATE(2023,1,1),'別紙3-1_区分⑤所要額内訳'!$D$42="無",COUNTIF($D$143:P143,1)&lt;=7),P143,IF(OR('別紙3-1_区分⑤所要額内訳'!$D$42="有",'別紙3-1_区分⑤所要額内訳'!$E$42&lt;=DATE(2022,12,31)),P143,""))</f>
        <v/>
      </c>
      <c r="Q250" s="21" t="str">
        <f>IF(AND('別紙3-1_区分⑤所要額内訳'!$E$42&gt;=DATE(2023,1,1),'別紙3-1_区分⑤所要額内訳'!$D$42="無",COUNTIF($D$143:Q143,1)&lt;=7),Q143,IF(OR('別紙3-1_区分⑤所要額内訳'!$D$42="有",'別紙3-1_区分⑤所要額内訳'!$E$42&lt;=DATE(2022,12,31)),Q143,""))</f>
        <v/>
      </c>
      <c r="R250" s="21" t="str">
        <f>IF(AND('別紙3-1_区分⑤所要額内訳'!$E$42&gt;=DATE(2023,1,1),'別紙3-1_区分⑤所要額内訳'!$D$42="無",COUNTIF($D$143:R143,1)&lt;=7),R143,IF(OR('別紙3-1_区分⑤所要額内訳'!$D$42="有",'別紙3-1_区分⑤所要額内訳'!$E$42&lt;=DATE(2022,12,31)),R143,""))</f>
        <v/>
      </c>
      <c r="S250" s="21" t="str">
        <f>IF(AND('別紙3-1_区分⑤所要額内訳'!$E$42&gt;=DATE(2023,1,1),'別紙3-1_区分⑤所要額内訳'!$D$42="無",COUNTIF($D$143:S143,1)&lt;=7),S143,IF(OR('別紙3-1_区分⑤所要額内訳'!$D$42="有",'別紙3-1_区分⑤所要額内訳'!$E$42&lt;=DATE(2022,12,31)),S143,""))</f>
        <v/>
      </c>
      <c r="T250" s="21" t="str">
        <f>IF(AND('別紙3-1_区分⑤所要額内訳'!$E$42&gt;=DATE(2023,1,1),'別紙3-1_区分⑤所要額内訳'!$D$42="無",COUNTIF($D$143:T143,1)&lt;=7),T143,IF(OR('別紙3-1_区分⑤所要額内訳'!$D$42="有",'別紙3-1_区分⑤所要額内訳'!$E$42&lt;=DATE(2022,12,31)),T143,""))</f>
        <v/>
      </c>
      <c r="U250" s="21" t="str">
        <f>IF(AND('別紙3-1_区分⑤所要額内訳'!$E$42&gt;=DATE(2023,1,1),'別紙3-1_区分⑤所要額内訳'!$D$42="無",COUNTIF($D$143:U143,1)&lt;=7),U143,IF(OR('別紙3-1_区分⑤所要額内訳'!$D$42="有",'別紙3-1_区分⑤所要額内訳'!$E$42&lt;=DATE(2022,12,31)),U143,""))</f>
        <v/>
      </c>
      <c r="V250" s="21" t="str">
        <f>IF(AND('別紙3-1_区分⑤所要額内訳'!$E$42&gt;=DATE(2023,1,1),'別紙3-1_区分⑤所要額内訳'!$D$42="無",COUNTIF($D$143:V143,1)&lt;=7),V143,IF(OR('別紙3-1_区分⑤所要額内訳'!$D$42="有",'別紙3-1_区分⑤所要額内訳'!$E$42&lt;=DATE(2022,12,31)),V143,""))</f>
        <v/>
      </c>
      <c r="W250" s="21" t="str">
        <f>IF(AND('別紙3-1_区分⑤所要額内訳'!$E$42&gt;=DATE(2023,1,1),'別紙3-1_区分⑤所要額内訳'!$D$42="無",COUNTIF($D$143:W143,1)&lt;=7),W143,IF(OR('別紙3-1_区分⑤所要額内訳'!$D$42="有",'別紙3-1_区分⑤所要額内訳'!$E$42&lt;=DATE(2022,12,31)),W143,""))</f>
        <v/>
      </c>
      <c r="X250" s="21" t="str">
        <f>IF(AND('別紙3-1_区分⑤所要額内訳'!$E$42&gt;=DATE(2023,1,1),'別紙3-1_区分⑤所要額内訳'!$D$42="無",COUNTIF($D$143:X143,1)&lt;=7),X143,IF(OR('別紙3-1_区分⑤所要額内訳'!$D$42="有",'別紙3-1_区分⑤所要額内訳'!$E$42&lt;=DATE(2022,12,31)),X143,""))</f>
        <v/>
      </c>
      <c r="Y250" s="21" t="str">
        <f>IF(AND('別紙3-1_区分⑤所要額内訳'!$E$42&gt;=DATE(2023,1,1),'別紙3-1_区分⑤所要額内訳'!$D$42="無",COUNTIF($D$143:Y143,1)&lt;=7),Y143,IF(OR('別紙3-1_区分⑤所要額内訳'!$D$42="有",'別紙3-1_区分⑤所要額内訳'!$E$42&lt;=DATE(2022,12,31)),Y143,""))</f>
        <v/>
      </c>
      <c r="Z250" s="21" t="str">
        <f>IF(AND('別紙3-1_区分⑤所要額内訳'!$E$42&gt;=DATE(2023,1,1),'別紙3-1_区分⑤所要額内訳'!$D$42="無",COUNTIF($D$143:Z143,1)&lt;=7),Z143,IF(OR('別紙3-1_区分⑤所要額内訳'!$D$42="有",'別紙3-1_区分⑤所要額内訳'!$E$42&lt;=DATE(2022,12,31)),Z143,""))</f>
        <v/>
      </c>
      <c r="AA250" s="21" t="str">
        <f>IF(AND('別紙3-1_区分⑤所要額内訳'!$E$42&gt;=DATE(2023,1,1),'別紙3-1_区分⑤所要額内訳'!$D$42="無",COUNTIF($D$143:AA143,1)&lt;=7),AA143,IF(OR('別紙3-1_区分⑤所要額内訳'!$D$42="有",'別紙3-1_区分⑤所要額内訳'!$E$42&lt;=DATE(2022,12,31)),AA143,""))</f>
        <v/>
      </c>
      <c r="AB250" s="21" t="str">
        <f>IF(AND('別紙3-1_区分⑤所要額内訳'!$E$42&gt;=DATE(2023,1,1),'別紙3-1_区分⑤所要額内訳'!$D$42="無",COUNTIF($D$143:AB143,1)&lt;=7),AB143,IF(OR('別紙3-1_区分⑤所要額内訳'!$D$42="有",'別紙3-1_区分⑤所要額内訳'!$E$42&lt;=DATE(2022,12,31)),AB143,""))</f>
        <v/>
      </c>
      <c r="AC250" s="21" t="str">
        <f>IF(AND('別紙3-1_区分⑤所要額内訳'!$E$42&gt;=DATE(2023,1,1),'別紙3-1_区分⑤所要額内訳'!$D$42="無",COUNTIF($D$143:AC143,1)&lt;=7),AC143,IF(OR('別紙3-1_区分⑤所要額内訳'!$D$42="有",'別紙3-1_区分⑤所要額内訳'!$E$42&lt;=DATE(2022,12,31)),AC143,""))</f>
        <v/>
      </c>
      <c r="AD250" s="21" t="str">
        <f>IF(AND('別紙3-1_区分⑤所要額内訳'!$E$42&gt;=DATE(2023,1,1),'別紙3-1_区分⑤所要額内訳'!$D$42="無",COUNTIF($D$143:AD143,1)&lt;=7),AD143,IF(OR('別紙3-1_区分⑤所要額内訳'!$D$42="有",'別紙3-1_区分⑤所要額内訳'!$E$42&lt;=DATE(2022,12,31)),AD143,""))</f>
        <v/>
      </c>
      <c r="AE250" s="21" t="str">
        <f>IF(AND('別紙3-1_区分⑤所要額内訳'!$E$42&gt;=DATE(2023,1,1),'別紙3-1_区分⑤所要額内訳'!$D$42="無",COUNTIF($D$143:AE143,1)&lt;=7),AE143,IF(OR('別紙3-1_区分⑤所要額内訳'!$D$42="有",'別紙3-1_区分⑤所要額内訳'!$E$42&lt;=DATE(2022,12,31)),AE143,""))</f>
        <v/>
      </c>
      <c r="AF250" s="21" t="str">
        <f>IF(AND('別紙3-1_区分⑤所要額内訳'!$E$42&gt;=DATE(2023,1,1),'別紙3-1_区分⑤所要額内訳'!$D$42="無",COUNTIF($D$143:AF143,1)&lt;=7),AF143,IF(OR('別紙3-1_区分⑤所要額内訳'!$D$42="有",'別紙3-1_区分⑤所要額内訳'!$E$42&lt;=DATE(2022,12,31)),AF143,""))</f>
        <v/>
      </c>
      <c r="AG250" s="21" t="str">
        <f>IF(AND('別紙3-1_区分⑤所要額内訳'!$E$42&gt;=DATE(2023,1,1),'別紙3-1_区分⑤所要額内訳'!$D$42="無",COUNTIF($D$143:AG143,1)&lt;=7),AG143,IF(OR('別紙3-1_区分⑤所要額内訳'!$D$42="有",'別紙3-1_区分⑤所要額内訳'!$E$42&lt;=DATE(2022,12,31)),AG143,""))</f>
        <v/>
      </c>
      <c r="AH250" s="21" t="str">
        <f>IF(AND('別紙3-1_区分⑤所要額内訳'!$E$42&gt;=DATE(2023,1,1),'別紙3-1_区分⑤所要額内訳'!$D$42="無",COUNTIF($D$143:AH143,1)&lt;=7),AH143,IF(OR('別紙3-1_区分⑤所要額内訳'!$D$42="有",'別紙3-1_区分⑤所要額内訳'!$E$42&lt;=DATE(2022,12,31)),AH143,""))</f>
        <v/>
      </c>
      <c r="AI250" s="21" t="str">
        <f>IF(AND('別紙3-1_区分⑤所要額内訳'!$E$42&gt;=DATE(2023,1,1),'別紙3-1_区分⑤所要額内訳'!$D$42="無",COUNTIF($D$143:AI143,1)&lt;=7),AI143,IF(OR('別紙3-1_区分⑤所要額内訳'!$D$42="有",'別紙3-1_区分⑤所要額内訳'!$E$42&lt;=DATE(2022,12,31)),AI143,""))</f>
        <v/>
      </c>
      <c r="AJ250" s="21" t="str">
        <f>IF(AND('別紙3-1_区分⑤所要額内訳'!$E$42&gt;=DATE(2023,1,1),'別紙3-1_区分⑤所要額内訳'!$D$42="無",COUNTIF($D$143:AJ143,1)&lt;=7),AJ143,IF(OR('別紙3-1_区分⑤所要額内訳'!$D$42="有",'別紙3-1_区分⑤所要額内訳'!$E$42&lt;=DATE(2022,12,31)),AJ143,""))</f>
        <v/>
      </c>
      <c r="AK250" s="21" t="str">
        <f>IF(AND('別紙3-1_区分⑤所要額内訳'!$E$42&gt;=DATE(2023,1,1),'別紙3-1_区分⑤所要額内訳'!$D$42="無",COUNTIF($D$143:AK143,1)&lt;=7),AK143,IF(OR('別紙3-1_区分⑤所要額内訳'!$D$42="有",'別紙3-1_区分⑤所要額内訳'!$E$42&lt;=DATE(2022,12,31)),AK143,""))</f>
        <v/>
      </c>
      <c r="AL250" s="21" t="str">
        <f>IF(AND('別紙3-1_区分⑤所要額内訳'!$E$42&gt;=DATE(2023,1,1),'別紙3-1_区分⑤所要額内訳'!$D$42="無",COUNTIF($D$143:AL143,1)&lt;=7),AL143,IF(OR('別紙3-1_区分⑤所要額内訳'!$D$42="有",'別紙3-1_区分⑤所要額内訳'!$E$42&lt;=DATE(2022,12,31)),AL143,""))</f>
        <v/>
      </c>
      <c r="AM250" s="21" t="str">
        <f>IF(AND('別紙3-1_区分⑤所要額内訳'!$E$42&gt;=DATE(2023,1,1),'別紙3-1_区分⑤所要額内訳'!$D$42="無",COUNTIF($D$143:AM143,1)&lt;=7),AM143,IF(OR('別紙3-1_区分⑤所要額内訳'!$D$42="有",'別紙3-1_区分⑤所要額内訳'!$E$42&lt;=DATE(2022,12,31)),AM143,""))</f>
        <v/>
      </c>
      <c r="AN250" s="21" t="str">
        <f>IF(AND('別紙3-1_区分⑤所要額内訳'!$E$42&gt;=DATE(2023,1,1),'別紙3-1_区分⑤所要額内訳'!$D$42="無",COUNTIF($D$143:AN143,1)&lt;=7),AN143,IF(OR('別紙3-1_区分⑤所要額内訳'!$D$42="有",'別紙3-1_区分⑤所要額内訳'!$E$42&lt;=DATE(2022,12,31)),AN143,""))</f>
        <v/>
      </c>
      <c r="AO250" s="21" t="str">
        <f>IF(AND('別紙3-1_区分⑤所要額内訳'!$E$42&gt;=DATE(2023,1,1),'別紙3-1_区分⑤所要額内訳'!$D$42="無",COUNTIF($D$143:AO143,1)&lt;=7),AO143,IF(OR('別紙3-1_区分⑤所要額内訳'!$D$42="有",'別紙3-1_区分⑤所要額内訳'!$E$42&lt;=DATE(2022,12,31)),AO143,""))</f>
        <v/>
      </c>
      <c r="AP250" s="21" t="str">
        <f>IF(AND('別紙3-1_区分⑤所要額内訳'!$E$42&gt;=DATE(2023,1,1),'別紙3-1_区分⑤所要額内訳'!$D$42="無",COUNTIF($D$143:AP143,1)&lt;=7),AP143,IF(OR('別紙3-1_区分⑤所要額内訳'!$D$42="有",'別紙3-1_区分⑤所要額内訳'!$E$42&lt;=DATE(2022,12,31)),AP143,""))</f>
        <v/>
      </c>
      <c r="AQ250" s="21" t="str">
        <f>IF(AND('別紙3-1_区分⑤所要額内訳'!$E$42&gt;=DATE(2023,1,1),'別紙3-1_区分⑤所要額内訳'!$D$42="無",COUNTIF($D$143:AQ143,1)&lt;=7),AQ143,IF(OR('別紙3-1_区分⑤所要額内訳'!$D$42="有",'別紙3-1_区分⑤所要額内訳'!$E$42&lt;=DATE(2022,12,31)),AQ143,""))</f>
        <v/>
      </c>
      <c r="AR250" s="21" t="str">
        <f>IF(AND('別紙3-1_区分⑤所要額内訳'!$E$42&gt;=DATE(2023,1,1),'別紙3-1_区分⑤所要額内訳'!$D$42="無",COUNTIF($D$143:AR143,1)&lt;=7),AR143,IF(OR('別紙3-1_区分⑤所要額内訳'!$D$42="有",'別紙3-1_区分⑤所要額内訳'!$E$42&lt;=DATE(2022,12,31)),AR143,""))</f>
        <v/>
      </c>
      <c r="AS250" s="21" t="str">
        <f>IF(AND('別紙3-1_区分⑤所要額内訳'!$E$42&gt;=DATE(2023,1,1),'別紙3-1_区分⑤所要額内訳'!$D$42="無",COUNTIF($D$143:AS143,1)&lt;=7),AS143,IF(OR('別紙3-1_区分⑤所要額内訳'!$D$42="有",'別紙3-1_区分⑤所要額内訳'!$E$42&lt;=DATE(2022,12,31)),AS143,""))</f>
        <v/>
      </c>
      <c r="AT250" s="21" t="str">
        <f>IF(AND('別紙3-1_区分⑤所要額内訳'!$E$42&gt;=DATE(2023,1,1),'別紙3-1_区分⑤所要額内訳'!$D$42="無",COUNTIF($D$143:AT143,1)&lt;=7),AT143,IF(OR('別紙3-1_区分⑤所要額内訳'!$D$42="有",'別紙3-1_区分⑤所要額内訳'!$E$42&lt;=DATE(2022,12,31)),AT143,""))</f>
        <v/>
      </c>
      <c r="AU250" s="21" t="str">
        <f>IF(AND('別紙3-1_区分⑤所要額内訳'!$E$42&gt;=DATE(2023,1,1),'別紙3-1_区分⑤所要額内訳'!$D$42="無",COUNTIF($D$143:AU143,1)&lt;=7),AU143,IF(OR('別紙3-1_区分⑤所要額内訳'!$D$42="有",'別紙3-1_区分⑤所要額内訳'!$E$42&lt;=DATE(2022,12,31)),AU143,""))</f>
        <v/>
      </c>
      <c r="AV250" s="21" t="str">
        <f>IF(AND('別紙3-1_区分⑤所要額内訳'!$E$42&gt;=DATE(2023,1,1),'別紙3-1_区分⑤所要額内訳'!$D$42="無",COUNTIF($D$143:AV143,1)&lt;=7),AV143,IF(OR('別紙3-1_区分⑤所要額内訳'!$D$42="有",'別紙3-1_区分⑤所要額内訳'!$E$42&lt;=DATE(2022,12,31)),AV143,""))</f>
        <v/>
      </c>
      <c r="AW250" s="21" t="str">
        <f>IF(AND('別紙3-1_区分⑤所要額内訳'!$E$42&gt;=DATE(2023,1,1),'別紙3-1_区分⑤所要額内訳'!$D$42="無",COUNTIF($D$143:AW143,1)&lt;=7),AW143,IF(OR('別紙3-1_区分⑤所要額内訳'!$D$42="有",'別紙3-1_区分⑤所要額内訳'!$E$42&lt;=DATE(2022,12,31)),AW143,""))</f>
        <v/>
      </c>
      <c r="AX250" s="21" t="str">
        <f>IF(AND('別紙3-1_区分⑤所要額内訳'!$E$42&gt;=DATE(2023,1,1),'別紙3-1_区分⑤所要額内訳'!$D$42="無",COUNTIF($D$143:AX143,1)&lt;=7),AX143,IF(OR('別紙3-1_区分⑤所要額内訳'!$D$42="有",'別紙3-1_区分⑤所要額内訳'!$E$42&lt;=DATE(2022,12,31)),AX143,""))</f>
        <v/>
      </c>
      <c r="AY250" s="21" t="str">
        <f>IF(AND('別紙3-1_区分⑤所要額内訳'!$E$42&gt;=DATE(2023,1,1),'別紙3-1_区分⑤所要額内訳'!$D$42="無",COUNTIF($D$143:AY143,1)&lt;=7),AY143,IF(OR('別紙3-1_区分⑤所要額内訳'!$D$42="有",'別紙3-1_区分⑤所要額内訳'!$E$42&lt;=DATE(2022,12,31)),AY143,""))</f>
        <v/>
      </c>
      <c r="AZ250" s="21" t="str">
        <f>IF(AND('別紙3-1_区分⑤所要額内訳'!$E$42&gt;=DATE(2023,1,1),'別紙3-1_区分⑤所要額内訳'!$D$42="無",COUNTIF($D$143:AZ143,1)&lt;=7),AZ143,IF(OR('別紙3-1_区分⑤所要額内訳'!$D$42="有",'別紙3-1_区分⑤所要額内訳'!$E$42&lt;=DATE(2022,12,31)),AZ143,""))</f>
        <v/>
      </c>
      <c r="BA250" s="21" t="str">
        <f>IF(AND('別紙3-1_区分⑤所要額内訳'!$E$42&gt;=DATE(2023,1,1),'別紙3-1_区分⑤所要額内訳'!$D$42="無",COUNTIF($D$143:BA143,1)&lt;=7),BA143,IF(OR('別紙3-1_区分⑤所要額内訳'!$D$42="有",'別紙3-1_区分⑤所要額内訳'!$E$42&lt;=DATE(2022,12,31)),BA143,""))</f>
        <v/>
      </c>
      <c r="BB250" s="18">
        <f t="shared" si="334"/>
        <v>1</v>
      </c>
    </row>
    <row r="251" spans="1:54" x14ac:dyDescent="0.2">
      <c r="A251" s="5" t="str">
        <f t="shared" ref="A251:C251" si="364">A144</f>
        <v/>
      </c>
      <c r="B251" s="14" t="str">
        <f t="shared" si="364"/>
        <v/>
      </c>
      <c r="C251" s="5" t="str">
        <f t="shared" si="364"/>
        <v/>
      </c>
      <c r="D251" s="21">
        <f>IF(AND('別紙3-1_区分⑤所要額内訳'!$E$43&gt;=DATE(2023,1,1),'別紙3-1_区分⑤所要額内訳'!$D$43="無",COUNTIF($D$144:D144,1)&lt;=7),D144,IF(OR('別紙3-1_区分⑤所要額内訳'!$D$43="有",'別紙3-1_区分⑤所要額内訳'!$E$43&lt;=DATE(2022,12,31)),D144,""))</f>
        <v>1</v>
      </c>
      <c r="E251" s="21" t="str">
        <f>IF(AND('別紙3-1_区分⑤所要額内訳'!$E$43&gt;=DATE(2023,1,1),'別紙3-1_区分⑤所要額内訳'!$D$43="無",COUNTIF($D$144:E144,1)&lt;=7),E144,IF(OR('別紙3-1_区分⑤所要額内訳'!$D$43="有",'別紙3-1_区分⑤所要額内訳'!$E$43&lt;=DATE(2022,12,31)),E144,""))</f>
        <v/>
      </c>
      <c r="F251" s="21" t="str">
        <f>IF(AND('別紙3-1_区分⑤所要額内訳'!$E$43&gt;=DATE(2023,1,1),'別紙3-1_区分⑤所要額内訳'!$D$43="無",COUNTIF($D$144:F144,1)&lt;=7),F144,IF(OR('別紙3-1_区分⑤所要額内訳'!$D$43="有",'別紙3-1_区分⑤所要額内訳'!$E$43&lt;=DATE(2022,12,31)),F144,""))</f>
        <v/>
      </c>
      <c r="G251" s="21" t="str">
        <f>IF(AND('別紙3-1_区分⑤所要額内訳'!$E$43&gt;=DATE(2023,1,1),'別紙3-1_区分⑤所要額内訳'!$D$43="無",COUNTIF($D$144:G144,1)&lt;=7),G144,IF(OR('別紙3-1_区分⑤所要額内訳'!$D$43="有",'別紙3-1_区分⑤所要額内訳'!$E$43&lt;=DATE(2022,12,31)),G144,""))</f>
        <v/>
      </c>
      <c r="H251" s="21" t="str">
        <f>IF(AND('別紙3-1_区分⑤所要額内訳'!$E$43&gt;=DATE(2023,1,1),'別紙3-1_区分⑤所要額内訳'!$D$43="無",COUNTIF($D$144:H144,1)&lt;=7),H144,IF(OR('別紙3-1_区分⑤所要額内訳'!$D$43="有",'別紙3-1_区分⑤所要額内訳'!$E$43&lt;=DATE(2022,12,31)),H144,""))</f>
        <v/>
      </c>
      <c r="I251" s="21" t="str">
        <f>IF(AND('別紙3-1_区分⑤所要額内訳'!$E$43&gt;=DATE(2023,1,1),'別紙3-1_区分⑤所要額内訳'!$D$43="無",COUNTIF($D$144:I144,1)&lt;=7),I144,IF(OR('別紙3-1_区分⑤所要額内訳'!$D$43="有",'別紙3-1_区分⑤所要額内訳'!$E$43&lt;=DATE(2022,12,31)),I144,""))</f>
        <v/>
      </c>
      <c r="J251" s="21" t="str">
        <f>IF(AND('別紙3-1_区分⑤所要額内訳'!$E$43&gt;=DATE(2023,1,1),'別紙3-1_区分⑤所要額内訳'!$D$43="無",COUNTIF($D$144:J144,1)&lt;=7),J144,IF(OR('別紙3-1_区分⑤所要額内訳'!$D$43="有",'別紙3-1_区分⑤所要額内訳'!$E$43&lt;=DATE(2022,12,31)),J144,""))</f>
        <v/>
      </c>
      <c r="K251" s="21" t="str">
        <f>IF(AND('別紙3-1_区分⑤所要額内訳'!$E$43&gt;=DATE(2023,1,1),'別紙3-1_区分⑤所要額内訳'!$D$43="無",COUNTIF($D$144:K144,1)&lt;=7),K144,IF(OR('別紙3-1_区分⑤所要額内訳'!$D$43="有",'別紙3-1_区分⑤所要額内訳'!$E$43&lt;=DATE(2022,12,31)),K144,""))</f>
        <v/>
      </c>
      <c r="L251" s="21" t="str">
        <f>IF(AND('別紙3-1_区分⑤所要額内訳'!$E$43&gt;=DATE(2023,1,1),'別紙3-1_区分⑤所要額内訳'!$D$43="無",COUNTIF($D$144:L144,1)&lt;=7),L144,IF(OR('別紙3-1_区分⑤所要額内訳'!$D$43="有",'別紙3-1_区分⑤所要額内訳'!$E$43&lt;=DATE(2022,12,31)),L144,""))</f>
        <v/>
      </c>
      <c r="M251" s="21" t="str">
        <f>IF(AND('別紙3-1_区分⑤所要額内訳'!$E$43&gt;=DATE(2023,1,1),'別紙3-1_区分⑤所要額内訳'!$D$43="無",COUNTIF($D$144:M144,1)&lt;=7),M144,IF(OR('別紙3-1_区分⑤所要額内訳'!$D$43="有",'別紙3-1_区分⑤所要額内訳'!$E$43&lt;=DATE(2022,12,31)),M144,""))</f>
        <v/>
      </c>
      <c r="N251" s="21" t="str">
        <f>IF(AND('別紙3-1_区分⑤所要額内訳'!$E$43&gt;=DATE(2023,1,1),'別紙3-1_区分⑤所要額内訳'!$D$43="無",COUNTIF($D$144:N144,1)&lt;=7),N144,IF(OR('別紙3-1_区分⑤所要額内訳'!$D$43="有",'別紙3-1_区分⑤所要額内訳'!$E$43&lt;=DATE(2022,12,31)),N144,""))</f>
        <v/>
      </c>
      <c r="O251" s="21" t="str">
        <f>IF(AND('別紙3-1_区分⑤所要額内訳'!$E$43&gt;=DATE(2023,1,1),'別紙3-1_区分⑤所要額内訳'!$D$43="無",COUNTIF($D$144:O144,1)&lt;=7),O144,IF(OR('別紙3-1_区分⑤所要額内訳'!$D$43="有",'別紙3-1_区分⑤所要額内訳'!$E$43&lt;=DATE(2022,12,31)),O144,""))</f>
        <v/>
      </c>
      <c r="P251" s="21" t="str">
        <f>IF(AND('別紙3-1_区分⑤所要額内訳'!$E$43&gt;=DATE(2023,1,1),'別紙3-1_区分⑤所要額内訳'!$D$43="無",COUNTIF($D$144:P144,1)&lt;=7),P144,IF(OR('別紙3-1_区分⑤所要額内訳'!$D$43="有",'別紙3-1_区分⑤所要額内訳'!$E$43&lt;=DATE(2022,12,31)),P144,""))</f>
        <v/>
      </c>
      <c r="Q251" s="21" t="str">
        <f>IF(AND('別紙3-1_区分⑤所要額内訳'!$E$43&gt;=DATE(2023,1,1),'別紙3-1_区分⑤所要額内訳'!$D$43="無",COUNTIF($D$144:Q144,1)&lt;=7),Q144,IF(OR('別紙3-1_区分⑤所要額内訳'!$D$43="有",'別紙3-1_区分⑤所要額内訳'!$E$43&lt;=DATE(2022,12,31)),Q144,""))</f>
        <v/>
      </c>
      <c r="R251" s="21" t="str">
        <f>IF(AND('別紙3-1_区分⑤所要額内訳'!$E$43&gt;=DATE(2023,1,1),'別紙3-1_区分⑤所要額内訳'!$D$43="無",COUNTIF($D$144:R144,1)&lt;=7),R144,IF(OR('別紙3-1_区分⑤所要額内訳'!$D$43="有",'別紙3-1_区分⑤所要額内訳'!$E$43&lt;=DATE(2022,12,31)),R144,""))</f>
        <v/>
      </c>
      <c r="S251" s="21" t="str">
        <f>IF(AND('別紙3-1_区分⑤所要額内訳'!$E$43&gt;=DATE(2023,1,1),'別紙3-1_区分⑤所要額内訳'!$D$43="無",COUNTIF($D$144:S144,1)&lt;=7),S144,IF(OR('別紙3-1_区分⑤所要額内訳'!$D$43="有",'別紙3-1_区分⑤所要額内訳'!$E$43&lt;=DATE(2022,12,31)),S144,""))</f>
        <v/>
      </c>
      <c r="T251" s="21" t="str">
        <f>IF(AND('別紙3-1_区分⑤所要額内訳'!$E$43&gt;=DATE(2023,1,1),'別紙3-1_区分⑤所要額内訳'!$D$43="無",COUNTIF($D$144:T144,1)&lt;=7),T144,IF(OR('別紙3-1_区分⑤所要額内訳'!$D$43="有",'別紙3-1_区分⑤所要額内訳'!$E$43&lt;=DATE(2022,12,31)),T144,""))</f>
        <v/>
      </c>
      <c r="U251" s="21" t="str">
        <f>IF(AND('別紙3-1_区分⑤所要額内訳'!$E$43&gt;=DATE(2023,1,1),'別紙3-1_区分⑤所要額内訳'!$D$43="無",COUNTIF($D$144:U144,1)&lt;=7),U144,IF(OR('別紙3-1_区分⑤所要額内訳'!$D$43="有",'別紙3-1_区分⑤所要額内訳'!$E$43&lt;=DATE(2022,12,31)),U144,""))</f>
        <v/>
      </c>
      <c r="V251" s="21" t="str">
        <f>IF(AND('別紙3-1_区分⑤所要額内訳'!$E$43&gt;=DATE(2023,1,1),'別紙3-1_区分⑤所要額内訳'!$D$43="無",COUNTIF($D$144:V144,1)&lt;=7),V144,IF(OR('別紙3-1_区分⑤所要額内訳'!$D$43="有",'別紙3-1_区分⑤所要額内訳'!$E$43&lt;=DATE(2022,12,31)),V144,""))</f>
        <v/>
      </c>
      <c r="W251" s="21" t="str">
        <f>IF(AND('別紙3-1_区分⑤所要額内訳'!$E$43&gt;=DATE(2023,1,1),'別紙3-1_区分⑤所要額内訳'!$D$43="無",COUNTIF($D$144:W144,1)&lt;=7),W144,IF(OR('別紙3-1_区分⑤所要額内訳'!$D$43="有",'別紙3-1_区分⑤所要額内訳'!$E$43&lt;=DATE(2022,12,31)),W144,""))</f>
        <v/>
      </c>
      <c r="X251" s="21" t="str">
        <f>IF(AND('別紙3-1_区分⑤所要額内訳'!$E$43&gt;=DATE(2023,1,1),'別紙3-1_区分⑤所要額内訳'!$D$43="無",COUNTIF($D$144:X144,1)&lt;=7),X144,IF(OR('別紙3-1_区分⑤所要額内訳'!$D$43="有",'別紙3-1_区分⑤所要額内訳'!$E$43&lt;=DATE(2022,12,31)),X144,""))</f>
        <v/>
      </c>
      <c r="Y251" s="21" t="str">
        <f>IF(AND('別紙3-1_区分⑤所要額内訳'!$E$43&gt;=DATE(2023,1,1),'別紙3-1_区分⑤所要額内訳'!$D$43="無",COUNTIF($D$144:Y144,1)&lt;=7),Y144,IF(OR('別紙3-1_区分⑤所要額内訳'!$D$43="有",'別紙3-1_区分⑤所要額内訳'!$E$43&lt;=DATE(2022,12,31)),Y144,""))</f>
        <v/>
      </c>
      <c r="Z251" s="21" t="str">
        <f>IF(AND('別紙3-1_区分⑤所要額内訳'!$E$43&gt;=DATE(2023,1,1),'別紙3-1_区分⑤所要額内訳'!$D$43="無",COUNTIF($D$144:Z144,1)&lt;=7),Z144,IF(OR('別紙3-1_区分⑤所要額内訳'!$D$43="有",'別紙3-1_区分⑤所要額内訳'!$E$43&lt;=DATE(2022,12,31)),Z144,""))</f>
        <v/>
      </c>
      <c r="AA251" s="21" t="str">
        <f>IF(AND('別紙3-1_区分⑤所要額内訳'!$E$43&gt;=DATE(2023,1,1),'別紙3-1_区分⑤所要額内訳'!$D$43="無",COUNTIF($D$144:AA144,1)&lt;=7),AA144,IF(OR('別紙3-1_区分⑤所要額内訳'!$D$43="有",'別紙3-1_区分⑤所要額内訳'!$E$43&lt;=DATE(2022,12,31)),AA144,""))</f>
        <v/>
      </c>
      <c r="AB251" s="21" t="str">
        <f>IF(AND('別紙3-1_区分⑤所要額内訳'!$E$43&gt;=DATE(2023,1,1),'別紙3-1_区分⑤所要額内訳'!$D$43="無",COUNTIF($D$144:AB144,1)&lt;=7),AB144,IF(OR('別紙3-1_区分⑤所要額内訳'!$D$43="有",'別紙3-1_区分⑤所要額内訳'!$E$43&lt;=DATE(2022,12,31)),AB144,""))</f>
        <v/>
      </c>
      <c r="AC251" s="21" t="str">
        <f>IF(AND('別紙3-1_区分⑤所要額内訳'!$E$43&gt;=DATE(2023,1,1),'別紙3-1_区分⑤所要額内訳'!$D$43="無",COUNTIF($D$144:AC144,1)&lt;=7),AC144,IF(OR('別紙3-1_区分⑤所要額内訳'!$D$43="有",'別紙3-1_区分⑤所要額内訳'!$E$43&lt;=DATE(2022,12,31)),AC144,""))</f>
        <v/>
      </c>
      <c r="AD251" s="21" t="str">
        <f>IF(AND('別紙3-1_区分⑤所要額内訳'!$E$43&gt;=DATE(2023,1,1),'別紙3-1_区分⑤所要額内訳'!$D$43="無",COUNTIF($D$144:AD144,1)&lt;=7),AD144,IF(OR('別紙3-1_区分⑤所要額内訳'!$D$43="有",'別紙3-1_区分⑤所要額内訳'!$E$43&lt;=DATE(2022,12,31)),AD144,""))</f>
        <v/>
      </c>
      <c r="AE251" s="21" t="str">
        <f>IF(AND('別紙3-1_区分⑤所要額内訳'!$E$43&gt;=DATE(2023,1,1),'別紙3-1_区分⑤所要額内訳'!$D$43="無",COUNTIF($D$144:AE144,1)&lt;=7),AE144,IF(OR('別紙3-1_区分⑤所要額内訳'!$D$43="有",'別紙3-1_区分⑤所要額内訳'!$E$43&lt;=DATE(2022,12,31)),AE144,""))</f>
        <v/>
      </c>
      <c r="AF251" s="21" t="str">
        <f>IF(AND('別紙3-1_区分⑤所要額内訳'!$E$43&gt;=DATE(2023,1,1),'別紙3-1_区分⑤所要額内訳'!$D$43="無",COUNTIF($D$144:AF144,1)&lt;=7),AF144,IF(OR('別紙3-1_区分⑤所要額内訳'!$D$43="有",'別紙3-1_区分⑤所要額内訳'!$E$43&lt;=DATE(2022,12,31)),AF144,""))</f>
        <v/>
      </c>
      <c r="AG251" s="21" t="str">
        <f>IF(AND('別紙3-1_区分⑤所要額内訳'!$E$43&gt;=DATE(2023,1,1),'別紙3-1_区分⑤所要額内訳'!$D$43="無",COUNTIF($D$144:AG144,1)&lt;=7),AG144,IF(OR('別紙3-1_区分⑤所要額内訳'!$D$43="有",'別紙3-1_区分⑤所要額内訳'!$E$43&lt;=DATE(2022,12,31)),AG144,""))</f>
        <v/>
      </c>
      <c r="AH251" s="21" t="str">
        <f>IF(AND('別紙3-1_区分⑤所要額内訳'!$E$43&gt;=DATE(2023,1,1),'別紙3-1_区分⑤所要額内訳'!$D$43="無",COUNTIF($D$144:AH144,1)&lt;=7),AH144,IF(OR('別紙3-1_区分⑤所要額内訳'!$D$43="有",'別紙3-1_区分⑤所要額内訳'!$E$43&lt;=DATE(2022,12,31)),AH144,""))</f>
        <v/>
      </c>
      <c r="AI251" s="21" t="str">
        <f>IF(AND('別紙3-1_区分⑤所要額内訳'!$E$43&gt;=DATE(2023,1,1),'別紙3-1_区分⑤所要額内訳'!$D$43="無",COUNTIF($D$144:AI144,1)&lt;=7),AI144,IF(OR('別紙3-1_区分⑤所要額内訳'!$D$43="有",'別紙3-1_区分⑤所要額内訳'!$E$43&lt;=DATE(2022,12,31)),AI144,""))</f>
        <v/>
      </c>
      <c r="AJ251" s="21" t="str">
        <f>IF(AND('別紙3-1_区分⑤所要額内訳'!$E$43&gt;=DATE(2023,1,1),'別紙3-1_区分⑤所要額内訳'!$D$43="無",COUNTIF($D$144:AJ144,1)&lt;=7),AJ144,IF(OR('別紙3-1_区分⑤所要額内訳'!$D$43="有",'別紙3-1_区分⑤所要額内訳'!$E$43&lt;=DATE(2022,12,31)),AJ144,""))</f>
        <v/>
      </c>
      <c r="AK251" s="21" t="str">
        <f>IF(AND('別紙3-1_区分⑤所要額内訳'!$E$43&gt;=DATE(2023,1,1),'別紙3-1_区分⑤所要額内訳'!$D$43="無",COUNTIF($D$144:AK144,1)&lt;=7),AK144,IF(OR('別紙3-1_区分⑤所要額内訳'!$D$43="有",'別紙3-1_区分⑤所要額内訳'!$E$43&lt;=DATE(2022,12,31)),AK144,""))</f>
        <v/>
      </c>
      <c r="AL251" s="21" t="str">
        <f>IF(AND('別紙3-1_区分⑤所要額内訳'!$E$43&gt;=DATE(2023,1,1),'別紙3-1_区分⑤所要額内訳'!$D$43="無",COUNTIF($D$144:AL144,1)&lt;=7),AL144,IF(OR('別紙3-1_区分⑤所要額内訳'!$D$43="有",'別紙3-1_区分⑤所要額内訳'!$E$43&lt;=DATE(2022,12,31)),AL144,""))</f>
        <v/>
      </c>
      <c r="AM251" s="21" t="str">
        <f>IF(AND('別紙3-1_区分⑤所要額内訳'!$E$43&gt;=DATE(2023,1,1),'別紙3-1_区分⑤所要額内訳'!$D$43="無",COUNTIF($D$144:AM144,1)&lt;=7),AM144,IF(OR('別紙3-1_区分⑤所要額内訳'!$D$43="有",'別紙3-1_区分⑤所要額内訳'!$E$43&lt;=DATE(2022,12,31)),AM144,""))</f>
        <v/>
      </c>
      <c r="AN251" s="21" t="str">
        <f>IF(AND('別紙3-1_区分⑤所要額内訳'!$E$43&gt;=DATE(2023,1,1),'別紙3-1_区分⑤所要額内訳'!$D$43="無",COUNTIF($D$144:AN144,1)&lt;=7),AN144,IF(OR('別紙3-1_区分⑤所要額内訳'!$D$43="有",'別紙3-1_区分⑤所要額内訳'!$E$43&lt;=DATE(2022,12,31)),AN144,""))</f>
        <v/>
      </c>
      <c r="AO251" s="21" t="str">
        <f>IF(AND('別紙3-1_区分⑤所要額内訳'!$E$43&gt;=DATE(2023,1,1),'別紙3-1_区分⑤所要額内訳'!$D$43="無",COUNTIF($D$144:AO144,1)&lt;=7),AO144,IF(OR('別紙3-1_区分⑤所要額内訳'!$D$43="有",'別紙3-1_区分⑤所要額内訳'!$E$43&lt;=DATE(2022,12,31)),AO144,""))</f>
        <v/>
      </c>
      <c r="AP251" s="21" t="str">
        <f>IF(AND('別紙3-1_区分⑤所要額内訳'!$E$43&gt;=DATE(2023,1,1),'別紙3-1_区分⑤所要額内訳'!$D$43="無",COUNTIF($D$144:AP144,1)&lt;=7),AP144,IF(OR('別紙3-1_区分⑤所要額内訳'!$D$43="有",'別紙3-1_区分⑤所要額内訳'!$E$43&lt;=DATE(2022,12,31)),AP144,""))</f>
        <v/>
      </c>
      <c r="AQ251" s="21" t="str">
        <f>IF(AND('別紙3-1_区分⑤所要額内訳'!$E$43&gt;=DATE(2023,1,1),'別紙3-1_区分⑤所要額内訳'!$D$43="無",COUNTIF($D$144:AQ144,1)&lt;=7),AQ144,IF(OR('別紙3-1_区分⑤所要額内訳'!$D$43="有",'別紙3-1_区分⑤所要額内訳'!$E$43&lt;=DATE(2022,12,31)),AQ144,""))</f>
        <v/>
      </c>
      <c r="AR251" s="21" t="str">
        <f>IF(AND('別紙3-1_区分⑤所要額内訳'!$E$43&gt;=DATE(2023,1,1),'別紙3-1_区分⑤所要額内訳'!$D$43="無",COUNTIF($D$144:AR144,1)&lt;=7),AR144,IF(OR('別紙3-1_区分⑤所要額内訳'!$D$43="有",'別紙3-1_区分⑤所要額内訳'!$E$43&lt;=DATE(2022,12,31)),AR144,""))</f>
        <v/>
      </c>
      <c r="AS251" s="21" t="str">
        <f>IF(AND('別紙3-1_区分⑤所要額内訳'!$E$43&gt;=DATE(2023,1,1),'別紙3-1_区分⑤所要額内訳'!$D$43="無",COUNTIF($D$144:AS144,1)&lt;=7),AS144,IF(OR('別紙3-1_区分⑤所要額内訳'!$D$43="有",'別紙3-1_区分⑤所要額内訳'!$E$43&lt;=DATE(2022,12,31)),AS144,""))</f>
        <v/>
      </c>
      <c r="AT251" s="21" t="str">
        <f>IF(AND('別紙3-1_区分⑤所要額内訳'!$E$43&gt;=DATE(2023,1,1),'別紙3-1_区分⑤所要額内訳'!$D$43="無",COUNTIF($D$144:AT144,1)&lt;=7),AT144,IF(OR('別紙3-1_区分⑤所要額内訳'!$D$43="有",'別紙3-1_区分⑤所要額内訳'!$E$43&lt;=DATE(2022,12,31)),AT144,""))</f>
        <v/>
      </c>
      <c r="AU251" s="21" t="str">
        <f>IF(AND('別紙3-1_区分⑤所要額内訳'!$E$43&gt;=DATE(2023,1,1),'別紙3-1_区分⑤所要額内訳'!$D$43="無",COUNTIF($D$144:AU144,1)&lt;=7),AU144,IF(OR('別紙3-1_区分⑤所要額内訳'!$D$43="有",'別紙3-1_区分⑤所要額内訳'!$E$43&lt;=DATE(2022,12,31)),AU144,""))</f>
        <v/>
      </c>
      <c r="AV251" s="21" t="str">
        <f>IF(AND('別紙3-1_区分⑤所要額内訳'!$E$43&gt;=DATE(2023,1,1),'別紙3-1_区分⑤所要額内訳'!$D$43="無",COUNTIF($D$144:AV144,1)&lt;=7),AV144,IF(OR('別紙3-1_区分⑤所要額内訳'!$D$43="有",'別紙3-1_区分⑤所要額内訳'!$E$43&lt;=DATE(2022,12,31)),AV144,""))</f>
        <v/>
      </c>
      <c r="AW251" s="21" t="str">
        <f>IF(AND('別紙3-1_区分⑤所要額内訳'!$E$43&gt;=DATE(2023,1,1),'別紙3-1_区分⑤所要額内訳'!$D$43="無",COUNTIF($D$144:AW144,1)&lt;=7),AW144,IF(OR('別紙3-1_区分⑤所要額内訳'!$D$43="有",'別紙3-1_区分⑤所要額内訳'!$E$43&lt;=DATE(2022,12,31)),AW144,""))</f>
        <v/>
      </c>
      <c r="AX251" s="21" t="str">
        <f>IF(AND('別紙3-1_区分⑤所要額内訳'!$E$43&gt;=DATE(2023,1,1),'別紙3-1_区分⑤所要額内訳'!$D$43="無",COUNTIF($D$144:AX144,1)&lt;=7),AX144,IF(OR('別紙3-1_区分⑤所要額内訳'!$D$43="有",'別紙3-1_区分⑤所要額内訳'!$E$43&lt;=DATE(2022,12,31)),AX144,""))</f>
        <v/>
      </c>
      <c r="AY251" s="21" t="str">
        <f>IF(AND('別紙3-1_区分⑤所要額内訳'!$E$43&gt;=DATE(2023,1,1),'別紙3-1_区分⑤所要額内訳'!$D$43="無",COUNTIF($D$144:AY144,1)&lt;=7),AY144,IF(OR('別紙3-1_区分⑤所要額内訳'!$D$43="有",'別紙3-1_区分⑤所要額内訳'!$E$43&lt;=DATE(2022,12,31)),AY144,""))</f>
        <v/>
      </c>
      <c r="AZ251" s="21" t="str">
        <f>IF(AND('別紙3-1_区分⑤所要額内訳'!$E$43&gt;=DATE(2023,1,1),'別紙3-1_区分⑤所要額内訳'!$D$43="無",COUNTIF($D$144:AZ144,1)&lt;=7),AZ144,IF(OR('別紙3-1_区分⑤所要額内訳'!$D$43="有",'別紙3-1_区分⑤所要額内訳'!$E$43&lt;=DATE(2022,12,31)),AZ144,""))</f>
        <v/>
      </c>
      <c r="BA251" s="21" t="str">
        <f>IF(AND('別紙3-1_区分⑤所要額内訳'!$E$43&gt;=DATE(2023,1,1),'別紙3-1_区分⑤所要額内訳'!$D$43="無",COUNTIF($D$144:BA144,1)&lt;=7),BA144,IF(OR('別紙3-1_区分⑤所要額内訳'!$D$43="有",'別紙3-1_区分⑤所要額内訳'!$E$43&lt;=DATE(2022,12,31)),BA144,""))</f>
        <v/>
      </c>
      <c r="BB251" s="18">
        <f t="shared" si="334"/>
        <v>1</v>
      </c>
    </row>
    <row r="252" spans="1:54" x14ac:dyDescent="0.2">
      <c r="A252" s="5" t="str">
        <f t="shared" ref="A252:C252" si="365">A145</f>
        <v/>
      </c>
      <c r="B252" s="14" t="str">
        <f t="shared" si="365"/>
        <v/>
      </c>
      <c r="C252" s="5" t="str">
        <f t="shared" si="365"/>
        <v/>
      </c>
      <c r="D252" s="21">
        <f>IF(AND('別紙3-1_区分⑤所要額内訳'!$E$44&gt;=DATE(2023,1,1),'別紙3-1_区分⑤所要額内訳'!$D$44="無",COUNTIF($D$145:D145,1)&lt;=7),D145,IF(OR('別紙3-1_区分⑤所要額内訳'!$D$44="有",'別紙3-1_区分⑤所要額内訳'!$E$44&lt;=DATE(2022,12,31)),D145,""))</f>
        <v>1</v>
      </c>
      <c r="E252" s="21" t="str">
        <f>IF(AND('別紙3-1_区分⑤所要額内訳'!$E$44&gt;=DATE(2023,1,1),'別紙3-1_区分⑤所要額内訳'!$D$44="無",COUNTIF($D$145:E145,1)&lt;=7),E145,IF(OR('別紙3-1_区分⑤所要額内訳'!$D$44="有",'別紙3-1_区分⑤所要額内訳'!$E$44&lt;=DATE(2022,12,31)),E145,""))</f>
        <v/>
      </c>
      <c r="F252" s="21" t="str">
        <f>IF(AND('別紙3-1_区分⑤所要額内訳'!$E$44&gt;=DATE(2023,1,1),'別紙3-1_区分⑤所要額内訳'!$D$44="無",COUNTIF($D$145:F145,1)&lt;=7),F145,IF(OR('別紙3-1_区分⑤所要額内訳'!$D$44="有",'別紙3-1_区分⑤所要額内訳'!$E$44&lt;=DATE(2022,12,31)),F145,""))</f>
        <v/>
      </c>
      <c r="G252" s="21" t="str">
        <f>IF(AND('別紙3-1_区分⑤所要額内訳'!$E$44&gt;=DATE(2023,1,1),'別紙3-1_区分⑤所要額内訳'!$D$44="無",COUNTIF($D$145:G145,1)&lt;=7),G145,IF(OR('別紙3-1_区分⑤所要額内訳'!$D$44="有",'別紙3-1_区分⑤所要額内訳'!$E$44&lt;=DATE(2022,12,31)),G145,""))</f>
        <v/>
      </c>
      <c r="H252" s="21" t="str">
        <f>IF(AND('別紙3-1_区分⑤所要額内訳'!$E$44&gt;=DATE(2023,1,1),'別紙3-1_区分⑤所要額内訳'!$D$44="無",COUNTIF($D$145:H145,1)&lt;=7),H145,IF(OR('別紙3-1_区分⑤所要額内訳'!$D$44="有",'別紙3-1_区分⑤所要額内訳'!$E$44&lt;=DATE(2022,12,31)),H145,""))</f>
        <v/>
      </c>
      <c r="I252" s="21" t="str">
        <f>IF(AND('別紙3-1_区分⑤所要額内訳'!$E$44&gt;=DATE(2023,1,1),'別紙3-1_区分⑤所要額内訳'!$D$44="無",COUNTIF($D$145:I145,1)&lt;=7),I145,IF(OR('別紙3-1_区分⑤所要額内訳'!$D$44="有",'別紙3-1_区分⑤所要額内訳'!$E$44&lt;=DATE(2022,12,31)),I145,""))</f>
        <v/>
      </c>
      <c r="J252" s="21" t="str">
        <f>IF(AND('別紙3-1_区分⑤所要額内訳'!$E$44&gt;=DATE(2023,1,1),'別紙3-1_区分⑤所要額内訳'!$D$44="無",COUNTIF($D$145:J145,1)&lt;=7),J145,IF(OR('別紙3-1_区分⑤所要額内訳'!$D$44="有",'別紙3-1_区分⑤所要額内訳'!$E$44&lt;=DATE(2022,12,31)),J145,""))</f>
        <v/>
      </c>
      <c r="K252" s="21" t="str">
        <f>IF(AND('別紙3-1_区分⑤所要額内訳'!$E$44&gt;=DATE(2023,1,1),'別紙3-1_区分⑤所要額内訳'!$D$44="無",COUNTIF($D$145:K145,1)&lt;=7),K145,IF(OR('別紙3-1_区分⑤所要額内訳'!$D$44="有",'別紙3-1_区分⑤所要額内訳'!$E$44&lt;=DATE(2022,12,31)),K145,""))</f>
        <v/>
      </c>
      <c r="L252" s="21" t="str">
        <f>IF(AND('別紙3-1_区分⑤所要額内訳'!$E$44&gt;=DATE(2023,1,1),'別紙3-1_区分⑤所要額内訳'!$D$44="無",COUNTIF($D$145:L145,1)&lt;=7),L145,IF(OR('別紙3-1_区分⑤所要額内訳'!$D$44="有",'別紙3-1_区分⑤所要額内訳'!$E$44&lt;=DATE(2022,12,31)),L145,""))</f>
        <v/>
      </c>
      <c r="M252" s="21" t="str">
        <f>IF(AND('別紙3-1_区分⑤所要額内訳'!$E$44&gt;=DATE(2023,1,1),'別紙3-1_区分⑤所要額内訳'!$D$44="無",COUNTIF($D$145:M145,1)&lt;=7),M145,IF(OR('別紙3-1_区分⑤所要額内訳'!$D$44="有",'別紙3-1_区分⑤所要額内訳'!$E$44&lt;=DATE(2022,12,31)),M145,""))</f>
        <v/>
      </c>
      <c r="N252" s="21" t="str">
        <f>IF(AND('別紙3-1_区分⑤所要額内訳'!$E$44&gt;=DATE(2023,1,1),'別紙3-1_区分⑤所要額内訳'!$D$44="無",COUNTIF($D$145:N145,1)&lt;=7),N145,IF(OR('別紙3-1_区分⑤所要額内訳'!$D$44="有",'別紙3-1_区分⑤所要額内訳'!$E$44&lt;=DATE(2022,12,31)),N145,""))</f>
        <v/>
      </c>
      <c r="O252" s="21" t="str">
        <f>IF(AND('別紙3-1_区分⑤所要額内訳'!$E$44&gt;=DATE(2023,1,1),'別紙3-1_区分⑤所要額内訳'!$D$44="無",COUNTIF($D$145:O145,1)&lt;=7),O145,IF(OR('別紙3-1_区分⑤所要額内訳'!$D$44="有",'別紙3-1_区分⑤所要額内訳'!$E$44&lt;=DATE(2022,12,31)),O145,""))</f>
        <v/>
      </c>
      <c r="P252" s="21" t="str">
        <f>IF(AND('別紙3-1_区分⑤所要額内訳'!$E$44&gt;=DATE(2023,1,1),'別紙3-1_区分⑤所要額内訳'!$D$44="無",COUNTIF($D$145:P145,1)&lt;=7),P145,IF(OR('別紙3-1_区分⑤所要額内訳'!$D$44="有",'別紙3-1_区分⑤所要額内訳'!$E$44&lt;=DATE(2022,12,31)),P145,""))</f>
        <v/>
      </c>
      <c r="Q252" s="21" t="str">
        <f>IF(AND('別紙3-1_区分⑤所要額内訳'!$E$44&gt;=DATE(2023,1,1),'別紙3-1_区分⑤所要額内訳'!$D$44="無",COUNTIF($D$145:Q145,1)&lt;=7),Q145,IF(OR('別紙3-1_区分⑤所要額内訳'!$D$44="有",'別紙3-1_区分⑤所要額内訳'!$E$44&lt;=DATE(2022,12,31)),Q145,""))</f>
        <v/>
      </c>
      <c r="R252" s="21" t="str">
        <f>IF(AND('別紙3-1_区分⑤所要額内訳'!$E$44&gt;=DATE(2023,1,1),'別紙3-1_区分⑤所要額内訳'!$D$44="無",COUNTIF($D$145:R145,1)&lt;=7),R145,IF(OR('別紙3-1_区分⑤所要額内訳'!$D$44="有",'別紙3-1_区分⑤所要額内訳'!$E$44&lt;=DATE(2022,12,31)),R145,""))</f>
        <v/>
      </c>
      <c r="S252" s="21" t="str">
        <f>IF(AND('別紙3-1_区分⑤所要額内訳'!$E$44&gt;=DATE(2023,1,1),'別紙3-1_区分⑤所要額内訳'!$D$44="無",COUNTIF($D$145:S145,1)&lt;=7),S145,IF(OR('別紙3-1_区分⑤所要額内訳'!$D$44="有",'別紙3-1_区分⑤所要額内訳'!$E$44&lt;=DATE(2022,12,31)),S145,""))</f>
        <v/>
      </c>
      <c r="T252" s="21" t="str">
        <f>IF(AND('別紙3-1_区分⑤所要額内訳'!$E$44&gt;=DATE(2023,1,1),'別紙3-1_区分⑤所要額内訳'!$D$44="無",COUNTIF($D$145:T145,1)&lt;=7),T145,IF(OR('別紙3-1_区分⑤所要額内訳'!$D$44="有",'別紙3-1_区分⑤所要額内訳'!$E$44&lt;=DATE(2022,12,31)),T145,""))</f>
        <v/>
      </c>
      <c r="U252" s="21" t="str">
        <f>IF(AND('別紙3-1_区分⑤所要額内訳'!$E$44&gt;=DATE(2023,1,1),'別紙3-1_区分⑤所要額内訳'!$D$44="無",COUNTIF($D$145:U145,1)&lt;=7),U145,IF(OR('別紙3-1_区分⑤所要額内訳'!$D$44="有",'別紙3-1_区分⑤所要額内訳'!$E$44&lt;=DATE(2022,12,31)),U145,""))</f>
        <v/>
      </c>
      <c r="V252" s="21" t="str">
        <f>IF(AND('別紙3-1_区分⑤所要額内訳'!$E$44&gt;=DATE(2023,1,1),'別紙3-1_区分⑤所要額内訳'!$D$44="無",COUNTIF($D$145:V145,1)&lt;=7),V145,IF(OR('別紙3-1_区分⑤所要額内訳'!$D$44="有",'別紙3-1_区分⑤所要額内訳'!$E$44&lt;=DATE(2022,12,31)),V145,""))</f>
        <v/>
      </c>
      <c r="W252" s="21" t="str">
        <f>IF(AND('別紙3-1_区分⑤所要額内訳'!$E$44&gt;=DATE(2023,1,1),'別紙3-1_区分⑤所要額内訳'!$D$44="無",COUNTIF($D$145:W145,1)&lt;=7),W145,IF(OR('別紙3-1_区分⑤所要額内訳'!$D$44="有",'別紙3-1_区分⑤所要額内訳'!$E$44&lt;=DATE(2022,12,31)),W145,""))</f>
        <v/>
      </c>
      <c r="X252" s="21" t="str">
        <f>IF(AND('別紙3-1_区分⑤所要額内訳'!$E$44&gt;=DATE(2023,1,1),'別紙3-1_区分⑤所要額内訳'!$D$44="無",COUNTIF($D$145:X145,1)&lt;=7),X145,IF(OR('別紙3-1_区分⑤所要額内訳'!$D$44="有",'別紙3-1_区分⑤所要額内訳'!$E$44&lt;=DATE(2022,12,31)),X145,""))</f>
        <v/>
      </c>
      <c r="Y252" s="21" t="str">
        <f>IF(AND('別紙3-1_区分⑤所要額内訳'!$E$44&gt;=DATE(2023,1,1),'別紙3-1_区分⑤所要額内訳'!$D$44="無",COUNTIF($D$145:Y145,1)&lt;=7),Y145,IF(OR('別紙3-1_区分⑤所要額内訳'!$D$44="有",'別紙3-1_区分⑤所要額内訳'!$E$44&lt;=DATE(2022,12,31)),Y145,""))</f>
        <v/>
      </c>
      <c r="Z252" s="21" t="str">
        <f>IF(AND('別紙3-1_区分⑤所要額内訳'!$E$44&gt;=DATE(2023,1,1),'別紙3-1_区分⑤所要額内訳'!$D$44="無",COUNTIF($D$145:Z145,1)&lt;=7),Z145,IF(OR('別紙3-1_区分⑤所要額内訳'!$D$44="有",'別紙3-1_区分⑤所要額内訳'!$E$44&lt;=DATE(2022,12,31)),Z145,""))</f>
        <v/>
      </c>
      <c r="AA252" s="21" t="str">
        <f>IF(AND('別紙3-1_区分⑤所要額内訳'!$E$44&gt;=DATE(2023,1,1),'別紙3-1_区分⑤所要額内訳'!$D$44="無",COUNTIF($D$145:AA145,1)&lt;=7),AA145,IF(OR('別紙3-1_区分⑤所要額内訳'!$D$44="有",'別紙3-1_区分⑤所要額内訳'!$E$44&lt;=DATE(2022,12,31)),AA145,""))</f>
        <v/>
      </c>
      <c r="AB252" s="21" t="str">
        <f>IF(AND('別紙3-1_区分⑤所要額内訳'!$E$44&gt;=DATE(2023,1,1),'別紙3-1_区分⑤所要額内訳'!$D$44="無",COUNTIF($D$145:AB145,1)&lt;=7),AB145,IF(OR('別紙3-1_区分⑤所要額内訳'!$D$44="有",'別紙3-1_区分⑤所要額内訳'!$E$44&lt;=DATE(2022,12,31)),AB145,""))</f>
        <v/>
      </c>
      <c r="AC252" s="21" t="str">
        <f>IF(AND('別紙3-1_区分⑤所要額内訳'!$E$44&gt;=DATE(2023,1,1),'別紙3-1_区分⑤所要額内訳'!$D$44="無",COUNTIF($D$145:AC145,1)&lt;=7),AC145,IF(OR('別紙3-1_区分⑤所要額内訳'!$D$44="有",'別紙3-1_区分⑤所要額内訳'!$E$44&lt;=DATE(2022,12,31)),AC145,""))</f>
        <v/>
      </c>
      <c r="AD252" s="21" t="str">
        <f>IF(AND('別紙3-1_区分⑤所要額内訳'!$E$44&gt;=DATE(2023,1,1),'別紙3-1_区分⑤所要額内訳'!$D$44="無",COUNTIF($D$145:AD145,1)&lt;=7),AD145,IF(OR('別紙3-1_区分⑤所要額内訳'!$D$44="有",'別紙3-1_区分⑤所要額内訳'!$E$44&lt;=DATE(2022,12,31)),AD145,""))</f>
        <v/>
      </c>
      <c r="AE252" s="21" t="str">
        <f>IF(AND('別紙3-1_区分⑤所要額内訳'!$E$44&gt;=DATE(2023,1,1),'別紙3-1_区分⑤所要額内訳'!$D$44="無",COUNTIF($D$145:AE145,1)&lt;=7),AE145,IF(OR('別紙3-1_区分⑤所要額内訳'!$D$44="有",'別紙3-1_区分⑤所要額内訳'!$E$44&lt;=DATE(2022,12,31)),AE145,""))</f>
        <v/>
      </c>
      <c r="AF252" s="21" t="str">
        <f>IF(AND('別紙3-1_区分⑤所要額内訳'!$E$44&gt;=DATE(2023,1,1),'別紙3-1_区分⑤所要額内訳'!$D$44="無",COUNTIF($D$145:AF145,1)&lt;=7),AF145,IF(OR('別紙3-1_区分⑤所要額内訳'!$D$44="有",'別紙3-1_区分⑤所要額内訳'!$E$44&lt;=DATE(2022,12,31)),AF145,""))</f>
        <v/>
      </c>
      <c r="AG252" s="21" t="str">
        <f>IF(AND('別紙3-1_区分⑤所要額内訳'!$E$44&gt;=DATE(2023,1,1),'別紙3-1_区分⑤所要額内訳'!$D$44="無",COUNTIF($D$145:AG145,1)&lt;=7),AG145,IF(OR('別紙3-1_区分⑤所要額内訳'!$D$44="有",'別紙3-1_区分⑤所要額内訳'!$E$44&lt;=DATE(2022,12,31)),AG145,""))</f>
        <v/>
      </c>
      <c r="AH252" s="21" t="str">
        <f>IF(AND('別紙3-1_区分⑤所要額内訳'!$E$44&gt;=DATE(2023,1,1),'別紙3-1_区分⑤所要額内訳'!$D$44="無",COUNTIF($D$145:AH145,1)&lt;=7),AH145,IF(OR('別紙3-1_区分⑤所要額内訳'!$D$44="有",'別紙3-1_区分⑤所要額内訳'!$E$44&lt;=DATE(2022,12,31)),AH145,""))</f>
        <v/>
      </c>
      <c r="AI252" s="21" t="str">
        <f>IF(AND('別紙3-1_区分⑤所要額内訳'!$E$44&gt;=DATE(2023,1,1),'別紙3-1_区分⑤所要額内訳'!$D$44="無",COUNTIF($D$145:AI145,1)&lt;=7),AI145,IF(OR('別紙3-1_区分⑤所要額内訳'!$D$44="有",'別紙3-1_区分⑤所要額内訳'!$E$44&lt;=DATE(2022,12,31)),AI145,""))</f>
        <v/>
      </c>
      <c r="AJ252" s="21" t="str">
        <f>IF(AND('別紙3-1_区分⑤所要額内訳'!$E$44&gt;=DATE(2023,1,1),'別紙3-1_区分⑤所要額内訳'!$D$44="無",COUNTIF($D$145:AJ145,1)&lt;=7),AJ145,IF(OR('別紙3-1_区分⑤所要額内訳'!$D$44="有",'別紙3-1_区分⑤所要額内訳'!$E$44&lt;=DATE(2022,12,31)),AJ145,""))</f>
        <v/>
      </c>
      <c r="AK252" s="21" t="str">
        <f>IF(AND('別紙3-1_区分⑤所要額内訳'!$E$44&gt;=DATE(2023,1,1),'別紙3-1_区分⑤所要額内訳'!$D$44="無",COUNTIF($D$145:AK145,1)&lt;=7),AK145,IF(OR('別紙3-1_区分⑤所要額内訳'!$D$44="有",'別紙3-1_区分⑤所要額内訳'!$E$44&lt;=DATE(2022,12,31)),AK145,""))</f>
        <v/>
      </c>
      <c r="AL252" s="21" t="str">
        <f>IF(AND('別紙3-1_区分⑤所要額内訳'!$E$44&gt;=DATE(2023,1,1),'別紙3-1_区分⑤所要額内訳'!$D$44="無",COUNTIF($D$145:AL145,1)&lt;=7),AL145,IF(OR('別紙3-1_区分⑤所要額内訳'!$D$44="有",'別紙3-1_区分⑤所要額内訳'!$E$44&lt;=DATE(2022,12,31)),AL145,""))</f>
        <v/>
      </c>
      <c r="AM252" s="21" t="str">
        <f>IF(AND('別紙3-1_区分⑤所要額内訳'!$E$44&gt;=DATE(2023,1,1),'別紙3-1_区分⑤所要額内訳'!$D$44="無",COUNTIF($D$145:AM145,1)&lt;=7),AM145,IF(OR('別紙3-1_区分⑤所要額内訳'!$D$44="有",'別紙3-1_区分⑤所要額内訳'!$E$44&lt;=DATE(2022,12,31)),AM145,""))</f>
        <v/>
      </c>
      <c r="AN252" s="21" t="str">
        <f>IF(AND('別紙3-1_区分⑤所要額内訳'!$E$44&gt;=DATE(2023,1,1),'別紙3-1_区分⑤所要額内訳'!$D$44="無",COUNTIF($D$145:AN145,1)&lt;=7),AN145,IF(OR('別紙3-1_区分⑤所要額内訳'!$D$44="有",'別紙3-1_区分⑤所要額内訳'!$E$44&lt;=DATE(2022,12,31)),AN145,""))</f>
        <v/>
      </c>
      <c r="AO252" s="21" t="str">
        <f>IF(AND('別紙3-1_区分⑤所要額内訳'!$E$44&gt;=DATE(2023,1,1),'別紙3-1_区分⑤所要額内訳'!$D$44="無",COUNTIF($D$145:AO145,1)&lt;=7),AO145,IF(OR('別紙3-1_区分⑤所要額内訳'!$D$44="有",'別紙3-1_区分⑤所要額内訳'!$E$44&lt;=DATE(2022,12,31)),AO145,""))</f>
        <v/>
      </c>
      <c r="AP252" s="21" t="str">
        <f>IF(AND('別紙3-1_区分⑤所要額内訳'!$E$44&gt;=DATE(2023,1,1),'別紙3-1_区分⑤所要額内訳'!$D$44="無",COUNTIF($D$145:AP145,1)&lt;=7),AP145,IF(OR('別紙3-1_区分⑤所要額内訳'!$D$44="有",'別紙3-1_区分⑤所要額内訳'!$E$44&lt;=DATE(2022,12,31)),AP145,""))</f>
        <v/>
      </c>
      <c r="AQ252" s="21" t="str">
        <f>IF(AND('別紙3-1_区分⑤所要額内訳'!$E$44&gt;=DATE(2023,1,1),'別紙3-1_区分⑤所要額内訳'!$D$44="無",COUNTIF($D$145:AQ145,1)&lt;=7),AQ145,IF(OR('別紙3-1_区分⑤所要額内訳'!$D$44="有",'別紙3-1_区分⑤所要額内訳'!$E$44&lt;=DATE(2022,12,31)),AQ145,""))</f>
        <v/>
      </c>
      <c r="AR252" s="21" t="str">
        <f>IF(AND('別紙3-1_区分⑤所要額内訳'!$E$44&gt;=DATE(2023,1,1),'別紙3-1_区分⑤所要額内訳'!$D$44="無",COUNTIF($D$145:AR145,1)&lt;=7),AR145,IF(OR('別紙3-1_区分⑤所要額内訳'!$D$44="有",'別紙3-1_区分⑤所要額内訳'!$E$44&lt;=DATE(2022,12,31)),AR145,""))</f>
        <v/>
      </c>
      <c r="AS252" s="21" t="str">
        <f>IF(AND('別紙3-1_区分⑤所要額内訳'!$E$44&gt;=DATE(2023,1,1),'別紙3-1_区分⑤所要額内訳'!$D$44="無",COUNTIF($D$145:AS145,1)&lt;=7),AS145,IF(OR('別紙3-1_区分⑤所要額内訳'!$D$44="有",'別紙3-1_区分⑤所要額内訳'!$E$44&lt;=DATE(2022,12,31)),AS145,""))</f>
        <v/>
      </c>
      <c r="AT252" s="21" t="str">
        <f>IF(AND('別紙3-1_区分⑤所要額内訳'!$E$44&gt;=DATE(2023,1,1),'別紙3-1_区分⑤所要額内訳'!$D$44="無",COUNTIF($D$145:AT145,1)&lt;=7),AT145,IF(OR('別紙3-1_区分⑤所要額内訳'!$D$44="有",'別紙3-1_区分⑤所要額内訳'!$E$44&lt;=DATE(2022,12,31)),AT145,""))</f>
        <v/>
      </c>
      <c r="AU252" s="21" t="str">
        <f>IF(AND('別紙3-1_区分⑤所要額内訳'!$E$44&gt;=DATE(2023,1,1),'別紙3-1_区分⑤所要額内訳'!$D$44="無",COUNTIF($D$145:AU145,1)&lt;=7),AU145,IF(OR('別紙3-1_区分⑤所要額内訳'!$D$44="有",'別紙3-1_区分⑤所要額内訳'!$E$44&lt;=DATE(2022,12,31)),AU145,""))</f>
        <v/>
      </c>
      <c r="AV252" s="21" t="str">
        <f>IF(AND('別紙3-1_区分⑤所要額内訳'!$E$44&gt;=DATE(2023,1,1),'別紙3-1_区分⑤所要額内訳'!$D$44="無",COUNTIF($D$145:AV145,1)&lt;=7),AV145,IF(OR('別紙3-1_区分⑤所要額内訳'!$D$44="有",'別紙3-1_区分⑤所要額内訳'!$E$44&lt;=DATE(2022,12,31)),AV145,""))</f>
        <v/>
      </c>
      <c r="AW252" s="21" t="str">
        <f>IF(AND('別紙3-1_区分⑤所要額内訳'!$E$44&gt;=DATE(2023,1,1),'別紙3-1_区分⑤所要額内訳'!$D$44="無",COUNTIF($D$145:AW145,1)&lt;=7),AW145,IF(OR('別紙3-1_区分⑤所要額内訳'!$D$44="有",'別紙3-1_区分⑤所要額内訳'!$E$44&lt;=DATE(2022,12,31)),AW145,""))</f>
        <v/>
      </c>
      <c r="AX252" s="21" t="str">
        <f>IF(AND('別紙3-1_区分⑤所要額内訳'!$E$44&gt;=DATE(2023,1,1),'別紙3-1_区分⑤所要額内訳'!$D$44="無",COUNTIF($D$145:AX145,1)&lt;=7),AX145,IF(OR('別紙3-1_区分⑤所要額内訳'!$D$44="有",'別紙3-1_区分⑤所要額内訳'!$E$44&lt;=DATE(2022,12,31)),AX145,""))</f>
        <v/>
      </c>
      <c r="AY252" s="21" t="str">
        <f>IF(AND('別紙3-1_区分⑤所要額内訳'!$E$44&gt;=DATE(2023,1,1),'別紙3-1_区分⑤所要額内訳'!$D$44="無",COUNTIF($D$145:AY145,1)&lt;=7),AY145,IF(OR('別紙3-1_区分⑤所要額内訳'!$D$44="有",'別紙3-1_区分⑤所要額内訳'!$E$44&lt;=DATE(2022,12,31)),AY145,""))</f>
        <v/>
      </c>
      <c r="AZ252" s="21" t="str">
        <f>IF(AND('別紙3-1_区分⑤所要額内訳'!$E$44&gt;=DATE(2023,1,1),'別紙3-1_区分⑤所要額内訳'!$D$44="無",COUNTIF($D$145:AZ145,1)&lt;=7),AZ145,IF(OR('別紙3-1_区分⑤所要額内訳'!$D$44="有",'別紙3-1_区分⑤所要額内訳'!$E$44&lt;=DATE(2022,12,31)),AZ145,""))</f>
        <v/>
      </c>
      <c r="BA252" s="21" t="str">
        <f>IF(AND('別紙3-1_区分⑤所要額内訳'!$E$44&gt;=DATE(2023,1,1),'別紙3-1_区分⑤所要額内訳'!$D$44="無",COUNTIF($D$145:BA145,1)&lt;=7),BA145,IF(OR('別紙3-1_区分⑤所要額内訳'!$D$44="有",'別紙3-1_区分⑤所要額内訳'!$E$44&lt;=DATE(2022,12,31)),BA145,""))</f>
        <v/>
      </c>
      <c r="BB252" s="18">
        <f t="shared" si="334"/>
        <v>1</v>
      </c>
    </row>
    <row r="253" spans="1:54" x14ac:dyDescent="0.2">
      <c r="A253" s="5" t="str">
        <f t="shared" ref="A253:C253" si="366">A146</f>
        <v/>
      </c>
      <c r="B253" s="14" t="str">
        <f t="shared" si="366"/>
        <v/>
      </c>
      <c r="C253" s="5" t="str">
        <f t="shared" si="366"/>
        <v/>
      </c>
      <c r="D253" s="21">
        <f>IF(AND('別紙3-1_区分⑤所要額内訳'!$E$45&gt;=DATE(2023,1,1),'別紙3-1_区分⑤所要額内訳'!$D$45="無",COUNTIF($D$146:D146,1)&lt;=7),D146,IF(OR('別紙3-1_区分⑤所要額内訳'!$D$45="有",'別紙3-1_区分⑤所要額内訳'!$E$45&lt;=DATE(2022,12,31)),D146,""))</f>
        <v>1</v>
      </c>
      <c r="E253" s="21" t="str">
        <f>IF(AND('別紙3-1_区分⑤所要額内訳'!$E$45&gt;=DATE(2023,1,1),'別紙3-1_区分⑤所要額内訳'!$D$45="無",COUNTIF($D$146:E146,1)&lt;=7),E146,IF(OR('別紙3-1_区分⑤所要額内訳'!$D$45="有",'別紙3-1_区分⑤所要額内訳'!$E$45&lt;=DATE(2022,12,31)),E146,""))</f>
        <v/>
      </c>
      <c r="F253" s="21" t="str">
        <f>IF(AND('別紙3-1_区分⑤所要額内訳'!$E$45&gt;=DATE(2023,1,1),'別紙3-1_区分⑤所要額内訳'!$D$45="無",COUNTIF($D$146:F146,1)&lt;=7),F146,IF(OR('別紙3-1_区分⑤所要額内訳'!$D$45="有",'別紙3-1_区分⑤所要額内訳'!$E$45&lt;=DATE(2022,12,31)),F146,""))</f>
        <v/>
      </c>
      <c r="G253" s="21" t="str">
        <f>IF(AND('別紙3-1_区分⑤所要額内訳'!$E$45&gt;=DATE(2023,1,1),'別紙3-1_区分⑤所要額内訳'!$D$45="無",COUNTIF($D$146:G146,1)&lt;=7),G146,IF(OR('別紙3-1_区分⑤所要額内訳'!$D$45="有",'別紙3-1_区分⑤所要額内訳'!$E$45&lt;=DATE(2022,12,31)),G146,""))</f>
        <v/>
      </c>
      <c r="H253" s="21" t="str">
        <f>IF(AND('別紙3-1_区分⑤所要額内訳'!$E$45&gt;=DATE(2023,1,1),'別紙3-1_区分⑤所要額内訳'!$D$45="無",COUNTIF($D$146:H146,1)&lt;=7),H146,IF(OR('別紙3-1_区分⑤所要額内訳'!$D$45="有",'別紙3-1_区分⑤所要額内訳'!$E$45&lt;=DATE(2022,12,31)),H146,""))</f>
        <v/>
      </c>
      <c r="I253" s="21" t="str">
        <f>IF(AND('別紙3-1_区分⑤所要額内訳'!$E$45&gt;=DATE(2023,1,1),'別紙3-1_区分⑤所要額内訳'!$D$45="無",COUNTIF($D$146:I146,1)&lt;=7),I146,IF(OR('別紙3-1_区分⑤所要額内訳'!$D$45="有",'別紙3-1_区分⑤所要額内訳'!$E$45&lt;=DATE(2022,12,31)),I146,""))</f>
        <v/>
      </c>
      <c r="J253" s="21" t="str">
        <f>IF(AND('別紙3-1_区分⑤所要額内訳'!$E$45&gt;=DATE(2023,1,1),'別紙3-1_区分⑤所要額内訳'!$D$45="無",COUNTIF($D$146:J146,1)&lt;=7),J146,IF(OR('別紙3-1_区分⑤所要額内訳'!$D$45="有",'別紙3-1_区分⑤所要額内訳'!$E$45&lt;=DATE(2022,12,31)),J146,""))</f>
        <v/>
      </c>
      <c r="K253" s="21" t="str">
        <f>IF(AND('別紙3-1_区分⑤所要額内訳'!$E$45&gt;=DATE(2023,1,1),'別紙3-1_区分⑤所要額内訳'!$D$45="無",COUNTIF($D$146:K146,1)&lt;=7),K146,IF(OR('別紙3-1_区分⑤所要額内訳'!$D$45="有",'別紙3-1_区分⑤所要額内訳'!$E$45&lt;=DATE(2022,12,31)),K146,""))</f>
        <v/>
      </c>
      <c r="L253" s="21" t="str">
        <f>IF(AND('別紙3-1_区分⑤所要額内訳'!$E$45&gt;=DATE(2023,1,1),'別紙3-1_区分⑤所要額内訳'!$D$45="無",COUNTIF($D$146:L146,1)&lt;=7),L146,IF(OR('別紙3-1_区分⑤所要額内訳'!$D$45="有",'別紙3-1_区分⑤所要額内訳'!$E$45&lt;=DATE(2022,12,31)),L146,""))</f>
        <v/>
      </c>
      <c r="M253" s="21" t="str">
        <f>IF(AND('別紙3-1_区分⑤所要額内訳'!$E$45&gt;=DATE(2023,1,1),'別紙3-1_区分⑤所要額内訳'!$D$45="無",COUNTIF($D$146:M146,1)&lt;=7),M146,IF(OR('別紙3-1_区分⑤所要額内訳'!$D$45="有",'別紙3-1_区分⑤所要額内訳'!$E$45&lt;=DATE(2022,12,31)),M146,""))</f>
        <v/>
      </c>
      <c r="N253" s="21" t="str">
        <f>IF(AND('別紙3-1_区分⑤所要額内訳'!$E$45&gt;=DATE(2023,1,1),'別紙3-1_区分⑤所要額内訳'!$D$45="無",COUNTIF($D$146:N146,1)&lt;=7),N146,IF(OR('別紙3-1_区分⑤所要額内訳'!$D$45="有",'別紙3-1_区分⑤所要額内訳'!$E$45&lt;=DATE(2022,12,31)),N146,""))</f>
        <v/>
      </c>
      <c r="O253" s="21" t="str">
        <f>IF(AND('別紙3-1_区分⑤所要額内訳'!$E$45&gt;=DATE(2023,1,1),'別紙3-1_区分⑤所要額内訳'!$D$45="無",COUNTIF($D$146:O146,1)&lt;=7),O146,IF(OR('別紙3-1_区分⑤所要額内訳'!$D$45="有",'別紙3-1_区分⑤所要額内訳'!$E$45&lt;=DATE(2022,12,31)),O146,""))</f>
        <v/>
      </c>
      <c r="P253" s="21" t="str">
        <f>IF(AND('別紙3-1_区分⑤所要額内訳'!$E$45&gt;=DATE(2023,1,1),'別紙3-1_区分⑤所要額内訳'!$D$45="無",COUNTIF($D$146:P146,1)&lt;=7),P146,IF(OR('別紙3-1_区分⑤所要額内訳'!$D$45="有",'別紙3-1_区分⑤所要額内訳'!$E$45&lt;=DATE(2022,12,31)),P146,""))</f>
        <v/>
      </c>
      <c r="Q253" s="21" t="str">
        <f>IF(AND('別紙3-1_区分⑤所要額内訳'!$E$45&gt;=DATE(2023,1,1),'別紙3-1_区分⑤所要額内訳'!$D$45="無",COUNTIF($D$146:Q146,1)&lt;=7),Q146,IF(OR('別紙3-1_区分⑤所要額内訳'!$D$45="有",'別紙3-1_区分⑤所要額内訳'!$E$45&lt;=DATE(2022,12,31)),Q146,""))</f>
        <v/>
      </c>
      <c r="R253" s="21" t="str">
        <f>IF(AND('別紙3-1_区分⑤所要額内訳'!$E$45&gt;=DATE(2023,1,1),'別紙3-1_区分⑤所要額内訳'!$D$45="無",COUNTIF($D$146:R146,1)&lt;=7),R146,IF(OR('別紙3-1_区分⑤所要額内訳'!$D$45="有",'別紙3-1_区分⑤所要額内訳'!$E$45&lt;=DATE(2022,12,31)),R146,""))</f>
        <v/>
      </c>
      <c r="S253" s="21" t="str">
        <f>IF(AND('別紙3-1_区分⑤所要額内訳'!$E$45&gt;=DATE(2023,1,1),'別紙3-1_区分⑤所要額内訳'!$D$45="無",COUNTIF($D$146:S146,1)&lt;=7),S146,IF(OR('別紙3-1_区分⑤所要額内訳'!$D$45="有",'別紙3-1_区分⑤所要額内訳'!$E$45&lt;=DATE(2022,12,31)),S146,""))</f>
        <v/>
      </c>
      <c r="T253" s="21" t="str">
        <f>IF(AND('別紙3-1_区分⑤所要額内訳'!$E$45&gt;=DATE(2023,1,1),'別紙3-1_区分⑤所要額内訳'!$D$45="無",COUNTIF($D$146:T146,1)&lt;=7),T146,IF(OR('別紙3-1_区分⑤所要額内訳'!$D$45="有",'別紙3-1_区分⑤所要額内訳'!$E$45&lt;=DATE(2022,12,31)),T146,""))</f>
        <v/>
      </c>
      <c r="U253" s="21" t="str">
        <f>IF(AND('別紙3-1_区分⑤所要額内訳'!$E$45&gt;=DATE(2023,1,1),'別紙3-1_区分⑤所要額内訳'!$D$45="無",COUNTIF($D$146:U146,1)&lt;=7),U146,IF(OR('別紙3-1_区分⑤所要額内訳'!$D$45="有",'別紙3-1_区分⑤所要額内訳'!$E$45&lt;=DATE(2022,12,31)),U146,""))</f>
        <v/>
      </c>
      <c r="V253" s="21" t="str">
        <f>IF(AND('別紙3-1_区分⑤所要額内訳'!$E$45&gt;=DATE(2023,1,1),'別紙3-1_区分⑤所要額内訳'!$D$45="無",COUNTIF($D$146:V146,1)&lt;=7),V146,IF(OR('別紙3-1_区分⑤所要額内訳'!$D$45="有",'別紙3-1_区分⑤所要額内訳'!$E$45&lt;=DATE(2022,12,31)),V146,""))</f>
        <v/>
      </c>
      <c r="W253" s="21" t="str">
        <f>IF(AND('別紙3-1_区分⑤所要額内訳'!$E$45&gt;=DATE(2023,1,1),'別紙3-1_区分⑤所要額内訳'!$D$45="無",COUNTIF($D$146:W146,1)&lt;=7),W146,IF(OR('別紙3-1_区分⑤所要額内訳'!$D$45="有",'別紙3-1_区分⑤所要額内訳'!$E$45&lt;=DATE(2022,12,31)),W146,""))</f>
        <v/>
      </c>
      <c r="X253" s="21" t="str">
        <f>IF(AND('別紙3-1_区分⑤所要額内訳'!$E$45&gt;=DATE(2023,1,1),'別紙3-1_区分⑤所要額内訳'!$D$45="無",COUNTIF($D$146:X146,1)&lt;=7),X146,IF(OR('別紙3-1_区分⑤所要額内訳'!$D$45="有",'別紙3-1_区分⑤所要額内訳'!$E$45&lt;=DATE(2022,12,31)),X146,""))</f>
        <v/>
      </c>
      <c r="Y253" s="21" t="str">
        <f>IF(AND('別紙3-1_区分⑤所要額内訳'!$E$45&gt;=DATE(2023,1,1),'別紙3-1_区分⑤所要額内訳'!$D$45="無",COUNTIF($D$146:Y146,1)&lt;=7),Y146,IF(OR('別紙3-1_区分⑤所要額内訳'!$D$45="有",'別紙3-1_区分⑤所要額内訳'!$E$45&lt;=DATE(2022,12,31)),Y146,""))</f>
        <v/>
      </c>
      <c r="Z253" s="21" t="str">
        <f>IF(AND('別紙3-1_区分⑤所要額内訳'!$E$45&gt;=DATE(2023,1,1),'別紙3-1_区分⑤所要額内訳'!$D$45="無",COUNTIF($D$146:Z146,1)&lt;=7),Z146,IF(OR('別紙3-1_区分⑤所要額内訳'!$D$45="有",'別紙3-1_区分⑤所要額内訳'!$E$45&lt;=DATE(2022,12,31)),Z146,""))</f>
        <v/>
      </c>
      <c r="AA253" s="21" t="str">
        <f>IF(AND('別紙3-1_区分⑤所要額内訳'!$E$45&gt;=DATE(2023,1,1),'別紙3-1_区分⑤所要額内訳'!$D$45="無",COUNTIF($D$146:AA146,1)&lt;=7),AA146,IF(OR('別紙3-1_区分⑤所要額内訳'!$D$45="有",'別紙3-1_区分⑤所要額内訳'!$E$45&lt;=DATE(2022,12,31)),AA146,""))</f>
        <v/>
      </c>
      <c r="AB253" s="21" t="str">
        <f>IF(AND('別紙3-1_区分⑤所要額内訳'!$E$45&gt;=DATE(2023,1,1),'別紙3-1_区分⑤所要額内訳'!$D$45="無",COUNTIF($D$146:AB146,1)&lt;=7),AB146,IF(OR('別紙3-1_区分⑤所要額内訳'!$D$45="有",'別紙3-1_区分⑤所要額内訳'!$E$45&lt;=DATE(2022,12,31)),AB146,""))</f>
        <v/>
      </c>
      <c r="AC253" s="21" t="str">
        <f>IF(AND('別紙3-1_区分⑤所要額内訳'!$E$45&gt;=DATE(2023,1,1),'別紙3-1_区分⑤所要額内訳'!$D$45="無",COUNTIF($D$146:AC146,1)&lt;=7),AC146,IF(OR('別紙3-1_区分⑤所要額内訳'!$D$45="有",'別紙3-1_区分⑤所要額内訳'!$E$45&lt;=DATE(2022,12,31)),AC146,""))</f>
        <v/>
      </c>
      <c r="AD253" s="21" t="str">
        <f>IF(AND('別紙3-1_区分⑤所要額内訳'!$E$45&gt;=DATE(2023,1,1),'別紙3-1_区分⑤所要額内訳'!$D$45="無",COUNTIF($D$146:AD146,1)&lt;=7),AD146,IF(OR('別紙3-1_区分⑤所要額内訳'!$D$45="有",'別紙3-1_区分⑤所要額内訳'!$E$45&lt;=DATE(2022,12,31)),AD146,""))</f>
        <v/>
      </c>
      <c r="AE253" s="21" t="str">
        <f>IF(AND('別紙3-1_区分⑤所要額内訳'!$E$45&gt;=DATE(2023,1,1),'別紙3-1_区分⑤所要額内訳'!$D$45="無",COUNTIF($D$146:AE146,1)&lt;=7),AE146,IF(OR('別紙3-1_区分⑤所要額内訳'!$D$45="有",'別紙3-1_区分⑤所要額内訳'!$E$45&lt;=DATE(2022,12,31)),AE146,""))</f>
        <v/>
      </c>
      <c r="AF253" s="21" t="str">
        <f>IF(AND('別紙3-1_区分⑤所要額内訳'!$E$45&gt;=DATE(2023,1,1),'別紙3-1_区分⑤所要額内訳'!$D$45="無",COUNTIF($D$146:AF146,1)&lt;=7),AF146,IF(OR('別紙3-1_区分⑤所要額内訳'!$D$45="有",'別紙3-1_区分⑤所要額内訳'!$E$45&lt;=DATE(2022,12,31)),AF146,""))</f>
        <v/>
      </c>
      <c r="AG253" s="21" t="str">
        <f>IF(AND('別紙3-1_区分⑤所要額内訳'!$E$45&gt;=DATE(2023,1,1),'別紙3-1_区分⑤所要額内訳'!$D$45="無",COUNTIF($D$146:AG146,1)&lt;=7),AG146,IF(OR('別紙3-1_区分⑤所要額内訳'!$D$45="有",'別紙3-1_区分⑤所要額内訳'!$E$45&lt;=DATE(2022,12,31)),AG146,""))</f>
        <v/>
      </c>
      <c r="AH253" s="21" t="str">
        <f>IF(AND('別紙3-1_区分⑤所要額内訳'!$E$45&gt;=DATE(2023,1,1),'別紙3-1_区分⑤所要額内訳'!$D$45="無",COUNTIF($D$146:AH146,1)&lt;=7),AH146,IF(OR('別紙3-1_区分⑤所要額内訳'!$D$45="有",'別紙3-1_区分⑤所要額内訳'!$E$45&lt;=DATE(2022,12,31)),AH146,""))</f>
        <v/>
      </c>
      <c r="AI253" s="21" t="str">
        <f>IF(AND('別紙3-1_区分⑤所要額内訳'!$E$45&gt;=DATE(2023,1,1),'別紙3-1_区分⑤所要額内訳'!$D$45="無",COUNTIF($D$146:AI146,1)&lt;=7),AI146,IF(OR('別紙3-1_区分⑤所要額内訳'!$D$45="有",'別紙3-1_区分⑤所要額内訳'!$E$45&lt;=DATE(2022,12,31)),AI146,""))</f>
        <v/>
      </c>
      <c r="AJ253" s="21" t="str">
        <f>IF(AND('別紙3-1_区分⑤所要額内訳'!$E$45&gt;=DATE(2023,1,1),'別紙3-1_区分⑤所要額内訳'!$D$45="無",COUNTIF($D$146:AJ146,1)&lt;=7),AJ146,IF(OR('別紙3-1_区分⑤所要額内訳'!$D$45="有",'別紙3-1_区分⑤所要額内訳'!$E$45&lt;=DATE(2022,12,31)),AJ146,""))</f>
        <v/>
      </c>
      <c r="AK253" s="21" t="str">
        <f>IF(AND('別紙3-1_区分⑤所要額内訳'!$E$45&gt;=DATE(2023,1,1),'別紙3-1_区分⑤所要額内訳'!$D$45="無",COUNTIF($D$146:AK146,1)&lt;=7),AK146,IF(OR('別紙3-1_区分⑤所要額内訳'!$D$45="有",'別紙3-1_区分⑤所要額内訳'!$E$45&lt;=DATE(2022,12,31)),AK146,""))</f>
        <v/>
      </c>
      <c r="AL253" s="21" t="str">
        <f>IF(AND('別紙3-1_区分⑤所要額内訳'!$E$45&gt;=DATE(2023,1,1),'別紙3-1_区分⑤所要額内訳'!$D$45="無",COUNTIF($D$146:AL146,1)&lt;=7),AL146,IF(OR('別紙3-1_区分⑤所要額内訳'!$D$45="有",'別紙3-1_区分⑤所要額内訳'!$E$45&lt;=DATE(2022,12,31)),AL146,""))</f>
        <v/>
      </c>
      <c r="AM253" s="21" t="str">
        <f>IF(AND('別紙3-1_区分⑤所要額内訳'!$E$45&gt;=DATE(2023,1,1),'別紙3-1_区分⑤所要額内訳'!$D$45="無",COUNTIF($D$146:AM146,1)&lt;=7),AM146,IF(OR('別紙3-1_区分⑤所要額内訳'!$D$45="有",'別紙3-1_区分⑤所要額内訳'!$E$45&lt;=DATE(2022,12,31)),AM146,""))</f>
        <v/>
      </c>
      <c r="AN253" s="21" t="str">
        <f>IF(AND('別紙3-1_区分⑤所要額内訳'!$E$45&gt;=DATE(2023,1,1),'別紙3-1_区分⑤所要額内訳'!$D$45="無",COUNTIF($D$146:AN146,1)&lt;=7),AN146,IF(OR('別紙3-1_区分⑤所要額内訳'!$D$45="有",'別紙3-1_区分⑤所要額内訳'!$E$45&lt;=DATE(2022,12,31)),AN146,""))</f>
        <v/>
      </c>
      <c r="AO253" s="21" t="str">
        <f>IF(AND('別紙3-1_区分⑤所要額内訳'!$E$45&gt;=DATE(2023,1,1),'別紙3-1_区分⑤所要額内訳'!$D$45="無",COUNTIF($D$146:AO146,1)&lt;=7),AO146,IF(OR('別紙3-1_区分⑤所要額内訳'!$D$45="有",'別紙3-1_区分⑤所要額内訳'!$E$45&lt;=DATE(2022,12,31)),AO146,""))</f>
        <v/>
      </c>
      <c r="AP253" s="21" t="str">
        <f>IF(AND('別紙3-1_区分⑤所要額内訳'!$E$45&gt;=DATE(2023,1,1),'別紙3-1_区分⑤所要額内訳'!$D$45="無",COUNTIF($D$146:AP146,1)&lt;=7),AP146,IF(OR('別紙3-1_区分⑤所要額内訳'!$D$45="有",'別紙3-1_区分⑤所要額内訳'!$E$45&lt;=DATE(2022,12,31)),AP146,""))</f>
        <v/>
      </c>
      <c r="AQ253" s="21" t="str">
        <f>IF(AND('別紙3-1_区分⑤所要額内訳'!$E$45&gt;=DATE(2023,1,1),'別紙3-1_区分⑤所要額内訳'!$D$45="無",COUNTIF($D$146:AQ146,1)&lt;=7),AQ146,IF(OR('別紙3-1_区分⑤所要額内訳'!$D$45="有",'別紙3-1_区分⑤所要額内訳'!$E$45&lt;=DATE(2022,12,31)),AQ146,""))</f>
        <v/>
      </c>
      <c r="AR253" s="21" t="str">
        <f>IF(AND('別紙3-1_区分⑤所要額内訳'!$E$45&gt;=DATE(2023,1,1),'別紙3-1_区分⑤所要額内訳'!$D$45="無",COUNTIF($D$146:AR146,1)&lt;=7),AR146,IF(OR('別紙3-1_区分⑤所要額内訳'!$D$45="有",'別紙3-1_区分⑤所要額内訳'!$E$45&lt;=DATE(2022,12,31)),AR146,""))</f>
        <v/>
      </c>
      <c r="AS253" s="21" t="str">
        <f>IF(AND('別紙3-1_区分⑤所要額内訳'!$E$45&gt;=DATE(2023,1,1),'別紙3-1_区分⑤所要額内訳'!$D$45="無",COUNTIF($D$146:AS146,1)&lt;=7),AS146,IF(OR('別紙3-1_区分⑤所要額内訳'!$D$45="有",'別紙3-1_区分⑤所要額内訳'!$E$45&lt;=DATE(2022,12,31)),AS146,""))</f>
        <v/>
      </c>
      <c r="AT253" s="21" t="str">
        <f>IF(AND('別紙3-1_区分⑤所要額内訳'!$E$45&gt;=DATE(2023,1,1),'別紙3-1_区分⑤所要額内訳'!$D$45="無",COUNTIF($D$146:AT146,1)&lt;=7),AT146,IF(OR('別紙3-1_区分⑤所要額内訳'!$D$45="有",'別紙3-1_区分⑤所要額内訳'!$E$45&lt;=DATE(2022,12,31)),AT146,""))</f>
        <v/>
      </c>
      <c r="AU253" s="21" t="str">
        <f>IF(AND('別紙3-1_区分⑤所要額内訳'!$E$45&gt;=DATE(2023,1,1),'別紙3-1_区分⑤所要額内訳'!$D$45="無",COUNTIF($D$146:AU146,1)&lt;=7),AU146,IF(OR('別紙3-1_区分⑤所要額内訳'!$D$45="有",'別紙3-1_区分⑤所要額内訳'!$E$45&lt;=DATE(2022,12,31)),AU146,""))</f>
        <v/>
      </c>
      <c r="AV253" s="21" t="str">
        <f>IF(AND('別紙3-1_区分⑤所要額内訳'!$E$45&gt;=DATE(2023,1,1),'別紙3-1_区分⑤所要額内訳'!$D$45="無",COUNTIF($D$146:AV146,1)&lt;=7),AV146,IF(OR('別紙3-1_区分⑤所要額内訳'!$D$45="有",'別紙3-1_区分⑤所要額内訳'!$E$45&lt;=DATE(2022,12,31)),AV146,""))</f>
        <v/>
      </c>
      <c r="AW253" s="21" t="str">
        <f>IF(AND('別紙3-1_区分⑤所要額内訳'!$E$45&gt;=DATE(2023,1,1),'別紙3-1_区分⑤所要額内訳'!$D$45="無",COUNTIF($D$146:AW146,1)&lt;=7),AW146,IF(OR('別紙3-1_区分⑤所要額内訳'!$D$45="有",'別紙3-1_区分⑤所要額内訳'!$E$45&lt;=DATE(2022,12,31)),AW146,""))</f>
        <v/>
      </c>
      <c r="AX253" s="21" t="str">
        <f>IF(AND('別紙3-1_区分⑤所要額内訳'!$E$45&gt;=DATE(2023,1,1),'別紙3-1_区分⑤所要額内訳'!$D$45="無",COUNTIF($D$146:AX146,1)&lt;=7),AX146,IF(OR('別紙3-1_区分⑤所要額内訳'!$D$45="有",'別紙3-1_区分⑤所要額内訳'!$E$45&lt;=DATE(2022,12,31)),AX146,""))</f>
        <v/>
      </c>
      <c r="AY253" s="21" t="str">
        <f>IF(AND('別紙3-1_区分⑤所要額内訳'!$E$45&gt;=DATE(2023,1,1),'別紙3-1_区分⑤所要額内訳'!$D$45="無",COUNTIF($D$146:AY146,1)&lt;=7),AY146,IF(OR('別紙3-1_区分⑤所要額内訳'!$D$45="有",'別紙3-1_区分⑤所要額内訳'!$E$45&lt;=DATE(2022,12,31)),AY146,""))</f>
        <v/>
      </c>
      <c r="AZ253" s="21" t="str">
        <f>IF(AND('別紙3-1_区分⑤所要額内訳'!$E$45&gt;=DATE(2023,1,1),'別紙3-1_区分⑤所要額内訳'!$D$45="無",COUNTIF($D$146:AZ146,1)&lt;=7),AZ146,IF(OR('別紙3-1_区分⑤所要額内訳'!$D$45="有",'別紙3-1_区分⑤所要額内訳'!$E$45&lt;=DATE(2022,12,31)),AZ146,""))</f>
        <v/>
      </c>
      <c r="BA253" s="21" t="str">
        <f>IF(AND('別紙3-1_区分⑤所要額内訳'!$E$45&gt;=DATE(2023,1,1),'別紙3-1_区分⑤所要額内訳'!$D$45="無",COUNTIF($D$146:BA146,1)&lt;=7),BA146,IF(OR('別紙3-1_区分⑤所要額内訳'!$D$45="有",'別紙3-1_区分⑤所要額内訳'!$E$45&lt;=DATE(2022,12,31)),BA146,""))</f>
        <v/>
      </c>
      <c r="BB253" s="18">
        <f t="shared" si="334"/>
        <v>1</v>
      </c>
    </row>
    <row r="254" spans="1:54" x14ac:dyDescent="0.2">
      <c r="A254" s="5" t="str">
        <f t="shared" ref="A254:C254" si="367">A147</f>
        <v/>
      </c>
      <c r="B254" s="14" t="str">
        <f t="shared" si="367"/>
        <v/>
      </c>
      <c r="C254" s="5" t="str">
        <f t="shared" si="367"/>
        <v/>
      </c>
      <c r="D254" s="21">
        <f>IF(AND('別紙3-1_区分⑤所要額内訳'!$E$46&gt;=DATE(2023,1,1),'別紙3-1_区分⑤所要額内訳'!$D$46="無",COUNTIF($D$147:D147,1)&lt;=7),D147,IF(OR('別紙3-1_区分⑤所要額内訳'!$D$46="有",'別紙3-1_区分⑤所要額内訳'!$E$46&lt;=DATE(2022,12,31)),D147,""))</f>
        <v>1</v>
      </c>
      <c r="E254" s="21" t="str">
        <f>IF(AND('別紙3-1_区分⑤所要額内訳'!$E$46&gt;=DATE(2023,1,1),'別紙3-1_区分⑤所要額内訳'!$D$46="無",COUNTIF($D$147:E147,1)&lt;=7),E147,IF(OR('別紙3-1_区分⑤所要額内訳'!$D$46="有",'別紙3-1_区分⑤所要額内訳'!$E$46&lt;=DATE(2022,12,31)),E147,""))</f>
        <v/>
      </c>
      <c r="F254" s="21" t="str">
        <f>IF(AND('別紙3-1_区分⑤所要額内訳'!$E$46&gt;=DATE(2023,1,1),'別紙3-1_区分⑤所要額内訳'!$D$46="無",COUNTIF($D$147:F147,1)&lt;=7),F147,IF(OR('別紙3-1_区分⑤所要額内訳'!$D$46="有",'別紙3-1_区分⑤所要額内訳'!$E$46&lt;=DATE(2022,12,31)),F147,""))</f>
        <v/>
      </c>
      <c r="G254" s="21" t="str">
        <f>IF(AND('別紙3-1_区分⑤所要額内訳'!$E$46&gt;=DATE(2023,1,1),'別紙3-1_区分⑤所要額内訳'!$D$46="無",COUNTIF($D$147:G147,1)&lt;=7),G147,IF(OR('別紙3-1_区分⑤所要額内訳'!$D$46="有",'別紙3-1_区分⑤所要額内訳'!$E$46&lt;=DATE(2022,12,31)),G147,""))</f>
        <v/>
      </c>
      <c r="H254" s="21" t="str">
        <f>IF(AND('別紙3-1_区分⑤所要額内訳'!$E$46&gt;=DATE(2023,1,1),'別紙3-1_区分⑤所要額内訳'!$D$46="無",COUNTIF($D$147:H147,1)&lt;=7),H147,IF(OR('別紙3-1_区分⑤所要額内訳'!$D$46="有",'別紙3-1_区分⑤所要額内訳'!$E$46&lt;=DATE(2022,12,31)),H147,""))</f>
        <v/>
      </c>
      <c r="I254" s="21" t="str">
        <f>IF(AND('別紙3-1_区分⑤所要額内訳'!$E$46&gt;=DATE(2023,1,1),'別紙3-1_区分⑤所要額内訳'!$D$46="無",COUNTIF($D$147:I147,1)&lt;=7),I147,IF(OR('別紙3-1_区分⑤所要額内訳'!$D$46="有",'別紙3-1_区分⑤所要額内訳'!$E$46&lt;=DATE(2022,12,31)),I147,""))</f>
        <v/>
      </c>
      <c r="J254" s="21" t="str">
        <f>IF(AND('別紙3-1_区分⑤所要額内訳'!$E$46&gt;=DATE(2023,1,1),'別紙3-1_区分⑤所要額内訳'!$D$46="無",COUNTIF($D$147:J147,1)&lt;=7),J147,IF(OR('別紙3-1_区分⑤所要額内訳'!$D$46="有",'別紙3-1_区分⑤所要額内訳'!$E$46&lt;=DATE(2022,12,31)),J147,""))</f>
        <v/>
      </c>
      <c r="K254" s="21" t="str">
        <f>IF(AND('別紙3-1_区分⑤所要額内訳'!$E$46&gt;=DATE(2023,1,1),'別紙3-1_区分⑤所要額内訳'!$D$46="無",COUNTIF($D$147:K147,1)&lt;=7),K147,IF(OR('別紙3-1_区分⑤所要額内訳'!$D$46="有",'別紙3-1_区分⑤所要額内訳'!$E$46&lt;=DATE(2022,12,31)),K147,""))</f>
        <v/>
      </c>
      <c r="L254" s="21" t="str">
        <f>IF(AND('別紙3-1_区分⑤所要額内訳'!$E$46&gt;=DATE(2023,1,1),'別紙3-1_区分⑤所要額内訳'!$D$46="無",COUNTIF($D$147:L147,1)&lt;=7),L147,IF(OR('別紙3-1_区分⑤所要額内訳'!$D$46="有",'別紙3-1_区分⑤所要額内訳'!$E$46&lt;=DATE(2022,12,31)),L147,""))</f>
        <v/>
      </c>
      <c r="M254" s="21" t="str">
        <f>IF(AND('別紙3-1_区分⑤所要額内訳'!$E$46&gt;=DATE(2023,1,1),'別紙3-1_区分⑤所要額内訳'!$D$46="無",COUNTIF($D$147:M147,1)&lt;=7),M147,IF(OR('別紙3-1_区分⑤所要額内訳'!$D$46="有",'別紙3-1_区分⑤所要額内訳'!$E$46&lt;=DATE(2022,12,31)),M147,""))</f>
        <v/>
      </c>
      <c r="N254" s="21" t="str">
        <f>IF(AND('別紙3-1_区分⑤所要額内訳'!$E$46&gt;=DATE(2023,1,1),'別紙3-1_区分⑤所要額内訳'!$D$46="無",COUNTIF($D$147:N147,1)&lt;=7),N147,IF(OR('別紙3-1_区分⑤所要額内訳'!$D$46="有",'別紙3-1_区分⑤所要額内訳'!$E$46&lt;=DATE(2022,12,31)),N147,""))</f>
        <v/>
      </c>
      <c r="O254" s="21" t="str">
        <f>IF(AND('別紙3-1_区分⑤所要額内訳'!$E$46&gt;=DATE(2023,1,1),'別紙3-1_区分⑤所要額内訳'!$D$46="無",COUNTIF($D$147:O147,1)&lt;=7),O147,IF(OR('別紙3-1_区分⑤所要額内訳'!$D$46="有",'別紙3-1_区分⑤所要額内訳'!$E$46&lt;=DATE(2022,12,31)),O147,""))</f>
        <v/>
      </c>
      <c r="P254" s="21" t="str">
        <f>IF(AND('別紙3-1_区分⑤所要額内訳'!$E$46&gt;=DATE(2023,1,1),'別紙3-1_区分⑤所要額内訳'!$D$46="無",COUNTIF($D$147:P147,1)&lt;=7),P147,IF(OR('別紙3-1_区分⑤所要額内訳'!$D$46="有",'別紙3-1_区分⑤所要額内訳'!$E$46&lt;=DATE(2022,12,31)),P147,""))</f>
        <v/>
      </c>
      <c r="Q254" s="21" t="str">
        <f>IF(AND('別紙3-1_区分⑤所要額内訳'!$E$46&gt;=DATE(2023,1,1),'別紙3-1_区分⑤所要額内訳'!$D$46="無",COUNTIF($D$147:Q147,1)&lt;=7),Q147,IF(OR('別紙3-1_区分⑤所要額内訳'!$D$46="有",'別紙3-1_区分⑤所要額内訳'!$E$46&lt;=DATE(2022,12,31)),Q147,""))</f>
        <v/>
      </c>
      <c r="R254" s="21" t="str">
        <f>IF(AND('別紙3-1_区分⑤所要額内訳'!$E$46&gt;=DATE(2023,1,1),'別紙3-1_区分⑤所要額内訳'!$D$46="無",COUNTIF($D$147:R147,1)&lt;=7),R147,IF(OR('別紙3-1_区分⑤所要額内訳'!$D$46="有",'別紙3-1_区分⑤所要額内訳'!$E$46&lt;=DATE(2022,12,31)),R147,""))</f>
        <v/>
      </c>
      <c r="S254" s="21" t="str">
        <f>IF(AND('別紙3-1_区分⑤所要額内訳'!$E$46&gt;=DATE(2023,1,1),'別紙3-1_区分⑤所要額内訳'!$D$46="無",COUNTIF($D$147:S147,1)&lt;=7),S147,IF(OR('別紙3-1_区分⑤所要額内訳'!$D$46="有",'別紙3-1_区分⑤所要額内訳'!$E$46&lt;=DATE(2022,12,31)),S147,""))</f>
        <v/>
      </c>
      <c r="T254" s="21" t="str">
        <f>IF(AND('別紙3-1_区分⑤所要額内訳'!$E$46&gt;=DATE(2023,1,1),'別紙3-1_区分⑤所要額内訳'!$D$46="無",COUNTIF($D$147:T147,1)&lt;=7),T147,IF(OR('別紙3-1_区分⑤所要額内訳'!$D$46="有",'別紙3-1_区分⑤所要額内訳'!$E$46&lt;=DATE(2022,12,31)),T147,""))</f>
        <v/>
      </c>
      <c r="U254" s="21" t="str">
        <f>IF(AND('別紙3-1_区分⑤所要額内訳'!$E$46&gt;=DATE(2023,1,1),'別紙3-1_区分⑤所要額内訳'!$D$46="無",COUNTIF($D$147:U147,1)&lt;=7),U147,IF(OR('別紙3-1_区分⑤所要額内訳'!$D$46="有",'別紙3-1_区分⑤所要額内訳'!$E$46&lt;=DATE(2022,12,31)),U147,""))</f>
        <v/>
      </c>
      <c r="V254" s="21" t="str">
        <f>IF(AND('別紙3-1_区分⑤所要額内訳'!$E$46&gt;=DATE(2023,1,1),'別紙3-1_区分⑤所要額内訳'!$D$46="無",COUNTIF($D$147:V147,1)&lt;=7),V147,IF(OR('別紙3-1_区分⑤所要額内訳'!$D$46="有",'別紙3-1_区分⑤所要額内訳'!$E$46&lt;=DATE(2022,12,31)),V147,""))</f>
        <v/>
      </c>
      <c r="W254" s="21" t="str">
        <f>IF(AND('別紙3-1_区分⑤所要額内訳'!$E$46&gt;=DATE(2023,1,1),'別紙3-1_区分⑤所要額内訳'!$D$46="無",COUNTIF($D$147:W147,1)&lt;=7),W147,IF(OR('別紙3-1_区分⑤所要額内訳'!$D$46="有",'別紙3-1_区分⑤所要額内訳'!$E$46&lt;=DATE(2022,12,31)),W147,""))</f>
        <v/>
      </c>
      <c r="X254" s="21" t="str">
        <f>IF(AND('別紙3-1_区分⑤所要額内訳'!$E$46&gt;=DATE(2023,1,1),'別紙3-1_区分⑤所要額内訳'!$D$46="無",COUNTIF($D$147:X147,1)&lt;=7),X147,IF(OR('別紙3-1_区分⑤所要額内訳'!$D$46="有",'別紙3-1_区分⑤所要額内訳'!$E$46&lt;=DATE(2022,12,31)),X147,""))</f>
        <v/>
      </c>
      <c r="Y254" s="21" t="str">
        <f>IF(AND('別紙3-1_区分⑤所要額内訳'!$E$46&gt;=DATE(2023,1,1),'別紙3-1_区分⑤所要額内訳'!$D$46="無",COUNTIF($D$147:Y147,1)&lt;=7),Y147,IF(OR('別紙3-1_区分⑤所要額内訳'!$D$46="有",'別紙3-1_区分⑤所要額内訳'!$E$46&lt;=DATE(2022,12,31)),Y147,""))</f>
        <v/>
      </c>
      <c r="Z254" s="21" t="str">
        <f>IF(AND('別紙3-1_区分⑤所要額内訳'!$E$46&gt;=DATE(2023,1,1),'別紙3-1_区分⑤所要額内訳'!$D$46="無",COUNTIF($D$147:Z147,1)&lt;=7),Z147,IF(OR('別紙3-1_区分⑤所要額内訳'!$D$46="有",'別紙3-1_区分⑤所要額内訳'!$E$46&lt;=DATE(2022,12,31)),Z147,""))</f>
        <v/>
      </c>
      <c r="AA254" s="21" t="str">
        <f>IF(AND('別紙3-1_区分⑤所要額内訳'!$E$46&gt;=DATE(2023,1,1),'別紙3-1_区分⑤所要額内訳'!$D$46="無",COUNTIF($D$147:AA147,1)&lt;=7),AA147,IF(OR('別紙3-1_区分⑤所要額内訳'!$D$46="有",'別紙3-1_区分⑤所要額内訳'!$E$46&lt;=DATE(2022,12,31)),AA147,""))</f>
        <v/>
      </c>
      <c r="AB254" s="21" t="str">
        <f>IF(AND('別紙3-1_区分⑤所要額内訳'!$E$46&gt;=DATE(2023,1,1),'別紙3-1_区分⑤所要額内訳'!$D$46="無",COUNTIF($D$147:AB147,1)&lt;=7),AB147,IF(OR('別紙3-1_区分⑤所要額内訳'!$D$46="有",'別紙3-1_区分⑤所要額内訳'!$E$46&lt;=DATE(2022,12,31)),AB147,""))</f>
        <v/>
      </c>
      <c r="AC254" s="21" t="str">
        <f>IF(AND('別紙3-1_区分⑤所要額内訳'!$E$46&gt;=DATE(2023,1,1),'別紙3-1_区分⑤所要額内訳'!$D$46="無",COUNTIF($D$147:AC147,1)&lt;=7),AC147,IF(OR('別紙3-1_区分⑤所要額内訳'!$D$46="有",'別紙3-1_区分⑤所要額内訳'!$E$46&lt;=DATE(2022,12,31)),AC147,""))</f>
        <v/>
      </c>
      <c r="AD254" s="21" t="str">
        <f>IF(AND('別紙3-1_区分⑤所要額内訳'!$E$46&gt;=DATE(2023,1,1),'別紙3-1_区分⑤所要額内訳'!$D$46="無",COUNTIF($D$147:AD147,1)&lt;=7),AD147,IF(OR('別紙3-1_区分⑤所要額内訳'!$D$46="有",'別紙3-1_区分⑤所要額内訳'!$E$46&lt;=DATE(2022,12,31)),AD147,""))</f>
        <v/>
      </c>
      <c r="AE254" s="21" t="str">
        <f>IF(AND('別紙3-1_区分⑤所要額内訳'!$E$46&gt;=DATE(2023,1,1),'別紙3-1_区分⑤所要額内訳'!$D$46="無",COUNTIF($D$147:AE147,1)&lt;=7),AE147,IF(OR('別紙3-1_区分⑤所要額内訳'!$D$46="有",'別紙3-1_区分⑤所要額内訳'!$E$46&lt;=DATE(2022,12,31)),AE147,""))</f>
        <v/>
      </c>
      <c r="AF254" s="21" t="str">
        <f>IF(AND('別紙3-1_区分⑤所要額内訳'!$E$46&gt;=DATE(2023,1,1),'別紙3-1_区分⑤所要額内訳'!$D$46="無",COUNTIF($D$147:AF147,1)&lt;=7),AF147,IF(OR('別紙3-1_区分⑤所要額内訳'!$D$46="有",'別紙3-1_区分⑤所要額内訳'!$E$46&lt;=DATE(2022,12,31)),AF147,""))</f>
        <v/>
      </c>
      <c r="AG254" s="21" t="str">
        <f>IF(AND('別紙3-1_区分⑤所要額内訳'!$E$46&gt;=DATE(2023,1,1),'別紙3-1_区分⑤所要額内訳'!$D$46="無",COUNTIF($D$147:AG147,1)&lt;=7),AG147,IF(OR('別紙3-1_区分⑤所要額内訳'!$D$46="有",'別紙3-1_区分⑤所要額内訳'!$E$46&lt;=DATE(2022,12,31)),AG147,""))</f>
        <v/>
      </c>
      <c r="AH254" s="21" t="str">
        <f>IF(AND('別紙3-1_区分⑤所要額内訳'!$E$46&gt;=DATE(2023,1,1),'別紙3-1_区分⑤所要額内訳'!$D$46="無",COUNTIF($D$147:AH147,1)&lt;=7),AH147,IF(OR('別紙3-1_区分⑤所要額内訳'!$D$46="有",'別紙3-1_区分⑤所要額内訳'!$E$46&lt;=DATE(2022,12,31)),AH147,""))</f>
        <v/>
      </c>
      <c r="AI254" s="21" t="str">
        <f>IF(AND('別紙3-1_区分⑤所要額内訳'!$E$46&gt;=DATE(2023,1,1),'別紙3-1_区分⑤所要額内訳'!$D$46="無",COUNTIF($D$147:AI147,1)&lt;=7),AI147,IF(OR('別紙3-1_区分⑤所要額内訳'!$D$46="有",'別紙3-1_区分⑤所要額内訳'!$E$46&lt;=DATE(2022,12,31)),AI147,""))</f>
        <v/>
      </c>
      <c r="AJ254" s="21" t="str">
        <f>IF(AND('別紙3-1_区分⑤所要額内訳'!$E$46&gt;=DATE(2023,1,1),'別紙3-1_区分⑤所要額内訳'!$D$46="無",COUNTIF($D$147:AJ147,1)&lt;=7),AJ147,IF(OR('別紙3-1_区分⑤所要額内訳'!$D$46="有",'別紙3-1_区分⑤所要額内訳'!$E$46&lt;=DATE(2022,12,31)),AJ147,""))</f>
        <v/>
      </c>
      <c r="AK254" s="21" t="str">
        <f>IF(AND('別紙3-1_区分⑤所要額内訳'!$E$46&gt;=DATE(2023,1,1),'別紙3-1_区分⑤所要額内訳'!$D$46="無",COUNTIF($D$147:AK147,1)&lt;=7),AK147,IF(OR('別紙3-1_区分⑤所要額内訳'!$D$46="有",'別紙3-1_区分⑤所要額内訳'!$E$46&lt;=DATE(2022,12,31)),AK147,""))</f>
        <v/>
      </c>
      <c r="AL254" s="21" t="str">
        <f>IF(AND('別紙3-1_区分⑤所要額内訳'!$E$46&gt;=DATE(2023,1,1),'別紙3-1_区分⑤所要額内訳'!$D$46="無",COUNTIF($D$147:AL147,1)&lt;=7),AL147,IF(OR('別紙3-1_区分⑤所要額内訳'!$D$46="有",'別紙3-1_区分⑤所要額内訳'!$E$46&lt;=DATE(2022,12,31)),AL147,""))</f>
        <v/>
      </c>
      <c r="AM254" s="21" t="str">
        <f>IF(AND('別紙3-1_区分⑤所要額内訳'!$E$46&gt;=DATE(2023,1,1),'別紙3-1_区分⑤所要額内訳'!$D$46="無",COUNTIF($D$147:AM147,1)&lt;=7),AM147,IF(OR('別紙3-1_区分⑤所要額内訳'!$D$46="有",'別紙3-1_区分⑤所要額内訳'!$E$46&lt;=DATE(2022,12,31)),AM147,""))</f>
        <v/>
      </c>
      <c r="AN254" s="21" t="str">
        <f>IF(AND('別紙3-1_区分⑤所要額内訳'!$E$46&gt;=DATE(2023,1,1),'別紙3-1_区分⑤所要額内訳'!$D$46="無",COUNTIF($D$147:AN147,1)&lt;=7),AN147,IF(OR('別紙3-1_区分⑤所要額内訳'!$D$46="有",'別紙3-1_区分⑤所要額内訳'!$E$46&lt;=DATE(2022,12,31)),AN147,""))</f>
        <v/>
      </c>
      <c r="AO254" s="21" t="str">
        <f>IF(AND('別紙3-1_区分⑤所要額内訳'!$E$46&gt;=DATE(2023,1,1),'別紙3-1_区分⑤所要額内訳'!$D$46="無",COUNTIF($D$147:AO147,1)&lt;=7),AO147,IF(OR('別紙3-1_区分⑤所要額内訳'!$D$46="有",'別紙3-1_区分⑤所要額内訳'!$E$46&lt;=DATE(2022,12,31)),AO147,""))</f>
        <v/>
      </c>
      <c r="AP254" s="21" t="str">
        <f>IF(AND('別紙3-1_区分⑤所要額内訳'!$E$46&gt;=DATE(2023,1,1),'別紙3-1_区分⑤所要額内訳'!$D$46="無",COUNTIF($D$147:AP147,1)&lt;=7),AP147,IF(OR('別紙3-1_区分⑤所要額内訳'!$D$46="有",'別紙3-1_区分⑤所要額内訳'!$E$46&lt;=DATE(2022,12,31)),AP147,""))</f>
        <v/>
      </c>
      <c r="AQ254" s="21" t="str">
        <f>IF(AND('別紙3-1_区分⑤所要額内訳'!$E$46&gt;=DATE(2023,1,1),'別紙3-1_区分⑤所要額内訳'!$D$46="無",COUNTIF($D$147:AQ147,1)&lt;=7),AQ147,IF(OR('別紙3-1_区分⑤所要額内訳'!$D$46="有",'別紙3-1_区分⑤所要額内訳'!$E$46&lt;=DATE(2022,12,31)),AQ147,""))</f>
        <v/>
      </c>
      <c r="AR254" s="21" t="str">
        <f>IF(AND('別紙3-1_区分⑤所要額内訳'!$E$46&gt;=DATE(2023,1,1),'別紙3-1_区分⑤所要額内訳'!$D$46="無",COUNTIF($D$147:AR147,1)&lt;=7),AR147,IF(OR('別紙3-1_区分⑤所要額内訳'!$D$46="有",'別紙3-1_区分⑤所要額内訳'!$E$46&lt;=DATE(2022,12,31)),AR147,""))</f>
        <v/>
      </c>
      <c r="AS254" s="21" t="str">
        <f>IF(AND('別紙3-1_区分⑤所要額内訳'!$E$46&gt;=DATE(2023,1,1),'別紙3-1_区分⑤所要額内訳'!$D$46="無",COUNTIF($D$147:AS147,1)&lt;=7),AS147,IF(OR('別紙3-1_区分⑤所要額内訳'!$D$46="有",'別紙3-1_区分⑤所要額内訳'!$E$46&lt;=DATE(2022,12,31)),AS147,""))</f>
        <v/>
      </c>
      <c r="AT254" s="21" t="str">
        <f>IF(AND('別紙3-1_区分⑤所要額内訳'!$E$46&gt;=DATE(2023,1,1),'別紙3-1_区分⑤所要額内訳'!$D$46="無",COUNTIF($D$147:AT147,1)&lt;=7),AT147,IF(OR('別紙3-1_区分⑤所要額内訳'!$D$46="有",'別紙3-1_区分⑤所要額内訳'!$E$46&lt;=DATE(2022,12,31)),AT147,""))</f>
        <v/>
      </c>
      <c r="AU254" s="21" t="str">
        <f>IF(AND('別紙3-1_区分⑤所要額内訳'!$E$46&gt;=DATE(2023,1,1),'別紙3-1_区分⑤所要額内訳'!$D$46="無",COUNTIF($D$147:AU147,1)&lt;=7),AU147,IF(OR('別紙3-1_区分⑤所要額内訳'!$D$46="有",'別紙3-1_区分⑤所要額内訳'!$E$46&lt;=DATE(2022,12,31)),AU147,""))</f>
        <v/>
      </c>
      <c r="AV254" s="21" t="str">
        <f>IF(AND('別紙3-1_区分⑤所要額内訳'!$E$46&gt;=DATE(2023,1,1),'別紙3-1_区分⑤所要額内訳'!$D$46="無",COUNTIF($D$147:AV147,1)&lt;=7),AV147,IF(OR('別紙3-1_区分⑤所要額内訳'!$D$46="有",'別紙3-1_区分⑤所要額内訳'!$E$46&lt;=DATE(2022,12,31)),AV147,""))</f>
        <v/>
      </c>
      <c r="AW254" s="21" t="str">
        <f>IF(AND('別紙3-1_区分⑤所要額内訳'!$E$46&gt;=DATE(2023,1,1),'別紙3-1_区分⑤所要額内訳'!$D$46="無",COUNTIF($D$147:AW147,1)&lt;=7),AW147,IF(OR('別紙3-1_区分⑤所要額内訳'!$D$46="有",'別紙3-1_区分⑤所要額内訳'!$E$46&lt;=DATE(2022,12,31)),AW147,""))</f>
        <v/>
      </c>
      <c r="AX254" s="21" t="str">
        <f>IF(AND('別紙3-1_区分⑤所要額内訳'!$E$46&gt;=DATE(2023,1,1),'別紙3-1_区分⑤所要額内訳'!$D$46="無",COUNTIF($D$147:AX147,1)&lt;=7),AX147,IF(OR('別紙3-1_区分⑤所要額内訳'!$D$46="有",'別紙3-1_区分⑤所要額内訳'!$E$46&lt;=DATE(2022,12,31)),AX147,""))</f>
        <v/>
      </c>
      <c r="AY254" s="21" t="str">
        <f>IF(AND('別紙3-1_区分⑤所要額内訳'!$E$46&gt;=DATE(2023,1,1),'別紙3-1_区分⑤所要額内訳'!$D$46="無",COUNTIF($D$147:AY147,1)&lt;=7),AY147,IF(OR('別紙3-1_区分⑤所要額内訳'!$D$46="有",'別紙3-1_区分⑤所要額内訳'!$E$46&lt;=DATE(2022,12,31)),AY147,""))</f>
        <v/>
      </c>
      <c r="AZ254" s="21" t="str">
        <f>IF(AND('別紙3-1_区分⑤所要額内訳'!$E$46&gt;=DATE(2023,1,1),'別紙3-1_区分⑤所要額内訳'!$D$46="無",COUNTIF($D$147:AZ147,1)&lt;=7),AZ147,IF(OR('別紙3-1_区分⑤所要額内訳'!$D$46="有",'別紙3-1_区分⑤所要額内訳'!$E$46&lt;=DATE(2022,12,31)),AZ147,""))</f>
        <v/>
      </c>
      <c r="BA254" s="21" t="str">
        <f>IF(AND('別紙3-1_区分⑤所要額内訳'!$E$46&gt;=DATE(2023,1,1),'別紙3-1_区分⑤所要額内訳'!$D$46="無",COUNTIF($D$147:BA147,1)&lt;=7),BA147,IF(OR('別紙3-1_区分⑤所要額内訳'!$D$46="有",'別紙3-1_区分⑤所要額内訳'!$E$46&lt;=DATE(2022,12,31)),BA147,""))</f>
        <v/>
      </c>
      <c r="BB254" s="18">
        <f t="shared" si="334"/>
        <v>1</v>
      </c>
    </row>
    <row r="255" spans="1:54" x14ac:dyDescent="0.2">
      <c r="A255" s="5" t="str">
        <f t="shared" ref="A255:C255" si="368">A148</f>
        <v/>
      </c>
      <c r="B255" s="14" t="str">
        <f t="shared" si="368"/>
        <v/>
      </c>
      <c r="C255" s="5" t="str">
        <f t="shared" si="368"/>
        <v/>
      </c>
      <c r="D255" s="21">
        <f>IF(AND('別紙3-1_区分⑤所要額内訳'!$E$47&gt;=DATE(2023,1,1),'別紙3-1_区分⑤所要額内訳'!$D$47="無",COUNTIF($D$148:D148,1)&lt;=7),D148,IF(OR('別紙3-1_区分⑤所要額内訳'!$D$47="有",'別紙3-1_区分⑤所要額内訳'!$E$47&lt;=DATE(2022,12,31)),D148,""))</f>
        <v>1</v>
      </c>
      <c r="E255" s="21" t="str">
        <f>IF(AND('別紙3-1_区分⑤所要額内訳'!$E$47&gt;=DATE(2023,1,1),'別紙3-1_区分⑤所要額内訳'!$D$47="無",COUNTIF($D$148:E148,1)&lt;=7),E148,IF(OR('別紙3-1_区分⑤所要額内訳'!$D$47="有",'別紙3-1_区分⑤所要額内訳'!$E$47&lt;=DATE(2022,12,31)),E148,""))</f>
        <v/>
      </c>
      <c r="F255" s="21" t="str">
        <f>IF(AND('別紙3-1_区分⑤所要額内訳'!$E$47&gt;=DATE(2023,1,1),'別紙3-1_区分⑤所要額内訳'!$D$47="無",COUNTIF($D$148:F148,1)&lt;=7),F148,IF(OR('別紙3-1_区分⑤所要額内訳'!$D$47="有",'別紙3-1_区分⑤所要額内訳'!$E$47&lt;=DATE(2022,12,31)),F148,""))</f>
        <v/>
      </c>
      <c r="G255" s="21" t="str">
        <f>IF(AND('別紙3-1_区分⑤所要額内訳'!$E$47&gt;=DATE(2023,1,1),'別紙3-1_区分⑤所要額内訳'!$D$47="無",COUNTIF($D$148:G148,1)&lt;=7),G148,IF(OR('別紙3-1_区分⑤所要額内訳'!$D$47="有",'別紙3-1_区分⑤所要額内訳'!$E$47&lt;=DATE(2022,12,31)),G148,""))</f>
        <v/>
      </c>
      <c r="H255" s="21" t="str">
        <f>IF(AND('別紙3-1_区分⑤所要額内訳'!$E$47&gt;=DATE(2023,1,1),'別紙3-1_区分⑤所要額内訳'!$D$47="無",COUNTIF($D$148:H148,1)&lt;=7),H148,IF(OR('別紙3-1_区分⑤所要額内訳'!$D$47="有",'別紙3-1_区分⑤所要額内訳'!$E$47&lt;=DATE(2022,12,31)),H148,""))</f>
        <v/>
      </c>
      <c r="I255" s="21" t="str">
        <f>IF(AND('別紙3-1_区分⑤所要額内訳'!$E$47&gt;=DATE(2023,1,1),'別紙3-1_区分⑤所要額内訳'!$D$47="無",COUNTIF($D$148:I148,1)&lt;=7),I148,IF(OR('別紙3-1_区分⑤所要額内訳'!$D$47="有",'別紙3-1_区分⑤所要額内訳'!$E$47&lt;=DATE(2022,12,31)),I148,""))</f>
        <v/>
      </c>
      <c r="J255" s="21" t="str">
        <f>IF(AND('別紙3-1_区分⑤所要額内訳'!$E$47&gt;=DATE(2023,1,1),'別紙3-1_区分⑤所要額内訳'!$D$47="無",COUNTIF($D$148:J148,1)&lt;=7),J148,IF(OR('別紙3-1_区分⑤所要額内訳'!$D$47="有",'別紙3-1_区分⑤所要額内訳'!$E$47&lt;=DATE(2022,12,31)),J148,""))</f>
        <v/>
      </c>
      <c r="K255" s="21" t="str">
        <f>IF(AND('別紙3-1_区分⑤所要額内訳'!$E$47&gt;=DATE(2023,1,1),'別紙3-1_区分⑤所要額内訳'!$D$47="無",COUNTIF($D$148:K148,1)&lt;=7),K148,IF(OR('別紙3-1_区分⑤所要額内訳'!$D$47="有",'別紙3-1_区分⑤所要額内訳'!$E$47&lt;=DATE(2022,12,31)),K148,""))</f>
        <v/>
      </c>
      <c r="L255" s="21" t="str">
        <f>IF(AND('別紙3-1_区分⑤所要額内訳'!$E$47&gt;=DATE(2023,1,1),'別紙3-1_区分⑤所要額内訳'!$D$47="無",COUNTIF($D$148:L148,1)&lt;=7),L148,IF(OR('別紙3-1_区分⑤所要額内訳'!$D$47="有",'別紙3-1_区分⑤所要額内訳'!$E$47&lt;=DATE(2022,12,31)),L148,""))</f>
        <v/>
      </c>
      <c r="M255" s="21" t="str">
        <f>IF(AND('別紙3-1_区分⑤所要額内訳'!$E$47&gt;=DATE(2023,1,1),'別紙3-1_区分⑤所要額内訳'!$D$47="無",COUNTIF($D$148:M148,1)&lt;=7),M148,IF(OR('別紙3-1_区分⑤所要額内訳'!$D$47="有",'別紙3-1_区分⑤所要額内訳'!$E$47&lt;=DATE(2022,12,31)),M148,""))</f>
        <v/>
      </c>
      <c r="N255" s="21" t="str">
        <f>IF(AND('別紙3-1_区分⑤所要額内訳'!$E$47&gt;=DATE(2023,1,1),'別紙3-1_区分⑤所要額内訳'!$D$47="無",COUNTIF($D$148:N148,1)&lt;=7),N148,IF(OR('別紙3-1_区分⑤所要額内訳'!$D$47="有",'別紙3-1_区分⑤所要額内訳'!$E$47&lt;=DATE(2022,12,31)),N148,""))</f>
        <v/>
      </c>
      <c r="O255" s="21" t="str">
        <f>IF(AND('別紙3-1_区分⑤所要額内訳'!$E$47&gt;=DATE(2023,1,1),'別紙3-1_区分⑤所要額内訳'!$D$47="無",COUNTIF($D$148:O148,1)&lt;=7),O148,IF(OR('別紙3-1_区分⑤所要額内訳'!$D$47="有",'別紙3-1_区分⑤所要額内訳'!$E$47&lt;=DATE(2022,12,31)),O148,""))</f>
        <v/>
      </c>
      <c r="P255" s="21" t="str">
        <f>IF(AND('別紙3-1_区分⑤所要額内訳'!$E$47&gt;=DATE(2023,1,1),'別紙3-1_区分⑤所要額内訳'!$D$47="無",COUNTIF($D$148:P148,1)&lt;=7),P148,IF(OR('別紙3-1_区分⑤所要額内訳'!$D$47="有",'別紙3-1_区分⑤所要額内訳'!$E$47&lt;=DATE(2022,12,31)),P148,""))</f>
        <v/>
      </c>
      <c r="Q255" s="21" t="str">
        <f>IF(AND('別紙3-1_区分⑤所要額内訳'!$E$47&gt;=DATE(2023,1,1),'別紙3-1_区分⑤所要額内訳'!$D$47="無",COUNTIF($D$148:Q148,1)&lt;=7),Q148,IF(OR('別紙3-1_区分⑤所要額内訳'!$D$47="有",'別紙3-1_区分⑤所要額内訳'!$E$47&lt;=DATE(2022,12,31)),Q148,""))</f>
        <v/>
      </c>
      <c r="R255" s="21" t="str">
        <f>IF(AND('別紙3-1_区分⑤所要額内訳'!$E$47&gt;=DATE(2023,1,1),'別紙3-1_区分⑤所要額内訳'!$D$47="無",COUNTIF($D$148:R148,1)&lt;=7),R148,IF(OR('別紙3-1_区分⑤所要額内訳'!$D$47="有",'別紙3-1_区分⑤所要額内訳'!$E$47&lt;=DATE(2022,12,31)),R148,""))</f>
        <v/>
      </c>
      <c r="S255" s="21" t="str">
        <f>IF(AND('別紙3-1_区分⑤所要額内訳'!$E$47&gt;=DATE(2023,1,1),'別紙3-1_区分⑤所要額内訳'!$D$47="無",COUNTIF($D$148:S148,1)&lt;=7),S148,IF(OR('別紙3-1_区分⑤所要額内訳'!$D$47="有",'別紙3-1_区分⑤所要額内訳'!$E$47&lt;=DATE(2022,12,31)),S148,""))</f>
        <v/>
      </c>
      <c r="T255" s="21" t="str">
        <f>IF(AND('別紙3-1_区分⑤所要額内訳'!$E$47&gt;=DATE(2023,1,1),'別紙3-1_区分⑤所要額内訳'!$D$47="無",COUNTIF($D$148:T148,1)&lt;=7),T148,IF(OR('別紙3-1_区分⑤所要額内訳'!$D$47="有",'別紙3-1_区分⑤所要額内訳'!$E$47&lt;=DATE(2022,12,31)),T148,""))</f>
        <v/>
      </c>
      <c r="U255" s="21" t="str">
        <f>IF(AND('別紙3-1_区分⑤所要額内訳'!$E$47&gt;=DATE(2023,1,1),'別紙3-1_区分⑤所要額内訳'!$D$47="無",COUNTIF($D$148:U148,1)&lt;=7),U148,IF(OR('別紙3-1_区分⑤所要額内訳'!$D$47="有",'別紙3-1_区分⑤所要額内訳'!$E$47&lt;=DATE(2022,12,31)),U148,""))</f>
        <v/>
      </c>
      <c r="V255" s="21" t="str">
        <f>IF(AND('別紙3-1_区分⑤所要額内訳'!$E$47&gt;=DATE(2023,1,1),'別紙3-1_区分⑤所要額内訳'!$D$47="無",COUNTIF($D$148:V148,1)&lt;=7),V148,IF(OR('別紙3-1_区分⑤所要額内訳'!$D$47="有",'別紙3-1_区分⑤所要額内訳'!$E$47&lt;=DATE(2022,12,31)),V148,""))</f>
        <v/>
      </c>
      <c r="W255" s="21" t="str">
        <f>IF(AND('別紙3-1_区分⑤所要額内訳'!$E$47&gt;=DATE(2023,1,1),'別紙3-1_区分⑤所要額内訳'!$D$47="無",COUNTIF($D$148:W148,1)&lt;=7),W148,IF(OR('別紙3-1_区分⑤所要額内訳'!$D$47="有",'別紙3-1_区分⑤所要額内訳'!$E$47&lt;=DATE(2022,12,31)),W148,""))</f>
        <v/>
      </c>
      <c r="X255" s="21" t="str">
        <f>IF(AND('別紙3-1_区分⑤所要額内訳'!$E$47&gt;=DATE(2023,1,1),'別紙3-1_区分⑤所要額内訳'!$D$47="無",COUNTIF($D$148:X148,1)&lt;=7),X148,IF(OR('別紙3-1_区分⑤所要額内訳'!$D$47="有",'別紙3-1_区分⑤所要額内訳'!$E$47&lt;=DATE(2022,12,31)),X148,""))</f>
        <v/>
      </c>
      <c r="Y255" s="21" t="str">
        <f>IF(AND('別紙3-1_区分⑤所要額内訳'!$E$47&gt;=DATE(2023,1,1),'別紙3-1_区分⑤所要額内訳'!$D$47="無",COUNTIF($D$148:Y148,1)&lt;=7),Y148,IF(OR('別紙3-1_区分⑤所要額内訳'!$D$47="有",'別紙3-1_区分⑤所要額内訳'!$E$47&lt;=DATE(2022,12,31)),Y148,""))</f>
        <v/>
      </c>
      <c r="Z255" s="21" t="str">
        <f>IF(AND('別紙3-1_区分⑤所要額内訳'!$E$47&gt;=DATE(2023,1,1),'別紙3-1_区分⑤所要額内訳'!$D$47="無",COUNTIF($D$148:Z148,1)&lt;=7),Z148,IF(OR('別紙3-1_区分⑤所要額内訳'!$D$47="有",'別紙3-1_区分⑤所要額内訳'!$E$47&lt;=DATE(2022,12,31)),Z148,""))</f>
        <v/>
      </c>
      <c r="AA255" s="21" t="str">
        <f>IF(AND('別紙3-1_区分⑤所要額内訳'!$E$47&gt;=DATE(2023,1,1),'別紙3-1_区分⑤所要額内訳'!$D$47="無",COUNTIF($D$148:AA148,1)&lt;=7),AA148,IF(OR('別紙3-1_区分⑤所要額内訳'!$D$47="有",'別紙3-1_区分⑤所要額内訳'!$E$47&lt;=DATE(2022,12,31)),AA148,""))</f>
        <v/>
      </c>
      <c r="AB255" s="21" t="str">
        <f>IF(AND('別紙3-1_区分⑤所要額内訳'!$E$47&gt;=DATE(2023,1,1),'別紙3-1_区分⑤所要額内訳'!$D$47="無",COUNTIF($D$148:AB148,1)&lt;=7),AB148,IF(OR('別紙3-1_区分⑤所要額内訳'!$D$47="有",'別紙3-1_区分⑤所要額内訳'!$E$47&lt;=DATE(2022,12,31)),AB148,""))</f>
        <v/>
      </c>
      <c r="AC255" s="21" t="str">
        <f>IF(AND('別紙3-1_区分⑤所要額内訳'!$E$47&gt;=DATE(2023,1,1),'別紙3-1_区分⑤所要額内訳'!$D$47="無",COUNTIF($D$148:AC148,1)&lt;=7),AC148,IF(OR('別紙3-1_区分⑤所要額内訳'!$D$47="有",'別紙3-1_区分⑤所要額内訳'!$E$47&lt;=DATE(2022,12,31)),AC148,""))</f>
        <v/>
      </c>
      <c r="AD255" s="21" t="str">
        <f>IF(AND('別紙3-1_区分⑤所要額内訳'!$E$47&gt;=DATE(2023,1,1),'別紙3-1_区分⑤所要額内訳'!$D$47="無",COUNTIF($D$148:AD148,1)&lt;=7),AD148,IF(OR('別紙3-1_区分⑤所要額内訳'!$D$47="有",'別紙3-1_区分⑤所要額内訳'!$E$47&lt;=DATE(2022,12,31)),AD148,""))</f>
        <v/>
      </c>
      <c r="AE255" s="21" t="str">
        <f>IF(AND('別紙3-1_区分⑤所要額内訳'!$E$47&gt;=DATE(2023,1,1),'別紙3-1_区分⑤所要額内訳'!$D$47="無",COUNTIF($D$148:AE148,1)&lt;=7),AE148,IF(OR('別紙3-1_区分⑤所要額内訳'!$D$47="有",'別紙3-1_区分⑤所要額内訳'!$E$47&lt;=DATE(2022,12,31)),AE148,""))</f>
        <v/>
      </c>
      <c r="AF255" s="21" t="str">
        <f>IF(AND('別紙3-1_区分⑤所要額内訳'!$E$47&gt;=DATE(2023,1,1),'別紙3-1_区分⑤所要額内訳'!$D$47="無",COUNTIF($D$148:AF148,1)&lt;=7),AF148,IF(OR('別紙3-1_区分⑤所要額内訳'!$D$47="有",'別紙3-1_区分⑤所要額内訳'!$E$47&lt;=DATE(2022,12,31)),AF148,""))</f>
        <v/>
      </c>
      <c r="AG255" s="21" t="str">
        <f>IF(AND('別紙3-1_区分⑤所要額内訳'!$E$47&gt;=DATE(2023,1,1),'別紙3-1_区分⑤所要額内訳'!$D$47="無",COUNTIF($D$148:AG148,1)&lt;=7),AG148,IF(OR('別紙3-1_区分⑤所要額内訳'!$D$47="有",'別紙3-1_区分⑤所要額内訳'!$E$47&lt;=DATE(2022,12,31)),AG148,""))</f>
        <v/>
      </c>
      <c r="AH255" s="21" t="str">
        <f>IF(AND('別紙3-1_区分⑤所要額内訳'!$E$47&gt;=DATE(2023,1,1),'別紙3-1_区分⑤所要額内訳'!$D$47="無",COUNTIF($D$148:AH148,1)&lt;=7),AH148,IF(OR('別紙3-1_区分⑤所要額内訳'!$D$47="有",'別紙3-1_区分⑤所要額内訳'!$E$47&lt;=DATE(2022,12,31)),AH148,""))</f>
        <v/>
      </c>
      <c r="AI255" s="21" t="str">
        <f>IF(AND('別紙3-1_区分⑤所要額内訳'!$E$47&gt;=DATE(2023,1,1),'別紙3-1_区分⑤所要額内訳'!$D$47="無",COUNTIF($D$148:AI148,1)&lt;=7),AI148,IF(OR('別紙3-1_区分⑤所要額内訳'!$D$47="有",'別紙3-1_区分⑤所要額内訳'!$E$47&lt;=DATE(2022,12,31)),AI148,""))</f>
        <v/>
      </c>
      <c r="AJ255" s="21" t="str">
        <f>IF(AND('別紙3-1_区分⑤所要額内訳'!$E$47&gt;=DATE(2023,1,1),'別紙3-1_区分⑤所要額内訳'!$D$47="無",COUNTIF($D$148:AJ148,1)&lt;=7),AJ148,IF(OR('別紙3-1_区分⑤所要額内訳'!$D$47="有",'別紙3-1_区分⑤所要額内訳'!$E$47&lt;=DATE(2022,12,31)),AJ148,""))</f>
        <v/>
      </c>
      <c r="AK255" s="21" t="str">
        <f>IF(AND('別紙3-1_区分⑤所要額内訳'!$E$47&gt;=DATE(2023,1,1),'別紙3-1_区分⑤所要額内訳'!$D$47="無",COUNTIF($D$148:AK148,1)&lt;=7),AK148,IF(OR('別紙3-1_区分⑤所要額内訳'!$D$47="有",'別紙3-1_区分⑤所要額内訳'!$E$47&lt;=DATE(2022,12,31)),AK148,""))</f>
        <v/>
      </c>
      <c r="AL255" s="21" t="str">
        <f>IF(AND('別紙3-1_区分⑤所要額内訳'!$E$47&gt;=DATE(2023,1,1),'別紙3-1_区分⑤所要額内訳'!$D$47="無",COUNTIF($D$148:AL148,1)&lt;=7),AL148,IF(OR('別紙3-1_区分⑤所要額内訳'!$D$47="有",'別紙3-1_区分⑤所要額内訳'!$E$47&lt;=DATE(2022,12,31)),AL148,""))</f>
        <v/>
      </c>
      <c r="AM255" s="21" t="str">
        <f>IF(AND('別紙3-1_区分⑤所要額内訳'!$E$47&gt;=DATE(2023,1,1),'別紙3-1_区分⑤所要額内訳'!$D$47="無",COUNTIF($D$148:AM148,1)&lt;=7),AM148,IF(OR('別紙3-1_区分⑤所要額内訳'!$D$47="有",'別紙3-1_区分⑤所要額内訳'!$E$47&lt;=DATE(2022,12,31)),AM148,""))</f>
        <v/>
      </c>
      <c r="AN255" s="21" t="str">
        <f>IF(AND('別紙3-1_区分⑤所要額内訳'!$E$47&gt;=DATE(2023,1,1),'別紙3-1_区分⑤所要額内訳'!$D$47="無",COUNTIF($D$148:AN148,1)&lt;=7),AN148,IF(OR('別紙3-1_区分⑤所要額内訳'!$D$47="有",'別紙3-1_区分⑤所要額内訳'!$E$47&lt;=DATE(2022,12,31)),AN148,""))</f>
        <v/>
      </c>
      <c r="AO255" s="21" t="str">
        <f>IF(AND('別紙3-1_区分⑤所要額内訳'!$E$47&gt;=DATE(2023,1,1),'別紙3-1_区分⑤所要額内訳'!$D$47="無",COUNTIF($D$148:AO148,1)&lt;=7),AO148,IF(OR('別紙3-1_区分⑤所要額内訳'!$D$47="有",'別紙3-1_区分⑤所要額内訳'!$E$47&lt;=DATE(2022,12,31)),AO148,""))</f>
        <v/>
      </c>
      <c r="AP255" s="21" t="str">
        <f>IF(AND('別紙3-1_区分⑤所要額内訳'!$E$47&gt;=DATE(2023,1,1),'別紙3-1_区分⑤所要額内訳'!$D$47="無",COUNTIF($D$148:AP148,1)&lt;=7),AP148,IF(OR('別紙3-1_区分⑤所要額内訳'!$D$47="有",'別紙3-1_区分⑤所要額内訳'!$E$47&lt;=DATE(2022,12,31)),AP148,""))</f>
        <v/>
      </c>
      <c r="AQ255" s="21" t="str">
        <f>IF(AND('別紙3-1_区分⑤所要額内訳'!$E$47&gt;=DATE(2023,1,1),'別紙3-1_区分⑤所要額内訳'!$D$47="無",COUNTIF($D$148:AQ148,1)&lt;=7),AQ148,IF(OR('別紙3-1_区分⑤所要額内訳'!$D$47="有",'別紙3-1_区分⑤所要額内訳'!$E$47&lt;=DATE(2022,12,31)),AQ148,""))</f>
        <v/>
      </c>
      <c r="AR255" s="21" t="str">
        <f>IF(AND('別紙3-1_区分⑤所要額内訳'!$E$47&gt;=DATE(2023,1,1),'別紙3-1_区分⑤所要額内訳'!$D$47="無",COUNTIF($D$148:AR148,1)&lt;=7),AR148,IF(OR('別紙3-1_区分⑤所要額内訳'!$D$47="有",'別紙3-1_区分⑤所要額内訳'!$E$47&lt;=DATE(2022,12,31)),AR148,""))</f>
        <v/>
      </c>
      <c r="AS255" s="21" t="str">
        <f>IF(AND('別紙3-1_区分⑤所要額内訳'!$E$47&gt;=DATE(2023,1,1),'別紙3-1_区分⑤所要額内訳'!$D$47="無",COUNTIF($D$148:AS148,1)&lt;=7),AS148,IF(OR('別紙3-1_区分⑤所要額内訳'!$D$47="有",'別紙3-1_区分⑤所要額内訳'!$E$47&lt;=DATE(2022,12,31)),AS148,""))</f>
        <v/>
      </c>
      <c r="AT255" s="21" t="str">
        <f>IF(AND('別紙3-1_区分⑤所要額内訳'!$E$47&gt;=DATE(2023,1,1),'別紙3-1_区分⑤所要額内訳'!$D$47="無",COUNTIF($D$148:AT148,1)&lt;=7),AT148,IF(OR('別紙3-1_区分⑤所要額内訳'!$D$47="有",'別紙3-1_区分⑤所要額内訳'!$E$47&lt;=DATE(2022,12,31)),AT148,""))</f>
        <v/>
      </c>
      <c r="AU255" s="21" t="str">
        <f>IF(AND('別紙3-1_区分⑤所要額内訳'!$E$47&gt;=DATE(2023,1,1),'別紙3-1_区分⑤所要額内訳'!$D$47="無",COUNTIF($D$148:AU148,1)&lt;=7),AU148,IF(OR('別紙3-1_区分⑤所要額内訳'!$D$47="有",'別紙3-1_区分⑤所要額内訳'!$E$47&lt;=DATE(2022,12,31)),AU148,""))</f>
        <v/>
      </c>
      <c r="AV255" s="21" t="str">
        <f>IF(AND('別紙3-1_区分⑤所要額内訳'!$E$47&gt;=DATE(2023,1,1),'別紙3-1_区分⑤所要額内訳'!$D$47="無",COUNTIF($D$148:AV148,1)&lt;=7),AV148,IF(OR('別紙3-1_区分⑤所要額内訳'!$D$47="有",'別紙3-1_区分⑤所要額内訳'!$E$47&lt;=DATE(2022,12,31)),AV148,""))</f>
        <v/>
      </c>
      <c r="AW255" s="21" t="str">
        <f>IF(AND('別紙3-1_区分⑤所要額内訳'!$E$47&gt;=DATE(2023,1,1),'別紙3-1_区分⑤所要額内訳'!$D$47="無",COUNTIF($D$148:AW148,1)&lt;=7),AW148,IF(OR('別紙3-1_区分⑤所要額内訳'!$D$47="有",'別紙3-1_区分⑤所要額内訳'!$E$47&lt;=DATE(2022,12,31)),AW148,""))</f>
        <v/>
      </c>
      <c r="AX255" s="21" t="str">
        <f>IF(AND('別紙3-1_区分⑤所要額内訳'!$E$47&gt;=DATE(2023,1,1),'別紙3-1_区分⑤所要額内訳'!$D$47="無",COUNTIF($D$148:AX148,1)&lt;=7),AX148,IF(OR('別紙3-1_区分⑤所要額内訳'!$D$47="有",'別紙3-1_区分⑤所要額内訳'!$E$47&lt;=DATE(2022,12,31)),AX148,""))</f>
        <v/>
      </c>
      <c r="AY255" s="21" t="str">
        <f>IF(AND('別紙3-1_区分⑤所要額内訳'!$E$47&gt;=DATE(2023,1,1),'別紙3-1_区分⑤所要額内訳'!$D$47="無",COUNTIF($D$148:AY148,1)&lt;=7),AY148,IF(OR('別紙3-1_区分⑤所要額内訳'!$D$47="有",'別紙3-1_区分⑤所要額内訳'!$E$47&lt;=DATE(2022,12,31)),AY148,""))</f>
        <v/>
      </c>
      <c r="AZ255" s="21" t="str">
        <f>IF(AND('別紙3-1_区分⑤所要額内訳'!$E$47&gt;=DATE(2023,1,1),'別紙3-1_区分⑤所要額内訳'!$D$47="無",COUNTIF($D$148:AZ148,1)&lt;=7),AZ148,IF(OR('別紙3-1_区分⑤所要額内訳'!$D$47="有",'別紙3-1_区分⑤所要額内訳'!$E$47&lt;=DATE(2022,12,31)),AZ148,""))</f>
        <v/>
      </c>
      <c r="BA255" s="21" t="str">
        <f>IF(AND('別紙3-1_区分⑤所要額内訳'!$E$47&gt;=DATE(2023,1,1),'別紙3-1_区分⑤所要額内訳'!$D$47="無",COUNTIF($D$148:BA148,1)&lt;=7),BA148,IF(OR('別紙3-1_区分⑤所要額内訳'!$D$47="有",'別紙3-1_区分⑤所要額内訳'!$E$47&lt;=DATE(2022,12,31)),BA148,""))</f>
        <v/>
      </c>
      <c r="BB255" s="18">
        <f t="shared" si="334"/>
        <v>1</v>
      </c>
    </row>
    <row r="256" spans="1:54" x14ac:dyDescent="0.2">
      <c r="A256" s="5" t="str">
        <f t="shared" ref="A256:C256" si="369">A149</f>
        <v/>
      </c>
      <c r="B256" s="14" t="str">
        <f t="shared" si="369"/>
        <v/>
      </c>
      <c r="C256" s="5" t="str">
        <f t="shared" si="369"/>
        <v/>
      </c>
      <c r="D256" s="21">
        <f>IF(AND('別紙3-1_区分⑤所要額内訳'!$E$48&gt;=DATE(2023,1,1),'別紙3-1_区分⑤所要額内訳'!$D$48="無",COUNTIF($D$149:D149,1)&lt;=7),D149,IF(OR('別紙3-1_区分⑤所要額内訳'!$D$48="有",'別紙3-1_区分⑤所要額内訳'!$E$48&lt;=DATE(2022,12,31)),D149,""))</f>
        <v>1</v>
      </c>
      <c r="E256" s="21" t="str">
        <f>IF(AND('別紙3-1_区分⑤所要額内訳'!$E$48&gt;=DATE(2023,1,1),'別紙3-1_区分⑤所要額内訳'!$D$48="無",COUNTIF($D$149:E149,1)&lt;=7),E149,IF(OR('別紙3-1_区分⑤所要額内訳'!$D$48="有",'別紙3-1_区分⑤所要額内訳'!$E$48&lt;=DATE(2022,12,31)),E149,""))</f>
        <v/>
      </c>
      <c r="F256" s="21" t="str">
        <f>IF(AND('別紙3-1_区分⑤所要額内訳'!$E$48&gt;=DATE(2023,1,1),'別紙3-1_区分⑤所要額内訳'!$D$48="無",COUNTIF($D$149:F149,1)&lt;=7),F149,IF(OR('別紙3-1_区分⑤所要額内訳'!$D$48="有",'別紙3-1_区分⑤所要額内訳'!$E$48&lt;=DATE(2022,12,31)),F149,""))</f>
        <v/>
      </c>
      <c r="G256" s="21" t="str">
        <f>IF(AND('別紙3-1_区分⑤所要額内訳'!$E$48&gt;=DATE(2023,1,1),'別紙3-1_区分⑤所要額内訳'!$D$48="無",COUNTIF($D$149:G149,1)&lt;=7),G149,IF(OR('別紙3-1_区分⑤所要額内訳'!$D$48="有",'別紙3-1_区分⑤所要額内訳'!$E$48&lt;=DATE(2022,12,31)),G149,""))</f>
        <v/>
      </c>
      <c r="H256" s="21" t="str">
        <f>IF(AND('別紙3-1_区分⑤所要額内訳'!$E$48&gt;=DATE(2023,1,1),'別紙3-1_区分⑤所要額内訳'!$D$48="無",COUNTIF($D$149:H149,1)&lt;=7),H149,IF(OR('別紙3-1_区分⑤所要額内訳'!$D$48="有",'別紙3-1_区分⑤所要額内訳'!$E$48&lt;=DATE(2022,12,31)),H149,""))</f>
        <v/>
      </c>
      <c r="I256" s="21" t="str">
        <f>IF(AND('別紙3-1_区分⑤所要額内訳'!$E$48&gt;=DATE(2023,1,1),'別紙3-1_区分⑤所要額内訳'!$D$48="無",COUNTIF($D$149:I149,1)&lt;=7),I149,IF(OR('別紙3-1_区分⑤所要額内訳'!$D$48="有",'別紙3-1_区分⑤所要額内訳'!$E$48&lt;=DATE(2022,12,31)),I149,""))</f>
        <v/>
      </c>
      <c r="J256" s="21" t="str">
        <f>IF(AND('別紙3-1_区分⑤所要額内訳'!$E$48&gt;=DATE(2023,1,1),'別紙3-1_区分⑤所要額内訳'!$D$48="無",COUNTIF($D$149:J149,1)&lt;=7),J149,IF(OR('別紙3-1_区分⑤所要額内訳'!$D$48="有",'別紙3-1_区分⑤所要額内訳'!$E$48&lt;=DATE(2022,12,31)),J149,""))</f>
        <v/>
      </c>
      <c r="K256" s="21" t="str">
        <f>IF(AND('別紙3-1_区分⑤所要額内訳'!$E$48&gt;=DATE(2023,1,1),'別紙3-1_区分⑤所要額内訳'!$D$48="無",COUNTIF($D$149:K149,1)&lt;=7),K149,IF(OR('別紙3-1_区分⑤所要額内訳'!$D$48="有",'別紙3-1_区分⑤所要額内訳'!$E$48&lt;=DATE(2022,12,31)),K149,""))</f>
        <v/>
      </c>
      <c r="L256" s="21" t="str">
        <f>IF(AND('別紙3-1_区分⑤所要額内訳'!$E$48&gt;=DATE(2023,1,1),'別紙3-1_区分⑤所要額内訳'!$D$48="無",COUNTIF($D$149:L149,1)&lt;=7),L149,IF(OR('別紙3-1_区分⑤所要額内訳'!$D$48="有",'別紙3-1_区分⑤所要額内訳'!$E$48&lt;=DATE(2022,12,31)),L149,""))</f>
        <v/>
      </c>
      <c r="M256" s="21" t="str">
        <f>IF(AND('別紙3-1_区分⑤所要額内訳'!$E$48&gt;=DATE(2023,1,1),'別紙3-1_区分⑤所要額内訳'!$D$48="無",COUNTIF($D$149:M149,1)&lt;=7),M149,IF(OR('別紙3-1_区分⑤所要額内訳'!$D$48="有",'別紙3-1_区分⑤所要額内訳'!$E$48&lt;=DATE(2022,12,31)),M149,""))</f>
        <v/>
      </c>
      <c r="N256" s="21" t="str">
        <f>IF(AND('別紙3-1_区分⑤所要額内訳'!$E$48&gt;=DATE(2023,1,1),'別紙3-1_区分⑤所要額内訳'!$D$48="無",COUNTIF($D$149:N149,1)&lt;=7),N149,IF(OR('別紙3-1_区分⑤所要額内訳'!$D$48="有",'別紙3-1_区分⑤所要額内訳'!$E$48&lt;=DATE(2022,12,31)),N149,""))</f>
        <v/>
      </c>
      <c r="O256" s="21" t="str">
        <f>IF(AND('別紙3-1_区分⑤所要額内訳'!$E$48&gt;=DATE(2023,1,1),'別紙3-1_区分⑤所要額内訳'!$D$48="無",COUNTIF($D$149:O149,1)&lt;=7),O149,IF(OR('別紙3-1_区分⑤所要額内訳'!$D$48="有",'別紙3-1_区分⑤所要額内訳'!$E$48&lt;=DATE(2022,12,31)),O149,""))</f>
        <v/>
      </c>
      <c r="P256" s="21" t="str">
        <f>IF(AND('別紙3-1_区分⑤所要額内訳'!$E$48&gt;=DATE(2023,1,1),'別紙3-1_区分⑤所要額内訳'!$D$48="無",COUNTIF($D$149:P149,1)&lt;=7),P149,IF(OR('別紙3-1_区分⑤所要額内訳'!$D$48="有",'別紙3-1_区分⑤所要額内訳'!$E$48&lt;=DATE(2022,12,31)),P149,""))</f>
        <v/>
      </c>
      <c r="Q256" s="21" t="str">
        <f>IF(AND('別紙3-1_区分⑤所要額内訳'!$E$48&gt;=DATE(2023,1,1),'別紙3-1_区分⑤所要額内訳'!$D$48="無",COUNTIF($D$149:Q149,1)&lt;=7),Q149,IF(OR('別紙3-1_区分⑤所要額内訳'!$D$48="有",'別紙3-1_区分⑤所要額内訳'!$E$48&lt;=DATE(2022,12,31)),Q149,""))</f>
        <v/>
      </c>
      <c r="R256" s="21" t="str">
        <f>IF(AND('別紙3-1_区分⑤所要額内訳'!$E$48&gt;=DATE(2023,1,1),'別紙3-1_区分⑤所要額内訳'!$D$48="無",COUNTIF($D$149:R149,1)&lt;=7),R149,IF(OR('別紙3-1_区分⑤所要額内訳'!$D$48="有",'別紙3-1_区分⑤所要額内訳'!$E$48&lt;=DATE(2022,12,31)),R149,""))</f>
        <v/>
      </c>
      <c r="S256" s="21" t="str">
        <f>IF(AND('別紙3-1_区分⑤所要額内訳'!$E$48&gt;=DATE(2023,1,1),'別紙3-1_区分⑤所要額内訳'!$D$48="無",COUNTIF($D$149:S149,1)&lt;=7),S149,IF(OR('別紙3-1_区分⑤所要額内訳'!$D$48="有",'別紙3-1_区分⑤所要額内訳'!$E$48&lt;=DATE(2022,12,31)),S149,""))</f>
        <v/>
      </c>
      <c r="T256" s="21" t="str">
        <f>IF(AND('別紙3-1_区分⑤所要額内訳'!$E$48&gt;=DATE(2023,1,1),'別紙3-1_区分⑤所要額内訳'!$D$48="無",COUNTIF($D$149:T149,1)&lt;=7),T149,IF(OR('別紙3-1_区分⑤所要額内訳'!$D$48="有",'別紙3-1_区分⑤所要額内訳'!$E$48&lt;=DATE(2022,12,31)),T149,""))</f>
        <v/>
      </c>
      <c r="U256" s="21" t="str">
        <f>IF(AND('別紙3-1_区分⑤所要額内訳'!$E$48&gt;=DATE(2023,1,1),'別紙3-1_区分⑤所要額内訳'!$D$48="無",COUNTIF($D$149:U149,1)&lt;=7),U149,IF(OR('別紙3-1_区分⑤所要額内訳'!$D$48="有",'別紙3-1_区分⑤所要額内訳'!$E$48&lt;=DATE(2022,12,31)),U149,""))</f>
        <v/>
      </c>
      <c r="V256" s="21" t="str">
        <f>IF(AND('別紙3-1_区分⑤所要額内訳'!$E$48&gt;=DATE(2023,1,1),'別紙3-1_区分⑤所要額内訳'!$D$48="無",COUNTIF($D$149:V149,1)&lt;=7),V149,IF(OR('別紙3-1_区分⑤所要額内訳'!$D$48="有",'別紙3-1_区分⑤所要額内訳'!$E$48&lt;=DATE(2022,12,31)),V149,""))</f>
        <v/>
      </c>
      <c r="W256" s="21" t="str">
        <f>IF(AND('別紙3-1_区分⑤所要額内訳'!$E$48&gt;=DATE(2023,1,1),'別紙3-1_区分⑤所要額内訳'!$D$48="無",COUNTIF($D$149:W149,1)&lt;=7),W149,IF(OR('別紙3-1_区分⑤所要額内訳'!$D$48="有",'別紙3-1_区分⑤所要額内訳'!$E$48&lt;=DATE(2022,12,31)),W149,""))</f>
        <v/>
      </c>
      <c r="X256" s="21" t="str">
        <f>IF(AND('別紙3-1_区分⑤所要額内訳'!$E$48&gt;=DATE(2023,1,1),'別紙3-1_区分⑤所要額内訳'!$D$48="無",COUNTIF($D$149:X149,1)&lt;=7),X149,IF(OR('別紙3-1_区分⑤所要額内訳'!$D$48="有",'別紙3-1_区分⑤所要額内訳'!$E$48&lt;=DATE(2022,12,31)),X149,""))</f>
        <v/>
      </c>
      <c r="Y256" s="21" t="str">
        <f>IF(AND('別紙3-1_区分⑤所要額内訳'!$E$48&gt;=DATE(2023,1,1),'別紙3-1_区分⑤所要額内訳'!$D$48="無",COUNTIF($D$149:Y149,1)&lt;=7),Y149,IF(OR('別紙3-1_区分⑤所要額内訳'!$D$48="有",'別紙3-1_区分⑤所要額内訳'!$E$48&lt;=DATE(2022,12,31)),Y149,""))</f>
        <v/>
      </c>
      <c r="Z256" s="21" t="str">
        <f>IF(AND('別紙3-1_区分⑤所要額内訳'!$E$48&gt;=DATE(2023,1,1),'別紙3-1_区分⑤所要額内訳'!$D$48="無",COUNTIF($D$149:Z149,1)&lt;=7),Z149,IF(OR('別紙3-1_区分⑤所要額内訳'!$D$48="有",'別紙3-1_区分⑤所要額内訳'!$E$48&lt;=DATE(2022,12,31)),Z149,""))</f>
        <v/>
      </c>
      <c r="AA256" s="21" t="str">
        <f>IF(AND('別紙3-1_区分⑤所要額内訳'!$E$48&gt;=DATE(2023,1,1),'別紙3-1_区分⑤所要額内訳'!$D$48="無",COUNTIF($D$149:AA149,1)&lt;=7),AA149,IF(OR('別紙3-1_区分⑤所要額内訳'!$D$48="有",'別紙3-1_区分⑤所要額内訳'!$E$48&lt;=DATE(2022,12,31)),AA149,""))</f>
        <v/>
      </c>
      <c r="AB256" s="21" t="str">
        <f>IF(AND('別紙3-1_区分⑤所要額内訳'!$E$48&gt;=DATE(2023,1,1),'別紙3-1_区分⑤所要額内訳'!$D$48="無",COUNTIF($D$149:AB149,1)&lt;=7),AB149,IF(OR('別紙3-1_区分⑤所要額内訳'!$D$48="有",'別紙3-1_区分⑤所要額内訳'!$E$48&lt;=DATE(2022,12,31)),AB149,""))</f>
        <v/>
      </c>
      <c r="AC256" s="21" t="str">
        <f>IF(AND('別紙3-1_区分⑤所要額内訳'!$E$48&gt;=DATE(2023,1,1),'別紙3-1_区分⑤所要額内訳'!$D$48="無",COUNTIF($D$149:AC149,1)&lt;=7),AC149,IF(OR('別紙3-1_区分⑤所要額内訳'!$D$48="有",'別紙3-1_区分⑤所要額内訳'!$E$48&lt;=DATE(2022,12,31)),AC149,""))</f>
        <v/>
      </c>
      <c r="AD256" s="21" t="str">
        <f>IF(AND('別紙3-1_区分⑤所要額内訳'!$E$48&gt;=DATE(2023,1,1),'別紙3-1_区分⑤所要額内訳'!$D$48="無",COUNTIF($D$149:AD149,1)&lt;=7),AD149,IF(OR('別紙3-1_区分⑤所要額内訳'!$D$48="有",'別紙3-1_区分⑤所要額内訳'!$E$48&lt;=DATE(2022,12,31)),AD149,""))</f>
        <v/>
      </c>
      <c r="AE256" s="21" t="str">
        <f>IF(AND('別紙3-1_区分⑤所要額内訳'!$E$48&gt;=DATE(2023,1,1),'別紙3-1_区分⑤所要額内訳'!$D$48="無",COUNTIF($D$149:AE149,1)&lt;=7),AE149,IF(OR('別紙3-1_区分⑤所要額内訳'!$D$48="有",'別紙3-1_区分⑤所要額内訳'!$E$48&lt;=DATE(2022,12,31)),AE149,""))</f>
        <v/>
      </c>
      <c r="AF256" s="21" t="str">
        <f>IF(AND('別紙3-1_区分⑤所要額内訳'!$E$48&gt;=DATE(2023,1,1),'別紙3-1_区分⑤所要額内訳'!$D$48="無",COUNTIF($D$149:AF149,1)&lt;=7),AF149,IF(OR('別紙3-1_区分⑤所要額内訳'!$D$48="有",'別紙3-1_区分⑤所要額内訳'!$E$48&lt;=DATE(2022,12,31)),AF149,""))</f>
        <v/>
      </c>
      <c r="AG256" s="21" t="str">
        <f>IF(AND('別紙3-1_区分⑤所要額内訳'!$E$48&gt;=DATE(2023,1,1),'別紙3-1_区分⑤所要額内訳'!$D$48="無",COUNTIF($D$149:AG149,1)&lt;=7),AG149,IF(OR('別紙3-1_区分⑤所要額内訳'!$D$48="有",'別紙3-1_区分⑤所要額内訳'!$E$48&lt;=DATE(2022,12,31)),AG149,""))</f>
        <v/>
      </c>
      <c r="AH256" s="21" t="str">
        <f>IF(AND('別紙3-1_区分⑤所要額内訳'!$E$48&gt;=DATE(2023,1,1),'別紙3-1_区分⑤所要額内訳'!$D$48="無",COUNTIF($D$149:AH149,1)&lt;=7),AH149,IF(OR('別紙3-1_区分⑤所要額内訳'!$D$48="有",'別紙3-1_区分⑤所要額内訳'!$E$48&lt;=DATE(2022,12,31)),AH149,""))</f>
        <v/>
      </c>
      <c r="AI256" s="21" t="str">
        <f>IF(AND('別紙3-1_区分⑤所要額内訳'!$E$48&gt;=DATE(2023,1,1),'別紙3-1_区分⑤所要額内訳'!$D$48="無",COUNTIF($D$149:AI149,1)&lt;=7),AI149,IF(OR('別紙3-1_区分⑤所要額内訳'!$D$48="有",'別紙3-1_区分⑤所要額内訳'!$E$48&lt;=DATE(2022,12,31)),AI149,""))</f>
        <v/>
      </c>
      <c r="AJ256" s="21" t="str">
        <f>IF(AND('別紙3-1_区分⑤所要額内訳'!$E$48&gt;=DATE(2023,1,1),'別紙3-1_区分⑤所要額内訳'!$D$48="無",COUNTIF($D$149:AJ149,1)&lt;=7),AJ149,IF(OR('別紙3-1_区分⑤所要額内訳'!$D$48="有",'別紙3-1_区分⑤所要額内訳'!$E$48&lt;=DATE(2022,12,31)),AJ149,""))</f>
        <v/>
      </c>
      <c r="AK256" s="21" t="str">
        <f>IF(AND('別紙3-1_区分⑤所要額内訳'!$E$48&gt;=DATE(2023,1,1),'別紙3-1_区分⑤所要額内訳'!$D$48="無",COUNTIF($D$149:AK149,1)&lt;=7),AK149,IF(OR('別紙3-1_区分⑤所要額内訳'!$D$48="有",'別紙3-1_区分⑤所要額内訳'!$E$48&lt;=DATE(2022,12,31)),AK149,""))</f>
        <v/>
      </c>
      <c r="AL256" s="21" t="str">
        <f>IF(AND('別紙3-1_区分⑤所要額内訳'!$E$48&gt;=DATE(2023,1,1),'別紙3-1_区分⑤所要額内訳'!$D$48="無",COUNTIF($D$149:AL149,1)&lt;=7),AL149,IF(OR('別紙3-1_区分⑤所要額内訳'!$D$48="有",'別紙3-1_区分⑤所要額内訳'!$E$48&lt;=DATE(2022,12,31)),AL149,""))</f>
        <v/>
      </c>
      <c r="AM256" s="21" t="str">
        <f>IF(AND('別紙3-1_区分⑤所要額内訳'!$E$48&gt;=DATE(2023,1,1),'別紙3-1_区分⑤所要額内訳'!$D$48="無",COUNTIF($D$149:AM149,1)&lt;=7),AM149,IF(OR('別紙3-1_区分⑤所要額内訳'!$D$48="有",'別紙3-1_区分⑤所要額内訳'!$E$48&lt;=DATE(2022,12,31)),AM149,""))</f>
        <v/>
      </c>
      <c r="AN256" s="21" t="str">
        <f>IF(AND('別紙3-1_区分⑤所要額内訳'!$E$48&gt;=DATE(2023,1,1),'別紙3-1_区分⑤所要額内訳'!$D$48="無",COUNTIF($D$149:AN149,1)&lt;=7),AN149,IF(OR('別紙3-1_区分⑤所要額内訳'!$D$48="有",'別紙3-1_区分⑤所要額内訳'!$E$48&lt;=DATE(2022,12,31)),AN149,""))</f>
        <v/>
      </c>
      <c r="AO256" s="21" t="str">
        <f>IF(AND('別紙3-1_区分⑤所要額内訳'!$E$48&gt;=DATE(2023,1,1),'別紙3-1_区分⑤所要額内訳'!$D$48="無",COUNTIF($D$149:AO149,1)&lt;=7),AO149,IF(OR('別紙3-1_区分⑤所要額内訳'!$D$48="有",'別紙3-1_区分⑤所要額内訳'!$E$48&lt;=DATE(2022,12,31)),AO149,""))</f>
        <v/>
      </c>
      <c r="AP256" s="21" t="str">
        <f>IF(AND('別紙3-1_区分⑤所要額内訳'!$E$48&gt;=DATE(2023,1,1),'別紙3-1_区分⑤所要額内訳'!$D$48="無",COUNTIF($D$149:AP149,1)&lt;=7),AP149,IF(OR('別紙3-1_区分⑤所要額内訳'!$D$48="有",'別紙3-1_区分⑤所要額内訳'!$E$48&lt;=DATE(2022,12,31)),AP149,""))</f>
        <v/>
      </c>
      <c r="AQ256" s="21" t="str">
        <f>IF(AND('別紙3-1_区分⑤所要額内訳'!$E$48&gt;=DATE(2023,1,1),'別紙3-1_区分⑤所要額内訳'!$D$48="無",COUNTIF($D$149:AQ149,1)&lt;=7),AQ149,IF(OR('別紙3-1_区分⑤所要額内訳'!$D$48="有",'別紙3-1_区分⑤所要額内訳'!$E$48&lt;=DATE(2022,12,31)),AQ149,""))</f>
        <v/>
      </c>
      <c r="AR256" s="21" t="str">
        <f>IF(AND('別紙3-1_区分⑤所要額内訳'!$E$48&gt;=DATE(2023,1,1),'別紙3-1_区分⑤所要額内訳'!$D$48="無",COUNTIF($D$149:AR149,1)&lt;=7),AR149,IF(OR('別紙3-1_区分⑤所要額内訳'!$D$48="有",'別紙3-1_区分⑤所要額内訳'!$E$48&lt;=DATE(2022,12,31)),AR149,""))</f>
        <v/>
      </c>
      <c r="AS256" s="21" t="str">
        <f>IF(AND('別紙3-1_区分⑤所要額内訳'!$E$48&gt;=DATE(2023,1,1),'別紙3-1_区分⑤所要額内訳'!$D$48="無",COUNTIF($D$149:AS149,1)&lt;=7),AS149,IF(OR('別紙3-1_区分⑤所要額内訳'!$D$48="有",'別紙3-1_区分⑤所要額内訳'!$E$48&lt;=DATE(2022,12,31)),AS149,""))</f>
        <v/>
      </c>
      <c r="AT256" s="21" t="str">
        <f>IF(AND('別紙3-1_区分⑤所要額内訳'!$E$48&gt;=DATE(2023,1,1),'別紙3-1_区分⑤所要額内訳'!$D$48="無",COUNTIF($D$149:AT149,1)&lt;=7),AT149,IF(OR('別紙3-1_区分⑤所要額内訳'!$D$48="有",'別紙3-1_区分⑤所要額内訳'!$E$48&lt;=DATE(2022,12,31)),AT149,""))</f>
        <v/>
      </c>
      <c r="AU256" s="21" t="str">
        <f>IF(AND('別紙3-1_区分⑤所要額内訳'!$E$48&gt;=DATE(2023,1,1),'別紙3-1_区分⑤所要額内訳'!$D$48="無",COUNTIF($D$149:AU149,1)&lt;=7),AU149,IF(OR('別紙3-1_区分⑤所要額内訳'!$D$48="有",'別紙3-1_区分⑤所要額内訳'!$E$48&lt;=DATE(2022,12,31)),AU149,""))</f>
        <v/>
      </c>
      <c r="AV256" s="21" t="str">
        <f>IF(AND('別紙3-1_区分⑤所要額内訳'!$E$48&gt;=DATE(2023,1,1),'別紙3-1_区分⑤所要額内訳'!$D$48="無",COUNTIF($D$149:AV149,1)&lt;=7),AV149,IF(OR('別紙3-1_区分⑤所要額内訳'!$D$48="有",'別紙3-1_区分⑤所要額内訳'!$E$48&lt;=DATE(2022,12,31)),AV149,""))</f>
        <v/>
      </c>
      <c r="AW256" s="21" t="str">
        <f>IF(AND('別紙3-1_区分⑤所要額内訳'!$E$48&gt;=DATE(2023,1,1),'別紙3-1_区分⑤所要額内訳'!$D$48="無",COUNTIF($D$149:AW149,1)&lt;=7),AW149,IF(OR('別紙3-1_区分⑤所要額内訳'!$D$48="有",'別紙3-1_区分⑤所要額内訳'!$E$48&lt;=DATE(2022,12,31)),AW149,""))</f>
        <v/>
      </c>
      <c r="AX256" s="21" t="str">
        <f>IF(AND('別紙3-1_区分⑤所要額内訳'!$E$48&gt;=DATE(2023,1,1),'別紙3-1_区分⑤所要額内訳'!$D$48="無",COUNTIF($D$149:AX149,1)&lt;=7),AX149,IF(OR('別紙3-1_区分⑤所要額内訳'!$D$48="有",'別紙3-1_区分⑤所要額内訳'!$E$48&lt;=DATE(2022,12,31)),AX149,""))</f>
        <v/>
      </c>
      <c r="AY256" s="21" t="str">
        <f>IF(AND('別紙3-1_区分⑤所要額内訳'!$E$48&gt;=DATE(2023,1,1),'別紙3-1_区分⑤所要額内訳'!$D$48="無",COUNTIF($D$149:AY149,1)&lt;=7),AY149,IF(OR('別紙3-1_区分⑤所要額内訳'!$D$48="有",'別紙3-1_区分⑤所要額内訳'!$E$48&lt;=DATE(2022,12,31)),AY149,""))</f>
        <v/>
      </c>
      <c r="AZ256" s="21" t="str">
        <f>IF(AND('別紙3-1_区分⑤所要額内訳'!$E$48&gt;=DATE(2023,1,1),'別紙3-1_区分⑤所要額内訳'!$D$48="無",COUNTIF($D$149:AZ149,1)&lt;=7),AZ149,IF(OR('別紙3-1_区分⑤所要額内訳'!$D$48="有",'別紙3-1_区分⑤所要額内訳'!$E$48&lt;=DATE(2022,12,31)),AZ149,""))</f>
        <v/>
      </c>
      <c r="BA256" s="21" t="str">
        <f>IF(AND('別紙3-1_区分⑤所要額内訳'!$E$48&gt;=DATE(2023,1,1),'別紙3-1_区分⑤所要額内訳'!$D$48="無",COUNTIF($D$149:BA149,1)&lt;=7),BA149,IF(OR('別紙3-1_区分⑤所要額内訳'!$D$48="有",'別紙3-1_区分⑤所要額内訳'!$E$48&lt;=DATE(2022,12,31)),BA149,""))</f>
        <v/>
      </c>
      <c r="BB256" s="18">
        <f t="shared" si="334"/>
        <v>1</v>
      </c>
    </row>
    <row r="257" spans="1:54" x14ac:dyDescent="0.2">
      <c r="A257" s="5" t="str">
        <f t="shared" ref="A257:C257" si="370">A150</f>
        <v/>
      </c>
      <c r="B257" s="14" t="str">
        <f t="shared" si="370"/>
        <v/>
      </c>
      <c r="C257" s="5" t="str">
        <f t="shared" si="370"/>
        <v/>
      </c>
      <c r="D257" s="21">
        <f>IF(AND('別紙3-1_区分⑤所要額内訳'!$E$49&gt;=DATE(2023,1,1),'別紙3-1_区分⑤所要額内訳'!$D$49="無",COUNTIF($D$150:D150,1)&lt;=7),D150,IF(OR('別紙3-1_区分⑤所要額内訳'!$D$49="有",'別紙3-1_区分⑤所要額内訳'!$E$49&lt;=DATE(2022,12,31)),D150,""))</f>
        <v>1</v>
      </c>
      <c r="E257" s="21" t="str">
        <f>IF(AND('別紙3-1_区分⑤所要額内訳'!$E$49&gt;=DATE(2023,1,1),'別紙3-1_区分⑤所要額内訳'!$D$49="無",COUNTIF($D$150:E150,1)&lt;=7),E150,IF(OR('別紙3-1_区分⑤所要額内訳'!$D$49="有",'別紙3-1_区分⑤所要額内訳'!$E$49&lt;=DATE(2022,12,31)),E150,""))</f>
        <v/>
      </c>
      <c r="F257" s="21" t="str">
        <f>IF(AND('別紙3-1_区分⑤所要額内訳'!$E$49&gt;=DATE(2023,1,1),'別紙3-1_区分⑤所要額内訳'!$D$49="無",COUNTIF($D$150:F150,1)&lt;=7),F150,IF(OR('別紙3-1_区分⑤所要額内訳'!$D$49="有",'別紙3-1_区分⑤所要額内訳'!$E$49&lt;=DATE(2022,12,31)),F150,""))</f>
        <v/>
      </c>
      <c r="G257" s="21" t="str">
        <f>IF(AND('別紙3-1_区分⑤所要額内訳'!$E$49&gt;=DATE(2023,1,1),'別紙3-1_区分⑤所要額内訳'!$D$49="無",COUNTIF($D$150:G150,1)&lt;=7),G150,IF(OR('別紙3-1_区分⑤所要額内訳'!$D$49="有",'別紙3-1_区分⑤所要額内訳'!$E$49&lt;=DATE(2022,12,31)),G150,""))</f>
        <v/>
      </c>
      <c r="H257" s="21" t="str">
        <f>IF(AND('別紙3-1_区分⑤所要額内訳'!$E$49&gt;=DATE(2023,1,1),'別紙3-1_区分⑤所要額内訳'!$D$49="無",COUNTIF($D$150:H150,1)&lt;=7),H150,IF(OR('別紙3-1_区分⑤所要額内訳'!$D$49="有",'別紙3-1_区分⑤所要額内訳'!$E$49&lt;=DATE(2022,12,31)),H150,""))</f>
        <v/>
      </c>
      <c r="I257" s="21" t="str">
        <f>IF(AND('別紙3-1_区分⑤所要額内訳'!$E$49&gt;=DATE(2023,1,1),'別紙3-1_区分⑤所要額内訳'!$D$49="無",COUNTIF($D$150:I150,1)&lt;=7),I150,IF(OR('別紙3-1_区分⑤所要額内訳'!$D$49="有",'別紙3-1_区分⑤所要額内訳'!$E$49&lt;=DATE(2022,12,31)),I150,""))</f>
        <v/>
      </c>
      <c r="J257" s="21" t="str">
        <f>IF(AND('別紙3-1_区分⑤所要額内訳'!$E$49&gt;=DATE(2023,1,1),'別紙3-1_区分⑤所要額内訳'!$D$49="無",COUNTIF($D$150:J150,1)&lt;=7),J150,IF(OR('別紙3-1_区分⑤所要額内訳'!$D$49="有",'別紙3-1_区分⑤所要額内訳'!$E$49&lt;=DATE(2022,12,31)),J150,""))</f>
        <v/>
      </c>
      <c r="K257" s="21" t="str">
        <f>IF(AND('別紙3-1_区分⑤所要額内訳'!$E$49&gt;=DATE(2023,1,1),'別紙3-1_区分⑤所要額内訳'!$D$49="無",COUNTIF($D$150:K150,1)&lt;=7),K150,IF(OR('別紙3-1_区分⑤所要額内訳'!$D$49="有",'別紙3-1_区分⑤所要額内訳'!$E$49&lt;=DATE(2022,12,31)),K150,""))</f>
        <v/>
      </c>
      <c r="L257" s="21" t="str">
        <f>IF(AND('別紙3-1_区分⑤所要額内訳'!$E$49&gt;=DATE(2023,1,1),'別紙3-1_区分⑤所要額内訳'!$D$49="無",COUNTIF($D$150:L150,1)&lt;=7),L150,IF(OR('別紙3-1_区分⑤所要額内訳'!$D$49="有",'別紙3-1_区分⑤所要額内訳'!$E$49&lt;=DATE(2022,12,31)),L150,""))</f>
        <v/>
      </c>
      <c r="M257" s="21" t="str">
        <f>IF(AND('別紙3-1_区分⑤所要額内訳'!$E$49&gt;=DATE(2023,1,1),'別紙3-1_区分⑤所要額内訳'!$D$49="無",COUNTIF($D$150:M150,1)&lt;=7),M150,IF(OR('別紙3-1_区分⑤所要額内訳'!$D$49="有",'別紙3-1_区分⑤所要額内訳'!$E$49&lt;=DATE(2022,12,31)),M150,""))</f>
        <v/>
      </c>
      <c r="N257" s="21" t="str">
        <f>IF(AND('別紙3-1_区分⑤所要額内訳'!$E$49&gt;=DATE(2023,1,1),'別紙3-1_区分⑤所要額内訳'!$D$49="無",COUNTIF($D$150:N150,1)&lt;=7),N150,IF(OR('別紙3-1_区分⑤所要額内訳'!$D$49="有",'別紙3-1_区分⑤所要額内訳'!$E$49&lt;=DATE(2022,12,31)),N150,""))</f>
        <v/>
      </c>
      <c r="O257" s="21" t="str">
        <f>IF(AND('別紙3-1_区分⑤所要額内訳'!$E$49&gt;=DATE(2023,1,1),'別紙3-1_区分⑤所要額内訳'!$D$49="無",COUNTIF($D$150:O150,1)&lt;=7),O150,IF(OR('別紙3-1_区分⑤所要額内訳'!$D$49="有",'別紙3-1_区分⑤所要額内訳'!$E$49&lt;=DATE(2022,12,31)),O150,""))</f>
        <v/>
      </c>
      <c r="P257" s="21" t="str">
        <f>IF(AND('別紙3-1_区分⑤所要額内訳'!$E$49&gt;=DATE(2023,1,1),'別紙3-1_区分⑤所要額内訳'!$D$49="無",COUNTIF($D$150:P150,1)&lt;=7),P150,IF(OR('別紙3-1_区分⑤所要額内訳'!$D$49="有",'別紙3-1_区分⑤所要額内訳'!$E$49&lt;=DATE(2022,12,31)),P150,""))</f>
        <v/>
      </c>
      <c r="Q257" s="21" t="str">
        <f>IF(AND('別紙3-1_区分⑤所要額内訳'!$E$49&gt;=DATE(2023,1,1),'別紙3-1_区分⑤所要額内訳'!$D$49="無",COUNTIF($D$150:Q150,1)&lt;=7),Q150,IF(OR('別紙3-1_区分⑤所要額内訳'!$D$49="有",'別紙3-1_区分⑤所要額内訳'!$E$49&lt;=DATE(2022,12,31)),Q150,""))</f>
        <v/>
      </c>
      <c r="R257" s="21" t="str">
        <f>IF(AND('別紙3-1_区分⑤所要額内訳'!$E$49&gt;=DATE(2023,1,1),'別紙3-1_区分⑤所要額内訳'!$D$49="無",COUNTIF($D$150:R150,1)&lt;=7),R150,IF(OR('別紙3-1_区分⑤所要額内訳'!$D$49="有",'別紙3-1_区分⑤所要額内訳'!$E$49&lt;=DATE(2022,12,31)),R150,""))</f>
        <v/>
      </c>
      <c r="S257" s="21" t="str">
        <f>IF(AND('別紙3-1_区分⑤所要額内訳'!$E$49&gt;=DATE(2023,1,1),'別紙3-1_区分⑤所要額内訳'!$D$49="無",COUNTIF($D$150:S150,1)&lt;=7),S150,IF(OR('別紙3-1_区分⑤所要額内訳'!$D$49="有",'別紙3-1_区分⑤所要額内訳'!$E$49&lt;=DATE(2022,12,31)),S150,""))</f>
        <v/>
      </c>
      <c r="T257" s="21" t="str">
        <f>IF(AND('別紙3-1_区分⑤所要額内訳'!$E$49&gt;=DATE(2023,1,1),'別紙3-1_区分⑤所要額内訳'!$D$49="無",COUNTIF($D$150:T150,1)&lt;=7),T150,IF(OR('別紙3-1_区分⑤所要額内訳'!$D$49="有",'別紙3-1_区分⑤所要額内訳'!$E$49&lt;=DATE(2022,12,31)),T150,""))</f>
        <v/>
      </c>
      <c r="U257" s="21" t="str">
        <f>IF(AND('別紙3-1_区分⑤所要額内訳'!$E$49&gt;=DATE(2023,1,1),'別紙3-1_区分⑤所要額内訳'!$D$49="無",COUNTIF($D$150:U150,1)&lt;=7),U150,IF(OR('別紙3-1_区分⑤所要額内訳'!$D$49="有",'別紙3-1_区分⑤所要額内訳'!$E$49&lt;=DATE(2022,12,31)),U150,""))</f>
        <v/>
      </c>
      <c r="V257" s="21" t="str">
        <f>IF(AND('別紙3-1_区分⑤所要額内訳'!$E$49&gt;=DATE(2023,1,1),'別紙3-1_区分⑤所要額内訳'!$D$49="無",COUNTIF($D$150:V150,1)&lt;=7),V150,IF(OR('別紙3-1_区分⑤所要額内訳'!$D$49="有",'別紙3-1_区分⑤所要額内訳'!$E$49&lt;=DATE(2022,12,31)),V150,""))</f>
        <v/>
      </c>
      <c r="W257" s="21" t="str">
        <f>IF(AND('別紙3-1_区分⑤所要額内訳'!$E$49&gt;=DATE(2023,1,1),'別紙3-1_区分⑤所要額内訳'!$D$49="無",COUNTIF($D$150:W150,1)&lt;=7),W150,IF(OR('別紙3-1_区分⑤所要額内訳'!$D$49="有",'別紙3-1_区分⑤所要額内訳'!$E$49&lt;=DATE(2022,12,31)),W150,""))</f>
        <v/>
      </c>
      <c r="X257" s="21" t="str">
        <f>IF(AND('別紙3-1_区分⑤所要額内訳'!$E$49&gt;=DATE(2023,1,1),'別紙3-1_区分⑤所要額内訳'!$D$49="無",COUNTIF($D$150:X150,1)&lt;=7),X150,IF(OR('別紙3-1_区分⑤所要額内訳'!$D$49="有",'別紙3-1_区分⑤所要額内訳'!$E$49&lt;=DATE(2022,12,31)),X150,""))</f>
        <v/>
      </c>
      <c r="Y257" s="21" t="str">
        <f>IF(AND('別紙3-1_区分⑤所要額内訳'!$E$49&gt;=DATE(2023,1,1),'別紙3-1_区分⑤所要額内訳'!$D$49="無",COUNTIF($D$150:Y150,1)&lt;=7),Y150,IF(OR('別紙3-1_区分⑤所要額内訳'!$D$49="有",'別紙3-1_区分⑤所要額内訳'!$E$49&lt;=DATE(2022,12,31)),Y150,""))</f>
        <v/>
      </c>
      <c r="Z257" s="21" t="str">
        <f>IF(AND('別紙3-1_区分⑤所要額内訳'!$E$49&gt;=DATE(2023,1,1),'別紙3-1_区分⑤所要額内訳'!$D$49="無",COUNTIF($D$150:Z150,1)&lt;=7),Z150,IF(OR('別紙3-1_区分⑤所要額内訳'!$D$49="有",'別紙3-1_区分⑤所要額内訳'!$E$49&lt;=DATE(2022,12,31)),Z150,""))</f>
        <v/>
      </c>
      <c r="AA257" s="21" t="str">
        <f>IF(AND('別紙3-1_区分⑤所要額内訳'!$E$49&gt;=DATE(2023,1,1),'別紙3-1_区分⑤所要額内訳'!$D$49="無",COUNTIF($D$150:AA150,1)&lt;=7),AA150,IF(OR('別紙3-1_区分⑤所要額内訳'!$D$49="有",'別紙3-1_区分⑤所要額内訳'!$E$49&lt;=DATE(2022,12,31)),AA150,""))</f>
        <v/>
      </c>
      <c r="AB257" s="21" t="str">
        <f>IF(AND('別紙3-1_区分⑤所要額内訳'!$E$49&gt;=DATE(2023,1,1),'別紙3-1_区分⑤所要額内訳'!$D$49="無",COUNTIF($D$150:AB150,1)&lt;=7),AB150,IF(OR('別紙3-1_区分⑤所要額内訳'!$D$49="有",'別紙3-1_区分⑤所要額内訳'!$E$49&lt;=DATE(2022,12,31)),AB150,""))</f>
        <v/>
      </c>
      <c r="AC257" s="21" t="str">
        <f>IF(AND('別紙3-1_区分⑤所要額内訳'!$E$49&gt;=DATE(2023,1,1),'別紙3-1_区分⑤所要額内訳'!$D$49="無",COUNTIF($D$150:AC150,1)&lt;=7),AC150,IF(OR('別紙3-1_区分⑤所要額内訳'!$D$49="有",'別紙3-1_区分⑤所要額内訳'!$E$49&lt;=DATE(2022,12,31)),AC150,""))</f>
        <v/>
      </c>
      <c r="AD257" s="21" t="str">
        <f>IF(AND('別紙3-1_区分⑤所要額内訳'!$E$49&gt;=DATE(2023,1,1),'別紙3-1_区分⑤所要額内訳'!$D$49="無",COUNTIF($D$150:AD150,1)&lt;=7),AD150,IF(OR('別紙3-1_区分⑤所要額内訳'!$D$49="有",'別紙3-1_区分⑤所要額内訳'!$E$49&lt;=DATE(2022,12,31)),AD150,""))</f>
        <v/>
      </c>
      <c r="AE257" s="21" t="str">
        <f>IF(AND('別紙3-1_区分⑤所要額内訳'!$E$49&gt;=DATE(2023,1,1),'別紙3-1_区分⑤所要額内訳'!$D$49="無",COUNTIF($D$150:AE150,1)&lt;=7),AE150,IF(OR('別紙3-1_区分⑤所要額内訳'!$D$49="有",'別紙3-1_区分⑤所要額内訳'!$E$49&lt;=DATE(2022,12,31)),AE150,""))</f>
        <v/>
      </c>
      <c r="AF257" s="21" t="str">
        <f>IF(AND('別紙3-1_区分⑤所要額内訳'!$E$49&gt;=DATE(2023,1,1),'別紙3-1_区分⑤所要額内訳'!$D$49="無",COUNTIF($D$150:AF150,1)&lt;=7),AF150,IF(OR('別紙3-1_区分⑤所要額内訳'!$D$49="有",'別紙3-1_区分⑤所要額内訳'!$E$49&lt;=DATE(2022,12,31)),AF150,""))</f>
        <v/>
      </c>
      <c r="AG257" s="21" t="str">
        <f>IF(AND('別紙3-1_区分⑤所要額内訳'!$E$49&gt;=DATE(2023,1,1),'別紙3-1_区分⑤所要額内訳'!$D$49="無",COUNTIF($D$150:AG150,1)&lt;=7),AG150,IF(OR('別紙3-1_区分⑤所要額内訳'!$D$49="有",'別紙3-1_区分⑤所要額内訳'!$E$49&lt;=DATE(2022,12,31)),AG150,""))</f>
        <v/>
      </c>
      <c r="AH257" s="21" t="str">
        <f>IF(AND('別紙3-1_区分⑤所要額内訳'!$E$49&gt;=DATE(2023,1,1),'別紙3-1_区分⑤所要額内訳'!$D$49="無",COUNTIF($D$150:AH150,1)&lt;=7),AH150,IF(OR('別紙3-1_区分⑤所要額内訳'!$D$49="有",'別紙3-1_区分⑤所要額内訳'!$E$49&lt;=DATE(2022,12,31)),AH150,""))</f>
        <v/>
      </c>
      <c r="AI257" s="21" t="str">
        <f>IF(AND('別紙3-1_区分⑤所要額内訳'!$E$49&gt;=DATE(2023,1,1),'別紙3-1_区分⑤所要額内訳'!$D$49="無",COUNTIF($D$150:AI150,1)&lt;=7),AI150,IF(OR('別紙3-1_区分⑤所要額内訳'!$D$49="有",'別紙3-1_区分⑤所要額内訳'!$E$49&lt;=DATE(2022,12,31)),AI150,""))</f>
        <v/>
      </c>
      <c r="AJ257" s="21" t="str">
        <f>IF(AND('別紙3-1_区分⑤所要額内訳'!$E$49&gt;=DATE(2023,1,1),'別紙3-1_区分⑤所要額内訳'!$D$49="無",COUNTIF($D$150:AJ150,1)&lt;=7),AJ150,IF(OR('別紙3-1_区分⑤所要額内訳'!$D$49="有",'別紙3-1_区分⑤所要額内訳'!$E$49&lt;=DATE(2022,12,31)),AJ150,""))</f>
        <v/>
      </c>
      <c r="AK257" s="21" t="str">
        <f>IF(AND('別紙3-1_区分⑤所要額内訳'!$E$49&gt;=DATE(2023,1,1),'別紙3-1_区分⑤所要額内訳'!$D$49="無",COUNTIF($D$150:AK150,1)&lt;=7),AK150,IF(OR('別紙3-1_区分⑤所要額内訳'!$D$49="有",'別紙3-1_区分⑤所要額内訳'!$E$49&lt;=DATE(2022,12,31)),AK150,""))</f>
        <v/>
      </c>
      <c r="AL257" s="21" t="str">
        <f>IF(AND('別紙3-1_区分⑤所要額内訳'!$E$49&gt;=DATE(2023,1,1),'別紙3-1_区分⑤所要額内訳'!$D$49="無",COUNTIF($D$150:AL150,1)&lt;=7),AL150,IF(OR('別紙3-1_区分⑤所要額内訳'!$D$49="有",'別紙3-1_区分⑤所要額内訳'!$E$49&lt;=DATE(2022,12,31)),AL150,""))</f>
        <v/>
      </c>
      <c r="AM257" s="21" t="str">
        <f>IF(AND('別紙3-1_区分⑤所要額内訳'!$E$49&gt;=DATE(2023,1,1),'別紙3-1_区分⑤所要額内訳'!$D$49="無",COUNTIF($D$150:AM150,1)&lt;=7),AM150,IF(OR('別紙3-1_区分⑤所要額内訳'!$D$49="有",'別紙3-1_区分⑤所要額内訳'!$E$49&lt;=DATE(2022,12,31)),AM150,""))</f>
        <v/>
      </c>
      <c r="AN257" s="21" t="str">
        <f>IF(AND('別紙3-1_区分⑤所要額内訳'!$E$49&gt;=DATE(2023,1,1),'別紙3-1_区分⑤所要額内訳'!$D$49="無",COUNTIF($D$150:AN150,1)&lt;=7),AN150,IF(OR('別紙3-1_区分⑤所要額内訳'!$D$49="有",'別紙3-1_区分⑤所要額内訳'!$E$49&lt;=DATE(2022,12,31)),AN150,""))</f>
        <v/>
      </c>
      <c r="AO257" s="21" t="str">
        <f>IF(AND('別紙3-1_区分⑤所要額内訳'!$E$49&gt;=DATE(2023,1,1),'別紙3-1_区分⑤所要額内訳'!$D$49="無",COUNTIF($D$150:AO150,1)&lt;=7),AO150,IF(OR('別紙3-1_区分⑤所要額内訳'!$D$49="有",'別紙3-1_区分⑤所要額内訳'!$E$49&lt;=DATE(2022,12,31)),AO150,""))</f>
        <v/>
      </c>
      <c r="AP257" s="21" t="str">
        <f>IF(AND('別紙3-1_区分⑤所要額内訳'!$E$49&gt;=DATE(2023,1,1),'別紙3-1_区分⑤所要額内訳'!$D$49="無",COUNTIF($D$150:AP150,1)&lt;=7),AP150,IF(OR('別紙3-1_区分⑤所要額内訳'!$D$49="有",'別紙3-1_区分⑤所要額内訳'!$E$49&lt;=DATE(2022,12,31)),AP150,""))</f>
        <v/>
      </c>
      <c r="AQ257" s="21" t="str">
        <f>IF(AND('別紙3-1_区分⑤所要額内訳'!$E$49&gt;=DATE(2023,1,1),'別紙3-1_区分⑤所要額内訳'!$D$49="無",COUNTIF($D$150:AQ150,1)&lt;=7),AQ150,IF(OR('別紙3-1_区分⑤所要額内訳'!$D$49="有",'別紙3-1_区分⑤所要額内訳'!$E$49&lt;=DATE(2022,12,31)),AQ150,""))</f>
        <v/>
      </c>
      <c r="AR257" s="21" t="str">
        <f>IF(AND('別紙3-1_区分⑤所要額内訳'!$E$49&gt;=DATE(2023,1,1),'別紙3-1_区分⑤所要額内訳'!$D$49="無",COUNTIF($D$150:AR150,1)&lt;=7),AR150,IF(OR('別紙3-1_区分⑤所要額内訳'!$D$49="有",'別紙3-1_区分⑤所要額内訳'!$E$49&lt;=DATE(2022,12,31)),AR150,""))</f>
        <v/>
      </c>
      <c r="AS257" s="21" t="str">
        <f>IF(AND('別紙3-1_区分⑤所要額内訳'!$E$49&gt;=DATE(2023,1,1),'別紙3-1_区分⑤所要額内訳'!$D$49="無",COUNTIF($D$150:AS150,1)&lt;=7),AS150,IF(OR('別紙3-1_区分⑤所要額内訳'!$D$49="有",'別紙3-1_区分⑤所要額内訳'!$E$49&lt;=DATE(2022,12,31)),AS150,""))</f>
        <v/>
      </c>
      <c r="AT257" s="21" t="str">
        <f>IF(AND('別紙3-1_区分⑤所要額内訳'!$E$49&gt;=DATE(2023,1,1),'別紙3-1_区分⑤所要額内訳'!$D$49="無",COUNTIF($D$150:AT150,1)&lt;=7),AT150,IF(OR('別紙3-1_区分⑤所要額内訳'!$D$49="有",'別紙3-1_区分⑤所要額内訳'!$E$49&lt;=DATE(2022,12,31)),AT150,""))</f>
        <v/>
      </c>
      <c r="AU257" s="21" t="str">
        <f>IF(AND('別紙3-1_区分⑤所要額内訳'!$E$49&gt;=DATE(2023,1,1),'別紙3-1_区分⑤所要額内訳'!$D$49="無",COUNTIF($D$150:AU150,1)&lt;=7),AU150,IF(OR('別紙3-1_区分⑤所要額内訳'!$D$49="有",'別紙3-1_区分⑤所要額内訳'!$E$49&lt;=DATE(2022,12,31)),AU150,""))</f>
        <v/>
      </c>
      <c r="AV257" s="21" t="str">
        <f>IF(AND('別紙3-1_区分⑤所要額内訳'!$E$49&gt;=DATE(2023,1,1),'別紙3-1_区分⑤所要額内訳'!$D$49="無",COUNTIF($D$150:AV150,1)&lt;=7),AV150,IF(OR('別紙3-1_区分⑤所要額内訳'!$D$49="有",'別紙3-1_区分⑤所要額内訳'!$E$49&lt;=DATE(2022,12,31)),AV150,""))</f>
        <v/>
      </c>
      <c r="AW257" s="21" t="str">
        <f>IF(AND('別紙3-1_区分⑤所要額内訳'!$E$49&gt;=DATE(2023,1,1),'別紙3-1_区分⑤所要額内訳'!$D$49="無",COUNTIF($D$150:AW150,1)&lt;=7),AW150,IF(OR('別紙3-1_区分⑤所要額内訳'!$D$49="有",'別紙3-1_区分⑤所要額内訳'!$E$49&lt;=DATE(2022,12,31)),AW150,""))</f>
        <v/>
      </c>
      <c r="AX257" s="21" t="str">
        <f>IF(AND('別紙3-1_区分⑤所要額内訳'!$E$49&gt;=DATE(2023,1,1),'別紙3-1_区分⑤所要額内訳'!$D$49="無",COUNTIF($D$150:AX150,1)&lt;=7),AX150,IF(OR('別紙3-1_区分⑤所要額内訳'!$D$49="有",'別紙3-1_区分⑤所要額内訳'!$E$49&lt;=DATE(2022,12,31)),AX150,""))</f>
        <v/>
      </c>
      <c r="AY257" s="21" t="str">
        <f>IF(AND('別紙3-1_区分⑤所要額内訳'!$E$49&gt;=DATE(2023,1,1),'別紙3-1_区分⑤所要額内訳'!$D$49="無",COUNTIF($D$150:AY150,1)&lt;=7),AY150,IF(OR('別紙3-1_区分⑤所要額内訳'!$D$49="有",'別紙3-1_区分⑤所要額内訳'!$E$49&lt;=DATE(2022,12,31)),AY150,""))</f>
        <v/>
      </c>
      <c r="AZ257" s="21" t="str">
        <f>IF(AND('別紙3-1_区分⑤所要額内訳'!$E$49&gt;=DATE(2023,1,1),'別紙3-1_区分⑤所要額内訳'!$D$49="無",COUNTIF($D$150:AZ150,1)&lt;=7),AZ150,IF(OR('別紙3-1_区分⑤所要額内訳'!$D$49="有",'別紙3-1_区分⑤所要額内訳'!$E$49&lt;=DATE(2022,12,31)),AZ150,""))</f>
        <v/>
      </c>
      <c r="BA257" s="21" t="str">
        <f>IF(AND('別紙3-1_区分⑤所要額内訳'!$E$49&gt;=DATE(2023,1,1),'別紙3-1_区分⑤所要額内訳'!$D$49="無",COUNTIF($D$150:BA150,1)&lt;=7),BA150,IF(OR('別紙3-1_区分⑤所要額内訳'!$D$49="有",'別紙3-1_区分⑤所要額内訳'!$E$49&lt;=DATE(2022,12,31)),BA150,""))</f>
        <v/>
      </c>
      <c r="BB257" s="18">
        <f t="shared" si="334"/>
        <v>1</v>
      </c>
    </row>
    <row r="258" spans="1:54" x14ac:dyDescent="0.2">
      <c r="A258" s="5" t="str">
        <f t="shared" ref="A258:C258" si="371">A151</f>
        <v/>
      </c>
      <c r="B258" s="14" t="str">
        <f t="shared" si="371"/>
        <v/>
      </c>
      <c r="C258" s="5" t="str">
        <f t="shared" si="371"/>
        <v/>
      </c>
      <c r="D258" s="21">
        <f>IF(AND('別紙3-1_区分⑤所要額内訳'!$E$50&gt;=DATE(2023,1,1),'別紙3-1_区分⑤所要額内訳'!$D$50="無",COUNTIF($D$151:D151,1)&lt;=7),D151,IF(OR('別紙3-1_区分⑤所要額内訳'!$D$50="有",'別紙3-1_区分⑤所要額内訳'!$E$50&lt;=DATE(2022,12,31)),D151,""))</f>
        <v>1</v>
      </c>
      <c r="E258" s="21" t="str">
        <f>IF(AND('別紙3-1_区分⑤所要額内訳'!$E$50&gt;=DATE(2023,1,1),'別紙3-1_区分⑤所要額内訳'!$D$50="無",COUNTIF($D$151:E151,1)&lt;=7),E151,IF(OR('別紙3-1_区分⑤所要額内訳'!$D$50="有",'別紙3-1_区分⑤所要額内訳'!$E$50&lt;=DATE(2022,12,31)),E151,""))</f>
        <v/>
      </c>
      <c r="F258" s="21" t="str">
        <f>IF(AND('別紙3-1_区分⑤所要額内訳'!$E$50&gt;=DATE(2023,1,1),'別紙3-1_区分⑤所要額内訳'!$D$50="無",COUNTIF($D$151:F151,1)&lt;=7),F151,IF(OR('別紙3-1_区分⑤所要額内訳'!$D$50="有",'別紙3-1_区分⑤所要額内訳'!$E$50&lt;=DATE(2022,12,31)),F151,""))</f>
        <v/>
      </c>
      <c r="G258" s="21" t="str">
        <f>IF(AND('別紙3-1_区分⑤所要額内訳'!$E$50&gt;=DATE(2023,1,1),'別紙3-1_区分⑤所要額内訳'!$D$50="無",COUNTIF($D$151:G151,1)&lt;=7),G151,IF(OR('別紙3-1_区分⑤所要額内訳'!$D$50="有",'別紙3-1_区分⑤所要額内訳'!$E$50&lt;=DATE(2022,12,31)),G151,""))</f>
        <v/>
      </c>
      <c r="H258" s="21" t="str">
        <f>IF(AND('別紙3-1_区分⑤所要額内訳'!$E$50&gt;=DATE(2023,1,1),'別紙3-1_区分⑤所要額内訳'!$D$50="無",COUNTIF($D$151:H151,1)&lt;=7),H151,IF(OR('別紙3-1_区分⑤所要額内訳'!$D$50="有",'別紙3-1_区分⑤所要額内訳'!$E$50&lt;=DATE(2022,12,31)),H151,""))</f>
        <v/>
      </c>
      <c r="I258" s="21" t="str">
        <f>IF(AND('別紙3-1_区分⑤所要額内訳'!$E$50&gt;=DATE(2023,1,1),'別紙3-1_区分⑤所要額内訳'!$D$50="無",COUNTIF($D$151:I151,1)&lt;=7),I151,IF(OR('別紙3-1_区分⑤所要額内訳'!$D$50="有",'別紙3-1_区分⑤所要額内訳'!$E$50&lt;=DATE(2022,12,31)),I151,""))</f>
        <v/>
      </c>
      <c r="J258" s="21" t="str">
        <f>IF(AND('別紙3-1_区分⑤所要額内訳'!$E$50&gt;=DATE(2023,1,1),'別紙3-1_区分⑤所要額内訳'!$D$50="無",COUNTIF($D$151:J151,1)&lt;=7),J151,IF(OR('別紙3-1_区分⑤所要額内訳'!$D$50="有",'別紙3-1_区分⑤所要額内訳'!$E$50&lt;=DATE(2022,12,31)),J151,""))</f>
        <v/>
      </c>
      <c r="K258" s="21" t="str">
        <f>IF(AND('別紙3-1_区分⑤所要額内訳'!$E$50&gt;=DATE(2023,1,1),'別紙3-1_区分⑤所要額内訳'!$D$50="無",COUNTIF($D$151:K151,1)&lt;=7),K151,IF(OR('別紙3-1_区分⑤所要額内訳'!$D$50="有",'別紙3-1_区分⑤所要額内訳'!$E$50&lt;=DATE(2022,12,31)),K151,""))</f>
        <v/>
      </c>
      <c r="L258" s="21" t="str">
        <f>IF(AND('別紙3-1_区分⑤所要額内訳'!$E$50&gt;=DATE(2023,1,1),'別紙3-1_区分⑤所要額内訳'!$D$50="無",COUNTIF($D$151:L151,1)&lt;=7),L151,IF(OR('別紙3-1_区分⑤所要額内訳'!$D$50="有",'別紙3-1_区分⑤所要額内訳'!$E$50&lt;=DATE(2022,12,31)),L151,""))</f>
        <v/>
      </c>
      <c r="M258" s="21" t="str">
        <f>IF(AND('別紙3-1_区分⑤所要額内訳'!$E$50&gt;=DATE(2023,1,1),'別紙3-1_区分⑤所要額内訳'!$D$50="無",COUNTIF($D$151:M151,1)&lt;=7),M151,IF(OR('別紙3-1_区分⑤所要額内訳'!$D$50="有",'別紙3-1_区分⑤所要額内訳'!$E$50&lt;=DATE(2022,12,31)),M151,""))</f>
        <v/>
      </c>
      <c r="N258" s="21" t="str">
        <f>IF(AND('別紙3-1_区分⑤所要額内訳'!$E$50&gt;=DATE(2023,1,1),'別紙3-1_区分⑤所要額内訳'!$D$50="無",COUNTIF($D$151:N151,1)&lt;=7),N151,IF(OR('別紙3-1_区分⑤所要額内訳'!$D$50="有",'別紙3-1_区分⑤所要額内訳'!$E$50&lt;=DATE(2022,12,31)),N151,""))</f>
        <v/>
      </c>
      <c r="O258" s="21" t="str">
        <f>IF(AND('別紙3-1_区分⑤所要額内訳'!$E$50&gt;=DATE(2023,1,1),'別紙3-1_区分⑤所要額内訳'!$D$50="無",COUNTIF($D$151:O151,1)&lt;=7),O151,IF(OR('別紙3-1_区分⑤所要額内訳'!$D$50="有",'別紙3-1_区分⑤所要額内訳'!$E$50&lt;=DATE(2022,12,31)),O151,""))</f>
        <v/>
      </c>
      <c r="P258" s="21" t="str">
        <f>IF(AND('別紙3-1_区分⑤所要額内訳'!$E$50&gt;=DATE(2023,1,1),'別紙3-1_区分⑤所要額内訳'!$D$50="無",COUNTIF($D$151:P151,1)&lt;=7),P151,IF(OR('別紙3-1_区分⑤所要額内訳'!$D$50="有",'別紙3-1_区分⑤所要額内訳'!$E$50&lt;=DATE(2022,12,31)),P151,""))</f>
        <v/>
      </c>
      <c r="Q258" s="21" t="str">
        <f>IF(AND('別紙3-1_区分⑤所要額内訳'!$E$50&gt;=DATE(2023,1,1),'別紙3-1_区分⑤所要額内訳'!$D$50="無",COUNTIF($D$151:Q151,1)&lt;=7),Q151,IF(OR('別紙3-1_区分⑤所要額内訳'!$D$50="有",'別紙3-1_区分⑤所要額内訳'!$E$50&lt;=DATE(2022,12,31)),Q151,""))</f>
        <v/>
      </c>
      <c r="R258" s="21" t="str">
        <f>IF(AND('別紙3-1_区分⑤所要額内訳'!$E$50&gt;=DATE(2023,1,1),'別紙3-1_区分⑤所要額内訳'!$D$50="無",COUNTIF($D$151:R151,1)&lt;=7),R151,IF(OR('別紙3-1_区分⑤所要額内訳'!$D$50="有",'別紙3-1_区分⑤所要額内訳'!$E$50&lt;=DATE(2022,12,31)),R151,""))</f>
        <v/>
      </c>
      <c r="S258" s="21" t="str">
        <f>IF(AND('別紙3-1_区分⑤所要額内訳'!$E$50&gt;=DATE(2023,1,1),'別紙3-1_区分⑤所要額内訳'!$D$50="無",COUNTIF($D$151:S151,1)&lt;=7),S151,IF(OR('別紙3-1_区分⑤所要額内訳'!$D$50="有",'別紙3-1_区分⑤所要額内訳'!$E$50&lt;=DATE(2022,12,31)),S151,""))</f>
        <v/>
      </c>
      <c r="T258" s="21" t="str">
        <f>IF(AND('別紙3-1_区分⑤所要額内訳'!$E$50&gt;=DATE(2023,1,1),'別紙3-1_区分⑤所要額内訳'!$D$50="無",COUNTIF($D$151:T151,1)&lt;=7),T151,IF(OR('別紙3-1_区分⑤所要額内訳'!$D$50="有",'別紙3-1_区分⑤所要額内訳'!$E$50&lt;=DATE(2022,12,31)),T151,""))</f>
        <v/>
      </c>
      <c r="U258" s="21" t="str">
        <f>IF(AND('別紙3-1_区分⑤所要額内訳'!$E$50&gt;=DATE(2023,1,1),'別紙3-1_区分⑤所要額内訳'!$D$50="無",COUNTIF($D$151:U151,1)&lt;=7),U151,IF(OR('別紙3-1_区分⑤所要額内訳'!$D$50="有",'別紙3-1_区分⑤所要額内訳'!$E$50&lt;=DATE(2022,12,31)),U151,""))</f>
        <v/>
      </c>
      <c r="V258" s="21" t="str">
        <f>IF(AND('別紙3-1_区分⑤所要額内訳'!$E$50&gt;=DATE(2023,1,1),'別紙3-1_区分⑤所要額内訳'!$D$50="無",COUNTIF($D$151:V151,1)&lt;=7),V151,IF(OR('別紙3-1_区分⑤所要額内訳'!$D$50="有",'別紙3-1_区分⑤所要額内訳'!$E$50&lt;=DATE(2022,12,31)),V151,""))</f>
        <v/>
      </c>
      <c r="W258" s="21" t="str">
        <f>IF(AND('別紙3-1_区分⑤所要額内訳'!$E$50&gt;=DATE(2023,1,1),'別紙3-1_区分⑤所要額内訳'!$D$50="無",COUNTIF($D$151:W151,1)&lt;=7),W151,IF(OR('別紙3-1_区分⑤所要額内訳'!$D$50="有",'別紙3-1_区分⑤所要額内訳'!$E$50&lt;=DATE(2022,12,31)),W151,""))</f>
        <v/>
      </c>
      <c r="X258" s="21" t="str">
        <f>IF(AND('別紙3-1_区分⑤所要額内訳'!$E$50&gt;=DATE(2023,1,1),'別紙3-1_区分⑤所要額内訳'!$D$50="無",COUNTIF($D$151:X151,1)&lt;=7),X151,IF(OR('別紙3-1_区分⑤所要額内訳'!$D$50="有",'別紙3-1_区分⑤所要額内訳'!$E$50&lt;=DATE(2022,12,31)),X151,""))</f>
        <v/>
      </c>
      <c r="Y258" s="21" t="str">
        <f>IF(AND('別紙3-1_区分⑤所要額内訳'!$E$50&gt;=DATE(2023,1,1),'別紙3-1_区分⑤所要額内訳'!$D$50="無",COUNTIF($D$151:Y151,1)&lt;=7),Y151,IF(OR('別紙3-1_区分⑤所要額内訳'!$D$50="有",'別紙3-1_区分⑤所要額内訳'!$E$50&lt;=DATE(2022,12,31)),Y151,""))</f>
        <v/>
      </c>
      <c r="Z258" s="21" t="str">
        <f>IF(AND('別紙3-1_区分⑤所要額内訳'!$E$50&gt;=DATE(2023,1,1),'別紙3-1_区分⑤所要額内訳'!$D$50="無",COUNTIF($D$151:Z151,1)&lt;=7),Z151,IF(OR('別紙3-1_区分⑤所要額内訳'!$D$50="有",'別紙3-1_区分⑤所要額内訳'!$E$50&lt;=DATE(2022,12,31)),Z151,""))</f>
        <v/>
      </c>
      <c r="AA258" s="21" t="str">
        <f>IF(AND('別紙3-1_区分⑤所要額内訳'!$E$50&gt;=DATE(2023,1,1),'別紙3-1_区分⑤所要額内訳'!$D$50="無",COUNTIF($D$151:AA151,1)&lt;=7),AA151,IF(OR('別紙3-1_区分⑤所要額内訳'!$D$50="有",'別紙3-1_区分⑤所要額内訳'!$E$50&lt;=DATE(2022,12,31)),AA151,""))</f>
        <v/>
      </c>
      <c r="AB258" s="21" t="str">
        <f>IF(AND('別紙3-1_区分⑤所要額内訳'!$E$50&gt;=DATE(2023,1,1),'別紙3-1_区分⑤所要額内訳'!$D$50="無",COUNTIF($D$151:AB151,1)&lt;=7),AB151,IF(OR('別紙3-1_区分⑤所要額内訳'!$D$50="有",'別紙3-1_区分⑤所要額内訳'!$E$50&lt;=DATE(2022,12,31)),AB151,""))</f>
        <v/>
      </c>
      <c r="AC258" s="21" t="str">
        <f>IF(AND('別紙3-1_区分⑤所要額内訳'!$E$50&gt;=DATE(2023,1,1),'別紙3-1_区分⑤所要額内訳'!$D$50="無",COUNTIF($D$151:AC151,1)&lt;=7),AC151,IF(OR('別紙3-1_区分⑤所要額内訳'!$D$50="有",'別紙3-1_区分⑤所要額内訳'!$E$50&lt;=DATE(2022,12,31)),AC151,""))</f>
        <v/>
      </c>
      <c r="AD258" s="21" t="str">
        <f>IF(AND('別紙3-1_区分⑤所要額内訳'!$E$50&gt;=DATE(2023,1,1),'別紙3-1_区分⑤所要額内訳'!$D$50="無",COUNTIF($D$151:AD151,1)&lt;=7),AD151,IF(OR('別紙3-1_区分⑤所要額内訳'!$D$50="有",'別紙3-1_区分⑤所要額内訳'!$E$50&lt;=DATE(2022,12,31)),AD151,""))</f>
        <v/>
      </c>
      <c r="AE258" s="21" t="str">
        <f>IF(AND('別紙3-1_区分⑤所要額内訳'!$E$50&gt;=DATE(2023,1,1),'別紙3-1_区分⑤所要額内訳'!$D$50="無",COUNTIF($D$151:AE151,1)&lt;=7),AE151,IF(OR('別紙3-1_区分⑤所要額内訳'!$D$50="有",'別紙3-1_区分⑤所要額内訳'!$E$50&lt;=DATE(2022,12,31)),AE151,""))</f>
        <v/>
      </c>
      <c r="AF258" s="21" t="str">
        <f>IF(AND('別紙3-1_区分⑤所要額内訳'!$E$50&gt;=DATE(2023,1,1),'別紙3-1_区分⑤所要額内訳'!$D$50="無",COUNTIF($D$151:AF151,1)&lt;=7),AF151,IF(OR('別紙3-1_区分⑤所要額内訳'!$D$50="有",'別紙3-1_区分⑤所要額内訳'!$E$50&lt;=DATE(2022,12,31)),AF151,""))</f>
        <v/>
      </c>
      <c r="AG258" s="21" t="str">
        <f>IF(AND('別紙3-1_区分⑤所要額内訳'!$E$50&gt;=DATE(2023,1,1),'別紙3-1_区分⑤所要額内訳'!$D$50="無",COUNTIF($D$151:AG151,1)&lt;=7),AG151,IF(OR('別紙3-1_区分⑤所要額内訳'!$D$50="有",'別紙3-1_区分⑤所要額内訳'!$E$50&lt;=DATE(2022,12,31)),AG151,""))</f>
        <v/>
      </c>
      <c r="AH258" s="21" t="str">
        <f>IF(AND('別紙3-1_区分⑤所要額内訳'!$E$50&gt;=DATE(2023,1,1),'別紙3-1_区分⑤所要額内訳'!$D$50="無",COUNTIF($D$151:AH151,1)&lt;=7),AH151,IF(OR('別紙3-1_区分⑤所要額内訳'!$D$50="有",'別紙3-1_区分⑤所要額内訳'!$E$50&lt;=DATE(2022,12,31)),AH151,""))</f>
        <v/>
      </c>
      <c r="AI258" s="21" t="str">
        <f>IF(AND('別紙3-1_区分⑤所要額内訳'!$E$50&gt;=DATE(2023,1,1),'別紙3-1_区分⑤所要額内訳'!$D$50="無",COUNTIF($D$151:AI151,1)&lt;=7),AI151,IF(OR('別紙3-1_区分⑤所要額内訳'!$D$50="有",'別紙3-1_区分⑤所要額内訳'!$E$50&lt;=DATE(2022,12,31)),AI151,""))</f>
        <v/>
      </c>
      <c r="AJ258" s="21" t="str">
        <f>IF(AND('別紙3-1_区分⑤所要額内訳'!$E$50&gt;=DATE(2023,1,1),'別紙3-1_区分⑤所要額内訳'!$D$50="無",COUNTIF($D$151:AJ151,1)&lt;=7),AJ151,IF(OR('別紙3-1_区分⑤所要額内訳'!$D$50="有",'別紙3-1_区分⑤所要額内訳'!$E$50&lt;=DATE(2022,12,31)),AJ151,""))</f>
        <v/>
      </c>
      <c r="AK258" s="21" t="str">
        <f>IF(AND('別紙3-1_区分⑤所要額内訳'!$E$50&gt;=DATE(2023,1,1),'別紙3-1_区分⑤所要額内訳'!$D$50="無",COUNTIF($D$151:AK151,1)&lt;=7),AK151,IF(OR('別紙3-1_区分⑤所要額内訳'!$D$50="有",'別紙3-1_区分⑤所要額内訳'!$E$50&lt;=DATE(2022,12,31)),AK151,""))</f>
        <v/>
      </c>
      <c r="AL258" s="21" t="str">
        <f>IF(AND('別紙3-1_区分⑤所要額内訳'!$E$50&gt;=DATE(2023,1,1),'別紙3-1_区分⑤所要額内訳'!$D$50="無",COUNTIF($D$151:AL151,1)&lt;=7),AL151,IF(OR('別紙3-1_区分⑤所要額内訳'!$D$50="有",'別紙3-1_区分⑤所要額内訳'!$E$50&lt;=DATE(2022,12,31)),AL151,""))</f>
        <v/>
      </c>
      <c r="AM258" s="21" t="str">
        <f>IF(AND('別紙3-1_区分⑤所要額内訳'!$E$50&gt;=DATE(2023,1,1),'別紙3-1_区分⑤所要額内訳'!$D$50="無",COUNTIF($D$151:AM151,1)&lt;=7),AM151,IF(OR('別紙3-1_区分⑤所要額内訳'!$D$50="有",'別紙3-1_区分⑤所要額内訳'!$E$50&lt;=DATE(2022,12,31)),AM151,""))</f>
        <v/>
      </c>
      <c r="AN258" s="21" t="str">
        <f>IF(AND('別紙3-1_区分⑤所要額内訳'!$E$50&gt;=DATE(2023,1,1),'別紙3-1_区分⑤所要額内訳'!$D$50="無",COUNTIF($D$151:AN151,1)&lt;=7),AN151,IF(OR('別紙3-1_区分⑤所要額内訳'!$D$50="有",'別紙3-1_区分⑤所要額内訳'!$E$50&lt;=DATE(2022,12,31)),AN151,""))</f>
        <v/>
      </c>
      <c r="AO258" s="21" t="str">
        <f>IF(AND('別紙3-1_区分⑤所要額内訳'!$E$50&gt;=DATE(2023,1,1),'別紙3-1_区分⑤所要額内訳'!$D$50="無",COUNTIF($D$151:AO151,1)&lt;=7),AO151,IF(OR('別紙3-1_区分⑤所要額内訳'!$D$50="有",'別紙3-1_区分⑤所要額内訳'!$E$50&lt;=DATE(2022,12,31)),AO151,""))</f>
        <v/>
      </c>
      <c r="AP258" s="21" t="str">
        <f>IF(AND('別紙3-1_区分⑤所要額内訳'!$E$50&gt;=DATE(2023,1,1),'別紙3-1_区分⑤所要額内訳'!$D$50="無",COUNTIF($D$151:AP151,1)&lt;=7),AP151,IF(OR('別紙3-1_区分⑤所要額内訳'!$D$50="有",'別紙3-1_区分⑤所要額内訳'!$E$50&lt;=DATE(2022,12,31)),AP151,""))</f>
        <v/>
      </c>
      <c r="AQ258" s="21" t="str">
        <f>IF(AND('別紙3-1_区分⑤所要額内訳'!$E$50&gt;=DATE(2023,1,1),'別紙3-1_区分⑤所要額内訳'!$D$50="無",COUNTIF($D$151:AQ151,1)&lt;=7),AQ151,IF(OR('別紙3-1_区分⑤所要額内訳'!$D$50="有",'別紙3-1_区分⑤所要額内訳'!$E$50&lt;=DATE(2022,12,31)),AQ151,""))</f>
        <v/>
      </c>
      <c r="AR258" s="21" t="str">
        <f>IF(AND('別紙3-1_区分⑤所要額内訳'!$E$50&gt;=DATE(2023,1,1),'別紙3-1_区分⑤所要額内訳'!$D$50="無",COUNTIF($D$151:AR151,1)&lt;=7),AR151,IF(OR('別紙3-1_区分⑤所要額内訳'!$D$50="有",'別紙3-1_区分⑤所要額内訳'!$E$50&lt;=DATE(2022,12,31)),AR151,""))</f>
        <v/>
      </c>
      <c r="AS258" s="21" t="str">
        <f>IF(AND('別紙3-1_区分⑤所要額内訳'!$E$50&gt;=DATE(2023,1,1),'別紙3-1_区分⑤所要額内訳'!$D$50="無",COUNTIF($D$151:AS151,1)&lt;=7),AS151,IF(OR('別紙3-1_区分⑤所要額内訳'!$D$50="有",'別紙3-1_区分⑤所要額内訳'!$E$50&lt;=DATE(2022,12,31)),AS151,""))</f>
        <v/>
      </c>
      <c r="AT258" s="21" t="str">
        <f>IF(AND('別紙3-1_区分⑤所要額内訳'!$E$50&gt;=DATE(2023,1,1),'別紙3-1_区分⑤所要額内訳'!$D$50="無",COUNTIF($D$151:AT151,1)&lt;=7),AT151,IF(OR('別紙3-1_区分⑤所要額内訳'!$D$50="有",'別紙3-1_区分⑤所要額内訳'!$E$50&lt;=DATE(2022,12,31)),AT151,""))</f>
        <v/>
      </c>
      <c r="AU258" s="21" t="str">
        <f>IF(AND('別紙3-1_区分⑤所要額内訳'!$E$50&gt;=DATE(2023,1,1),'別紙3-1_区分⑤所要額内訳'!$D$50="無",COUNTIF($D$151:AU151,1)&lt;=7),AU151,IF(OR('別紙3-1_区分⑤所要額内訳'!$D$50="有",'別紙3-1_区分⑤所要額内訳'!$E$50&lt;=DATE(2022,12,31)),AU151,""))</f>
        <v/>
      </c>
      <c r="AV258" s="21" t="str">
        <f>IF(AND('別紙3-1_区分⑤所要額内訳'!$E$50&gt;=DATE(2023,1,1),'別紙3-1_区分⑤所要額内訳'!$D$50="無",COUNTIF($D$151:AV151,1)&lt;=7),AV151,IF(OR('別紙3-1_区分⑤所要額内訳'!$D$50="有",'別紙3-1_区分⑤所要額内訳'!$E$50&lt;=DATE(2022,12,31)),AV151,""))</f>
        <v/>
      </c>
      <c r="AW258" s="21" t="str">
        <f>IF(AND('別紙3-1_区分⑤所要額内訳'!$E$50&gt;=DATE(2023,1,1),'別紙3-1_区分⑤所要額内訳'!$D$50="無",COUNTIF($D$151:AW151,1)&lt;=7),AW151,IF(OR('別紙3-1_区分⑤所要額内訳'!$D$50="有",'別紙3-1_区分⑤所要額内訳'!$E$50&lt;=DATE(2022,12,31)),AW151,""))</f>
        <v/>
      </c>
      <c r="AX258" s="21" t="str">
        <f>IF(AND('別紙3-1_区分⑤所要額内訳'!$E$50&gt;=DATE(2023,1,1),'別紙3-1_区分⑤所要額内訳'!$D$50="無",COUNTIF($D$151:AX151,1)&lt;=7),AX151,IF(OR('別紙3-1_区分⑤所要額内訳'!$D$50="有",'別紙3-1_区分⑤所要額内訳'!$E$50&lt;=DATE(2022,12,31)),AX151,""))</f>
        <v/>
      </c>
      <c r="AY258" s="21" t="str">
        <f>IF(AND('別紙3-1_区分⑤所要額内訳'!$E$50&gt;=DATE(2023,1,1),'別紙3-1_区分⑤所要額内訳'!$D$50="無",COUNTIF($D$151:AY151,1)&lt;=7),AY151,IF(OR('別紙3-1_区分⑤所要額内訳'!$D$50="有",'別紙3-1_区分⑤所要額内訳'!$E$50&lt;=DATE(2022,12,31)),AY151,""))</f>
        <v/>
      </c>
      <c r="AZ258" s="21" t="str">
        <f>IF(AND('別紙3-1_区分⑤所要額内訳'!$E$50&gt;=DATE(2023,1,1),'別紙3-1_区分⑤所要額内訳'!$D$50="無",COUNTIF($D$151:AZ151,1)&lt;=7),AZ151,IF(OR('別紙3-1_区分⑤所要額内訳'!$D$50="有",'別紙3-1_区分⑤所要額内訳'!$E$50&lt;=DATE(2022,12,31)),AZ151,""))</f>
        <v/>
      </c>
      <c r="BA258" s="21" t="str">
        <f>IF(AND('別紙3-1_区分⑤所要額内訳'!$E$50&gt;=DATE(2023,1,1),'別紙3-1_区分⑤所要額内訳'!$D$50="無",COUNTIF($D$151:BA151,1)&lt;=7),BA151,IF(OR('別紙3-1_区分⑤所要額内訳'!$D$50="有",'別紙3-1_区分⑤所要額内訳'!$E$50&lt;=DATE(2022,12,31)),BA151,""))</f>
        <v/>
      </c>
      <c r="BB258" s="18">
        <f t="shared" si="334"/>
        <v>1</v>
      </c>
    </row>
    <row r="259" spans="1:54" x14ac:dyDescent="0.2">
      <c r="A259" s="5" t="str">
        <f t="shared" ref="A259:C259" si="372">A152</f>
        <v/>
      </c>
      <c r="B259" s="14" t="str">
        <f t="shared" si="372"/>
        <v/>
      </c>
      <c r="C259" s="5" t="str">
        <f t="shared" si="372"/>
        <v/>
      </c>
      <c r="D259" s="21">
        <f>IF(AND('別紙3-1_区分⑤所要額内訳'!$E$51&gt;=DATE(2023,1,1),'別紙3-1_区分⑤所要額内訳'!$D$51="無",COUNTIF($D$152:D152,1)&lt;=7),D152,IF(OR('別紙3-1_区分⑤所要額内訳'!$D$51="有",'別紙3-1_区分⑤所要額内訳'!$E$51&lt;=DATE(2022,12,31)),D152,""))</f>
        <v>1</v>
      </c>
      <c r="E259" s="21" t="str">
        <f>IF(AND('別紙3-1_区分⑤所要額内訳'!$E$51&gt;=DATE(2023,1,1),'別紙3-1_区分⑤所要額内訳'!$D$51="無",COUNTIF($D$152:E152,1)&lt;=7),E152,IF(OR('別紙3-1_区分⑤所要額内訳'!$D$51="有",'別紙3-1_区分⑤所要額内訳'!$E$51&lt;=DATE(2022,12,31)),E152,""))</f>
        <v/>
      </c>
      <c r="F259" s="21" t="str">
        <f>IF(AND('別紙3-1_区分⑤所要額内訳'!$E$51&gt;=DATE(2023,1,1),'別紙3-1_区分⑤所要額内訳'!$D$51="無",COUNTIF($D$152:F152,1)&lt;=7),F152,IF(OR('別紙3-1_区分⑤所要額内訳'!$D$51="有",'別紙3-1_区分⑤所要額内訳'!$E$51&lt;=DATE(2022,12,31)),F152,""))</f>
        <v/>
      </c>
      <c r="G259" s="21" t="str">
        <f>IF(AND('別紙3-1_区分⑤所要額内訳'!$E$51&gt;=DATE(2023,1,1),'別紙3-1_区分⑤所要額内訳'!$D$51="無",COUNTIF($D$152:G152,1)&lt;=7),G152,IF(OR('別紙3-1_区分⑤所要額内訳'!$D$51="有",'別紙3-1_区分⑤所要額内訳'!$E$51&lt;=DATE(2022,12,31)),G152,""))</f>
        <v/>
      </c>
      <c r="H259" s="21" t="str">
        <f>IF(AND('別紙3-1_区分⑤所要額内訳'!$E$51&gt;=DATE(2023,1,1),'別紙3-1_区分⑤所要額内訳'!$D$51="無",COUNTIF($D$152:H152,1)&lt;=7),H152,IF(OR('別紙3-1_区分⑤所要額内訳'!$D$51="有",'別紙3-1_区分⑤所要額内訳'!$E$51&lt;=DATE(2022,12,31)),H152,""))</f>
        <v/>
      </c>
      <c r="I259" s="21" t="str">
        <f>IF(AND('別紙3-1_区分⑤所要額内訳'!$E$51&gt;=DATE(2023,1,1),'別紙3-1_区分⑤所要額内訳'!$D$51="無",COUNTIF($D$152:I152,1)&lt;=7),I152,IF(OR('別紙3-1_区分⑤所要額内訳'!$D$51="有",'別紙3-1_区分⑤所要額内訳'!$E$51&lt;=DATE(2022,12,31)),I152,""))</f>
        <v/>
      </c>
      <c r="J259" s="21" t="str">
        <f>IF(AND('別紙3-1_区分⑤所要額内訳'!$E$51&gt;=DATE(2023,1,1),'別紙3-1_区分⑤所要額内訳'!$D$51="無",COUNTIF($D$152:J152,1)&lt;=7),J152,IF(OR('別紙3-1_区分⑤所要額内訳'!$D$51="有",'別紙3-1_区分⑤所要額内訳'!$E$51&lt;=DATE(2022,12,31)),J152,""))</f>
        <v/>
      </c>
      <c r="K259" s="21" t="str">
        <f>IF(AND('別紙3-1_区分⑤所要額内訳'!$E$51&gt;=DATE(2023,1,1),'別紙3-1_区分⑤所要額内訳'!$D$51="無",COUNTIF($D$152:K152,1)&lt;=7),K152,IF(OR('別紙3-1_区分⑤所要額内訳'!$D$51="有",'別紙3-1_区分⑤所要額内訳'!$E$51&lt;=DATE(2022,12,31)),K152,""))</f>
        <v/>
      </c>
      <c r="L259" s="21" t="str">
        <f>IF(AND('別紙3-1_区分⑤所要額内訳'!$E$51&gt;=DATE(2023,1,1),'別紙3-1_区分⑤所要額内訳'!$D$51="無",COUNTIF($D$152:L152,1)&lt;=7),L152,IF(OR('別紙3-1_区分⑤所要額内訳'!$D$51="有",'別紙3-1_区分⑤所要額内訳'!$E$51&lt;=DATE(2022,12,31)),L152,""))</f>
        <v/>
      </c>
      <c r="M259" s="21" t="str">
        <f>IF(AND('別紙3-1_区分⑤所要額内訳'!$E$51&gt;=DATE(2023,1,1),'別紙3-1_区分⑤所要額内訳'!$D$51="無",COUNTIF($D$152:M152,1)&lt;=7),M152,IF(OR('別紙3-1_区分⑤所要額内訳'!$D$51="有",'別紙3-1_区分⑤所要額内訳'!$E$51&lt;=DATE(2022,12,31)),M152,""))</f>
        <v/>
      </c>
      <c r="N259" s="21" t="str">
        <f>IF(AND('別紙3-1_区分⑤所要額内訳'!$E$51&gt;=DATE(2023,1,1),'別紙3-1_区分⑤所要額内訳'!$D$51="無",COUNTIF($D$152:N152,1)&lt;=7),N152,IF(OR('別紙3-1_区分⑤所要額内訳'!$D$51="有",'別紙3-1_区分⑤所要額内訳'!$E$51&lt;=DATE(2022,12,31)),N152,""))</f>
        <v/>
      </c>
      <c r="O259" s="21" t="str">
        <f>IF(AND('別紙3-1_区分⑤所要額内訳'!$E$51&gt;=DATE(2023,1,1),'別紙3-1_区分⑤所要額内訳'!$D$51="無",COUNTIF($D$152:O152,1)&lt;=7),O152,IF(OR('別紙3-1_区分⑤所要額内訳'!$D$51="有",'別紙3-1_区分⑤所要額内訳'!$E$51&lt;=DATE(2022,12,31)),O152,""))</f>
        <v/>
      </c>
      <c r="P259" s="21" t="str">
        <f>IF(AND('別紙3-1_区分⑤所要額内訳'!$E$51&gt;=DATE(2023,1,1),'別紙3-1_区分⑤所要額内訳'!$D$51="無",COUNTIF($D$152:P152,1)&lt;=7),P152,IF(OR('別紙3-1_区分⑤所要額内訳'!$D$51="有",'別紙3-1_区分⑤所要額内訳'!$E$51&lt;=DATE(2022,12,31)),P152,""))</f>
        <v/>
      </c>
      <c r="Q259" s="21" t="str">
        <f>IF(AND('別紙3-1_区分⑤所要額内訳'!$E$51&gt;=DATE(2023,1,1),'別紙3-1_区分⑤所要額内訳'!$D$51="無",COUNTIF($D$152:Q152,1)&lt;=7),Q152,IF(OR('別紙3-1_区分⑤所要額内訳'!$D$51="有",'別紙3-1_区分⑤所要額内訳'!$E$51&lt;=DATE(2022,12,31)),Q152,""))</f>
        <v/>
      </c>
      <c r="R259" s="21" t="str">
        <f>IF(AND('別紙3-1_区分⑤所要額内訳'!$E$51&gt;=DATE(2023,1,1),'別紙3-1_区分⑤所要額内訳'!$D$51="無",COUNTIF($D$152:R152,1)&lt;=7),R152,IF(OR('別紙3-1_区分⑤所要額内訳'!$D$51="有",'別紙3-1_区分⑤所要額内訳'!$E$51&lt;=DATE(2022,12,31)),R152,""))</f>
        <v/>
      </c>
      <c r="S259" s="21" t="str">
        <f>IF(AND('別紙3-1_区分⑤所要額内訳'!$E$51&gt;=DATE(2023,1,1),'別紙3-1_区分⑤所要額内訳'!$D$51="無",COUNTIF($D$152:S152,1)&lt;=7),S152,IF(OR('別紙3-1_区分⑤所要額内訳'!$D$51="有",'別紙3-1_区分⑤所要額内訳'!$E$51&lt;=DATE(2022,12,31)),S152,""))</f>
        <v/>
      </c>
      <c r="T259" s="21" t="str">
        <f>IF(AND('別紙3-1_区分⑤所要額内訳'!$E$51&gt;=DATE(2023,1,1),'別紙3-1_区分⑤所要額内訳'!$D$51="無",COUNTIF($D$152:T152,1)&lt;=7),T152,IF(OR('別紙3-1_区分⑤所要額内訳'!$D$51="有",'別紙3-1_区分⑤所要額内訳'!$E$51&lt;=DATE(2022,12,31)),T152,""))</f>
        <v/>
      </c>
      <c r="U259" s="21" t="str">
        <f>IF(AND('別紙3-1_区分⑤所要額内訳'!$E$51&gt;=DATE(2023,1,1),'別紙3-1_区分⑤所要額内訳'!$D$51="無",COUNTIF($D$152:U152,1)&lt;=7),U152,IF(OR('別紙3-1_区分⑤所要額内訳'!$D$51="有",'別紙3-1_区分⑤所要額内訳'!$E$51&lt;=DATE(2022,12,31)),U152,""))</f>
        <v/>
      </c>
      <c r="V259" s="21" t="str">
        <f>IF(AND('別紙3-1_区分⑤所要額内訳'!$E$51&gt;=DATE(2023,1,1),'別紙3-1_区分⑤所要額内訳'!$D$51="無",COUNTIF($D$152:V152,1)&lt;=7),V152,IF(OR('別紙3-1_区分⑤所要額内訳'!$D$51="有",'別紙3-1_区分⑤所要額内訳'!$E$51&lt;=DATE(2022,12,31)),V152,""))</f>
        <v/>
      </c>
      <c r="W259" s="21" t="str">
        <f>IF(AND('別紙3-1_区分⑤所要額内訳'!$E$51&gt;=DATE(2023,1,1),'別紙3-1_区分⑤所要額内訳'!$D$51="無",COUNTIF($D$152:W152,1)&lt;=7),W152,IF(OR('別紙3-1_区分⑤所要額内訳'!$D$51="有",'別紙3-1_区分⑤所要額内訳'!$E$51&lt;=DATE(2022,12,31)),W152,""))</f>
        <v/>
      </c>
      <c r="X259" s="21" t="str">
        <f>IF(AND('別紙3-1_区分⑤所要額内訳'!$E$51&gt;=DATE(2023,1,1),'別紙3-1_区分⑤所要額内訳'!$D$51="無",COUNTIF($D$152:X152,1)&lt;=7),X152,IF(OR('別紙3-1_区分⑤所要額内訳'!$D$51="有",'別紙3-1_区分⑤所要額内訳'!$E$51&lt;=DATE(2022,12,31)),X152,""))</f>
        <v/>
      </c>
      <c r="Y259" s="21" t="str">
        <f>IF(AND('別紙3-1_区分⑤所要額内訳'!$E$51&gt;=DATE(2023,1,1),'別紙3-1_区分⑤所要額内訳'!$D$51="無",COUNTIF($D$152:Y152,1)&lt;=7),Y152,IF(OR('別紙3-1_区分⑤所要額内訳'!$D$51="有",'別紙3-1_区分⑤所要額内訳'!$E$51&lt;=DATE(2022,12,31)),Y152,""))</f>
        <v/>
      </c>
      <c r="Z259" s="21" t="str">
        <f>IF(AND('別紙3-1_区分⑤所要額内訳'!$E$51&gt;=DATE(2023,1,1),'別紙3-1_区分⑤所要額内訳'!$D$51="無",COUNTIF($D$152:Z152,1)&lt;=7),Z152,IF(OR('別紙3-1_区分⑤所要額内訳'!$D$51="有",'別紙3-1_区分⑤所要額内訳'!$E$51&lt;=DATE(2022,12,31)),Z152,""))</f>
        <v/>
      </c>
      <c r="AA259" s="21" t="str">
        <f>IF(AND('別紙3-1_区分⑤所要額内訳'!$E$51&gt;=DATE(2023,1,1),'別紙3-1_区分⑤所要額内訳'!$D$51="無",COUNTIF($D$152:AA152,1)&lt;=7),AA152,IF(OR('別紙3-1_区分⑤所要額内訳'!$D$51="有",'別紙3-1_区分⑤所要額内訳'!$E$51&lt;=DATE(2022,12,31)),AA152,""))</f>
        <v/>
      </c>
      <c r="AB259" s="21" t="str">
        <f>IF(AND('別紙3-1_区分⑤所要額内訳'!$E$51&gt;=DATE(2023,1,1),'別紙3-1_区分⑤所要額内訳'!$D$51="無",COUNTIF($D$152:AB152,1)&lt;=7),AB152,IF(OR('別紙3-1_区分⑤所要額内訳'!$D$51="有",'別紙3-1_区分⑤所要額内訳'!$E$51&lt;=DATE(2022,12,31)),AB152,""))</f>
        <v/>
      </c>
      <c r="AC259" s="21" t="str">
        <f>IF(AND('別紙3-1_区分⑤所要額内訳'!$E$51&gt;=DATE(2023,1,1),'別紙3-1_区分⑤所要額内訳'!$D$51="無",COUNTIF($D$152:AC152,1)&lt;=7),AC152,IF(OR('別紙3-1_区分⑤所要額内訳'!$D$51="有",'別紙3-1_区分⑤所要額内訳'!$E$51&lt;=DATE(2022,12,31)),AC152,""))</f>
        <v/>
      </c>
      <c r="AD259" s="21" t="str">
        <f>IF(AND('別紙3-1_区分⑤所要額内訳'!$E$51&gt;=DATE(2023,1,1),'別紙3-1_区分⑤所要額内訳'!$D$51="無",COUNTIF($D$152:AD152,1)&lt;=7),AD152,IF(OR('別紙3-1_区分⑤所要額内訳'!$D$51="有",'別紙3-1_区分⑤所要額内訳'!$E$51&lt;=DATE(2022,12,31)),AD152,""))</f>
        <v/>
      </c>
      <c r="AE259" s="21" t="str">
        <f>IF(AND('別紙3-1_区分⑤所要額内訳'!$E$51&gt;=DATE(2023,1,1),'別紙3-1_区分⑤所要額内訳'!$D$51="無",COUNTIF($D$152:AE152,1)&lt;=7),AE152,IF(OR('別紙3-1_区分⑤所要額内訳'!$D$51="有",'別紙3-1_区分⑤所要額内訳'!$E$51&lt;=DATE(2022,12,31)),AE152,""))</f>
        <v/>
      </c>
      <c r="AF259" s="21" t="str">
        <f>IF(AND('別紙3-1_区分⑤所要額内訳'!$E$51&gt;=DATE(2023,1,1),'別紙3-1_区分⑤所要額内訳'!$D$51="無",COUNTIF($D$152:AF152,1)&lt;=7),AF152,IF(OR('別紙3-1_区分⑤所要額内訳'!$D$51="有",'別紙3-1_区分⑤所要額内訳'!$E$51&lt;=DATE(2022,12,31)),AF152,""))</f>
        <v/>
      </c>
      <c r="AG259" s="21" t="str">
        <f>IF(AND('別紙3-1_区分⑤所要額内訳'!$E$51&gt;=DATE(2023,1,1),'別紙3-1_区分⑤所要額内訳'!$D$51="無",COUNTIF($D$152:AG152,1)&lt;=7),AG152,IF(OR('別紙3-1_区分⑤所要額内訳'!$D$51="有",'別紙3-1_区分⑤所要額内訳'!$E$51&lt;=DATE(2022,12,31)),AG152,""))</f>
        <v/>
      </c>
      <c r="AH259" s="21" t="str">
        <f>IF(AND('別紙3-1_区分⑤所要額内訳'!$E$51&gt;=DATE(2023,1,1),'別紙3-1_区分⑤所要額内訳'!$D$51="無",COUNTIF($D$152:AH152,1)&lt;=7),AH152,IF(OR('別紙3-1_区分⑤所要額内訳'!$D$51="有",'別紙3-1_区分⑤所要額内訳'!$E$51&lt;=DATE(2022,12,31)),AH152,""))</f>
        <v/>
      </c>
      <c r="AI259" s="21" t="str">
        <f>IF(AND('別紙3-1_区分⑤所要額内訳'!$E$51&gt;=DATE(2023,1,1),'別紙3-1_区分⑤所要額内訳'!$D$51="無",COUNTIF($D$152:AI152,1)&lt;=7),AI152,IF(OR('別紙3-1_区分⑤所要額内訳'!$D$51="有",'別紙3-1_区分⑤所要額内訳'!$E$51&lt;=DATE(2022,12,31)),AI152,""))</f>
        <v/>
      </c>
      <c r="AJ259" s="21" t="str">
        <f>IF(AND('別紙3-1_区分⑤所要額内訳'!$E$51&gt;=DATE(2023,1,1),'別紙3-1_区分⑤所要額内訳'!$D$51="無",COUNTIF($D$152:AJ152,1)&lt;=7),AJ152,IF(OR('別紙3-1_区分⑤所要額内訳'!$D$51="有",'別紙3-1_区分⑤所要額内訳'!$E$51&lt;=DATE(2022,12,31)),AJ152,""))</f>
        <v/>
      </c>
      <c r="AK259" s="21" t="str">
        <f>IF(AND('別紙3-1_区分⑤所要額内訳'!$E$51&gt;=DATE(2023,1,1),'別紙3-1_区分⑤所要額内訳'!$D$51="無",COUNTIF($D$152:AK152,1)&lt;=7),AK152,IF(OR('別紙3-1_区分⑤所要額内訳'!$D$51="有",'別紙3-1_区分⑤所要額内訳'!$E$51&lt;=DATE(2022,12,31)),AK152,""))</f>
        <v/>
      </c>
      <c r="AL259" s="21" t="str">
        <f>IF(AND('別紙3-1_区分⑤所要額内訳'!$E$51&gt;=DATE(2023,1,1),'別紙3-1_区分⑤所要額内訳'!$D$51="無",COUNTIF($D$152:AL152,1)&lt;=7),AL152,IF(OR('別紙3-1_区分⑤所要額内訳'!$D$51="有",'別紙3-1_区分⑤所要額内訳'!$E$51&lt;=DATE(2022,12,31)),AL152,""))</f>
        <v/>
      </c>
      <c r="AM259" s="21" t="str">
        <f>IF(AND('別紙3-1_区分⑤所要額内訳'!$E$51&gt;=DATE(2023,1,1),'別紙3-1_区分⑤所要額内訳'!$D$51="無",COUNTIF($D$152:AM152,1)&lt;=7),AM152,IF(OR('別紙3-1_区分⑤所要額内訳'!$D$51="有",'別紙3-1_区分⑤所要額内訳'!$E$51&lt;=DATE(2022,12,31)),AM152,""))</f>
        <v/>
      </c>
      <c r="AN259" s="21" t="str">
        <f>IF(AND('別紙3-1_区分⑤所要額内訳'!$E$51&gt;=DATE(2023,1,1),'別紙3-1_区分⑤所要額内訳'!$D$51="無",COUNTIF($D$152:AN152,1)&lt;=7),AN152,IF(OR('別紙3-1_区分⑤所要額内訳'!$D$51="有",'別紙3-1_区分⑤所要額内訳'!$E$51&lt;=DATE(2022,12,31)),AN152,""))</f>
        <v/>
      </c>
      <c r="AO259" s="21" t="str">
        <f>IF(AND('別紙3-1_区分⑤所要額内訳'!$E$51&gt;=DATE(2023,1,1),'別紙3-1_区分⑤所要額内訳'!$D$51="無",COUNTIF($D$152:AO152,1)&lt;=7),AO152,IF(OR('別紙3-1_区分⑤所要額内訳'!$D$51="有",'別紙3-1_区分⑤所要額内訳'!$E$51&lt;=DATE(2022,12,31)),AO152,""))</f>
        <v/>
      </c>
      <c r="AP259" s="21" t="str">
        <f>IF(AND('別紙3-1_区分⑤所要額内訳'!$E$51&gt;=DATE(2023,1,1),'別紙3-1_区分⑤所要額内訳'!$D$51="無",COUNTIF($D$152:AP152,1)&lt;=7),AP152,IF(OR('別紙3-1_区分⑤所要額内訳'!$D$51="有",'別紙3-1_区分⑤所要額内訳'!$E$51&lt;=DATE(2022,12,31)),AP152,""))</f>
        <v/>
      </c>
      <c r="AQ259" s="21" t="str">
        <f>IF(AND('別紙3-1_区分⑤所要額内訳'!$E$51&gt;=DATE(2023,1,1),'別紙3-1_区分⑤所要額内訳'!$D$51="無",COUNTIF($D$152:AQ152,1)&lt;=7),AQ152,IF(OR('別紙3-1_区分⑤所要額内訳'!$D$51="有",'別紙3-1_区分⑤所要額内訳'!$E$51&lt;=DATE(2022,12,31)),AQ152,""))</f>
        <v/>
      </c>
      <c r="AR259" s="21" t="str">
        <f>IF(AND('別紙3-1_区分⑤所要額内訳'!$E$51&gt;=DATE(2023,1,1),'別紙3-1_区分⑤所要額内訳'!$D$51="無",COUNTIF($D$152:AR152,1)&lt;=7),AR152,IF(OR('別紙3-1_区分⑤所要額内訳'!$D$51="有",'別紙3-1_区分⑤所要額内訳'!$E$51&lt;=DATE(2022,12,31)),AR152,""))</f>
        <v/>
      </c>
      <c r="AS259" s="21" t="str">
        <f>IF(AND('別紙3-1_区分⑤所要額内訳'!$E$51&gt;=DATE(2023,1,1),'別紙3-1_区分⑤所要額内訳'!$D$51="無",COUNTIF($D$152:AS152,1)&lt;=7),AS152,IF(OR('別紙3-1_区分⑤所要額内訳'!$D$51="有",'別紙3-1_区分⑤所要額内訳'!$E$51&lt;=DATE(2022,12,31)),AS152,""))</f>
        <v/>
      </c>
      <c r="AT259" s="21" t="str">
        <f>IF(AND('別紙3-1_区分⑤所要額内訳'!$E$51&gt;=DATE(2023,1,1),'別紙3-1_区分⑤所要額内訳'!$D$51="無",COUNTIF($D$152:AT152,1)&lt;=7),AT152,IF(OR('別紙3-1_区分⑤所要額内訳'!$D$51="有",'別紙3-1_区分⑤所要額内訳'!$E$51&lt;=DATE(2022,12,31)),AT152,""))</f>
        <v/>
      </c>
      <c r="AU259" s="21" t="str">
        <f>IF(AND('別紙3-1_区分⑤所要額内訳'!$E$51&gt;=DATE(2023,1,1),'別紙3-1_区分⑤所要額内訳'!$D$51="無",COUNTIF($D$152:AU152,1)&lt;=7),AU152,IF(OR('別紙3-1_区分⑤所要額内訳'!$D$51="有",'別紙3-1_区分⑤所要額内訳'!$E$51&lt;=DATE(2022,12,31)),AU152,""))</f>
        <v/>
      </c>
      <c r="AV259" s="21" t="str">
        <f>IF(AND('別紙3-1_区分⑤所要額内訳'!$E$51&gt;=DATE(2023,1,1),'別紙3-1_区分⑤所要額内訳'!$D$51="無",COUNTIF($D$152:AV152,1)&lt;=7),AV152,IF(OR('別紙3-1_区分⑤所要額内訳'!$D$51="有",'別紙3-1_区分⑤所要額内訳'!$E$51&lt;=DATE(2022,12,31)),AV152,""))</f>
        <v/>
      </c>
      <c r="AW259" s="21" t="str">
        <f>IF(AND('別紙3-1_区分⑤所要額内訳'!$E$51&gt;=DATE(2023,1,1),'別紙3-1_区分⑤所要額内訳'!$D$51="無",COUNTIF($D$152:AW152,1)&lt;=7),AW152,IF(OR('別紙3-1_区分⑤所要額内訳'!$D$51="有",'別紙3-1_区分⑤所要額内訳'!$E$51&lt;=DATE(2022,12,31)),AW152,""))</f>
        <v/>
      </c>
      <c r="AX259" s="21" t="str">
        <f>IF(AND('別紙3-1_区分⑤所要額内訳'!$E$51&gt;=DATE(2023,1,1),'別紙3-1_区分⑤所要額内訳'!$D$51="無",COUNTIF($D$152:AX152,1)&lt;=7),AX152,IF(OR('別紙3-1_区分⑤所要額内訳'!$D$51="有",'別紙3-1_区分⑤所要額内訳'!$E$51&lt;=DATE(2022,12,31)),AX152,""))</f>
        <v/>
      </c>
      <c r="AY259" s="21" t="str">
        <f>IF(AND('別紙3-1_区分⑤所要額内訳'!$E$51&gt;=DATE(2023,1,1),'別紙3-1_区分⑤所要額内訳'!$D$51="無",COUNTIF($D$152:AY152,1)&lt;=7),AY152,IF(OR('別紙3-1_区分⑤所要額内訳'!$D$51="有",'別紙3-1_区分⑤所要額内訳'!$E$51&lt;=DATE(2022,12,31)),AY152,""))</f>
        <v/>
      </c>
      <c r="AZ259" s="21" t="str">
        <f>IF(AND('別紙3-1_区分⑤所要額内訳'!$E$51&gt;=DATE(2023,1,1),'別紙3-1_区分⑤所要額内訳'!$D$51="無",COUNTIF($D$152:AZ152,1)&lt;=7),AZ152,IF(OR('別紙3-1_区分⑤所要額内訳'!$D$51="有",'別紙3-1_区分⑤所要額内訳'!$E$51&lt;=DATE(2022,12,31)),AZ152,""))</f>
        <v/>
      </c>
      <c r="BA259" s="21" t="str">
        <f>IF(AND('別紙3-1_区分⑤所要額内訳'!$E$51&gt;=DATE(2023,1,1),'別紙3-1_区分⑤所要額内訳'!$D$51="無",COUNTIF($D$152:BA152,1)&lt;=7),BA152,IF(OR('別紙3-1_区分⑤所要額内訳'!$D$51="有",'別紙3-1_区分⑤所要額内訳'!$E$51&lt;=DATE(2022,12,31)),BA152,""))</f>
        <v/>
      </c>
      <c r="BB259" s="18">
        <f t="shared" si="334"/>
        <v>1</v>
      </c>
    </row>
    <row r="260" spans="1:54" x14ac:dyDescent="0.2">
      <c r="A260" s="5" t="str">
        <f t="shared" ref="A260:C260" si="373">A153</f>
        <v/>
      </c>
      <c r="B260" s="14" t="str">
        <f t="shared" si="373"/>
        <v/>
      </c>
      <c r="C260" s="5" t="str">
        <f t="shared" si="373"/>
        <v/>
      </c>
      <c r="D260" s="21">
        <f>IF(AND('別紙3-1_区分⑤所要額内訳'!$E$52&gt;=DATE(2023,1,1),'別紙3-1_区分⑤所要額内訳'!$D$52="無",COUNTIF($D$153:D153,1)&lt;=7),D153,IF(OR('別紙3-1_区分⑤所要額内訳'!$D$52="有",'別紙3-1_区分⑤所要額内訳'!$E$52&lt;=DATE(2022,12,31)),D153,""))</f>
        <v>1</v>
      </c>
      <c r="E260" s="21" t="str">
        <f>IF(AND('別紙3-1_区分⑤所要額内訳'!$E$52&gt;=DATE(2023,1,1),'別紙3-1_区分⑤所要額内訳'!$D$52="無",COUNTIF($D$153:E153,1)&lt;=7),E153,IF(OR('別紙3-1_区分⑤所要額内訳'!$D$52="有",'別紙3-1_区分⑤所要額内訳'!$E$52&lt;=DATE(2022,12,31)),E153,""))</f>
        <v/>
      </c>
      <c r="F260" s="21" t="str">
        <f>IF(AND('別紙3-1_区分⑤所要額内訳'!$E$52&gt;=DATE(2023,1,1),'別紙3-1_区分⑤所要額内訳'!$D$52="無",COUNTIF($D$153:F153,1)&lt;=7),F153,IF(OR('別紙3-1_区分⑤所要額内訳'!$D$52="有",'別紙3-1_区分⑤所要額内訳'!$E$52&lt;=DATE(2022,12,31)),F153,""))</f>
        <v/>
      </c>
      <c r="G260" s="21" t="str">
        <f>IF(AND('別紙3-1_区分⑤所要額内訳'!$E$52&gt;=DATE(2023,1,1),'別紙3-1_区分⑤所要額内訳'!$D$52="無",COUNTIF($D$153:G153,1)&lt;=7),G153,IF(OR('別紙3-1_区分⑤所要額内訳'!$D$52="有",'別紙3-1_区分⑤所要額内訳'!$E$52&lt;=DATE(2022,12,31)),G153,""))</f>
        <v/>
      </c>
      <c r="H260" s="21" t="str">
        <f>IF(AND('別紙3-1_区分⑤所要額内訳'!$E$52&gt;=DATE(2023,1,1),'別紙3-1_区分⑤所要額内訳'!$D$52="無",COUNTIF($D$153:H153,1)&lt;=7),H153,IF(OR('別紙3-1_区分⑤所要額内訳'!$D$52="有",'別紙3-1_区分⑤所要額内訳'!$E$52&lt;=DATE(2022,12,31)),H153,""))</f>
        <v/>
      </c>
      <c r="I260" s="21" t="str">
        <f>IF(AND('別紙3-1_区分⑤所要額内訳'!$E$52&gt;=DATE(2023,1,1),'別紙3-1_区分⑤所要額内訳'!$D$52="無",COUNTIF($D$153:I153,1)&lt;=7),I153,IF(OR('別紙3-1_区分⑤所要額内訳'!$D$52="有",'別紙3-1_区分⑤所要額内訳'!$E$52&lt;=DATE(2022,12,31)),I153,""))</f>
        <v/>
      </c>
      <c r="J260" s="21" t="str">
        <f>IF(AND('別紙3-1_区分⑤所要額内訳'!$E$52&gt;=DATE(2023,1,1),'別紙3-1_区分⑤所要額内訳'!$D$52="無",COUNTIF($D$153:J153,1)&lt;=7),J153,IF(OR('別紙3-1_区分⑤所要額内訳'!$D$52="有",'別紙3-1_区分⑤所要額内訳'!$E$52&lt;=DATE(2022,12,31)),J153,""))</f>
        <v/>
      </c>
      <c r="K260" s="21" t="str">
        <f>IF(AND('別紙3-1_区分⑤所要額内訳'!$E$52&gt;=DATE(2023,1,1),'別紙3-1_区分⑤所要額内訳'!$D$52="無",COUNTIF($D$153:K153,1)&lt;=7),K153,IF(OR('別紙3-1_区分⑤所要額内訳'!$D$52="有",'別紙3-1_区分⑤所要額内訳'!$E$52&lt;=DATE(2022,12,31)),K153,""))</f>
        <v/>
      </c>
      <c r="L260" s="21" t="str">
        <f>IF(AND('別紙3-1_区分⑤所要額内訳'!$E$52&gt;=DATE(2023,1,1),'別紙3-1_区分⑤所要額内訳'!$D$52="無",COUNTIF($D$153:L153,1)&lt;=7),L153,IF(OR('別紙3-1_区分⑤所要額内訳'!$D$52="有",'別紙3-1_区分⑤所要額内訳'!$E$52&lt;=DATE(2022,12,31)),L153,""))</f>
        <v/>
      </c>
      <c r="M260" s="21" t="str">
        <f>IF(AND('別紙3-1_区分⑤所要額内訳'!$E$52&gt;=DATE(2023,1,1),'別紙3-1_区分⑤所要額内訳'!$D$52="無",COUNTIF($D$153:M153,1)&lt;=7),M153,IF(OR('別紙3-1_区分⑤所要額内訳'!$D$52="有",'別紙3-1_区分⑤所要額内訳'!$E$52&lt;=DATE(2022,12,31)),M153,""))</f>
        <v/>
      </c>
      <c r="N260" s="21" t="str">
        <f>IF(AND('別紙3-1_区分⑤所要額内訳'!$E$52&gt;=DATE(2023,1,1),'別紙3-1_区分⑤所要額内訳'!$D$52="無",COUNTIF($D$153:N153,1)&lt;=7),N153,IF(OR('別紙3-1_区分⑤所要額内訳'!$D$52="有",'別紙3-1_区分⑤所要額内訳'!$E$52&lt;=DATE(2022,12,31)),N153,""))</f>
        <v/>
      </c>
      <c r="O260" s="21" t="str">
        <f>IF(AND('別紙3-1_区分⑤所要額内訳'!$E$52&gt;=DATE(2023,1,1),'別紙3-1_区分⑤所要額内訳'!$D$52="無",COUNTIF($D$153:O153,1)&lt;=7),O153,IF(OR('別紙3-1_区分⑤所要額内訳'!$D$52="有",'別紙3-1_区分⑤所要額内訳'!$E$52&lt;=DATE(2022,12,31)),O153,""))</f>
        <v/>
      </c>
      <c r="P260" s="21" t="str">
        <f>IF(AND('別紙3-1_区分⑤所要額内訳'!$E$52&gt;=DATE(2023,1,1),'別紙3-1_区分⑤所要額内訳'!$D$52="無",COUNTIF($D$153:P153,1)&lt;=7),P153,IF(OR('別紙3-1_区分⑤所要額内訳'!$D$52="有",'別紙3-1_区分⑤所要額内訳'!$E$52&lt;=DATE(2022,12,31)),P153,""))</f>
        <v/>
      </c>
      <c r="Q260" s="21" t="str">
        <f>IF(AND('別紙3-1_区分⑤所要額内訳'!$E$52&gt;=DATE(2023,1,1),'別紙3-1_区分⑤所要額内訳'!$D$52="無",COUNTIF($D$153:Q153,1)&lt;=7),Q153,IF(OR('別紙3-1_区分⑤所要額内訳'!$D$52="有",'別紙3-1_区分⑤所要額内訳'!$E$52&lt;=DATE(2022,12,31)),Q153,""))</f>
        <v/>
      </c>
      <c r="R260" s="21" t="str">
        <f>IF(AND('別紙3-1_区分⑤所要額内訳'!$E$52&gt;=DATE(2023,1,1),'別紙3-1_区分⑤所要額内訳'!$D$52="無",COUNTIF($D$153:R153,1)&lt;=7),R153,IF(OR('別紙3-1_区分⑤所要額内訳'!$D$52="有",'別紙3-1_区分⑤所要額内訳'!$E$52&lt;=DATE(2022,12,31)),R153,""))</f>
        <v/>
      </c>
      <c r="S260" s="21" t="str">
        <f>IF(AND('別紙3-1_区分⑤所要額内訳'!$E$52&gt;=DATE(2023,1,1),'別紙3-1_区分⑤所要額内訳'!$D$52="無",COUNTIF($D$153:S153,1)&lt;=7),S153,IF(OR('別紙3-1_区分⑤所要額内訳'!$D$52="有",'別紙3-1_区分⑤所要額内訳'!$E$52&lt;=DATE(2022,12,31)),S153,""))</f>
        <v/>
      </c>
      <c r="T260" s="21" t="str">
        <f>IF(AND('別紙3-1_区分⑤所要額内訳'!$E$52&gt;=DATE(2023,1,1),'別紙3-1_区分⑤所要額内訳'!$D$52="無",COUNTIF($D$153:T153,1)&lt;=7),T153,IF(OR('別紙3-1_区分⑤所要額内訳'!$D$52="有",'別紙3-1_区分⑤所要額内訳'!$E$52&lt;=DATE(2022,12,31)),T153,""))</f>
        <v/>
      </c>
      <c r="U260" s="21" t="str">
        <f>IF(AND('別紙3-1_区分⑤所要額内訳'!$E$52&gt;=DATE(2023,1,1),'別紙3-1_区分⑤所要額内訳'!$D$52="無",COUNTIF($D$153:U153,1)&lt;=7),U153,IF(OR('別紙3-1_区分⑤所要額内訳'!$D$52="有",'別紙3-1_区分⑤所要額内訳'!$E$52&lt;=DATE(2022,12,31)),U153,""))</f>
        <v/>
      </c>
      <c r="V260" s="21" t="str">
        <f>IF(AND('別紙3-1_区分⑤所要額内訳'!$E$52&gt;=DATE(2023,1,1),'別紙3-1_区分⑤所要額内訳'!$D$52="無",COUNTIF($D$153:V153,1)&lt;=7),V153,IF(OR('別紙3-1_区分⑤所要額内訳'!$D$52="有",'別紙3-1_区分⑤所要額内訳'!$E$52&lt;=DATE(2022,12,31)),V153,""))</f>
        <v/>
      </c>
      <c r="W260" s="21" t="str">
        <f>IF(AND('別紙3-1_区分⑤所要額内訳'!$E$52&gt;=DATE(2023,1,1),'別紙3-1_区分⑤所要額内訳'!$D$52="無",COUNTIF($D$153:W153,1)&lt;=7),W153,IF(OR('別紙3-1_区分⑤所要額内訳'!$D$52="有",'別紙3-1_区分⑤所要額内訳'!$E$52&lt;=DATE(2022,12,31)),W153,""))</f>
        <v/>
      </c>
      <c r="X260" s="21" t="str">
        <f>IF(AND('別紙3-1_区分⑤所要額内訳'!$E$52&gt;=DATE(2023,1,1),'別紙3-1_区分⑤所要額内訳'!$D$52="無",COUNTIF($D$153:X153,1)&lt;=7),X153,IF(OR('別紙3-1_区分⑤所要額内訳'!$D$52="有",'別紙3-1_区分⑤所要額内訳'!$E$52&lt;=DATE(2022,12,31)),X153,""))</f>
        <v/>
      </c>
      <c r="Y260" s="21" t="str">
        <f>IF(AND('別紙3-1_区分⑤所要額内訳'!$E$52&gt;=DATE(2023,1,1),'別紙3-1_区分⑤所要額内訳'!$D$52="無",COUNTIF($D$153:Y153,1)&lt;=7),Y153,IF(OR('別紙3-1_区分⑤所要額内訳'!$D$52="有",'別紙3-1_区分⑤所要額内訳'!$E$52&lt;=DATE(2022,12,31)),Y153,""))</f>
        <v/>
      </c>
      <c r="Z260" s="21" t="str">
        <f>IF(AND('別紙3-1_区分⑤所要額内訳'!$E$52&gt;=DATE(2023,1,1),'別紙3-1_区分⑤所要額内訳'!$D$52="無",COUNTIF($D$153:Z153,1)&lt;=7),Z153,IF(OR('別紙3-1_区分⑤所要額内訳'!$D$52="有",'別紙3-1_区分⑤所要額内訳'!$E$52&lt;=DATE(2022,12,31)),Z153,""))</f>
        <v/>
      </c>
      <c r="AA260" s="21" t="str">
        <f>IF(AND('別紙3-1_区分⑤所要額内訳'!$E$52&gt;=DATE(2023,1,1),'別紙3-1_区分⑤所要額内訳'!$D$52="無",COUNTIF($D$153:AA153,1)&lt;=7),AA153,IF(OR('別紙3-1_区分⑤所要額内訳'!$D$52="有",'別紙3-1_区分⑤所要額内訳'!$E$52&lt;=DATE(2022,12,31)),AA153,""))</f>
        <v/>
      </c>
      <c r="AB260" s="21" t="str">
        <f>IF(AND('別紙3-1_区分⑤所要額内訳'!$E$52&gt;=DATE(2023,1,1),'別紙3-1_区分⑤所要額内訳'!$D$52="無",COUNTIF($D$153:AB153,1)&lt;=7),AB153,IF(OR('別紙3-1_区分⑤所要額内訳'!$D$52="有",'別紙3-1_区分⑤所要額内訳'!$E$52&lt;=DATE(2022,12,31)),AB153,""))</f>
        <v/>
      </c>
      <c r="AC260" s="21" t="str">
        <f>IF(AND('別紙3-1_区分⑤所要額内訳'!$E$52&gt;=DATE(2023,1,1),'別紙3-1_区分⑤所要額内訳'!$D$52="無",COUNTIF($D$153:AC153,1)&lt;=7),AC153,IF(OR('別紙3-1_区分⑤所要額内訳'!$D$52="有",'別紙3-1_区分⑤所要額内訳'!$E$52&lt;=DATE(2022,12,31)),AC153,""))</f>
        <v/>
      </c>
      <c r="AD260" s="21" t="str">
        <f>IF(AND('別紙3-1_区分⑤所要額内訳'!$E$52&gt;=DATE(2023,1,1),'別紙3-1_区分⑤所要額内訳'!$D$52="無",COUNTIF($D$153:AD153,1)&lt;=7),AD153,IF(OR('別紙3-1_区分⑤所要額内訳'!$D$52="有",'別紙3-1_区分⑤所要額内訳'!$E$52&lt;=DATE(2022,12,31)),AD153,""))</f>
        <v/>
      </c>
      <c r="AE260" s="21" t="str">
        <f>IF(AND('別紙3-1_区分⑤所要額内訳'!$E$52&gt;=DATE(2023,1,1),'別紙3-1_区分⑤所要額内訳'!$D$52="無",COUNTIF($D$153:AE153,1)&lt;=7),AE153,IF(OR('別紙3-1_区分⑤所要額内訳'!$D$52="有",'別紙3-1_区分⑤所要額内訳'!$E$52&lt;=DATE(2022,12,31)),AE153,""))</f>
        <v/>
      </c>
      <c r="AF260" s="21" t="str">
        <f>IF(AND('別紙3-1_区分⑤所要額内訳'!$E$52&gt;=DATE(2023,1,1),'別紙3-1_区分⑤所要額内訳'!$D$52="無",COUNTIF($D$153:AF153,1)&lt;=7),AF153,IF(OR('別紙3-1_区分⑤所要額内訳'!$D$52="有",'別紙3-1_区分⑤所要額内訳'!$E$52&lt;=DATE(2022,12,31)),AF153,""))</f>
        <v/>
      </c>
      <c r="AG260" s="21" t="str">
        <f>IF(AND('別紙3-1_区分⑤所要額内訳'!$E$52&gt;=DATE(2023,1,1),'別紙3-1_区分⑤所要額内訳'!$D$52="無",COUNTIF($D$153:AG153,1)&lt;=7),AG153,IF(OR('別紙3-1_区分⑤所要額内訳'!$D$52="有",'別紙3-1_区分⑤所要額内訳'!$E$52&lt;=DATE(2022,12,31)),AG153,""))</f>
        <v/>
      </c>
      <c r="AH260" s="21" t="str">
        <f>IF(AND('別紙3-1_区分⑤所要額内訳'!$E$52&gt;=DATE(2023,1,1),'別紙3-1_区分⑤所要額内訳'!$D$52="無",COUNTIF($D$153:AH153,1)&lt;=7),AH153,IF(OR('別紙3-1_区分⑤所要額内訳'!$D$52="有",'別紙3-1_区分⑤所要額内訳'!$E$52&lt;=DATE(2022,12,31)),AH153,""))</f>
        <v/>
      </c>
      <c r="AI260" s="21" t="str">
        <f>IF(AND('別紙3-1_区分⑤所要額内訳'!$E$52&gt;=DATE(2023,1,1),'別紙3-1_区分⑤所要額内訳'!$D$52="無",COUNTIF($D$153:AI153,1)&lt;=7),AI153,IF(OR('別紙3-1_区分⑤所要額内訳'!$D$52="有",'別紙3-1_区分⑤所要額内訳'!$E$52&lt;=DATE(2022,12,31)),AI153,""))</f>
        <v/>
      </c>
      <c r="AJ260" s="21" t="str">
        <f>IF(AND('別紙3-1_区分⑤所要額内訳'!$E$52&gt;=DATE(2023,1,1),'別紙3-1_区分⑤所要額内訳'!$D$52="無",COUNTIF($D$153:AJ153,1)&lt;=7),AJ153,IF(OR('別紙3-1_区分⑤所要額内訳'!$D$52="有",'別紙3-1_区分⑤所要額内訳'!$E$52&lt;=DATE(2022,12,31)),AJ153,""))</f>
        <v/>
      </c>
      <c r="AK260" s="21" t="str">
        <f>IF(AND('別紙3-1_区分⑤所要額内訳'!$E$52&gt;=DATE(2023,1,1),'別紙3-1_区分⑤所要額内訳'!$D$52="無",COUNTIF($D$153:AK153,1)&lt;=7),AK153,IF(OR('別紙3-1_区分⑤所要額内訳'!$D$52="有",'別紙3-1_区分⑤所要額内訳'!$E$52&lt;=DATE(2022,12,31)),AK153,""))</f>
        <v/>
      </c>
      <c r="AL260" s="21" t="str">
        <f>IF(AND('別紙3-1_区分⑤所要額内訳'!$E$52&gt;=DATE(2023,1,1),'別紙3-1_区分⑤所要額内訳'!$D$52="無",COUNTIF($D$153:AL153,1)&lt;=7),AL153,IF(OR('別紙3-1_区分⑤所要額内訳'!$D$52="有",'別紙3-1_区分⑤所要額内訳'!$E$52&lt;=DATE(2022,12,31)),AL153,""))</f>
        <v/>
      </c>
      <c r="AM260" s="21" t="str">
        <f>IF(AND('別紙3-1_区分⑤所要額内訳'!$E$52&gt;=DATE(2023,1,1),'別紙3-1_区分⑤所要額内訳'!$D$52="無",COUNTIF($D$153:AM153,1)&lt;=7),AM153,IF(OR('別紙3-1_区分⑤所要額内訳'!$D$52="有",'別紙3-1_区分⑤所要額内訳'!$E$52&lt;=DATE(2022,12,31)),AM153,""))</f>
        <v/>
      </c>
      <c r="AN260" s="21" t="str">
        <f>IF(AND('別紙3-1_区分⑤所要額内訳'!$E$52&gt;=DATE(2023,1,1),'別紙3-1_区分⑤所要額内訳'!$D$52="無",COUNTIF($D$153:AN153,1)&lt;=7),AN153,IF(OR('別紙3-1_区分⑤所要額内訳'!$D$52="有",'別紙3-1_区分⑤所要額内訳'!$E$52&lt;=DATE(2022,12,31)),AN153,""))</f>
        <v/>
      </c>
      <c r="AO260" s="21" t="str">
        <f>IF(AND('別紙3-1_区分⑤所要額内訳'!$E$52&gt;=DATE(2023,1,1),'別紙3-1_区分⑤所要額内訳'!$D$52="無",COUNTIF($D$153:AO153,1)&lt;=7),AO153,IF(OR('別紙3-1_区分⑤所要額内訳'!$D$52="有",'別紙3-1_区分⑤所要額内訳'!$E$52&lt;=DATE(2022,12,31)),AO153,""))</f>
        <v/>
      </c>
      <c r="AP260" s="21" t="str">
        <f>IF(AND('別紙3-1_区分⑤所要額内訳'!$E$52&gt;=DATE(2023,1,1),'別紙3-1_区分⑤所要額内訳'!$D$52="無",COUNTIF($D$153:AP153,1)&lt;=7),AP153,IF(OR('別紙3-1_区分⑤所要額内訳'!$D$52="有",'別紙3-1_区分⑤所要額内訳'!$E$52&lt;=DATE(2022,12,31)),AP153,""))</f>
        <v/>
      </c>
      <c r="AQ260" s="21" t="str">
        <f>IF(AND('別紙3-1_区分⑤所要額内訳'!$E$52&gt;=DATE(2023,1,1),'別紙3-1_区分⑤所要額内訳'!$D$52="無",COUNTIF($D$153:AQ153,1)&lt;=7),AQ153,IF(OR('別紙3-1_区分⑤所要額内訳'!$D$52="有",'別紙3-1_区分⑤所要額内訳'!$E$52&lt;=DATE(2022,12,31)),AQ153,""))</f>
        <v/>
      </c>
      <c r="AR260" s="21" t="str">
        <f>IF(AND('別紙3-1_区分⑤所要額内訳'!$E$52&gt;=DATE(2023,1,1),'別紙3-1_区分⑤所要額内訳'!$D$52="無",COUNTIF($D$153:AR153,1)&lt;=7),AR153,IF(OR('別紙3-1_区分⑤所要額内訳'!$D$52="有",'別紙3-1_区分⑤所要額内訳'!$E$52&lt;=DATE(2022,12,31)),AR153,""))</f>
        <v/>
      </c>
      <c r="AS260" s="21" t="str">
        <f>IF(AND('別紙3-1_区分⑤所要額内訳'!$E$52&gt;=DATE(2023,1,1),'別紙3-1_区分⑤所要額内訳'!$D$52="無",COUNTIF($D$153:AS153,1)&lt;=7),AS153,IF(OR('別紙3-1_区分⑤所要額内訳'!$D$52="有",'別紙3-1_区分⑤所要額内訳'!$E$52&lt;=DATE(2022,12,31)),AS153,""))</f>
        <v/>
      </c>
      <c r="AT260" s="21" t="str">
        <f>IF(AND('別紙3-1_区分⑤所要額内訳'!$E$52&gt;=DATE(2023,1,1),'別紙3-1_区分⑤所要額内訳'!$D$52="無",COUNTIF($D$153:AT153,1)&lt;=7),AT153,IF(OR('別紙3-1_区分⑤所要額内訳'!$D$52="有",'別紙3-1_区分⑤所要額内訳'!$E$52&lt;=DATE(2022,12,31)),AT153,""))</f>
        <v/>
      </c>
      <c r="AU260" s="21" t="str">
        <f>IF(AND('別紙3-1_区分⑤所要額内訳'!$E$52&gt;=DATE(2023,1,1),'別紙3-1_区分⑤所要額内訳'!$D$52="無",COUNTIF($D$153:AU153,1)&lt;=7),AU153,IF(OR('別紙3-1_区分⑤所要額内訳'!$D$52="有",'別紙3-1_区分⑤所要額内訳'!$E$52&lt;=DATE(2022,12,31)),AU153,""))</f>
        <v/>
      </c>
      <c r="AV260" s="21" t="str">
        <f>IF(AND('別紙3-1_区分⑤所要額内訳'!$E$52&gt;=DATE(2023,1,1),'別紙3-1_区分⑤所要額内訳'!$D$52="無",COUNTIF($D$153:AV153,1)&lt;=7),AV153,IF(OR('別紙3-1_区分⑤所要額内訳'!$D$52="有",'別紙3-1_区分⑤所要額内訳'!$E$52&lt;=DATE(2022,12,31)),AV153,""))</f>
        <v/>
      </c>
      <c r="AW260" s="21" t="str">
        <f>IF(AND('別紙3-1_区分⑤所要額内訳'!$E$52&gt;=DATE(2023,1,1),'別紙3-1_区分⑤所要額内訳'!$D$52="無",COUNTIF($D$153:AW153,1)&lt;=7),AW153,IF(OR('別紙3-1_区分⑤所要額内訳'!$D$52="有",'別紙3-1_区分⑤所要額内訳'!$E$52&lt;=DATE(2022,12,31)),AW153,""))</f>
        <v/>
      </c>
      <c r="AX260" s="21" t="str">
        <f>IF(AND('別紙3-1_区分⑤所要額内訳'!$E$52&gt;=DATE(2023,1,1),'別紙3-1_区分⑤所要額内訳'!$D$52="無",COUNTIF($D$153:AX153,1)&lt;=7),AX153,IF(OR('別紙3-1_区分⑤所要額内訳'!$D$52="有",'別紙3-1_区分⑤所要額内訳'!$E$52&lt;=DATE(2022,12,31)),AX153,""))</f>
        <v/>
      </c>
      <c r="AY260" s="21" t="str">
        <f>IF(AND('別紙3-1_区分⑤所要額内訳'!$E$52&gt;=DATE(2023,1,1),'別紙3-1_区分⑤所要額内訳'!$D$52="無",COUNTIF($D$153:AY153,1)&lt;=7),AY153,IF(OR('別紙3-1_区分⑤所要額内訳'!$D$52="有",'別紙3-1_区分⑤所要額内訳'!$E$52&lt;=DATE(2022,12,31)),AY153,""))</f>
        <v/>
      </c>
      <c r="AZ260" s="21" t="str">
        <f>IF(AND('別紙3-1_区分⑤所要額内訳'!$E$52&gt;=DATE(2023,1,1),'別紙3-1_区分⑤所要額内訳'!$D$52="無",COUNTIF($D$153:AZ153,1)&lt;=7),AZ153,IF(OR('別紙3-1_区分⑤所要額内訳'!$D$52="有",'別紙3-1_区分⑤所要額内訳'!$E$52&lt;=DATE(2022,12,31)),AZ153,""))</f>
        <v/>
      </c>
      <c r="BA260" s="21" t="str">
        <f>IF(AND('別紙3-1_区分⑤所要額内訳'!$E$52&gt;=DATE(2023,1,1),'別紙3-1_区分⑤所要額内訳'!$D$52="無",COUNTIF($D$153:BA153,1)&lt;=7),BA153,IF(OR('別紙3-1_区分⑤所要額内訳'!$D$52="有",'別紙3-1_区分⑤所要額内訳'!$E$52&lt;=DATE(2022,12,31)),BA153,""))</f>
        <v/>
      </c>
      <c r="BB260" s="18">
        <f t="shared" si="334"/>
        <v>1</v>
      </c>
    </row>
    <row r="261" spans="1:54" x14ac:dyDescent="0.2">
      <c r="A261" s="5" t="str">
        <f t="shared" ref="A261:C261" si="374">A154</f>
        <v/>
      </c>
      <c r="B261" s="14" t="str">
        <f t="shared" si="374"/>
        <v/>
      </c>
      <c r="C261" s="5" t="str">
        <f t="shared" si="374"/>
        <v/>
      </c>
      <c r="D261" s="21">
        <f>IF(AND('別紙3-1_区分⑤所要額内訳'!$E$53&gt;=DATE(2023,1,1),'別紙3-1_区分⑤所要額内訳'!$D$53="無",COUNTIF($D$154:D154,1)&lt;=7),D154,IF(OR('別紙3-1_区分⑤所要額内訳'!$D$53="有",'別紙3-1_区分⑤所要額内訳'!$E$53&lt;=DATE(2022,12,31)),D154,""))</f>
        <v>1</v>
      </c>
      <c r="E261" s="21" t="str">
        <f>IF(AND('別紙3-1_区分⑤所要額内訳'!$E$53&gt;=DATE(2023,1,1),'別紙3-1_区分⑤所要額内訳'!$D$53="無",COUNTIF($D$154:E154,1)&lt;=7),E154,IF(OR('別紙3-1_区分⑤所要額内訳'!$D$53="有",'別紙3-1_区分⑤所要額内訳'!$E$53&lt;=DATE(2022,12,31)),E154,""))</f>
        <v/>
      </c>
      <c r="F261" s="21" t="str">
        <f>IF(AND('別紙3-1_区分⑤所要額内訳'!$E$53&gt;=DATE(2023,1,1),'別紙3-1_区分⑤所要額内訳'!$D$53="無",COUNTIF($D$154:F154,1)&lt;=7),F154,IF(OR('別紙3-1_区分⑤所要額内訳'!$D$53="有",'別紙3-1_区分⑤所要額内訳'!$E$53&lt;=DATE(2022,12,31)),F154,""))</f>
        <v/>
      </c>
      <c r="G261" s="21" t="str">
        <f>IF(AND('別紙3-1_区分⑤所要額内訳'!$E$53&gt;=DATE(2023,1,1),'別紙3-1_区分⑤所要額内訳'!$D$53="無",COUNTIF($D$154:G154,1)&lt;=7),G154,IF(OR('別紙3-1_区分⑤所要額内訳'!$D$53="有",'別紙3-1_区分⑤所要額内訳'!$E$53&lt;=DATE(2022,12,31)),G154,""))</f>
        <v/>
      </c>
      <c r="H261" s="21" t="str">
        <f>IF(AND('別紙3-1_区分⑤所要額内訳'!$E$53&gt;=DATE(2023,1,1),'別紙3-1_区分⑤所要額内訳'!$D$53="無",COUNTIF($D$154:H154,1)&lt;=7),H154,IF(OR('別紙3-1_区分⑤所要額内訳'!$D$53="有",'別紙3-1_区分⑤所要額内訳'!$E$53&lt;=DATE(2022,12,31)),H154,""))</f>
        <v/>
      </c>
      <c r="I261" s="21" t="str">
        <f>IF(AND('別紙3-1_区分⑤所要額内訳'!$E$53&gt;=DATE(2023,1,1),'別紙3-1_区分⑤所要額内訳'!$D$53="無",COUNTIF($D$154:I154,1)&lt;=7),I154,IF(OR('別紙3-1_区分⑤所要額内訳'!$D$53="有",'別紙3-1_区分⑤所要額内訳'!$E$53&lt;=DATE(2022,12,31)),I154,""))</f>
        <v/>
      </c>
      <c r="J261" s="21" t="str">
        <f>IF(AND('別紙3-1_区分⑤所要額内訳'!$E$53&gt;=DATE(2023,1,1),'別紙3-1_区分⑤所要額内訳'!$D$53="無",COUNTIF($D$154:J154,1)&lt;=7),J154,IF(OR('別紙3-1_区分⑤所要額内訳'!$D$53="有",'別紙3-1_区分⑤所要額内訳'!$E$53&lt;=DATE(2022,12,31)),J154,""))</f>
        <v/>
      </c>
      <c r="K261" s="21" t="str">
        <f>IF(AND('別紙3-1_区分⑤所要額内訳'!$E$53&gt;=DATE(2023,1,1),'別紙3-1_区分⑤所要額内訳'!$D$53="無",COUNTIF($D$154:K154,1)&lt;=7),K154,IF(OR('別紙3-1_区分⑤所要額内訳'!$D$53="有",'別紙3-1_区分⑤所要額内訳'!$E$53&lt;=DATE(2022,12,31)),K154,""))</f>
        <v/>
      </c>
      <c r="L261" s="21" t="str">
        <f>IF(AND('別紙3-1_区分⑤所要額内訳'!$E$53&gt;=DATE(2023,1,1),'別紙3-1_区分⑤所要額内訳'!$D$53="無",COUNTIF($D$154:L154,1)&lt;=7),L154,IF(OR('別紙3-1_区分⑤所要額内訳'!$D$53="有",'別紙3-1_区分⑤所要額内訳'!$E$53&lt;=DATE(2022,12,31)),L154,""))</f>
        <v/>
      </c>
      <c r="M261" s="21" t="str">
        <f>IF(AND('別紙3-1_区分⑤所要額内訳'!$E$53&gt;=DATE(2023,1,1),'別紙3-1_区分⑤所要額内訳'!$D$53="無",COUNTIF($D$154:M154,1)&lt;=7),M154,IF(OR('別紙3-1_区分⑤所要額内訳'!$D$53="有",'別紙3-1_区分⑤所要額内訳'!$E$53&lt;=DATE(2022,12,31)),M154,""))</f>
        <v/>
      </c>
      <c r="N261" s="21" t="str">
        <f>IF(AND('別紙3-1_区分⑤所要額内訳'!$E$53&gt;=DATE(2023,1,1),'別紙3-1_区分⑤所要額内訳'!$D$53="無",COUNTIF($D$154:N154,1)&lt;=7),N154,IF(OR('別紙3-1_区分⑤所要額内訳'!$D$53="有",'別紙3-1_区分⑤所要額内訳'!$E$53&lt;=DATE(2022,12,31)),N154,""))</f>
        <v/>
      </c>
      <c r="O261" s="21" t="str">
        <f>IF(AND('別紙3-1_区分⑤所要額内訳'!$E$53&gt;=DATE(2023,1,1),'別紙3-1_区分⑤所要額内訳'!$D$53="無",COUNTIF($D$154:O154,1)&lt;=7),O154,IF(OR('別紙3-1_区分⑤所要額内訳'!$D$53="有",'別紙3-1_区分⑤所要額内訳'!$E$53&lt;=DATE(2022,12,31)),O154,""))</f>
        <v/>
      </c>
      <c r="P261" s="21" t="str">
        <f>IF(AND('別紙3-1_区分⑤所要額内訳'!$E$53&gt;=DATE(2023,1,1),'別紙3-1_区分⑤所要額内訳'!$D$53="無",COUNTIF($D$154:P154,1)&lt;=7),P154,IF(OR('別紙3-1_区分⑤所要額内訳'!$D$53="有",'別紙3-1_区分⑤所要額内訳'!$E$53&lt;=DATE(2022,12,31)),P154,""))</f>
        <v/>
      </c>
      <c r="Q261" s="21" t="str">
        <f>IF(AND('別紙3-1_区分⑤所要額内訳'!$E$53&gt;=DATE(2023,1,1),'別紙3-1_区分⑤所要額内訳'!$D$53="無",COUNTIF($D$154:Q154,1)&lt;=7),Q154,IF(OR('別紙3-1_区分⑤所要額内訳'!$D$53="有",'別紙3-1_区分⑤所要額内訳'!$E$53&lt;=DATE(2022,12,31)),Q154,""))</f>
        <v/>
      </c>
      <c r="R261" s="21" t="str">
        <f>IF(AND('別紙3-1_区分⑤所要額内訳'!$E$53&gt;=DATE(2023,1,1),'別紙3-1_区分⑤所要額内訳'!$D$53="無",COUNTIF($D$154:R154,1)&lt;=7),R154,IF(OR('別紙3-1_区分⑤所要額内訳'!$D$53="有",'別紙3-1_区分⑤所要額内訳'!$E$53&lt;=DATE(2022,12,31)),R154,""))</f>
        <v/>
      </c>
      <c r="S261" s="21" t="str">
        <f>IF(AND('別紙3-1_区分⑤所要額内訳'!$E$53&gt;=DATE(2023,1,1),'別紙3-1_区分⑤所要額内訳'!$D$53="無",COUNTIF($D$154:S154,1)&lt;=7),S154,IF(OR('別紙3-1_区分⑤所要額内訳'!$D$53="有",'別紙3-1_区分⑤所要額内訳'!$E$53&lt;=DATE(2022,12,31)),S154,""))</f>
        <v/>
      </c>
      <c r="T261" s="21" t="str">
        <f>IF(AND('別紙3-1_区分⑤所要額内訳'!$E$53&gt;=DATE(2023,1,1),'別紙3-1_区分⑤所要額内訳'!$D$53="無",COUNTIF($D$154:T154,1)&lt;=7),T154,IF(OR('別紙3-1_区分⑤所要額内訳'!$D$53="有",'別紙3-1_区分⑤所要額内訳'!$E$53&lt;=DATE(2022,12,31)),T154,""))</f>
        <v/>
      </c>
      <c r="U261" s="21" t="str">
        <f>IF(AND('別紙3-1_区分⑤所要額内訳'!$E$53&gt;=DATE(2023,1,1),'別紙3-1_区分⑤所要額内訳'!$D$53="無",COUNTIF($D$154:U154,1)&lt;=7),U154,IF(OR('別紙3-1_区分⑤所要額内訳'!$D$53="有",'別紙3-1_区分⑤所要額内訳'!$E$53&lt;=DATE(2022,12,31)),U154,""))</f>
        <v/>
      </c>
      <c r="V261" s="21" t="str">
        <f>IF(AND('別紙3-1_区分⑤所要額内訳'!$E$53&gt;=DATE(2023,1,1),'別紙3-1_区分⑤所要額内訳'!$D$53="無",COUNTIF($D$154:V154,1)&lt;=7),V154,IF(OR('別紙3-1_区分⑤所要額内訳'!$D$53="有",'別紙3-1_区分⑤所要額内訳'!$E$53&lt;=DATE(2022,12,31)),V154,""))</f>
        <v/>
      </c>
      <c r="W261" s="21" t="str">
        <f>IF(AND('別紙3-1_区分⑤所要額内訳'!$E$53&gt;=DATE(2023,1,1),'別紙3-1_区分⑤所要額内訳'!$D$53="無",COUNTIF($D$154:W154,1)&lt;=7),W154,IF(OR('別紙3-1_区分⑤所要額内訳'!$D$53="有",'別紙3-1_区分⑤所要額内訳'!$E$53&lt;=DATE(2022,12,31)),W154,""))</f>
        <v/>
      </c>
      <c r="X261" s="21" t="str">
        <f>IF(AND('別紙3-1_区分⑤所要額内訳'!$E$53&gt;=DATE(2023,1,1),'別紙3-1_区分⑤所要額内訳'!$D$53="無",COUNTIF($D$154:X154,1)&lt;=7),X154,IF(OR('別紙3-1_区分⑤所要額内訳'!$D$53="有",'別紙3-1_区分⑤所要額内訳'!$E$53&lt;=DATE(2022,12,31)),X154,""))</f>
        <v/>
      </c>
      <c r="Y261" s="21" t="str">
        <f>IF(AND('別紙3-1_区分⑤所要額内訳'!$E$53&gt;=DATE(2023,1,1),'別紙3-1_区分⑤所要額内訳'!$D$53="無",COUNTIF($D$154:Y154,1)&lt;=7),Y154,IF(OR('別紙3-1_区分⑤所要額内訳'!$D$53="有",'別紙3-1_区分⑤所要額内訳'!$E$53&lt;=DATE(2022,12,31)),Y154,""))</f>
        <v/>
      </c>
      <c r="Z261" s="21" t="str">
        <f>IF(AND('別紙3-1_区分⑤所要額内訳'!$E$53&gt;=DATE(2023,1,1),'別紙3-1_区分⑤所要額内訳'!$D$53="無",COUNTIF($D$154:Z154,1)&lt;=7),Z154,IF(OR('別紙3-1_区分⑤所要額内訳'!$D$53="有",'別紙3-1_区分⑤所要額内訳'!$E$53&lt;=DATE(2022,12,31)),Z154,""))</f>
        <v/>
      </c>
      <c r="AA261" s="21" t="str">
        <f>IF(AND('別紙3-1_区分⑤所要額内訳'!$E$53&gt;=DATE(2023,1,1),'別紙3-1_区分⑤所要額内訳'!$D$53="無",COUNTIF($D$154:AA154,1)&lt;=7),AA154,IF(OR('別紙3-1_区分⑤所要額内訳'!$D$53="有",'別紙3-1_区分⑤所要額内訳'!$E$53&lt;=DATE(2022,12,31)),AA154,""))</f>
        <v/>
      </c>
      <c r="AB261" s="21" t="str">
        <f>IF(AND('別紙3-1_区分⑤所要額内訳'!$E$53&gt;=DATE(2023,1,1),'別紙3-1_区分⑤所要額内訳'!$D$53="無",COUNTIF($D$154:AB154,1)&lt;=7),AB154,IF(OR('別紙3-1_区分⑤所要額内訳'!$D$53="有",'別紙3-1_区分⑤所要額内訳'!$E$53&lt;=DATE(2022,12,31)),AB154,""))</f>
        <v/>
      </c>
      <c r="AC261" s="21" t="str">
        <f>IF(AND('別紙3-1_区分⑤所要額内訳'!$E$53&gt;=DATE(2023,1,1),'別紙3-1_区分⑤所要額内訳'!$D$53="無",COUNTIF($D$154:AC154,1)&lt;=7),AC154,IF(OR('別紙3-1_区分⑤所要額内訳'!$D$53="有",'別紙3-1_区分⑤所要額内訳'!$E$53&lt;=DATE(2022,12,31)),AC154,""))</f>
        <v/>
      </c>
      <c r="AD261" s="21" t="str">
        <f>IF(AND('別紙3-1_区分⑤所要額内訳'!$E$53&gt;=DATE(2023,1,1),'別紙3-1_区分⑤所要額内訳'!$D$53="無",COUNTIF($D$154:AD154,1)&lt;=7),AD154,IF(OR('別紙3-1_区分⑤所要額内訳'!$D$53="有",'別紙3-1_区分⑤所要額内訳'!$E$53&lt;=DATE(2022,12,31)),AD154,""))</f>
        <v/>
      </c>
      <c r="AE261" s="21" t="str">
        <f>IF(AND('別紙3-1_区分⑤所要額内訳'!$E$53&gt;=DATE(2023,1,1),'別紙3-1_区分⑤所要額内訳'!$D$53="無",COUNTIF($D$154:AE154,1)&lt;=7),AE154,IF(OR('別紙3-1_区分⑤所要額内訳'!$D$53="有",'別紙3-1_区分⑤所要額内訳'!$E$53&lt;=DATE(2022,12,31)),AE154,""))</f>
        <v/>
      </c>
      <c r="AF261" s="21" t="str">
        <f>IF(AND('別紙3-1_区分⑤所要額内訳'!$E$53&gt;=DATE(2023,1,1),'別紙3-1_区分⑤所要額内訳'!$D$53="無",COUNTIF($D$154:AF154,1)&lt;=7),AF154,IF(OR('別紙3-1_区分⑤所要額内訳'!$D$53="有",'別紙3-1_区分⑤所要額内訳'!$E$53&lt;=DATE(2022,12,31)),AF154,""))</f>
        <v/>
      </c>
      <c r="AG261" s="21" t="str">
        <f>IF(AND('別紙3-1_区分⑤所要額内訳'!$E$53&gt;=DATE(2023,1,1),'別紙3-1_区分⑤所要額内訳'!$D$53="無",COUNTIF($D$154:AG154,1)&lt;=7),AG154,IF(OR('別紙3-1_区分⑤所要額内訳'!$D$53="有",'別紙3-1_区分⑤所要額内訳'!$E$53&lt;=DATE(2022,12,31)),AG154,""))</f>
        <v/>
      </c>
      <c r="AH261" s="21" t="str">
        <f>IF(AND('別紙3-1_区分⑤所要額内訳'!$E$53&gt;=DATE(2023,1,1),'別紙3-1_区分⑤所要額内訳'!$D$53="無",COUNTIF($D$154:AH154,1)&lt;=7),AH154,IF(OR('別紙3-1_区分⑤所要額内訳'!$D$53="有",'別紙3-1_区分⑤所要額内訳'!$E$53&lt;=DATE(2022,12,31)),AH154,""))</f>
        <v/>
      </c>
      <c r="AI261" s="21" t="str">
        <f>IF(AND('別紙3-1_区分⑤所要額内訳'!$E$53&gt;=DATE(2023,1,1),'別紙3-1_区分⑤所要額内訳'!$D$53="無",COUNTIF($D$154:AI154,1)&lt;=7),AI154,IF(OR('別紙3-1_区分⑤所要額内訳'!$D$53="有",'別紙3-1_区分⑤所要額内訳'!$E$53&lt;=DATE(2022,12,31)),AI154,""))</f>
        <v/>
      </c>
      <c r="AJ261" s="21" t="str">
        <f>IF(AND('別紙3-1_区分⑤所要額内訳'!$E$53&gt;=DATE(2023,1,1),'別紙3-1_区分⑤所要額内訳'!$D$53="無",COUNTIF($D$154:AJ154,1)&lt;=7),AJ154,IF(OR('別紙3-1_区分⑤所要額内訳'!$D$53="有",'別紙3-1_区分⑤所要額内訳'!$E$53&lt;=DATE(2022,12,31)),AJ154,""))</f>
        <v/>
      </c>
      <c r="AK261" s="21" t="str">
        <f>IF(AND('別紙3-1_区分⑤所要額内訳'!$E$53&gt;=DATE(2023,1,1),'別紙3-1_区分⑤所要額内訳'!$D$53="無",COUNTIF($D$154:AK154,1)&lt;=7),AK154,IF(OR('別紙3-1_区分⑤所要額内訳'!$D$53="有",'別紙3-1_区分⑤所要額内訳'!$E$53&lt;=DATE(2022,12,31)),AK154,""))</f>
        <v/>
      </c>
      <c r="AL261" s="21" t="str">
        <f>IF(AND('別紙3-1_区分⑤所要額内訳'!$E$53&gt;=DATE(2023,1,1),'別紙3-1_区分⑤所要額内訳'!$D$53="無",COUNTIF($D$154:AL154,1)&lt;=7),AL154,IF(OR('別紙3-1_区分⑤所要額内訳'!$D$53="有",'別紙3-1_区分⑤所要額内訳'!$E$53&lt;=DATE(2022,12,31)),AL154,""))</f>
        <v/>
      </c>
      <c r="AM261" s="21" t="str">
        <f>IF(AND('別紙3-1_区分⑤所要額内訳'!$E$53&gt;=DATE(2023,1,1),'別紙3-1_区分⑤所要額内訳'!$D$53="無",COUNTIF($D$154:AM154,1)&lt;=7),AM154,IF(OR('別紙3-1_区分⑤所要額内訳'!$D$53="有",'別紙3-1_区分⑤所要額内訳'!$E$53&lt;=DATE(2022,12,31)),AM154,""))</f>
        <v/>
      </c>
      <c r="AN261" s="21" t="str">
        <f>IF(AND('別紙3-1_区分⑤所要額内訳'!$E$53&gt;=DATE(2023,1,1),'別紙3-1_区分⑤所要額内訳'!$D$53="無",COUNTIF($D$154:AN154,1)&lt;=7),AN154,IF(OR('別紙3-1_区分⑤所要額内訳'!$D$53="有",'別紙3-1_区分⑤所要額内訳'!$E$53&lt;=DATE(2022,12,31)),AN154,""))</f>
        <v/>
      </c>
      <c r="AO261" s="21" t="str">
        <f>IF(AND('別紙3-1_区分⑤所要額内訳'!$E$53&gt;=DATE(2023,1,1),'別紙3-1_区分⑤所要額内訳'!$D$53="無",COUNTIF($D$154:AO154,1)&lt;=7),AO154,IF(OR('別紙3-1_区分⑤所要額内訳'!$D$53="有",'別紙3-1_区分⑤所要額内訳'!$E$53&lt;=DATE(2022,12,31)),AO154,""))</f>
        <v/>
      </c>
      <c r="AP261" s="21" t="str">
        <f>IF(AND('別紙3-1_区分⑤所要額内訳'!$E$53&gt;=DATE(2023,1,1),'別紙3-1_区分⑤所要額内訳'!$D$53="無",COUNTIF($D$154:AP154,1)&lt;=7),AP154,IF(OR('別紙3-1_区分⑤所要額内訳'!$D$53="有",'別紙3-1_区分⑤所要額内訳'!$E$53&lt;=DATE(2022,12,31)),AP154,""))</f>
        <v/>
      </c>
      <c r="AQ261" s="21" t="str">
        <f>IF(AND('別紙3-1_区分⑤所要額内訳'!$E$53&gt;=DATE(2023,1,1),'別紙3-1_区分⑤所要額内訳'!$D$53="無",COUNTIF($D$154:AQ154,1)&lt;=7),AQ154,IF(OR('別紙3-1_区分⑤所要額内訳'!$D$53="有",'別紙3-1_区分⑤所要額内訳'!$E$53&lt;=DATE(2022,12,31)),AQ154,""))</f>
        <v/>
      </c>
      <c r="AR261" s="21" t="str">
        <f>IF(AND('別紙3-1_区分⑤所要額内訳'!$E$53&gt;=DATE(2023,1,1),'別紙3-1_区分⑤所要額内訳'!$D$53="無",COUNTIF($D$154:AR154,1)&lt;=7),AR154,IF(OR('別紙3-1_区分⑤所要額内訳'!$D$53="有",'別紙3-1_区分⑤所要額内訳'!$E$53&lt;=DATE(2022,12,31)),AR154,""))</f>
        <v/>
      </c>
      <c r="AS261" s="21" t="str">
        <f>IF(AND('別紙3-1_区分⑤所要額内訳'!$E$53&gt;=DATE(2023,1,1),'別紙3-1_区分⑤所要額内訳'!$D$53="無",COUNTIF($D$154:AS154,1)&lt;=7),AS154,IF(OR('別紙3-1_区分⑤所要額内訳'!$D$53="有",'別紙3-1_区分⑤所要額内訳'!$E$53&lt;=DATE(2022,12,31)),AS154,""))</f>
        <v/>
      </c>
      <c r="AT261" s="21" t="str">
        <f>IF(AND('別紙3-1_区分⑤所要額内訳'!$E$53&gt;=DATE(2023,1,1),'別紙3-1_区分⑤所要額内訳'!$D$53="無",COUNTIF($D$154:AT154,1)&lt;=7),AT154,IF(OR('別紙3-1_区分⑤所要額内訳'!$D$53="有",'別紙3-1_区分⑤所要額内訳'!$E$53&lt;=DATE(2022,12,31)),AT154,""))</f>
        <v/>
      </c>
      <c r="AU261" s="21" t="str">
        <f>IF(AND('別紙3-1_区分⑤所要額内訳'!$E$53&gt;=DATE(2023,1,1),'別紙3-1_区分⑤所要額内訳'!$D$53="無",COUNTIF($D$154:AU154,1)&lt;=7),AU154,IF(OR('別紙3-1_区分⑤所要額内訳'!$D$53="有",'別紙3-1_区分⑤所要額内訳'!$E$53&lt;=DATE(2022,12,31)),AU154,""))</f>
        <v/>
      </c>
      <c r="AV261" s="21" t="str">
        <f>IF(AND('別紙3-1_区分⑤所要額内訳'!$E$53&gt;=DATE(2023,1,1),'別紙3-1_区分⑤所要額内訳'!$D$53="無",COUNTIF($D$154:AV154,1)&lt;=7),AV154,IF(OR('別紙3-1_区分⑤所要額内訳'!$D$53="有",'別紙3-1_区分⑤所要額内訳'!$E$53&lt;=DATE(2022,12,31)),AV154,""))</f>
        <v/>
      </c>
      <c r="AW261" s="21" t="str">
        <f>IF(AND('別紙3-1_区分⑤所要額内訳'!$E$53&gt;=DATE(2023,1,1),'別紙3-1_区分⑤所要額内訳'!$D$53="無",COUNTIF($D$154:AW154,1)&lt;=7),AW154,IF(OR('別紙3-1_区分⑤所要額内訳'!$D$53="有",'別紙3-1_区分⑤所要額内訳'!$E$53&lt;=DATE(2022,12,31)),AW154,""))</f>
        <v/>
      </c>
      <c r="AX261" s="21" t="str">
        <f>IF(AND('別紙3-1_区分⑤所要額内訳'!$E$53&gt;=DATE(2023,1,1),'別紙3-1_区分⑤所要額内訳'!$D$53="無",COUNTIF($D$154:AX154,1)&lt;=7),AX154,IF(OR('別紙3-1_区分⑤所要額内訳'!$D$53="有",'別紙3-1_区分⑤所要額内訳'!$E$53&lt;=DATE(2022,12,31)),AX154,""))</f>
        <v/>
      </c>
      <c r="AY261" s="21" t="str">
        <f>IF(AND('別紙3-1_区分⑤所要額内訳'!$E$53&gt;=DATE(2023,1,1),'別紙3-1_区分⑤所要額内訳'!$D$53="無",COUNTIF($D$154:AY154,1)&lt;=7),AY154,IF(OR('別紙3-1_区分⑤所要額内訳'!$D$53="有",'別紙3-1_区分⑤所要額内訳'!$E$53&lt;=DATE(2022,12,31)),AY154,""))</f>
        <v/>
      </c>
      <c r="AZ261" s="21" t="str">
        <f>IF(AND('別紙3-1_区分⑤所要額内訳'!$E$53&gt;=DATE(2023,1,1),'別紙3-1_区分⑤所要額内訳'!$D$53="無",COUNTIF($D$154:AZ154,1)&lt;=7),AZ154,IF(OR('別紙3-1_区分⑤所要額内訳'!$D$53="有",'別紙3-1_区分⑤所要額内訳'!$E$53&lt;=DATE(2022,12,31)),AZ154,""))</f>
        <v/>
      </c>
      <c r="BA261" s="21" t="str">
        <f>IF(AND('別紙3-1_区分⑤所要額内訳'!$E$53&gt;=DATE(2023,1,1),'別紙3-1_区分⑤所要額内訳'!$D$53="無",COUNTIF($D$154:BA154,1)&lt;=7),BA154,IF(OR('別紙3-1_区分⑤所要額内訳'!$D$53="有",'別紙3-1_区分⑤所要額内訳'!$E$53&lt;=DATE(2022,12,31)),BA154,""))</f>
        <v/>
      </c>
      <c r="BB261" s="18">
        <f t="shared" si="334"/>
        <v>1</v>
      </c>
    </row>
    <row r="262" spans="1:54" x14ac:dyDescent="0.2">
      <c r="A262" s="5" t="str">
        <f t="shared" ref="A262:C262" si="375">A155</f>
        <v/>
      </c>
      <c r="B262" s="14" t="str">
        <f t="shared" si="375"/>
        <v/>
      </c>
      <c r="C262" s="5" t="str">
        <f t="shared" si="375"/>
        <v/>
      </c>
      <c r="D262" s="21">
        <f>IF(AND('別紙3-1_区分⑤所要額内訳'!$E$54&gt;=DATE(2023,1,1),'別紙3-1_区分⑤所要額内訳'!$D$54="無",COUNTIF($D$155:D155,1)&lt;=7),D155,IF(OR('別紙3-1_区分⑤所要額内訳'!$D$54="有",'別紙3-1_区分⑤所要額内訳'!$E$54&lt;=DATE(2022,12,31)),D155,""))</f>
        <v>1</v>
      </c>
      <c r="E262" s="21" t="str">
        <f>IF(AND('別紙3-1_区分⑤所要額内訳'!$E$54&gt;=DATE(2023,1,1),'別紙3-1_区分⑤所要額内訳'!$D$54="無",COUNTIF($D$155:E155,1)&lt;=7),E155,IF(OR('別紙3-1_区分⑤所要額内訳'!$D$54="有",'別紙3-1_区分⑤所要額内訳'!$E$54&lt;=DATE(2022,12,31)),E155,""))</f>
        <v/>
      </c>
      <c r="F262" s="21" t="str">
        <f>IF(AND('別紙3-1_区分⑤所要額内訳'!$E$54&gt;=DATE(2023,1,1),'別紙3-1_区分⑤所要額内訳'!$D$54="無",COUNTIF($D$155:F155,1)&lt;=7),F155,IF(OR('別紙3-1_区分⑤所要額内訳'!$D$54="有",'別紙3-1_区分⑤所要額内訳'!$E$54&lt;=DATE(2022,12,31)),F155,""))</f>
        <v/>
      </c>
      <c r="G262" s="21" t="str">
        <f>IF(AND('別紙3-1_区分⑤所要額内訳'!$E$54&gt;=DATE(2023,1,1),'別紙3-1_区分⑤所要額内訳'!$D$54="無",COUNTIF($D$155:G155,1)&lt;=7),G155,IF(OR('別紙3-1_区分⑤所要額内訳'!$D$54="有",'別紙3-1_区分⑤所要額内訳'!$E$54&lt;=DATE(2022,12,31)),G155,""))</f>
        <v/>
      </c>
      <c r="H262" s="21" t="str">
        <f>IF(AND('別紙3-1_区分⑤所要額内訳'!$E$54&gt;=DATE(2023,1,1),'別紙3-1_区分⑤所要額内訳'!$D$54="無",COUNTIF($D$155:H155,1)&lt;=7),H155,IF(OR('別紙3-1_区分⑤所要額内訳'!$D$54="有",'別紙3-1_区分⑤所要額内訳'!$E$54&lt;=DATE(2022,12,31)),H155,""))</f>
        <v/>
      </c>
      <c r="I262" s="21" t="str">
        <f>IF(AND('別紙3-1_区分⑤所要額内訳'!$E$54&gt;=DATE(2023,1,1),'別紙3-1_区分⑤所要額内訳'!$D$54="無",COUNTIF($D$155:I155,1)&lt;=7),I155,IF(OR('別紙3-1_区分⑤所要額内訳'!$D$54="有",'別紙3-1_区分⑤所要額内訳'!$E$54&lt;=DATE(2022,12,31)),I155,""))</f>
        <v/>
      </c>
      <c r="J262" s="21" t="str">
        <f>IF(AND('別紙3-1_区分⑤所要額内訳'!$E$54&gt;=DATE(2023,1,1),'別紙3-1_区分⑤所要額内訳'!$D$54="無",COUNTIF($D$155:J155,1)&lt;=7),J155,IF(OR('別紙3-1_区分⑤所要額内訳'!$D$54="有",'別紙3-1_区分⑤所要額内訳'!$E$54&lt;=DATE(2022,12,31)),J155,""))</f>
        <v/>
      </c>
      <c r="K262" s="21" t="str">
        <f>IF(AND('別紙3-1_区分⑤所要額内訳'!$E$54&gt;=DATE(2023,1,1),'別紙3-1_区分⑤所要額内訳'!$D$54="無",COUNTIF($D$155:K155,1)&lt;=7),K155,IF(OR('別紙3-1_区分⑤所要額内訳'!$D$54="有",'別紙3-1_区分⑤所要額内訳'!$E$54&lt;=DATE(2022,12,31)),K155,""))</f>
        <v/>
      </c>
      <c r="L262" s="21" t="str">
        <f>IF(AND('別紙3-1_区分⑤所要額内訳'!$E$54&gt;=DATE(2023,1,1),'別紙3-1_区分⑤所要額内訳'!$D$54="無",COUNTIF($D$155:L155,1)&lt;=7),L155,IF(OR('別紙3-1_区分⑤所要額内訳'!$D$54="有",'別紙3-1_区分⑤所要額内訳'!$E$54&lt;=DATE(2022,12,31)),L155,""))</f>
        <v/>
      </c>
      <c r="M262" s="21" t="str">
        <f>IF(AND('別紙3-1_区分⑤所要額内訳'!$E$54&gt;=DATE(2023,1,1),'別紙3-1_区分⑤所要額内訳'!$D$54="無",COUNTIF($D$155:M155,1)&lt;=7),M155,IF(OR('別紙3-1_区分⑤所要額内訳'!$D$54="有",'別紙3-1_区分⑤所要額内訳'!$E$54&lt;=DATE(2022,12,31)),M155,""))</f>
        <v/>
      </c>
      <c r="N262" s="21" t="str">
        <f>IF(AND('別紙3-1_区分⑤所要額内訳'!$E$54&gt;=DATE(2023,1,1),'別紙3-1_区分⑤所要額内訳'!$D$54="無",COUNTIF($D$155:N155,1)&lt;=7),N155,IF(OR('別紙3-1_区分⑤所要額内訳'!$D$54="有",'別紙3-1_区分⑤所要額内訳'!$E$54&lt;=DATE(2022,12,31)),N155,""))</f>
        <v/>
      </c>
      <c r="O262" s="21" t="str">
        <f>IF(AND('別紙3-1_区分⑤所要額内訳'!$E$54&gt;=DATE(2023,1,1),'別紙3-1_区分⑤所要額内訳'!$D$54="無",COUNTIF($D$155:O155,1)&lt;=7),O155,IF(OR('別紙3-1_区分⑤所要額内訳'!$D$54="有",'別紙3-1_区分⑤所要額内訳'!$E$54&lt;=DATE(2022,12,31)),O155,""))</f>
        <v/>
      </c>
      <c r="P262" s="21" t="str">
        <f>IF(AND('別紙3-1_区分⑤所要額内訳'!$E$54&gt;=DATE(2023,1,1),'別紙3-1_区分⑤所要額内訳'!$D$54="無",COUNTIF($D$155:P155,1)&lt;=7),P155,IF(OR('別紙3-1_区分⑤所要額内訳'!$D$54="有",'別紙3-1_区分⑤所要額内訳'!$E$54&lt;=DATE(2022,12,31)),P155,""))</f>
        <v/>
      </c>
      <c r="Q262" s="21" t="str">
        <f>IF(AND('別紙3-1_区分⑤所要額内訳'!$E$54&gt;=DATE(2023,1,1),'別紙3-1_区分⑤所要額内訳'!$D$54="無",COUNTIF($D$155:Q155,1)&lt;=7),Q155,IF(OR('別紙3-1_区分⑤所要額内訳'!$D$54="有",'別紙3-1_区分⑤所要額内訳'!$E$54&lt;=DATE(2022,12,31)),Q155,""))</f>
        <v/>
      </c>
      <c r="R262" s="21" t="str">
        <f>IF(AND('別紙3-1_区分⑤所要額内訳'!$E$54&gt;=DATE(2023,1,1),'別紙3-1_区分⑤所要額内訳'!$D$54="無",COUNTIF($D$155:R155,1)&lt;=7),R155,IF(OR('別紙3-1_区分⑤所要額内訳'!$D$54="有",'別紙3-1_区分⑤所要額内訳'!$E$54&lt;=DATE(2022,12,31)),R155,""))</f>
        <v/>
      </c>
      <c r="S262" s="21" t="str">
        <f>IF(AND('別紙3-1_区分⑤所要額内訳'!$E$54&gt;=DATE(2023,1,1),'別紙3-1_区分⑤所要額内訳'!$D$54="無",COUNTIF($D$155:S155,1)&lt;=7),S155,IF(OR('別紙3-1_区分⑤所要額内訳'!$D$54="有",'別紙3-1_区分⑤所要額内訳'!$E$54&lt;=DATE(2022,12,31)),S155,""))</f>
        <v/>
      </c>
      <c r="T262" s="21" t="str">
        <f>IF(AND('別紙3-1_区分⑤所要額内訳'!$E$54&gt;=DATE(2023,1,1),'別紙3-1_区分⑤所要額内訳'!$D$54="無",COUNTIF($D$155:T155,1)&lt;=7),T155,IF(OR('別紙3-1_区分⑤所要額内訳'!$D$54="有",'別紙3-1_区分⑤所要額内訳'!$E$54&lt;=DATE(2022,12,31)),T155,""))</f>
        <v/>
      </c>
      <c r="U262" s="21" t="str">
        <f>IF(AND('別紙3-1_区分⑤所要額内訳'!$E$54&gt;=DATE(2023,1,1),'別紙3-1_区分⑤所要額内訳'!$D$54="無",COUNTIF($D$155:U155,1)&lt;=7),U155,IF(OR('別紙3-1_区分⑤所要額内訳'!$D$54="有",'別紙3-1_区分⑤所要額内訳'!$E$54&lt;=DATE(2022,12,31)),U155,""))</f>
        <v/>
      </c>
      <c r="V262" s="21" t="str">
        <f>IF(AND('別紙3-1_区分⑤所要額内訳'!$E$54&gt;=DATE(2023,1,1),'別紙3-1_区分⑤所要額内訳'!$D$54="無",COUNTIF($D$155:V155,1)&lt;=7),V155,IF(OR('別紙3-1_区分⑤所要額内訳'!$D$54="有",'別紙3-1_区分⑤所要額内訳'!$E$54&lt;=DATE(2022,12,31)),V155,""))</f>
        <v/>
      </c>
      <c r="W262" s="21" t="str">
        <f>IF(AND('別紙3-1_区分⑤所要額内訳'!$E$54&gt;=DATE(2023,1,1),'別紙3-1_区分⑤所要額内訳'!$D$54="無",COUNTIF($D$155:W155,1)&lt;=7),W155,IF(OR('別紙3-1_区分⑤所要額内訳'!$D$54="有",'別紙3-1_区分⑤所要額内訳'!$E$54&lt;=DATE(2022,12,31)),W155,""))</f>
        <v/>
      </c>
      <c r="X262" s="21" t="str">
        <f>IF(AND('別紙3-1_区分⑤所要額内訳'!$E$54&gt;=DATE(2023,1,1),'別紙3-1_区分⑤所要額内訳'!$D$54="無",COUNTIF($D$155:X155,1)&lt;=7),X155,IF(OR('別紙3-1_区分⑤所要額内訳'!$D$54="有",'別紙3-1_区分⑤所要額内訳'!$E$54&lt;=DATE(2022,12,31)),X155,""))</f>
        <v/>
      </c>
      <c r="Y262" s="21" t="str">
        <f>IF(AND('別紙3-1_区分⑤所要額内訳'!$E$54&gt;=DATE(2023,1,1),'別紙3-1_区分⑤所要額内訳'!$D$54="無",COUNTIF($D$155:Y155,1)&lt;=7),Y155,IF(OR('別紙3-1_区分⑤所要額内訳'!$D$54="有",'別紙3-1_区分⑤所要額内訳'!$E$54&lt;=DATE(2022,12,31)),Y155,""))</f>
        <v/>
      </c>
      <c r="Z262" s="21" t="str">
        <f>IF(AND('別紙3-1_区分⑤所要額内訳'!$E$54&gt;=DATE(2023,1,1),'別紙3-1_区分⑤所要額内訳'!$D$54="無",COUNTIF($D$155:Z155,1)&lt;=7),Z155,IF(OR('別紙3-1_区分⑤所要額内訳'!$D$54="有",'別紙3-1_区分⑤所要額内訳'!$E$54&lt;=DATE(2022,12,31)),Z155,""))</f>
        <v/>
      </c>
      <c r="AA262" s="21" t="str">
        <f>IF(AND('別紙3-1_区分⑤所要額内訳'!$E$54&gt;=DATE(2023,1,1),'別紙3-1_区分⑤所要額内訳'!$D$54="無",COUNTIF($D$155:AA155,1)&lt;=7),AA155,IF(OR('別紙3-1_区分⑤所要額内訳'!$D$54="有",'別紙3-1_区分⑤所要額内訳'!$E$54&lt;=DATE(2022,12,31)),AA155,""))</f>
        <v/>
      </c>
      <c r="AB262" s="21" t="str">
        <f>IF(AND('別紙3-1_区分⑤所要額内訳'!$E$54&gt;=DATE(2023,1,1),'別紙3-1_区分⑤所要額内訳'!$D$54="無",COUNTIF($D$155:AB155,1)&lt;=7),AB155,IF(OR('別紙3-1_区分⑤所要額内訳'!$D$54="有",'別紙3-1_区分⑤所要額内訳'!$E$54&lt;=DATE(2022,12,31)),AB155,""))</f>
        <v/>
      </c>
      <c r="AC262" s="21" t="str">
        <f>IF(AND('別紙3-1_区分⑤所要額内訳'!$E$54&gt;=DATE(2023,1,1),'別紙3-1_区分⑤所要額内訳'!$D$54="無",COUNTIF($D$155:AC155,1)&lt;=7),AC155,IF(OR('別紙3-1_区分⑤所要額内訳'!$D$54="有",'別紙3-1_区分⑤所要額内訳'!$E$54&lt;=DATE(2022,12,31)),AC155,""))</f>
        <v/>
      </c>
      <c r="AD262" s="21" t="str">
        <f>IF(AND('別紙3-1_区分⑤所要額内訳'!$E$54&gt;=DATE(2023,1,1),'別紙3-1_区分⑤所要額内訳'!$D$54="無",COUNTIF($D$155:AD155,1)&lt;=7),AD155,IF(OR('別紙3-1_区分⑤所要額内訳'!$D$54="有",'別紙3-1_区分⑤所要額内訳'!$E$54&lt;=DATE(2022,12,31)),AD155,""))</f>
        <v/>
      </c>
      <c r="AE262" s="21" t="str">
        <f>IF(AND('別紙3-1_区分⑤所要額内訳'!$E$54&gt;=DATE(2023,1,1),'別紙3-1_区分⑤所要額内訳'!$D$54="無",COUNTIF($D$155:AE155,1)&lt;=7),AE155,IF(OR('別紙3-1_区分⑤所要額内訳'!$D$54="有",'別紙3-1_区分⑤所要額内訳'!$E$54&lt;=DATE(2022,12,31)),AE155,""))</f>
        <v/>
      </c>
      <c r="AF262" s="21" t="str">
        <f>IF(AND('別紙3-1_区分⑤所要額内訳'!$E$54&gt;=DATE(2023,1,1),'別紙3-1_区分⑤所要額内訳'!$D$54="無",COUNTIF($D$155:AF155,1)&lt;=7),AF155,IF(OR('別紙3-1_区分⑤所要額内訳'!$D$54="有",'別紙3-1_区分⑤所要額内訳'!$E$54&lt;=DATE(2022,12,31)),AF155,""))</f>
        <v/>
      </c>
      <c r="AG262" s="21" t="str">
        <f>IF(AND('別紙3-1_区分⑤所要額内訳'!$E$54&gt;=DATE(2023,1,1),'別紙3-1_区分⑤所要額内訳'!$D$54="無",COUNTIF($D$155:AG155,1)&lt;=7),AG155,IF(OR('別紙3-1_区分⑤所要額内訳'!$D$54="有",'別紙3-1_区分⑤所要額内訳'!$E$54&lt;=DATE(2022,12,31)),AG155,""))</f>
        <v/>
      </c>
      <c r="AH262" s="21" t="str">
        <f>IF(AND('別紙3-1_区分⑤所要額内訳'!$E$54&gt;=DATE(2023,1,1),'別紙3-1_区分⑤所要額内訳'!$D$54="無",COUNTIF($D$155:AH155,1)&lt;=7),AH155,IF(OR('別紙3-1_区分⑤所要額内訳'!$D$54="有",'別紙3-1_区分⑤所要額内訳'!$E$54&lt;=DATE(2022,12,31)),AH155,""))</f>
        <v/>
      </c>
      <c r="AI262" s="21" t="str">
        <f>IF(AND('別紙3-1_区分⑤所要額内訳'!$E$54&gt;=DATE(2023,1,1),'別紙3-1_区分⑤所要額内訳'!$D$54="無",COUNTIF($D$155:AI155,1)&lt;=7),AI155,IF(OR('別紙3-1_区分⑤所要額内訳'!$D$54="有",'別紙3-1_区分⑤所要額内訳'!$E$54&lt;=DATE(2022,12,31)),AI155,""))</f>
        <v/>
      </c>
      <c r="AJ262" s="21" t="str">
        <f>IF(AND('別紙3-1_区分⑤所要額内訳'!$E$54&gt;=DATE(2023,1,1),'別紙3-1_区分⑤所要額内訳'!$D$54="無",COUNTIF($D$155:AJ155,1)&lt;=7),AJ155,IF(OR('別紙3-1_区分⑤所要額内訳'!$D$54="有",'別紙3-1_区分⑤所要額内訳'!$E$54&lt;=DATE(2022,12,31)),AJ155,""))</f>
        <v/>
      </c>
      <c r="AK262" s="21" t="str">
        <f>IF(AND('別紙3-1_区分⑤所要額内訳'!$E$54&gt;=DATE(2023,1,1),'別紙3-1_区分⑤所要額内訳'!$D$54="無",COUNTIF($D$155:AK155,1)&lt;=7),AK155,IF(OR('別紙3-1_区分⑤所要額内訳'!$D$54="有",'別紙3-1_区分⑤所要額内訳'!$E$54&lt;=DATE(2022,12,31)),AK155,""))</f>
        <v/>
      </c>
      <c r="AL262" s="21" t="str">
        <f>IF(AND('別紙3-1_区分⑤所要額内訳'!$E$54&gt;=DATE(2023,1,1),'別紙3-1_区分⑤所要額内訳'!$D$54="無",COUNTIF($D$155:AL155,1)&lt;=7),AL155,IF(OR('別紙3-1_区分⑤所要額内訳'!$D$54="有",'別紙3-1_区分⑤所要額内訳'!$E$54&lt;=DATE(2022,12,31)),AL155,""))</f>
        <v/>
      </c>
      <c r="AM262" s="21" t="str">
        <f>IF(AND('別紙3-1_区分⑤所要額内訳'!$E$54&gt;=DATE(2023,1,1),'別紙3-1_区分⑤所要額内訳'!$D$54="無",COUNTIF($D$155:AM155,1)&lt;=7),AM155,IF(OR('別紙3-1_区分⑤所要額内訳'!$D$54="有",'別紙3-1_区分⑤所要額内訳'!$E$54&lt;=DATE(2022,12,31)),AM155,""))</f>
        <v/>
      </c>
      <c r="AN262" s="21" t="str">
        <f>IF(AND('別紙3-1_区分⑤所要額内訳'!$E$54&gt;=DATE(2023,1,1),'別紙3-1_区分⑤所要額内訳'!$D$54="無",COUNTIF($D$155:AN155,1)&lt;=7),AN155,IF(OR('別紙3-1_区分⑤所要額内訳'!$D$54="有",'別紙3-1_区分⑤所要額内訳'!$E$54&lt;=DATE(2022,12,31)),AN155,""))</f>
        <v/>
      </c>
      <c r="AO262" s="21" t="str">
        <f>IF(AND('別紙3-1_区分⑤所要額内訳'!$E$54&gt;=DATE(2023,1,1),'別紙3-1_区分⑤所要額内訳'!$D$54="無",COUNTIF($D$155:AO155,1)&lt;=7),AO155,IF(OR('別紙3-1_区分⑤所要額内訳'!$D$54="有",'別紙3-1_区分⑤所要額内訳'!$E$54&lt;=DATE(2022,12,31)),AO155,""))</f>
        <v/>
      </c>
      <c r="AP262" s="21" t="str">
        <f>IF(AND('別紙3-1_区分⑤所要額内訳'!$E$54&gt;=DATE(2023,1,1),'別紙3-1_区分⑤所要額内訳'!$D$54="無",COUNTIF($D$155:AP155,1)&lt;=7),AP155,IF(OR('別紙3-1_区分⑤所要額内訳'!$D$54="有",'別紙3-1_区分⑤所要額内訳'!$E$54&lt;=DATE(2022,12,31)),AP155,""))</f>
        <v/>
      </c>
      <c r="AQ262" s="21" t="str">
        <f>IF(AND('別紙3-1_区分⑤所要額内訳'!$E$54&gt;=DATE(2023,1,1),'別紙3-1_区分⑤所要額内訳'!$D$54="無",COUNTIF($D$155:AQ155,1)&lt;=7),AQ155,IF(OR('別紙3-1_区分⑤所要額内訳'!$D$54="有",'別紙3-1_区分⑤所要額内訳'!$E$54&lt;=DATE(2022,12,31)),AQ155,""))</f>
        <v/>
      </c>
      <c r="AR262" s="21" t="str">
        <f>IF(AND('別紙3-1_区分⑤所要額内訳'!$E$54&gt;=DATE(2023,1,1),'別紙3-1_区分⑤所要額内訳'!$D$54="無",COUNTIF($D$155:AR155,1)&lt;=7),AR155,IF(OR('別紙3-1_区分⑤所要額内訳'!$D$54="有",'別紙3-1_区分⑤所要額内訳'!$E$54&lt;=DATE(2022,12,31)),AR155,""))</f>
        <v/>
      </c>
      <c r="AS262" s="21" t="str">
        <f>IF(AND('別紙3-1_区分⑤所要額内訳'!$E$54&gt;=DATE(2023,1,1),'別紙3-1_区分⑤所要額内訳'!$D$54="無",COUNTIF($D$155:AS155,1)&lt;=7),AS155,IF(OR('別紙3-1_区分⑤所要額内訳'!$D$54="有",'別紙3-1_区分⑤所要額内訳'!$E$54&lt;=DATE(2022,12,31)),AS155,""))</f>
        <v/>
      </c>
      <c r="AT262" s="21" t="str">
        <f>IF(AND('別紙3-1_区分⑤所要額内訳'!$E$54&gt;=DATE(2023,1,1),'別紙3-1_区分⑤所要額内訳'!$D$54="無",COUNTIF($D$155:AT155,1)&lt;=7),AT155,IF(OR('別紙3-1_区分⑤所要額内訳'!$D$54="有",'別紙3-1_区分⑤所要額内訳'!$E$54&lt;=DATE(2022,12,31)),AT155,""))</f>
        <v/>
      </c>
      <c r="AU262" s="21" t="str">
        <f>IF(AND('別紙3-1_区分⑤所要額内訳'!$E$54&gt;=DATE(2023,1,1),'別紙3-1_区分⑤所要額内訳'!$D$54="無",COUNTIF($D$155:AU155,1)&lt;=7),AU155,IF(OR('別紙3-1_区分⑤所要額内訳'!$D$54="有",'別紙3-1_区分⑤所要額内訳'!$E$54&lt;=DATE(2022,12,31)),AU155,""))</f>
        <v/>
      </c>
      <c r="AV262" s="21" t="str">
        <f>IF(AND('別紙3-1_区分⑤所要額内訳'!$E$54&gt;=DATE(2023,1,1),'別紙3-1_区分⑤所要額内訳'!$D$54="無",COUNTIF($D$155:AV155,1)&lt;=7),AV155,IF(OR('別紙3-1_区分⑤所要額内訳'!$D$54="有",'別紙3-1_区分⑤所要額内訳'!$E$54&lt;=DATE(2022,12,31)),AV155,""))</f>
        <v/>
      </c>
      <c r="AW262" s="21" t="str">
        <f>IF(AND('別紙3-1_区分⑤所要額内訳'!$E$54&gt;=DATE(2023,1,1),'別紙3-1_区分⑤所要額内訳'!$D$54="無",COUNTIF($D$155:AW155,1)&lt;=7),AW155,IF(OR('別紙3-1_区分⑤所要額内訳'!$D$54="有",'別紙3-1_区分⑤所要額内訳'!$E$54&lt;=DATE(2022,12,31)),AW155,""))</f>
        <v/>
      </c>
      <c r="AX262" s="21" t="str">
        <f>IF(AND('別紙3-1_区分⑤所要額内訳'!$E$54&gt;=DATE(2023,1,1),'別紙3-1_区分⑤所要額内訳'!$D$54="無",COUNTIF($D$155:AX155,1)&lt;=7),AX155,IF(OR('別紙3-1_区分⑤所要額内訳'!$D$54="有",'別紙3-1_区分⑤所要額内訳'!$E$54&lt;=DATE(2022,12,31)),AX155,""))</f>
        <v/>
      </c>
      <c r="AY262" s="21" t="str">
        <f>IF(AND('別紙3-1_区分⑤所要額内訳'!$E$54&gt;=DATE(2023,1,1),'別紙3-1_区分⑤所要額内訳'!$D$54="無",COUNTIF($D$155:AY155,1)&lt;=7),AY155,IF(OR('別紙3-1_区分⑤所要額内訳'!$D$54="有",'別紙3-1_区分⑤所要額内訳'!$E$54&lt;=DATE(2022,12,31)),AY155,""))</f>
        <v/>
      </c>
      <c r="AZ262" s="21" t="str">
        <f>IF(AND('別紙3-1_区分⑤所要額内訳'!$E$54&gt;=DATE(2023,1,1),'別紙3-1_区分⑤所要額内訳'!$D$54="無",COUNTIF($D$155:AZ155,1)&lt;=7),AZ155,IF(OR('別紙3-1_区分⑤所要額内訳'!$D$54="有",'別紙3-1_区分⑤所要額内訳'!$E$54&lt;=DATE(2022,12,31)),AZ155,""))</f>
        <v/>
      </c>
      <c r="BA262" s="21" t="str">
        <f>IF(AND('別紙3-1_区分⑤所要額内訳'!$E$54&gt;=DATE(2023,1,1),'別紙3-1_区分⑤所要額内訳'!$D$54="無",COUNTIF($D$155:BA155,1)&lt;=7),BA155,IF(OR('別紙3-1_区分⑤所要額内訳'!$D$54="有",'別紙3-1_区分⑤所要額内訳'!$E$54&lt;=DATE(2022,12,31)),BA155,""))</f>
        <v/>
      </c>
      <c r="BB262" s="18">
        <f t="shared" si="334"/>
        <v>1</v>
      </c>
    </row>
    <row r="263" spans="1:54" x14ac:dyDescent="0.2">
      <c r="A263" s="5" t="str">
        <f t="shared" ref="A263:C263" si="376">A156</f>
        <v/>
      </c>
      <c r="B263" s="14" t="str">
        <f t="shared" si="376"/>
        <v/>
      </c>
      <c r="C263" s="5" t="str">
        <f t="shared" si="376"/>
        <v/>
      </c>
      <c r="D263" s="21">
        <f>IF(AND('別紙3-1_区分⑤所要額内訳'!$E$55&gt;=DATE(2023,1,1),'別紙3-1_区分⑤所要額内訳'!$D$55="無",COUNTIF($D$156:D156,1)&lt;=7),D156,IF(OR('別紙3-1_区分⑤所要額内訳'!$D$55="有",'別紙3-1_区分⑤所要額内訳'!$E$55&lt;=DATE(2022,12,31)),D156,""))</f>
        <v>1</v>
      </c>
      <c r="E263" s="21" t="str">
        <f>IF(AND('別紙3-1_区分⑤所要額内訳'!$E$55&gt;=DATE(2023,1,1),'別紙3-1_区分⑤所要額内訳'!$D$55="無",COUNTIF($D$156:E156,1)&lt;=7),E156,IF(OR('別紙3-1_区分⑤所要額内訳'!$D$55="有",'別紙3-1_区分⑤所要額内訳'!$E$55&lt;=DATE(2022,12,31)),E156,""))</f>
        <v/>
      </c>
      <c r="F263" s="21" t="str">
        <f>IF(AND('別紙3-1_区分⑤所要額内訳'!$E$55&gt;=DATE(2023,1,1),'別紙3-1_区分⑤所要額内訳'!$D$55="無",COUNTIF($D$156:F156,1)&lt;=7),F156,IF(OR('別紙3-1_区分⑤所要額内訳'!$D$55="有",'別紙3-1_区分⑤所要額内訳'!$E$55&lt;=DATE(2022,12,31)),F156,""))</f>
        <v/>
      </c>
      <c r="G263" s="21" t="str">
        <f>IF(AND('別紙3-1_区分⑤所要額内訳'!$E$55&gt;=DATE(2023,1,1),'別紙3-1_区分⑤所要額内訳'!$D$55="無",COUNTIF($D$156:G156,1)&lt;=7),G156,IF(OR('別紙3-1_区分⑤所要額内訳'!$D$55="有",'別紙3-1_区分⑤所要額内訳'!$E$55&lt;=DATE(2022,12,31)),G156,""))</f>
        <v/>
      </c>
      <c r="H263" s="21" t="str">
        <f>IF(AND('別紙3-1_区分⑤所要額内訳'!$E$55&gt;=DATE(2023,1,1),'別紙3-1_区分⑤所要額内訳'!$D$55="無",COUNTIF($D$156:H156,1)&lt;=7),H156,IF(OR('別紙3-1_区分⑤所要額内訳'!$D$55="有",'別紙3-1_区分⑤所要額内訳'!$E$55&lt;=DATE(2022,12,31)),H156,""))</f>
        <v/>
      </c>
      <c r="I263" s="21" t="str">
        <f>IF(AND('別紙3-1_区分⑤所要額内訳'!$E$55&gt;=DATE(2023,1,1),'別紙3-1_区分⑤所要額内訳'!$D$55="無",COUNTIF($D$156:I156,1)&lt;=7),I156,IF(OR('別紙3-1_区分⑤所要額内訳'!$D$55="有",'別紙3-1_区分⑤所要額内訳'!$E$55&lt;=DATE(2022,12,31)),I156,""))</f>
        <v/>
      </c>
      <c r="J263" s="21" t="str">
        <f>IF(AND('別紙3-1_区分⑤所要額内訳'!$E$55&gt;=DATE(2023,1,1),'別紙3-1_区分⑤所要額内訳'!$D$55="無",COUNTIF($D$156:J156,1)&lt;=7),J156,IF(OR('別紙3-1_区分⑤所要額内訳'!$D$55="有",'別紙3-1_区分⑤所要額内訳'!$E$55&lt;=DATE(2022,12,31)),J156,""))</f>
        <v/>
      </c>
      <c r="K263" s="21" t="str">
        <f>IF(AND('別紙3-1_区分⑤所要額内訳'!$E$55&gt;=DATE(2023,1,1),'別紙3-1_区分⑤所要額内訳'!$D$55="無",COUNTIF($D$156:K156,1)&lt;=7),K156,IF(OR('別紙3-1_区分⑤所要額内訳'!$D$55="有",'別紙3-1_区分⑤所要額内訳'!$E$55&lt;=DATE(2022,12,31)),K156,""))</f>
        <v/>
      </c>
      <c r="L263" s="21" t="str">
        <f>IF(AND('別紙3-1_区分⑤所要額内訳'!$E$55&gt;=DATE(2023,1,1),'別紙3-1_区分⑤所要額内訳'!$D$55="無",COUNTIF($D$156:L156,1)&lt;=7),L156,IF(OR('別紙3-1_区分⑤所要額内訳'!$D$55="有",'別紙3-1_区分⑤所要額内訳'!$E$55&lt;=DATE(2022,12,31)),L156,""))</f>
        <v/>
      </c>
      <c r="M263" s="21" t="str">
        <f>IF(AND('別紙3-1_区分⑤所要額内訳'!$E$55&gt;=DATE(2023,1,1),'別紙3-1_区分⑤所要額内訳'!$D$55="無",COUNTIF($D$156:M156,1)&lt;=7),M156,IF(OR('別紙3-1_区分⑤所要額内訳'!$D$55="有",'別紙3-1_区分⑤所要額内訳'!$E$55&lt;=DATE(2022,12,31)),M156,""))</f>
        <v/>
      </c>
      <c r="N263" s="21" t="str">
        <f>IF(AND('別紙3-1_区分⑤所要額内訳'!$E$55&gt;=DATE(2023,1,1),'別紙3-1_区分⑤所要額内訳'!$D$55="無",COUNTIF($D$156:N156,1)&lt;=7),N156,IF(OR('別紙3-1_区分⑤所要額内訳'!$D$55="有",'別紙3-1_区分⑤所要額内訳'!$E$55&lt;=DATE(2022,12,31)),N156,""))</f>
        <v/>
      </c>
      <c r="O263" s="21" t="str">
        <f>IF(AND('別紙3-1_区分⑤所要額内訳'!$E$55&gt;=DATE(2023,1,1),'別紙3-1_区分⑤所要額内訳'!$D$55="無",COUNTIF($D$156:O156,1)&lt;=7),O156,IF(OR('別紙3-1_区分⑤所要額内訳'!$D$55="有",'別紙3-1_区分⑤所要額内訳'!$E$55&lt;=DATE(2022,12,31)),O156,""))</f>
        <v/>
      </c>
      <c r="P263" s="21" t="str">
        <f>IF(AND('別紙3-1_区分⑤所要額内訳'!$E$55&gt;=DATE(2023,1,1),'別紙3-1_区分⑤所要額内訳'!$D$55="無",COUNTIF($D$156:P156,1)&lt;=7),P156,IF(OR('別紙3-1_区分⑤所要額内訳'!$D$55="有",'別紙3-1_区分⑤所要額内訳'!$E$55&lt;=DATE(2022,12,31)),P156,""))</f>
        <v/>
      </c>
      <c r="Q263" s="21" t="str">
        <f>IF(AND('別紙3-1_区分⑤所要額内訳'!$E$55&gt;=DATE(2023,1,1),'別紙3-1_区分⑤所要額内訳'!$D$55="無",COUNTIF($D$156:Q156,1)&lt;=7),Q156,IF(OR('別紙3-1_区分⑤所要額内訳'!$D$55="有",'別紙3-1_区分⑤所要額内訳'!$E$55&lt;=DATE(2022,12,31)),Q156,""))</f>
        <v/>
      </c>
      <c r="R263" s="21" t="str">
        <f>IF(AND('別紙3-1_区分⑤所要額内訳'!$E$55&gt;=DATE(2023,1,1),'別紙3-1_区分⑤所要額内訳'!$D$55="無",COUNTIF($D$156:R156,1)&lt;=7),R156,IF(OR('別紙3-1_区分⑤所要額内訳'!$D$55="有",'別紙3-1_区分⑤所要額内訳'!$E$55&lt;=DATE(2022,12,31)),R156,""))</f>
        <v/>
      </c>
      <c r="S263" s="21" t="str">
        <f>IF(AND('別紙3-1_区分⑤所要額内訳'!$E$55&gt;=DATE(2023,1,1),'別紙3-1_区分⑤所要額内訳'!$D$55="無",COUNTIF($D$156:S156,1)&lt;=7),S156,IF(OR('別紙3-1_区分⑤所要額内訳'!$D$55="有",'別紙3-1_区分⑤所要額内訳'!$E$55&lt;=DATE(2022,12,31)),S156,""))</f>
        <v/>
      </c>
      <c r="T263" s="21" t="str">
        <f>IF(AND('別紙3-1_区分⑤所要額内訳'!$E$55&gt;=DATE(2023,1,1),'別紙3-1_区分⑤所要額内訳'!$D$55="無",COUNTIF($D$156:T156,1)&lt;=7),T156,IF(OR('別紙3-1_区分⑤所要額内訳'!$D$55="有",'別紙3-1_区分⑤所要額内訳'!$E$55&lt;=DATE(2022,12,31)),T156,""))</f>
        <v/>
      </c>
      <c r="U263" s="21" t="str">
        <f>IF(AND('別紙3-1_区分⑤所要額内訳'!$E$55&gt;=DATE(2023,1,1),'別紙3-1_区分⑤所要額内訳'!$D$55="無",COUNTIF($D$156:U156,1)&lt;=7),U156,IF(OR('別紙3-1_区分⑤所要額内訳'!$D$55="有",'別紙3-1_区分⑤所要額内訳'!$E$55&lt;=DATE(2022,12,31)),U156,""))</f>
        <v/>
      </c>
      <c r="V263" s="21" t="str">
        <f>IF(AND('別紙3-1_区分⑤所要額内訳'!$E$55&gt;=DATE(2023,1,1),'別紙3-1_区分⑤所要額内訳'!$D$55="無",COUNTIF($D$156:V156,1)&lt;=7),V156,IF(OR('別紙3-1_区分⑤所要額内訳'!$D$55="有",'別紙3-1_区分⑤所要額内訳'!$E$55&lt;=DATE(2022,12,31)),V156,""))</f>
        <v/>
      </c>
      <c r="W263" s="21" t="str">
        <f>IF(AND('別紙3-1_区分⑤所要額内訳'!$E$55&gt;=DATE(2023,1,1),'別紙3-1_区分⑤所要額内訳'!$D$55="無",COUNTIF($D$156:W156,1)&lt;=7),W156,IF(OR('別紙3-1_区分⑤所要額内訳'!$D$55="有",'別紙3-1_区分⑤所要額内訳'!$E$55&lt;=DATE(2022,12,31)),W156,""))</f>
        <v/>
      </c>
      <c r="X263" s="21" t="str">
        <f>IF(AND('別紙3-1_区分⑤所要額内訳'!$E$55&gt;=DATE(2023,1,1),'別紙3-1_区分⑤所要額内訳'!$D$55="無",COUNTIF($D$156:X156,1)&lt;=7),X156,IF(OR('別紙3-1_区分⑤所要額内訳'!$D$55="有",'別紙3-1_区分⑤所要額内訳'!$E$55&lt;=DATE(2022,12,31)),X156,""))</f>
        <v/>
      </c>
      <c r="Y263" s="21" t="str">
        <f>IF(AND('別紙3-1_区分⑤所要額内訳'!$E$55&gt;=DATE(2023,1,1),'別紙3-1_区分⑤所要額内訳'!$D$55="無",COUNTIF($D$156:Y156,1)&lt;=7),Y156,IF(OR('別紙3-1_区分⑤所要額内訳'!$D$55="有",'別紙3-1_区分⑤所要額内訳'!$E$55&lt;=DATE(2022,12,31)),Y156,""))</f>
        <v/>
      </c>
      <c r="Z263" s="21" t="str">
        <f>IF(AND('別紙3-1_区分⑤所要額内訳'!$E$55&gt;=DATE(2023,1,1),'別紙3-1_区分⑤所要額内訳'!$D$55="無",COUNTIF($D$156:Z156,1)&lt;=7),Z156,IF(OR('別紙3-1_区分⑤所要額内訳'!$D$55="有",'別紙3-1_区分⑤所要額内訳'!$E$55&lt;=DATE(2022,12,31)),Z156,""))</f>
        <v/>
      </c>
      <c r="AA263" s="21" t="str">
        <f>IF(AND('別紙3-1_区分⑤所要額内訳'!$E$55&gt;=DATE(2023,1,1),'別紙3-1_区分⑤所要額内訳'!$D$55="無",COUNTIF($D$156:AA156,1)&lt;=7),AA156,IF(OR('別紙3-1_区分⑤所要額内訳'!$D$55="有",'別紙3-1_区分⑤所要額内訳'!$E$55&lt;=DATE(2022,12,31)),AA156,""))</f>
        <v/>
      </c>
      <c r="AB263" s="21" t="str">
        <f>IF(AND('別紙3-1_区分⑤所要額内訳'!$E$55&gt;=DATE(2023,1,1),'別紙3-1_区分⑤所要額内訳'!$D$55="無",COUNTIF($D$156:AB156,1)&lt;=7),AB156,IF(OR('別紙3-1_区分⑤所要額内訳'!$D$55="有",'別紙3-1_区分⑤所要額内訳'!$E$55&lt;=DATE(2022,12,31)),AB156,""))</f>
        <v/>
      </c>
      <c r="AC263" s="21" t="str">
        <f>IF(AND('別紙3-1_区分⑤所要額内訳'!$E$55&gt;=DATE(2023,1,1),'別紙3-1_区分⑤所要額内訳'!$D$55="無",COUNTIF($D$156:AC156,1)&lt;=7),AC156,IF(OR('別紙3-1_区分⑤所要額内訳'!$D$55="有",'別紙3-1_区分⑤所要額内訳'!$E$55&lt;=DATE(2022,12,31)),AC156,""))</f>
        <v/>
      </c>
      <c r="AD263" s="21" t="str">
        <f>IF(AND('別紙3-1_区分⑤所要額内訳'!$E$55&gt;=DATE(2023,1,1),'別紙3-1_区分⑤所要額内訳'!$D$55="無",COUNTIF($D$156:AD156,1)&lt;=7),AD156,IF(OR('別紙3-1_区分⑤所要額内訳'!$D$55="有",'別紙3-1_区分⑤所要額内訳'!$E$55&lt;=DATE(2022,12,31)),AD156,""))</f>
        <v/>
      </c>
      <c r="AE263" s="21" t="str">
        <f>IF(AND('別紙3-1_区分⑤所要額内訳'!$E$55&gt;=DATE(2023,1,1),'別紙3-1_区分⑤所要額内訳'!$D$55="無",COUNTIF($D$156:AE156,1)&lt;=7),AE156,IF(OR('別紙3-1_区分⑤所要額内訳'!$D$55="有",'別紙3-1_区分⑤所要額内訳'!$E$55&lt;=DATE(2022,12,31)),AE156,""))</f>
        <v/>
      </c>
      <c r="AF263" s="21" t="str">
        <f>IF(AND('別紙3-1_区分⑤所要額内訳'!$E$55&gt;=DATE(2023,1,1),'別紙3-1_区分⑤所要額内訳'!$D$55="無",COUNTIF($D$156:AF156,1)&lt;=7),AF156,IF(OR('別紙3-1_区分⑤所要額内訳'!$D$55="有",'別紙3-1_区分⑤所要額内訳'!$E$55&lt;=DATE(2022,12,31)),AF156,""))</f>
        <v/>
      </c>
      <c r="AG263" s="21" t="str">
        <f>IF(AND('別紙3-1_区分⑤所要額内訳'!$E$55&gt;=DATE(2023,1,1),'別紙3-1_区分⑤所要額内訳'!$D$55="無",COUNTIF($D$156:AG156,1)&lt;=7),AG156,IF(OR('別紙3-1_区分⑤所要額内訳'!$D$55="有",'別紙3-1_区分⑤所要額内訳'!$E$55&lt;=DATE(2022,12,31)),AG156,""))</f>
        <v/>
      </c>
      <c r="AH263" s="21" t="str">
        <f>IF(AND('別紙3-1_区分⑤所要額内訳'!$E$55&gt;=DATE(2023,1,1),'別紙3-1_区分⑤所要額内訳'!$D$55="無",COUNTIF($D$156:AH156,1)&lt;=7),AH156,IF(OR('別紙3-1_区分⑤所要額内訳'!$D$55="有",'別紙3-1_区分⑤所要額内訳'!$E$55&lt;=DATE(2022,12,31)),AH156,""))</f>
        <v/>
      </c>
      <c r="AI263" s="21" t="str">
        <f>IF(AND('別紙3-1_区分⑤所要額内訳'!$E$55&gt;=DATE(2023,1,1),'別紙3-1_区分⑤所要額内訳'!$D$55="無",COUNTIF($D$156:AI156,1)&lt;=7),AI156,IF(OR('別紙3-1_区分⑤所要額内訳'!$D$55="有",'別紙3-1_区分⑤所要額内訳'!$E$55&lt;=DATE(2022,12,31)),AI156,""))</f>
        <v/>
      </c>
      <c r="AJ263" s="21" t="str">
        <f>IF(AND('別紙3-1_区分⑤所要額内訳'!$E$55&gt;=DATE(2023,1,1),'別紙3-1_区分⑤所要額内訳'!$D$55="無",COUNTIF($D$156:AJ156,1)&lt;=7),AJ156,IF(OR('別紙3-1_区分⑤所要額内訳'!$D$55="有",'別紙3-1_区分⑤所要額内訳'!$E$55&lt;=DATE(2022,12,31)),AJ156,""))</f>
        <v/>
      </c>
      <c r="AK263" s="21" t="str">
        <f>IF(AND('別紙3-1_区分⑤所要額内訳'!$E$55&gt;=DATE(2023,1,1),'別紙3-1_区分⑤所要額内訳'!$D$55="無",COUNTIF($D$156:AK156,1)&lt;=7),AK156,IF(OR('別紙3-1_区分⑤所要額内訳'!$D$55="有",'別紙3-1_区分⑤所要額内訳'!$E$55&lt;=DATE(2022,12,31)),AK156,""))</f>
        <v/>
      </c>
      <c r="AL263" s="21" t="str">
        <f>IF(AND('別紙3-1_区分⑤所要額内訳'!$E$55&gt;=DATE(2023,1,1),'別紙3-1_区分⑤所要額内訳'!$D$55="無",COUNTIF($D$156:AL156,1)&lt;=7),AL156,IF(OR('別紙3-1_区分⑤所要額内訳'!$D$55="有",'別紙3-1_区分⑤所要額内訳'!$E$55&lt;=DATE(2022,12,31)),AL156,""))</f>
        <v/>
      </c>
      <c r="AM263" s="21" t="str">
        <f>IF(AND('別紙3-1_区分⑤所要額内訳'!$E$55&gt;=DATE(2023,1,1),'別紙3-1_区分⑤所要額内訳'!$D$55="無",COUNTIF($D$156:AM156,1)&lt;=7),AM156,IF(OR('別紙3-1_区分⑤所要額内訳'!$D$55="有",'別紙3-1_区分⑤所要額内訳'!$E$55&lt;=DATE(2022,12,31)),AM156,""))</f>
        <v/>
      </c>
      <c r="AN263" s="21" t="str">
        <f>IF(AND('別紙3-1_区分⑤所要額内訳'!$E$55&gt;=DATE(2023,1,1),'別紙3-1_区分⑤所要額内訳'!$D$55="無",COUNTIF($D$156:AN156,1)&lt;=7),AN156,IF(OR('別紙3-1_区分⑤所要額内訳'!$D$55="有",'別紙3-1_区分⑤所要額内訳'!$E$55&lt;=DATE(2022,12,31)),AN156,""))</f>
        <v/>
      </c>
      <c r="AO263" s="21" t="str">
        <f>IF(AND('別紙3-1_区分⑤所要額内訳'!$E$55&gt;=DATE(2023,1,1),'別紙3-1_区分⑤所要額内訳'!$D$55="無",COUNTIF($D$156:AO156,1)&lt;=7),AO156,IF(OR('別紙3-1_区分⑤所要額内訳'!$D$55="有",'別紙3-1_区分⑤所要額内訳'!$E$55&lt;=DATE(2022,12,31)),AO156,""))</f>
        <v/>
      </c>
      <c r="AP263" s="21" t="str">
        <f>IF(AND('別紙3-1_区分⑤所要額内訳'!$E$55&gt;=DATE(2023,1,1),'別紙3-1_区分⑤所要額内訳'!$D$55="無",COUNTIF($D$156:AP156,1)&lt;=7),AP156,IF(OR('別紙3-1_区分⑤所要額内訳'!$D$55="有",'別紙3-1_区分⑤所要額内訳'!$E$55&lt;=DATE(2022,12,31)),AP156,""))</f>
        <v/>
      </c>
      <c r="AQ263" s="21" t="str">
        <f>IF(AND('別紙3-1_区分⑤所要額内訳'!$E$55&gt;=DATE(2023,1,1),'別紙3-1_区分⑤所要額内訳'!$D$55="無",COUNTIF($D$156:AQ156,1)&lt;=7),AQ156,IF(OR('別紙3-1_区分⑤所要額内訳'!$D$55="有",'別紙3-1_区分⑤所要額内訳'!$E$55&lt;=DATE(2022,12,31)),AQ156,""))</f>
        <v/>
      </c>
      <c r="AR263" s="21" t="str">
        <f>IF(AND('別紙3-1_区分⑤所要額内訳'!$E$55&gt;=DATE(2023,1,1),'別紙3-1_区分⑤所要額内訳'!$D$55="無",COUNTIF($D$156:AR156,1)&lt;=7),AR156,IF(OR('別紙3-1_区分⑤所要額内訳'!$D$55="有",'別紙3-1_区分⑤所要額内訳'!$E$55&lt;=DATE(2022,12,31)),AR156,""))</f>
        <v/>
      </c>
      <c r="AS263" s="21" t="str">
        <f>IF(AND('別紙3-1_区分⑤所要額内訳'!$E$55&gt;=DATE(2023,1,1),'別紙3-1_区分⑤所要額内訳'!$D$55="無",COUNTIF($D$156:AS156,1)&lt;=7),AS156,IF(OR('別紙3-1_区分⑤所要額内訳'!$D$55="有",'別紙3-1_区分⑤所要額内訳'!$E$55&lt;=DATE(2022,12,31)),AS156,""))</f>
        <v/>
      </c>
      <c r="AT263" s="21" t="str">
        <f>IF(AND('別紙3-1_区分⑤所要額内訳'!$E$55&gt;=DATE(2023,1,1),'別紙3-1_区分⑤所要額内訳'!$D$55="無",COUNTIF($D$156:AT156,1)&lt;=7),AT156,IF(OR('別紙3-1_区分⑤所要額内訳'!$D$55="有",'別紙3-1_区分⑤所要額内訳'!$E$55&lt;=DATE(2022,12,31)),AT156,""))</f>
        <v/>
      </c>
      <c r="AU263" s="21" t="str">
        <f>IF(AND('別紙3-1_区分⑤所要額内訳'!$E$55&gt;=DATE(2023,1,1),'別紙3-1_区分⑤所要額内訳'!$D$55="無",COUNTIF($D$156:AU156,1)&lt;=7),AU156,IF(OR('別紙3-1_区分⑤所要額内訳'!$D$55="有",'別紙3-1_区分⑤所要額内訳'!$E$55&lt;=DATE(2022,12,31)),AU156,""))</f>
        <v/>
      </c>
      <c r="AV263" s="21" t="str">
        <f>IF(AND('別紙3-1_区分⑤所要額内訳'!$E$55&gt;=DATE(2023,1,1),'別紙3-1_区分⑤所要額内訳'!$D$55="無",COUNTIF($D$156:AV156,1)&lt;=7),AV156,IF(OR('別紙3-1_区分⑤所要額内訳'!$D$55="有",'別紙3-1_区分⑤所要額内訳'!$E$55&lt;=DATE(2022,12,31)),AV156,""))</f>
        <v/>
      </c>
      <c r="AW263" s="21" t="str">
        <f>IF(AND('別紙3-1_区分⑤所要額内訳'!$E$55&gt;=DATE(2023,1,1),'別紙3-1_区分⑤所要額内訳'!$D$55="無",COUNTIF($D$156:AW156,1)&lt;=7),AW156,IF(OR('別紙3-1_区分⑤所要額内訳'!$D$55="有",'別紙3-1_区分⑤所要額内訳'!$E$55&lt;=DATE(2022,12,31)),AW156,""))</f>
        <v/>
      </c>
      <c r="AX263" s="21" t="str">
        <f>IF(AND('別紙3-1_区分⑤所要額内訳'!$E$55&gt;=DATE(2023,1,1),'別紙3-1_区分⑤所要額内訳'!$D$55="無",COUNTIF($D$156:AX156,1)&lt;=7),AX156,IF(OR('別紙3-1_区分⑤所要額内訳'!$D$55="有",'別紙3-1_区分⑤所要額内訳'!$E$55&lt;=DATE(2022,12,31)),AX156,""))</f>
        <v/>
      </c>
      <c r="AY263" s="21" t="str">
        <f>IF(AND('別紙3-1_区分⑤所要額内訳'!$E$55&gt;=DATE(2023,1,1),'別紙3-1_区分⑤所要額内訳'!$D$55="無",COUNTIF($D$156:AY156,1)&lt;=7),AY156,IF(OR('別紙3-1_区分⑤所要額内訳'!$D$55="有",'別紙3-1_区分⑤所要額内訳'!$E$55&lt;=DATE(2022,12,31)),AY156,""))</f>
        <v/>
      </c>
      <c r="AZ263" s="21" t="str">
        <f>IF(AND('別紙3-1_区分⑤所要額内訳'!$E$55&gt;=DATE(2023,1,1),'別紙3-1_区分⑤所要額内訳'!$D$55="無",COUNTIF($D$156:AZ156,1)&lt;=7),AZ156,IF(OR('別紙3-1_区分⑤所要額内訳'!$D$55="有",'別紙3-1_区分⑤所要額内訳'!$E$55&lt;=DATE(2022,12,31)),AZ156,""))</f>
        <v/>
      </c>
      <c r="BA263" s="21" t="str">
        <f>IF(AND('別紙3-1_区分⑤所要額内訳'!$E$55&gt;=DATE(2023,1,1),'別紙3-1_区分⑤所要額内訳'!$D$55="無",COUNTIF($D$156:BA156,1)&lt;=7),BA156,IF(OR('別紙3-1_区分⑤所要額内訳'!$D$55="有",'別紙3-1_区分⑤所要額内訳'!$E$55&lt;=DATE(2022,12,31)),BA156,""))</f>
        <v/>
      </c>
      <c r="BB263" s="18">
        <f t="shared" si="334"/>
        <v>1</v>
      </c>
    </row>
    <row r="264" spans="1:54" x14ac:dyDescent="0.2">
      <c r="A264" s="5" t="str">
        <f t="shared" ref="A264:C264" si="377">A157</f>
        <v/>
      </c>
      <c r="B264" s="14" t="str">
        <f t="shared" si="377"/>
        <v/>
      </c>
      <c r="C264" s="5" t="str">
        <f t="shared" si="377"/>
        <v/>
      </c>
      <c r="D264" s="21">
        <f>IF(AND('別紙3-1_区分⑤所要額内訳'!$E$56&gt;=DATE(2023,1,1),'別紙3-1_区分⑤所要額内訳'!$D$56="無",COUNTIF($D$157:D157,1)&lt;=7),D157,IF(OR('別紙3-1_区分⑤所要額内訳'!$D$56="有",'別紙3-1_区分⑤所要額内訳'!$E$56&lt;=DATE(2022,12,31)),D157,""))</f>
        <v>1</v>
      </c>
      <c r="E264" s="21" t="str">
        <f>IF(AND('別紙3-1_区分⑤所要額内訳'!$E$56&gt;=DATE(2023,1,1),'別紙3-1_区分⑤所要額内訳'!$D$56="無",COUNTIF($D$157:E157,1)&lt;=7),E157,IF(OR('別紙3-1_区分⑤所要額内訳'!$D$56="有",'別紙3-1_区分⑤所要額内訳'!$E$56&lt;=DATE(2022,12,31)),E157,""))</f>
        <v/>
      </c>
      <c r="F264" s="21" t="str">
        <f>IF(AND('別紙3-1_区分⑤所要額内訳'!$E$56&gt;=DATE(2023,1,1),'別紙3-1_区分⑤所要額内訳'!$D$56="無",COUNTIF($D$157:F157,1)&lt;=7),F157,IF(OR('別紙3-1_区分⑤所要額内訳'!$D$56="有",'別紙3-1_区分⑤所要額内訳'!$E$56&lt;=DATE(2022,12,31)),F157,""))</f>
        <v/>
      </c>
      <c r="G264" s="21" t="str">
        <f>IF(AND('別紙3-1_区分⑤所要額内訳'!$E$56&gt;=DATE(2023,1,1),'別紙3-1_区分⑤所要額内訳'!$D$56="無",COUNTIF($D$157:G157,1)&lt;=7),G157,IF(OR('別紙3-1_区分⑤所要額内訳'!$D$56="有",'別紙3-1_区分⑤所要額内訳'!$E$56&lt;=DATE(2022,12,31)),G157,""))</f>
        <v/>
      </c>
      <c r="H264" s="21" t="str">
        <f>IF(AND('別紙3-1_区分⑤所要額内訳'!$E$56&gt;=DATE(2023,1,1),'別紙3-1_区分⑤所要額内訳'!$D$56="無",COUNTIF($D$157:H157,1)&lt;=7),H157,IF(OR('別紙3-1_区分⑤所要額内訳'!$D$56="有",'別紙3-1_区分⑤所要額内訳'!$E$56&lt;=DATE(2022,12,31)),H157,""))</f>
        <v/>
      </c>
      <c r="I264" s="21" t="str">
        <f>IF(AND('別紙3-1_区分⑤所要額内訳'!$E$56&gt;=DATE(2023,1,1),'別紙3-1_区分⑤所要額内訳'!$D$56="無",COUNTIF($D$157:I157,1)&lt;=7),I157,IF(OR('別紙3-1_区分⑤所要額内訳'!$D$56="有",'別紙3-1_区分⑤所要額内訳'!$E$56&lt;=DATE(2022,12,31)),I157,""))</f>
        <v/>
      </c>
      <c r="J264" s="21" t="str">
        <f>IF(AND('別紙3-1_区分⑤所要額内訳'!$E$56&gt;=DATE(2023,1,1),'別紙3-1_区分⑤所要額内訳'!$D$56="無",COUNTIF($D$157:J157,1)&lt;=7),J157,IF(OR('別紙3-1_区分⑤所要額内訳'!$D$56="有",'別紙3-1_区分⑤所要額内訳'!$E$56&lt;=DATE(2022,12,31)),J157,""))</f>
        <v/>
      </c>
      <c r="K264" s="21" t="str">
        <f>IF(AND('別紙3-1_区分⑤所要額内訳'!$E$56&gt;=DATE(2023,1,1),'別紙3-1_区分⑤所要額内訳'!$D$56="無",COUNTIF($D$157:K157,1)&lt;=7),K157,IF(OR('別紙3-1_区分⑤所要額内訳'!$D$56="有",'別紙3-1_区分⑤所要額内訳'!$E$56&lt;=DATE(2022,12,31)),K157,""))</f>
        <v/>
      </c>
      <c r="L264" s="21" t="str">
        <f>IF(AND('別紙3-1_区分⑤所要額内訳'!$E$56&gt;=DATE(2023,1,1),'別紙3-1_区分⑤所要額内訳'!$D$56="無",COUNTIF($D$157:L157,1)&lt;=7),L157,IF(OR('別紙3-1_区分⑤所要額内訳'!$D$56="有",'別紙3-1_区分⑤所要額内訳'!$E$56&lt;=DATE(2022,12,31)),L157,""))</f>
        <v/>
      </c>
      <c r="M264" s="21" t="str">
        <f>IF(AND('別紙3-1_区分⑤所要額内訳'!$E$56&gt;=DATE(2023,1,1),'別紙3-1_区分⑤所要額内訳'!$D$56="無",COUNTIF($D$157:M157,1)&lt;=7),M157,IF(OR('別紙3-1_区分⑤所要額内訳'!$D$56="有",'別紙3-1_区分⑤所要額内訳'!$E$56&lt;=DATE(2022,12,31)),M157,""))</f>
        <v/>
      </c>
      <c r="N264" s="21" t="str">
        <f>IF(AND('別紙3-1_区分⑤所要額内訳'!$E$56&gt;=DATE(2023,1,1),'別紙3-1_区分⑤所要額内訳'!$D$56="無",COUNTIF($D$157:N157,1)&lt;=7),N157,IF(OR('別紙3-1_区分⑤所要額内訳'!$D$56="有",'別紙3-1_区分⑤所要額内訳'!$E$56&lt;=DATE(2022,12,31)),N157,""))</f>
        <v/>
      </c>
      <c r="O264" s="21" t="str">
        <f>IF(AND('別紙3-1_区分⑤所要額内訳'!$E$56&gt;=DATE(2023,1,1),'別紙3-1_区分⑤所要額内訳'!$D$56="無",COUNTIF($D$157:O157,1)&lt;=7),O157,IF(OR('別紙3-1_区分⑤所要額内訳'!$D$56="有",'別紙3-1_区分⑤所要額内訳'!$E$56&lt;=DATE(2022,12,31)),O157,""))</f>
        <v/>
      </c>
      <c r="P264" s="21" t="str">
        <f>IF(AND('別紙3-1_区分⑤所要額内訳'!$E$56&gt;=DATE(2023,1,1),'別紙3-1_区分⑤所要額内訳'!$D$56="無",COUNTIF($D$157:P157,1)&lt;=7),P157,IF(OR('別紙3-1_区分⑤所要額内訳'!$D$56="有",'別紙3-1_区分⑤所要額内訳'!$E$56&lt;=DATE(2022,12,31)),P157,""))</f>
        <v/>
      </c>
      <c r="Q264" s="21" t="str">
        <f>IF(AND('別紙3-1_区分⑤所要額内訳'!$E$56&gt;=DATE(2023,1,1),'別紙3-1_区分⑤所要額内訳'!$D$56="無",COUNTIF($D$157:Q157,1)&lt;=7),Q157,IF(OR('別紙3-1_区分⑤所要額内訳'!$D$56="有",'別紙3-1_区分⑤所要額内訳'!$E$56&lt;=DATE(2022,12,31)),Q157,""))</f>
        <v/>
      </c>
      <c r="R264" s="21" t="str">
        <f>IF(AND('別紙3-1_区分⑤所要額内訳'!$E$56&gt;=DATE(2023,1,1),'別紙3-1_区分⑤所要額内訳'!$D$56="無",COUNTIF($D$157:R157,1)&lt;=7),R157,IF(OR('別紙3-1_区分⑤所要額内訳'!$D$56="有",'別紙3-1_区分⑤所要額内訳'!$E$56&lt;=DATE(2022,12,31)),R157,""))</f>
        <v/>
      </c>
      <c r="S264" s="21" t="str">
        <f>IF(AND('別紙3-1_区分⑤所要額内訳'!$E$56&gt;=DATE(2023,1,1),'別紙3-1_区分⑤所要額内訳'!$D$56="無",COUNTIF($D$157:S157,1)&lt;=7),S157,IF(OR('別紙3-1_区分⑤所要額内訳'!$D$56="有",'別紙3-1_区分⑤所要額内訳'!$E$56&lt;=DATE(2022,12,31)),S157,""))</f>
        <v/>
      </c>
      <c r="T264" s="21" t="str">
        <f>IF(AND('別紙3-1_区分⑤所要額内訳'!$E$56&gt;=DATE(2023,1,1),'別紙3-1_区分⑤所要額内訳'!$D$56="無",COUNTIF($D$157:T157,1)&lt;=7),T157,IF(OR('別紙3-1_区分⑤所要額内訳'!$D$56="有",'別紙3-1_区分⑤所要額内訳'!$E$56&lt;=DATE(2022,12,31)),T157,""))</f>
        <v/>
      </c>
      <c r="U264" s="21" t="str">
        <f>IF(AND('別紙3-1_区分⑤所要額内訳'!$E$56&gt;=DATE(2023,1,1),'別紙3-1_区分⑤所要額内訳'!$D$56="無",COUNTIF($D$157:U157,1)&lt;=7),U157,IF(OR('別紙3-1_区分⑤所要額内訳'!$D$56="有",'別紙3-1_区分⑤所要額内訳'!$E$56&lt;=DATE(2022,12,31)),U157,""))</f>
        <v/>
      </c>
      <c r="V264" s="21" t="str">
        <f>IF(AND('別紙3-1_区分⑤所要額内訳'!$E$56&gt;=DATE(2023,1,1),'別紙3-1_区分⑤所要額内訳'!$D$56="無",COUNTIF($D$157:V157,1)&lt;=7),V157,IF(OR('別紙3-1_区分⑤所要額内訳'!$D$56="有",'別紙3-1_区分⑤所要額内訳'!$E$56&lt;=DATE(2022,12,31)),V157,""))</f>
        <v/>
      </c>
      <c r="W264" s="21" t="str">
        <f>IF(AND('別紙3-1_区分⑤所要額内訳'!$E$56&gt;=DATE(2023,1,1),'別紙3-1_区分⑤所要額内訳'!$D$56="無",COUNTIF($D$157:W157,1)&lt;=7),W157,IF(OR('別紙3-1_区分⑤所要額内訳'!$D$56="有",'別紙3-1_区分⑤所要額内訳'!$E$56&lt;=DATE(2022,12,31)),W157,""))</f>
        <v/>
      </c>
      <c r="X264" s="21" t="str">
        <f>IF(AND('別紙3-1_区分⑤所要額内訳'!$E$56&gt;=DATE(2023,1,1),'別紙3-1_区分⑤所要額内訳'!$D$56="無",COUNTIF($D$157:X157,1)&lt;=7),X157,IF(OR('別紙3-1_区分⑤所要額内訳'!$D$56="有",'別紙3-1_区分⑤所要額内訳'!$E$56&lt;=DATE(2022,12,31)),X157,""))</f>
        <v/>
      </c>
      <c r="Y264" s="21" t="str">
        <f>IF(AND('別紙3-1_区分⑤所要額内訳'!$E$56&gt;=DATE(2023,1,1),'別紙3-1_区分⑤所要額内訳'!$D$56="無",COUNTIF($D$157:Y157,1)&lt;=7),Y157,IF(OR('別紙3-1_区分⑤所要額内訳'!$D$56="有",'別紙3-1_区分⑤所要額内訳'!$E$56&lt;=DATE(2022,12,31)),Y157,""))</f>
        <v/>
      </c>
      <c r="Z264" s="21" t="str">
        <f>IF(AND('別紙3-1_区分⑤所要額内訳'!$E$56&gt;=DATE(2023,1,1),'別紙3-1_区分⑤所要額内訳'!$D$56="無",COUNTIF($D$157:Z157,1)&lt;=7),Z157,IF(OR('別紙3-1_区分⑤所要額内訳'!$D$56="有",'別紙3-1_区分⑤所要額内訳'!$E$56&lt;=DATE(2022,12,31)),Z157,""))</f>
        <v/>
      </c>
      <c r="AA264" s="21" t="str">
        <f>IF(AND('別紙3-1_区分⑤所要額内訳'!$E$56&gt;=DATE(2023,1,1),'別紙3-1_区分⑤所要額内訳'!$D$56="無",COUNTIF($D$157:AA157,1)&lt;=7),AA157,IF(OR('別紙3-1_区分⑤所要額内訳'!$D$56="有",'別紙3-1_区分⑤所要額内訳'!$E$56&lt;=DATE(2022,12,31)),AA157,""))</f>
        <v/>
      </c>
      <c r="AB264" s="21" t="str">
        <f>IF(AND('別紙3-1_区分⑤所要額内訳'!$E$56&gt;=DATE(2023,1,1),'別紙3-1_区分⑤所要額内訳'!$D$56="無",COUNTIF($D$157:AB157,1)&lt;=7),AB157,IF(OR('別紙3-1_区分⑤所要額内訳'!$D$56="有",'別紙3-1_区分⑤所要額内訳'!$E$56&lt;=DATE(2022,12,31)),AB157,""))</f>
        <v/>
      </c>
      <c r="AC264" s="21" t="str">
        <f>IF(AND('別紙3-1_区分⑤所要額内訳'!$E$56&gt;=DATE(2023,1,1),'別紙3-1_区分⑤所要額内訳'!$D$56="無",COUNTIF($D$157:AC157,1)&lt;=7),AC157,IF(OR('別紙3-1_区分⑤所要額内訳'!$D$56="有",'別紙3-1_区分⑤所要額内訳'!$E$56&lt;=DATE(2022,12,31)),AC157,""))</f>
        <v/>
      </c>
      <c r="AD264" s="21" t="str">
        <f>IF(AND('別紙3-1_区分⑤所要額内訳'!$E$56&gt;=DATE(2023,1,1),'別紙3-1_区分⑤所要額内訳'!$D$56="無",COUNTIF($D$157:AD157,1)&lt;=7),AD157,IF(OR('別紙3-1_区分⑤所要額内訳'!$D$56="有",'別紙3-1_区分⑤所要額内訳'!$E$56&lt;=DATE(2022,12,31)),AD157,""))</f>
        <v/>
      </c>
      <c r="AE264" s="21" t="str">
        <f>IF(AND('別紙3-1_区分⑤所要額内訳'!$E$56&gt;=DATE(2023,1,1),'別紙3-1_区分⑤所要額内訳'!$D$56="無",COUNTIF($D$157:AE157,1)&lt;=7),AE157,IF(OR('別紙3-1_区分⑤所要額内訳'!$D$56="有",'別紙3-1_区分⑤所要額内訳'!$E$56&lt;=DATE(2022,12,31)),AE157,""))</f>
        <v/>
      </c>
      <c r="AF264" s="21" t="str">
        <f>IF(AND('別紙3-1_区分⑤所要額内訳'!$E$56&gt;=DATE(2023,1,1),'別紙3-1_区分⑤所要額内訳'!$D$56="無",COUNTIF($D$157:AF157,1)&lt;=7),AF157,IF(OR('別紙3-1_区分⑤所要額内訳'!$D$56="有",'別紙3-1_区分⑤所要額内訳'!$E$56&lt;=DATE(2022,12,31)),AF157,""))</f>
        <v/>
      </c>
      <c r="AG264" s="21" t="str">
        <f>IF(AND('別紙3-1_区分⑤所要額内訳'!$E$56&gt;=DATE(2023,1,1),'別紙3-1_区分⑤所要額内訳'!$D$56="無",COUNTIF($D$157:AG157,1)&lt;=7),AG157,IF(OR('別紙3-1_区分⑤所要額内訳'!$D$56="有",'別紙3-1_区分⑤所要額内訳'!$E$56&lt;=DATE(2022,12,31)),AG157,""))</f>
        <v/>
      </c>
      <c r="AH264" s="21" t="str">
        <f>IF(AND('別紙3-1_区分⑤所要額内訳'!$E$56&gt;=DATE(2023,1,1),'別紙3-1_区分⑤所要額内訳'!$D$56="無",COUNTIF($D$157:AH157,1)&lt;=7),AH157,IF(OR('別紙3-1_区分⑤所要額内訳'!$D$56="有",'別紙3-1_区分⑤所要額内訳'!$E$56&lt;=DATE(2022,12,31)),AH157,""))</f>
        <v/>
      </c>
      <c r="AI264" s="21" t="str">
        <f>IF(AND('別紙3-1_区分⑤所要額内訳'!$E$56&gt;=DATE(2023,1,1),'別紙3-1_区分⑤所要額内訳'!$D$56="無",COUNTIF($D$157:AI157,1)&lt;=7),AI157,IF(OR('別紙3-1_区分⑤所要額内訳'!$D$56="有",'別紙3-1_区分⑤所要額内訳'!$E$56&lt;=DATE(2022,12,31)),AI157,""))</f>
        <v/>
      </c>
      <c r="AJ264" s="21" t="str">
        <f>IF(AND('別紙3-1_区分⑤所要額内訳'!$E$56&gt;=DATE(2023,1,1),'別紙3-1_区分⑤所要額内訳'!$D$56="無",COUNTIF($D$157:AJ157,1)&lt;=7),AJ157,IF(OR('別紙3-1_区分⑤所要額内訳'!$D$56="有",'別紙3-1_区分⑤所要額内訳'!$E$56&lt;=DATE(2022,12,31)),AJ157,""))</f>
        <v/>
      </c>
      <c r="AK264" s="21" t="str">
        <f>IF(AND('別紙3-1_区分⑤所要額内訳'!$E$56&gt;=DATE(2023,1,1),'別紙3-1_区分⑤所要額内訳'!$D$56="無",COUNTIF($D$157:AK157,1)&lt;=7),AK157,IF(OR('別紙3-1_区分⑤所要額内訳'!$D$56="有",'別紙3-1_区分⑤所要額内訳'!$E$56&lt;=DATE(2022,12,31)),AK157,""))</f>
        <v/>
      </c>
      <c r="AL264" s="21" t="str">
        <f>IF(AND('別紙3-1_区分⑤所要額内訳'!$E$56&gt;=DATE(2023,1,1),'別紙3-1_区分⑤所要額内訳'!$D$56="無",COUNTIF($D$157:AL157,1)&lt;=7),AL157,IF(OR('別紙3-1_区分⑤所要額内訳'!$D$56="有",'別紙3-1_区分⑤所要額内訳'!$E$56&lt;=DATE(2022,12,31)),AL157,""))</f>
        <v/>
      </c>
      <c r="AM264" s="21" t="str">
        <f>IF(AND('別紙3-1_区分⑤所要額内訳'!$E$56&gt;=DATE(2023,1,1),'別紙3-1_区分⑤所要額内訳'!$D$56="無",COUNTIF($D$157:AM157,1)&lt;=7),AM157,IF(OR('別紙3-1_区分⑤所要額内訳'!$D$56="有",'別紙3-1_区分⑤所要額内訳'!$E$56&lt;=DATE(2022,12,31)),AM157,""))</f>
        <v/>
      </c>
      <c r="AN264" s="21" t="str">
        <f>IF(AND('別紙3-1_区分⑤所要額内訳'!$E$56&gt;=DATE(2023,1,1),'別紙3-1_区分⑤所要額内訳'!$D$56="無",COUNTIF($D$157:AN157,1)&lt;=7),AN157,IF(OR('別紙3-1_区分⑤所要額内訳'!$D$56="有",'別紙3-1_区分⑤所要額内訳'!$E$56&lt;=DATE(2022,12,31)),AN157,""))</f>
        <v/>
      </c>
      <c r="AO264" s="21" t="str">
        <f>IF(AND('別紙3-1_区分⑤所要額内訳'!$E$56&gt;=DATE(2023,1,1),'別紙3-1_区分⑤所要額内訳'!$D$56="無",COUNTIF($D$157:AO157,1)&lt;=7),AO157,IF(OR('別紙3-1_区分⑤所要額内訳'!$D$56="有",'別紙3-1_区分⑤所要額内訳'!$E$56&lt;=DATE(2022,12,31)),AO157,""))</f>
        <v/>
      </c>
      <c r="AP264" s="21" t="str">
        <f>IF(AND('別紙3-1_区分⑤所要額内訳'!$E$56&gt;=DATE(2023,1,1),'別紙3-1_区分⑤所要額内訳'!$D$56="無",COUNTIF($D$157:AP157,1)&lt;=7),AP157,IF(OR('別紙3-1_区分⑤所要額内訳'!$D$56="有",'別紙3-1_区分⑤所要額内訳'!$E$56&lt;=DATE(2022,12,31)),AP157,""))</f>
        <v/>
      </c>
      <c r="AQ264" s="21" t="str">
        <f>IF(AND('別紙3-1_区分⑤所要額内訳'!$E$56&gt;=DATE(2023,1,1),'別紙3-1_区分⑤所要額内訳'!$D$56="無",COUNTIF($D$157:AQ157,1)&lt;=7),AQ157,IF(OR('別紙3-1_区分⑤所要額内訳'!$D$56="有",'別紙3-1_区分⑤所要額内訳'!$E$56&lt;=DATE(2022,12,31)),AQ157,""))</f>
        <v/>
      </c>
      <c r="AR264" s="21" t="str">
        <f>IF(AND('別紙3-1_区分⑤所要額内訳'!$E$56&gt;=DATE(2023,1,1),'別紙3-1_区分⑤所要額内訳'!$D$56="無",COUNTIF($D$157:AR157,1)&lt;=7),AR157,IF(OR('別紙3-1_区分⑤所要額内訳'!$D$56="有",'別紙3-1_区分⑤所要額内訳'!$E$56&lt;=DATE(2022,12,31)),AR157,""))</f>
        <v/>
      </c>
      <c r="AS264" s="21" t="str">
        <f>IF(AND('別紙3-1_区分⑤所要額内訳'!$E$56&gt;=DATE(2023,1,1),'別紙3-1_区分⑤所要額内訳'!$D$56="無",COUNTIF($D$157:AS157,1)&lt;=7),AS157,IF(OR('別紙3-1_区分⑤所要額内訳'!$D$56="有",'別紙3-1_区分⑤所要額内訳'!$E$56&lt;=DATE(2022,12,31)),AS157,""))</f>
        <v/>
      </c>
      <c r="AT264" s="21" t="str">
        <f>IF(AND('別紙3-1_区分⑤所要額内訳'!$E$56&gt;=DATE(2023,1,1),'別紙3-1_区分⑤所要額内訳'!$D$56="無",COUNTIF($D$157:AT157,1)&lt;=7),AT157,IF(OR('別紙3-1_区分⑤所要額内訳'!$D$56="有",'別紙3-1_区分⑤所要額内訳'!$E$56&lt;=DATE(2022,12,31)),AT157,""))</f>
        <v/>
      </c>
      <c r="AU264" s="21" t="str">
        <f>IF(AND('別紙3-1_区分⑤所要額内訳'!$E$56&gt;=DATE(2023,1,1),'別紙3-1_区分⑤所要額内訳'!$D$56="無",COUNTIF($D$157:AU157,1)&lt;=7),AU157,IF(OR('別紙3-1_区分⑤所要額内訳'!$D$56="有",'別紙3-1_区分⑤所要額内訳'!$E$56&lt;=DATE(2022,12,31)),AU157,""))</f>
        <v/>
      </c>
      <c r="AV264" s="21" t="str">
        <f>IF(AND('別紙3-1_区分⑤所要額内訳'!$E$56&gt;=DATE(2023,1,1),'別紙3-1_区分⑤所要額内訳'!$D$56="無",COUNTIF($D$157:AV157,1)&lt;=7),AV157,IF(OR('別紙3-1_区分⑤所要額内訳'!$D$56="有",'別紙3-1_区分⑤所要額内訳'!$E$56&lt;=DATE(2022,12,31)),AV157,""))</f>
        <v/>
      </c>
      <c r="AW264" s="21" t="str">
        <f>IF(AND('別紙3-1_区分⑤所要額内訳'!$E$56&gt;=DATE(2023,1,1),'別紙3-1_区分⑤所要額内訳'!$D$56="無",COUNTIF($D$157:AW157,1)&lt;=7),AW157,IF(OR('別紙3-1_区分⑤所要額内訳'!$D$56="有",'別紙3-1_区分⑤所要額内訳'!$E$56&lt;=DATE(2022,12,31)),AW157,""))</f>
        <v/>
      </c>
      <c r="AX264" s="21" t="str">
        <f>IF(AND('別紙3-1_区分⑤所要額内訳'!$E$56&gt;=DATE(2023,1,1),'別紙3-1_区分⑤所要額内訳'!$D$56="無",COUNTIF($D$157:AX157,1)&lt;=7),AX157,IF(OR('別紙3-1_区分⑤所要額内訳'!$D$56="有",'別紙3-1_区分⑤所要額内訳'!$E$56&lt;=DATE(2022,12,31)),AX157,""))</f>
        <v/>
      </c>
      <c r="AY264" s="21" t="str">
        <f>IF(AND('別紙3-1_区分⑤所要額内訳'!$E$56&gt;=DATE(2023,1,1),'別紙3-1_区分⑤所要額内訳'!$D$56="無",COUNTIF($D$157:AY157,1)&lt;=7),AY157,IF(OR('別紙3-1_区分⑤所要額内訳'!$D$56="有",'別紙3-1_区分⑤所要額内訳'!$E$56&lt;=DATE(2022,12,31)),AY157,""))</f>
        <v/>
      </c>
      <c r="AZ264" s="21" t="str">
        <f>IF(AND('別紙3-1_区分⑤所要額内訳'!$E$56&gt;=DATE(2023,1,1),'別紙3-1_区分⑤所要額内訳'!$D$56="無",COUNTIF($D$157:AZ157,1)&lt;=7),AZ157,IF(OR('別紙3-1_区分⑤所要額内訳'!$D$56="有",'別紙3-1_区分⑤所要額内訳'!$E$56&lt;=DATE(2022,12,31)),AZ157,""))</f>
        <v/>
      </c>
      <c r="BA264" s="21" t="str">
        <f>IF(AND('別紙3-1_区分⑤所要額内訳'!$E$56&gt;=DATE(2023,1,1),'別紙3-1_区分⑤所要額内訳'!$D$56="無",COUNTIF($D$157:BA157,1)&lt;=7),BA157,IF(OR('別紙3-1_区分⑤所要額内訳'!$D$56="有",'別紙3-1_区分⑤所要額内訳'!$E$56&lt;=DATE(2022,12,31)),BA157,""))</f>
        <v/>
      </c>
      <c r="BB264" s="18">
        <f t="shared" si="334"/>
        <v>1</v>
      </c>
    </row>
    <row r="265" spans="1:54" x14ac:dyDescent="0.2">
      <c r="A265" s="5" t="str">
        <f t="shared" ref="A265:C265" si="378">A158</f>
        <v/>
      </c>
      <c r="B265" s="14" t="str">
        <f t="shared" si="378"/>
        <v/>
      </c>
      <c r="C265" s="5" t="str">
        <f t="shared" si="378"/>
        <v/>
      </c>
      <c r="D265" s="21">
        <f>IF(AND('別紙3-1_区分⑤所要額内訳'!$E$57&gt;=DATE(2023,1,1),'別紙3-1_区分⑤所要額内訳'!$D$57="無",COUNTIF($D$158:D158,1)&lt;=7),D158,IF(OR('別紙3-1_区分⑤所要額内訳'!$D$57="有",'別紙3-1_区分⑤所要額内訳'!$E$57&lt;=DATE(2022,12,31)),D158,""))</f>
        <v>1</v>
      </c>
      <c r="E265" s="21" t="str">
        <f>IF(AND('別紙3-1_区分⑤所要額内訳'!$E$57&gt;=DATE(2023,1,1),'別紙3-1_区分⑤所要額内訳'!$D$57="無",COUNTIF($D$158:E158,1)&lt;=7),E158,IF(OR('別紙3-1_区分⑤所要額内訳'!$D$57="有",'別紙3-1_区分⑤所要額内訳'!$E$57&lt;=DATE(2022,12,31)),E158,""))</f>
        <v/>
      </c>
      <c r="F265" s="21" t="str">
        <f>IF(AND('別紙3-1_区分⑤所要額内訳'!$E$57&gt;=DATE(2023,1,1),'別紙3-1_区分⑤所要額内訳'!$D$57="無",COUNTIF($D$158:F158,1)&lt;=7),F158,IF(OR('別紙3-1_区分⑤所要額内訳'!$D$57="有",'別紙3-1_区分⑤所要額内訳'!$E$57&lt;=DATE(2022,12,31)),F158,""))</f>
        <v/>
      </c>
      <c r="G265" s="21" t="str">
        <f>IF(AND('別紙3-1_区分⑤所要額内訳'!$E$57&gt;=DATE(2023,1,1),'別紙3-1_区分⑤所要額内訳'!$D$57="無",COUNTIF($D$158:G158,1)&lt;=7),G158,IF(OR('別紙3-1_区分⑤所要額内訳'!$D$57="有",'別紙3-1_区分⑤所要額内訳'!$E$57&lt;=DATE(2022,12,31)),G158,""))</f>
        <v/>
      </c>
      <c r="H265" s="21" t="str">
        <f>IF(AND('別紙3-1_区分⑤所要額内訳'!$E$57&gt;=DATE(2023,1,1),'別紙3-1_区分⑤所要額内訳'!$D$57="無",COUNTIF($D$158:H158,1)&lt;=7),H158,IF(OR('別紙3-1_区分⑤所要額内訳'!$D$57="有",'別紙3-1_区分⑤所要額内訳'!$E$57&lt;=DATE(2022,12,31)),H158,""))</f>
        <v/>
      </c>
      <c r="I265" s="21" t="str">
        <f>IF(AND('別紙3-1_区分⑤所要額内訳'!$E$57&gt;=DATE(2023,1,1),'別紙3-1_区分⑤所要額内訳'!$D$57="無",COUNTIF($D$158:I158,1)&lt;=7),I158,IF(OR('別紙3-1_区分⑤所要額内訳'!$D$57="有",'別紙3-1_区分⑤所要額内訳'!$E$57&lt;=DATE(2022,12,31)),I158,""))</f>
        <v/>
      </c>
      <c r="J265" s="21" t="str">
        <f>IF(AND('別紙3-1_区分⑤所要額内訳'!$E$57&gt;=DATE(2023,1,1),'別紙3-1_区分⑤所要額内訳'!$D$57="無",COUNTIF($D$158:J158,1)&lt;=7),J158,IF(OR('別紙3-1_区分⑤所要額内訳'!$D$57="有",'別紙3-1_区分⑤所要額内訳'!$E$57&lt;=DATE(2022,12,31)),J158,""))</f>
        <v/>
      </c>
      <c r="K265" s="21" t="str">
        <f>IF(AND('別紙3-1_区分⑤所要額内訳'!$E$57&gt;=DATE(2023,1,1),'別紙3-1_区分⑤所要額内訳'!$D$57="無",COUNTIF($D$158:K158,1)&lt;=7),K158,IF(OR('別紙3-1_区分⑤所要額内訳'!$D$57="有",'別紙3-1_区分⑤所要額内訳'!$E$57&lt;=DATE(2022,12,31)),K158,""))</f>
        <v/>
      </c>
      <c r="L265" s="21" t="str">
        <f>IF(AND('別紙3-1_区分⑤所要額内訳'!$E$57&gt;=DATE(2023,1,1),'別紙3-1_区分⑤所要額内訳'!$D$57="無",COUNTIF($D$158:L158,1)&lt;=7),L158,IF(OR('別紙3-1_区分⑤所要額内訳'!$D$57="有",'別紙3-1_区分⑤所要額内訳'!$E$57&lt;=DATE(2022,12,31)),L158,""))</f>
        <v/>
      </c>
      <c r="M265" s="21" t="str">
        <f>IF(AND('別紙3-1_区分⑤所要額内訳'!$E$57&gt;=DATE(2023,1,1),'別紙3-1_区分⑤所要額内訳'!$D$57="無",COUNTIF($D$158:M158,1)&lt;=7),M158,IF(OR('別紙3-1_区分⑤所要額内訳'!$D$57="有",'別紙3-1_区分⑤所要額内訳'!$E$57&lt;=DATE(2022,12,31)),M158,""))</f>
        <v/>
      </c>
      <c r="N265" s="21" t="str">
        <f>IF(AND('別紙3-1_区分⑤所要額内訳'!$E$57&gt;=DATE(2023,1,1),'別紙3-1_区分⑤所要額内訳'!$D$57="無",COUNTIF($D$158:N158,1)&lt;=7),N158,IF(OR('別紙3-1_区分⑤所要額内訳'!$D$57="有",'別紙3-1_区分⑤所要額内訳'!$E$57&lt;=DATE(2022,12,31)),N158,""))</f>
        <v/>
      </c>
      <c r="O265" s="21" t="str">
        <f>IF(AND('別紙3-1_区分⑤所要額内訳'!$E$57&gt;=DATE(2023,1,1),'別紙3-1_区分⑤所要額内訳'!$D$57="無",COUNTIF($D$158:O158,1)&lt;=7),O158,IF(OR('別紙3-1_区分⑤所要額内訳'!$D$57="有",'別紙3-1_区分⑤所要額内訳'!$E$57&lt;=DATE(2022,12,31)),O158,""))</f>
        <v/>
      </c>
      <c r="P265" s="21" t="str">
        <f>IF(AND('別紙3-1_区分⑤所要額内訳'!$E$57&gt;=DATE(2023,1,1),'別紙3-1_区分⑤所要額内訳'!$D$57="無",COUNTIF($D$158:P158,1)&lt;=7),P158,IF(OR('別紙3-1_区分⑤所要額内訳'!$D$57="有",'別紙3-1_区分⑤所要額内訳'!$E$57&lt;=DATE(2022,12,31)),P158,""))</f>
        <v/>
      </c>
      <c r="Q265" s="21" t="str">
        <f>IF(AND('別紙3-1_区分⑤所要額内訳'!$E$57&gt;=DATE(2023,1,1),'別紙3-1_区分⑤所要額内訳'!$D$57="無",COUNTIF($D$158:Q158,1)&lt;=7),Q158,IF(OR('別紙3-1_区分⑤所要額内訳'!$D$57="有",'別紙3-1_区分⑤所要額内訳'!$E$57&lt;=DATE(2022,12,31)),Q158,""))</f>
        <v/>
      </c>
      <c r="R265" s="21" t="str">
        <f>IF(AND('別紙3-1_区分⑤所要額内訳'!$E$57&gt;=DATE(2023,1,1),'別紙3-1_区分⑤所要額内訳'!$D$57="無",COUNTIF($D$158:R158,1)&lt;=7),R158,IF(OR('別紙3-1_区分⑤所要額内訳'!$D$57="有",'別紙3-1_区分⑤所要額内訳'!$E$57&lt;=DATE(2022,12,31)),R158,""))</f>
        <v/>
      </c>
      <c r="S265" s="21" t="str">
        <f>IF(AND('別紙3-1_区分⑤所要額内訳'!$E$57&gt;=DATE(2023,1,1),'別紙3-1_区分⑤所要額内訳'!$D$57="無",COUNTIF($D$158:S158,1)&lt;=7),S158,IF(OR('別紙3-1_区分⑤所要額内訳'!$D$57="有",'別紙3-1_区分⑤所要額内訳'!$E$57&lt;=DATE(2022,12,31)),S158,""))</f>
        <v/>
      </c>
      <c r="T265" s="21" t="str">
        <f>IF(AND('別紙3-1_区分⑤所要額内訳'!$E$57&gt;=DATE(2023,1,1),'別紙3-1_区分⑤所要額内訳'!$D$57="無",COUNTIF($D$158:T158,1)&lt;=7),T158,IF(OR('別紙3-1_区分⑤所要額内訳'!$D$57="有",'別紙3-1_区分⑤所要額内訳'!$E$57&lt;=DATE(2022,12,31)),T158,""))</f>
        <v/>
      </c>
      <c r="U265" s="21" t="str">
        <f>IF(AND('別紙3-1_区分⑤所要額内訳'!$E$57&gt;=DATE(2023,1,1),'別紙3-1_区分⑤所要額内訳'!$D$57="無",COUNTIF($D$158:U158,1)&lt;=7),U158,IF(OR('別紙3-1_区分⑤所要額内訳'!$D$57="有",'別紙3-1_区分⑤所要額内訳'!$E$57&lt;=DATE(2022,12,31)),U158,""))</f>
        <v/>
      </c>
      <c r="V265" s="21" t="str">
        <f>IF(AND('別紙3-1_区分⑤所要額内訳'!$E$57&gt;=DATE(2023,1,1),'別紙3-1_区分⑤所要額内訳'!$D$57="無",COUNTIF($D$158:V158,1)&lt;=7),V158,IF(OR('別紙3-1_区分⑤所要額内訳'!$D$57="有",'別紙3-1_区分⑤所要額内訳'!$E$57&lt;=DATE(2022,12,31)),V158,""))</f>
        <v/>
      </c>
      <c r="W265" s="21" t="str">
        <f>IF(AND('別紙3-1_区分⑤所要額内訳'!$E$57&gt;=DATE(2023,1,1),'別紙3-1_区分⑤所要額内訳'!$D$57="無",COUNTIF($D$158:W158,1)&lt;=7),W158,IF(OR('別紙3-1_区分⑤所要額内訳'!$D$57="有",'別紙3-1_区分⑤所要額内訳'!$E$57&lt;=DATE(2022,12,31)),W158,""))</f>
        <v/>
      </c>
      <c r="X265" s="21" t="str">
        <f>IF(AND('別紙3-1_区分⑤所要額内訳'!$E$57&gt;=DATE(2023,1,1),'別紙3-1_区分⑤所要額内訳'!$D$57="無",COUNTIF($D$158:X158,1)&lt;=7),X158,IF(OR('別紙3-1_区分⑤所要額内訳'!$D$57="有",'別紙3-1_区分⑤所要額内訳'!$E$57&lt;=DATE(2022,12,31)),X158,""))</f>
        <v/>
      </c>
      <c r="Y265" s="21" t="str">
        <f>IF(AND('別紙3-1_区分⑤所要額内訳'!$E$57&gt;=DATE(2023,1,1),'別紙3-1_区分⑤所要額内訳'!$D$57="無",COUNTIF($D$158:Y158,1)&lt;=7),Y158,IF(OR('別紙3-1_区分⑤所要額内訳'!$D$57="有",'別紙3-1_区分⑤所要額内訳'!$E$57&lt;=DATE(2022,12,31)),Y158,""))</f>
        <v/>
      </c>
      <c r="Z265" s="21" t="str">
        <f>IF(AND('別紙3-1_区分⑤所要額内訳'!$E$57&gt;=DATE(2023,1,1),'別紙3-1_区分⑤所要額内訳'!$D$57="無",COUNTIF($D$158:Z158,1)&lt;=7),Z158,IF(OR('別紙3-1_区分⑤所要額内訳'!$D$57="有",'別紙3-1_区分⑤所要額内訳'!$E$57&lt;=DATE(2022,12,31)),Z158,""))</f>
        <v/>
      </c>
      <c r="AA265" s="21" t="str">
        <f>IF(AND('別紙3-1_区分⑤所要額内訳'!$E$57&gt;=DATE(2023,1,1),'別紙3-1_区分⑤所要額内訳'!$D$57="無",COUNTIF($D$158:AA158,1)&lt;=7),AA158,IF(OR('別紙3-1_区分⑤所要額内訳'!$D$57="有",'別紙3-1_区分⑤所要額内訳'!$E$57&lt;=DATE(2022,12,31)),AA158,""))</f>
        <v/>
      </c>
      <c r="AB265" s="21" t="str">
        <f>IF(AND('別紙3-1_区分⑤所要額内訳'!$E$57&gt;=DATE(2023,1,1),'別紙3-1_区分⑤所要額内訳'!$D$57="無",COUNTIF($D$158:AB158,1)&lt;=7),AB158,IF(OR('別紙3-1_区分⑤所要額内訳'!$D$57="有",'別紙3-1_区分⑤所要額内訳'!$E$57&lt;=DATE(2022,12,31)),AB158,""))</f>
        <v/>
      </c>
      <c r="AC265" s="21" t="str">
        <f>IF(AND('別紙3-1_区分⑤所要額内訳'!$E$57&gt;=DATE(2023,1,1),'別紙3-1_区分⑤所要額内訳'!$D$57="無",COUNTIF($D$158:AC158,1)&lt;=7),AC158,IF(OR('別紙3-1_区分⑤所要額内訳'!$D$57="有",'別紙3-1_区分⑤所要額内訳'!$E$57&lt;=DATE(2022,12,31)),AC158,""))</f>
        <v/>
      </c>
      <c r="AD265" s="21" t="str">
        <f>IF(AND('別紙3-1_区分⑤所要額内訳'!$E$57&gt;=DATE(2023,1,1),'別紙3-1_区分⑤所要額内訳'!$D$57="無",COUNTIF($D$158:AD158,1)&lt;=7),AD158,IF(OR('別紙3-1_区分⑤所要額内訳'!$D$57="有",'別紙3-1_区分⑤所要額内訳'!$E$57&lt;=DATE(2022,12,31)),AD158,""))</f>
        <v/>
      </c>
      <c r="AE265" s="21" t="str">
        <f>IF(AND('別紙3-1_区分⑤所要額内訳'!$E$57&gt;=DATE(2023,1,1),'別紙3-1_区分⑤所要額内訳'!$D$57="無",COUNTIF($D$158:AE158,1)&lt;=7),AE158,IF(OR('別紙3-1_区分⑤所要額内訳'!$D$57="有",'別紙3-1_区分⑤所要額内訳'!$E$57&lt;=DATE(2022,12,31)),AE158,""))</f>
        <v/>
      </c>
      <c r="AF265" s="21" t="str">
        <f>IF(AND('別紙3-1_区分⑤所要額内訳'!$E$57&gt;=DATE(2023,1,1),'別紙3-1_区分⑤所要額内訳'!$D$57="無",COUNTIF($D$158:AF158,1)&lt;=7),AF158,IF(OR('別紙3-1_区分⑤所要額内訳'!$D$57="有",'別紙3-1_区分⑤所要額内訳'!$E$57&lt;=DATE(2022,12,31)),AF158,""))</f>
        <v/>
      </c>
      <c r="AG265" s="21" t="str">
        <f>IF(AND('別紙3-1_区分⑤所要額内訳'!$E$57&gt;=DATE(2023,1,1),'別紙3-1_区分⑤所要額内訳'!$D$57="無",COUNTIF($D$158:AG158,1)&lt;=7),AG158,IF(OR('別紙3-1_区分⑤所要額内訳'!$D$57="有",'別紙3-1_区分⑤所要額内訳'!$E$57&lt;=DATE(2022,12,31)),AG158,""))</f>
        <v/>
      </c>
      <c r="AH265" s="21" t="str">
        <f>IF(AND('別紙3-1_区分⑤所要額内訳'!$E$57&gt;=DATE(2023,1,1),'別紙3-1_区分⑤所要額内訳'!$D$57="無",COUNTIF($D$158:AH158,1)&lt;=7),AH158,IF(OR('別紙3-1_区分⑤所要額内訳'!$D$57="有",'別紙3-1_区分⑤所要額内訳'!$E$57&lt;=DATE(2022,12,31)),AH158,""))</f>
        <v/>
      </c>
      <c r="AI265" s="21" t="str">
        <f>IF(AND('別紙3-1_区分⑤所要額内訳'!$E$57&gt;=DATE(2023,1,1),'別紙3-1_区分⑤所要額内訳'!$D$57="無",COUNTIF($D$158:AI158,1)&lt;=7),AI158,IF(OR('別紙3-1_区分⑤所要額内訳'!$D$57="有",'別紙3-1_区分⑤所要額内訳'!$E$57&lt;=DATE(2022,12,31)),AI158,""))</f>
        <v/>
      </c>
      <c r="AJ265" s="21" t="str">
        <f>IF(AND('別紙3-1_区分⑤所要額内訳'!$E$57&gt;=DATE(2023,1,1),'別紙3-1_区分⑤所要額内訳'!$D$57="無",COUNTIF($D$158:AJ158,1)&lt;=7),AJ158,IF(OR('別紙3-1_区分⑤所要額内訳'!$D$57="有",'別紙3-1_区分⑤所要額内訳'!$E$57&lt;=DATE(2022,12,31)),AJ158,""))</f>
        <v/>
      </c>
      <c r="AK265" s="21" t="str">
        <f>IF(AND('別紙3-1_区分⑤所要額内訳'!$E$57&gt;=DATE(2023,1,1),'別紙3-1_区分⑤所要額内訳'!$D$57="無",COUNTIF($D$158:AK158,1)&lt;=7),AK158,IF(OR('別紙3-1_区分⑤所要額内訳'!$D$57="有",'別紙3-1_区分⑤所要額内訳'!$E$57&lt;=DATE(2022,12,31)),AK158,""))</f>
        <v/>
      </c>
      <c r="AL265" s="21" t="str">
        <f>IF(AND('別紙3-1_区分⑤所要額内訳'!$E$57&gt;=DATE(2023,1,1),'別紙3-1_区分⑤所要額内訳'!$D$57="無",COUNTIF($D$158:AL158,1)&lt;=7),AL158,IF(OR('別紙3-1_区分⑤所要額内訳'!$D$57="有",'別紙3-1_区分⑤所要額内訳'!$E$57&lt;=DATE(2022,12,31)),AL158,""))</f>
        <v/>
      </c>
      <c r="AM265" s="21" t="str">
        <f>IF(AND('別紙3-1_区分⑤所要額内訳'!$E$57&gt;=DATE(2023,1,1),'別紙3-1_区分⑤所要額内訳'!$D$57="無",COUNTIF($D$158:AM158,1)&lt;=7),AM158,IF(OR('別紙3-1_区分⑤所要額内訳'!$D$57="有",'別紙3-1_区分⑤所要額内訳'!$E$57&lt;=DATE(2022,12,31)),AM158,""))</f>
        <v/>
      </c>
      <c r="AN265" s="21" t="str">
        <f>IF(AND('別紙3-1_区分⑤所要額内訳'!$E$57&gt;=DATE(2023,1,1),'別紙3-1_区分⑤所要額内訳'!$D$57="無",COUNTIF($D$158:AN158,1)&lt;=7),AN158,IF(OR('別紙3-1_区分⑤所要額内訳'!$D$57="有",'別紙3-1_区分⑤所要額内訳'!$E$57&lt;=DATE(2022,12,31)),AN158,""))</f>
        <v/>
      </c>
      <c r="AO265" s="21" t="str">
        <f>IF(AND('別紙3-1_区分⑤所要額内訳'!$E$57&gt;=DATE(2023,1,1),'別紙3-1_区分⑤所要額内訳'!$D$57="無",COUNTIF($D$158:AO158,1)&lt;=7),AO158,IF(OR('別紙3-1_区分⑤所要額内訳'!$D$57="有",'別紙3-1_区分⑤所要額内訳'!$E$57&lt;=DATE(2022,12,31)),AO158,""))</f>
        <v/>
      </c>
      <c r="AP265" s="21" t="str">
        <f>IF(AND('別紙3-1_区分⑤所要額内訳'!$E$57&gt;=DATE(2023,1,1),'別紙3-1_区分⑤所要額内訳'!$D$57="無",COUNTIF($D$158:AP158,1)&lt;=7),AP158,IF(OR('別紙3-1_区分⑤所要額内訳'!$D$57="有",'別紙3-1_区分⑤所要額内訳'!$E$57&lt;=DATE(2022,12,31)),AP158,""))</f>
        <v/>
      </c>
      <c r="AQ265" s="21" t="str">
        <f>IF(AND('別紙3-1_区分⑤所要額内訳'!$E$57&gt;=DATE(2023,1,1),'別紙3-1_区分⑤所要額内訳'!$D$57="無",COUNTIF($D$158:AQ158,1)&lt;=7),AQ158,IF(OR('別紙3-1_区分⑤所要額内訳'!$D$57="有",'別紙3-1_区分⑤所要額内訳'!$E$57&lt;=DATE(2022,12,31)),AQ158,""))</f>
        <v/>
      </c>
      <c r="AR265" s="21" t="str">
        <f>IF(AND('別紙3-1_区分⑤所要額内訳'!$E$57&gt;=DATE(2023,1,1),'別紙3-1_区分⑤所要額内訳'!$D$57="無",COUNTIF($D$158:AR158,1)&lt;=7),AR158,IF(OR('別紙3-1_区分⑤所要額内訳'!$D$57="有",'別紙3-1_区分⑤所要額内訳'!$E$57&lt;=DATE(2022,12,31)),AR158,""))</f>
        <v/>
      </c>
      <c r="AS265" s="21" t="str">
        <f>IF(AND('別紙3-1_区分⑤所要額内訳'!$E$57&gt;=DATE(2023,1,1),'別紙3-1_区分⑤所要額内訳'!$D$57="無",COUNTIF($D$158:AS158,1)&lt;=7),AS158,IF(OR('別紙3-1_区分⑤所要額内訳'!$D$57="有",'別紙3-1_区分⑤所要額内訳'!$E$57&lt;=DATE(2022,12,31)),AS158,""))</f>
        <v/>
      </c>
      <c r="AT265" s="21" t="str">
        <f>IF(AND('別紙3-1_区分⑤所要額内訳'!$E$57&gt;=DATE(2023,1,1),'別紙3-1_区分⑤所要額内訳'!$D$57="無",COUNTIF($D$158:AT158,1)&lt;=7),AT158,IF(OR('別紙3-1_区分⑤所要額内訳'!$D$57="有",'別紙3-1_区分⑤所要額内訳'!$E$57&lt;=DATE(2022,12,31)),AT158,""))</f>
        <v/>
      </c>
      <c r="AU265" s="21" t="str">
        <f>IF(AND('別紙3-1_区分⑤所要額内訳'!$E$57&gt;=DATE(2023,1,1),'別紙3-1_区分⑤所要額内訳'!$D$57="無",COUNTIF($D$158:AU158,1)&lt;=7),AU158,IF(OR('別紙3-1_区分⑤所要額内訳'!$D$57="有",'別紙3-1_区分⑤所要額内訳'!$E$57&lt;=DATE(2022,12,31)),AU158,""))</f>
        <v/>
      </c>
      <c r="AV265" s="21" t="str">
        <f>IF(AND('別紙3-1_区分⑤所要額内訳'!$E$57&gt;=DATE(2023,1,1),'別紙3-1_区分⑤所要額内訳'!$D$57="無",COUNTIF($D$158:AV158,1)&lt;=7),AV158,IF(OR('別紙3-1_区分⑤所要額内訳'!$D$57="有",'別紙3-1_区分⑤所要額内訳'!$E$57&lt;=DATE(2022,12,31)),AV158,""))</f>
        <v/>
      </c>
      <c r="AW265" s="21" t="str">
        <f>IF(AND('別紙3-1_区分⑤所要額内訳'!$E$57&gt;=DATE(2023,1,1),'別紙3-1_区分⑤所要額内訳'!$D$57="無",COUNTIF($D$158:AW158,1)&lt;=7),AW158,IF(OR('別紙3-1_区分⑤所要額内訳'!$D$57="有",'別紙3-1_区分⑤所要額内訳'!$E$57&lt;=DATE(2022,12,31)),AW158,""))</f>
        <v/>
      </c>
      <c r="AX265" s="21" t="str">
        <f>IF(AND('別紙3-1_区分⑤所要額内訳'!$E$57&gt;=DATE(2023,1,1),'別紙3-1_区分⑤所要額内訳'!$D$57="無",COUNTIF($D$158:AX158,1)&lt;=7),AX158,IF(OR('別紙3-1_区分⑤所要額内訳'!$D$57="有",'別紙3-1_区分⑤所要額内訳'!$E$57&lt;=DATE(2022,12,31)),AX158,""))</f>
        <v/>
      </c>
      <c r="AY265" s="21" t="str">
        <f>IF(AND('別紙3-1_区分⑤所要額内訳'!$E$57&gt;=DATE(2023,1,1),'別紙3-1_区分⑤所要額内訳'!$D$57="無",COUNTIF($D$158:AY158,1)&lt;=7),AY158,IF(OR('別紙3-1_区分⑤所要額内訳'!$D$57="有",'別紙3-1_区分⑤所要額内訳'!$E$57&lt;=DATE(2022,12,31)),AY158,""))</f>
        <v/>
      </c>
      <c r="AZ265" s="21" t="str">
        <f>IF(AND('別紙3-1_区分⑤所要額内訳'!$E$57&gt;=DATE(2023,1,1),'別紙3-1_区分⑤所要額内訳'!$D$57="無",COUNTIF($D$158:AZ158,1)&lt;=7),AZ158,IF(OR('別紙3-1_区分⑤所要額内訳'!$D$57="有",'別紙3-1_区分⑤所要額内訳'!$E$57&lt;=DATE(2022,12,31)),AZ158,""))</f>
        <v/>
      </c>
      <c r="BA265" s="21" t="str">
        <f>IF(AND('別紙3-1_区分⑤所要額内訳'!$E$57&gt;=DATE(2023,1,1),'別紙3-1_区分⑤所要額内訳'!$D$57="無",COUNTIF($D$158:BA158,1)&lt;=7),BA158,IF(OR('別紙3-1_区分⑤所要額内訳'!$D$57="有",'別紙3-1_区分⑤所要額内訳'!$E$57&lt;=DATE(2022,12,31)),BA158,""))</f>
        <v/>
      </c>
      <c r="BB265" s="18">
        <f t="shared" si="334"/>
        <v>1</v>
      </c>
    </row>
    <row r="266" spans="1:54" x14ac:dyDescent="0.2">
      <c r="A266" s="5" t="str">
        <f t="shared" ref="A266:C266" si="379">A159</f>
        <v/>
      </c>
      <c r="B266" s="14" t="str">
        <f t="shared" si="379"/>
        <v/>
      </c>
      <c r="C266" s="5" t="str">
        <f t="shared" si="379"/>
        <v/>
      </c>
      <c r="D266" s="21">
        <f>IF(AND('別紙3-1_区分⑤所要額内訳'!$E$58&gt;=DATE(2023,1,1),'別紙3-1_区分⑤所要額内訳'!$D$58="無",COUNTIF($D$159:D159,1)&lt;=7),D159,IF(OR('別紙3-1_区分⑤所要額内訳'!$D$58="有",'別紙3-1_区分⑤所要額内訳'!$E$58&lt;=DATE(2022,12,31)),D159,""))</f>
        <v>1</v>
      </c>
      <c r="E266" s="21" t="str">
        <f>IF(AND('別紙3-1_区分⑤所要額内訳'!$E$58&gt;=DATE(2023,1,1),'別紙3-1_区分⑤所要額内訳'!$D$58="無",COUNTIF($D$159:E159,1)&lt;=7),E159,IF(OR('別紙3-1_区分⑤所要額内訳'!$D$58="有",'別紙3-1_区分⑤所要額内訳'!$E$58&lt;=DATE(2022,12,31)),E159,""))</f>
        <v/>
      </c>
      <c r="F266" s="21" t="str">
        <f>IF(AND('別紙3-1_区分⑤所要額内訳'!$E$58&gt;=DATE(2023,1,1),'別紙3-1_区分⑤所要額内訳'!$D$58="無",COUNTIF($D$159:F159,1)&lt;=7),F159,IF(OR('別紙3-1_区分⑤所要額内訳'!$D$58="有",'別紙3-1_区分⑤所要額内訳'!$E$58&lt;=DATE(2022,12,31)),F159,""))</f>
        <v/>
      </c>
      <c r="G266" s="21" t="str">
        <f>IF(AND('別紙3-1_区分⑤所要額内訳'!$E$58&gt;=DATE(2023,1,1),'別紙3-1_区分⑤所要額内訳'!$D$58="無",COUNTIF($D$159:G159,1)&lt;=7),G159,IF(OR('別紙3-1_区分⑤所要額内訳'!$D$58="有",'別紙3-1_区分⑤所要額内訳'!$E$58&lt;=DATE(2022,12,31)),G159,""))</f>
        <v/>
      </c>
      <c r="H266" s="21" t="str">
        <f>IF(AND('別紙3-1_区分⑤所要額内訳'!$E$58&gt;=DATE(2023,1,1),'別紙3-1_区分⑤所要額内訳'!$D$58="無",COUNTIF($D$159:H159,1)&lt;=7),H159,IF(OR('別紙3-1_区分⑤所要額内訳'!$D$58="有",'別紙3-1_区分⑤所要額内訳'!$E$58&lt;=DATE(2022,12,31)),H159,""))</f>
        <v/>
      </c>
      <c r="I266" s="21" t="str">
        <f>IF(AND('別紙3-1_区分⑤所要額内訳'!$E$58&gt;=DATE(2023,1,1),'別紙3-1_区分⑤所要額内訳'!$D$58="無",COUNTIF($D$159:I159,1)&lt;=7),I159,IF(OR('別紙3-1_区分⑤所要額内訳'!$D$58="有",'別紙3-1_区分⑤所要額内訳'!$E$58&lt;=DATE(2022,12,31)),I159,""))</f>
        <v/>
      </c>
      <c r="J266" s="21" t="str">
        <f>IF(AND('別紙3-1_区分⑤所要額内訳'!$E$58&gt;=DATE(2023,1,1),'別紙3-1_区分⑤所要額内訳'!$D$58="無",COUNTIF($D$159:J159,1)&lt;=7),J159,IF(OR('別紙3-1_区分⑤所要額内訳'!$D$58="有",'別紙3-1_区分⑤所要額内訳'!$E$58&lt;=DATE(2022,12,31)),J159,""))</f>
        <v/>
      </c>
      <c r="K266" s="21" t="str">
        <f>IF(AND('別紙3-1_区分⑤所要額内訳'!$E$58&gt;=DATE(2023,1,1),'別紙3-1_区分⑤所要額内訳'!$D$58="無",COUNTIF($D$159:K159,1)&lt;=7),K159,IF(OR('別紙3-1_区分⑤所要額内訳'!$D$58="有",'別紙3-1_区分⑤所要額内訳'!$E$58&lt;=DATE(2022,12,31)),K159,""))</f>
        <v/>
      </c>
      <c r="L266" s="21" t="str">
        <f>IF(AND('別紙3-1_区分⑤所要額内訳'!$E$58&gt;=DATE(2023,1,1),'別紙3-1_区分⑤所要額内訳'!$D$58="無",COUNTIF($D$159:L159,1)&lt;=7),L159,IF(OR('別紙3-1_区分⑤所要額内訳'!$D$58="有",'別紙3-1_区分⑤所要額内訳'!$E$58&lt;=DATE(2022,12,31)),L159,""))</f>
        <v/>
      </c>
      <c r="M266" s="21" t="str">
        <f>IF(AND('別紙3-1_区分⑤所要額内訳'!$E$58&gt;=DATE(2023,1,1),'別紙3-1_区分⑤所要額内訳'!$D$58="無",COUNTIF($D$159:M159,1)&lt;=7),M159,IF(OR('別紙3-1_区分⑤所要額内訳'!$D$58="有",'別紙3-1_区分⑤所要額内訳'!$E$58&lt;=DATE(2022,12,31)),M159,""))</f>
        <v/>
      </c>
      <c r="N266" s="21" t="str">
        <f>IF(AND('別紙3-1_区分⑤所要額内訳'!$E$58&gt;=DATE(2023,1,1),'別紙3-1_区分⑤所要額内訳'!$D$58="無",COUNTIF($D$159:N159,1)&lt;=7),N159,IF(OR('別紙3-1_区分⑤所要額内訳'!$D$58="有",'別紙3-1_区分⑤所要額内訳'!$E$58&lt;=DATE(2022,12,31)),N159,""))</f>
        <v/>
      </c>
      <c r="O266" s="21" t="str">
        <f>IF(AND('別紙3-1_区分⑤所要額内訳'!$E$58&gt;=DATE(2023,1,1),'別紙3-1_区分⑤所要額内訳'!$D$58="無",COUNTIF($D$159:O159,1)&lt;=7),O159,IF(OR('別紙3-1_区分⑤所要額内訳'!$D$58="有",'別紙3-1_区分⑤所要額内訳'!$E$58&lt;=DATE(2022,12,31)),O159,""))</f>
        <v/>
      </c>
      <c r="P266" s="21" t="str">
        <f>IF(AND('別紙3-1_区分⑤所要額内訳'!$E$58&gt;=DATE(2023,1,1),'別紙3-1_区分⑤所要額内訳'!$D$58="無",COUNTIF($D$159:P159,1)&lt;=7),P159,IF(OR('別紙3-1_区分⑤所要額内訳'!$D$58="有",'別紙3-1_区分⑤所要額内訳'!$E$58&lt;=DATE(2022,12,31)),P159,""))</f>
        <v/>
      </c>
      <c r="Q266" s="21" t="str">
        <f>IF(AND('別紙3-1_区分⑤所要額内訳'!$E$58&gt;=DATE(2023,1,1),'別紙3-1_区分⑤所要額内訳'!$D$58="無",COUNTIF($D$159:Q159,1)&lt;=7),Q159,IF(OR('別紙3-1_区分⑤所要額内訳'!$D$58="有",'別紙3-1_区分⑤所要額内訳'!$E$58&lt;=DATE(2022,12,31)),Q159,""))</f>
        <v/>
      </c>
      <c r="R266" s="21" t="str">
        <f>IF(AND('別紙3-1_区分⑤所要額内訳'!$E$58&gt;=DATE(2023,1,1),'別紙3-1_区分⑤所要額内訳'!$D$58="無",COUNTIF($D$159:R159,1)&lt;=7),R159,IF(OR('別紙3-1_区分⑤所要額内訳'!$D$58="有",'別紙3-1_区分⑤所要額内訳'!$E$58&lt;=DATE(2022,12,31)),R159,""))</f>
        <v/>
      </c>
      <c r="S266" s="21" t="str">
        <f>IF(AND('別紙3-1_区分⑤所要額内訳'!$E$58&gt;=DATE(2023,1,1),'別紙3-1_区分⑤所要額内訳'!$D$58="無",COUNTIF($D$159:S159,1)&lt;=7),S159,IF(OR('別紙3-1_区分⑤所要額内訳'!$D$58="有",'別紙3-1_区分⑤所要額内訳'!$E$58&lt;=DATE(2022,12,31)),S159,""))</f>
        <v/>
      </c>
      <c r="T266" s="21" t="str">
        <f>IF(AND('別紙3-1_区分⑤所要額内訳'!$E$58&gt;=DATE(2023,1,1),'別紙3-1_区分⑤所要額内訳'!$D$58="無",COUNTIF($D$159:T159,1)&lt;=7),T159,IF(OR('別紙3-1_区分⑤所要額内訳'!$D$58="有",'別紙3-1_区分⑤所要額内訳'!$E$58&lt;=DATE(2022,12,31)),T159,""))</f>
        <v/>
      </c>
      <c r="U266" s="21" t="str">
        <f>IF(AND('別紙3-1_区分⑤所要額内訳'!$E$58&gt;=DATE(2023,1,1),'別紙3-1_区分⑤所要額内訳'!$D$58="無",COUNTIF($D$159:U159,1)&lt;=7),U159,IF(OR('別紙3-1_区分⑤所要額内訳'!$D$58="有",'別紙3-1_区分⑤所要額内訳'!$E$58&lt;=DATE(2022,12,31)),U159,""))</f>
        <v/>
      </c>
      <c r="V266" s="21" t="str">
        <f>IF(AND('別紙3-1_区分⑤所要額内訳'!$E$58&gt;=DATE(2023,1,1),'別紙3-1_区分⑤所要額内訳'!$D$58="無",COUNTIF($D$159:V159,1)&lt;=7),V159,IF(OR('別紙3-1_区分⑤所要額内訳'!$D$58="有",'別紙3-1_区分⑤所要額内訳'!$E$58&lt;=DATE(2022,12,31)),V159,""))</f>
        <v/>
      </c>
      <c r="W266" s="21" t="str">
        <f>IF(AND('別紙3-1_区分⑤所要額内訳'!$E$58&gt;=DATE(2023,1,1),'別紙3-1_区分⑤所要額内訳'!$D$58="無",COUNTIF($D$159:W159,1)&lt;=7),W159,IF(OR('別紙3-1_区分⑤所要額内訳'!$D$58="有",'別紙3-1_区分⑤所要額内訳'!$E$58&lt;=DATE(2022,12,31)),W159,""))</f>
        <v/>
      </c>
      <c r="X266" s="21" t="str">
        <f>IF(AND('別紙3-1_区分⑤所要額内訳'!$E$58&gt;=DATE(2023,1,1),'別紙3-1_区分⑤所要額内訳'!$D$58="無",COUNTIF($D$159:X159,1)&lt;=7),X159,IF(OR('別紙3-1_区分⑤所要額内訳'!$D$58="有",'別紙3-1_区分⑤所要額内訳'!$E$58&lt;=DATE(2022,12,31)),X159,""))</f>
        <v/>
      </c>
      <c r="Y266" s="21" t="str">
        <f>IF(AND('別紙3-1_区分⑤所要額内訳'!$E$58&gt;=DATE(2023,1,1),'別紙3-1_区分⑤所要額内訳'!$D$58="無",COUNTIF($D$159:Y159,1)&lt;=7),Y159,IF(OR('別紙3-1_区分⑤所要額内訳'!$D$58="有",'別紙3-1_区分⑤所要額内訳'!$E$58&lt;=DATE(2022,12,31)),Y159,""))</f>
        <v/>
      </c>
      <c r="Z266" s="21" t="str">
        <f>IF(AND('別紙3-1_区分⑤所要額内訳'!$E$58&gt;=DATE(2023,1,1),'別紙3-1_区分⑤所要額内訳'!$D$58="無",COUNTIF($D$159:Z159,1)&lt;=7),Z159,IF(OR('別紙3-1_区分⑤所要額内訳'!$D$58="有",'別紙3-1_区分⑤所要額内訳'!$E$58&lt;=DATE(2022,12,31)),Z159,""))</f>
        <v/>
      </c>
      <c r="AA266" s="21" t="str">
        <f>IF(AND('別紙3-1_区分⑤所要額内訳'!$E$58&gt;=DATE(2023,1,1),'別紙3-1_区分⑤所要額内訳'!$D$58="無",COUNTIF($D$159:AA159,1)&lt;=7),AA159,IF(OR('別紙3-1_区分⑤所要額内訳'!$D$58="有",'別紙3-1_区分⑤所要額内訳'!$E$58&lt;=DATE(2022,12,31)),AA159,""))</f>
        <v/>
      </c>
      <c r="AB266" s="21" t="str">
        <f>IF(AND('別紙3-1_区分⑤所要額内訳'!$E$58&gt;=DATE(2023,1,1),'別紙3-1_区分⑤所要額内訳'!$D$58="無",COUNTIF($D$159:AB159,1)&lt;=7),AB159,IF(OR('別紙3-1_区分⑤所要額内訳'!$D$58="有",'別紙3-1_区分⑤所要額内訳'!$E$58&lt;=DATE(2022,12,31)),AB159,""))</f>
        <v/>
      </c>
      <c r="AC266" s="21" t="str">
        <f>IF(AND('別紙3-1_区分⑤所要額内訳'!$E$58&gt;=DATE(2023,1,1),'別紙3-1_区分⑤所要額内訳'!$D$58="無",COUNTIF($D$159:AC159,1)&lt;=7),AC159,IF(OR('別紙3-1_区分⑤所要額内訳'!$D$58="有",'別紙3-1_区分⑤所要額内訳'!$E$58&lt;=DATE(2022,12,31)),AC159,""))</f>
        <v/>
      </c>
      <c r="AD266" s="21" t="str">
        <f>IF(AND('別紙3-1_区分⑤所要額内訳'!$E$58&gt;=DATE(2023,1,1),'別紙3-1_区分⑤所要額内訳'!$D$58="無",COUNTIF($D$159:AD159,1)&lt;=7),AD159,IF(OR('別紙3-1_区分⑤所要額内訳'!$D$58="有",'別紙3-1_区分⑤所要額内訳'!$E$58&lt;=DATE(2022,12,31)),AD159,""))</f>
        <v/>
      </c>
      <c r="AE266" s="21" t="str">
        <f>IF(AND('別紙3-1_区分⑤所要額内訳'!$E$58&gt;=DATE(2023,1,1),'別紙3-1_区分⑤所要額内訳'!$D$58="無",COUNTIF($D$159:AE159,1)&lt;=7),AE159,IF(OR('別紙3-1_区分⑤所要額内訳'!$D$58="有",'別紙3-1_区分⑤所要額内訳'!$E$58&lt;=DATE(2022,12,31)),AE159,""))</f>
        <v/>
      </c>
      <c r="AF266" s="21" t="str">
        <f>IF(AND('別紙3-1_区分⑤所要額内訳'!$E$58&gt;=DATE(2023,1,1),'別紙3-1_区分⑤所要額内訳'!$D$58="無",COUNTIF($D$159:AF159,1)&lt;=7),AF159,IF(OR('別紙3-1_区分⑤所要額内訳'!$D$58="有",'別紙3-1_区分⑤所要額内訳'!$E$58&lt;=DATE(2022,12,31)),AF159,""))</f>
        <v/>
      </c>
      <c r="AG266" s="21" t="str">
        <f>IF(AND('別紙3-1_区分⑤所要額内訳'!$E$58&gt;=DATE(2023,1,1),'別紙3-1_区分⑤所要額内訳'!$D$58="無",COUNTIF($D$159:AG159,1)&lt;=7),AG159,IF(OR('別紙3-1_区分⑤所要額内訳'!$D$58="有",'別紙3-1_区分⑤所要額内訳'!$E$58&lt;=DATE(2022,12,31)),AG159,""))</f>
        <v/>
      </c>
      <c r="AH266" s="21" t="str">
        <f>IF(AND('別紙3-1_区分⑤所要額内訳'!$E$58&gt;=DATE(2023,1,1),'別紙3-1_区分⑤所要額内訳'!$D$58="無",COUNTIF($D$159:AH159,1)&lt;=7),AH159,IF(OR('別紙3-1_区分⑤所要額内訳'!$D$58="有",'別紙3-1_区分⑤所要額内訳'!$E$58&lt;=DATE(2022,12,31)),AH159,""))</f>
        <v/>
      </c>
      <c r="AI266" s="21" t="str">
        <f>IF(AND('別紙3-1_区分⑤所要額内訳'!$E$58&gt;=DATE(2023,1,1),'別紙3-1_区分⑤所要額内訳'!$D$58="無",COUNTIF($D$159:AI159,1)&lt;=7),AI159,IF(OR('別紙3-1_区分⑤所要額内訳'!$D$58="有",'別紙3-1_区分⑤所要額内訳'!$E$58&lt;=DATE(2022,12,31)),AI159,""))</f>
        <v/>
      </c>
      <c r="AJ266" s="21" t="str">
        <f>IF(AND('別紙3-1_区分⑤所要額内訳'!$E$58&gt;=DATE(2023,1,1),'別紙3-1_区分⑤所要額内訳'!$D$58="無",COUNTIF($D$159:AJ159,1)&lt;=7),AJ159,IF(OR('別紙3-1_区分⑤所要額内訳'!$D$58="有",'別紙3-1_区分⑤所要額内訳'!$E$58&lt;=DATE(2022,12,31)),AJ159,""))</f>
        <v/>
      </c>
      <c r="AK266" s="21" t="str">
        <f>IF(AND('別紙3-1_区分⑤所要額内訳'!$E$58&gt;=DATE(2023,1,1),'別紙3-1_区分⑤所要額内訳'!$D$58="無",COUNTIF($D$159:AK159,1)&lt;=7),AK159,IF(OR('別紙3-1_区分⑤所要額内訳'!$D$58="有",'別紙3-1_区分⑤所要額内訳'!$E$58&lt;=DATE(2022,12,31)),AK159,""))</f>
        <v/>
      </c>
      <c r="AL266" s="21" t="str">
        <f>IF(AND('別紙3-1_区分⑤所要額内訳'!$E$58&gt;=DATE(2023,1,1),'別紙3-1_区分⑤所要額内訳'!$D$58="無",COUNTIF($D$159:AL159,1)&lt;=7),AL159,IF(OR('別紙3-1_区分⑤所要額内訳'!$D$58="有",'別紙3-1_区分⑤所要額内訳'!$E$58&lt;=DATE(2022,12,31)),AL159,""))</f>
        <v/>
      </c>
      <c r="AM266" s="21" t="str">
        <f>IF(AND('別紙3-1_区分⑤所要額内訳'!$E$58&gt;=DATE(2023,1,1),'別紙3-1_区分⑤所要額内訳'!$D$58="無",COUNTIF($D$159:AM159,1)&lt;=7),AM159,IF(OR('別紙3-1_区分⑤所要額内訳'!$D$58="有",'別紙3-1_区分⑤所要額内訳'!$E$58&lt;=DATE(2022,12,31)),AM159,""))</f>
        <v/>
      </c>
      <c r="AN266" s="21" t="str">
        <f>IF(AND('別紙3-1_区分⑤所要額内訳'!$E$58&gt;=DATE(2023,1,1),'別紙3-1_区分⑤所要額内訳'!$D$58="無",COUNTIF($D$159:AN159,1)&lt;=7),AN159,IF(OR('別紙3-1_区分⑤所要額内訳'!$D$58="有",'別紙3-1_区分⑤所要額内訳'!$E$58&lt;=DATE(2022,12,31)),AN159,""))</f>
        <v/>
      </c>
      <c r="AO266" s="21" t="str">
        <f>IF(AND('別紙3-1_区分⑤所要額内訳'!$E$58&gt;=DATE(2023,1,1),'別紙3-1_区分⑤所要額内訳'!$D$58="無",COUNTIF($D$159:AO159,1)&lt;=7),AO159,IF(OR('別紙3-1_区分⑤所要額内訳'!$D$58="有",'別紙3-1_区分⑤所要額内訳'!$E$58&lt;=DATE(2022,12,31)),AO159,""))</f>
        <v/>
      </c>
      <c r="AP266" s="21" t="str">
        <f>IF(AND('別紙3-1_区分⑤所要額内訳'!$E$58&gt;=DATE(2023,1,1),'別紙3-1_区分⑤所要額内訳'!$D$58="無",COUNTIF($D$159:AP159,1)&lt;=7),AP159,IF(OR('別紙3-1_区分⑤所要額内訳'!$D$58="有",'別紙3-1_区分⑤所要額内訳'!$E$58&lt;=DATE(2022,12,31)),AP159,""))</f>
        <v/>
      </c>
      <c r="AQ266" s="21" t="str">
        <f>IF(AND('別紙3-1_区分⑤所要額内訳'!$E$58&gt;=DATE(2023,1,1),'別紙3-1_区分⑤所要額内訳'!$D$58="無",COUNTIF($D$159:AQ159,1)&lt;=7),AQ159,IF(OR('別紙3-1_区分⑤所要額内訳'!$D$58="有",'別紙3-1_区分⑤所要額内訳'!$E$58&lt;=DATE(2022,12,31)),AQ159,""))</f>
        <v/>
      </c>
      <c r="AR266" s="21" t="str">
        <f>IF(AND('別紙3-1_区分⑤所要額内訳'!$E$58&gt;=DATE(2023,1,1),'別紙3-1_区分⑤所要額内訳'!$D$58="無",COUNTIF($D$159:AR159,1)&lt;=7),AR159,IF(OR('別紙3-1_区分⑤所要額内訳'!$D$58="有",'別紙3-1_区分⑤所要額内訳'!$E$58&lt;=DATE(2022,12,31)),AR159,""))</f>
        <v/>
      </c>
      <c r="AS266" s="21" t="str">
        <f>IF(AND('別紙3-1_区分⑤所要額内訳'!$E$58&gt;=DATE(2023,1,1),'別紙3-1_区分⑤所要額内訳'!$D$58="無",COUNTIF($D$159:AS159,1)&lt;=7),AS159,IF(OR('別紙3-1_区分⑤所要額内訳'!$D$58="有",'別紙3-1_区分⑤所要額内訳'!$E$58&lt;=DATE(2022,12,31)),AS159,""))</f>
        <v/>
      </c>
      <c r="AT266" s="21" t="str">
        <f>IF(AND('別紙3-1_区分⑤所要額内訳'!$E$58&gt;=DATE(2023,1,1),'別紙3-1_区分⑤所要額内訳'!$D$58="無",COUNTIF($D$159:AT159,1)&lt;=7),AT159,IF(OR('別紙3-1_区分⑤所要額内訳'!$D$58="有",'別紙3-1_区分⑤所要額内訳'!$E$58&lt;=DATE(2022,12,31)),AT159,""))</f>
        <v/>
      </c>
      <c r="AU266" s="21" t="str">
        <f>IF(AND('別紙3-1_区分⑤所要額内訳'!$E$58&gt;=DATE(2023,1,1),'別紙3-1_区分⑤所要額内訳'!$D$58="無",COUNTIF($D$159:AU159,1)&lt;=7),AU159,IF(OR('別紙3-1_区分⑤所要額内訳'!$D$58="有",'別紙3-1_区分⑤所要額内訳'!$E$58&lt;=DATE(2022,12,31)),AU159,""))</f>
        <v/>
      </c>
      <c r="AV266" s="21" t="str">
        <f>IF(AND('別紙3-1_区分⑤所要額内訳'!$E$58&gt;=DATE(2023,1,1),'別紙3-1_区分⑤所要額内訳'!$D$58="無",COUNTIF($D$159:AV159,1)&lt;=7),AV159,IF(OR('別紙3-1_区分⑤所要額内訳'!$D$58="有",'別紙3-1_区分⑤所要額内訳'!$E$58&lt;=DATE(2022,12,31)),AV159,""))</f>
        <v/>
      </c>
      <c r="AW266" s="21" t="str">
        <f>IF(AND('別紙3-1_区分⑤所要額内訳'!$E$58&gt;=DATE(2023,1,1),'別紙3-1_区分⑤所要額内訳'!$D$58="無",COUNTIF($D$159:AW159,1)&lt;=7),AW159,IF(OR('別紙3-1_区分⑤所要額内訳'!$D$58="有",'別紙3-1_区分⑤所要額内訳'!$E$58&lt;=DATE(2022,12,31)),AW159,""))</f>
        <v/>
      </c>
      <c r="AX266" s="21" t="str">
        <f>IF(AND('別紙3-1_区分⑤所要額内訳'!$E$58&gt;=DATE(2023,1,1),'別紙3-1_区分⑤所要額内訳'!$D$58="無",COUNTIF($D$159:AX159,1)&lt;=7),AX159,IF(OR('別紙3-1_区分⑤所要額内訳'!$D$58="有",'別紙3-1_区分⑤所要額内訳'!$E$58&lt;=DATE(2022,12,31)),AX159,""))</f>
        <v/>
      </c>
      <c r="AY266" s="21" t="str">
        <f>IF(AND('別紙3-1_区分⑤所要額内訳'!$E$58&gt;=DATE(2023,1,1),'別紙3-1_区分⑤所要額内訳'!$D$58="無",COUNTIF($D$159:AY159,1)&lt;=7),AY159,IF(OR('別紙3-1_区分⑤所要額内訳'!$D$58="有",'別紙3-1_区分⑤所要額内訳'!$E$58&lt;=DATE(2022,12,31)),AY159,""))</f>
        <v/>
      </c>
      <c r="AZ266" s="21" t="str">
        <f>IF(AND('別紙3-1_区分⑤所要額内訳'!$E$58&gt;=DATE(2023,1,1),'別紙3-1_区分⑤所要額内訳'!$D$58="無",COUNTIF($D$159:AZ159,1)&lt;=7),AZ159,IF(OR('別紙3-1_区分⑤所要額内訳'!$D$58="有",'別紙3-1_区分⑤所要額内訳'!$E$58&lt;=DATE(2022,12,31)),AZ159,""))</f>
        <v/>
      </c>
      <c r="BA266" s="21" t="str">
        <f>IF(AND('別紙3-1_区分⑤所要額内訳'!$E$58&gt;=DATE(2023,1,1),'別紙3-1_区分⑤所要額内訳'!$D$58="無",COUNTIF($D$159:BA159,1)&lt;=7),BA159,IF(OR('別紙3-1_区分⑤所要額内訳'!$D$58="有",'別紙3-1_区分⑤所要額内訳'!$E$58&lt;=DATE(2022,12,31)),BA159,""))</f>
        <v/>
      </c>
      <c r="BB266" s="18">
        <f t="shared" si="334"/>
        <v>1</v>
      </c>
    </row>
    <row r="267" spans="1:54" x14ac:dyDescent="0.2">
      <c r="A267" s="5" t="str">
        <f t="shared" ref="A267:C267" si="380">A160</f>
        <v/>
      </c>
      <c r="B267" s="14" t="str">
        <f t="shared" si="380"/>
        <v/>
      </c>
      <c r="C267" s="5" t="str">
        <f t="shared" si="380"/>
        <v/>
      </c>
      <c r="D267" s="21">
        <f>IF(AND('別紙3-1_区分⑤所要額内訳'!$E$59&gt;=DATE(2023,1,1),'別紙3-1_区分⑤所要額内訳'!$D$59="無",COUNTIF($D$160:D160,1)&lt;=7),D160,IF(OR('別紙3-1_区分⑤所要額内訳'!$D$59="有",'別紙3-1_区分⑤所要額内訳'!$E$59&lt;=DATE(2022,12,31)),D160,""))</f>
        <v>1</v>
      </c>
      <c r="E267" s="21" t="str">
        <f>IF(AND('別紙3-1_区分⑤所要額内訳'!$E$59&gt;=DATE(2023,1,1),'別紙3-1_区分⑤所要額内訳'!$D$59="無",COUNTIF($D$160:E160,1)&lt;=7),E160,IF(OR('別紙3-1_区分⑤所要額内訳'!$D$59="有",'別紙3-1_区分⑤所要額内訳'!$E$59&lt;=DATE(2022,12,31)),E160,""))</f>
        <v/>
      </c>
      <c r="F267" s="21" t="str">
        <f>IF(AND('別紙3-1_区分⑤所要額内訳'!$E$59&gt;=DATE(2023,1,1),'別紙3-1_区分⑤所要額内訳'!$D$59="無",COUNTIF($D$160:F160,1)&lt;=7),F160,IF(OR('別紙3-1_区分⑤所要額内訳'!$D$59="有",'別紙3-1_区分⑤所要額内訳'!$E$59&lt;=DATE(2022,12,31)),F160,""))</f>
        <v/>
      </c>
      <c r="G267" s="21" t="str">
        <f>IF(AND('別紙3-1_区分⑤所要額内訳'!$E$59&gt;=DATE(2023,1,1),'別紙3-1_区分⑤所要額内訳'!$D$59="無",COUNTIF($D$160:G160,1)&lt;=7),G160,IF(OR('別紙3-1_区分⑤所要額内訳'!$D$59="有",'別紙3-1_区分⑤所要額内訳'!$E$59&lt;=DATE(2022,12,31)),G160,""))</f>
        <v/>
      </c>
      <c r="H267" s="21" t="str">
        <f>IF(AND('別紙3-1_区分⑤所要額内訳'!$E$59&gt;=DATE(2023,1,1),'別紙3-1_区分⑤所要額内訳'!$D$59="無",COUNTIF($D$160:H160,1)&lt;=7),H160,IF(OR('別紙3-1_区分⑤所要額内訳'!$D$59="有",'別紙3-1_区分⑤所要額内訳'!$E$59&lt;=DATE(2022,12,31)),H160,""))</f>
        <v/>
      </c>
      <c r="I267" s="21" t="str">
        <f>IF(AND('別紙3-1_区分⑤所要額内訳'!$E$59&gt;=DATE(2023,1,1),'別紙3-1_区分⑤所要額内訳'!$D$59="無",COUNTIF($D$160:I160,1)&lt;=7),I160,IF(OR('別紙3-1_区分⑤所要額内訳'!$D$59="有",'別紙3-1_区分⑤所要額内訳'!$E$59&lt;=DATE(2022,12,31)),I160,""))</f>
        <v/>
      </c>
      <c r="J267" s="21" t="str">
        <f>IF(AND('別紙3-1_区分⑤所要額内訳'!$E$59&gt;=DATE(2023,1,1),'別紙3-1_区分⑤所要額内訳'!$D$59="無",COUNTIF($D$160:J160,1)&lt;=7),J160,IF(OR('別紙3-1_区分⑤所要額内訳'!$D$59="有",'別紙3-1_区分⑤所要額内訳'!$E$59&lt;=DATE(2022,12,31)),J160,""))</f>
        <v/>
      </c>
      <c r="K267" s="21" t="str">
        <f>IF(AND('別紙3-1_区分⑤所要額内訳'!$E$59&gt;=DATE(2023,1,1),'別紙3-1_区分⑤所要額内訳'!$D$59="無",COUNTIF($D$160:K160,1)&lt;=7),K160,IF(OR('別紙3-1_区分⑤所要額内訳'!$D$59="有",'別紙3-1_区分⑤所要額内訳'!$E$59&lt;=DATE(2022,12,31)),K160,""))</f>
        <v/>
      </c>
      <c r="L267" s="21" t="str">
        <f>IF(AND('別紙3-1_区分⑤所要額内訳'!$E$59&gt;=DATE(2023,1,1),'別紙3-1_区分⑤所要額内訳'!$D$59="無",COUNTIF($D$160:L160,1)&lt;=7),L160,IF(OR('別紙3-1_区分⑤所要額内訳'!$D$59="有",'別紙3-1_区分⑤所要額内訳'!$E$59&lt;=DATE(2022,12,31)),L160,""))</f>
        <v/>
      </c>
      <c r="M267" s="21" t="str">
        <f>IF(AND('別紙3-1_区分⑤所要額内訳'!$E$59&gt;=DATE(2023,1,1),'別紙3-1_区分⑤所要額内訳'!$D$59="無",COUNTIF($D$160:M160,1)&lt;=7),M160,IF(OR('別紙3-1_区分⑤所要額内訳'!$D$59="有",'別紙3-1_区分⑤所要額内訳'!$E$59&lt;=DATE(2022,12,31)),M160,""))</f>
        <v/>
      </c>
      <c r="N267" s="21" t="str">
        <f>IF(AND('別紙3-1_区分⑤所要額内訳'!$E$59&gt;=DATE(2023,1,1),'別紙3-1_区分⑤所要額内訳'!$D$59="無",COUNTIF($D$160:N160,1)&lt;=7),N160,IF(OR('別紙3-1_区分⑤所要額内訳'!$D$59="有",'別紙3-1_区分⑤所要額内訳'!$E$59&lt;=DATE(2022,12,31)),N160,""))</f>
        <v/>
      </c>
      <c r="O267" s="21" t="str">
        <f>IF(AND('別紙3-1_区分⑤所要額内訳'!$E$59&gt;=DATE(2023,1,1),'別紙3-1_区分⑤所要額内訳'!$D$59="無",COUNTIF($D$160:O160,1)&lt;=7),O160,IF(OR('別紙3-1_区分⑤所要額内訳'!$D$59="有",'別紙3-1_区分⑤所要額内訳'!$E$59&lt;=DATE(2022,12,31)),O160,""))</f>
        <v/>
      </c>
      <c r="P267" s="21" t="str">
        <f>IF(AND('別紙3-1_区分⑤所要額内訳'!$E$59&gt;=DATE(2023,1,1),'別紙3-1_区分⑤所要額内訳'!$D$59="無",COUNTIF($D$160:P160,1)&lt;=7),P160,IF(OR('別紙3-1_区分⑤所要額内訳'!$D$59="有",'別紙3-1_区分⑤所要額内訳'!$E$59&lt;=DATE(2022,12,31)),P160,""))</f>
        <v/>
      </c>
      <c r="Q267" s="21" t="str">
        <f>IF(AND('別紙3-1_区分⑤所要額内訳'!$E$59&gt;=DATE(2023,1,1),'別紙3-1_区分⑤所要額内訳'!$D$59="無",COUNTIF($D$160:Q160,1)&lt;=7),Q160,IF(OR('別紙3-1_区分⑤所要額内訳'!$D$59="有",'別紙3-1_区分⑤所要額内訳'!$E$59&lt;=DATE(2022,12,31)),Q160,""))</f>
        <v/>
      </c>
      <c r="R267" s="21" t="str">
        <f>IF(AND('別紙3-1_区分⑤所要額内訳'!$E$59&gt;=DATE(2023,1,1),'別紙3-1_区分⑤所要額内訳'!$D$59="無",COUNTIF($D$160:R160,1)&lt;=7),R160,IF(OR('別紙3-1_区分⑤所要額内訳'!$D$59="有",'別紙3-1_区分⑤所要額内訳'!$E$59&lt;=DATE(2022,12,31)),R160,""))</f>
        <v/>
      </c>
      <c r="S267" s="21" t="str">
        <f>IF(AND('別紙3-1_区分⑤所要額内訳'!$E$59&gt;=DATE(2023,1,1),'別紙3-1_区分⑤所要額内訳'!$D$59="無",COUNTIF($D$160:S160,1)&lt;=7),S160,IF(OR('別紙3-1_区分⑤所要額内訳'!$D$59="有",'別紙3-1_区分⑤所要額内訳'!$E$59&lt;=DATE(2022,12,31)),S160,""))</f>
        <v/>
      </c>
      <c r="T267" s="21" t="str">
        <f>IF(AND('別紙3-1_区分⑤所要額内訳'!$E$59&gt;=DATE(2023,1,1),'別紙3-1_区分⑤所要額内訳'!$D$59="無",COUNTIF($D$160:T160,1)&lt;=7),T160,IF(OR('別紙3-1_区分⑤所要額内訳'!$D$59="有",'別紙3-1_区分⑤所要額内訳'!$E$59&lt;=DATE(2022,12,31)),T160,""))</f>
        <v/>
      </c>
      <c r="U267" s="21" t="str">
        <f>IF(AND('別紙3-1_区分⑤所要額内訳'!$E$59&gt;=DATE(2023,1,1),'別紙3-1_区分⑤所要額内訳'!$D$59="無",COUNTIF($D$160:U160,1)&lt;=7),U160,IF(OR('別紙3-1_区分⑤所要額内訳'!$D$59="有",'別紙3-1_区分⑤所要額内訳'!$E$59&lt;=DATE(2022,12,31)),U160,""))</f>
        <v/>
      </c>
      <c r="V267" s="21" t="str">
        <f>IF(AND('別紙3-1_区分⑤所要額内訳'!$E$59&gt;=DATE(2023,1,1),'別紙3-1_区分⑤所要額内訳'!$D$59="無",COUNTIF($D$160:V160,1)&lt;=7),V160,IF(OR('別紙3-1_区分⑤所要額内訳'!$D$59="有",'別紙3-1_区分⑤所要額内訳'!$E$59&lt;=DATE(2022,12,31)),V160,""))</f>
        <v/>
      </c>
      <c r="W267" s="21" t="str">
        <f>IF(AND('別紙3-1_区分⑤所要額内訳'!$E$59&gt;=DATE(2023,1,1),'別紙3-1_区分⑤所要額内訳'!$D$59="無",COUNTIF($D$160:W160,1)&lt;=7),W160,IF(OR('別紙3-1_区分⑤所要額内訳'!$D$59="有",'別紙3-1_区分⑤所要額内訳'!$E$59&lt;=DATE(2022,12,31)),W160,""))</f>
        <v/>
      </c>
      <c r="X267" s="21" t="str">
        <f>IF(AND('別紙3-1_区分⑤所要額内訳'!$E$59&gt;=DATE(2023,1,1),'別紙3-1_区分⑤所要額内訳'!$D$59="無",COUNTIF($D$160:X160,1)&lt;=7),X160,IF(OR('別紙3-1_区分⑤所要額内訳'!$D$59="有",'別紙3-1_区分⑤所要額内訳'!$E$59&lt;=DATE(2022,12,31)),X160,""))</f>
        <v/>
      </c>
      <c r="Y267" s="21" t="str">
        <f>IF(AND('別紙3-1_区分⑤所要額内訳'!$E$59&gt;=DATE(2023,1,1),'別紙3-1_区分⑤所要額内訳'!$D$59="無",COUNTIF($D$160:Y160,1)&lt;=7),Y160,IF(OR('別紙3-1_区分⑤所要額内訳'!$D$59="有",'別紙3-1_区分⑤所要額内訳'!$E$59&lt;=DATE(2022,12,31)),Y160,""))</f>
        <v/>
      </c>
      <c r="Z267" s="21" t="str">
        <f>IF(AND('別紙3-1_区分⑤所要額内訳'!$E$59&gt;=DATE(2023,1,1),'別紙3-1_区分⑤所要額内訳'!$D$59="無",COUNTIF($D$160:Z160,1)&lt;=7),Z160,IF(OR('別紙3-1_区分⑤所要額内訳'!$D$59="有",'別紙3-1_区分⑤所要額内訳'!$E$59&lt;=DATE(2022,12,31)),Z160,""))</f>
        <v/>
      </c>
      <c r="AA267" s="21" t="str">
        <f>IF(AND('別紙3-1_区分⑤所要額内訳'!$E$59&gt;=DATE(2023,1,1),'別紙3-1_区分⑤所要額内訳'!$D$59="無",COUNTIF($D$160:AA160,1)&lt;=7),AA160,IF(OR('別紙3-1_区分⑤所要額内訳'!$D$59="有",'別紙3-1_区分⑤所要額内訳'!$E$59&lt;=DATE(2022,12,31)),AA160,""))</f>
        <v/>
      </c>
      <c r="AB267" s="21" t="str">
        <f>IF(AND('別紙3-1_区分⑤所要額内訳'!$E$59&gt;=DATE(2023,1,1),'別紙3-1_区分⑤所要額内訳'!$D$59="無",COUNTIF($D$160:AB160,1)&lt;=7),AB160,IF(OR('別紙3-1_区分⑤所要額内訳'!$D$59="有",'別紙3-1_区分⑤所要額内訳'!$E$59&lt;=DATE(2022,12,31)),AB160,""))</f>
        <v/>
      </c>
      <c r="AC267" s="21" t="str">
        <f>IF(AND('別紙3-1_区分⑤所要額内訳'!$E$59&gt;=DATE(2023,1,1),'別紙3-1_区分⑤所要額内訳'!$D$59="無",COUNTIF($D$160:AC160,1)&lt;=7),AC160,IF(OR('別紙3-1_区分⑤所要額内訳'!$D$59="有",'別紙3-1_区分⑤所要額内訳'!$E$59&lt;=DATE(2022,12,31)),AC160,""))</f>
        <v/>
      </c>
      <c r="AD267" s="21" t="str">
        <f>IF(AND('別紙3-1_区分⑤所要額内訳'!$E$59&gt;=DATE(2023,1,1),'別紙3-1_区分⑤所要額内訳'!$D$59="無",COUNTIF($D$160:AD160,1)&lt;=7),AD160,IF(OR('別紙3-1_区分⑤所要額内訳'!$D$59="有",'別紙3-1_区分⑤所要額内訳'!$E$59&lt;=DATE(2022,12,31)),AD160,""))</f>
        <v/>
      </c>
      <c r="AE267" s="21" t="str">
        <f>IF(AND('別紙3-1_区分⑤所要額内訳'!$E$59&gt;=DATE(2023,1,1),'別紙3-1_区分⑤所要額内訳'!$D$59="無",COUNTIF($D$160:AE160,1)&lt;=7),AE160,IF(OR('別紙3-1_区分⑤所要額内訳'!$D$59="有",'別紙3-1_区分⑤所要額内訳'!$E$59&lt;=DATE(2022,12,31)),AE160,""))</f>
        <v/>
      </c>
      <c r="AF267" s="21" t="str">
        <f>IF(AND('別紙3-1_区分⑤所要額内訳'!$E$59&gt;=DATE(2023,1,1),'別紙3-1_区分⑤所要額内訳'!$D$59="無",COUNTIF($D$160:AF160,1)&lt;=7),AF160,IF(OR('別紙3-1_区分⑤所要額内訳'!$D$59="有",'別紙3-1_区分⑤所要額内訳'!$E$59&lt;=DATE(2022,12,31)),AF160,""))</f>
        <v/>
      </c>
      <c r="AG267" s="21" t="str">
        <f>IF(AND('別紙3-1_区分⑤所要額内訳'!$E$59&gt;=DATE(2023,1,1),'別紙3-1_区分⑤所要額内訳'!$D$59="無",COUNTIF($D$160:AG160,1)&lt;=7),AG160,IF(OR('別紙3-1_区分⑤所要額内訳'!$D$59="有",'別紙3-1_区分⑤所要額内訳'!$E$59&lt;=DATE(2022,12,31)),AG160,""))</f>
        <v/>
      </c>
      <c r="AH267" s="21" t="str">
        <f>IF(AND('別紙3-1_区分⑤所要額内訳'!$E$59&gt;=DATE(2023,1,1),'別紙3-1_区分⑤所要額内訳'!$D$59="無",COUNTIF($D$160:AH160,1)&lt;=7),AH160,IF(OR('別紙3-1_区分⑤所要額内訳'!$D$59="有",'別紙3-1_区分⑤所要額内訳'!$E$59&lt;=DATE(2022,12,31)),AH160,""))</f>
        <v/>
      </c>
      <c r="AI267" s="21" t="str">
        <f>IF(AND('別紙3-1_区分⑤所要額内訳'!$E$59&gt;=DATE(2023,1,1),'別紙3-1_区分⑤所要額内訳'!$D$59="無",COUNTIF($D$160:AI160,1)&lt;=7),AI160,IF(OR('別紙3-1_区分⑤所要額内訳'!$D$59="有",'別紙3-1_区分⑤所要額内訳'!$E$59&lt;=DATE(2022,12,31)),AI160,""))</f>
        <v/>
      </c>
      <c r="AJ267" s="21" t="str">
        <f>IF(AND('別紙3-1_区分⑤所要額内訳'!$E$59&gt;=DATE(2023,1,1),'別紙3-1_区分⑤所要額内訳'!$D$59="無",COUNTIF($D$160:AJ160,1)&lt;=7),AJ160,IF(OR('別紙3-1_区分⑤所要額内訳'!$D$59="有",'別紙3-1_区分⑤所要額内訳'!$E$59&lt;=DATE(2022,12,31)),AJ160,""))</f>
        <v/>
      </c>
      <c r="AK267" s="21" t="str">
        <f>IF(AND('別紙3-1_区分⑤所要額内訳'!$E$59&gt;=DATE(2023,1,1),'別紙3-1_区分⑤所要額内訳'!$D$59="無",COUNTIF($D$160:AK160,1)&lt;=7),AK160,IF(OR('別紙3-1_区分⑤所要額内訳'!$D$59="有",'別紙3-1_区分⑤所要額内訳'!$E$59&lt;=DATE(2022,12,31)),AK160,""))</f>
        <v/>
      </c>
      <c r="AL267" s="21" t="str">
        <f>IF(AND('別紙3-1_区分⑤所要額内訳'!$E$59&gt;=DATE(2023,1,1),'別紙3-1_区分⑤所要額内訳'!$D$59="無",COUNTIF($D$160:AL160,1)&lt;=7),AL160,IF(OR('別紙3-1_区分⑤所要額内訳'!$D$59="有",'別紙3-1_区分⑤所要額内訳'!$E$59&lt;=DATE(2022,12,31)),AL160,""))</f>
        <v/>
      </c>
      <c r="AM267" s="21" t="str">
        <f>IF(AND('別紙3-1_区分⑤所要額内訳'!$E$59&gt;=DATE(2023,1,1),'別紙3-1_区分⑤所要額内訳'!$D$59="無",COUNTIF($D$160:AM160,1)&lt;=7),AM160,IF(OR('別紙3-1_区分⑤所要額内訳'!$D$59="有",'別紙3-1_区分⑤所要額内訳'!$E$59&lt;=DATE(2022,12,31)),AM160,""))</f>
        <v/>
      </c>
      <c r="AN267" s="21" t="str">
        <f>IF(AND('別紙3-1_区分⑤所要額内訳'!$E$59&gt;=DATE(2023,1,1),'別紙3-1_区分⑤所要額内訳'!$D$59="無",COUNTIF($D$160:AN160,1)&lt;=7),AN160,IF(OR('別紙3-1_区分⑤所要額内訳'!$D$59="有",'別紙3-1_区分⑤所要額内訳'!$E$59&lt;=DATE(2022,12,31)),AN160,""))</f>
        <v/>
      </c>
      <c r="AO267" s="21" t="str">
        <f>IF(AND('別紙3-1_区分⑤所要額内訳'!$E$59&gt;=DATE(2023,1,1),'別紙3-1_区分⑤所要額内訳'!$D$59="無",COUNTIF($D$160:AO160,1)&lt;=7),AO160,IF(OR('別紙3-1_区分⑤所要額内訳'!$D$59="有",'別紙3-1_区分⑤所要額内訳'!$E$59&lt;=DATE(2022,12,31)),AO160,""))</f>
        <v/>
      </c>
      <c r="AP267" s="21" t="str">
        <f>IF(AND('別紙3-1_区分⑤所要額内訳'!$E$59&gt;=DATE(2023,1,1),'別紙3-1_区分⑤所要額内訳'!$D$59="無",COUNTIF($D$160:AP160,1)&lt;=7),AP160,IF(OR('別紙3-1_区分⑤所要額内訳'!$D$59="有",'別紙3-1_区分⑤所要額内訳'!$E$59&lt;=DATE(2022,12,31)),AP160,""))</f>
        <v/>
      </c>
      <c r="AQ267" s="21" t="str">
        <f>IF(AND('別紙3-1_区分⑤所要額内訳'!$E$59&gt;=DATE(2023,1,1),'別紙3-1_区分⑤所要額内訳'!$D$59="無",COUNTIF($D$160:AQ160,1)&lt;=7),AQ160,IF(OR('別紙3-1_区分⑤所要額内訳'!$D$59="有",'別紙3-1_区分⑤所要額内訳'!$E$59&lt;=DATE(2022,12,31)),AQ160,""))</f>
        <v/>
      </c>
      <c r="AR267" s="21" t="str">
        <f>IF(AND('別紙3-1_区分⑤所要額内訳'!$E$59&gt;=DATE(2023,1,1),'別紙3-1_区分⑤所要額内訳'!$D$59="無",COUNTIF($D$160:AR160,1)&lt;=7),AR160,IF(OR('別紙3-1_区分⑤所要額内訳'!$D$59="有",'別紙3-1_区分⑤所要額内訳'!$E$59&lt;=DATE(2022,12,31)),AR160,""))</f>
        <v/>
      </c>
      <c r="AS267" s="21" t="str">
        <f>IF(AND('別紙3-1_区分⑤所要額内訳'!$E$59&gt;=DATE(2023,1,1),'別紙3-1_区分⑤所要額内訳'!$D$59="無",COUNTIF($D$160:AS160,1)&lt;=7),AS160,IF(OR('別紙3-1_区分⑤所要額内訳'!$D$59="有",'別紙3-1_区分⑤所要額内訳'!$E$59&lt;=DATE(2022,12,31)),AS160,""))</f>
        <v/>
      </c>
      <c r="AT267" s="21" t="str">
        <f>IF(AND('別紙3-1_区分⑤所要額内訳'!$E$59&gt;=DATE(2023,1,1),'別紙3-1_区分⑤所要額内訳'!$D$59="無",COUNTIF($D$160:AT160,1)&lt;=7),AT160,IF(OR('別紙3-1_区分⑤所要額内訳'!$D$59="有",'別紙3-1_区分⑤所要額内訳'!$E$59&lt;=DATE(2022,12,31)),AT160,""))</f>
        <v/>
      </c>
      <c r="AU267" s="21" t="str">
        <f>IF(AND('別紙3-1_区分⑤所要額内訳'!$E$59&gt;=DATE(2023,1,1),'別紙3-1_区分⑤所要額内訳'!$D$59="無",COUNTIF($D$160:AU160,1)&lt;=7),AU160,IF(OR('別紙3-1_区分⑤所要額内訳'!$D$59="有",'別紙3-1_区分⑤所要額内訳'!$E$59&lt;=DATE(2022,12,31)),AU160,""))</f>
        <v/>
      </c>
      <c r="AV267" s="21" t="str">
        <f>IF(AND('別紙3-1_区分⑤所要額内訳'!$E$59&gt;=DATE(2023,1,1),'別紙3-1_区分⑤所要額内訳'!$D$59="無",COUNTIF($D$160:AV160,1)&lt;=7),AV160,IF(OR('別紙3-1_区分⑤所要額内訳'!$D$59="有",'別紙3-1_区分⑤所要額内訳'!$E$59&lt;=DATE(2022,12,31)),AV160,""))</f>
        <v/>
      </c>
      <c r="AW267" s="21" t="str">
        <f>IF(AND('別紙3-1_区分⑤所要額内訳'!$E$59&gt;=DATE(2023,1,1),'別紙3-1_区分⑤所要額内訳'!$D$59="無",COUNTIF($D$160:AW160,1)&lt;=7),AW160,IF(OR('別紙3-1_区分⑤所要額内訳'!$D$59="有",'別紙3-1_区分⑤所要額内訳'!$E$59&lt;=DATE(2022,12,31)),AW160,""))</f>
        <v/>
      </c>
      <c r="AX267" s="21" t="str">
        <f>IF(AND('別紙3-1_区分⑤所要額内訳'!$E$59&gt;=DATE(2023,1,1),'別紙3-1_区分⑤所要額内訳'!$D$59="無",COUNTIF($D$160:AX160,1)&lt;=7),AX160,IF(OR('別紙3-1_区分⑤所要額内訳'!$D$59="有",'別紙3-1_区分⑤所要額内訳'!$E$59&lt;=DATE(2022,12,31)),AX160,""))</f>
        <v/>
      </c>
      <c r="AY267" s="21" t="str">
        <f>IF(AND('別紙3-1_区分⑤所要額内訳'!$E$59&gt;=DATE(2023,1,1),'別紙3-1_区分⑤所要額内訳'!$D$59="無",COUNTIF($D$160:AY160,1)&lt;=7),AY160,IF(OR('別紙3-1_区分⑤所要額内訳'!$D$59="有",'別紙3-1_区分⑤所要額内訳'!$E$59&lt;=DATE(2022,12,31)),AY160,""))</f>
        <v/>
      </c>
      <c r="AZ267" s="21" t="str">
        <f>IF(AND('別紙3-1_区分⑤所要額内訳'!$E$59&gt;=DATE(2023,1,1),'別紙3-1_区分⑤所要額内訳'!$D$59="無",COUNTIF($D$160:AZ160,1)&lt;=7),AZ160,IF(OR('別紙3-1_区分⑤所要額内訳'!$D$59="有",'別紙3-1_区分⑤所要額内訳'!$E$59&lt;=DATE(2022,12,31)),AZ160,""))</f>
        <v/>
      </c>
      <c r="BA267" s="21" t="str">
        <f>IF(AND('別紙3-1_区分⑤所要額内訳'!$E$59&gt;=DATE(2023,1,1),'別紙3-1_区分⑤所要額内訳'!$D$59="無",COUNTIF($D$160:BA160,1)&lt;=7),BA160,IF(OR('別紙3-1_区分⑤所要額内訳'!$D$59="有",'別紙3-1_区分⑤所要額内訳'!$E$59&lt;=DATE(2022,12,31)),BA160,""))</f>
        <v/>
      </c>
      <c r="BB267" s="18">
        <f t="shared" si="334"/>
        <v>1</v>
      </c>
    </row>
    <row r="268" spans="1:54" x14ac:dyDescent="0.2">
      <c r="A268" s="5" t="str">
        <f t="shared" ref="A268:C268" si="381">A161</f>
        <v/>
      </c>
      <c r="B268" s="14" t="str">
        <f t="shared" si="381"/>
        <v/>
      </c>
      <c r="C268" s="5" t="str">
        <f t="shared" si="381"/>
        <v/>
      </c>
      <c r="D268" s="21">
        <f>IF(AND('別紙3-1_区分⑤所要額内訳'!$E$60&gt;=DATE(2023,1,1),'別紙3-1_区分⑤所要額内訳'!$D$60="無",COUNTIF($D$161:D161,1)&lt;=7),D161,IF(OR('別紙3-1_区分⑤所要額内訳'!$D$60="有",'別紙3-1_区分⑤所要額内訳'!$E$60&lt;=DATE(2022,12,31)),D161,""))</f>
        <v>1</v>
      </c>
      <c r="E268" s="21" t="str">
        <f>IF(AND('別紙3-1_区分⑤所要額内訳'!$E$60&gt;=DATE(2023,1,1),'別紙3-1_区分⑤所要額内訳'!$D$60="無",COUNTIF($D$161:E161,1)&lt;=7),E161,IF(OR('別紙3-1_区分⑤所要額内訳'!$D$60="有",'別紙3-1_区分⑤所要額内訳'!$E$60&lt;=DATE(2022,12,31)),E161,""))</f>
        <v/>
      </c>
      <c r="F268" s="21" t="str">
        <f>IF(AND('別紙3-1_区分⑤所要額内訳'!$E$60&gt;=DATE(2023,1,1),'別紙3-1_区分⑤所要額内訳'!$D$60="無",COUNTIF($D$161:F161,1)&lt;=7),F161,IF(OR('別紙3-1_区分⑤所要額内訳'!$D$60="有",'別紙3-1_区分⑤所要額内訳'!$E$60&lt;=DATE(2022,12,31)),F161,""))</f>
        <v/>
      </c>
      <c r="G268" s="21" t="str">
        <f>IF(AND('別紙3-1_区分⑤所要額内訳'!$E$60&gt;=DATE(2023,1,1),'別紙3-1_区分⑤所要額内訳'!$D$60="無",COUNTIF($D$161:G161,1)&lt;=7),G161,IF(OR('別紙3-1_区分⑤所要額内訳'!$D$60="有",'別紙3-1_区分⑤所要額内訳'!$E$60&lt;=DATE(2022,12,31)),G161,""))</f>
        <v/>
      </c>
      <c r="H268" s="21" t="str">
        <f>IF(AND('別紙3-1_区分⑤所要額内訳'!$E$60&gt;=DATE(2023,1,1),'別紙3-1_区分⑤所要額内訳'!$D$60="無",COUNTIF($D$161:H161,1)&lt;=7),H161,IF(OR('別紙3-1_区分⑤所要額内訳'!$D$60="有",'別紙3-1_区分⑤所要額内訳'!$E$60&lt;=DATE(2022,12,31)),H161,""))</f>
        <v/>
      </c>
      <c r="I268" s="21" t="str">
        <f>IF(AND('別紙3-1_区分⑤所要額内訳'!$E$60&gt;=DATE(2023,1,1),'別紙3-1_区分⑤所要額内訳'!$D$60="無",COUNTIF($D$161:I161,1)&lt;=7),I161,IF(OR('別紙3-1_区分⑤所要額内訳'!$D$60="有",'別紙3-1_区分⑤所要額内訳'!$E$60&lt;=DATE(2022,12,31)),I161,""))</f>
        <v/>
      </c>
      <c r="J268" s="21" t="str">
        <f>IF(AND('別紙3-1_区分⑤所要額内訳'!$E$60&gt;=DATE(2023,1,1),'別紙3-1_区分⑤所要額内訳'!$D$60="無",COUNTIF($D$161:J161,1)&lt;=7),J161,IF(OR('別紙3-1_区分⑤所要額内訳'!$D$60="有",'別紙3-1_区分⑤所要額内訳'!$E$60&lt;=DATE(2022,12,31)),J161,""))</f>
        <v/>
      </c>
      <c r="K268" s="21" t="str">
        <f>IF(AND('別紙3-1_区分⑤所要額内訳'!$E$60&gt;=DATE(2023,1,1),'別紙3-1_区分⑤所要額内訳'!$D$60="無",COUNTIF($D$161:K161,1)&lt;=7),K161,IF(OR('別紙3-1_区分⑤所要額内訳'!$D$60="有",'別紙3-1_区分⑤所要額内訳'!$E$60&lt;=DATE(2022,12,31)),K161,""))</f>
        <v/>
      </c>
      <c r="L268" s="21" t="str">
        <f>IF(AND('別紙3-1_区分⑤所要額内訳'!$E$60&gt;=DATE(2023,1,1),'別紙3-1_区分⑤所要額内訳'!$D$60="無",COUNTIF($D$161:L161,1)&lt;=7),L161,IF(OR('別紙3-1_区分⑤所要額内訳'!$D$60="有",'別紙3-1_区分⑤所要額内訳'!$E$60&lt;=DATE(2022,12,31)),L161,""))</f>
        <v/>
      </c>
      <c r="M268" s="21" t="str">
        <f>IF(AND('別紙3-1_区分⑤所要額内訳'!$E$60&gt;=DATE(2023,1,1),'別紙3-1_区分⑤所要額内訳'!$D$60="無",COUNTIF($D$161:M161,1)&lt;=7),M161,IF(OR('別紙3-1_区分⑤所要額内訳'!$D$60="有",'別紙3-1_区分⑤所要額内訳'!$E$60&lt;=DATE(2022,12,31)),M161,""))</f>
        <v/>
      </c>
      <c r="N268" s="21" t="str">
        <f>IF(AND('別紙3-1_区分⑤所要額内訳'!$E$60&gt;=DATE(2023,1,1),'別紙3-1_区分⑤所要額内訳'!$D$60="無",COUNTIF($D$161:N161,1)&lt;=7),N161,IF(OR('別紙3-1_区分⑤所要額内訳'!$D$60="有",'別紙3-1_区分⑤所要額内訳'!$E$60&lt;=DATE(2022,12,31)),N161,""))</f>
        <v/>
      </c>
      <c r="O268" s="21" t="str">
        <f>IF(AND('別紙3-1_区分⑤所要額内訳'!$E$60&gt;=DATE(2023,1,1),'別紙3-1_区分⑤所要額内訳'!$D$60="無",COUNTIF($D$161:O161,1)&lt;=7),O161,IF(OR('別紙3-1_区分⑤所要額内訳'!$D$60="有",'別紙3-1_区分⑤所要額内訳'!$E$60&lt;=DATE(2022,12,31)),O161,""))</f>
        <v/>
      </c>
      <c r="P268" s="21" t="str">
        <f>IF(AND('別紙3-1_区分⑤所要額内訳'!$E$60&gt;=DATE(2023,1,1),'別紙3-1_区分⑤所要額内訳'!$D$60="無",COUNTIF($D$161:P161,1)&lt;=7),P161,IF(OR('別紙3-1_区分⑤所要額内訳'!$D$60="有",'別紙3-1_区分⑤所要額内訳'!$E$60&lt;=DATE(2022,12,31)),P161,""))</f>
        <v/>
      </c>
      <c r="Q268" s="21" t="str">
        <f>IF(AND('別紙3-1_区分⑤所要額内訳'!$E$60&gt;=DATE(2023,1,1),'別紙3-1_区分⑤所要額内訳'!$D$60="無",COUNTIF($D$161:Q161,1)&lt;=7),Q161,IF(OR('別紙3-1_区分⑤所要額内訳'!$D$60="有",'別紙3-1_区分⑤所要額内訳'!$E$60&lt;=DATE(2022,12,31)),Q161,""))</f>
        <v/>
      </c>
      <c r="R268" s="21" t="str">
        <f>IF(AND('別紙3-1_区分⑤所要額内訳'!$E$60&gt;=DATE(2023,1,1),'別紙3-1_区分⑤所要額内訳'!$D$60="無",COUNTIF($D$161:R161,1)&lt;=7),R161,IF(OR('別紙3-1_区分⑤所要額内訳'!$D$60="有",'別紙3-1_区分⑤所要額内訳'!$E$60&lt;=DATE(2022,12,31)),R161,""))</f>
        <v/>
      </c>
      <c r="S268" s="21" t="str">
        <f>IF(AND('別紙3-1_区分⑤所要額内訳'!$E$60&gt;=DATE(2023,1,1),'別紙3-1_区分⑤所要額内訳'!$D$60="無",COUNTIF($D$161:S161,1)&lt;=7),S161,IF(OR('別紙3-1_区分⑤所要額内訳'!$D$60="有",'別紙3-1_区分⑤所要額内訳'!$E$60&lt;=DATE(2022,12,31)),S161,""))</f>
        <v/>
      </c>
      <c r="T268" s="21" t="str">
        <f>IF(AND('別紙3-1_区分⑤所要額内訳'!$E$60&gt;=DATE(2023,1,1),'別紙3-1_区分⑤所要額内訳'!$D$60="無",COUNTIF($D$161:T161,1)&lt;=7),T161,IF(OR('別紙3-1_区分⑤所要額内訳'!$D$60="有",'別紙3-1_区分⑤所要額内訳'!$E$60&lt;=DATE(2022,12,31)),T161,""))</f>
        <v/>
      </c>
      <c r="U268" s="21" t="str">
        <f>IF(AND('別紙3-1_区分⑤所要額内訳'!$E$60&gt;=DATE(2023,1,1),'別紙3-1_区分⑤所要額内訳'!$D$60="無",COUNTIF($D$161:U161,1)&lt;=7),U161,IF(OR('別紙3-1_区分⑤所要額内訳'!$D$60="有",'別紙3-1_区分⑤所要額内訳'!$E$60&lt;=DATE(2022,12,31)),U161,""))</f>
        <v/>
      </c>
      <c r="V268" s="21" t="str">
        <f>IF(AND('別紙3-1_区分⑤所要額内訳'!$E$60&gt;=DATE(2023,1,1),'別紙3-1_区分⑤所要額内訳'!$D$60="無",COUNTIF($D$161:V161,1)&lt;=7),V161,IF(OR('別紙3-1_区分⑤所要額内訳'!$D$60="有",'別紙3-1_区分⑤所要額内訳'!$E$60&lt;=DATE(2022,12,31)),V161,""))</f>
        <v/>
      </c>
      <c r="W268" s="21" t="str">
        <f>IF(AND('別紙3-1_区分⑤所要額内訳'!$E$60&gt;=DATE(2023,1,1),'別紙3-1_区分⑤所要額内訳'!$D$60="無",COUNTIF($D$161:W161,1)&lt;=7),W161,IF(OR('別紙3-1_区分⑤所要額内訳'!$D$60="有",'別紙3-1_区分⑤所要額内訳'!$E$60&lt;=DATE(2022,12,31)),W161,""))</f>
        <v/>
      </c>
      <c r="X268" s="21" t="str">
        <f>IF(AND('別紙3-1_区分⑤所要額内訳'!$E$60&gt;=DATE(2023,1,1),'別紙3-1_区分⑤所要額内訳'!$D$60="無",COUNTIF($D$161:X161,1)&lt;=7),X161,IF(OR('別紙3-1_区分⑤所要額内訳'!$D$60="有",'別紙3-1_区分⑤所要額内訳'!$E$60&lt;=DATE(2022,12,31)),X161,""))</f>
        <v/>
      </c>
      <c r="Y268" s="21" t="str">
        <f>IF(AND('別紙3-1_区分⑤所要額内訳'!$E$60&gt;=DATE(2023,1,1),'別紙3-1_区分⑤所要額内訳'!$D$60="無",COUNTIF($D$161:Y161,1)&lt;=7),Y161,IF(OR('別紙3-1_区分⑤所要額内訳'!$D$60="有",'別紙3-1_区分⑤所要額内訳'!$E$60&lt;=DATE(2022,12,31)),Y161,""))</f>
        <v/>
      </c>
      <c r="Z268" s="21" t="str">
        <f>IF(AND('別紙3-1_区分⑤所要額内訳'!$E$60&gt;=DATE(2023,1,1),'別紙3-1_区分⑤所要額内訳'!$D$60="無",COUNTIF($D$161:Z161,1)&lt;=7),Z161,IF(OR('別紙3-1_区分⑤所要額内訳'!$D$60="有",'別紙3-1_区分⑤所要額内訳'!$E$60&lt;=DATE(2022,12,31)),Z161,""))</f>
        <v/>
      </c>
      <c r="AA268" s="21" t="str">
        <f>IF(AND('別紙3-1_区分⑤所要額内訳'!$E$60&gt;=DATE(2023,1,1),'別紙3-1_区分⑤所要額内訳'!$D$60="無",COUNTIF($D$161:AA161,1)&lt;=7),AA161,IF(OR('別紙3-1_区分⑤所要額内訳'!$D$60="有",'別紙3-1_区分⑤所要額内訳'!$E$60&lt;=DATE(2022,12,31)),AA161,""))</f>
        <v/>
      </c>
      <c r="AB268" s="21" t="str">
        <f>IF(AND('別紙3-1_区分⑤所要額内訳'!$E$60&gt;=DATE(2023,1,1),'別紙3-1_区分⑤所要額内訳'!$D$60="無",COUNTIF($D$161:AB161,1)&lt;=7),AB161,IF(OR('別紙3-1_区分⑤所要額内訳'!$D$60="有",'別紙3-1_区分⑤所要額内訳'!$E$60&lt;=DATE(2022,12,31)),AB161,""))</f>
        <v/>
      </c>
      <c r="AC268" s="21" t="str">
        <f>IF(AND('別紙3-1_区分⑤所要額内訳'!$E$60&gt;=DATE(2023,1,1),'別紙3-1_区分⑤所要額内訳'!$D$60="無",COUNTIF($D$161:AC161,1)&lt;=7),AC161,IF(OR('別紙3-1_区分⑤所要額内訳'!$D$60="有",'別紙3-1_区分⑤所要額内訳'!$E$60&lt;=DATE(2022,12,31)),AC161,""))</f>
        <v/>
      </c>
      <c r="AD268" s="21" t="str">
        <f>IF(AND('別紙3-1_区分⑤所要額内訳'!$E$60&gt;=DATE(2023,1,1),'別紙3-1_区分⑤所要額内訳'!$D$60="無",COUNTIF($D$161:AD161,1)&lt;=7),AD161,IF(OR('別紙3-1_区分⑤所要額内訳'!$D$60="有",'別紙3-1_区分⑤所要額内訳'!$E$60&lt;=DATE(2022,12,31)),AD161,""))</f>
        <v/>
      </c>
      <c r="AE268" s="21" t="str">
        <f>IF(AND('別紙3-1_区分⑤所要額内訳'!$E$60&gt;=DATE(2023,1,1),'別紙3-1_区分⑤所要額内訳'!$D$60="無",COUNTIF($D$161:AE161,1)&lt;=7),AE161,IF(OR('別紙3-1_区分⑤所要額内訳'!$D$60="有",'別紙3-1_区分⑤所要額内訳'!$E$60&lt;=DATE(2022,12,31)),AE161,""))</f>
        <v/>
      </c>
      <c r="AF268" s="21" t="str">
        <f>IF(AND('別紙3-1_区分⑤所要額内訳'!$E$60&gt;=DATE(2023,1,1),'別紙3-1_区分⑤所要額内訳'!$D$60="無",COUNTIF($D$161:AF161,1)&lt;=7),AF161,IF(OR('別紙3-1_区分⑤所要額内訳'!$D$60="有",'別紙3-1_区分⑤所要額内訳'!$E$60&lt;=DATE(2022,12,31)),AF161,""))</f>
        <v/>
      </c>
      <c r="AG268" s="21" t="str">
        <f>IF(AND('別紙3-1_区分⑤所要額内訳'!$E$60&gt;=DATE(2023,1,1),'別紙3-1_区分⑤所要額内訳'!$D$60="無",COUNTIF($D$161:AG161,1)&lt;=7),AG161,IF(OR('別紙3-1_区分⑤所要額内訳'!$D$60="有",'別紙3-1_区分⑤所要額内訳'!$E$60&lt;=DATE(2022,12,31)),AG161,""))</f>
        <v/>
      </c>
      <c r="AH268" s="21" t="str">
        <f>IF(AND('別紙3-1_区分⑤所要額内訳'!$E$60&gt;=DATE(2023,1,1),'別紙3-1_区分⑤所要額内訳'!$D$60="無",COUNTIF($D$161:AH161,1)&lt;=7),AH161,IF(OR('別紙3-1_区分⑤所要額内訳'!$D$60="有",'別紙3-1_区分⑤所要額内訳'!$E$60&lt;=DATE(2022,12,31)),AH161,""))</f>
        <v/>
      </c>
      <c r="AI268" s="21" t="str">
        <f>IF(AND('別紙3-1_区分⑤所要額内訳'!$E$60&gt;=DATE(2023,1,1),'別紙3-1_区分⑤所要額内訳'!$D$60="無",COUNTIF($D$161:AI161,1)&lt;=7),AI161,IF(OR('別紙3-1_区分⑤所要額内訳'!$D$60="有",'別紙3-1_区分⑤所要額内訳'!$E$60&lt;=DATE(2022,12,31)),AI161,""))</f>
        <v/>
      </c>
      <c r="AJ268" s="21" t="str">
        <f>IF(AND('別紙3-1_区分⑤所要額内訳'!$E$60&gt;=DATE(2023,1,1),'別紙3-1_区分⑤所要額内訳'!$D$60="無",COUNTIF($D$161:AJ161,1)&lt;=7),AJ161,IF(OR('別紙3-1_区分⑤所要額内訳'!$D$60="有",'別紙3-1_区分⑤所要額内訳'!$E$60&lt;=DATE(2022,12,31)),AJ161,""))</f>
        <v/>
      </c>
      <c r="AK268" s="21" t="str">
        <f>IF(AND('別紙3-1_区分⑤所要額内訳'!$E$60&gt;=DATE(2023,1,1),'別紙3-1_区分⑤所要額内訳'!$D$60="無",COUNTIF($D$161:AK161,1)&lt;=7),AK161,IF(OR('別紙3-1_区分⑤所要額内訳'!$D$60="有",'別紙3-1_区分⑤所要額内訳'!$E$60&lt;=DATE(2022,12,31)),AK161,""))</f>
        <v/>
      </c>
      <c r="AL268" s="21" t="str">
        <f>IF(AND('別紙3-1_区分⑤所要額内訳'!$E$60&gt;=DATE(2023,1,1),'別紙3-1_区分⑤所要額内訳'!$D$60="無",COUNTIF($D$161:AL161,1)&lt;=7),AL161,IF(OR('別紙3-1_区分⑤所要額内訳'!$D$60="有",'別紙3-1_区分⑤所要額内訳'!$E$60&lt;=DATE(2022,12,31)),AL161,""))</f>
        <v/>
      </c>
      <c r="AM268" s="21" t="str">
        <f>IF(AND('別紙3-1_区分⑤所要額内訳'!$E$60&gt;=DATE(2023,1,1),'別紙3-1_区分⑤所要額内訳'!$D$60="無",COUNTIF($D$161:AM161,1)&lt;=7),AM161,IF(OR('別紙3-1_区分⑤所要額内訳'!$D$60="有",'別紙3-1_区分⑤所要額内訳'!$E$60&lt;=DATE(2022,12,31)),AM161,""))</f>
        <v/>
      </c>
      <c r="AN268" s="21" t="str">
        <f>IF(AND('別紙3-1_区分⑤所要額内訳'!$E$60&gt;=DATE(2023,1,1),'別紙3-1_区分⑤所要額内訳'!$D$60="無",COUNTIF($D$161:AN161,1)&lt;=7),AN161,IF(OR('別紙3-1_区分⑤所要額内訳'!$D$60="有",'別紙3-1_区分⑤所要額内訳'!$E$60&lt;=DATE(2022,12,31)),AN161,""))</f>
        <v/>
      </c>
      <c r="AO268" s="21" t="str">
        <f>IF(AND('別紙3-1_区分⑤所要額内訳'!$E$60&gt;=DATE(2023,1,1),'別紙3-1_区分⑤所要額内訳'!$D$60="無",COUNTIF($D$161:AO161,1)&lt;=7),AO161,IF(OR('別紙3-1_区分⑤所要額内訳'!$D$60="有",'別紙3-1_区分⑤所要額内訳'!$E$60&lt;=DATE(2022,12,31)),AO161,""))</f>
        <v/>
      </c>
      <c r="AP268" s="21" t="str">
        <f>IF(AND('別紙3-1_区分⑤所要額内訳'!$E$60&gt;=DATE(2023,1,1),'別紙3-1_区分⑤所要額内訳'!$D$60="無",COUNTIF($D$161:AP161,1)&lt;=7),AP161,IF(OR('別紙3-1_区分⑤所要額内訳'!$D$60="有",'別紙3-1_区分⑤所要額内訳'!$E$60&lt;=DATE(2022,12,31)),AP161,""))</f>
        <v/>
      </c>
      <c r="AQ268" s="21" t="str">
        <f>IF(AND('別紙3-1_区分⑤所要額内訳'!$E$60&gt;=DATE(2023,1,1),'別紙3-1_区分⑤所要額内訳'!$D$60="無",COUNTIF($D$161:AQ161,1)&lt;=7),AQ161,IF(OR('別紙3-1_区分⑤所要額内訳'!$D$60="有",'別紙3-1_区分⑤所要額内訳'!$E$60&lt;=DATE(2022,12,31)),AQ161,""))</f>
        <v/>
      </c>
      <c r="AR268" s="21" t="str">
        <f>IF(AND('別紙3-1_区分⑤所要額内訳'!$E$60&gt;=DATE(2023,1,1),'別紙3-1_区分⑤所要額内訳'!$D$60="無",COUNTIF($D$161:AR161,1)&lt;=7),AR161,IF(OR('別紙3-1_区分⑤所要額内訳'!$D$60="有",'別紙3-1_区分⑤所要額内訳'!$E$60&lt;=DATE(2022,12,31)),AR161,""))</f>
        <v/>
      </c>
      <c r="AS268" s="21" t="str">
        <f>IF(AND('別紙3-1_区分⑤所要額内訳'!$E$60&gt;=DATE(2023,1,1),'別紙3-1_区分⑤所要額内訳'!$D$60="無",COUNTIF($D$161:AS161,1)&lt;=7),AS161,IF(OR('別紙3-1_区分⑤所要額内訳'!$D$60="有",'別紙3-1_区分⑤所要額内訳'!$E$60&lt;=DATE(2022,12,31)),AS161,""))</f>
        <v/>
      </c>
      <c r="AT268" s="21" t="str">
        <f>IF(AND('別紙3-1_区分⑤所要額内訳'!$E$60&gt;=DATE(2023,1,1),'別紙3-1_区分⑤所要額内訳'!$D$60="無",COUNTIF($D$161:AT161,1)&lt;=7),AT161,IF(OR('別紙3-1_区分⑤所要額内訳'!$D$60="有",'別紙3-1_区分⑤所要額内訳'!$E$60&lt;=DATE(2022,12,31)),AT161,""))</f>
        <v/>
      </c>
      <c r="AU268" s="21" t="str">
        <f>IF(AND('別紙3-1_区分⑤所要額内訳'!$E$60&gt;=DATE(2023,1,1),'別紙3-1_区分⑤所要額内訳'!$D$60="無",COUNTIF($D$161:AU161,1)&lt;=7),AU161,IF(OR('別紙3-1_区分⑤所要額内訳'!$D$60="有",'別紙3-1_区分⑤所要額内訳'!$E$60&lt;=DATE(2022,12,31)),AU161,""))</f>
        <v/>
      </c>
      <c r="AV268" s="21" t="str">
        <f>IF(AND('別紙3-1_区分⑤所要額内訳'!$E$60&gt;=DATE(2023,1,1),'別紙3-1_区分⑤所要額内訳'!$D$60="無",COUNTIF($D$161:AV161,1)&lt;=7),AV161,IF(OR('別紙3-1_区分⑤所要額内訳'!$D$60="有",'別紙3-1_区分⑤所要額内訳'!$E$60&lt;=DATE(2022,12,31)),AV161,""))</f>
        <v/>
      </c>
      <c r="AW268" s="21" t="str">
        <f>IF(AND('別紙3-1_区分⑤所要額内訳'!$E$60&gt;=DATE(2023,1,1),'別紙3-1_区分⑤所要額内訳'!$D$60="無",COUNTIF($D$161:AW161,1)&lt;=7),AW161,IF(OR('別紙3-1_区分⑤所要額内訳'!$D$60="有",'別紙3-1_区分⑤所要額内訳'!$E$60&lt;=DATE(2022,12,31)),AW161,""))</f>
        <v/>
      </c>
      <c r="AX268" s="21" t="str">
        <f>IF(AND('別紙3-1_区分⑤所要額内訳'!$E$60&gt;=DATE(2023,1,1),'別紙3-1_区分⑤所要額内訳'!$D$60="無",COUNTIF($D$161:AX161,1)&lt;=7),AX161,IF(OR('別紙3-1_区分⑤所要額内訳'!$D$60="有",'別紙3-1_区分⑤所要額内訳'!$E$60&lt;=DATE(2022,12,31)),AX161,""))</f>
        <v/>
      </c>
      <c r="AY268" s="21" t="str">
        <f>IF(AND('別紙3-1_区分⑤所要額内訳'!$E$60&gt;=DATE(2023,1,1),'別紙3-1_区分⑤所要額内訳'!$D$60="無",COUNTIF($D$161:AY161,1)&lt;=7),AY161,IF(OR('別紙3-1_区分⑤所要額内訳'!$D$60="有",'別紙3-1_区分⑤所要額内訳'!$E$60&lt;=DATE(2022,12,31)),AY161,""))</f>
        <v/>
      </c>
      <c r="AZ268" s="21" t="str">
        <f>IF(AND('別紙3-1_区分⑤所要額内訳'!$E$60&gt;=DATE(2023,1,1),'別紙3-1_区分⑤所要額内訳'!$D$60="無",COUNTIF($D$161:AZ161,1)&lt;=7),AZ161,IF(OR('別紙3-1_区分⑤所要額内訳'!$D$60="有",'別紙3-1_区分⑤所要額内訳'!$E$60&lt;=DATE(2022,12,31)),AZ161,""))</f>
        <v/>
      </c>
      <c r="BA268" s="21" t="str">
        <f>IF(AND('別紙3-1_区分⑤所要額内訳'!$E$60&gt;=DATE(2023,1,1),'別紙3-1_区分⑤所要額内訳'!$D$60="無",COUNTIF($D$161:BA161,1)&lt;=7),BA161,IF(OR('別紙3-1_区分⑤所要額内訳'!$D$60="有",'別紙3-1_区分⑤所要額内訳'!$E$60&lt;=DATE(2022,12,31)),BA161,""))</f>
        <v/>
      </c>
      <c r="BB268" s="18">
        <f t="shared" si="334"/>
        <v>1</v>
      </c>
    </row>
    <row r="269" spans="1:54" x14ac:dyDescent="0.2">
      <c r="A269" s="5" t="str">
        <f t="shared" ref="A269:C269" si="382">A162</f>
        <v/>
      </c>
      <c r="B269" s="14" t="str">
        <f t="shared" si="382"/>
        <v/>
      </c>
      <c r="C269" s="5" t="str">
        <f t="shared" si="382"/>
        <v/>
      </c>
      <c r="D269" s="21">
        <f>IF(AND('別紙3-1_区分⑤所要額内訳'!$E$61&gt;=DATE(2023,1,1),'別紙3-1_区分⑤所要額内訳'!$D$61="無",COUNTIF($D$162:D162,1)&lt;=7),D162,IF(OR('別紙3-1_区分⑤所要額内訳'!$D$61="有",'別紙3-1_区分⑤所要額内訳'!$E$61&lt;=DATE(2022,12,31)),D162,""))</f>
        <v>1</v>
      </c>
      <c r="E269" s="21" t="str">
        <f>IF(AND('別紙3-1_区分⑤所要額内訳'!$E$61&gt;=DATE(2023,1,1),'別紙3-1_区分⑤所要額内訳'!$D$61="無",COUNTIF($D$162:E162,1)&lt;=7),E162,IF(OR('別紙3-1_区分⑤所要額内訳'!$D$61="有",'別紙3-1_区分⑤所要額内訳'!$E$61&lt;=DATE(2022,12,31)),E162,""))</f>
        <v/>
      </c>
      <c r="F269" s="21" t="str">
        <f>IF(AND('別紙3-1_区分⑤所要額内訳'!$E$61&gt;=DATE(2023,1,1),'別紙3-1_区分⑤所要額内訳'!$D$61="無",COUNTIF($D$162:F162,1)&lt;=7),F162,IF(OR('別紙3-1_区分⑤所要額内訳'!$D$61="有",'別紙3-1_区分⑤所要額内訳'!$E$61&lt;=DATE(2022,12,31)),F162,""))</f>
        <v/>
      </c>
      <c r="G269" s="21" t="str">
        <f>IF(AND('別紙3-1_区分⑤所要額内訳'!$E$61&gt;=DATE(2023,1,1),'別紙3-1_区分⑤所要額内訳'!$D$61="無",COUNTIF($D$162:G162,1)&lt;=7),G162,IF(OR('別紙3-1_区分⑤所要額内訳'!$D$61="有",'別紙3-1_区分⑤所要額内訳'!$E$61&lt;=DATE(2022,12,31)),G162,""))</f>
        <v/>
      </c>
      <c r="H269" s="21" t="str">
        <f>IF(AND('別紙3-1_区分⑤所要額内訳'!$E$61&gt;=DATE(2023,1,1),'別紙3-1_区分⑤所要額内訳'!$D$61="無",COUNTIF($D$162:H162,1)&lt;=7),H162,IF(OR('別紙3-1_区分⑤所要額内訳'!$D$61="有",'別紙3-1_区分⑤所要額内訳'!$E$61&lt;=DATE(2022,12,31)),H162,""))</f>
        <v/>
      </c>
      <c r="I269" s="21" t="str">
        <f>IF(AND('別紙3-1_区分⑤所要額内訳'!$E$61&gt;=DATE(2023,1,1),'別紙3-1_区分⑤所要額内訳'!$D$61="無",COUNTIF($D$162:I162,1)&lt;=7),I162,IF(OR('別紙3-1_区分⑤所要額内訳'!$D$61="有",'別紙3-1_区分⑤所要額内訳'!$E$61&lt;=DATE(2022,12,31)),I162,""))</f>
        <v/>
      </c>
      <c r="J269" s="21" t="str">
        <f>IF(AND('別紙3-1_区分⑤所要額内訳'!$E$61&gt;=DATE(2023,1,1),'別紙3-1_区分⑤所要額内訳'!$D$61="無",COUNTIF($D$162:J162,1)&lt;=7),J162,IF(OR('別紙3-1_区分⑤所要額内訳'!$D$61="有",'別紙3-1_区分⑤所要額内訳'!$E$61&lt;=DATE(2022,12,31)),J162,""))</f>
        <v/>
      </c>
      <c r="K269" s="21" t="str">
        <f>IF(AND('別紙3-1_区分⑤所要額内訳'!$E$61&gt;=DATE(2023,1,1),'別紙3-1_区分⑤所要額内訳'!$D$61="無",COUNTIF($D$162:K162,1)&lt;=7),K162,IF(OR('別紙3-1_区分⑤所要額内訳'!$D$61="有",'別紙3-1_区分⑤所要額内訳'!$E$61&lt;=DATE(2022,12,31)),K162,""))</f>
        <v/>
      </c>
      <c r="L269" s="21" t="str">
        <f>IF(AND('別紙3-1_区分⑤所要額内訳'!$E$61&gt;=DATE(2023,1,1),'別紙3-1_区分⑤所要額内訳'!$D$61="無",COUNTIF($D$162:L162,1)&lt;=7),L162,IF(OR('別紙3-1_区分⑤所要額内訳'!$D$61="有",'別紙3-1_区分⑤所要額内訳'!$E$61&lt;=DATE(2022,12,31)),L162,""))</f>
        <v/>
      </c>
      <c r="M269" s="21" t="str">
        <f>IF(AND('別紙3-1_区分⑤所要額内訳'!$E$61&gt;=DATE(2023,1,1),'別紙3-1_区分⑤所要額内訳'!$D$61="無",COUNTIF($D$162:M162,1)&lt;=7),M162,IF(OR('別紙3-1_区分⑤所要額内訳'!$D$61="有",'別紙3-1_区分⑤所要額内訳'!$E$61&lt;=DATE(2022,12,31)),M162,""))</f>
        <v/>
      </c>
      <c r="N269" s="21" t="str">
        <f>IF(AND('別紙3-1_区分⑤所要額内訳'!$E$61&gt;=DATE(2023,1,1),'別紙3-1_区分⑤所要額内訳'!$D$61="無",COUNTIF($D$162:N162,1)&lt;=7),N162,IF(OR('別紙3-1_区分⑤所要額内訳'!$D$61="有",'別紙3-1_区分⑤所要額内訳'!$E$61&lt;=DATE(2022,12,31)),N162,""))</f>
        <v/>
      </c>
      <c r="O269" s="21" t="str">
        <f>IF(AND('別紙3-1_区分⑤所要額内訳'!$E$61&gt;=DATE(2023,1,1),'別紙3-1_区分⑤所要額内訳'!$D$61="無",COUNTIF($D$162:O162,1)&lt;=7),O162,IF(OR('別紙3-1_区分⑤所要額内訳'!$D$61="有",'別紙3-1_区分⑤所要額内訳'!$E$61&lt;=DATE(2022,12,31)),O162,""))</f>
        <v/>
      </c>
      <c r="P269" s="21" t="str">
        <f>IF(AND('別紙3-1_区分⑤所要額内訳'!$E$61&gt;=DATE(2023,1,1),'別紙3-1_区分⑤所要額内訳'!$D$61="無",COUNTIF($D$162:P162,1)&lt;=7),P162,IF(OR('別紙3-1_区分⑤所要額内訳'!$D$61="有",'別紙3-1_区分⑤所要額内訳'!$E$61&lt;=DATE(2022,12,31)),P162,""))</f>
        <v/>
      </c>
      <c r="Q269" s="21" t="str">
        <f>IF(AND('別紙3-1_区分⑤所要額内訳'!$E$61&gt;=DATE(2023,1,1),'別紙3-1_区分⑤所要額内訳'!$D$61="無",COUNTIF($D$162:Q162,1)&lt;=7),Q162,IF(OR('別紙3-1_区分⑤所要額内訳'!$D$61="有",'別紙3-1_区分⑤所要額内訳'!$E$61&lt;=DATE(2022,12,31)),Q162,""))</f>
        <v/>
      </c>
      <c r="R269" s="21" t="str">
        <f>IF(AND('別紙3-1_区分⑤所要額内訳'!$E$61&gt;=DATE(2023,1,1),'別紙3-1_区分⑤所要額内訳'!$D$61="無",COUNTIF($D$162:R162,1)&lt;=7),R162,IF(OR('別紙3-1_区分⑤所要額内訳'!$D$61="有",'別紙3-1_区分⑤所要額内訳'!$E$61&lt;=DATE(2022,12,31)),R162,""))</f>
        <v/>
      </c>
      <c r="S269" s="21" t="str">
        <f>IF(AND('別紙3-1_区分⑤所要額内訳'!$E$61&gt;=DATE(2023,1,1),'別紙3-1_区分⑤所要額内訳'!$D$61="無",COUNTIF($D$162:S162,1)&lt;=7),S162,IF(OR('別紙3-1_区分⑤所要額内訳'!$D$61="有",'別紙3-1_区分⑤所要額内訳'!$E$61&lt;=DATE(2022,12,31)),S162,""))</f>
        <v/>
      </c>
      <c r="T269" s="21" t="str">
        <f>IF(AND('別紙3-1_区分⑤所要額内訳'!$E$61&gt;=DATE(2023,1,1),'別紙3-1_区分⑤所要額内訳'!$D$61="無",COUNTIF($D$162:T162,1)&lt;=7),T162,IF(OR('別紙3-1_区分⑤所要額内訳'!$D$61="有",'別紙3-1_区分⑤所要額内訳'!$E$61&lt;=DATE(2022,12,31)),T162,""))</f>
        <v/>
      </c>
      <c r="U269" s="21" t="str">
        <f>IF(AND('別紙3-1_区分⑤所要額内訳'!$E$61&gt;=DATE(2023,1,1),'別紙3-1_区分⑤所要額内訳'!$D$61="無",COUNTIF($D$162:U162,1)&lt;=7),U162,IF(OR('別紙3-1_区分⑤所要額内訳'!$D$61="有",'別紙3-1_区分⑤所要額内訳'!$E$61&lt;=DATE(2022,12,31)),U162,""))</f>
        <v/>
      </c>
      <c r="V269" s="21" t="str">
        <f>IF(AND('別紙3-1_区分⑤所要額内訳'!$E$61&gt;=DATE(2023,1,1),'別紙3-1_区分⑤所要額内訳'!$D$61="無",COUNTIF($D$162:V162,1)&lt;=7),V162,IF(OR('別紙3-1_区分⑤所要額内訳'!$D$61="有",'別紙3-1_区分⑤所要額内訳'!$E$61&lt;=DATE(2022,12,31)),V162,""))</f>
        <v/>
      </c>
      <c r="W269" s="21" t="str">
        <f>IF(AND('別紙3-1_区分⑤所要額内訳'!$E$61&gt;=DATE(2023,1,1),'別紙3-1_区分⑤所要額内訳'!$D$61="無",COUNTIF($D$162:W162,1)&lt;=7),W162,IF(OR('別紙3-1_区分⑤所要額内訳'!$D$61="有",'別紙3-1_区分⑤所要額内訳'!$E$61&lt;=DATE(2022,12,31)),W162,""))</f>
        <v/>
      </c>
      <c r="X269" s="21" t="str">
        <f>IF(AND('別紙3-1_区分⑤所要額内訳'!$E$61&gt;=DATE(2023,1,1),'別紙3-1_区分⑤所要額内訳'!$D$61="無",COUNTIF($D$162:X162,1)&lt;=7),X162,IF(OR('別紙3-1_区分⑤所要額内訳'!$D$61="有",'別紙3-1_区分⑤所要額内訳'!$E$61&lt;=DATE(2022,12,31)),X162,""))</f>
        <v/>
      </c>
      <c r="Y269" s="21" t="str">
        <f>IF(AND('別紙3-1_区分⑤所要額内訳'!$E$61&gt;=DATE(2023,1,1),'別紙3-1_区分⑤所要額内訳'!$D$61="無",COUNTIF($D$162:Y162,1)&lt;=7),Y162,IF(OR('別紙3-1_区分⑤所要額内訳'!$D$61="有",'別紙3-1_区分⑤所要額内訳'!$E$61&lt;=DATE(2022,12,31)),Y162,""))</f>
        <v/>
      </c>
      <c r="Z269" s="21" t="str">
        <f>IF(AND('別紙3-1_区分⑤所要額内訳'!$E$61&gt;=DATE(2023,1,1),'別紙3-1_区分⑤所要額内訳'!$D$61="無",COUNTIF($D$162:Z162,1)&lt;=7),Z162,IF(OR('別紙3-1_区分⑤所要額内訳'!$D$61="有",'別紙3-1_区分⑤所要額内訳'!$E$61&lt;=DATE(2022,12,31)),Z162,""))</f>
        <v/>
      </c>
      <c r="AA269" s="21" t="str">
        <f>IF(AND('別紙3-1_区分⑤所要額内訳'!$E$61&gt;=DATE(2023,1,1),'別紙3-1_区分⑤所要額内訳'!$D$61="無",COUNTIF($D$162:AA162,1)&lt;=7),AA162,IF(OR('別紙3-1_区分⑤所要額内訳'!$D$61="有",'別紙3-1_区分⑤所要額内訳'!$E$61&lt;=DATE(2022,12,31)),AA162,""))</f>
        <v/>
      </c>
      <c r="AB269" s="21" t="str">
        <f>IF(AND('別紙3-1_区分⑤所要額内訳'!$E$61&gt;=DATE(2023,1,1),'別紙3-1_区分⑤所要額内訳'!$D$61="無",COUNTIF($D$162:AB162,1)&lt;=7),AB162,IF(OR('別紙3-1_区分⑤所要額内訳'!$D$61="有",'別紙3-1_区分⑤所要額内訳'!$E$61&lt;=DATE(2022,12,31)),AB162,""))</f>
        <v/>
      </c>
      <c r="AC269" s="21" t="str">
        <f>IF(AND('別紙3-1_区分⑤所要額内訳'!$E$61&gt;=DATE(2023,1,1),'別紙3-1_区分⑤所要額内訳'!$D$61="無",COUNTIF($D$162:AC162,1)&lt;=7),AC162,IF(OR('別紙3-1_区分⑤所要額内訳'!$D$61="有",'別紙3-1_区分⑤所要額内訳'!$E$61&lt;=DATE(2022,12,31)),AC162,""))</f>
        <v/>
      </c>
      <c r="AD269" s="21" t="str">
        <f>IF(AND('別紙3-1_区分⑤所要額内訳'!$E$61&gt;=DATE(2023,1,1),'別紙3-1_区分⑤所要額内訳'!$D$61="無",COUNTIF($D$162:AD162,1)&lt;=7),AD162,IF(OR('別紙3-1_区分⑤所要額内訳'!$D$61="有",'別紙3-1_区分⑤所要額内訳'!$E$61&lt;=DATE(2022,12,31)),AD162,""))</f>
        <v/>
      </c>
      <c r="AE269" s="21" t="str">
        <f>IF(AND('別紙3-1_区分⑤所要額内訳'!$E$61&gt;=DATE(2023,1,1),'別紙3-1_区分⑤所要額内訳'!$D$61="無",COUNTIF($D$162:AE162,1)&lt;=7),AE162,IF(OR('別紙3-1_区分⑤所要額内訳'!$D$61="有",'別紙3-1_区分⑤所要額内訳'!$E$61&lt;=DATE(2022,12,31)),AE162,""))</f>
        <v/>
      </c>
      <c r="AF269" s="21" t="str">
        <f>IF(AND('別紙3-1_区分⑤所要額内訳'!$E$61&gt;=DATE(2023,1,1),'別紙3-1_区分⑤所要額内訳'!$D$61="無",COUNTIF($D$162:AF162,1)&lt;=7),AF162,IF(OR('別紙3-1_区分⑤所要額内訳'!$D$61="有",'別紙3-1_区分⑤所要額内訳'!$E$61&lt;=DATE(2022,12,31)),AF162,""))</f>
        <v/>
      </c>
      <c r="AG269" s="21" t="str">
        <f>IF(AND('別紙3-1_区分⑤所要額内訳'!$E$61&gt;=DATE(2023,1,1),'別紙3-1_区分⑤所要額内訳'!$D$61="無",COUNTIF($D$162:AG162,1)&lt;=7),AG162,IF(OR('別紙3-1_区分⑤所要額内訳'!$D$61="有",'別紙3-1_区分⑤所要額内訳'!$E$61&lt;=DATE(2022,12,31)),AG162,""))</f>
        <v/>
      </c>
      <c r="AH269" s="21" t="str">
        <f>IF(AND('別紙3-1_区分⑤所要額内訳'!$E$61&gt;=DATE(2023,1,1),'別紙3-1_区分⑤所要額内訳'!$D$61="無",COUNTIF($D$162:AH162,1)&lt;=7),AH162,IF(OR('別紙3-1_区分⑤所要額内訳'!$D$61="有",'別紙3-1_区分⑤所要額内訳'!$E$61&lt;=DATE(2022,12,31)),AH162,""))</f>
        <v/>
      </c>
      <c r="AI269" s="21" t="str">
        <f>IF(AND('別紙3-1_区分⑤所要額内訳'!$E$61&gt;=DATE(2023,1,1),'別紙3-1_区分⑤所要額内訳'!$D$61="無",COUNTIF($D$162:AI162,1)&lt;=7),AI162,IF(OR('別紙3-1_区分⑤所要額内訳'!$D$61="有",'別紙3-1_区分⑤所要額内訳'!$E$61&lt;=DATE(2022,12,31)),AI162,""))</f>
        <v/>
      </c>
      <c r="AJ269" s="21" t="str">
        <f>IF(AND('別紙3-1_区分⑤所要額内訳'!$E$61&gt;=DATE(2023,1,1),'別紙3-1_区分⑤所要額内訳'!$D$61="無",COUNTIF($D$162:AJ162,1)&lt;=7),AJ162,IF(OR('別紙3-1_区分⑤所要額内訳'!$D$61="有",'別紙3-1_区分⑤所要額内訳'!$E$61&lt;=DATE(2022,12,31)),AJ162,""))</f>
        <v/>
      </c>
      <c r="AK269" s="21" t="str">
        <f>IF(AND('別紙3-1_区分⑤所要額内訳'!$E$61&gt;=DATE(2023,1,1),'別紙3-1_区分⑤所要額内訳'!$D$61="無",COUNTIF($D$162:AK162,1)&lt;=7),AK162,IF(OR('別紙3-1_区分⑤所要額内訳'!$D$61="有",'別紙3-1_区分⑤所要額内訳'!$E$61&lt;=DATE(2022,12,31)),AK162,""))</f>
        <v/>
      </c>
      <c r="AL269" s="21" t="str">
        <f>IF(AND('別紙3-1_区分⑤所要額内訳'!$E$61&gt;=DATE(2023,1,1),'別紙3-1_区分⑤所要額内訳'!$D$61="無",COUNTIF($D$162:AL162,1)&lt;=7),AL162,IF(OR('別紙3-1_区分⑤所要額内訳'!$D$61="有",'別紙3-1_区分⑤所要額内訳'!$E$61&lt;=DATE(2022,12,31)),AL162,""))</f>
        <v/>
      </c>
      <c r="AM269" s="21" t="str">
        <f>IF(AND('別紙3-1_区分⑤所要額内訳'!$E$61&gt;=DATE(2023,1,1),'別紙3-1_区分⑤所要額内訳'!$D$61="無",COUNTIF($D$162:AM162,1)&lt;=7),AM162,IF(OR('別紙3-1_区分⑤所要額内訳'!$D$61="有",'別紙3-1_区分⑤所要額内訳'!$E$61&lt;=DATE(2022,12,31)),AM162,""))</f>
        <v/>
      </c>
      <c r="AN269" s="21" t="str">
        <f>IF(AND('別紙3-1_区分⑤所要額内訳'!$E$61&gt;=DATE(2023,1,1),'別紙3-1_区分⑤所要額内訳'!$D$61="無",COUNTIF($D$162:AN162,1)&lt;=7),AN162,IF(OR('別紙3-1_区分⑤所要額内訳'!$D$61="有",'別紙3-1_区分⑤所要額内訳'!$E$61&lt;=DATE(2022,12,31)),AN162,""))</f>
        <v/>
      </c>
      <c r="AO269" s="21" t="str">
        <f>IF(AND('別紙3-1_区分⑤所要額内訳'!$E$61&gt;=DATE(2023,1,1),'別紙3-1_区分⑤所要額内訳'!$D$61="無",COUNTIF($D$162:AO162,1)&lt;=7),AO162,IF(OR('別紙3-1_区分⑤所要額内訳'!$D$61="有",'別紙3-1_区分⑤所要額内訳'!$E$61&lt;=DATE(2022,12,31)),AO162,""))</f>
        <v/>
      </c>
      <c r="AP269" s="21" t="str">
        <f>IF(AND('別紙3-1_区分⑤所要額内訳'!$E$61&gt;=DATE(2023,1,1),'別紙3-1_区分⑤所要額内訳'!$D$61="無",COUNTIF($D$162:AP162,1)&lt;=7),AP162,IF(OR('別紙3-1_区分⑤所要額内訳'!$D$61="有",'別紙3-1_区分⑤所要額内訳'!$E$61&lt;=DATE(2022,12,31)),AP162,""))</f>
        <v/>
      </c>
      <c r="AQ269" s="21" t="str">
        <f>IF(AND('別紙3-1_区分⑤所要額内訳'!$E$61&gt;=DATE(2023,1,1),'別紙3-1_区分⑤所要額内訳'!$D$61="無",COUNTIF($D$162:AQ162,1)&lt;=7),AQ162,IF(OR('別紙3-1_区分⑤所要額内訳'!$D$61="有",'別紙3-1_区分⑤所要額内訳'!$E$61&lt;=DATE(2022,12,31)),AQ162,""))</f>
        <v/>
      </c>
      <c r="AR269" s="21" t="str">
        <f>IF(AND('別紙3-1_区分⑤所要額内訳'!$E$61&gt;=DATE(2023,1,1),'別紙3-1_区分⑤所要額内訳'!$D$61="無",COUNTIF($D$162:AR162,1)&lt;=7),AR162,IF(OR('別紙3-1_区分⑤所要額内訳'!$D$61="有",'別紙3-1_区分⑤所要額内訳'!$E$61&lt;=DATE(2022,12,31)),AR162,""))</f>
        <v/>
      </c>
      <c r="AS269" s="21" t="str">
        <f>IF(AND('別紙3-1_区分⑤所要額内訳'!$E$61&gt;=DATE(2023,1,1),'別紙3-1_区分⑤所要額内訳'!$D$61="無",COUNTIF($D$162:AS162,1)&lt;=7),AS162,IF(OR('別紙3-1_区分⑤所要額内訳'!$D$61="有",'別紙3-1_区分⑤所要額内訳'!$E$61&lt;=DATE(2022,12,31)),AS162,""))</f>
        <v/>
      </c>
      <c r="AT269" s="21" t="str">
        <f>IF(AND('別紙3-1_区分⑤所要額内訳'!$E$61&gt;=DATE(2023,1,1),'別紙3-1_区分⑤所要額内訳'!$D$61="無",COUNTIF($D$162:AT162,1)&lt;=7),AT162,IF(OR('別紙3-1_区分⑤所要額内訳'!$D$61="有",'別紙3-1_区分⑤所要額内訳'!$E$61&lt;=DATE(2022,12,31)),AT162,""))</f>
        <v/>
      </c>
      <c r="AU269" s="21" t="str">
        <f>IF(AND('別紙3-1_区分⑤所要額内訳'!$E$61&gt;=DATE(2023,1,1),'別紙3-1_区分⑤所要額内訳'!$D$61="無",COUNTIF($D$162:AU162,1)&lt;=7),AU162,IF(OR('別紙3-1_区分⑤所要額内訳'!$D$61="有",'別紙3-1_区分⑤所要額内訳'!$E$61&lt;=DATE(2022,12,31)),AU162,""))</f>
        <v/>
      </c>
      <c r="AV269" s="21" t="str">
        <f>IF(AND('別紙3-1_区分⑤所要額内訳'!$E$61&gt;=DATE(2023,1,1),'別紙3-1_区分⑤所要額内訳'!$D$61="無",COUNTIF($D$162:AV162,1)&lt;=7),AV162,IF(OR('別紙3-1_区分⑤所要額内訳'!$D$61="有",'別紙3-1_区分⑤所要額内訳'!$E$61&lt;=DATE(2022,12,31)),AV162,""))</f>
        <v/>
      </c>
      <c r="AW269" s="21" t="str">
        <f>IF(AND('別紙3-1_区分⑤所要額内訳'!$E$61&gt;=DATE(2023,1,1),'別紙3-1_区分⑤所要額内訳'!$D$61="無",COUNTIF($D$162:AW162,1)&lt;=7),AW162,IF(OR('別紙3-1_区分⑤所要額内訳'!$D$61="有",'別紙3-1_区分⑤所要額内訳'!$E$61&lt;=DATE(2022,12,31)),AW162,""))</f>
        <v/>
      </c>
      <c r="AX269" s="21" t="str">
        <f>IF(AND('別紙3-1_区分⑤所要額内訳'!$E$61&gt;=DATE(2023,1,1),'別紙3-1_区分⑤所要額内訳'!$D$61="無",COUNTIF($D$162:AX162,1)&lt;=7),AX162,IF(OR('別紙3-1_区分⑤所要額内訳'!$D$61="有",'別紙3-1_区分⑤所要額内訳'!$E$61&lt;=DATE(2022,12,31)),AX162,""))</f>
        <v/>
      </c>
      <c r="AY269" s="21" t="str">
        <f>IF(AND('別紙3-1_区分⑤所要額内訳'!$E$61&gt;=DATE(2023,1,1),'別紙3-1_区分⑤所要額内訳'!$D$61="無",COUNTIF($D$162:AY162,1)&lt;=7),AY162,IF(OR('別紙3-1_区分⑤所要額内訳'!$D$61="有",'別紙3-1_区分⑤所要額内訳'!$E$61&lt;=DATE(2022,12,31)),AY162,""))</f>
        <v/>
      </c>
      <c r="AZ269" s="21" t="str">
        <f>IF(AND('別紙3-1_区分⑤所要額内訳'!$E$61&gt;=DATE(2023,1,1),'別紙3-1_区分⑤所要額内訳'!$D$61="無",COUNTIF($D$162:AZ162,1)&lt;=7),AZ162,IF(OR('別紙3-1_区分⑤所要額内訳'!$D$61="有",'別紙3-1_区分⑤所要額内訳'!$E$61&lt;=DATE(2022,12,31)),AZ162,""))</f>
        <v/>
      </c>
      <c r="BA269" s="21" t="str">
        <f>IF(AND('別紙3-1_区分⑤所要額内訳'!$E$61&gt;=DATE(2023,1,1),'別紙3-1_区分⑤所要額内訳'!$D$61="無",COUNTIF($D$162:BA162,1)&lt;=7),BA162,IF(OR('別紙3-1_区分⑤所要額内訳'!$D$61="有",'別紙3-1_区分⑤所要額内訳'!$E$61&lt;=DATE(2022,12,31)),BA162,""))</f>
        <v/>
      </c>
      <c r="BB269" s="18">
        <f t="shared" si="334"/>
        <v>1</v>
      </c>
    </row>
    <row r="270" spans="1:54" x14ac:dyDescent="0.2">
      <c r="A270" s="5" t="str">
        <f t="shared" ref="A270:C270" si="383">A163</f>
        <v/>
      </c>
      <c r="B270" s="14" t="str">
        <f t="shared" si="383"/>
        <v/>
      </c>
      <c r="C270" s="5" t="str">
        <f t="shared" si="383"/>
        <v/>
      </c>
      <c r="D270" s="21">
        <f>IF(AND('別紙3-1_区分⑤所要額内訳'!$E$62&gt;=DATE(2023,1,1),'別紙3-1_区分⑤所要額内訳'!$D$62="無",COUNTIF($D$163:D163,1)&lt;=7),D163,IF(OR('別紙3-1_区分⑤所要額内訳'!$D$62="有",'別紙3-1_区分⑤所要額内訳'!$E$62&lt;=DATE(2022,12,31)),D163,""))</f>
        <v>1</v>
      </c>
      <c r="E270" s="21" t="str">
        <f>IF(AND('別紙3-1_区分⑤所要額内訳'!$E$62&gt;=DATE(2023,1,1),'別紙3-1_区分⑤所要額内訳'!$D$62="無",COUNTIF($D$163:E163,1)&lt;=7),E163,IF(OR('別紙3-1_区分⑤所要額内訳'!$D$62="有",'別紙3-1_区分⑤所要額内訳'!$E$62&lt;=DATE(2022,12,31)),E163,""))</f>
        <v/>
      </c>
      <c r="F270" s="21" t="str">
        <f>IF(AND('別紙3-1_区分⑤所要額内訳'!$E$62&gt;=DATE(2023,1,1),'別紙3-1_区分⑤所要額内訳'!$D$62="無",COUNTIF($D$163:F163,1)&lt;=7),F163,IF(OR('別紙3-1_区分⑤所要額内訳'!$D$62="有",'別紙3-1_区分⑤所要額内訳'!$E$62&lt;=DATE(2022,12,31)),F163,""))</f>
        <v/>
      </c>
      <c r="G270" s="21" t="str">
        <f>IF(AND('別紙3-1_区分⑤所要額内訳'!$E$62&gt;=DATE(2023,1,1),'別紙3-1_区分⑤所要額内訳'!$D$62="無",COUNTIF($D$163:G163,1)&lt;=7),G163,IF(OR('別紙3-1_区分⑤所要額内訳'!$D$62="有",'別紙3-1_区分⑤所要額内訳'!$E$62&lt;=DATE(2022,12,31)),G163,""))</f>
        <v/>
      </c>
      <c r="H270" s="21" t="str">
        <f>IF(AND('別紙3-1_区分⑤所要額内訳'!$E$62&gt;=DATE(2023,1,1),'別紙3-1_区分⑤所要額内訳'!$D$62="無",COUNTIF($D$163:H163,1)&lt;=7),H163,IF(OR('別紙3-1_区分⑤所要額内訳'!$D$62="有",'別紙3-1_区分⑤所要額内訳'!$E$62&lt;=DATE(2022,12,31)),H163,""))</f>
        <v/>
      </c>
      <c r="I270" s="21" t="str">
        <f>IF(AND('別紙3-1_区分⑤所要額内訳'!$E$62&gt;=DATE(2023,1,1),'別紙3-1_区分⑤所要額内訳'!$D$62="無",COUNTIF($D$163:I163,1)&lt;=7),I163,IF(OR('別紙3-1_区分⑤所要額内訳'!$D$62="有",'別紙3-1_区分⑤所要額内訳'!$E$62&lt;=DATE(2022,12,31)),I163,""))</f>
        <v/>
      </c>
      <c r="J270" s="21" t="str">
        <f>IF(AND('別紙3-1_区分⑤所要額内訳'!$E$62&gt;=DATE(2023,1,1),'別紙3-1_区分⑤所要額内訳'!$D$62="無",COUNTIF($D$163:J163,1)&lt;=7),J163,IF(OR('別紙3-1_区分⑤所要額内訳'!$D$62="有",'別紙3-1_区分⑤所要額内訳'!$E$62&lt;=DATE(2022,12,31)),J163,""))</f>
        <v/>
      </c>
      <c r="K270" s="21" t="str">
        <f>IF(AND('別紙3-1_区分⑤所要額内訳'!$E$62&gt;=DATE(2023,1,1),'別紙3-1_区分⑤所要額内訳'!$D$62="無",COUNTIF($D$163:K163,1)&lt;=7),K163,IF(OR('別紙3-1_区分⑤所要額内訳'!$D$62="有",'別紙3-1_区分⑤所要額内訳'!$E$62&lt;=DATE(2022,12,31)),K163,""))</f>
        <v/>
      </c>
      <c r="L270" s="21" t="str">
        <f>IF(AND('別紙3-1_区分⑤所要額内訳'!$E$62&gt;=DATE(2023,1,1),'別紙3-1_区分⑤所要額内訳'!$D$62="無",COUNTIF($D$163:L163,1)&lt;=7),L163,IF(OR('別紙3-1_区分⑤所要額内訳'!$D$62="有",'別紙3-1_区分⑤所要額内訳'!$E$62&lt;=DATE(2022,12,31)),L163,""))</f>
        <v/>
      </c>
      <c r="M270" s="21" t="str">
        <f>IF(AND('別紙3-1_区分⑤所要額内訳'!$E$62&gt;=DATE(2023,1,1),'別紙3-1_区分⑤所要額内訳'!$D$62="無",COUNTIF($D$163:M163,1)&lt;=7),M163,IF(OR('別紙3-1_区分⑤所要額内訳'!$D$62="有",'別紙3-1_区分⑤所要額内訳'!$E$62&lt;=DATE(2022,12,31)),M163,""))</f>
        <v/>
      </c>
      <c r="N270" s="21" t="str">
        <f>IF(AND('別紙3-1_区分⑤所要額内訳'!$E$62&gt;=DATE(2023,1,1),'別紙3-1_区分⑤所要額内訳'!$D$62="無",COUNTIF($D$163:N163,1)&lt;=7),N163,IF(OR('別紙3-1_区分⑤所要額内訳'!$D$62="有",'別紙3-1_区分⑤所要額内訳'!$E$62&lt;=DATE(2022,12,31)),N163,""))</f>
        <v/>
      </c>
      <c r="O270" s="21" t="str">
        <f>IF(AND('別紙3-1_区分⑤所要額内訳'!$E$62&gt;=DATE(2023,1,1),'別紙3-1_区分⑤所要額内訳'!$D$62="無",COUNTIF($D$163:O163,1)&lt;=7),O163,IF(OR('別紙3-1_区分⑤所要額内訳'!$D$62="有",'別紙3-1_区分⑤所要額内訳'!$E$62&lt;=DATE(2022,12,31)),O163,""))</f>
        <v/>
      </c>
      <c r="P270" s="21" t="str">
        <f>IF(AND('別紙3-1_区分⑤所要額内訳'!$E$62&gt;=DATE(2023,1,1),'別紙3-1_区分⑤所要額内訳'!$D$62="無",COUNTIF($D$163:P163,1)&lt;=7),P163,IF(OR('別紙3-1_区分⑤所要額内訳'!$D$62="有",'別紙3-1_区分⑤所要額内訳'!$E$62&lt;=DATE(2022,12,31)),P163,""))</f>
        <v/>
      </c>
      <c r="Q270" s="21" t="str">
        <f>IF(AND('別紙3-1_区分⑤所要額内訳'!$E$62&gt;=DATE(2023,1,1),'別紙3-1_区分⑤所要額内訳'!$D$62="無",COUNTIF($D$163:Q163,1)&lt;=7),Q163,IF(OR('別紙3-1_区分⑤所要額内訳'!$D$62="有",'別紙3-1_区分⑤所要額内訳'!$E$62&lt;=DATE(2022,12,31)),Q163,""))</f>
        <v/>
      </c>
      <c r="R270" s="21" t="str">
        <f>IF(AND('別紙3-1_区分⑤所要額内訳'!$E$62&gt;=DATE(2023,1,1),'別紙3-1_区分⑤所要額内訳'!$D$62="無",COUNTIF($D$163:R163,1)&lt;=7),R163,IF(OR('別紙3-1_区分⑤所要額内訳'!$D$62="有",'別紙3-1_区分⑤所要額内訳'!$E$62&lt;=DATE(2022,12,31)),R163,""))</f>
        <v/>
      </c>
      <c r="S270" s="21" t="str">
        <f>IF(AND('別紙3-1_区分⑤所要額内訳'!$E$62&gt;=DATE(2023,1,1),'別紙3-1_区分⑤所要額内訳'!$D$62="無",COUNTIF($D$163:S163,1)&lt;=7),S163,IF(OR('別紙3-1_区分⑤所要額内訳'!$D$62="有",'別紙3-1_区分⑤所要額内訳'!$E$62&lt;=DATE(2022,12,31)),S163,""))</f>
        <v/>
      </c>
      <c r="T270" s="21" t="str">
        <f>IF(AND('別紙3-1_区分⑤所要額内訳'!$E$62&gt;=DATE(2023,1,1),'別紙3-1_区分⑤所要額内訳'!$D$62="無",COUNTIF($D$163:T163,1)&lt;=7),T163,IF(OR('別紙3-1_区分⑤所要額内訳'!$D$62="有",'別紙3-1_区分⑤所要額内訳'!$E$62&lt;=DATE(2022,12,31)),T163,""))</f>
        <v/>
      </c>
      <c r="U270" s="21" t="str">
        <f>IF(AND('別紙3-1_区分⑤所要額内訳'!$E$62&gt;=DATE(2023,1,1),'別紙3-1_区分⑤所要額内訳'!$D$62="無",COUNTIF($D$163:U163,1)&lt;=7),U163,IF(OR('別紙3-1_区分⑤所要額内訳'!$D$62="有",'別紙3-1_区分⑤所要額内訳'!$E$62&lt;=DATE(2022,12,31)),U163,""))</f>
        <v/>
      </c>
      <c r="V270" s="21" t="str">
        <f>IF(AND('別紙3-1_区分⑤所要額内訳'!$E$62&gt;=DATE(2023,1,1),'別紙3-1_区分⑤所要額内訳'!$D$62="無",COUNTIF($D$163:V163,1)&lt;=7),V163,IF(OR('別紙3-1_区分⑤所要額内訳'!$D$62="有",'別紙3-1_区分⑤所要額内訳'!$E$62&lt;=DATE(2022,12,31)),V163,""))</f>
        <v/>
      </c>
      <c r="W270" s="21" t="str">
        <f>IF(AND('別紙3-1_区分⑤所要額内訳'!$E$62&gt;=DATE(2023,1,1),'別紙3-1_区分⑤所要額内訳'!$D$62="無",COUNTIF($D$163:W163,1)&lt;=7),W163,IF(OR('別紙3-1_区分⑤所要額内訳'!$D$62="有",'別紙3-1_区分⑤所要額内訳'!$E$62&lt;=DATE(2022,12,31)),W163,""))</f>
        <v/>
      </c>
      <c r="X270" s="21" t="str">
        <f>IF(AND('別紙3-1_区分⑤所要額内訳'!$E$62&gt;=DATE(2023,1,1),'別紙3-1_区分⑤所要額内訳'!$D$62="無",COUNTIF($D$163:X163,1)&lt;=7),X163,IF(OR('別紙3-1_区分⑤所要額内訳'!$D$62="有",'別紙3-1_区分⑤所要額内訳'!$E$62&lt;=DATE(2022,12,31)),X163,""))</f>
        <v/>
      </c>
      <c r="Y270" s="21" t="str">
        <f>IF(AND('別紙3-1_区分⑤所要額内訳'!$E$62&gt;=DATE(2023,1,1),'別紙3-1_区分⑤所要額内訳'!$D$62="無",COUNTIF($D$163:Y163,1)&lt;=7),Y163,IF(OR('別紙3-1_区分⑤所要額内訳'!$D$62="有",'別紙3-1_区分⑤所要額内訳'!$E$62&lt;=DATE(2022,12,31)),Y163,""))</f>
        <v/>
      </c>
      <c r="Z270" s="21" t="str">
        <f>IF(AND('別紙3-1_区分⑤所要額内訳'!$E$62&gt;=DATE(2023,1,1),'別紙3-1_区分⑤所要額内訳'!$D$62="無",COUNTIF($D$163:Z163,1)&lt;=7),Z163,IF(OR('別紙3-1_区分⑤所要額内訳'!$D$62="有",'別紙3-1_区分⑤所要額内訳'!$E$62&lt;=DATE(2022,12,31)),Z163,""))</f>
        <v/>
      </c>
      <c r="AA270" s="21" t="str">
        <f>IF(AND('別紙3-1_区分⑤所要額内訳'!$E$62&gt;=DATE(2023,1,1),'別紙3-1_区分⑤所要額内訳'!$D$62="無",COUNTIF($D$163:AA163,1)&lt;=7),AA163,IF(OR('別紙3-1_区分⑤所要額内訳'!$D$62="有",'別紙3-1_区分⑤所要額内訳'!$E$62&lt;=DATE(2022,12,31)),AA163,""))</f>
        <v/>
      </c>
      <c r="AB270" s="21" t="str">
        <f>IF(AND('別紙3-1_区分⑤所要額内訳'!$E$62&gt;=DATE(2023,1,1),'別紙3-1_区分⑤所要額内訳'!$D$62="無",COUNTIF($D$163:AB163,1)&lt;=7),AB163,IF(OR('別紙3-1_区分⑤所要額内訳'!$D$62="有",'別紙3-1_区分⑤所要額内訳'!$E$62&lt;=DATE(2022,12,31)),AB163,""))</f>
        <v/>
      </c>
      <c r="AC270" s="21" t="str">
        <f>IF(AND('別紙3-1_区分⑤所要額内訳'!$E$62&gt;=DATE(2023,1,1),'別紙3-1_区分⑤所要額内訳'!$D$62="無",COUNTIF($D$163:AC163,1)&lt;=7),AC163,IF(OR('別紙3-1_区分⑤所要額内訳'!$D$62="有",'別紙3-1_区分⑤所要額内訳'!$E$62&lt;=DATE(2022,12,31)),AC163,""))</f>
        <v/>
      </c>
      <c r="AD270" s="21" t="str">
        <f>IF(AND('別紙3-1_区分⑤所要額内訳'!$E$62&gt;=DATE(2023,1,1),'別紙3-1_区分⑤所要額内訳'!$D$62="無",COUNTIF($D$163:AD163,1)&lt;=7),AD163,IF(OR('別紙3-1_区分⑤所要額内訳'!$D$62="有",'別紙3-1_区分⑤所要額内訳'!$E$62&lt;=DATE(2022,12,31)),AD163,""))</f>
        <v/>
      </c>
      <c r="AE270" s="21" t="str">
        <f>IF(AND('別紙3-1_区分⑤所要額内訳'!$E$62&gt;=DATE(2023,1,1),'別紙3-1_区分⑤所要額内訳'!$D$62="無",COUNTIF($D$163:AE163,1)&lt;=7),AE163,IF(OR('別紙3-1_区分⑤所要額内訳'!$D$62="有",'別紙3-1_区分⑤所要額内訳'!$E$62&lt;=DATE(2022,12,31)),AE163,""))</f>
        <v/>
      </c>
      <c r="AF270" s="21" t="str">
        <f>IF(AND('別紙3-1_区分⑤所要額内訳'!$E$62&gt;=DATE(2023,1,1),'別紙3-1_区分⑤所要額内訳'!$D$62="無",COUNTIF($D$163:AF163,1)&lt;=7),AF163,IF(OR('別紙3-1_区分⑤所要額内訳'!$D$62="有",'別紙3-1_区分⑤所要額内訳'!$E$62&lt;=DATE(2022,12,31)),AF163,""))</f>
        <v/>
      </c>
      <c r="AG270" s="21" t="str">
        <f>IF(AND('別紙3-1_区分⑤所要額内訳'!$E$62&gt;=DATE(2023,1,1),'別紙3-1_区分⑤所要額内訳'!$D$62="無",COUNTIF($D$163:AG163,1)&lt;=7),AG163,IF(OR('別紙3-1_区分⑤所要額内訳'!$D$62="有",'別紙3-1_区分⑤所要額内訳'!$E$62&lt;=DATE(2022,12,31)),AG163,""))</f>
        <v/>
      </c>
      <c r="AH270" s="21" t="str">
        <f>IF(AND('別紙3-1_区分⑤所要額内訳'!$E$62&gt;=DATE(2023,1,1),'別紙3-1_区分⑤所要額内訳'!$D$62="無",COUNTIF($D$163:AH163,1)&lt;=7),AH163,IF(OR('別紙3-1_区分⑤所要額内訳'!$D$62="有",'別紙3-1_区分⑤所要額内訳'!$E$62&lt;=DATE(2022,12,31)),AH163,""))</f>
        <v/>
      </c>
      <c r="AI270" s="21" t="str">
        <f>IF(AND('別紙3-1_区分⑤所要額内訳'!$E$62&gt;=DATE(2023,1,1),'別紙3-1_区分⑤所要額内訳'!$D$62="無",COUNTIF($D$163:AI163,1)&lt;=7),AI163,IF(OR('別紙3-1_区分⑤所要額内訳'!$D$62="有",'別紙3-1_区分⑤所要額内訳'!$E$62&lt;=DATE(2022,12,31)),AI163,""))</f>
        <v/>
      </c>
      <c r="AJ270" s="21" t="str">
        <f>IF(AND('別紙3-1_区分⑤所要額内訳'!$E$62&gt;=DATE(2023,1,1),'別紙3-1_区分⑤所要額内訳'!$D$62="無",COUNTIF($D$163:AJ163,1)&lt;=7),AJ163,IF(OR('別紙3-1_区分⑤所要額内訳'!$D$62="有",'別紙3-1_区分⑤所要額内訳'!$E$62&lt;=DATE(2022,12,31)),AJ163,""))</f>
        <v/>
      </c>
      <c r="AK270" s="21" t="str">
        <f>IF(AND('別紙3-1_区分⑤所要額内訳'!$E$62&gt;=DATE(2023,1,1),'別紙3-1_区分⑤所要額内訳'!$D$62="無",COUNTIF($D$163:AK163,1)&lt;=7),AK163,IF(OR('別紙3-1_区分⑤所要額内訳'!$D$62="有",'別紙3-1_区分⑤所要額内訳'!$E$62&lt;=DATE(2022,12,31)),AK163,""))</f>
        <v/>
      </c>
      <c r="AL270" s="21" t="str">
        <f>IF(AND('別紙3-1_区分⑤所要額内訳'!$E$62&gt;=DATE(2023,1,1),'別紙3-1_区分⑤所要額内訳'!$D$62="無",COUNTIF($D$163:AL163,1)&lt;=7),AL163,IF(OR('別紙3-1_区分⑤所要額内訳'!$D$62="有",'別紙3-1_区分⑤所要額内訳'!$E$62&lt;=DATE(2022,12,31)),AL163,""))</f>
        <v/>
      </c>
      <c r="AM270" s="21" t="str">
        <f>IF(AND('別紙3-1_区分⑤所要額内訳'!$E$62&gt;=DATE(2023,1,1),'別紙3-1_区分⑤所要額内訳'!$D$62="無",COUNTIF($D$163:AM163,1)&lt;=7),AM163,IF(OR('別紙3-1_区分⑤所要額内訳'!$D$62="有",'別紙3-1_区分⑤所要額内訳'!$E$62&lt;=DATE(2022,12,31)),AM163,""))</f>
        <v/>
      </c>
      <c r="AN270" s="21" t="str">
        <f>IF(AND('別紙3-1_区分⑤所要額内訳'!$E$62&gt;=DATE(2023,1,1),'別紙3-1_区分⑤所要額内訳'!$D$62="無",COUNTIF($D$163:AN163,1)&lt;=7),AN163,IF(OR('別紙3-1_区分⑤所要額内訳'!$D$62="有",'別紙3-1_区分⑤所要額内訳'!$E$62&lt;=DATE(2022,12,31)),AN163,""))</f>
        <v/>
      </c>
      <c r="AO270" s="21" t="str">
        <f>IF(AND('別紙3-1_区分⑤所要額内訳'!$E$62&gt;=DATE(2023,1,1),'別紙3-1_区分⑤所要額内訳'!$D$62="無",COUNTIF($D$163:AO163,1)&lt;=7),AO163,IF(OR('別紙3-1_区分⑤所要額内訳'!$D$62="有",'別紙3-1_区分⑤所要額内訳'!$E$62&lt;=DATE(2022,12,31)),AO163,""))</f>
        <v/>
      </c>
      <c r="AP270" s="21" t="str">
        <f>IF(AND('別紙3-1_区分⑤所要額内訳'!$E$62&gt;=DATE(2023,1,1),'別紙3-1_区分⑤所要額内訳'!$D$62="無",COUNTIF($D$163:AP163,1)&lt;=7),AP163,IF(OR('別紙3-1_区分⑤所要額内訳'!$D$62="有",'別紙3-1_区分⑤所要額内訳'!$E$62&lt;=DATE(2022,12,31)),AP163,""))</f>
        <v/>
      </c>
      <c r="AQ270" s="21" t="str">
        <f>IF(AND('別紙3-1_区分⑤所要額内訳'!$E$62&gt;=DATE(2023,1,1),'別紙3-1_区分⑤所要額内訳'!$D$62="無",COUNTIF($D$163:AQ163,1)&lt;=7),AQ163,IF(OR('別紙3-1_区分⑤所要額内訳'!$D$62="有",'別紙3-1_区分⑤所要額内訳'!$E$62&lt;=DATE(2022,12,31)),AQ163,""))</f>
        <v/>
      </c>
      <c r="AR270" s="21" t="str">
        <f>IF(AND('別紙3-1_区分⑤所要額内訳'!$E$62&gt;=DATE(2023,1,1),'別紙3-1_区分⑤所要額内訳'!$D$62="無",COUNTIF($D$163:AR163,1)&lt;=7),AR163,IF(OR('別紙3-1_区分⑤所要額内訳'!$D$62="有",'別紙3-1_区分⑤所要額内訳'!$E$62&lt;=DATE(2022,12,31)),AR163,""))</f>
        <v/>
      </c>
      <c r="AS270" s="21" t="str">
        <f>IF(AND('別紙3-1_区分⑤所要額内訳'!$E$62&gt;=DATE(2023,1,1),'別紙3-1_区分⑤所要額内訳'!$D$62="無",COUNTIF($D$163:AS163,1)&lt;=7),AS163,IF(OR('別紙3-1_区分⑤所要額内訳'!$D$62="有",'別紙3-1_区分⑤所要額内訳'!$E$62&lt;=DATE(2022,12,31)),AS163,""))</f>
        <v/>
      </c>
      <c r="AT270" s="21" t="str">
        <f>IF(AND('別紙3-1_区分⑤所要額内訳'!$E$62&gt;=DATE(2023,1,1),'別紙3-1_区分⑤所要額内訳'!$D$62="無",COUNTIF($D$163:AT163,1)&lt;=7),AT163,IF(OR('別紙3-1_区分⑤所要額内訳'!$D$62="有",'別紙3-1_区分⑤所要額内訳'!$E$62&lt;=DATE(2022,12,31)),AT163,""))</f>
        <v/>
      </c>
      <c r="AU270" s="21" t="str">
        <f>IF(AND('別紙3-1_区分⑤所要額内訳'!$E$62&gt;=DATE(2023,1,1),'別紙3-1_区分⑤所要額内訳'!$D$62="無",COUNTIF($D$163:AU163,1)&lt;=7),AU163,IF(OR('別紙3-1_区分⑤所要額内訳'!$D$62="有",'別紙3-1_区分⑤所要額内訳'!$E$62&lt;=DATE(2022,12,31)),AU163,""))</f>
        <v/>
      </c>
      <c r="AV270" s="21" t="str">
        <f>IF(AND('別紙3-1_区分⑤所要額内訳'!$E$62&gt;=DATE(2023,1,1),'別紙3-1_区分⑤所要額内訳'!$D$62="無",COUNTIF($D$163:AV163,1)&lt;=7),AV163,IF(OR('別紙3-1_区分⑤所要額内訳'!$D$62="有",'別紙3-1_区分⑤所要額内訳'!$E$62&lt;=DATE(2022,12,31)),AV163,""))</f>
        <v/>
      </c>
      <c r="AW270" s="21" t="str">
        <f>IF(AND('別紙3-1_区分⑤所要額内訳'!$E$62&gt;=DATE(2023,1,1),'別紙3-1_区分⑤所要額内訳'!$D$62="無",COUNTIF($D$163:AW163,1)&lt;=7),AW163,IF(OR('別紙3-1_区分⑤所要額内訳'!$D$62="有",'別紙3-1_区分⑤所要額内訳'!$E$62&lt;=DATE(2022,12,31)),AW163,""))</f>
        <v/>
      </c>
      <c r="AX270" s="21" t="str">
        <f>IF(AND('別紙3-1_区分⑤所要額内訳'!$E$62&gt;=DATE(2023,1,1),'別紙3-1_区分⑤所要額内訳'!$D$62="無",COUNTIF($D$163:AX163,1)&lt;=7),AX163,IF(OR('別紙3-1_区分⑤所要額内訳'!$D$62="有",'別紙3-1_区分⑤所要額内訳'!$E$62&lt;=DATE(2022,12,31)),AX163,""))</f>
        <v/>
      </c>
      <c r="AY270" s="21" t="str">
        <f>IF(AND('別紙3-1_区分⑤所要額内訳'!$E$62&gt;=DATE(2023,1,1),'別紙3-1_区分⑤所要額内訳'!$D$62="無",COUNTIF($D$163:AY163,1)&lt;=7),AY163,IF(OR('別紙3-1_区分⑤所要額内訳'!$D$62="有",'別紙3-1_区分⑤所要額内訳'!$E$62&lt;=DATE(2022,12,31)),AY163,""))</f>
        <v/>
      </c>
      <c r="AZ270" s="21" t="str">
        <f>IF(AND('別紙3-1_区分⑤所要額内訳'!$E$62&gt;=DATE(2023,1,1),'別紙3-1_区分⑤所要額内訳'!$D$62="無",COUNTIF($D$163:AZ163,1)&lt;=7),AZ163,IF(OR('別紙3-1_区分⑤所要額内訳'!$D$62="有",'別紙3-1_区分⑤所要額内訳'!$E$62&lt;=DATE(2022,12,31)),AZ163,""))</f>
        <v/>
      </c>
      <c r="BA270" s="21" t="str">
        <f>IF(AND('別紙3-1_区分⑤所要額内訳'!$E$62&gt;=DATE(2023,1,1),'別紙3-1_区分⑤所要額内訳'!$D$62="無",COUNTIF($D$163:BA163,1)&lt;=7),BA163,IF(OR('別紙3-1_区分⑤所要額内訳'!$D$62="有",'別紙3-1_区分⑤所要額内訳'!$E$62&lt;=DATE(2022,12,31)),BA163,""))</f>
        <v/>
      </c>
      <c r="BB270" s="18">
        <f t="shared" si="334"/>
        <v>1</v>
      </c>
    </row>
    <row r="271" spans="1:54" x14ac:dyDescent="0.2">
      <c r="A271" s="5" t="str">
        <f t="shared" ref="A271:C271" si="384">A164</f>
        <v/>
      </c>
      <c r="B271" s="14" t="str">
        <f t="shared" si="384"/>
        <v/>
      </c>
      <c r="C271" s="5" t="str">
        <f t="shared" si="384"/>
        <v/>
      </c>
      <c r="D271" s="21">
        <f>IF(AND('別紙3-1_区分⑤所要額内訳'!$E$63&gt;=DATE(2023,1,1),'別紙3-1_区分⑤所要額内訳'!$D$63="無",COUNTIF($D$164:D164,1)&lt;=7),D164,IF(OR('別紙3-1_区分⑤所要額内訳'!$D$63="有",'別紙3-1_区分⑤所要額内訳'!$E$63&lt;=DATE(2022,12,31)),D164,""))</f>
        <v>1</v>
      </c>
      <c r="E271" s="21" t="str">
        <f>IF(AND('別紙3-1_区分⑤所要額内訳'!$E$63&gt;=DATE(2023,1,1),'別紙3-1_区分⑤所要額内訳'!$D$63="無",COUNTIF($D$164:E164,1)&lt;=7),E164,IF(OR('別紙3-1_区分⑤所要額内訳'!$D$63="有",'別紙3-1_区分⑤所要額内訳'!$E$63&lt;=DATE(2022,12,31)),E164,""))</f>
        <v/>
      </c>
      <c r="F271" s="21" t="str">
        <f>IF(AND('別紙3-1_区分⑤所要額内訳'!$E$63&gt;=DATE(2023,1,1),'別紙3-1_区分⑤所要額内訳'!$D$63="無",COUNTIF($D$164:F164,1)&lt;=7),F164,IF(OR('別紙3-1_区分⑤所要額内訳'!$D$63="有",'別紙3-1_区分⑤所要額内訳'!$E$63&lt;=DATE(2022,12,31)),F164,""))</f>
        <v/>
      </c>
      <c r="G271" s="21" t="str">
        <f>IF(AND('別紙3-1_区分⑤所要額内訳'!$E$63&gt;=DATE(2023,1,1),'別紙3-1_区分⑤所要額内訳'!$D$63="無",COUNTIF($D$164:G164,1)&lt;=7),G164,IF(OR('別紙3-1_区分⑤所要額内訳'!$D$63="有",'別紙3-1_区分⑤所要額内訳'!$E$63&lt;=DATE(2022,12,31)),G164,""))</f>
        <v/>
      </c>
      <c r="H271" s="21" t="str">
        <f>IF(AND('別紙3-1_区分⑤所要額内訳'!$E$63&gt;=DATE(2023,1,1),'別紙3-1_区分⑤所要額内訳'!$D$63="無",COUNTIF($D$164:H164,1)&lt;=7),H164,IF(OR('別紙3-1_区分⑤所要額内訳'!$D$63="有",'別紙3-1_区分⑤所要額内訳'!$E$63&lt;=DATE(2022,12,31)),H164,""))</f>
        <v/>
      </c>
      <c r="I271" s="21" t="str">
        <f>IF(AND('別紙3-1_区分⑤所要額内訳'!$E$63&gt;=DATE(2023,1,1),'別紙3-1_区分⑤所要額内訳'!$D$63="無",COUNTIF($D$164:I164,1)&lt;=7),I164,IF(OR('別紙3-1_区分⑤所要額内訳'!$D$63="有",'別紙3-1_区分⑤所要額内訳'!$E$63&lt;=DATE(2022,12,31)),I164,""))</f>
        <v/>
      </c>
      <c r="J271" s="21" t="str">
        <f>IF(AND('別紙3-1_区分⑤所要額内訳'!$E$63&gt;=DATE(2023,1,1),'別紙3-1_区分⑤所要額内訳'!$D$63="無",COUNTIF($D$164:J164,1)&lt;=7),J164,IF(OR('別紙3-1_区分⑤所要額内訳'!$D$63="有",'別紙3-1_区分⑤所要額内訳'!$E$63&lt;=DATE(2022,12,31)),J164,""))</f>
        <v/>
      </c>
      <c r="K271" s="21" t="str">
        <f>IF(AND('別紙3-1_区分⑤所要額内訳'!$E$63&gt;=DATE(2023,1,1),'別紙3-1_区分⑤所要額内訳'!$D$63="無",COUNTIF($D$164:K164,1)&lt;=7),K164,IF(OR('別紙3-1_区分⑤所要額内訳'!$D$63="有",'別紙3-1_区分⑤所要額内訳'!$E$63&lt;=DATE(2022,12,31)),K164,""))</f>
        <v/>
      </c>
      <c r="L271" s="21" t="str">
        <f>IF(AND('別紙3-1_区分⑤所要額内訳'!$E$63&gt;=DATE(2023,1,1),'別紙3-1_区分⑤所要額内訳'!$D$63="無",COUNTIF($D$164:L164,1)&lt;=7),L164,IF(OR('別紙3-1_区分⑤所要額内訳'!$D$63="有",'別紙3-1_区分⑤所要額内訳'!$E$63&lt;=DATE(2022,12,31)),L164,""))</f>
        <v/>
      </c>
      <c r="M271" s="21" t="str">
        <f>IF(AND('別紙3-1_区分⑤所要額内訳'!$E$63&gt;=DATE(2023,1,1),'別紙3-1_区分⑤所要額内訳'!$D$63="無",COUNTIF($D$164:M164,1)&lt;=7),M164,IF(OR('別紙3-1_区分⑤所要額内訳'!$D$63="有",'別紙3-1_区分⑤所要額内訳'!$E$63&lt;=DATE(2022,12,31)),M164,""))</f>
        <v/>
      </c>
      <c r="N271" s="21" t="str">
        <f>IF(AND('別紙3-1_区分⑤所要額内訳'!$E$63&gt;=DATE(2023,1,1),'別紙3-1_区分⑤所要額内訳'!$D$63="無",COUNTIF($D$164:N164,1)&lt;=7),N164,IF(OR('別紙3-1_区分⑤所要額内訳'!$D$63="有",'別紙3-1_区分⑤所要額内訳'!$E$63&lt;=DATE(2022,12,31)),N164,""))</f>
        <v/>
      </c>
      <c r="O271" s="21" t="str">
        <f>IF(AND('別紙3-1_区分⑤所要額内訳'!$E$63&gt;=DATE(2023,1,1),'別紙3-1_区分⑤所要額内訳'!$D$63="無",COUNTIF($D$164:O164,1)&lt;=7),O164,IF(OR('別紙3-1_区分⑤所要額内訳'!$D$63="有",'別紙3-1_区分⑤所要額内訳'!$E$63&lt;=DATE(2022,12,31)),O164,""))</f>
        <v/>
      </c>
      <c r="P271" s="21" t="str">
        <f>IF(AND('別紙3-1_区分⑤所要額内訳'!$E$63&gt;=DATE(2023,1,1),'別紙3-1_区分⑤所要額内訳'!$D$63="無",COUNTIF($D$164:P164,1)&lt;=7),P164,IF(OR('別紙3-1_区分⑤所要額内訳'!$D$63="有",'別紙3-1_区分⑤所要額内訳'!$E$63&lt;=DATE(2022,12,31)),P164,""))</f>
        <v/>
      </c>
      <c r="Q271" s="21" t="str">
        <f>IF(AND('別紙3-1_区分⑤所要額内訳'!$E$63&gt;=DATE(2023,1,1),'別紙3-1_区分⑤所要額内訳'!$D$63="無",COUNTIF($D$164:Q164,1)&lt;=7),Q164,IF(OR('別紙3-1_区分⑤所要額内訳'!$D$63="有",'別紙3-1_区分⑤所要額内訳'!$E$63&lt;=DATE(2022,12,31)),Q164,""))</f>
        <v/>
      </c>
      <c r="R271" s="21" t="str">
        <f>IF(AND('別紙3-1_区分⑤所要額内訳'!$E$63&gt;=DATE(2023,1,1),'別紙3-1_区分⑤所要額内訳'!$D$63="無",COUNTIF($D$164:R164,1)&lt;=7),R164,IF(OR('別紙3-1_区分⑤所要額内訳'!$D$63="有",'別紙3-1_区分⑤所要額内訳'!$E$63&lt;=DATE(2022,12,31)),R164,""))</f>
        <v/>
      </c>
      <c r="S271" s="21" t="str">
        <f>IF(AND('別紙3-1_区分⑤所要額内訳'!$E$63&gt;=DATE(2023,1,1),'別紙3-1_区分⑤所要額内訳'!$D$63="無",COUNTIF($D$164:S164,1)&lt;=7),S164,IF(OR('別紙3-1_区分⑤所要額内訳'!$D$63="有",'別紙3-1_区分⑤所要額内訳'!$E$63&lt;=DATE(2022,12,31)),S164,""))</f>
        <v/>
      </c>
      <c r="T271" s="21" t="str">
        <f>IF(AND('別紙3-1_区分⑤所要額内訳'!$E$63&gt;=DATE(2023,1,1),'別紙3-1_区分⑤所要額内訳'!$D$63="無",COUNTIF($D$164:T164,1)&lt;=7),T164,IF(OR('別紙3-1_区分⑤所要額内訳'!$D$63="有",'別紙3-1_区分⑤所要額内訳'!$E$63&lt;=DATE(2022,12,31)),T164,""))</f>
        <v/>
      </c>
      <c r="U271" s="21" t="str">
        <f>IF(AND('別紙3-1_区分⑤所要額内訳'!$E$63&gt;=DATE(2023,1,1),'別紙3-1_区分⑤所要額内訳'!$D$63="無",COUNTIF($D$164:U164,1)&lt;=7),U164,IF(OR('別紙3-1_区分⑤所要額内訳'!$D$63="有",'別紙3-1_区分⑤所要額内訳'!$E$63&lt;=DATE(2022,12,31)),U164,""))</f>
        <v/>
      </c>
      <c r="V271" s="21" t="str">
        <f>IF(AND('別紙3-1_区分⑤所要額内訳'!$E$63&gt;=DATE(2023,1,1),'別紙3-1_区分⑤所要額内訳'!$D$63="無",COUNTIF($D$164:V164,1)&lt;=7),V164,IF(OR('別紙3-1_区分⑤所要額内訳'!$D$63="有",'別紙3-1_区分⑤所要額内訳'!$E$63&lt;=DATE(2022,12,31)),V164,""))</f>
        <v/>
      </c>
      <c r="W271" s="21" t="str">
        <f>IF(AND('別紙3-1_区分⑤所要額内訳'!$E$63&gt;=DATE(2023,1,1),'別紙3-1_区分⑤所要額内訳'!$D$63="無",COUNTIF($D$164:W164,1)&lt;=7),W164,IF(OR('別紙3-1_区分⑤所要額内訳'!$D$63="有",'別紙3-1_区分⑤所要額内訳'!$E$63&lt;=DATE(2022,12,31)),W164,""))</f>
        <v/>
      </c>
      <c r="X271" s="21" t="str">
        <f>IF(AND('別紙3-1_区分⑤所要額内訳'!$E$63&gt;=DATE(2023,1,1),'別紙3-1_区分⑤所要額内訳'!$D$63="無",COUNTIF($D$164:X164,1)&lt;=7),X164,IF(OR('別紙3-1_区分⑤所要額内訳'!$D$63="有",'別紙3-1_区分⑤所要額内訳'!$E$63&lt;=DATE(2022,12,31)),X164,""))</f>
        <v/>
      </c>
      <c r="Y271" s="21" t="str">
        <f>IF(AND('別紙3-1_区分⑤所要額内訳'!$E$63&gt;=DATE(2023,1,1),'別紙3-1_区分⑤所要額内訳'!$D$63="無",COUNTIF($D$164:Y164,1)&lt;=7),Y164,IF(OR('別紙3-1_区分⑤所要額内訳'!$D$63="有",'別紙3-1_区分⑤所要額内訳'!$E$63&lt;=DATE(2022,12,31)),Y164,""))</f>
        <v/>
      </c>
      <c r="Z271" s="21" t="str">
        <f>IF(AND('別紙3-1_区分⑤所要額内訳'!$E$63&gt;=DATE(2023,1,1),'別紙3-1_区分⑤所要額内訳'!$D$63="無",COUNTIF($D$164:Z164,1)&lt;=7),Z164,IF(OR('別紙3-1_区分⑤所要額内訳'!$D$63="有",'別紙3-1_区分⑤所要額内訳'!$E$63&lt;=DATE(2022,12,31)),Z164,""))</f>
        <v/>
      </c>
      <c r="AA271" s="21" t="str">
        <f>IF(AND('別紙3-1_区分⑤所要額内訳'!$E$63&gt;=DATE(2023,1,1),'別紙3-1_区分⑤所要額内訳'!$D$63="無",COUNTIF($D$164:AA164,1)&lt;=7),AA164,IF(OR('別紙3-1_区分⑤所要額内訳'!$D$63="有",'別紙3-1_区分⑤所要額内訳'!$E$63&lt;=DATE(2022,12,31)),AA164,""))</f>
        <v/>
      </c>
      <c r="AB271" s="21" t="str">
        <f>IF(AND('別紙3-1_区分⑤所要額内訳'!$E$63&gt;=DATE(2023,1,1),'別紙3-1_区分⑤所要額内訳'!$D$63="無",COUNTIF($D$164:AB164,1)&lt;=7),AB164,IF(OR('別紙3-1_区分⑤所要額内訳'!$D$63="有",'別紙3-1_区分⑤所要額内訳'!$E$63&lt;=DATE(2022,12,31)),AB164,""))</f>
        <v/>
      </c>
      <c r="AC271" s="21" t="str">
        <f>IF(AND('別紙3-1_区分⑤所要額内訳'!$E$63&gt;=DATE(2023,1,1),'別紙3-1_区分⑤所要額内訳'!$D$63="無",COUNTIF($D$164:AC164,1)&lt;=7),AC164,IF(OR('別紙3-1_区分⑤所要額内訳'!$D$63="有",'別紙3-1_区分⑤所要額内訳'!$E$63&lt;=DATE(2022,12,31)),AC164,""))</f>
        <v/>
      </c>
      <c r="AD271" s="21" t="str">
        <f>IF(AND('別紙3-1_区分⑤所要額内訳'!$E$63&gt;=DATE(2023,1,1),'別紙3-1_区分⑤所要額内訳'!$D$63="無",COUNTIF($D$164:AD164,1)&lt;=7),AD164,IF(OR('別紙3-1_区分⑤所要額内訳'!$D$63="有",'別紙3-1_区分⑤所要額内訳'!$E$63&lt;=DATE(2022,12,31)),AD164,""))</f>
        <v/>
      </c>
      <c r="AE271" s="21" t="str">
        <f>IF(AND('別紙3-1_区分⑤所要額内訳'!$E$63&gt;=DATE(2023,1,1),'別紙3-1_区分⑤所要額内訳'!$D$63="無",COUNTIF($D$164:AE164,1)&lt;=7),AE164,IF(OR('別紙3-1_区分⑤所要額内訳'!$D$63="有",'別紙3-1_区分⑤所要額内訳'!$E$63&lt;=DATE(2022,12,31)),AE164,""))</f>
        <v/>
      </c>
      <c r="AF271" s="21" t="str">
        <f>IF(AND('別紙3-1_区分⑤所要額内訳'!$E$63&gt;=DATE(2023,1,1),'別紙3-1_区分⑤所要額内訳'!$D$63="無",COUNTIF($D$164:AF164,1)&lt;=7),AF164,IF(OR('別紙3-1_区分⑤所要額内訳'!$D$63="有",'別紙3-1_区分⑤所要額内訳'!$E$63&lt;=DATE(2022,12,31)),AF164,""))</f>
        <v/>
      </c>
      <c r="AG271" s="21" t="str">
        <f>IF(AND('別紙3-1_区分⑤所要額内訳'!$E$63&gt;=DATE(2023,1,1),'別紙3-1_区分⑤所要額内訳'!$D$63="無",COUNTIF($D$164:AG164,1)&lt;=7),AG164,IF(OR('別紙3-1_区分⑤所要額内訳'!$D$63="有",'別紙3-1_区分⑤所要額内訳'!$E$63&lt;=DATE(2022,12,31)),AG164,""))</f>
        <v/>
      </c>
      <c r="AH271" s="21" t="str">
        <f>IF(AND('別紙3-1_区分⑤所要額内訳'!$E$63&gt;=DATE(2023,1,1),'別紙3-1_区分⑤所要額内訳'!$D$63="無",COUNTIF($D$164:AH164,1)&lt;=7),AH164,IF(OR('別紙3-1_区分⑤所要額内訳'!$D$63="有",'別紙3-1_区分⑤所要額内訳'!$E$63&lt;=DATE(2022,12,31)),AH164,""))</f>
        <v/>
      </c>
      <c r="AI271" s="21" t="str">
        <f>IF(AND('別紙3-1_区分⑤所要額内訳'!$E$63&gt;=DATE(2023,1,1),'別紙3-1_区分⑤所要額内訳'!$D$63="無",COUNTIF($D$164:AI164,1)&lt;=7),AI164,IF(OR('別紙3-1_区分⑤所要額内訳'!$D$63="有",'別紙3-1_区分⑤所要額内訳'!$E$63&lt;=DATE(2022,12,31)),AI164,""))</f>
        <v/>
      </c>
      <c r="AJ271" s="21" t="str">
        <f>IF(AND('別紙3-1_区分⑤所要額内訳'!$E$63&gt;=DATE(2023,1,1),'別紙3-1_区分⑤所要額内訳'!$D$63="無",COUNTIF($D$164:AJ164,1)&lt;=7),AJ164,IF(OR('別紙3-1_区分⑤所要額内訳'!$D$63="有",'別紙3-1_区分⑤所要額内訳'!$E$63&lt;=DATE(2022,12,31)),AJ164,""))</f>
        <v/>
      </c>
      <c r="AK271" s="21" t="str">
        <f>IF(AND('別紙3-1_区分⑤所要額内訳'!$E$63&gt;=DATE(2023,1,1),'別紙3-1_区分⑤所要額内訳'!$D$63="無",COUNTIF($D$164:AK164,1)&lt;=7),AK164,IF(OR('別紙3-1_区分⑤所要額内訳'!$D$63="有",'別紙3-1_区分⑤所要額内訳'!$E$63&lt;=DATE(2022,12,31)),AK164,""))</f>
        <v/>
      </c>
      <c r="AL271" s="21" t="str">
        <f>IF(AND('別紙3-1_区分⑤所要額内訳'!$E$63&gt;=DATE(2023,1,1),'別紙3-1_区分⑤所要額内訳'!$D$63="無",COUNTIF($D$164:AL164,1)&lt;=7),AL164,IF(OR('別紙3-1_区分⑤所要額内訳'!$D$63="有",'別紙3-1_区分⑤所要額内訳'!$E$63&lt;=DATE(2022,12,31)),AL164,""))</f>
        <v/>
      </c>
      <c r="AM271" s="21" t="str">
        <f>IF(AND('別紙3-1_区分⑤所要額内訳'!$E$63&gt;=DATE(2023,1,1),'別紙3-1_区分⑤所要額内訳'!$D$63="無",COUNTIF($D$164:AM164,1)&lt;=7),AM164,IF(OR('別紙3-1_区分⑤所要額内訳'!$D$63="有",'別紙3-1_区分⑤所要額内訳'!$E$63&lt;=DATE(2022,12,31)),AM164,""))</f>
        <v/>
      </c>
      <c r="AN271" s="21" t="str">
        <f>IF(AND('別紙3-1_区分⑤所要額内訳'!$E$63&gt;=DATE(2023,1,1),'別紙3-1_区分⑤所要額内訳'!$D$63="無",COUNTIF($D$164:AN164,1)&lt;=7),AN164,IF(OR('別紙3-1_区分⑤所要額内訳'!$D$63="有",'別紙3-1_区分⑤所要額内訳'!$E$63&lt;=DATE(2022,12,31)),AN164,""))</f>
        <v/>
      </c>
      <c r="AO271" s="21" t="str">
        <f>IF(AND('別紙3-1_区分⑤所要額内訳'!$E$63&gt;=DATE(2023,1,1),'別紙3-1_区分⑤所要額内訳'!$D$63="無",COUNTIF($D$164:AO164,1)&lt;=7),AO164,IF(OR('別紙3-1_区分⑤所要額内訳'!$D$63="有",'別紙3-1_区分⑤所要額内訳'!$E$63&lt;=DATE(2022,12,31)),AO164,""))</f>
        <v/>
      </c>
      <c r="AP271" s="21" t="str">
        <f>IF(AND('別紙3-1_区分⑤所要額内訳'!$E$63&gt;=DATE(2023,1,1),'別紙3-1_区分⑤所要額内訳'!$D$63="無",COUNTIF($D$164:AP164,1)&lt;=7),AP164,IF(OR('別紙3-1_区分⑤所要額内訳'!$D$63="有",'別紙3-1_区分⑤所要額内訳'!$E$63&lt;=DATE(2022,12,31)),AP164,""))</f>
        <v/>
      </c>
      <c r="AQ271" s="21" t="str">
        <f>IF(AND('別紙3-1_区分⑤所要額内訳'!$E$63&gt;=DATE(2023,1,1),'別紙3-1_区分⑤所要額内訳'!$D$63="無",COUNTIF($D$164:AQ164,1)&lt;=7),AQ164,IF(OR('別紙3-1_区分⑤所要額内訳'!$D$63="有",'別紙3-1_区分⑤所要額内訳'!$E$63&lt;=DATE(2022,12,31)),AQ164,""))</f>
        <v/>
      </c>
      <c r="AR271" s="21" t="str">
        <f>IF(AND('別紙3-1_区分⑤所要額内訳'!$E$63&gt;=DATE(2023,1,1),'別紙3-1_区分⑤所要額内訳'!$D$63="無",COUNTIF($D$164:AR164,1)&lt;=7),AR164,IF(OR('別紙3-1_区分⑤所要額内訳'!$D$63="有",'別紙3-1_区分⑤所要額内訳'!$E$63&lt;=DATE(2022,12,31)),AR164,""))</f>
        <v/>
      </c>
      <c r="AS271" s="21" t="str">
        <f>IF(AND('別紙3-1_区分⑤所要額内訳'!$E$63&gt;=DATE(2023,1,1),'別紙3-1_区分⑤所要額内訳'!$D$63="無",COUNTIF($D$164:AS164,1)&lt;=7),AS164,IF(OR('別紙3-1_区分⑤所要額内訳'!$D$63="有",'別紙3-1_区分⑤所要額内訳'!$E$63&lt;=DATE(2022,12,31)),AS164,""))</f>
        <v/>
      </c>
      <c r="AT271" s="21" t="str">
        <f>IF(AND('別紙3-1_区分⑤所要額内訳'!$E$63&gt;=DATE(2023,1,1),'別紙3-1_区分⑤所要額内訳'!$D$63="無",COUNTIF($D$164:AT164,1)&lt;=7),AT164,IF(OR('別紙3-1_区分⑤所要額内訳'!$D$63="有",'別紙3-1_区分⑤所要額内訳'!$E$63&lt;=DATE(2022,12,31)),AT164,""))</f>
        <v/>
      </c>
      <c r="AU271" s="21" t="str">
        <f>IF(AND('別紙3-1_区分⑤所要額内訳'!$E$63&gt;=DATE(2023,1,1),'別紙3-1_区分⑤所要額内訳'!$D$63="無",COUNTIF($D$164:AU164,1)&lt;=7),AU164,IF(OR('別紙3-1_区分⑤所要額内訳'!$D$63="有",'別紙3-1_区分⑤所要額内訳'!$E$63&lt;=DATE(2022,12,31)),AU164,""))</f>
        <v/>
      </c>
      <c r="AV271" s="21" t="str">
        <f>IF(AND('別紙3-1_区分⑤所要額内訳'!$E$63&gt;=DATE(2023,1,1),'別紙3-1_区分⑤所要額内訳'!$D$63="無",COUNTIF($D$164:AV164,1)&lt;=7),AV164,IF(OR('別紙3-1_区分⑤所要額内訳'!$D$63="有",'別紙3-1_区分⑤所要額内訳'!$E$63&lt;=DATE(2022,12,31)),AV164,""))</f>
        <v/>
      </c>
      <c r="AW271" s="21" t="str">
        <f>IF(AND('別紙3-1_区分⑤所要額内訳'!$E$63&gt;=DATE(2023,1,1),'別紙3-1_区分⑤所要額内訳'!$D$63="無",COUNTIF($D$164:AW164,1)&lt;=7),AW164,IF(OR('別紙3-1_区分⑤所要額内訳'!$D$63="有",'別紙3-1_区分⑤所要額内訳'!$E$63&lt;=DATE(2022,12,31)),AW164,""))</f>
        <v/>
      </c>
      <c r="AX271" s="21" t="str">
        <f>IF(AND('別紙3-1_区分⑤所要額内訳'!$E$63&gt;=DATE(2023,1,1),'別紙3-1_区分⑤所要額内訳'!$D$63="無",COUNTIF($D$164:AX164,1)&lt;=7),AX164,IF(OR('別紙3-1_区分⑤所要額内訳'!$D$63="有",'別紙3-1_区分⑤所要額内訳'!$E$63&lt;=DATE(2022,12,31)),AX164,""))</f>
        <v/>
      </c>
      <c r="AY271" s="21" t="str">
        <f>IF(AND('別紙3-1_区分⑤所要額内訳'!$E$63&gt;=DATE(2023,1,1),'別紙3-1_区分⑤所要額内訳'!$D$63="無",COUNTIF($D$164:AY164,1)&lt;=7),AY164,IF(OR('別紙3-1_区分⑤所要額内訳'!$D$63="有",'別紙3-1_区分⑤所要額内訳'!$E$63&lt;=DATE(2022,12,31)),AY164,""))</f>
        <v/>
      </c>
      <c r="AZ271" s="21" t="str">
        <f>IF(AND('別紙3-1_区分⑤所要額内訳'!$E$63&gt;=DATE(2023,1,1),'別紙3-1_区分⑤所要額内訳'!$D$63="無",COUNTIF($D$164:AZ164,1)&lt;=7),AZ164,IF(OR('別紙3-1_区分⑤所要額内訳'!$D$63="有",'別紙3-1_区分⑤所要額内訳'!$E$63&lt;=DATE(2022,12,31)),AZ164,""))</f>
        <v/>
      </c>
      <c r="BA271" s="21" t="str">
        <f>IF(AND('別紙3-1_区分⑤所要額内訳'!$E$63&gt;=DATE(2023,1,1),'別紙3-1_区分⑤所要額内訳'!$D$63="無",COUNTIF($D$164:BA164,1)&lt;=7),BA164,IF(OR('別紙3-1_区分⑤所要額内訳'!$D$63="有",'別紙3-1_区分⑤所要額内訳'!$E$63&lt;=DATE(2022,12,31)),BA164,""))</f>
        <v/>
      </c>
      <c r="BB271" s="18">
        <f t="shared" si="334"/>
        <v>1</v>
      </c>
    </row>
    <row r="272" spans="1:54" x14ac:dyDescent="0.2">
      <c r="A272" s="5" t="str">
        <f t="shared" ref="A272:C272" si="385">A165</f>
        <v/>
      </c>
      <c r="B272" s="14" t="str">
        <f t="shared" si="385"/>
        <v/>
      </c>
      <c r="C272" s="5" t="str">
        <f t="shared" si="385"/>
        <v/>
      </c>
      <c r="D272" s="21">
        <f>IF(AND('別紙3-1_区分⑤所要額内訳'!$E$64&gt;=DATE(2023,1,1),'別紙3-1_区分⑤所要額内訳'!$D$64="無",COUNTIF($D$165:D165,1)&lt;=7),D165,IF(OR('別紙3-1_区分⑤所要額内訳'!$D$64="有",'別紙3-1_区分⑤所要額内訳'!$E$64&lt;=DATE(2022,12,31)),D165,""))</f>
        <v>1</v>
      </c>
      <c r="E272" s="21" t="str">
        <f>IF(AND('別紙3-1_区分⑤所要額内訳'!$E$64&gt;=DATE(2023,1,1),'別紙3-1_区分⑤所要額内訳'!$D$64="無",COUNTIF($D$165:E165,1)&lt;=7),E165,IF(OR('別紙3-1_区分⑤所要額内訳'!$D$64="有",'別紙3-1_区分⑤所要額内訳'!$E$64&lt;=DATE(2022,12,31)),E165,""))</f>
        <v/>
      </c>
      <c r="F272" s="21" t="str">
        <f>IF(AND('別紙3-1_区分⑤所要額内訳'!$E$64&gt;=DATE(2023,1,1),'別紙3-1_区分⑤所要額内訳'!$D$64="無",COUNTIF($D$165:F165,1)&lt;=7),F165,IF(OR('別紙3-1_区分⑤所要額内訳'!$D$64="有",'別紙3-1_区分⑤所要額内訳'!$E$64&lt;=DATE(2022,12,31)),F165,""))</f>
        <v/>
      </c>
      <c r="G272" s="21" t="str">
        <f>IF(AND('別紙3-1_区分⑤所要額内訳'!$E$64&gt;=DATE(2023,1,1),'別紙3-1_区分⑤所要額内訳'!$D$64="無",COUNTIF($D$165:G165,1)&lt;=7),G165,IF(OR('別紙3-1_区分⑤所要額内訳'!$D$64="有",'別紙3-1_区分⑤所要額内訳'!$E$64&lt;=DATE(2022,12,31)),G165,""))</f>
        <v/>
      </c>
      <c r="H272" s="21" t="str">
        <f>IF(AND('別紙3-1_区分⑤所要額内訳'!$E$64&gt;=DATE(2023,1,1),'別紙3-1_区分⑤所要額内訳'!$D$64="無",COUNTIF($D$165:H165,1)&lt;=7),H165,IF(OR('別紙3-1_区分⑤所要額内訳'!$D$64="有",'別紙3-1_区分⑤所要額内訳'!$E$64&lt;=DATE(2022,12,31)),H165,""))</f>
        <v/>
      </c>
      <c r="I272" s="21" t="str">
        <f>IF(AND('別紙3-1_区分⑤所要額内訳'!$E$64&gt;=DATE(2023,1,1),'別紙3-1_区分⑤所要額内訳'!$D$64="無",COUNTIF($D$165:I165,1)&lt;=7),I165,IF(OR('別紙3-1_区分⑤所要額内訳'!$D$64="有",'別紙3-1_区分⑤所要額内訳'!$E$64&lt;=DATE(2022,12,31)),I165,""))</f>
        <v/>
      </c>
      <c r="J272" s="21" t="str">
        <f>IF(AND('別紙3-1_区分⑤所要額内訳'!$E$64&gt;=DATE(2023,1,1),'別紙3-1_区分⑤所要額内訳'!$D$64="無",COUNTIF($D$165:J165,1)&lt;=7),J165,IF(OR('別紙3-1_区分⑤所要額内訳'!$D$64="有",'別紙3-1_区分⑤所要額内訳'!$E$64&lt;=DATE(2022,12,31)),J165,""))</f>
        <v/>
      </c>
      <c r="K272" s="21" t="str">
        <f>IF(AND('別紙3-1_区分⑤所要額内訳'!$E$64&gt;=DATE(2023,1,1),'別紙3-1_区分⑤所要額内訳'!$D$64="無",COUNTIF($D$165:K165,1)&lt;=7),K165,IF(OR('別紙3-1_区分⑤所要額内訳'!$D$64="有",'別紙3-1_区分⑤所要額内訳'!$E$64&lt;=DATE(2022,12,31)),K165,""))</f>
        <v/>
      </c>
      <c r="L272" s="21" t="str">
        <f>IF(AND('別紙3-1_区分⑤所要額内訳'!$E$64&gt;=DATE(2023,1,1),'別紙3-1_区分⑤所要額内訳'!$D$64="無",COUNTIF($D$165:L165,1)&lt;=7),L165,IF(OR('別紙3-1_区分⑤所要額内訳'!$D$64="有",'別紙3-1_区分⑤所要額内訳'!$E$64&lt;=DATE(2022,12,31)),L165,""))</f>
        <v/>
      </c>
      <c r="M272" s="21" t="str">
        <f>IF(AND('別紙3-1_区分⑤所要額内訳'!$E$64&gt;=DATE(2023,1,1),'別紙3-1_区分⑤所要額内訳'!$D$64="無",COUNTIF($D$165:M165,1)&lt;=7),M165,IF(OR('別紙3-1_区分⑤所要額内訳'!$D$64="有",'別紙3-1_区分⑤所要額内訳'!$E$64&lt;=DATE(2022,12,31)),M165,""))</f>
        <v/>
      </c>
      <c r="N272" s="21" t="str">
        <f>IF(AND('別紙3-1_区分⑤所要額内訳'!$E$64&gt;=DATE(2023,1,1),'別紙3-1_区分⑤所要額内訳'!$D$64="無",COUNTIF($D$165:N165,1)&lt;=7),N165,IF(OR('別紙3-1_区分⑤所要額内訳'!$D$64="有",'別紙3-1_区分⑤所要額内訳'!$E$64&lt;=DATE(2022,12,31)),N165,""))</f>
        <v/>
      </c>
      <c r="O272" s="21" t="str">
        <f>IF(AND('別紙3-1_区分⑤所要額内訳'!$E$64&gt;=DATE(2023,1,1),'別紙3-1_区分⑤所要額内訳'!$D$64="無",COUNTIF($D$165:O165,1)&lt;=7),O165,IF(OR('別紙3-1_区分⑤所要額内訳'!$D$64="有",'別紙3-1_区分⑤所要額内訳'!$E$64&lt;=DATE(2022,12,31)),O165,""))</f>
        <v/>
      </c>
      <c r="P272" s="21" t="str">
        <f>IF(AND('別紙3-1_区分⑤所要額内訳'!$E$64&gt;=DATE(2023,1,1),'別紙3-1_区分⑤所要額内訳'!$D$64="無",COUNTIF($D$165:P165,1)&lt;=7),P165,IF(OR('別紙3-1_区分⑤所要額内訳'!$D$64="有",'別紙3-1_区分⑤所要額内訳'!$E$64&lt;=DATE(2022,12,31)),P165,""))</f>
        <v/>
      </c>
      <c r="Q272" s="21" t="str">
        <f>IF(AND('別紙3-1_区分⑤所要額内訳'!$E$64&gt;=DATE(2023,1,1),'別紙3-1_区分⑤所要額内訳'!$D$64="無",COUNTIF($D$165:Q165,1)&lt;=7),Q165,IF(OR('別紙3-1_区分⑤所要額内訳'!$D$64="有",'別紙3-1_区分⑤所要額内訳'!$E$64&lt;=DATE(2022,12,31)),Q165,""))</f>
        <v/>
      </c>
      <c r="R272" s="21" t="str">
        <f>IF(AND('別紙3-1_区分⑤所要額内訳'!$E$64&gt;=DATE(2023,1,1),'別紙3-1_区分⑤所要額内訳'!$D$64="無",COUNTIF($D$165:R165,1)&lt;=7),R165,IF(OR('別紙3-1_区分⑤所要額内訳'!$D$64="有",'別紙3-1_区分⑤所要額内訳'!$E$64&lt;=DATE(2022,12,31)),R165,""))</f>
        <v/>
      </c>
      <c r="S272" s="21" t="str">
        <f>IF(AND('別紙3-1_区分⑤所要額内訳'!$E$64&gt;=DATE(2023,1,1),'別紙3-1_区分⑤所要額内訳'!$D$64="無",COUNTIF($D$165:S165,1)&lt;=7),S165,IF(OR('別紙3-1_区分⑤所要額内訳'!$D$64="有",'別紙3-1_区分⑤所要額内訳'!$E$64&lt;=DATE(2022,12,31)),S165,""))</f>
        <v/>
      </c>
      <c r="T272" s="21" t="str">
        <f>IF(AND('別紙3-1_区分⑤所要額内訳'!$E$64&gt;=DATE(2023,1,1),'別紙3-1_区分⑤所要額内訳'!$D$64="無",COUNTIF($D$165:T165,1)&lt;=7),T165,IF(OR('別紙3-1_区分⑤所要額内訳'!$D$64="有",'別紙3-1_区分⑤所要額内訳'!$E$64&lt;=DATE(2022,12,31)),T165,""))</f>
        <v/>
      </c>
      <c r="U272" s="21" t="str">
        <f>IF(AND('別紙3-1_区分⑤所要額内訳'!$E$64&gt;=DATE(2023,1,1),'別紙3-1_区分⑤所要額内訳'!$D$64="無",COUNTIF($D$165:U165,1)&lt;=7),U165,IF(OR('別紙3-1_区分⑤所要額内訳'!$D$64="有",'別紙3-1_区分⑤所要額内訳'!$E$64&lt;=DATE(2022,12,31)),U165,""))</f>
        <v/>
      </c>
      <c r="V272" s="21" t="str">
        <f>IF(AND('別紙3-1_区分⑤所要額内訳'!$E$64&gt;=DATE(2023,1,1),'別紙3-1_区分⑤所要額内訳'!$D$64="無",COUNTIF($D$165:V165,1)&lt;=7),V165,IF(OR('別紙3-1_区分⑤所要額内訳'!$D$64="有",'別紙3-1_区分⑤所要額内訳'!$E$64&lt;=DATE(2022,12,31)),V165,""))</f>
        <v/>
      </c>
      <c r="W272" s="21" t="str">
        <f>IF(AND('別紙3-1_区分⑤所要額内訳'!$E$64&gt;=DATE(2023,1,1),'別紙3-1_区分⑤所要額内訳'!$D$64="無",COUNTIF($D$165:W165,1)&lt;=7),W165,IF(OR('別紙3-1_区分⑤所要額内訳'!$D$64="有",'別紙3-1_区分⑤所要額内訳'!$E$64&lt;=DATE(2022,12,31)),W165,""))</f>
        <v/>
      </c>
      <c r="X272" s="21" t="str">
        <f>IF(AND('別紙3-1_区分⑤所要額内訳'!$E$64&gt;=DATE(2023,1,1),'別紙3-1_区分⑤所要額内訳'!$D$64="無",COUNTIF($D$165:X165,1)&lt;=7),X165,IF(OR('別紙3-1_区分⑤所要額内訳'!$D$64="有",'別紙3-1_区分⑤所要額内訳'!$E$64&lt;=DATE(2022,12,31)),X165,""))</f>
        <v/>
      </c>
      <c r="Y272" s="21" t="str">
        <f>IF(AND('別紙3-1_区分⑤所要額内訳'!$E$64&gt;=DATE(2023,1,1),'別紙3-1_区分⑤所要額内訳'!$D$64="無",COUNTIF($D$165:Y165,1)&lt;=7),Y165,IF(OR('別紙3-1_区分⑤所要額内訳'!$D$64="有",'別紙3-1_区分⑤所要額内訳'!$E$64&lt;=DATE(2022,12,31)),Y165,""))</f>
        <v/>
      </c>
      <c r="Z272" s="21" t="str">
        <f>IF(AND('別紙3-1_区分⑤所要額内訳'!$E$64&gt;=DATE(2023,1,1),'別紙3-1_区分⑤所要額内訳'!$D$64="無",COUNTIF($D$165:Z165,1)&lt;=7),Z165,IF(OR('別紙3-1_区分⑤所要額内訳'!$D$64="有",'別紙3-1_区分⑤所要額内訳'!$E$64&lt;=DATE(2022,12,31)),Z165,""))</f>
        <v/>
      </c>
      <c r="AA272" s="21" t="str">
        <f>IF(AND('別紙3-1_区分⑤所要額内訳'!$E$64&gt;=DATE(2023,1,1),'別紙3-1_区分⑤所要額内訳'!$D$64="無",COUNTIF($D$165:AA165,1)&lt;=7),AA165,IF(OR('別紙3-1_区分⑤所要額内訳'!$D$64="有",'別紙3-1_区分⑤所要額内訳'!$E$64&lt;=DATE(2022,12,31)),AA165,""))</f>
        <v/>
      </c>
      <c r="AB272" s="21" t="str">
        <f>IF(AND('別紙3-1_区分⑤所要額内訳'!$E$64&gt;=DATE(2023,1,1),'別紙3-1_区分⑤所要額内訳'!$D$64="無",COUNTIF($D$165:AB165,1)&lt;=7),AB165,IF(OR('別紙3-1_区分⑤所要額内訳'!$D$64="有",'別紙3-1_区分⑤所要額内訳'!$E$64&lt;=DATE(2022,12,31)),AB165,""))</f>
        <v/>
      </c>
      <c r="AC272" s="21" t="str">
        <f>IF(AND('別紙3-1_区分⑤所要額内訳'!$E$64&gt;=DATE(2023,1,1),'別紙3-1_区分⑤所要額内訳'!$D$64="無",COUNTIF($D$165:AC165,1)&lt;=7),AC165,IF(OR('別紙3-1_区分⑤所要額内訳'!$D$64="有",'別紙3-1_区分⑤所要額内訳'!$E$64&lt;=DATE(2022,12,31)),AC165,""))</f>
        <v/>
      </c>
      <c r="AD272" s="21" t="str">
        <f>IF(AND('別紙3-1_区分⑤所要額内訳'!$E$64&gt;=DATE(2023,1,1),'別紙3-1_区分⑤所要額内訳'!$D$64="無",COUNTIF($D$165:AD165,1)&lt;=7),AD165,IF(OR('別紙3-1_区分⑤所要額内訳'!$D$64="有",'別紙3-1_区分⑤所要額内訳'!$E$64&lt;=DATE(2022,12,31)),AD165,""))</f>
        <v/>
      </c>
      <c r="AE272" s="21" t="str">
        <f>IF(AND('別紙3-1_区分⑤所要額内訳'!$E$64&gt;=DATE(2023,1,1),'別紙3-1_区分⑤所要額内訳'!$D$64="無",COUNTIF($D$165:AE165,1)&lt;=7),AE165,IF(OR('別紙3-1_区分⑤所要額内訳'!$D$64="有",'別紙3-1_区分⑤所要額内訳'!$E$64&lt;=DATE(2022,12,31)),AE165,""))</f>
        <v/>
      </c>
      <c r="AF272" s="21" t="str">
        <f>IF(AND('別紙3-1_区分⑤所要額内訳'!$E$64&gt;=DATE(2023,1,1),'別紙3-1_区分⑤所要額内訳'!$D$64="無",COUNTIF($D$165:AF165,1)&lt;=7),AF165,IF(OR('別紙3-1_区分⑤所要額内訳'!$D$64="有",'別紙3-1_区分⑤所要額内訳'!$E$64&lt;=DATE(2022,12,31)),AF165,""))</f>
        <v/>
      </c>
      <c r="AG272" s="21" t="str">
        <f>IF(AND('別紙3-1_区分⑤所要額内訳'!$E$64&gt;=DATE(2023,1,1),'別紙3-1_区分⑤所要額内訳'!$D$64="無",COUNTIF($D$165:AG165,1)&lt;=7),AG165,IF(OR('別紙3-1_区分⑤所要額内訳'!$D$64="有",'別紙3-1_区分⑤所要額内訳'!$E$64&lt;=DATE(2022,12,31)),AG165,""))</f>
        <v/>
      </c>
      <c r="AH272" s="21" t="str">
        <f>IF(AND('別紙3-1_区分⑤所要額内訳'!$E$64&gt;=DATE(2023,1,1),'別紙3-1_区分⑤所要額内訳'!$D$64="無",COUNTIF($D$165:AH165,1)&lt;=7),AH165,IF(OR('別紙3-1_区分⑤所要額内訳'!$D$64="有",'別紙3-1_区分⑤所要額内訳'!$E$64&lt;=DATE(2022,12,31)),AH165,""))</f>
        <v/>
      </c>
      <c r="AI272" s="21" t="str">
        <f>IF(AND('別紙3-1_区分⑤所要額内訳'!$E$64&gt;=DATE(2023,1,1),'別紙3-1_区分⑤所要額内訳'!$D$64="無",COUNTIF($D$165:AI165,1)&lt;=7),AI165,IF(OR('別紙3-1_区分⑤所要額内訳'!$D$64="有",'別紙3-1_区分⑤所要額内訳'!$E$64&lt;=DATE(2022,12,31)),AI165,""))</f>
        <v/>
      </c>
      <c r="AJ272" s="21" t="str">
        <f>IF(AND('別紙3-1_区分⑤所要額内訳'!$E$64&gt;=DATE(2023,1,1),'別紙3-1_区分⑤所要額内訳'!$D$64="無",COUNTIF($D$165:AJ165,1)&lt;=7),AJ165,IF(OR('別紙3-1_区分⑤所要額内訳'!$D$64="有",'別紙3-1_区分⑤所要額内訳'!$E$64&lt;=DATE(2022,12,31)),AJ165,""))</f>
        <v/>
      </c>
      <c r="AK272" s="21" t="str">
        <f>IF(AND('別紙3-1_区分⑤所要額内訳'!$E$64&gt;=DATE(2023,1,1),'別紙3-1_区分⑤所要額内訳'!$D$64="無",COUNTIF($D$165:AK165,1)&lt;=7),AK165,IF(OR('別紙3-1_区分⑤所要額内訳'!$D$64="有",'別紙3-1_区分⑤所要額内訳'!$E$64&lt;=DATE(2022,12,31)),AK165,""))</f>
        <v/>
      </c>
      <c r="AL272" s="21" t="str">
        <f>IF(AND('別紙3-1_区分⑤所要額内訳'!$E$64&gt;=DATE(2023,1,1),'別紙3-1_区分⑤所要額内訳'!$D$64="無",COUNTIF($D$165:AL165,1)&lt;=7),AL165,IF(OR('別紙3-1_区分⑤所要額内訳'!$D$64="有",'別紙3-1_区分⑤所要額内訳'!$E$64&lt;=DATE(2022,12,31)),AL165,""))</f>
        <v/>
      </c>
      <c r="AM272" s="21" t="str">
        <f>IF(AND('別紙3-1_区分⑤所要額内訳'!$E$64&gt;=DATE(2023,1,1),'別紙3-1_区分⑤所要額内訳'!$D$64="無",COUNTIF($D$165:AM165,1)&lt;=7),AM165,IF(OR('別紙3-1_区分⑤所要額内訳'!$D$64="有",'別紙3-1_区分⑤所要額内訳'!$E$64&lt;=DATE(2022,12,31)),AM165,""))</f>
        <v/>
      </c>
      <c r="AN272" s="21" t="str">
        <f>IF(AND('別紙3-1_区分⑤所要額内訳'!$E$64&gt;=DATE(2023,1,1),'別紙3-1_区分⑤所要額内訳'!$D$64="無",COUNTIF($D$165:AN165,1)&lt;=7),AN165,IF(OR('別紙3-1_区分⑤所要額内訳'!$D$64="有",'別紙3-1_区分⑤所要額内訳'!$E$64&lt;=DATE(2022,12,31)),AN165,""))</f>
        <v/>
      </c>
      <c r="AO272" s="21" t="str">
        <f>IF(AND('別紙3-1_区分⑤所要額内訳'!$E$64&gt;=DATE(2023,1,1),'別紙3-1_区分⑤所要額内訳'!$D$64="無",COUNTIF($D$165:AO165,1)&lt;=7),AO165,IF(OR('別紙3-1_区分⑤所要額内訳'!$D$64="有",'別紙3-1_区分⑤所要額内訳'!$E$64&lt;=DATE(2022,12,31)),AO165,""))</f>
        <v/>
      </c>
      <c r="AP272" s="21" t="str">
        <f>IF(AND('別紙3-1_区分⑤所要額内訳'!$E$64&gt;=DATE(2023,1,1),'別紙3-1_区分⑤所要額内訳'!$D$64="無",COUNTIF($D$165:AP165,1)&lt;=7),AP165,IF(OR('別紙3-1_区分⑤所要額内訳'!$D$64="有",'別紙3-1_区分⑤所要額内訳'!$E$64&lt;=DATE(2022,12,31)),AP165,""))</f>
        <v/>
      </c>
      <c r="AQ272" s="21" t="str">
        <f>IF(AND('別紙3-1_区分⑤所要額内訳'!$E$64&gt;=DATE(2023,1,1),'別紙3-1_区分⑤所要額内訳'!$D$64="無",COUNTIF($D$165:AQ165,1)&lt;=7),AQ165,IF(OR('別紙3-1_区分⑤所要額内訳'!$D$64="有",'別紙3-1_区分⑤所要額内訳'!$E$64&lt;=DATE(2022,12,31)),AQ165,""))</f>
        <v/>
      </c>
      <c r="AR272" s="21" t="str">
        <f>IF(AND('別紙3-1_区分⑤所要額内訳'!$E$64&gt;=DATE(2023,1,1),'別紙3-1_区分⑤所要額内訳'!$D$64="無",COUNTIF($D$165:AR165,1)&lt;=7),AR165,IF(OR('別紙3-1_区分⑤所要額内訳'!$D$64="有",'別紙3-1_区分⑤所要額内訳'!$E$64&lt;=DATE(2022,12,31)),AR165,""))</f>
        <v/>
      </c>
      <c r="AS272" s="21" t="str">
        <f>IF(AND('別紙3-1_区分⑤所要額内訳'!$E$64&gt;=DATE(2023,1,1),'別紙3-1_区分⑤所要額内訳'!$D$64="無",COUNTIF($D$165:AS165,1)&lt;=7),AS165,IF(OR('別紙3-1_区分⑤所要額内訳'!$D$64="有",'別紙3-1_区分⑤所要額内訳'!$E$64&lt;=DATE(2022,12,31)),AS165,""))</f>
        <v/>
      </c>
      <c r="AT272" s="21" t="str">
        <f>IF(AND('別紙3-1_区分⑤所要額内訳'!$E$64&gt;=DATE(2023,1,1),'別紙3-1_区分⑤所要額内訳'!$D$64="無",COUNTIF($D$165:AT165,1)&lt;=7),AT165,IF(OR('別紙3-1_区分⑤所要額内訳'!$D$64="有",'別紙3-1_区分⑤所要額内訳'!$E$64&lt;=DATE(2022,12,31)),AT165,""))</f>
        <v/>
      </c>
      <c r="AU272" s="21" t="str">
        <f>IF(AND('別紙3-1_区分⑤所要額内訳'!$E$64&gt;=DATE(2023,1,1),'別紙3-1_区分⑤所要額内訳'!$D$64="無",COUNTIF($D$165:AU165,1)&lt;=7),AU165,IF(OR('別紙3-1_区分⑤所要額内訳'!$D$64="有",'別紙3-1_区分⑤所要額内訳'!$E$64&lt;=DATE(2022,12,31)),AU165,""))</f>
        <v/>
      </c>
      <c r="AV272" s="21" t="str">
        <f>IF(AND('別紙3-1_区分⑤所要額内訳'!$E$64&gt;=DATE(2023,1,1),'別紙3-1_区分⑤所要額内訳'!$D$64="無",COUNTIF($D$165:AV165,1)&lt;=7),AV165,IF(OR('別紙3-1_区分⑤所要額内訳'!$D$64="有",'別紙3-1_区分⑤所要額内訳'!$E$64&lt;=DATE(2022,12,31)),AV165,""))</f>
        <v/>
      </c>
      <c r="AW272" s="21" t="str">
        <f>IF(AND('別紙3-1_区分⑤所要額内訳'!$E$64&gt;=DATE(2023,1,1),'別紙3-1_区分⑤所要額内訳'!$D$64="無",COUNTIF($D$165:AW165,1)&lt;=7),AW165,IF(OR('別紙3-1_区分⑤所要額内訳'!$D$64="有",'別紙3-1_区分⑤所要額内訳'!$E$64&lt;=DATE(2022,12,31)),AW165,""))</f>
        <v/>
      </c>
      <c r="AX272" s="21" t="str">
        <f>IF(AND('別紙3-1_区分⑤所要額内訳'!$E$64&gt;=DATE(2023,1,1),'別紙3-1_区分⑤所要額内訳'!$D$64="無",COUNTIF($D$165:AX165,1)&lt;=7),AX165,IF(OR('別紙3-1_区分⑤所要額内訳'!$D$64="有",'別紙3-1_区分⑤所要額内訳'!$E$64&lt;=DATE(2022,12,31)),AX165,""))</f>
        <v/>
      </c>
      <c r="AY272" s="21" t="str">
        <f>IF(AND('別紙3-1_区分⑤所要額内訳'!$E$64&gt;=DATE(2023,1,1),'別紙3-1_区分⑤所要額内訳'!$D$64="無",COUNTIF($D$165:AY165,1)&lt;=7),AY165,IF(OR('別紙3-1_区分⑤所要額内訳'!$D$64="有",'別紙3-1_区分⑤所要額内訳'!$E$64&lt;=DATE(2022,12,31)),AY165,""))</f>
        <v/>
      </c>
      <c r="AZ272" s="21" t="str">
        <f>IF(AND('別紙3-1_区分⑤所要額内訳'!$E$64&gt;=DATE(2023,1,1),'別紙3-1_区分⑤所要額内訳'!$D$64="無",COUNTIF($D$165:AZ165,1)&lt;=7),AZ165,IF(OR('別紙3-1_区分⑤所要額内訳'!$D$64="有",'別紙3-1_区分⑤所要額内訳'!$E$64&lt;=DATE(2022,12,31)),AZ165,""))</f>
        <v/>
      </c>
      <c r="BA272" s="21" t="str">
        <f>IF(AND('別紙3-1_区分⑤所要額内訳'!$E$64&gt;=DATE(2023,1,1),'別紙3-1_区分⑤所要額内訳'!$D$64="無",COUNTIF($D$165:BA165,1)&lt;=7),BA165,IF(OR('別紙3-1_区分⑤所要額内訳'!$D$64="有",'別紙3-1_区分⑤所要額内訳'!$E$64&lt;=DATE(2022,12,31)),BA165,""))</f>
        <v/>
      </c>
      <c r="BB272" s="18">
        <f t="shared" si="334"/>
        <v>1</v>
      </c>
    </row>
    <row r="273" spans="1:54" x14ac:dyDescent="0.2">
      <c r="A273" s="5" t="str">
        <f t="shared" ref="A273:C273" si="386">A166</f>
        <v/>
      </c>
      <c r="B273" s="14" t="str">
        <f t="shared" si="386"/>
        <v/>
      </c>
      <c r="C273" s="5" t="str">
        <f t="shared" si="386"/>
        <v/>
      </c>
      <c r="D273" s="21">
        <f>IF(AND('別紙3-1_区分⑤所要額内訳'!$E$65&gt;=DATE(2023,1,1),'別紙3-1_区分⑤所要額内訳'!$D$65="無",COUNTIF($D$166:D166,1)&lt;=7),D166,IF(OR('別紙3-1_区分⑤所要額内訳'!$D$65="有",'別紙3-1_区分⑤所要額内訳'!$E$65&lt;=DATE(2022,12,31)),D166,""))</f>
        <v>1</v>
      </c>
      <c r="E273" s="21" t="str">
        <f>IF(AND('別紙3-1_区分⑤所要額内訳'!$E$65&gt;=DATE(2023,1,1),'別紙3-1_区分⑤所要額内訳'!$D$65="無",COUNTIF($D$166:E166,1)&lt;=7),E166,IF(OR('別紙3-1_区分⑤所要額内訳'!$D$65="有",'別紙3-1_区分⑤所要額内訳'!$E$65&lt;=DATE(2022,12,31)),E166,""))</f>
        <v/>
      </c>
      <c r="F273" s="21" t="str">
        <f>IF(AND('別紙3-1_区分⑤所要額内訳'!$E$65&gt;=DATE(2023,1,1),'別紙3-1_区分⑤所要額内訳'!$D$65="無",COUNTIF($D$166:F166,1)&lt;=7),F166,IF(OR('別紙3-1_区分⑤所要額内訳'!$D$65="有",'別紙3-1_区分⑤所要額内訳'!$E$65&lt;=DATE(2022,12,31)),F166,""))</f>
        <v/>
      </c>
      <c r="G273" s="21" t="str">
        <f>IF(AND('別紙3-1_区分⑤所要額内訳'!$E$65&gt;=DATE(2023,1,1),'別紙3-1_区分⑤所要額内訳'!$D$65="無",COUNTIF($D$166:G166,1)&lt;=7),G166,IF(OR('別紙3-1_区分⑤所要額内訳'!$D$65="有",'別紙3-1_区分⑤所要額内訳'!$E$65&lt;=DATE(2022,12,31)),G166,""))</f>
        <v/>
      </c>
      <c r="H273" s="21" t="str">
        <f>IF(AND('別紙3-1_区分⑤所要額内訳'!$E$65&gt;=DATE(2023,1,1),'別紙3-1_区分⑤所要額内訳'!$D$65="無",COUNTIF($D$166:H166,1)&lt;=7),H166,IF(OR('別紙3-1_区分⑤所要額内訳'!$D$65="有",'別紙3-1_区分⑤所要額内訳'!$E$65&lt;=DATE(2022,12,31)),H166,""))</f>
        <v/>
      </c>
      <c r="I273" s="21" t="str">
        <f>IF(AND('別紙3-1_区分⑤所要額内訳'!$E$65&gt;=DATE(2023,1,1),'別紙3-1_区分⑤所要額内訳'!$D$65="無",COUNTIF($D$166:I166,1)&lt;=7),I166,IF(OR('別紙3-1_区分⑤所要額内訳'!$D$65="有",'別紙3-1_区分⑤所要額内訳'!$E$65&lt;=DATE(2022,12,31)),I166,""))</f>
        <v/>
      </c>
      <c r="J273" s="21" t="str">
        <f>IF(AND('別紙3-1_区分⑤所要額内訳'!$E$65&gt;=DATE(2023,1,1),'別紙3-1_区分⑤所要額内訳'!$D$65="無",COUNTIF($D$166:J166,1)&lt;=7),J166,IF(OR('別紙3-1_区分⑤所要額内訳'!$D$65="有",'別紙3-1_区分⑤所要額内訳'!$E$65&lt;=DATE(2022,12,31)),J166,""))</f>
        <v/>
      </c>
      <c r="K273" s="21" t="str">
        <f>IF(AND('別紙3-1_区分⑤所要額内訳'!$E$65&gt;=DATE(2023,1,1),'別紙3-1_区分⑤所要額内訳'!$D$65="無",COUNTIF($D$166:K166,1)&lt;=7),K166,IF(OR('別紙3-1_区分⑤所要額内訳'!$D$65="有",'別紙3-1_区分⑤所要額内訳'!$E$65&lt;=DATE(2022,12,31)),K166,""))</f>
        <v/>
      </c>
      <c r="L273" s="21" t="str">
        <f>IF(AND('別紙3-1_区分⑤所要額内訳'!$E$65&gt;=DATE(2023,1,1),'別紙3-1_区分⑤所要額内訳'!$D$65="無",COUNTIF($D$166:L166,1)&lt;=7),L166,IF(OR('別紙3-1_区分⑤所要額内訳'!$D$65="有",'別紙3-1_区分⑤所要額内訳'!$E$65&lt;=DATE(2022,12,31)),L166,""))</f>
        <v/>
      </c>
      <c r="M273" s="21" t="str">
        <f>IF(AND('別紙3-1_区分⑤所要額内訳'!$E$65&gt;=DATE(2023,1,1),'別紙3-1_区分⑤所要額内訳'!$D$65="無",COUNTIF($D$166:M166,1)&lt;=7),M166,IF(OR('別紙3-1_区分⑤所要額内訳'!$D$65="有",'別紙3-1_区分⑤所要額内訳'!$E$65&lt;=DATE(2022,12,31)),M166,""))</f>
        <v/>
      </c>
      <c r="N273" s="21" t="str">
        <f>IF(AND('別紙3-1_区分⑤所要額内訳'!$E$65&gt;=DATE(2023,1,1),'別紙3-1_区分⑤所要額内訳'!$D$65="無",COUNTIF($D$166:N166,1)&lt;=7),N166,IF(OR('別紙3-1_区分⑤所要額内訳'!$D$65="有",'別紙3-1_区分⑤所要額内訳'!$E$65&lt;=DATE(2022,12,31)),N166,""))</f>
        <v/>
      </c>
      <c r="O273" s="21" t="str">
        <f>IF(AND('別紙3-1_区分⑤所要額内訳'!$E$65&gt;=DATE(2023,1,1),'別紙3-1_区分⑤所要額内訳'!$D$65="無",COUNTIF($D$166:O166,1)&lt;=7),O166,IF(OR('別紙3-1_区分⑤所要額内訳'!$D$65="有",'別紙3-1_区分⑤所要額内訳'!$E$65&lt;=DATE(2022,12,31)),O166,""))</f>
        <v/>
      </c>
      <c r="P273" s="21" t="str">
        <f>IF(AND('別紙3-1_区分⑤所要額内訳'!$E$65&gt;=DATE(2023,1,1),'別紙3-1_区分⑤所要額内訳'!$D$65="無",COUNTIF($D$166:P166,1)&lt;=7),P166,IF(OR('別紙3-1_区分⑤所要額内訳'!$D$65="有",'別紙3-1_区分⑤所要額内訳'!$E$65&lt;=DATE(2022,12,31)),P166,""))</f>
        <v/>
      </c>
      <c r="Q273" s="21" t="str">
        <f>IF(AND('別紙3-1_区分⑤所要額内訳'!$E$65&gt;=DATE(2023,1,1),'別紙3-1_区分⑤所要額内訳'!$D$65="無",COUNTIF($D$166:Q166,1)&lt;=7),Q166,IF(OR('別紙3-1_区分⑤所要額内訳'!$D$65="有",'別紙3-1_区分⑤所要額内訳'!$E$65&lt;=DATE(2022,12,31)),Q166,""))</f>
        <v/>
      </c>
      <c r="R273" s="21" t="str">
        <f>IF(AND('別紙3-1_区分⑤所要額内訳'!$E$65&gt;=DATE(2023,1,1),'別紙3-1_区分⑤所要額内訳'!$D$65="無",COUNTIF($D$166:R166,1)&lt;=7),R166,IF(OR('別紙3-1_区分⑤所要額内訳'!$D$65="有",'別紙3-1_区分⑤所要額内訳'!$E$65&lt;=DATE(2022,12,31)),R166,""))</f>
        <v/>
      </c>
      <c r="S273" s="21" t="str">
        <f>IF(AND('別紙3-1_区分⑤所要額内訳'!$E$65&gt;=DATE(2023,1,1),'別紙3-1_区分⑤所要額内訳'!$D$65="無",COUNTIF($D$166:S166,1)&lt;=7),S166,IF(OR('別紙3-1_区分⑤所要額内訳'!$D$65="有",'別紙3-1_区分⑤所要額内訳'!$E$65&lt;=DATE(2022,12,31)),S166,""))</f>
        <v/>
      </c>
      <c r="T273" s="21" t="str">
        <f>IF(AND('別紙3-1_区分⑤所要額内訳'!$E$65&gt;=DATE(2023,1,1),'別紙3-1_区分⑤所要額内訳'!$D$65="無",COUNTIF($D$166:T166,1)&lt;=7),T166,IF(OR('別紙3-1_区分⑤所要額内訳'!$D$65="有",'別紙3-1_区分⑤所要額内訳'!$E$65&lt;=DATE(2022,12,31)),T166,""))</f>
        <v/>
      </c>
      <c r="U273" s="21" t="str">
        <f>IF(AND('別紙3-1_区分⑤所要額内訳'!$E$65&gt;=DATE(2023,1,1),'別紙3-1_区分⑤所要額内訳'!$D$65="無",COUNTIF($D$166:U166,1)&lt;=7),U166,IF(OR('別紙3-1_区分⑤所要額内訳'!$D$65="有",'別紙3-1_区分⑤所要額内訳'!$E$65&lt;=DATE(2022,12,31)),U166,""))</f>
        <v/>
      </c>
      <c r="V273" s="21" t="str">
        <f>IF(AND('別紙3-1_区分⑤所要額内訳'!$E$65&gt;=DATE(2023,1,1),'別紙3-1_区分⑤所要額内訳'!$D$65="無",COUNTIF($D$166:V166,1)&lt;=7),V166,IF(OR('別紙3-1_区分⑤所要額内訳'!$D$65="有",'別紙3-1_区分⑤所要額内訳'!$E$65&lt;=DATE(2022,12,31)),V166,""))</f>
        <v/>
      </c>
      <c r="W273" s="21" t="str">
        <f>IF(AND('別紙3-1_区分⑤所要額内訳'!$E$65&gt;=DATE(2023,1,1),'別紙3-1_区分⑤所要額内訳'!$D$65="無",COUNTIF($D$166:W166,1)&lt;=7),W166,IF(OR('別紙3-1_区分⑤所要額内訳'!$D$65="有",'別紙3-1_区分⑤所要額内訳'!$E$65&lt;=DATE(2022,12,31)),W166,""))</f>
        <v/>
      </c>
      <c r="X273" s="21" t="str">
        <f>IF(AND('別紙3-1_区分⑤所要額内訳'!$E$65&gt;=DATE(2023,1,1),'別紙3-1_区分⑤所要額内訳'!$D$65="無",COUNTIF($D$166:X166,1)&lt;=7),X166,IF(OR('別紙3-1_区分⑤所要額内訳'!$D$65="有",'別紙3-1_区分⑤所要額内訳'!$E$65&lt;=DATE(2022,12,31)),X166,""))</f>
        <v/>
      </c>
      <c r="Y273" s="21" t="str">
        <f>IF(AND('別紙3-1_区分⑤所要額内訳'!$E$65&gt;=DATE(2023,1,1),'別紙3-1_区分⑤所要額内訳'!$D$65="無",COUNTIF($D$166:Y166,1)&lt;=7),Y166,IF(OR('別紙3-1_区分⑤所要額内訳'!$D$65="有",'別紙3-1_区分⑤所要額内訳'!$E$65&lt;=DATE(2022,12,31)),Y166,""))</f>
        <v/>
      </c>
      <c r="Z273" s="21" t="str">
        <f>IF(AND('別紙3-1_区分⑤所要額内訳'!$E$65&gt;=DATE(2023,1,1),'別紙3-1_区分⑤所要額内訳'!$D$65="無",COUNTIF($D$166:Z166,1)&lt;=7),Z166,IF(OR('別紙3-1_区分⑤所要額内訳'!$D$65="有",'別紙3-1_区分⑤所要額内訳'!$E$65&lt;=DATE(2022,12,31)),Z166,""))</f>
        <v/>
      </c>
      <c r="AA273" s="21" t="str">
        <f>IF(AND('別紙3-1_区分⑤所要額内訳'!$E$65&gt;=DATE(2023,1,1),'別紙3-1_区分⑤所要額内訳'!$D$65="無",COUNTIF($D$166:AA166,1)&lt;=7),AA166,IF(OR('別紙3-1_区分⑤所要額内訳'!$D$65="有",'別紙3-1_区分⑤所要額内訳'!$E$65&lt;=DATE(2022,12,31)),AA166,""))</f>
        <v/>
      </c>
      <c r="AB273" s="21" t="str">
        <f>IF(AND('別紙3-1_区分⑤所要額内訳'!$E$65&gt;=DATE(2023,1,1),'別紙3-1_区分⑤所要額内訳'!$D$65="無",COUNTIF($D$166:AB166,1)&lt;=7),AB166,IF(OR('別紙3-1_区分⑤所要額内訳'!$D$65="有",'別紙3-1_区分⑤所要額内訳'!$E$65&lt;=DATE(2022,12,31)),AB166,""))</f>
        <v/>
      </c>
      <c r="AC273" s="21" t="str">
        <f>IF(AND('別紙3-1_区分⑤所要額内訳'!$E$65&gt;=DATE(2023,1,1),'別紙3-1_区分⑤所要額内訳'!$D$65="無",COUNTIF($D$166:AC166,1)&lt;=7),AC166,IF(OR('別紙3-1_区分⑤所要額内訳'!$D$65="有",'別紙3-1_区分⑤所要額内訳'!$E$65&lt;=DATE(2022,12,31)),AC166,""))</f>
        <v/>
      </c>
      <c r="AD273" s="21" t="str">
        <f>IF(AND('別紙3-1_区分⑤所要額内訳'!$E$65&gt;=DATE(2023,1,1),'別紙3-1_区分⑤所要額内訳'!$D$65="無",COUNTIF($D$166:AD166,1)&lt;=7),AD166,IF(OR('別紙3-1_区分⑤所要額内訳'!$D$65="有",'別紙3-1_区分⑤所要額内訳'!$E$65&lt;=DATE(2022,12,31)),AD166,""))</f>
        <v/>
      </c>
      <c r="AE273" s="21" t="str">
        <f>IF(AND('別紙3-1_区分⑤所要額内訳'!$E$65&gt;=DATE(2023,1,1),'別紙3-1_区分⑤所要額内訳'!$D$65="無",COUNTIF($D$166:AE166,1)&lt;=7),AE166,IF(OR('別紙3-1_区分⑤所要額内訳'!$D$65="有",'別紙3-1_区分⑤所要額内訳'!$E$65&lt;=DATE(2022,12,31)),AE166,""))</f>
        <v/>
      </c>
      <c r="AF273" s="21" t="str">
        <f>IF(AND('別紙3-1_区分⑤所要額内訳'!$E$65&gt;=DATE(2023,1,1),'別紙3-1_区分⑤所要額内訳'!$D$65="無",COUNTIF($D$166:AF166,1)&lt;=7),AF166,IF(OR('別紙3-1_区分⑤所要額内訳'!$D$65="有",'別紙3-1_区分⑤所要額内訳'!$E$65&lt;=DATE(2022,12,31)),AF166,""))</f>
        <v/>
      </c>
      <c r="AG273" s="21" t="str">
        <f>IF(AND('別紙3-1_区分⑤所要額内訳'!$E$65&gt;=DATE(2023,1,1),'別紙3-1_区分⑤所要額内訳'!$D$65="無",COUNTIF($D$166:AG166,1)&lt;=7),AG166,IF(OR('別紙3-1_区分⑤所要額内訳'!$D$65="有",'別紙3-1_区分⑤所要額内訳'!$E$65&lt;=DATE(2022,12,31)),AG166,""))</f>
        <v/>
      </c>
      <c r="AH273" s="21" t="str">
        <f>IF(AND('別紙3-1_区分⑤所要額内訳'!$E$65&gt;=DATE(2023,1,1),'別紙3-1_区分⑤所要額内訳'!$D$65="無",COUNTIF($D$166:AH166,1)&lt;=7),AH166,IF(OR('別紙3-1_区分⑤所要額内訳'!$D$65="有",'別紙3-1_区分⑤所要額内訳'!$E$65&lt;=DATE(2022,12,31)),AH166,""))</f>
        <v/>
      </c>
      <c r="AI273" s="21" t="str">
        <f>IF(AND('別紙3-1_区分⑤所要額内訳'!$E$65&gt;=DATE(2023,1,1),'別紙3-1_区分⑤所要額内訳'!$D$65="無",COUNTIF($D$166:AI166,1)&lt;=7),AI166,IF(OR('別紙3-1_区分⑤所要額内訳'!$D$65="有",'別紙3-1_区分⑤所要額内訳'!$E$65&lt;=DATE(2022,12,31)),AI166,""))</f>
        <v/>
      </c>
      <c r="AJ273" s="21" t="str">
        <f>IF(AND('別紙3-1_区分⑤所要額内訳'!$E$65&gt;=DATE(2023,1,1),'別紙3-1_区分⑤所要額内訳'!$D$65="無",COUNTIF($D$166:AJ166,1)&lt;=7),AJ166,IF(OR('別紙3-1_区分⑤所要額内訳'!$D$65="有",'別紙3-1_区分⑤所要額内訳'!$E$65&lt;=DATE(2022,12,31)),AJ166,""))</f>
        <v/>
      </c>
      <c r="AK273" s="21" t="str">
        <f>IF(AND('別紙3-1_区分⑤所要額内訳'!$E$65&gt;=DATE(2023,1,1),'別紙3-1_区分⑤所要額内訳'!$D$65="無",COUNTIF($D$166:AK166,1)&lt;=7),AK166,IF(OR('別紙3-1_区分⑤所要額内訳'!$D$65="有",'別紙3-1_区分⑤所要額内訳'!$E$65&lt;=DATE(2022,12,31)),AK166,""))</f>
        <v/>
      </c>
      <c r="AL273" s="21" t="str">
        <f>IF(AND('別紙3-1_区分⑤所要額内訳'!$E$65&gt;=DATE(2023,1,1),'別紙3-1_区分⑤所要額内訳'!$D$65="無",COUNTIF($D$166:AL166,1)&lt;=7),AL166,IF(OR('別紙3-1_区分⑤所要額内訳'!$D$65="有",'別紙3-1_区分⑤所要額内訳'!$E$65&lt;=DATE(2022,12,31)),AL166,""))</f>
        <v/>
      </c>
      <c r="AM273" s="21" t="str">
        <f>IF(AND('別紙3-1_区分⑤所要額内訳'!$E$65&gt;=DATE(2023,1,1),'別紙3-1_区分⑤所要額内訳'!$D$65="無",COUNTIF($D$166:AM166,1)&lt;=7),AM166,IF(OR('別紙3-1_区分⑤所要額内訳'!$D$65="有",'別紙3-1_区分⑤所要額内訳'!$E$65&lt;=DATE(2022,12,31)),AM166,""))</f>
        <v/>
      </c>
      <c r="AN273" s="21" t="str">
        <f>IF(AND('別紙3-1_区分⑤所要額内訳'!$E$65&gt;=DATE(2023,1,1),'別紙3-1_区分⑤所要額内訳'!$D$65="無",COUNTIF($D$166:AN166,1)&lt;=7),AN166,IF(OR('別紙3-1_区分⑤所要額内訳'!$D$65="有",'別紙3-1_区分⑤所要額内訳'!$E$65&lt;=DATE(2022,12,31)),AN166,""))</f>
        <v/>
      </c>
      <c r="AO273" s="21" t="str">
        <f>IF(AND('別紙3-1_区分⑤所要額内訳'!$E$65&gt;=DATE(2023,1,1),'別紙3-1_区分⑤所要額内訳'!$D$65="無",COUNTIF($D$166:AO166,1)&lt;=7),AO166,IF(OR('別紙3-1_区分⑤所要額内訳'!$D$65="有",'別紙3-1_区分⑤所要額内訳'!$E$65&lt;=DATE(2022,12,31)),AO166,""))</f>
        <v/>
      </c>
      <c r="AP273" s="21" t="str">
        <f>IF(AND('別紙3-1_区分⑤所要額内訳'!$E$65&gt;=DATE(2023,1,1),'別紙3-1_区分⑤所要額内訳'!$D$65="無",COUNTIF($D$166:AP166,1)&lt;=7),AP166,IF(OR('別紙3-1_区分⑤所要額内訳'!$D$65="有",'別紙3-1_区分⑤所要額内訳'!$E$65&lt;=DATE(2022,12,31)),AP166,""))</f>
        <v/>
      </c>
      <c r="AQ273" s="21" t="str">
        <f>IF(AND('別紙3-1_区分⑤所要額内訳'!$E$65&gt;=DATE(2023,1,1),'別紙3-1_区分⑤所要額内訳'!$D$65="無",COUNTIF($D$166:AQ166,1)&lt;=7),AQ166,IF(OR('別紙3-1_区分⑤所要額内訳'!$D$65="有",'別紙3-1_区分⑤所要額内訳'!$E$65&lt;=DATE(2022,12,31)),AQ166,""))</f>
        <v/>
      </c>
      <c r="AR273" s="21" t="str">
        <f>IF(AND('別紙3-1_区分⑤所要額内訳'!$E$65&gt;=DATE(2023,1,1),'別紙3-1_区分⑤所要額内訳'!$D$65="無",COUNTIF($D$166:AR166,1)&lt;=7),AR166,IF(OR('別紙3-1_区分⑤所要額内訳'!$D$65="有",'別紙3-1_区分⑤所要額内訳'!$E$65&lt;=DATE(2022,12,31)),AR166,""))</f>
        <v/>
      </c>
      <c r="AS273" s="21" t="str">
        <f>IF(AND('別紙3-1_区分⑤所要額内訳'!$E$65&gt;=DATE(2023,1,1),'別紙3-1_区分⑤所要額内訳'!$D$65="無",COUNTIF($D$166:AS166,1)&lt;=7),AS166,IF(OR('別紙3-1_区分⑤所要額内訳'!$D$65="有",'別紙3-1_区分⑤所要額内訳'!$E$65&lt;=DATE(2022,12,31)),AS166,""))</f>
        <v/>
      </c>
      <c r="AT273" s="21" t="str">
        <f>IF(AND('別紙3-1_区分⑤所要額内訳'!$E$65&gt;=DATE(2023,1,1),'別紙3-1_区分⑤所要額内訳'!$D$65="無",COUNTIF($D$166:AT166,1)&lt;=7),AT166,IF(OR('別紙3-1_区分⑤所要額内訳'!$D$65="有",'別紙3-1_区分⑤所要額内訳'!$E$65&lt;=DATE(2022,12,31)),AT166,""))</f>
        <v/>
      </c>
      <c r="AU273" s="21" t="str">
        <f>IF(AND('別紙3-1_区分⑤所要額内訳'!$E$65&gt;=DATE(2023,1,1),'別紙3-1_区分⑤所要額内訳'!$D$65="無",COUNTIF($D$166:AU166,1)&lt;=7),AU166,IF(OR('別紙3-1_区分⑤所要額内訳'!$D$65="有",'別紙3-1_区分⑤所要額内訳'!$E$65&lt;=DATE(2022,12,31)),AU166,""))</f>
        <v/>
      </c>
      <c r="AV273" s="21" t="str">
        <f>IF(AND('別紙3-1_区分⑤所要額内訳'!$E$65&gt;=DATE(2023,1,1),'別紙3-1_区分⑤所要額内訳'!$D$65="無",COUNTIF($D$166:AV166,1)&lt;=7),AV166,IF(OR('別紙3-1_区分⑤所要額内訳'!$D$65="有",'別紙3-1_区分⑤所要額内訳'!$E$65&lt;=DATE(2022,12,31)),AV166,""))</f>
        <v/>
      </c>
      <c r="AW273" s="21" t="str">
        <f>IF(AND('別紙3-1_区分⑤所要額内訳'!$E$65&gt;=DATE(2023,1,1),'別紙3-1_区分⑤所要額内訳'!$D$65="無",COUNTIF($D$166:AW166,1)&lt;=7),AW166,IF(OR('別紙3-1_区分⑤所要額内訳'!$D$65="有",'別紙3-1_区分⑤所要額内訳'!$E$65&lt;=DATE(2022,12,31)),AW166,""))</f>
        <v/>
      </c>
      <c r="AX273" s="21" t="str">
        <f>IF(AND('別紙3-1_区分⑤所要額内訳'!$E$65&gt;=DATE(2023,1,1),'別紙3-1_区分⑤所要額内訳'!$D$65="無",COUNTIF($D$166:AX166,1)&lt;=7),AX166,IF(OR('別紙3-1_区分⑤所要額内訳'!$D$65="有",'別紙3-1_区分⑤所要額内訳'!$E$65&lt;=DATE(2022,12,31)),AX166,""))</f>
        <v/>
      </c>
      <c r="AY273" s="21" t="str">
        <f>IF(AND('別紙3-1_区分⑤所要額内訳'!$E$65&gt;=DATE(2023,1,1),'別紙3-1_区分⑤所要額内訳'!$D$65="無",COUNTIF($D$166:AY166,1)&lt;=7),AY166,IF(OR('別紙3-1_区分⑤所要額内訳'!$D$65="有",'別紙3-1_区分⑤所要額内訳'!$E$65&lt;=DATE(2022,12,31)),AY166,""))</f>
        <v/>
      </c>
      <c r="AZ273" s="21" t="str">
        <f>IF(AND('別紙3-1_区分⑤所要額内訳'!$E$65&gt;=DATE(2023,1,1),'別紙3-1_区分⑤所要額内訳'!$D$65="無",COUNTIF($D$166:AZ166,1)&lt;=7),AZ166,IF(OR('別紙3-1_区分⑤所要額内訳'!$D$65="有",'別紙3-1_区分⑤所要額内訳'!$E$65&lt;=DATE(2022,12,31)),AZ166,""))</f>
        <v/>
      </c>
      <c r="BA273" s="21" t="str">
        <f>IF(AND('別紙3-1_区分⑤所要額内訳'!$E$65&gt;=DATE(2023,1,1),'別紙3-1_区分⑤所要額内訳'!$D$65="無",COUNTIF($D$166:BA166,1)&lt;=7),BA166,IF(OR('別紙3-1_区分⑤所要額内訳'!$D$65="有",'別紙3-1_区分⑤所要額内訳'!$E$65&lt;=DATE(2022,12,31)),BA166,""))</f>
        <v/>
      </c>
      <c r="BB273" s="18">
        <f t="shared" si="334"/>
        <v>1</v>
      </c>
    </row>
    <row r="274" spans="1:54" x14ac:dyDescent="0.2">
      <c r="A274" s="5" t="str">
        <f t="shared" ref="A274:C274" si="387">A167</f>
        <v/>
      </c>
      <c r="B274" s="14" t="str">
        <f t="shared" si="387"/>
        <v/>
      </c>
      <c r="C274" s="5" t="str">
        <f t="shared" si="387"/>
        <v/>
      </c>
      <c r="D274" s="21">
        <f>IF(AND('別紙3-1_区分⑤所要額内訳'!$E$66&gt;=DATE(2023,1,1),'別紙3-1_区分⑤所要額内訳'!$D$66="無",COUNTIF($D$167:D167,1)&lt;=7),D167,IF(OR('別紙3-1_区分⑤所要額内訳'!$D$66="有",'別紙3-1_区分⑤所要額内訳'!$E$66&lt;=DATE(2022,12,31)),D167,""))</f>
        <v>1</v>
      </c>
      <c r="E274" s="21" t="str">
        <f>IF(AND('別紙3-1_区分⑤所要額内訳'!$E$66&gt;=DATE(2023,1,1),'別紙3-1_区分⑤所要額内訳'!$D$66="無",COUNTIF($D$167:E167,1)&lt;=7),E167,IF(OR('別紙3-1_区分⑤所要額内訳'!$D$66="有",'別紙3-1_区分⑤所要額内訳'!$E$66&lt;=DATE(2022,12,31)),E167,""))</f>
        <v/>
      </c>
      <c r="F274" s="21" t="str">
        <f>IF(AND('別紙3-1_区分⑤所要額内訳'!$E$66&gt;=DATE(2023,1,1),'別紙3-1_区分⑤所要額内訳'!$D$66="無",COUNTIF($D$167:F167,1)&lt;=7),F167,IF(OR('別紙3-1_区分⑤所要額内訳'!$D$66="有",'別紙3-1_区分⑤所要額内訳'!$E$66&lt;=DATE(2022,12,31)),F167,""))</f>
        <v/>
      </c>
      <c r="G274" s="21" t="str">
        <f>IF(AND('別紙3-1_区分⑤所要額内訳'!$E$66&gt;=DATE(2023,1,1),'別紙3-1_区分⑤所要額内訳'!$D$66="無",COUNTIF($D$167:G167,1)&lt;=7),G167,IF(OR('別紙3-1_区分⑤所要額内訳'!$D$66="有",'別紙3-1_区分⑤所要額内訳'!$E$66&lt;=DATE(2022,12,31)),G167,""))</f>
        <v/>
      </c>
      <c r="H274" s="21" t="str">
        <f>IF(AND('別紙3-1_区分⑤所要額内訳'!$E$66&gt;=DATE(2023,1,1),'別紙3-1_区分⑤所要額内訳'!$D$66="無",COUNTIF($D$167:H167,1)&lt;=7),H167,IF(OR('別紙3-1_区分⑤所要額内訳'!$D$66="有",'別紙3-1_区分⑤所要額内訳'!$E$66&lt;=DATE(2022,12,31)),H167,""))</f>
        <v/>
      </c>
      <c r="I274" s="21" t="str">
        <f>IF(AND('別紙3-1_区分⑤所要額内訳'!$E$66&gt;=DATE(2023,1,1),'別紙3-1_区分⑤所要額内訳'!$D$66="無",COUNTIF($D$167:I167,1)&lt;=7),I167,IF(OR('別紙3-1_区分⑤所要額内訳'!$D$66="有",'別紙3-1_区分⑤所要額内訳'!$E$66&lt;=DATE(2022,12,31)),I167,""))</f>
        <v/>
      </c>
      <c r="J274" s="21" t="str">
        <f>IF(AND('別紙3-1_区分⑤所要額内訳'!$E$66&gt;=DATE(2023,1,1),'別紙3-1_区分⑤所要額内訳'!$D$66="無",COUNTIF($D$167:J167,1)&lt;=7),J167,IF(OR('別紙3-1_区分⑤所要額内訳'!$D$66="有",'別紙3-1_区分⑤所要額内訳'!$E$66&lt;=DATE(2022,12,31)),J167,""))</f>
        <v/>
      </c>
      <c r="K274" s="21" t="str">
        <f>IF(AND('別紙3-1_区分⑤所要額内訳'!$E$66&gt;=DATE(2023,1,1),'別紙3-1_区分⑤所要額内訳'!$D$66="無",COUNTIF($D$167:K167,1)&lt;=7),K167,IF(OR('別紙3-1_区分⑤所要額内訳'!$D$66="有",'別紙3-1_区分⑤所要額内訳'!$E$66&lt;=DATE(2022,12,31)),K167,""))</f>
        <v/>
      </c>
      <c r="L274" s="21" t="str">
        <f>IF(AND('別紙3-1_区分⑤所要額内訳'!$E$66&gt;=DATE(2023,1,1),'別紙3-1_区分⑤所要額内訳'!$D$66="無",COUNTIF($D$167:L167,1)&lt;=7),L167,IF(OR('別紙3-1_区分⑤所要額内訳'!$D$66="有",'別紙3-1_区分⑤所要額内訳'!$E$66&lt;=DATE(2022,12,31)),L167,""))</f>
        <v/>
      </c>
      <c r="M274" s="21" t="str">
        <f>IF(AND('別紙3-1_区分⑤所要額内訳'!$E$66&gt;=DATE(2023,1,1),'別紙3-1_区分⑤所要額内訳'!$D$66="無",COUNTIF($D$167:M167,1)&lt;=7),M167,IF(OR('別紙3-1_区分⑤所要額内訳'!$D$66="有",'別紙3-1_区分⑤所要額内訳'!$E$66&lt;=DATE(2022,12,31)),M167,""))</f>
        <v/>
      </c>
      <c r="N274" s="21" t="str">
        <f>IF(AND('別紙3-1_区分⑤所要額内訳'!$E$66&gt;=DATE(2023,1,1),'別紙3-1_区分⑤所要額内訳'!$D$66="無",COUNTIF($D$167:N167,1)&lt;=7),N167,IF(OR('別紙3-1_区分⑤所要額内訳'!$D$66="有",'別紙3-1_区分⑤所要額内訳'!$E$66&lt;=DATE(2022,12,31)),N167,""))</f>
        <v/>
      </c>
      <c r="O274" s="21" t="str">
        <f>IF(AND('別紙3-1_区分⑤所要額内訳'!$E$66&gt;=DATE(2023,1,1),'別紙3-1_区分⑤所要額内訳'!$D$66="無",COUNTIF($D$167:O167,1)&lt;=7),O167,IF(OR('別紙3-1_区分⑤所要額内訳'!$D$66="有",'別紙3-1_区分⑤所要額内訳'!$E$66&lt;=DATE(2022,12,31)),O167,""))</f>
        <v/>
      </c>
      <c r="P274" s="21" t="str">
        <f>IF(AND('別紙3-1_区分⑤所要額内訳'!$E$66&gt;=DATE(2023,1,1),'別紙3-1_区分⑤所要額内訳'!$D$66="無",COUNTIF($D$167:P167,1)&lt;=7),P167,IF(OR('別紙3-1_区分⑤所要額内訳'!$D$66="有",'別紙3-1_区分⑤所要額内訳'!$E$66&lt;=DATE(2022,12,31)),P167,""))</f>
        <v/>
      </c>
      <c r="Q274" s="21" t="str">
        <f>IF(AND('別紙3-1_区分⑤所要額内訳'!$E$66&gt;=DATE(2023,1,1),'別紙3-1_区分⑤所要額内訳'!$D$66="無",COUNTIF($D$167:Q167,1)&lt;=7),Q167,IF(OR('別紙3-1_区分⑤所要額内訳'!$D$66="有",'別紙3-1_区分⑤所要額内訳'!$E$66&lt;=DATE(2022,12,31)),Q167,""))</f>
        <v/>
      </c>
      <c r="R274" s="21" t="str">
        <f>IF(AND('別紙3-1_区分⑤所要額内訳'!$E$66&gt;=DATE(2023,1,1),'別紙3-1_区分⑤所要額内訳'!$D$66="無",COUNTIF($D$167:R167,1)&lt;=7),R167,IF(OR('別紙3-1_区分⑤所要額内訳'!$D$66="有",'別紙3-1_区分⑤所要額内訳'!$E$66&lt;=DATE(2022,12,31)),R167,""))</f>
        <v/>
      </c>
      <c r="S274" s="21" t="str">
        <f>IF(AND('別紙3-1_区分⑤所要額内訳'!$E$66&gt;=DATE(2023,1,1),'別紙3-1_区分⑤所要額内訳'!$D$66="無",COUNTIF($D$167:S167,1)&lt;=7),S167,IF(OR('別紙3-1_区分⑤所要額内訳'!$D$66="有",'別紙3-1_区分⑤所要額内訳'!$E$66&lt;=DATE(2022,12,31)),S167,""))</f>
        <v/>
      </c>
      <c r="T274" s="21" t="str">
        <f>IF(AND('別紙3-1_区分⑤所要額内訳'!$E$66&gt;=DATE(2023,1,1),'別紙3-1_区分⑤所要額内訳'!$D$66="無",COUNTIF($D$167:T167,1)&lt;=7),T167,IF(OR('別紙3-1_区分⑤所要額内訳'!$D$66="有",'別紙3-1_区分⑤所要額内訳'!$E$66&lt;=DATE(2022,12,31)),T167,""))</f>
        <v/>
      </c>
      <c r="U274" s="21" t="str">
        <f>IF(AND('別紙3-1_区分⑤所要額内訳'!$E$66&gt;=DATE(2023,1,1),'別紙3-1_区分⑤所要額内訳'!$D$66="無",COUNTIF($D$167:U167,1)&lt;=7),U167,IF(OR('別紙3-1_区分⑤所要額内訳'!$D$66="有",'別紙3-1_区分⑤所要額内訳'!$E$66&lt;=DATE(2022,12,31)),U167,""))</f>
        <v/>
      </c>
      <c r="V274" s="21" t="str">
        <f>IF(AND('別紙3-1_区分⑤所要額内訳'!$E$66&gt;=DATE(2023,1,1),'別紙3-1_区分⑤所要額内訳'!$D$66="無",COUNTIF($D$167:V167,1)&lt;=7),V167,IF(OR('別紙3-1_区分⑤所要額内訳'!$D$66="有",'別紙3-1_区分⑤所要額内訳'!$E$66&lt;=DATE(2022,12,31)),V167,""))</f>
        <v/>
      </c>
      <c r="W274" s="21" t="str">
        <f>IF(AND('別紙3-1_区分⑤所要額内訳'!$E$66&gt;=DATE(2023,1,1),'別紙3-1_区分⑤所要額内訳'!$D$66="無",COUNTIF($D$167:W167,1)&lt;=7),W167,IF(OR('別紙3-1_区分⑤所要額内訳'!$D$66="有",'別紙3-1_区分⑤所要額内訳'!$E$66&lt;=DATE(2022,12,31)),W167,""))</f>
        <v/>
      </c>
      <c r="X274" s="21" t="str">
        <f>IF(AND('別紙3-1_区分⑤所要額内訳'!$E$66&gt;=DATE(2023,1,1),'別紙3-1_区分⑤所要額内訳'!$D$66="無",COUNTIF($D$167:X167,1)&lt;=7),X167,IF(OR('別紙3-1_区分⑤所要額内訳'!$D$66="有",'別紙3-1_区分⑤所要額内訳'!$E$66&lt;=DATE(2022,12,31)),X167,""))</f>
        <v/>
      </c>
      <c r="Y274" s="21" t="str">
        <f>IF(AND('別紙3-1_区分⑤所要額内訳'!$E$66&gt;=DATE(2023,1,1),'別紙3-1_区分⑤所要額内訳'!$D$66="無",COUNTIF($D$167:Y167,1)&lt;=7),Y167,IF(OR('別紙3-1_区分⑤所要額内訳'!$D$66="有",'別紙3-1_区分⑤所要額内訳'!$E$66&lt;=DATE(2022,12,31)),Y167,""))</f>
        <v/>
      </c>
      <c r="Z274" s="21" t="str">
        <f>IF(AND('別紙3-1_区分⑤所要額内訳'!$E$66&gt;=DATE(2023,1,1),'別紙3-1_区分⑤所要額内訳'!$D$66="無",COUNTIF($D$167:Z167,1)&lt;=7),Z167,IF(OR('別紙3-1_区分⑤所要額内訳'!$D$66="有",'別紙3-1_区分⑤所要額内訳'!$E$66&lt;=DATE(2022,12,31)),Z167,""))</f>
        <v/>
      </c>
      <c r="AA274" s="21" t="str">
        <f>IF(AND('別紙3-1_区分⑤所要額内訳'!$E$66&gt;=DATE(2023,1,1),'別紙3-1_区分⑤所要額内訳'!$D$66="無",COUNTIF($D$167:AA167,1)&lt;=7),AA167,IF(OR('別紙3-1_区分⑤所要額内訳'!$D$66="有",'別紙3-1_区分⑤所要額内訳'!$E$66&lt;=DATE(2022,12,31)),AA167,""))</f>
        <v/>
      </c>
      <c r="AB274" s="21" t="str">
        <f>IF(AND('別紙3-1_区分⑤所要額内訳'!$E$66&gt;=DATE(2023,1,1),'別紙3-1_区分⑤所要額内訳'!$D$66="無",COUNTIF($D$167:AB167,1)&lt;=7),AB167,IF(OR('別紙3-1_区分⑤所要額内訳'!$D$66="有",'別紙3-1_区分⑤所要額内訳'!$E$66&lt;=DATE(2022,12,31)),AB167,""))</f>
        <v/>
      </c>
      <c r="AC274" s="21" t="str">
        <f>IF(AND('別紙3-1_区分⑤所要額内訳'!$E$66&gt;=DATE(2023,1,1),'別紙3-1_区分⑤所要額内訳'!$D$66="無",COUNTIF($D$167:AC167,1)&lt;=7),AC167,IF(OR('別紙3-1_区分⑤所要額内訳'!$D$66="有",'別紙3-1_区分⑤所要額内訳'!$E$66&lt;=DATE(2022,12,31)),AC167,""))</f>
        <v/>
      </c>
      <c r="AD274" s="21" t="str">
        <f>IF(AND('別紙3-1_区分⑤所要額内訳'!$E$66&gt;=DATE(2023,1,1),'別紙3-1_区分⑤所要額内訳'!$D$66="無",COUNTIF($D$167:AD167,1)&lt;=7),AD167,IF(OR('別紙3-1_区分⑤所要額内訳'!$D$66="有",'別紙3-1_区分⑤所要額内訳'!$E$66&lt;=DATE(2022,12,31)),AD167,""))</f>
        <v/>
      </c>
      <c r="AE274" s="21" t="str">
        <f>IF(AND('別紙3-1_区分⑤所要額内訳'!$E$66&gt;=DATE(2023,1,1),'別紙3-1_区分⑤所要額内訳'!$D$66="無",COUNTIF($D$167:AE167,1)&lt;=7),AE167,IF(OR('別紙3-1_区分⑤所要額内訳'!$D$66="有",'別紙3-1_区分⑤所要額内訳'!$E$66&lt;=DATE(2022,12,31)),AE167,""))</f>
        <v/>
      </c>
      <c r="AF274" s="21" t="str">
        <f>IF(AND('別紙3-1_区分⑤所要額内訳'!$E$66&gt;=DATE(2023,1,1),'別紙3-1_区分⑤所要額内訳'!$D$66="無",COUNTIF($D$167:AF167,1)&lt;=7),AF167,IF(OR('別紙3-1_区分⑤所要額内訳'!$D$66="有",'別紙3-1_区分⑤所要額内訳'!$E$66&lt;=DATE(2022,12,31)),AF167,""))</f>
        <v/>
      </c>
      <c r="AG274" s="21" t="str">
        <f>IF(AND('別紙3-1_区分⑤所要額内訳'!$E$66&gt;=DATE(2023,1,1),'別紙3-1_区分⑤所要額内訳'!$D$66="無",COUNTIF($D$167:AG167,1)&lt;=7),AG167,IF(OR('別紙3-1_区分⑤所要額内訳'!$D$66="有",'別紙3-1_区分⑤所要額内訳'!$E$66&lt;=DATE(2022,12,31)),AG167,""))</f>
        <v/>
      </c>
      <c r="AH274" s="21" t="str">
        <f>IF(AND('別紙3-1_区分⑤所要額内訳'!$E$66&gt;=DATE(2023,1,1),'別紙3-1_区分⑤所要額内訳'!$D$66="無",COUNTIF($D$167:AH167,1)&lt;=7),AH167,IF(OR('別紙3-1_区分⑤所要額内訳'!$D$66="有",'別紙3-1_区分⑤所要額内訳'!$E$66&lt;=DATE(2022,12,31)),AH167,""))</f>
        <v/>
      </c>
      <c r="AI274" s="21" t="str">
        <f>IF(AND('別紙3-1_区分⑤所要額内訳'!$E$66&gt;=DATE(2023,1,1),'別紙3-1_区分⑤所要額内訳'!$D$66="無",COUNTIF($D$167:AI167,1)&lt;=7),AI167,IF(OR('別紙3-1_区分⑤所要額内訳'!$D$66="有",'別紙3-1_区分⑤所要額内訳'!$E$66&lt;=DATE(2022,12,31)),AI167,""))</f>
        <v/>
      </c>
      <c r="AJ274" s="21" t="str">
        <f>IF(AND('別紙3-1_区分⑤所要額内訳'!$E$66&gt;=DATE(2023,1,1),'別紙3-1_区分⑤所要額内訳'!$D$66="無",COUNTIF($D$167:AJ167,1)&lt;=7),AJ167,IF(OR('別紙3-1_区分⑤所要額内訳'!$D$66="有",'別紙3-1_区分⑤所要額内訳'!$E$66&lt;=DATE(2022,12,31)),AJ167,""))</f>
        <v/>
      </c>
      <c r="AK274" s="21" t="str">
        <f>IF(AND('別紙3-1_区分⑤所要額内訳'!$E$66&gt;=DATE(2023,1,1),'別紙3-1_区分⑤所要額内訳'!$D$66="無",COUNTIF($D$167:AK167,1)&lt;=7),AK167,IF(OR('別紙3-1_区分⑤所要額内訳'!$D$66="有",'別紙3-1_区分⑤所要額内訳'!$E$66&lt;=DATE(2022,12,31)),AK167,""))</f>
        <v/>
      </c>
      <c r="AL274" s="21" t="str">
        <f>IF(AND('別紙3-1_区分⑤所要額内訳'!$E$66&gt;=DATE(2023,1,1),'別紙3-1_区分⑤所要額内訳'!$D$66="無",COUNTIF($D$167:AL167,1)&lt;=7),AL167,IF(OR('別紙3-1_区分⑤所要額内訳'!$D$66="有",'別紙3-1_区分⑤所要額内訳'!$E$66&lt;=DATE(2022,12,31)),AL167,""))</f>
        <v/>
      </c>
      <c r="AM274" s="21" t="str">
        <f>IF(AND('別紙3-1_区分⑤所要額内訳'!$E$66&gt;=DATE(2023,1,1),'別紙3-1_区分⑤所要額内訳'!$D$66="無",COUNTIF($D$167:AM167,1)&lt;=7),AM167,IF(OR('別紙3-1_区分⑤所要額内訳'!$D$66="有",'別紙3-1_区分⑤所要額内訳'!$E$66&lt;=DATE(2022,12,31)),AM167,""))</f>
        <v/>
      </c>
      <c r="AN274" s="21" t="str">
        <f>IF(AND('別紙3-1_区分⑤所要額内訳'!$E$66&gt;=DATE(2023,1,1),'別紙3-1_区分⑤所要額内訳'!$D$66="無",COUNTIF($D$167:AN167,1)&lt;=7),AN167,IF(OR('別紙3-1_区分⑤所要額内訳'!$D$66="有",'別紙3-1_区分⑤所要額内訳'!$E$66&lt;=DATE(2022,12,31)),AN167,""))</f>
        <v/>
      </c>
      <c r="AO274" s="21" t="str">
        <f>IF(AND('別紙3-1_区分⑤所要額内訳'!$E$66&gt;=DATE(2023,1,1),'別紙3-1_区分⑤所要額内訳'!$D$66="無",COUNTIF($D$167:AO167,1)&lt;=7),AO167,IF(OR('別紙3-1_区分⑤所要額内訳'!$D$66="有",'別紙3-1_区分⑤所要額内訳'!$E$66&lt;=DATE(2022,12,31)),AO167,""))</f>
        <v/>
      </c>
      <c r="AP274" s="21" t="str">
        <f>IF(AND('別紙3-1_区分⑤所要額内訳'!$E$66&gt;=DATE(2023,1,1),'別紙3-1_区分⑤所要額内訳'!$D$66="無",COUNTIF($D$167:AP167,1)&lt;=7),AP167,IF(OR('別紙3-1_区分⑤所要額内訳'!$D$66="有",'別紙3-1_区分⑤所要額内訳'!$E$66&lt;=DATE(2022,12,31)),AP167,""))</f>
        <v/>
      </c>
      <c r="AQ274" s="21" t="str">
        <f>IF(AND('別紙3-1_区分⑤所要額内訳'!$E$66&gt;=DATE(2023,1,1),'別紙3-1_区分⑤所要額内訳'!$D$66="無",COUNTIF($D$167:AQ167,1)&lt;=7),AQ167,IF(OR('別紙3-1_区分⑤所要額内訳'!$D$66="有",'別紙3-1_区分⑤所要額内訳'!$E$66&lt;=DATE(2022,12,31)),AQ167,""))</f>
        <v/>
      </c>
      <c r="AR274" s="21" t="str">
        <f>IF(AND('別紙3-1_区分⑤所要額内訳'!$E$66&gt;=DATE(2023,1,1),'別紙3-1_区分⑤所要額内訳'!$D$66="無",COUNTIF($D$167:AR167,1)&lt;=7),AR167,IF(OR('別紙3-1_区分⑤所要額内訳'!$D$66="有",'別紙3-1_区分⑤所要額内訳'!$E$66&lt;=DATE(2022,12,31)),AR167,""))</f>
        <v/>
      </c>
      <c r="AS274" s="21" t="str">
        <f>IF(AND('別紙3-1_区分⑤所要額内訳'!$E$66&gt;=DATE(2023,1,1),'別紙3-1_区分⑤所要額内訳'!$D$66="無",COUNTIF($D$167:AS167,1)&lt;=7),AS167,IF(OR('別紙3-1_区分⑤所要額内訳'!$D$66="有",'別紙3-1_区分⑤所要額内訳'!$E$66&lt;=DATE(2022,12,31)),AS167,""))</f>
        <v/>
      </c>
      <c r="AT274" s="21" t="str">
        <f>IF(AND('別紙3-1_区分⑤所要額内訳'!$E$66&gt;=DATE(2023,1,1),'別紙3-1_区分⑤所要額内訳'!$D$66="無",COUNTIF($D$167:AT167,1)&lt;=7),AT167,IF(OR('別紙3-1_区分⑤所要額内訳'!$D$66="有",'別紙3-1_区分⑤所要額内訳'!$E$66&lt;=DATE(2022,12,31)),AT167,""))</f>
        <v/>
      </c>
      <c r="AU274" s="21" t="str">
        <f>IF(AND('別紙3-1_区分⑤所要額内訳'!$E$66&gt;=DATE(2023,1,1),'別紙3-1_区分⑤所要額内訳'!$D$66="無",COUNTIF($D$167:AU167,1)&lt;=7),AU167,IF(OR('別紙3-1_区分⑤所要額内訳'!$D$66="有",'別紙3-1_区分⑤所要額内訳'!$E$66&lt;=DATE(2022,12,31)),AU167,""))</f>
        <v/>
      </c>
      <c r="AV274" s="21" t="str">
        <f>IF(AND('別紙3-1_区分⑤所要額内訳'!$E$66&gt;=DATE(2023,1,1),'別紙3-1_区分⑤所要額内訳'!$D$66="無",COUNTIF($D$167:AV167,1)&lt;=7),AV167,IF(OR('別紙3-1_区分⑤所要額内訳'!$D$66="有",'別紙3-1_区分⑤所要額内訳'!$E$66&lt;=DATE(2022,12,31)),AV167,""))</f>
        <v/>
      </c>
      <c r="AW274" s="21" t="str">
        <f>IF(AND('別紙3-1_区分⑤所要額内訳'!$E$66&gt;=DATE(2023,1,1),'別紙3-1_区分⑤所要額内訳'!$D$66="無",COUNTIF($D$167:AW167,1)&lt;=7),AW167,IF(OR('別紙3-1_区分⑤所要額内訳'!$D$66="有",'別紙3-1_区分⑤所要額内訳'!$E$66&lt;=DATE(2022,12,31)),AW167,""))</f>
        <v/>
      </c>
      <c r="AX274" s="21" t="str">
        <f>IF(AND('別紙3-1_区分⑤所要額内訳'!$E$66&gt;=DATE(2023,1,1),'別紙3-1_区分⑤所要額内訳'!$D$66="無",COUNTIF($D$167:AX167,1)&lt;=7),AX167,IF(OR('別紙3-1_区分⑤所要額内訳'!$D$66="有",'別紙3-1_区分⑤所要額内訳'!$E$66&lt;=DATE(2022,12,31)),AX167,""))</f>
        <v/>
      </c>
      <c r="AY274" s="21" t="str">
        <f>IF(AND('別紙3-1_区分⑤所要額内訳'!$E$66&gt;=DATE(2023,1,1),'別紙3-1_区分⑤所要額内訳'!$D$66="無",COUNTIF($D$167:AY167,1)&lt;=7),AY167,IF(OR('別紙3-1_区分⑤所要額内訳'!$D$66="有",'別紙3-1_区分⑤所要額内訳'!$E$66&lt;=DATE(2022,12,31)),AY167,""))</f>
        <v/>
      </c>
      <c r="AZ274" s="21" t="str">
        <f>IF(AND('別紙3-1_区分⑤所要額内訳'!$E$66&gt;=DATE(2023,1,1),'別紙3-1_区分⑤所要額内訳'!$D$66="無",COUNTIF($D$167:AZ167,1)&lt;=7),AZ167,IF(OR('別紙3-1_区分⑤所要額内訳'!$D$66="有",'別紙3-1_区分⑤所要額内訳'!$E$66&lt;=DATE(2022,12,31)),AZ167,""))</f>
        <v/>
      </c>
      <c r="BA274" s="21" t="str">
        <f>IF(AND('別紙3-1_区分⑤所要額内訳'!$E$66&gt;=DATE(2023,1,1),'別紙3-1_区分⑤所要額内訳'!$D$66="無",COUNTIF($D$167:BA167,1)&lt;=7),BA167,IF(OR('別紙3-1_区分⑤所要額内訳'!$D$66="有",'別紙3-1_区分⑤所要額内訳'!$E$66&lt;=DATE(2022,12,31)),BA167,""))</f>
        <v/>
      </c>
      <c r="BB274" s="18">
        <f t="shared" si="334"/>
        <v>1</v>
      </c>
    </row>
    <row r="275" spans="1:54" x14ac:dyDescent="0.2">
      <c r="A275" s="5" t="str">
        <f t="shared" ref="A275:C275" si="388">A168</f>
        <v/>
      </c>
      <c r="B275" s="14" t="str">
        <f t="shared" si="388"/>
        <v/>
      </c>
      <c r="C275" s="5" t="str">
        <f t="shared" si="388"/>
        <v/>
      </c>
      <c r="D275" s="21">
        <f>IF(AND('別紙3-1_区分⑤所要額内訳'!$E$67&gt;=DATE(2023,1,1),'別紙3-1_区分⑤所要額内訳'!$D$67="無",COUNTIF($D$168:D168,1)&lt;=7),D168,IF(OR('別紙3-1_区分⑤所要額内訳'!$D$67="有",'別紙3-1_区分⑤所要額内訳'!$E$67&lt;=DATE(2022,12,31)),D168,""))</f>
        <v>1</v>
      </c>
      <c r="E275" s="21" t="str">
        <f>IF(AND('別紙3-1_区分⑤所要額内訳'!$E$67&gt;=DATE(2023,1,1),'別紙3-1_区分⑤所要額内訳'!$D$67="無",COUNTIF($D$168:E168,1)&lt;=7),E168,IF(OR('別紙3-1_区分⑤所要額内訳'!$D$67="有",'別紙3-1_区分⑤所要額内訳'!$E$67&lt;=DATE(2022,12,31)),E168,""))</f>
        <v/>
      </c>
      <c r="F275" s="21" t="str">
        <f>IF(AND('別紙3-1_区分⑤所要額内訳'!$E$67&gt;=DATE(2023,1,1),'別紙3-1_区分⑤所要額内訳'!$D$67="無",COUNTIF($D$168:F168,1)&lt;=7),F168,IF(OR('別紙3-1_区分⑤所要額内訳'!$D$67="有",'別紙3-1_区分⑤所要額内訳'!$E$67&lt;=DATE(2022,12,31)),F168,""))</f>
        <v/>
      </c>
      <c r="G275" s="21" t="str">
        <f>IF(AND('別紙3-1_区分⑤所要額内訳'!$E$67&gt;=DATE(2023,1,1),'別紙3-1_区分⑤所要額内訳'!$D$67="無",COUNTIF($D$168:G168,1)&lt;=7),G168,IF(OR('別紙3-1_区分⑤所要額内訳'!$D$67="有",'別紙3-1_区分⑤所要額内訳'!$E$67&lt;=DATE(2022,12,31)),G168,""))</f>
        <v/>
      </c>
      <c r="H275" s="21" t="str">
        <f>IF(AND('別紙3-1_区分⑤所要額内訳'!$E$67&gt;=DATE(2023,1,1),'別紙3-1_区分⑤所要額内訳'!$D$67="無",COUNTIF($D$168:H168,1)&lt;=7),H168,IF(OR('別紙3-1_区分⑤所要額内訳'!$D$67="有",'別紙3-1_区分⑤所要額内訳'!$E$67&lt;=DATE(2022,12,31)),H168,""))</f>
        <v/>
      </c>
      <c r="I275" s="21" t="str">
        <f>IF(AND('別紙3-1_区分⑤所要額内訳'!$E$67&gt;=DATE(2023,1,1),'別紙3-1_区分⑤所要額内訳'!$D$67="無",COUNTIF($D$168:I168,1)&lt;=7),I168,IF(OR('別紙3-1_区分⑤所要額内訳'!$D$67="有",'別紙3-1_区分⑤所要額内訳'!$E$67&lt;=DATE(2022,12,31)),I168,""))</f>
        <v/>
      </c>
      <c r="J275" s="21" t="str">
        <f>IF(AND('別紙3-1_区分⑤所要額内訳'!$E$67&gt;=DATE(2023,1,1),'別紙3-1_区分⑤所要額内訳'!$D$67="無",COUNTIF($D$168:J168,1)&lt;=7),J168,IF(OR('別紙3-1_区分⑤所要額内訳'!$D$67="有",'別紙3-1_区分⑤所要額内訳'!$E$67&lt;=DATE(2022,12,31)),J168,""))</f>
        <v/>
      </c>
      <c r="K275" s="21" t="str">
        <f>IF(AND('別紙3-1_区分⑤所要額内訳'!$E$67&gt;=DATE(2023,1,1),'別紙3-1_区分⑤所要額内訳'!$D$67="無",COUNTIF($D$168:K168,1)&lt;=7),K168,IF(OR('別紙3-1_区分⑤所要額内訳'!$D$67="有",'別紙3-1_区分⑤所要額内訳'!$E$67&lt;=DATE(2022,12,31)),K168,""))</f>
        <v/>
      </c>
      <c r="L275" s="21" t="str">
        <f>IF(AND('別紙3-1_区分⑤所要額内訳'!$E$67&gt;=DATE(2023,1,1),'別紙3-1_区分⑤所要額内訳'!$D$67="無",COUNTIF($D$168:L168,1)&lt;=7),L168,IF(OR('別紙3-1_区分⑤所要額内訳'!$D$67="有",'別紙3-1_区分⑤所要額内訳'!$E$67&lt;=DATE(2022,12,31)),L168,""))</f>
        <v/>
      </c>
      <c r="M275" s="21" t="str">
        <f>IF(AND('別紙3-1_区分⑤所要額内訳'!$E$67&gt;=DATE(2023,1,1),'別紙3-1_区分⑤所要額内訳'!$D$67="無",COUNTIF($D$168:M168,1)&lt;=7),M168,IF(OR('別紙3-1_区分⑤所要額内訳'!$D$67="有",'別紙3-1_区分⑤所要額内訳'!$E$67&lt;=DATE(2022,12,31)),M168,""))</f>
        <v/>
      </c>
      <c r="N275" s="21" t="str">
        <f>IF(AND('別紙3-1_区分⑤所要額内訳'!$E$67&gt;=DATE(2023,1,1),'別紙3-1_区分⑤所要額内訳'!$D$67="無",COUNTIF($D$168:N168,1)&lt;=7),N168,IF(OR('別紙3-1_区分⑤所要額内訳'!$D$67="有",'別紙3-1_区分⑤所要額内訳'!$E$67&lt;=DATE(2022,12,31)),N168,""))</f>
        <v/>
      </c>
      <c r="O275" s="21" t="str">
        <f>IF(AND('別紙3-1_区分⑤所要額内訳'!$E$67&gt;=DATE(2023,1,1),'別紙3-1_区分⑤所要額内訳'!$D$67="無",COUNTIF($D$168:O168,1)&lt;=7),O168,IF(OR('別紙3-1_区分⑤所要額内訳'!$D$67="有",'別紙3-1_区分⑤所要額内訳'!$E$67&lt;=DATE(2022,12,31)),O168,""))</f>
        <v/>
      </c>
      <c r="P275" s="21" t="str">
        <f>IF(AND('別紙3-1_区分⑤所要額内訳'!$E$67&gt;=DATE(2023,1,1),'別紙3-1_区分⑤所要額内訳'!$D$67="無",COUNTIF($D$168:P168,1)&lt;=7),P168,IF(OR('別紙3-1_区分⑤所要額内訳'!$D$67="有",'別紙3-1_区分⑤所要額内訳'!$E$67&lt;=DATE(2022,12,31)),P168,""))</f>
        <v/>
      </c>
      <c r="Q275" s="21" t="str">
        <f>IF(AND('別紙3-1_区分⑤所要額内訳'!$E$67&gt;=DATE(2023,1,1),'別紙3-1_区分⑤所要額内訳'!$D$67="無",COUNTIF($D$168:Q168,1)&lt;=7),Q168,IF(OR('別紙3-1_区分⑤所要額内訳'!$D$67="有",'別紙3-1_区分⑤所要額内訳'!$E$67&lt;=DATE(2022,12,31)),Q168,""))</f>
        <v/>
      </c>
      <c r="R275" s="21" t="str">
        <f>IF(AND('別紙3-1_区分⑤所要額内訳'!$E$67&gt;=DATE(2023,1,1),'別紙3-1_区分⑤所要額内訳'!$D$67="無",COUNTIF($D$168:R168,1)&lt;=7),R168,IF(OR('別紙3-1_区分⑤所要額内訳'!$D$67="有",'別紙3-1_区分⑤所要額内訳'!$E$67&lt;=DATE(2022,12,31)),R168,""))</f>
        <v/>
      </c>
      <c r="S275" s="21" t="str">
        <f>IF(AND('別紙3-1_区分⑤所要額内訳'!$E$67&gt;=DATE(2023,1,1),'別紙3-1_区分⑤所要額内訳'!$D$67="無",COUNTIF($D$168:S168,1)&lt;=7),S168,IF(OR('別紙3-1_区分⑤所要額内訳'!$D$67="有",'別紙3-1_区分⑤所要額内訳'!$E$67&lt;=DATE(2022,12,31)),S168,""))</f>
        <v/>
      </c>
      <c r="T275" s="21" t="str">
        <f>IF(AND('別紙3-1_区分⑤所要額内訳'!$E$67&gt;=DATE(2023,1,1),'別紙3-1_区分⑤所要額内訳'!$D$67="無",COUNTIF($D$168:T168,1)&lt;=7),T168,IF(OR('別紙3-1_区分⑤所要額内訳'!$D$67="有",'別紙3-1_区分⑤所要額内訳'!$E$67&lt;=DATE(2022,12,31)),T168,""))</f>
        <v/>
      </c>
      <c r="U275" s="21" t="str">
        <f>IF(AND('別紙3-1_区分⑤所要額内訳'!$E$67&gt;=DATE(2023,1,1),'別紙3-1_区分⑤所要額内訳'!$D$67="無",COUNTIF($D$168:U168,1)&lt;=7),U168,IF(OR('別紙3-1_区分⑤所要額内訳'!$D$67="有",'別紙3-1_区分⑤所要額内訳'!$E$67&lt;=DATE(2022,12,31)),U168,""))</f>
        <v/>
      </c>
      <c r="V275" s="21" t="str">
        <f>IF(AND('別紙3-1_区分⑤所要額内訳'!$E$67&gt;=DATE(2023,1,1),'別紙3-1_区分⑤所要額内訳'!$D$67="無",COUNTIF($D$168:V168,1)&lt;=7),V168,IF(OR('別紙3-1_区分⑤所要額内訳'!$D$67="有",'別紙3-1_区分⑤所要額内訳'!$E$67&lt;=DATE(2022,12,31)),V168,""))</f>
        <v/>
      </c>
      <c r="W275" s="21" t="str">
        <f>IF(AND('別紙3-1_区分⑤所要額内訳'!$E$67&gt;=DATE(2023,1,1),'別紙3-1_区分⑤所要額内訳'!$D$67="無",COUNTIF($D$168:W168,1)&lt;=7),W168,IF(OR('別紙3-1_区分⑤所要額内訳'!$D$67="有",'別紙3-1_区分⑤所要額内訳'!$E$67&lt;=DATE(2022,12,31)),W168,""))</f>
        <v/>
      </c>
      <c r="X275" s="21" t="str">
        <f>IF(AND('別紙3-1_区分⑤所要額内訳'!$E$67&gt;=DATE(2023,1,1),'別紙3-1_区分⑤所要額内訳'!$D$67="無",COUNTIF($D$168:X168,1)&lt;=7),X168,IF(OR('別紙3-1_区分⑤所要額内訳'!$D$67="有",'別紙3-1_区分⑤所要額内訳'!$E$67&lt;=DATE(2022,12,31)),X168,""))</f>
        <v/>
      </c>
      <c r="Y275" s="21" t="str">
        <f>IF(AND('別紙3-1_区分⑤所要額内訳'!$E$67&gt;=DATE(2023,1,1),'別紙3-1_区分⑤所要額内訳'!$D$67="無",COUNTIF($D$168:Y168,1)&lt;=7),Y168,IF(OR('別紙3-1_区分⑤所要額内訳'!$D$67="有",'別紙3-1_区分⑤所要額内訳'!$E$67&lt;=DATE(2022,12,31)),Y168,""))</f>
        <v/>
      </c>
      <c r="Z275" s="21" t="str">
        <f>IF(AND('別紙3-1_区分⑤所要額内訳'!$E$67&gt;=DATE(2023,1,1),'別紙3-1_区分⑤所要額内訳'!$D$67="無",COUNTIF($D$168:Z168,1)&lt;=7),Z168,IF(OR('別紙3-1_区分⑤所要額内訳'!$D$67="有",'別紙3-1_区分⑤所要額内訳'!$E$67&lt;=DATE(2022,12,31)),Z168,""))</f>
        <v/>
      </c>
      <c r="AA275" s="21" t="str">
        <f>IF(AND('別紙3-1_区分⑤所要額内訳'!$E$67&gt;=DATE(2023,1,1),'別紙3-1_区分⑤所要額内訳'!$D$67="無",COUNTIF($D$168:AA168,1)&lt;=7),AA168,IF(OR('別紙3-1_区分⑤所要額内訳'!$D$67="有",'別紙3-1_区分⑤所要額内訳'!$E$67&lt;=DATE(2022,12,31)),AA168,""))</f>
        <v/>
      </c>
      <c r="AB275" s="21" t="str">
        <f>IF(AND('別紙3-1_区分⑤所要額内訳'!$E$67&gt;=DATE(2023,1,1),'別紙3-1_区分⑤所要額内訳'!$D$67="無",COUNTIF($D$168:AB168,1)&lt;=7),AB168,IF(OR('別紙3-1_区分⑤所要額内訳'!$D$67="有",'別紙3-1_区分⑤所要額内訳'!$E$67&lt;=DATE(2022,12,31)),AB168,""))</f>
        <v/>
      </c>
      <c r="AC275" s="21" t="str">
        <f>IF(AND('別紙3-1_区分⑤所要額内訳'!$E$67&gt;=DATE(2023,1,1),'別紙3-1_区分⑤所要額内訳'!$D$67="無",COUNTIF($D$168:AC168,1)&lt;=7),AC168,IF(OR('別紙3-1_区分⑤所要額内訳'!$D$67="有",'別紙3-1_区分⑤所要額内訳'!$E$67&lt;=DATE(2022,12,31)),AC168,""))</f>
        <v/>
      </c>
      <c r="AD275" s="21" t="str">
        <f>IF(AND('別紙3-1_区分⑤所要額内訳'!$E$67&gt;=DATE(2023,1,1),'別紙3-1_区分⑤所要額内訳'!$D$67="無",COUNTIF($D$168:AD168,1)&lt;=7),AD168,IF(OR('別紙3-1_区分⑤所要額内訳'!$D$67="有",'別紙3-1_区分⑤所要額内訳'!$E$67&lt;=DATE(2022,12,31)),AD168,""))</f>
        <v/>
      </c>
      <c r="AE275" s="21" t="str">
        <f>IF(AND('別紙3-1_区分⑤所要額内訳'!$E$67&gt;=DATE(2023,1,1),'別紙3-1_区分⑤所要額内訳'!$D$67="無",COUNTIF($D$168:AE168,1)&lt;=7),AE168,IF(OR('別紙3-1_区分⑤所要額内訳'!$D$67="有",'別紙3-1_区分⑤所要額内訳'!$E$67&lt;=DATE(2022,12,31)),AE168,""))</f>
        <v/>
      </c>
      <c r="AF275" s="21" t="str">
        <f>IF(AND('別紙3-1_区分⑤所要額内訳'!$E$67&gt;=DATE(2023,1,1),'別紙3-1_区分⑤所要額内訳'!$D$67="無",COUNTIF($D$168:AF168,1)&lt;=7),AF168,IF(OR('別紙3-1_区分⑤所要額内訳'!$D$67="有",'別紙3-1_区分⑤所要額内訳'!$E$67&lt;=DATE(2022,12,31)),AF168,""))</f>
        <v/>
      </c>
      <c r="AG275" s="21" t="str">
        <f>IF(AND('別紙3-1_区分⑤所要額内訳'!$E$67&gt;=DATE(2023,1,1),'別紙3-1_区分⑤所要額内訳'!$D$67="無",COUNTIF($D$168:AG168,1)&lt;=7),AG168,IF(OR('別紙3-1_区分⑤所要額内訳'!$D$67="有",'別紙3-1_区分⑤所要額内訳'!$E$67&lt;=DATE(2022,12,31)),AG168,""))</f>
        <v/>
      </c>
      <c r="AH275" s="21" t="str">
        <f>IF(AND('別紙3-1_区分⑤所要額内訳'!$E$67&gt;=DATE(2023,1,1),'別紙3-1_区分⑤所要額内訳'!$D$67="無",COUNTIF($D$168:AH168,1)&lt;=7),AH168,IF(OR('別紙3-1_区分⑤所要額内訳'!$D$67="有",'別紙3-1_区分⑤所要額内訳'!$E$67&lt;=DATE(2022,12,31)),AH168,""))</f>
        <v/>
      </c>
      <c r="AI275" s="21" t="str">
        <f>IF(AND('別紙3-1_区分⑤所要額内訳'!$E$67&gt;=DATE(2023,1,1),'別紙3-1_区分⑤所要額内訳'!$D$67="無",COUNTIF($D$168:AI168,1)&lt;=7),AI168,IF(OR('別紙3-1_区分⑤所要額内訳'!$D$67="有",'別紙3-1_区分⑤所要額内訳'!$E$67&lt;=DATE(2022,12,31)),AI168,""))</f>
        <v/>
      </c>
      <c r="AJ275" s="21" t="str">
        <f>IF(AND('別紙3-1_区分⑤所要額内訳'!$E$67&gt;=DATE(2023,1,1),'別紙3-1_区分⑤所要額内訳'!$D$67="無",COUNTIF($D$168:AJ168,1)&lt;=7),AJ168,IF(OR('別紙3-1_区分⑤所要額内訳'!$D$67="有",'別紙3-1_区分⑤所要額内訳'!$E$67&lt;=DATE(2022,12,31)),AJ168,""))</f>
        <v/>
      </c>
      <c r="AK275" s="21" t="str">
        <f>IF(AND('別紙3-1_区分⑤所要額内訳'!$E$67&gt;=DATE(2023,1,1),'別紙3-1_区分⑤所要額内訳'!$D$67="無",COUNTIF($D$168:AK168,1)&lt;=7),AK168,IF(OR('別紙3-1_区分⑤所要額内訳'!$D$67="有",'別紙3-1_区分⑤所要額内訳'!$E$67&lt;=DATE(2022,12,31)),AK168,""))</f>
        <v/>
      </c>
      <c r="AL275" s="21" t="str">
        <f>IF(AND('別紙3-1_区分⑤所要額内訳'!$E$67&gt;=DATE(2023,1,1),'別紙3-1_区分⑤所要額内訳'!$D$67="無",COUNTIF($D$168:AL168,1)&lt;=7),AL168,IF(OR('別紙3-1_区分⑤所要額内訳'!$D$67="有",'別紙3-1_区分⑤所要額内訳'!$E$67&lt;=DATE(2022,12,31)),AL168,""))</f>
        <v/>
      </c>
      <c r="AM275" s="21" t="str">
        <f>IF(AND('別紙3-1_区分⑤所要額内訳'!$E$67&gt;=DATE(2023,1,1),'別紙3-1_区分⑤所要額内訳'!$D$67="無",COUNTIF($D$168:AM168,1)&lt;=7),AM168,IF(OR('別紙3-1_区分⑤所要額内訳'!$D$67="有",'別紙3-1_区分⑤所要額内訳'!$E$67&lt;=DATE(2022,12,31)),AM168,""))</f>
        <v/>
      </c>
      <c r="AN275" s="21" t="str">
        <f>IF(AND('別紙3-1_区分⑤所要額内訳'!$E$67&gt;=DATE(2023,1,1),'別紙3-1_区分⑤所要額内訳'!$D$67="無",COUNTIF($D$168:AN168,1)&lt;=7),AN168,IF(OR('別紙3-1_区分⑤所要額内訳'!$D$67="有",'別紙3-1_区分⑤所要額内訳'!$E$67&lt;=DATE(2022,12,31)),AN168,""))</f>
        <v/>
      </c>
      <c r="AO275" s="21" t="str">
        <f>IF(AND('別紙3-1_区分⑤所要額内訳'!$E$67&gt;=DATE(2023,1,1),'別紙3-1_区分⑤所要額内訳'!$D$67="無",COUNTIF($D$168:AO168,1)&lt;=7),AO168,IF(OR('別紙3-1_区分⑤所要額内訳'!$D$67="有",'別紙3-1_区分⑤所要額内訳'!$E$67&lt;=DATE(2022,12,31)),AO168,""))</f>
        <v/>
      </c>
      <c r="AP275" s="21" t="str">
        <f>IF(AND('別紙3-1_区分⑤所要額内訳'!$E$67&gt;=DATE(2023,1,1),'別紙3-1_区分⑤所要額内訳'!$D$67="無",COUNTIF($D$168:AP168,1)&lt;=7),AP168,IF(OR('別紙3-1_区分⑤所要額内訳'!$D$67="有",'別紙3-1_区分⑤所要額内訳'!$E$67&lt;=DATE(2022,12,31)),AP168,""))</f>
        <v/>
      </c>
      <c r="AQ275" s="21" t="str">
        <f>IF(AND('別紙3-1_区分⑤所要額内訳'!$E$67&gt;=DATE(2023,1,1),'別紙3-1_区分⑤所要額内訳'!$D$67="無",COUNTIF($D$168:AQ168,1)&lt;=7),AQ168,IF(OR('別紙3-1_区分⑤所要額内訳'!$D$67="有",'別紙3-1_区分⑤所要額内訳'!$E$67&lt;=DATE(2022,12,31)),AQ168,""))</f>
        <v/>
      </c>
      <c r="AR275" s="21" t="str">
        <f>IF(AND('別紙3-1_区分⑤所要額内訳'!$E$67&gt;=DATE(2023,1,1),'別紙3-1_区分⑤所要額内訳'!$D$67="無",COUNTIF($D$168:AR168,1)&lt;=7),AR168,IF(OR('別紙3-1_区分⑤所要額内訳'!$D$67="有",'別紙3-1_区分⑤所要額内訳'!$E$67&lt;=DATE(2022,12,31)),AR168,""))</f>
        <v/>
      </c>
      <c r="AS275" s="21" t="str">
        <f>IF(AND('別紙3-1_区分⑤所要額内訳'!$E$67&gt;=DATE(2023,1,1),'別紙3-1_区分⑤所要額内訳'!$D$67="無",COUNTIF($D$168:AS168,1)&lt;=7),AS168,IF(OR('別紙3-1_区分⑤所要額内訳'!$D$67="有",'別紙3-1_区分⑤所要額内訳'!$E$67&lt;=DATE(2022,12,31)),AS168,""))</f>
        <v/>
      </c>
      <c r="AT275" s="21" t="str">
        <f>IF(AND('別紙3-1_区分⑤所要額内訳'!$E$67&gt;=DATE(2023,1,1),'別紙3-1_区分⑤所要額内訳'!$D$67="無",COUNTIF($D$168:AT168,1)&lt;=7),AT168,IF(OR('別紙3-1_区分⑤所要額内訳'!$D$67="有",'別紙3-1_区分⑤所要額内訳'!$E$67&lt;=DATE(2022,12,31)),AT168,""))</f>
        <v/>
      </c>
      <c r="AU275" s="21" t="str">
        <f>IF(AND('別紙3-1_区分⑤所要額内訳'!$E$67&gt;=DATE(2023,1,1),'別紙3-1_区分⑤所要額内訳'!$D$67="無",COUNTIF($D$168:AU168,1)&lt;=7),AU168,IF(OR('別紙3-1_区分⑤所要額内訳'!$D$67="有",'別紙3-1_区分⑤所要額内訳'!$E$67&lt;=DATE(2022,12,31)),AU168,""))</f>
        <v/>
      </c>
      <c r="AV275" s="21" t="str">
        <f>IF(AND('別紙3-1_区分⑤所要額内訳'!$E$67&gt;=DATE(2023,1,1),'別紙3-1_区分⑤所要額内訳'!$D$67="無",COUNTIF($D$168:AV168,1)&lt;=7),AV168,IF(OR('別紙3-1_区分⑤所要額内訳'!$D$67="有",'別紙3-1_区分⑤所要額内訳'!$E$67&lt;=DATE(2022,12,31)),AV168,""))</f>
        <v/>
      </c>
      <c r="AW275" s="21" t="str">
        <f>IF(AND('別紙3-1_区分⑤所要額内訳'!$E$67&gt;=DATE(2023,1,1),'別紙3-1_区分⑤所要額内訳'!$D$67="無",COUNTIF($D$168:AW168,1)&lt;=7),AW168,IF(OR('別紙3-1_区分⑤所要額内訳'!$D$67="有",'別紙3-1_区分⑤所要額内訳'!$E$67&lt;=DATE(2022,12,31)),AW168,""))</f>
        <v/>
      </c>
      <c r="AX275" s="21" t="str">
        <f>IF(AND('別紙3-1_区分⑤所要額内訳'!$E$67&gt;=DATE(2023,1,1),'別紙3-1_区分⑤所要額内訳'!$D$67="無",COUNTIF($D$168:AX168,1)&lt;=7),AX168,IF(OR('別紙3-1_区分⑤所要額内訳'!$D$67="有",'別紙3-1_区分⑤所要額内訳'!$E$67&lt;=DATE(2022,12,31)),AX168,""))</f>
        <v/>
      </c>
      <c r="AY275" s="21" t="str">
        <f>IF(AND('別紙3-1_区分⑤所要額内訳'!$E$67&gt;=DATE(2023,1,1),'別紙3-1_区分⑤所要額内訳'!$D$67="無",COUNTIF($D$168:AY168,1)&lt;=7),AY168,IF(OR('別紙3-1_区分⑤所要額内訳'!$D$67="有",'別紙3-1_区分⑤所要額内訳'!$E$67&lt;=DATE(2022,12,31)),AY168,""))</f>
        <v/>
      </c>
      <c r="AZ275" s="21" t="str">
        <f>IF(AND('別紙3-1_区分⑤所要額内訳'!$E$67&gt;=DATE(2023,1,1),'別紙3-1_区分⑤所要額内訳'!$D$67="無",COUNTIF($D$168:AZ168,1)&lt;=7),AZ168,IF(OR('別紙3-1_区分⑤所要額内訳'!$D$67="有",'別紙3-1_区分⑤所要額内訳'!$E$67&lt;=DATE(2022,12,31)),AZ168,""))</f>
        <v/>
      </c>
      <c r="BA275" s="21" t="str">
        <f>IF(AND('別紙3-1_区分⑤所要額内訳'!$E$67&gt;=DATE(2023,1,1),'別紙3-1_区分⑤所要額内訳'!$D$67="無",COUNTIF($D$168:BA168,1)&lt;=7),BA168,IF(OR('別紙3-1_区分⑤所要額内訳'!$D$67="有",'別紙3-1_区分⑤所要額内訳'!$E$67&lt;=DATE(2022,12,31)),BA168,""))</f>
        <v/>
      </c>
      <c r="BB275" s="18">
        <f t="shared" si="334"/>
        <v>1</v>
      </c>
    </row>
    <row r="276" spans="1:54" x14ac:dyDescent="0.2">
      <c r="A276" s="5" t="str">
        <f t="shared" ref="A276:C276" si="389">A169</f>
        <v/>
      </c>
      <c r="B276" s="14" t="str">
        <f t="shared" si="389"/>
        <v/>
      </c>
      <c r="C276" s="5" t="str">
        <f t="shared" si="389"/>
        <v/>
      </c>
      <c r="D276" s="21">
        <f>IF(AND('別紙3-1_区分⑤所要額内訳'!$E$68&gt;=DATE(2023,1,1),'別紙3-1_区分⑤所要額内訳'!$D$68="無",COUNTIF($D$169:D169,1)&lt;=7),D169,IF(OR('別紙3-1_区分⑤所要額内訳'!$D$68="有",'別紙3-1_区分⑤所要額内訳'!$E$68&lt;=DATE(2022,12,31)),D169,""))</f>
        <v>1</v>
      </c>
      <c r="E276" s="21" t="str">
        <f>IF(AND('別紙3-1_区分⑤所要額内訳'!$E$68&gt;=DATE(2023,1,1),'別紙3-1_区分⑤所要額内訳'!$D$68="無",COUNTIF($D$169:E169,1)&lt;=7),E169,IF(OR('別紙3-1_区分⑤所要額内訳'!$D$68="有",'別紙3-1_区分⑤所要額内訳'!$E$68&lt;=DATE(2022,12,31)),E169,""))</f>
        <v/>
      </c>
      <c r="F276" s="21" t="str">
        <f>IF(AND('別紙3-1_区分⑤所要額内訳'!$E$68&gt;=DATE(2023,1,1),'別紙3-1_区分⑤所要額内訳'!$D$68="無",COUNTIF($D$169:F169,1)&lt;=7),F169,IF(OR('別紙3-1_区分⑤所要額内訳'!$D$68="有",'別紙3-1_区分⑤所要額内訳'!$E$68&lt;=DATE(2022,12,31)),F169,""))</f>
        <v/>
      </c>
      <c r="G276" s="21" t="str">
        <f>IF(AND('別紙3-1_区分⑤所要額内訳'!$E$68&gt;=DATE(2023,1,1),'別紙3-1_区分⑤所要額内訳'!$D$68="無",COUNTIF($D$169:G169,1)&lt;=7),G169,IF(OR('別紙3-1_区分⑤所要額内訳'!$D$68="有",'別紙3-1_区分⑤所要額内訳'!$E$68&lt;=DATE(2022,12,31)),G169,""))</f>
        <v/>
      </c>
      <c r="H276" s="21" t="str">
        <f>IF(AND('別紙3-1_区分⑤所要額内訳'!$E$68&gt;=DATE(2023,1,1),'別紙3-1_区分⑤所要額内訳'!$D$68="無",COUNTIF($D$169:H169,1)&lt;=7),H169,IF(OR('別紙3-1_区分⑤所要額内訳'!$D$68="有",'別紙3-1_区分⑤所要額内訳'!$E$68&lt;=DATE(2022,12,31)),H169,""))</f>
        <v/>
      </c>
      <c r="I276" s="21" t="str">
        <f>IF(AND('別紙3-1_区分⑤所要額内訳'!$E$68&gt;=DATE(2023,1,1),'別紙3-1_区分⑤所要額内訳'!$D$68="無",COUNTIF($D$169:I169,1)&lt;=7),I169,IF(OR('別紙3-1_区分⑤所要額内訳'!$D$68="有",'別紙3-1_区分⑤所要額内訳'!$E$68&lt;=DATE(2022,12,31)),I169,""))</f>
        <v/>
      </c>
      <c r="J276" s="21" t="str">
        <f>IF(AND('別紙3-1_区分⑤所要額内訳'!$E$68&gt;=DATE(2023,1,1),'別紙3-1_区分⑤所要額内訳'!$D$68="無",COUNTIF($D$169:J169,1)&lt;=7),J169,IF(OR('別紙3-1_区分⑤所要額内訳'!$D$68="有",'別紙3-1_区分⑤所要額内訳'!$E$68&lt;=DATE(2022,12,31)),J169,""))</f>
        <v/>
      </c>
      <c r="K276" s="21" t="str">
        <f>IF(AND('別紙3-1_区分⑤所要額内訳'!$E$68&gt;=DATE(2023,1,1),'別紙3-1_区分⑤所要額内訳'!$D$68="無",COUNTIF($D$169:K169,1)&lt;=7),K169,IF(OR('別紙3-1_区分⑤所要額内訳'!$D$68="有",'別紙3-1_区分⑤所要額内訳'!$E$68&lt;=DATE(2022,12,31)),K169,""))</f>
        <v/>
      </c>
      <c r="L276" s="21" t="str">
        <f>IF(AND('別紙3-1_区分⑤所要額内訳'!$E$68&gt;=DATE(2023,1,1),'別紙3-1_区分⑤所要額内訳'!$D$68="無",COUNTIF($D$169:L169,1)&lt;=7),L169,IF(OR('別紙3-1_区分⑤所要額内訳'!$D$68="有",'別紙3-1_区分⑤所要額内訳'!$E$68&lt;=DATE(2022,12,31)),L169,""))</f>
        <v/>
      </c>
      <c r="M276" s="21" t="str">
        <f>IF(AND('別紙3-1_区分⑤所要額内訳'!$E$68&gt;=DATE(2023,1,1),'別紙3-1_区分⑤所要額内訳'!$D$68="無",COUNTIF($D$169:M169,1)&lt;=7),M169,IF(OR('別紙3-1_区分⑤所要額内訳'!$D$68="有",'別紙3-1_区分⑤所要額内訳'!$E$68&lt;=DATE(2022,12,31)),M169,""))</f>
        <v/>
      </c>
      <c r="N276" s="21" t="str">
        <f>IF(AND('別紙3-1_区分⑤所要額内訳'!$E$68&gt;=DATE(2023,1,1),'別紙3-1_区分⑤所要額内訳'!$D$68="無",COUNTIF($D$169:N169,1)&lt;=7),N169,IF(OR('別紙3-1_区分⑤所要額内訳'!$D$68="有",'別紙3-1_区分⑤所要額内訳'!$E$68&lt;=DATE(2022,12,31)),N169,""))</f>
        <v/>
      </c>
      <c r="O276" s="21" t="str">
        <f>IF(AND('別紙3-1_区分⑤所要額内訳'!$E$68&gt;=DATE(2023,1,1),'別紙3-1_区分⑤所要額内訳'!$D$68="無",COUNTIF($D$169:O169,1)&lt;=7),O169,IF(OR('別紙3-1_区分⑤所要額内訳'!$D$68="有",'別紙3-1_区分⑤所要額内訳'!$E$68&lt;=DATE(2022,12,31)),O169,""))</f>
        <v/>
      </c>
      <c r="P276" s="21" t="str">
        <f>IF(AND('別紙3-1_区分⑤所要額内訳'!$E$68&gt;=DATE(2023,1,1),'別紙3-1_区分⑤所要額内訳'!$D$68="無",COUNTIF($D$169:P169,1)&lt;=7),P169,IF(OR('別紙3-1_区分⑤所要額内訳'!$D$68="有",'別紙3-1_区分⑤所要額内訳'!$E$68&lt;=DATE(2022,12,31)),P169,""))</f>
        <v/>
      </c>
      <c r="Q276" s="21" t="str">
        <f>IF(AND('別紙3-1_区分⑤所要額内訳'!$E$68&gt;=DATE(2023,1,1),'別紙3-1_区分⑤所要額内訳'!$D$68="無",COUNTIF($D$169:Q169,1)&lt;=7),Q169,IF(OR('別紙3-1_区分⑤所要額内訳'!$D$68="有",'別紙3-1_区分⑤所要額内訳'!$E$68&lt;=DATE(2022,12,31)),Q169,""))</f>
        <v/>
      </c>
      <c r="R276" s="21" t="str">
        <f>IF(AND('別紙3-1_区分⑤所要額内訳'!$E$68&gt;=DATE(2023,1,1),'別紙3-1_区分⑤所要額内訳'!$D$68="無",COUNTIF($D$169:R169,1)&lt;=7),R169,IF(OR('別紙3-1_区分⑤所要額内訳'!$D$68="有",'別紙3-1_区分⑤所要額内訳'!$E$68&lt;=DATE(2022,12,31)),R169,""))</f>
        <v/>
      </c>
      <c r="S276" s="21" t="str">
        <f>IF(AND('別紙3-1_区分⑤所要額内訳'!$E$68&gt;=DATE(2023,1,1),'別紙3-1_区分⑤所要額内訳'!$D$68="無",COUNTIF($D$169:S169,1)&lt;=7),S169,IF(OR('別紙3-1_区分⑤所要額内訳'!$D$68="有",'別紙3-1_区分⑤所要額内訳'!$E$68&lt;=DATE(2022,12,31)),S169,""))</f>
        <v/>
      </c>
      <c r="T276" s="21" t="str">
        <f>IF(AND('別紙3-1_区分⑤所要額内訳'!$E$68&gt;=DATE(2023,1,1),'別紙3-1_区分⑤所要額内訳'!$D$68="無",COUNTIF($D$169:T169,1)&lt;=7),T169,IF(OR('別紙3-1_区分⑤所要額内訳'!$D$68="有",'別紙3-1_区分⑤所要額内訳'!$E$68&lt;=DATE(2022,12,31)),T169,""))</f>
        <v/>
      </c>
      <c r="U276" s="21" t="str">
        <f>IF(AND('別紙3-1_区分⑤所要額内訳'!$E$68&gt;=DATE(2023,1,1),'別紙3-1_区分⑤所要額内訳'!$D$68="無",COUNTIF($D$169:U169,1)&lt;=7),U169,IF(OR('別紙3-1_区分⑤所要額内訳'!$D$68="有",'別紙3-1_区分⑤所要額内訳'!$E$68&lt;=DATE(2022,12,31)),U169,""))</f>
        <v/>
      </c>
      <c r="V276" s="21" t="str">
        <f>IF(AND('別紙3-1_区分⑤所要額内訳'!$E$68&gt;=DATE(2023,1,1),'別紙3-1_区分⑤所要額内訳'!$D$68="無",COUNTIF($D$169:V169,1)&lt;=7),V169,IF(OR('別紙3-1_区分⑤所要額内訳'!$D$68="有",'別紙3-1_区分⑤所要額内訳'!$E$68&lt;=DATE(2022,12,31)),V169,""))</f>
        <v/>
      </c>
      <c r="W276" s="21" t="str">
        <f>IF(AND('別紙3-1_区分⑤所要額内訳'!$E$68&gt;=DATE(2023,1,1),'別紙3-1_区分⑤所要額内訳'!$D$68="無",COUNTIF($D$169:W169,1)&lt;=7),W169,IF(OR('別紙3-1_区分⑤所要額内訳'!$D$68="有",'別紙3-1_区分⑤所要額内訳'!$E$68&lt;=DATE(2022,12,31)),W169,""))</f>
        <v/>
      </c>
      <c r="X276" s="21" t="str">
        <f>IF(AND('別紙3-1_区分⑤所要額内訳'!$E$68&gt;=DATE(2023,1,1),'別紙3-1_区分⑤所要額内訳'!$D$68="無",COUNTIF($D$169:X169,1)&lt;=7),X169,IF(OR('別紙3-1_区分⑤所要額内訳'!$D$68="有",'別紙3-1_区分⑤所要額内訳'!$E$68&lt;=DATE(2022,12,31)),X169,""))</f>
        <v/>
      </c>
      <c r="Y276" s="21" t="str">
        <f>IF(AND('別紙3-1_区分⑤所要額内訳'!$E$68&gt;=DATE(2023,1,1),'別紙3-1_区分⑤所要額内訳'!$D$68="無",COUNTIF($D$169:Y169,1)&lt;=7),Y169,IF(OR('別紙3-1_区分⑤所要額内訳'!$D$68="有",'別紙3-1_区分⑤所要額内訳'!$E$68&lt;=DATE(2022,12,31)),Y169,""))</f>
        <v/>
      </c>
      <c r="Z276" s="21" t="str">
        <f>IF(AND('別紙3-1_区分⑤所要額内訳'!$E$68&gt;=DATE(2023,1,1),'別紙3-1_区分⑤所要額内訳'!$D$68="無",COUNTIF($D$169:Z169,1)&lt;=7),Z169,IF(OR('別紙3-1_区分⑤所要額内訳'!$D$68="有",'別紙3-1_区分⑤所要額内訳'!$E$68&lt;=DATE(2022,12,31)),Z169,""))</f>
        <v/>
      </c>
      <c r="AA276" s="21" t="str">
        <f>IF(AND('別紙3-1_区分⑤所要額内訳'!$E$68&gt;=DATE(2023,1,1),'別紙3-1_区分⑤所要額内訳'!$D$68="無",COUNTIF($D$169:AA169,1)&lt;=7),AA169,IF(OR('別紙3-1_区分⑤所要額内訳'!$D$68="有",'別紙3-1_区分⑤所要額内訳'!$E$68&lt;=DATE(2022,12,31)),AA169,""))</f>
        <v/>
      </c>
      <c r="AB276" s="21" t="str">
        <f>IF(AND('別紙3-1_区分⑤所要額内訳'!$E$68&gt;=DATE(2023,1,1),'別紙3-1_区分⑤所要額内訳'!$D$68="無",COUNTIF($D$169:AB169,1)&lt;=7),AB169,IF(OR('別紙3-1_区分⑤所要額内訳'!$D$68="有",'別紙3-1_区分⑤所要額内訳'!$E$68&lt;=DATE(2022,12,31)),AB169,""))</f>
        <v/>
      </c>
      <c r="AC276" s="21" t="str">
        <f>IF(AND('別紙3-1_区分⑤所要額内訳'!$E$68&gt;=DATE(2023,1,1),'別紙3-1_区分⑤所要額内訳'!$D$68="無",COUNTIF($D$169:AC169,1)&lt;=7),AC169,IF(OR('別紙3-1_区分⑤所要額内訳'!$D$68="有",'別紙3-1_区分⑤所要額内訳'!$E$68&lt;=DATE(2022,12,31)),AC169,""))</f>
        <v/>
      </c>
      <c r="AD276" s="21" t="str">
        <f>IF(AND('別紙3-1_区分⑤所要額内訳'!$E$68&gt;=DATE(2023,1,1),'別紙3-1_区分⑤所要額内訳'!$D$68="無",COUNTIF($D$169:AD169,1)&lt;=7),AD169,IF(OR('別紙3-1_区分⑤所要額内訳'!$D$68="有",'別紙3-1_区分⑤所要額内訳'!$E$68&lt;=DATE(2022,12,31)),AD169,""))</f>
        <v/>
      </c>
      <c r="AE276" s="21" t="str">
        <f>IF(AND('別紙3-1_区分⑤所要額内訳'!$E$68&gt;=DATE(2023,1,1),'別紙3-1_区分⑤所要額内訳'!$D$68="無",COUNTIF($D$169:AE169,1)&lt;=7),AE169,IF(OR('別紙3-1_区分⑤所要額内訳'!$D$68="有",'別紙3-1_区分⑤所要額内訳'!$E$68&lt;=DATE(2022,12,31)),AE169,""))</f>
        <v/>
      </c>
      <c r="AF276" s="21" t="str">
        <f>IF(AND('別紙3-1_区分⑤所要額内訳'!$E$68&gt;=DATE(2023,1,1),'別紙3-1_区分⑤所要額内訳'!$D$68="無",COUNTIF($D$169:AF169,1)&lt;=7),AF169,IF(OR('別紙3-1_区分⑤所要額内訳'!$D$68="有",'別紙3-1_区分⑤所要額内訳'!$E$68&lt;=DATE(2022,12,31)),AF169,""))</f>
        <v/>
      </c>
      <c r="AG276" s="21" t="str">
        <f>IF(AND('別紙3-1_区分⑤所要額内訳'!$E$68&gt;=DATE(2023,1,1),'別紙3-1_区分⑤所要額内訳'!$D$68="無",COUNTIF($D$169:AG169,1)&lt;=7),AG169,IF(OR('別紙3-1_区分⑤所要額内訳'!$D$68="有",'別紙3-1_区分⑤所要額内訳'!$E$68&lt;=DATE(2022,12,31)),AG169,""))</f>
        <v/>
      </c>
      <c r="AH276" s="21" t="str">
        <f>IF(AND('別紙3-1_区分⑤所要額内訳'!$E$68&gt;=DATE(2023,1,1),'別紙3-1_区分⑤所要額内訳'!$D$68="無",COUNTIF($D$169:AH169,1)&lt;=7),AH169,IF(OR('別紙3-1_区分⑤所要額内訳'!$D$68="有",'別紙3-1_区分⑤所要額内訳'!$E$68&lt;=DATE(2022,12,31)),AH169,""))</f>
        <v/>
      </c>
      <c r="AI276" s="21" t="str">
        <f>IF(AND('別紙3-1_区分⑤所要額内訳'!$E$68&gt;=DATE(2023,1,1),'別紙3-1_区分⑤所要額内訳'!$D$68="無",COUNTIF($D$169:AI169,1)&lt;=7),AI169,IF(OR('別紙3-1_区分⑤所要額内訳'!$D$68="有",'別紙3-1_区分⑤所要額内訳'!$E$68&lt;=DATE(2022,12,31)),AI169,""))</f>
        <v/>
      </c>
      <c r="AJ276" s="21" t="str">
        <f>IF(AND('別紙3-1_区分⑤所要額内訳'!$E$68&gt;=DATE(2023,1,1),'別紙3-1_区分⑤所要額内訳'!$D$68="無",COUNTIF($D$169:AJ169,1)&lt;=7),AJ169,IF(OR('別紙3-1_区分⑤所要額内訳'!$D$68="有",'別紙3-1_区分⑤所要額内訳'!$E$68&lt;=DATE(2022,12,31)),AJ169,""))</f>
        <v/>
      </c>
      <c r="AK276" s="21" t="str">
        <f>IF(AND('別紙3-1_区分⑤所要額内訳'!$E$68&gt;=DATE(2023,1,1),'別紙3-1_区分⑤所要額内訳'!$D$68="無",COUNTIF($D$169:AK169,1)&lt;=7),AK169,IF(OR('別紙3-1_区分⑤所要額内訳'!$D$68="有",'別紙3-1_区分⑤所要額内訳'!$E$68&lt;=DATE(2022,12,31)),AK169,""))</f>
        <v/>
      </c>
      <c r="AL276" s="21" t="str">
        <f>IF(AND('別紙3-1_区分⑤所要額内訳'!$E$68&gt;=DATE(2023,1,1),'別紙3-1_区分⑤所要額内訳'!$D$68="無",COUNTIF($D$169:AL169,1)&lt;=7),AL169,IF(OR('別紙3-1_区分⑤所要額内訳'!$D$68="有",'別紙3-1_区分⑤所要額内訳'!$E$68&lt;=DATE(2022,12,31)),AL169,""))</f>
        <v/>
      </c>
      <c r="AM276" s="21" t="str">
        <f>IF(AND('別紙3-1_区分⑤所要額内訳'!$E$68&gt;=DATE(2023,1,1),'別紙3-1_区分⑤所要額内訳'!$D$68="無",COUNTIF($D$169:AM169,1)&lt;=7),AM169,IF(OR('別紙3-1_区分⑤所要額内訳'!$D$68="有",'別紙3-1_区分⑤所要額内訳'!$E$68&lt;=DATE(2022,12,31)),AM169,""))</f>
        <v/>
      </c>
      <c r="AN276" s="21" t="str">
        <f>IF(AND('別紙3-1_区分⑤所要額内訳'!$E$68&gt;=DATE(2023,1,1),'別紙3-1_区分⑤所要額内訳'!$D$68="無",COUNTIF($D$169:AN169,1)&lt;=7),AN169,IF(OR('別紙3-1_区分⑤所要額内訳'!$D$68="有",'別紙3-1_区分⑤所要額内訳'!$E$68&lt;=DATE(2022,12,31)),AN169,""))</f>
        <v/>
      </c>
      <c r="AO276" s="21" t="str">
        <f>IF(AND('別紙3-1_区分⑤所要額内訳'!$E$68&gt;=DATE(2023,1,1),'別紙3-1_区分⑤所要額内訳'!$D$68="無",COUNTIF($D$169:AO169,1)&lt;=7),AO169,IF(OR('別紙3-1_区分⑤所要額内訳'!$D$68="有",'別紙3-1_区分⑤所要額内訳'!$E$68&lt;=DATE(2022,12,31)),AO169,""))</f>
        <v/>
      </c>
      <c r="AP276" s="21" t="str">
        <f>IF(AND('別紙3-1_区分⑤所要額内訳'!$E$68&gt;=DATE(2023,1,1),'別紙3-1_区分⑤所要額内訳'!$D$68="無",COUNTIF($D$169:AP169,1)&lt;=7),AP169,IF(OR('別紙3-1_区分⑤所要額内訳'!$D$68="有",'別紙3-1_区分⑤所要額内訳'!$E$68&lt;=DATE(2022,12,31)),AP169,""))</f>
        <v/>
      </c>
      <c r="AQ276" s="21" t="str">
        <f>IF(AND('別紙3-1_区分⑤所要額内訳'!$E$68&gt;=DATE(2023,1,1),'別紙3-1_区分⑤所要額内訳'!$D$68="無",COUNTIF($D$169:AQ169,1)&lt;=7),AQ169,IF(OR('別紙3-1_区分⑤所要額内訳'!$D$68="有",'別紙3-1_区分⑤所要額内訳'!$E$68&lt;=DATE(2022,12,31)),AQ169,""))</f>
        <v/>
      </c>
      <c r="AR276" s="21" t="str">
        <f>IF(AND('別紙3-1_区分⑤所要額内訳'!$E$68&gt;=DATE(2023,1,1),'別紙3-1_区分⑤所要額内訳'!$D$68="無",COUNTIF($D$169:AR169,1)&lt;=7),AR169,IF(OR('別紙3-1_区分⑤所要額内訳'!$D$68="有",'別紙3-1_区分⑤所要額内訳'!$E$68&lt;=DATE(2022,12,31)),AR169,""))</f>
        <v/>
      </c>
      <c r="AS276" s="21" t="str">
        <f>IF(AND('別紙3-1_区分⑤所要額内訳'!$E$68&gt;=DATE(2023,1,1),'別紙3-1_区分⑤所要額内訳'!$D$68="無",COUNTIF($D$169:AS169,1)&lt;=7),AS169,IF(OR('別紙3-1_区分⑤所要額内訳'!$D$68="有",'別紙3-1_区分⑤所要額内訳'!$E$68&lt;=DATE(2022,12,31)),AS169,""))</f>
        <v/>
      </c>
      <c r="AT276" s="21" t="str">
        <f>IF(AND('別紙3-1_区分⑤所要額内訳'!$E$68&gt;=DATE(2023,1,1),'別紙3-1_区分⑤所要額内訳'!$D$68="無",COUNTIF($D$169:AT169,1)&lt;=7),AT169,IF(OR('別紙3-1_区分⑤所要額内訳'!$D$68="有",'別紙3-1_区分⑤所要額内訳'!$E$68&lt;=DATE(2022,12,31)),AT169,""))</f>
        <v/>
      </c>
      <c r="AU276" s="21" t="str">
        <f>IF(AND('別紙3-1_区分⑤所要額内訳'!$E$68&gt;=DATE(2023,1,1),'別紙3-1_区分⑤所要額内訳'!$D$68="無",COUNTIF($D$169:AU169,1)&lt;=7),AU169,IF(OR('別紙3-1_区分⑤所要額内訳'!$D$68="有",'別紙3-1_区分⑤所要額内訳'!$E$68&lt;=DATE(2022,12,31)),AU169,""))</f>
        <v/>
      </c>
      <c r="AV276" s="21" t="str">
        <f>IF(AND('別紙3-1_区分⑤所要額内訳'!$E$68&gt;=DATE(2023,1,1),'別紙3-1_区分⑤所要額内訳'!$D$68="無",COUNTIF($D$169:AV169,1)&lt;=7),AV169,IF(OR('別紙3-1_区分⑤所要額内訳'!$D$68="有",'別紙3-1_区分⑤所要額内訳'!$E$68&lt;=DATE(2022,12,31)),AV169,""))</f>
        <v/>
      </c>
      <c r="AW276" s="21" t="str">
        <f>IF(AND('別紙3-1_区分⑤所要額内訳'!$E$68&gt;=DATE(2023,1,1),'別紙3-1_区分⑤所要額内訳'!$D$68="無",COUNTIF($D$169:AW169,1)&lt;=7),AW169,IF(OR('別紙3-1_区分⑤所要額内訳'!$D$68="有",'別紙3-1_区分⑤所要額内訳'!$E$68&lt;=DATE(2022,12,31)),AW169,""))</f>
        <v/>
      </c>
      <c r="AX276" s="21" t="str">
        <f>IF(AND('別紙3-1_区分⑤所要額内訳'!$E$68&gt;=DATE(2023,1,1),'別紙3-1_区分⑤所要額内訳'!$D$68="無",COUNTIF($D$169:AX169,1)&lt;=7),AX169,IF(OR('別紙3-1_区分⑤所要額内訳'!$D$68="有",'別紙3-1_区分⑤所要額内訳'!$E$68&lt;=DATE(2022,12,31)),AX169,""))</f>
        <v/>
      </c>
      <c r="AY276" s="21" t="str">
        <f>IF(AND('別紙3-1_区分⑤所要額内訳'!$E$68&gt;=DATE(2023,1,1),'別紙3-1_区分⑤所要額内訳'!$D$68="無",COUNTIF($D$169:AY169,1)&lt;=7),AY169,IF(OR('別紙3-1_区分⑤所要額内訳'!$D$68="有",'別紙3-1_区分⑤所要額内訳'!$E$68&lt;=DATE(2022,12,31)),AY169,""))</f>
        <v/>
      </c>
      <c r="AZ276" s="21" t="str">
        <f>IF(AND('別紙3-1_区分⑤所要額内訳'!$E$68&gt;=DATE(2023,1,1),'別紙3-1_区分⑤所要額内訳'!$D$68="無",COUNTIF($D$169:AZ169,1)&lt;=7),AZ169,IF(OR('別紙3-1_区分⑤所要額内訳'!$D$68="有",'別紙3-1_区分⑤所要額内訳'!$E$68&lt;=DATE(2022,12,31)),AZ169,""))</f>
        <v/>
      </c>
      <c r="BA276" s="21" t="str">
        <f>IF(AND('別紙3-1_区分⑤所要額内訳'!$E$68&gt;=DATE(2023,1,1),'別紙3-1_区分⑤所要額内訳'!$D$68="無",COUNTIF($D$169:BA169,1)&lt;=7),BA169,IF(OR('別紙3-1_区分⑤所要額内訳'!$D$68="有",'別紙3-1_区分⑤所要額内訳'!$E$68&lt;=DATE(2022,12,31)),BA169,""))</f>
        <v/>
      </c>
      <c r="BB276" s="18">
        <f t="shared" si="334"/>
        <v>1</v>
      </c>
    </row>
    <row r="277" spans="1:54" x14ac:dyDescent="0.2">
      <c r="A277" s="5" t="str">
        <f t="shared" ref="A277:C277" si="390">A170</f>
        <v/>
      </c>
      <c r="B277" s="14" t="str">
        <f t="shared" si="390"/>
        <v/>
      </c>
      <c r="C277" s="5" t="str">
        <f t="shared" si="390"/>
        <v/>
      </c>
      <c r="D277" s="21">
        <f>IF(AND('別紙3-1_区分⑤所要額内訳'!$E$69&gt;=DATE(2023,1,1),'別紙3-1_区分⑤所要額内訳'!$D$69="無",COUNTIF($D$170:D170,1)&lt;=7),D170,IF(OR('別紙3-1_区分⑤所要額内訳'!$D$69="有",'別紙3-1_区分⑤所要額内訳'!$E$69&lt;=DATE(2022,12,31)),D170,""))</f>
        <v>1</v>
      </c>
      <c r="E277" s="21" t="str">
        <f>IF(AND('別紙3-1_区分⑤所要額内訳'!$E$69&gt;=DATE(2023,1,1),'別紙3-1_区分⑤所要額内訳'!$D$69="無",COUNTIF($D$170:E170,1)&lt;=7),E170,IF(OR('別紙3-1_区分⑤所要額内訳'!$D$69="有",'別紙3-1_区分⑤所要額内訳'!$E$69&lt;=DATE(2022,12,31)),E170,""))</f>
        <v/>
      </c>
      <c r="F277" s="21" t="str">
        <f>IF(AND('別紙3-1_区分⑤所要額内訳'!$E$69&gt;=DATE(2023,1,1),'別紙3-1_区分⑤所要額内訳'!$D$69="無",COUNTIF($D$170:F170,1)&lt;=7),F170,IF(OR('別紙3-1_区分⑤所要額内訳'!$D$69="有",'別紙3-1_区分⑤所要額内訳'!$E$69&lt;=DATE(2022,12,31)),F170,""))</f>
        <v/>
      </c>
      <c r="G277" s="21" t="str">
        <f>IF(AND('別紙3-1_区分⑤所要額内訳'!$E$69&gt;=DATE(2023,1,1),'別紙3-1_区分⑤所要額内訳'!$D$69="無",COUNTIF($D$170:G170,1)&lt;=7),G170,IF(OR('別紙3-1_区分⑤所要額内訳'!$D$69="有",'別紙3-1_区分⑤所要額内訳'!$E$69&lt;=DATE(2022,12,31)),G170,""))</f>
        <v/>
      </c>
      <c r="H277" s="21" t="str">
        <f>IF(AND('別紙3-1_区分⑤所要額内訳'!$E$69&gt;=DATE(2023,1,1),'別紙3-1_区分⑤所要額内訳'!$D$69="無",COUNTIF($D$170:H170,1)&lt;=7),H170,IF(OR('別紙3-1_区分⑤所要額内訳'!$D$69="有",'別紙3-1_区分⑤所要額内訳'!$E$69&lt;=DATE(2022,12,31)),H170,""))</f>
        <v/>
      </c>
      <c r="I277" s="21" t="str">
        <f>IF(AND('別紙3-1_区分⑤所要額内訳'!$E$69&gt;=DATE(2023,1,1),'別紙3-1_区分⑤所要額内訳'!$D$69="無",COUNTIF($D$170:I170,1)&lt;=7),I170,IF(OR('別紙3-1_区分⑤所要額内訳'!$D$69="有",'別紙3-1_区分⑤所要額内訳'!$E$69&lt;=DATE(2022,12,31)),I170,""))</f>
        <v/>
      </c>
      <c r="J277" s="21" t="str">
        <f>IF(AND('別紙3-1_区分⑤所要額内訳'!$E$69&gt;=DATE(2023,1,1),'別紙3-1_区分⑤所要額内訳'!$D$69="無",COUNTIF($D$170:J170,1)&lt;=7),J170,IF(OR('別紙3-1_区分⑤所要額内訳'!$D$69="有",'別紙3-1_区分⑤所要額内訳'!$E$69&lt;=DATE(2022,12,31)),J170,""))</f>
        <v/>
      </c>
      <c r="K277" s="21" t="str">
        <f>IF(AND('別紙3-1_区分⑤所要額内訳'!$E$69&gt;=DATE(2023,1,1),'別紙3-1_区分⑤所要額内訳'!$D$69="無",COUNTIF($D$170:K170,1)&lt;=7),K170,IF(OR('別紙3-1_区分⑤所要額内訳'!$D$69="有",'別紙3-1_区分⑤所要額内訳'!$E$69&lt;=DATE(2022,12,31)),K170,""))</f>
        <v/>
      </c>
      <c r="L277" s="21" t="str">
        <f>IF(AND('別紙3-1_区分⑤所要額内訳'!$E$69&gt;=DATE(2023,1,1),'別紙3-1_区分⑤所要額内訳'!$D$69="無",COUNTIF($D$170:L170,1)&lt;=7),L170,IF(OR('別紙3-1_区分⑤所要額内訳'!$D$69="有",'別紙3-1_区分⑤所要額内訳'!$E$69&lt;=DATE(2022,12,31)),L170,""))</f>
        <v/>
      </c>
      <c r="M277" s="21" t="str">
        <f>IF(AND('別紙3-1_区分⑤所要額内訳'!$E$69&gt;=DATE(2023,1,1),'別紙3-1_区分⑤所要額内訳'!$D$69="無",COUNTIF($D$170:M170,1)&lt;=7),M170,IF(OR('別紙3-1_区分⑤所要額内訳'!$D$69="有",'別紙3-1_区分⑤所要額内訳'!$E$69&lt;=DATE(2022,12,31)),M170,""))</f>
        <v/>
      </c>
      <c r="N277" s="21" t="str">
        <f>IF(AND('別紙3-1_区分⑤所要額内訳'!$E$69&gt;=DATE(2023,1,1),'別紙3-1_区分⑤所要額内訳'!$D$69="無",COUNTIF($D$170:N170,1)&lt;=7),N170,IF(OR('別紙3-1_区分⑤所要額内訳'!$D$69="有",'別紙3-1_区分⑤所要額内訳'!$E$69&lt;=DATE(2022,12,31)),N170,""))</f>
        <v/>
      </c>
      <c r="O277" s="21" t="str">
        <f>IF(AND('別紙3-1_区分⑤所要額内訳'!$E$69&gt;=DATE(2023,1,1),'別紙3-1_区分⑤所要額内訳'!$D$69="無",COUNTIF($D$170:O170,1)&lt;=7),O170,IF(OR('別紙3-1_区分⑤所要額内訳'!$D$69="有",'別紙3-1_区分⑤所要額内訳'!$E$69&lt;=DATE(2022,12,31)),O170,""))</f>
        <v/>
      </c>
      <c r="P277" s="21" t="str">
        <f>IF(AND('別紙3-1_区分⑤所要額内訳'!$E$69&gt;=DATE(2023,1,1),'別紙3-1_区分⑤所要額内訳'!$D$69="無",COUNTIF($D$170:P170,1)&lt;=7),P170,IF(OR('別紙3-1_区分⑤所要額内訳'!$D$69="有",'別紙3-1_区分⑤所要額内訳'!$E$69&lt;=DATE(2022,12,31)),P170,""))</f>
        <v/>
      </c>
      <c r="Q277" s="21" t="str">
        <f>IF(AND('別紙3-1_区分⑤所要額内訳'!$E$69&gt;=DATE(2023,1,1),'別紙3-1_区分⑤所要額内訳'!$D$69="無",COUNTIF($D$170:Q170,1)&lt;=7),Q170,IF(OR('別紙3-1_区分⑤所要額内訳'!$D$69="有",'別紙3-1_区分⑤所要額内訳'!$E$69&lt;=DATE(2022,12,31)),Q170,""))</f>
        <v/>
      </c>
      <c r="R277" s="21" t="str">
        <f>IF(AND('別紙3-1_区分⑤所要額内訳'!$E$69&gt;=DATE(2023,1,1),'別紙3-1_区分⑤所要額内訳'!$D$69="無",COUNTIF($D$170:R170,1)&lt;=7),R170,IF(OR('別紙3-1_区分⑤所要額内訳'!$D$69="有",'別紙3-1_区分⑤所要額内訳'!$E$69&lt;=DATE(2022,12,31)),R170,""))</f>
        <v/>
      </c>
      <c r="S277" s="21" t="str">
        <f>IF(AND('別紙3-1_区分⑤所要額内訳'!$E$69&gt;=DATE(2023,1,1),'別紙3-1_区分⑤所要額内訳'!$D$69="無",COUNTIF($D$170:S170,1)&lt;=7),S170,IF(OR('別紙3-1_区分⑤所要額内訳'!$D$69="有",'別紙3-1_区分⑤所要額内訳'!$E$69&lt;=DATE(2022,12,31)),S170,""))</f>
        <v/>
      </c>
      <c r="T277" s="21" t="str">
        <f>IF(AND('別紙3-1_区分⑤所要額内訳'!$E$69&gt;=DATE(2023,1,1),'別紙3-1_区分⑤所要額内訳'!$D$69="無",COUNTIF($D$170:T170,1)&lt;=7),T170,IF(OR('別紙3-1_区分⑤所要額内訳'!$D$69="有",'別紙3-1_区分⑤所要額内訳'!$E$69&lt;=DATE(2022,12,31)),T170,""))</f>
        <v/>
      </c>
      <c r="U277" s="21" t="str">
        <f>IF(AND('別紙3-1_区分⑤所要額内訳'!$E$69&gt;=DATE(2023,1,1),'別紙3-1_区分⑤所要額内訳'!$D$69="無",COUNTIF($D$170:U170,1)&lt;=7),U170,IF(OR('別紙3-1_区分⑤所要額内訳'!$D$69="有",'別紙3-1_区分⑤所要額内訳'!$E$69&lt;=DATE(2022,12,31)),U170,""))</f>
        <v/>
      </c>
      <c r="V277" s="21" t="str">
        <f>IF(AND('別紙3-1_区分⑤所要額内訳'!$E$69&gt;=DATE(2023,1,1),'別紙3-1_区分⑤所要額内訳'!$D$69="無",COUNTIF($D$170:V170,1)&lt;=7),V170,IF(OR('別紙3-1_区分⑤所要額内訳'!$D$69="有",'別紙3-1_区分⑤所要額内訳'!$E$69&lt;=DATE(2022,12,31)),V170,""))</f>
        <v/>
      </c>
      <c r="W277" s="21" t="str">
        <f>IF(AND('別紙3-1_区分⑤所要額内訳'!$E$69&gt;=DATE(2023,1,1),'別紙3-1_区分⑤所要額内訳'!$D$69="無",COUNTIF($D$170:W170,1)&lt;=7),W170,IF(OR('別紙3-1_区分⑤所要額内訳'!$D$69="有",'別紙3-1_区分⑤所要額内訳'!$E$69&lt;=DATE(2022,12,31)),W170,""))</f>
        <v/>
      </c>
      <c r="X277" s="21" t="str">
        <f>IF(AND('別紙3-1_区分⑤所要額内訳'!$E$69&gt;=DATE(2023,1,1),'別紙3-1_区分⑤所要額内訳'!$D$69="無",COUNTIF($D$170:X170,1)&lt;=7),X170,IF(OR('別紙3-1_区分⑤所要額内訳'!$D$69="有",'別紙3-1_区分⑤所要額内訳'!$E$69&lt;=DATE(2022,12,31)),X170,""))</f>
        <v/>
      </c>
      <c r="Y277" s="21" t="str">
        <f>IF(AND('別紙3-1_区分⑤所要額内訳'!$E$69&gt;=DATE(2023,1,1),'別紙3-1_区分⑤所要額内訳'!$D$69="無",COUNTIF($D$170:Y170,1)&lt;=7),Y170,IF(OR('別紙3-1_区分⑤所要額内訳'!$D$69="有",'別紙3-1_区分⑤所要額内訳'!$E$69&lt;=DATE(2022,12,31)),Y170,""))</f>
        <v/>
      </c>
      <c r="Z277" s="21" t="str">
        <f>IF(AND('別紙3-1_区分⑤所要額内訳'!$E$69&gt;=DATE(2023,1,1),'別紙3-1_区分⑤所要額内訳'!$D$69="無",COUNTIF($D$170:Z170,1)&lt;=7),Z170,IF(OR('別紙3-1_区分⑤所要額内訳'!$D$69="有",'別紙3-1_区分⑤所要額内訳'!$E$69&lt;=DATE(2022,12,31)),Z170,""))</f>
        <v/>
      </c>
      <c r="AA277" s="21" t="str">
        <f>IF(AND('別紙3-1_区分⑤所要額内訳'!$E$69&gt;=DATE(2023,1,1),'別紙3-1_区分⑤所要額内訳'!$D$69="無",COUNTIF($D$170:AA170,1)&lt;=7),AA170,IF(OR('別紙3-1_区分⑤所要額内訳'!$D$69="有",'別紙3-1_区分⑤所要額内訳'!$E$69&lt;=DATE(2022,12,31)),AA170,""))</f>
        <v/>
      </c>
      <c r="AB277" s="21" t="str">
        <f>IF(AND('別紙3-1_区分⑤所要額内訳'!$E$69&gt;=DATE(2023,1,1),'別紙3-1_区分⑤所要額内訳'!$D$69="無",COUNTIF($D$170:AB170,1)&lt;=7),AB170,IF(OR('別紙3-1_区分⑤所要額内訳'!$D$69="有",'別紙3-1_区分⑤所要額内訳'!$E$69&lt;=DATE(2022,12,31)),AB170,""))</f>
        <v/>
      </c>
      <c r="AC277" s="21" t="str">
        <f>IF(AND('別紙3-1_区分⑤所要額内訳'!$E$69&gt;=DATE(2023,1,1),'別紙3-1_区分⑤所要額内訳'!$D$69="無",COUNTIF($D$170:AC170,1)&lt;=7),AC170,IF(OR('別紙3-1_区分⑤所要額内訳'!$D$69="有",'別紙3-1_区分⑤所要額内訳'!$E$69&lt;=DATE(2022,12,31)),AC170,""))</f>
        <v/>
      </c>
      <c r="AD277" s="21" t="str">
        <f>IF(AND('別紙3-1_区分⑤所要額内訳'!$E$69&gt;=DATE(2023,1,1),'別紙3-1_区分⑤所要額内訳'!$D$69="無",COUNTIF($D$170:AD170,1)&lt;=7),AD170,IF(OR('別紙3-1_区分⑤所要額内訳'!$D$69="有",'別紙3-1_区分⑤所要額内訳'!$E$69&lt;=DATE(2022,12,31)),AD170,""))</f>
        <v/>
      </c>
      <c r="AE277" s="21" t="str">
        <f>IF(AND('別紙3-1_区分⑤所要額内訳'!$E$69&gt;=DATE(2023,1,1),'別紙3-1_区分⑤所要額内訳'!$D$69="無",COUNTIF($D$170:AE170,1)&lt;=7),AE170,IF(OR('別紙3-1_区分⑤所要額内訳'!$D$69="有",'別紙3-1_区分⑤所要額内訳'!$E$69&lt;=DATE(2022,12,31)),AE170,""))</f>
        <v/>
      </c>
      <c r="AF277" s="21" t="str">
        <f>IF(AND('別紙3-1_区分⑤所要額内訳'!$E$69&gt;=DATE(2023,1,1),'別紙3-1_区分⑤所要額内訳'!$D$69="無",COUNTIF($D$170:AF170,1)&lt;=7),AF170,IF(OR('別紙3-1_区分⑤所要額内訳'!$D$69="有",'別紙3-1_区分⑤所要額内訳'!$E$69&lt;=DATE(2022,12,31)),AF170,""))</f>
        <v/>
      </c>
      <c r="AG277" s="21" t="str">
        <f>IF(AND('別紙3-1_区分⑤所要額内訳'!$E$69&gt;=DATE(2023,1,1),'別紙3-1_区分⑤所要額内訳'!$D$69="無",COUNTIF($D$170:AG170,1)&lt;=7),AG170,IF(OR('別紙3-1_区分⑤所要額内訳'!$D$69="有",'別紙3-1_区分⑤所要額内訳'!$E$69&lt;=DATE(2022,12,31)),AG170,""))</f>
        <v/>
      </c>
      <c r="AH277" s="21" t="str">
        <f>IF(AND('別紙3-1_区分⑤所要額内訳'!$E$69&gt;=DATE(2023,1,1),'別紙3-1_区分⑤所要額内訳'!$D$69="無",COUNTIF($D$170:AH170,1)&lt;=7),AH170,IF(OR('別紙3-1_区分⑤所要額内訳'!$D$69="有",'別紙3-1_区分⑤所要額内訳'!$E$69&lt;=DATE(2022,12,31)),AH170,""))</f>
        <v/>
      </c>
      <c r="AI277" s="21" t="str">
        <f>IF(AND('別紙3-1_区分⑤所要額内訳'!$E$69&gt;=DATE(2023,1,1),'別紙3-1_区分⑤所要額内訳'!$D$69="無",COUNTIF($D$170:AI170,1)&lt;=7),AI170,IF(OR('別紙3-1_区分⑤所要額内訳'!$D$69="有",'別紙3-1_区分⑤所要額内訳'!$E$69&lt;=DATE(2022,12,31)),AI170,""))</f>
        <v/>
      </c>
      <c r="AJ277" s="21" t="str">
        <f>IF(AND('別紙3-1_区分⑤所要額内訳'!$E$69&gt;=DATE(2023,1,1),'別紙3-1_区分⑤所要額内訳'!$D$69="無",COUNTIF($D$170:AJ170,1)&lt;=7),AJ170,IF(OR('別紙3-1_区分⑤所要額内訳'!$D$69="有",'別紙3-1_区分⑤所要額内訳'!$E$69&lt;=DATE(2022,12,31)),AJ170,""))</f>
        <v/>
      </c>
      <c r="AK277" s="21" t="str">
        <f>IF(AND('別紙3-1_区分⑤所要額内訳'!$E$69&gt;=DATE(2023,1,1),'別紙3-1_区分⑤所要額内訳'!$D$69="無",COUNTIF($D$170:AK170,1)&lt;=7),AK170,IF(OR('別紙3-1_区分⑤所要額内訳'!$D$69="有",'別紙3-1_区分⑤所要額内訳'!$E$69&lt;=DATE(2022,12,31)),AK170,""))</f>
        <v/>
      </c>
      <c r="AL277" s="21" t="str">
        <f>IF(AND('別紙3-1_区分⑤所要額内訳'!$E$69&gt;=DATE(2023,1,1),'別紙3-1_区分⑤所要額内訳'!$D$69="無",COUNTIF($D$170:AL170,1)&lt;=7),AL170,IF(OR('別紙3-1_区分⑤所要額内訳'!$D$69="有",'別紙3-1_区分⑤所要額内訳'!$E$69&lt;=DATE(2022,12,31)),AL170,""))</f>
        <v/>
      </c>
      <c r="AM277" s="21" t="str">
        <f>IF(AND('別紙3-1_区分⑤所要額内訳'!$E$69&gt;=DATE(2023,1,1),'別紙3-1_区分⑤所要額内訳'!$D$69="無",COUNTIF($D$170:AM170,1)&lt;=7),AM170,IF(OR('別紙3-1_区分⑤所要額内訳'!$D$69="有",'別紙3-1_区分⑤所要額内訳'!$E$69&lt;=DATE(2022,12,31)),AM170,""))</f>
        <v/>
      </c>
      <c r="AN277" s="21" t="str">
        <f>IF(AND('別紙3-1_区分⑤所要額内訳'!$E$69&gt;=DATE(2023,1,1),'別紙3-1_区分⑤所要額内訳'!$D$69="無",COUNTIF($D$170:AN170,1)&lt;=7),AN170,IF(OR('別紙3-1_区分⑤所要額内訳'!$D$69="有",'別紙3-1_区分⑤所要額内訳'!$E$69&lt;=DATE(2022,12,31)),AN170,""))</f>
        <v/>
      </c>
      <c r="AO277" s="21" t="str">
        <f>IF(AND('別紙3-1_区分⑤所要額内訳'!$E$69&gt;=DATE(2023,1,1),'別紙3-1_区分⑤所要額内訳'!$D$69="無",COUNTIF($D$170:AO170,1)&lt;=7),AO170,IF(OR('別紙3-1_区分⑤所要額内訳'!$D$69="有",'別紙3-1_区分⑤所要額内訳'!$E$69&lt;=DATE(2022,12,31)),AO170,""))</f>
        <v/>
      </c>
      <c r="AP277" s="21" t="str">
        <f>IF(AND('別紙3-1_区分⑤所要額内訳'!$E$69&gt;=DATE(2023,1,1),'別紙3-1_区分⑤所要額内訳'!$D$69="無",COUNTIF($D$170:AP170,1)&lt;=7),AP170,IF(OR('別紙3-1_区分⑤所要額内訳'!$D$69="有",'別紙3-1_区分⑤所要額内訳'!$E$69&lt;=DATE(2022,12,31)),AP170,""))</f>
        <v/>
      </c>
      <c r="AQ277" s="21" t="str">
        <f>IF(AND('別紙3-1_区分⑤所要額内訳'!$E$69&gt;=DATE(2023,1,1),'別紙3-1_区分⑤所要額内訳'!$D$69="無",COUNTIF($D$170:AQ170,1)&lt;=7),AQ170,IF(OR('別紙3-1_区分⑤所要額内訳'!$D$69="有",'別紙3-1_区分⑤所要額内訳'!$E$69&lt;=DATE(2022,12,31)),AQ170,""))</f>
        <v/>
      </c>
      <c r="AR277" s="21" t="str">
        <f>IF(AND('別紙3-1_区分⑤所要額内訳'!$E$69&gt;=DATE(2023,1,1),'別紙3-1_区分⑤所要額内訳'!$D$69="無",COUNTIF($D$170:AR170,1)&lt;=7),AR170,IF(OR('別紙3-1_区分⑤所要額内訳'!$D$69="有",'別紙3-1_区分⑤所要額内訳'!$E$69&lt;=DATE(2022,12,31)),AR170,""))</f>
        <v/>
      </c>
      <c r="AS277" s="21" t="str">
        <f>IF(AND('別紙3-1_区分⑤所要額内訳'!$E$69&gt;=DATE(2023,1,1),'別紙3-1_区分⑤所要額内訳'!$D$69="無",COUNTIF($D$170:AS170,1)&lt;=7),AS170,IF(OR('別紙3-1_区分⑤所要額内訳'!$D$69="有",'別紙3-1_区分⑤所要額内訳'!$E$69&lt;=DATE(2022,12,31)),AS170,""))</f>
        <v/>
      </c>
      <c r="AT277" s="21" t="str">
        <f>IF(AND('別紙3-1_区分⑤所要額内訳'!$E$69&gt;=DATE(2023,1,1),'別紙3-1_区分⑤所要額内訳'!$D$69="無",COUNTIF($D$170:AT170,1)&lt;=7),AT170,IF(OR('別紙3-1_区分⑤所要額内訳'!$D$69="有",'別紙3-1_区分⑤所要額内訳'!$E$69&lt;=DATE(2022,12,31)),AT170,""))</f>
        <v/>
      </c>
      <c r="AU277" s="21" t="str">
        <f>IF(AND('別紙3-1_区分⑤所要額内訳'!$E$69&gt;=DATE(2023,1,1),'別紙3-1_区分⑤所要額内訳'!$D$69="無",COUNTIF($D$170:AU170,1)&lt;=7),AU170,IF(OR('別紙3-1_区分⑤所要額内訳'!$D$69="有",'別紙3-1_区分⑤所要額内訳'!$E$69&lt;=DATE(2022,12,31)),AU170,""))</f>
        <v/>
      </c>
      <c r="AV277" s="21" t="str">
        <f>IF(AND('別紙3-1_区分⑤所要額内訳'!$E$69&gt;=DATE(2023,1,1),'別紙3-1_区分⑤所要額内訳'!$D$69="無",COUNTIF($D$170:AV170,1)&lt;=7),AV170,IF(OR('別紙3-1_区分⑤所要額内訳'!$D$69="有",'別紙3-1_区分⑤所要額内訳'!$E$69&lt;=DATE(2022,12,31)),AV170,""))</f>
        <v/>
      </c>
      <c r="AW277" s="21" t="str">
        <f>IF(AND('別紙3-1_区分⑤所要額内訳'!$E$69&gt;=DATE(2023,1,1),'別紙3-1_区分⑤所要額内訳'!$D$69="無",COUNTIF($D$170:AW170,1)&lt;=7),AW170,IF(OR('別紙3-1_区分⑤所要額内訳'!$D$69="有",'別紙3-1_区分⑤所要額内訳'!$E$69&lt;=DATE(2022,12,31)),AW170,""))</f>
        <v/>
      </c>
      <c r="AX277" s="21" t="str">
        <f>IF(AND('別紙3-1_区分⑤所要額内訳'!$E$69&gt;=DATE(2023,1,1),'別紙3-1_区分⑤所要額内訳'!$D$69="無",COUNTIF($D$170:AX170,1)&lt;=7),AX170,IF(OR('別紙3-1_区分⑤所要額内訳'!$D$69="有",'別紙3-1_区分⑤所要額内訳'!$E$69&lt;=DATE(2022,12,31)),AX170,""))</f>
        <v/>
      </c>
      <c r="AY277" s="21" t="str">
        <f>IF(AND('別紙3-1_区分⑤所要額内訳'!$E$69&gt;=DATE(2023,1,1),'別紙3-1_区分⑤所要額内訳'!$D$69="無",COUNTIF($D$170:AY170,1)&lt;=7),AY170,IF(OR('別紙3-1_区分⑤所要額内訳'!$D$69="有",'別紙3-1_区分⑤所要額内訳'!$E$69&lt;=DATE(2022,12,31)),AY170,""))</f>
        <v/>
      </c>
      <c r="AZ277" s="21" t="str">
        <f>IF(AND('別紙3-1_区分⑤所要額内訳'!$E$69&gt;=DATE(2023,1,1),'別紙3-1_区分⑤所要額内訳'!$D$69="無",COUNTIF($D$170:AZ170,1)&lt;=7),AZ170,IF(OR('別紙3-1_区分⑤所要額内訳'!$D$69="有",'別紙3-1_区分⑤所要額内訳'!$E$69&lt;=DATE(2022,12,31)),AZ170,""))</f>
        <v/>
      </c>
      <c r="BA277" s="21" t="str">
        <f>IF(AND('別紙3-1_区分⑤所要額内訳'!$E$69&gt;=DATE(2023,1,1),'別紙3-1_区分⑤所要額内訳'!$D$69="無",COUNTIF($D$170:BA170,1)&lt;=7),BA170,IF(OR('別紙3-1_区分⑤所要額内訳'!$D$69="有",'別紙3-1_区分⑤所要額内訳'!$E$69&lt;=DATE(2022,12,31)),BA170,""))</f>
        <v/>
      </c>
      <c r="BB277" s="18">
        <f t="shared" si="334"/>
        <v>1</v>
      </c>
    </row>
    <row r="278" spans="1:54" x14ac:dyDescent="0.2">
      <c r="A278" s="5" t="str">
        <f t="shared" ref="A278:C278" si="391">A171</f>
        <v/>
      </c>
      <c r="B278" s="14" t="str">
        <f t="shared" si="391"/>
        <v/>
      </c>
      <c r="C278" s="5" t="str">
        <f t="shared" si="391"/>
        <v/>
      </c>
      <c r="D278" s="21">
        <f>IF(AND('別紙3-1_区分⑤所要額内訳'!$E$70&gt;=DATE(2023,1,1),'別紙3-1_区分⑤所要額内訳'!$D$70="無",COUNTIF($D$171:D171,1)&lt;=7),D171,IF(OR('別紙3-1_区分⑤所要額内訳'!$D$70="有",'別紙3-1_区分⑤所要額内訳'!$E$70&lt;=DATE(2022,12,31)),D171,""))</f>
        <v>1</v>
      </c>
      <c r="E278" s="21" t="str">
        <f>IF(AND('別紙3-1_区分⑤所要額内訳'!$E$70&gt;=DATE(2023,1,1),'別紙3-1_区分⑤所要額内訳'!$D$70="無",COUNTIF($D$171:E171,1)&lt;=7),E171,IF(OR('別紙3-1_区分⑤所要額内訳'!$D$70="有",'別紙3-1_区分⑤所要額内訳'!$E$70&lt;=DATE(2022,12,31)),E171,""))</f>
        <v/>
      </c>
      <c r="F278" s="21" t="str">
        <f>IF(AND('別紙3-1_区分⑤所要額内訳'!$E$70&gt;=DATE(2023,1,1),'別紙3-1_区分⑤所要額内訳'!$D$70="無",COUNTIF($D$171:F171,1)&lt;=7),F171,IF(OR('別紙3-1_区分⑤所要額内訳'!$D$70="有",'別紙3-1_区分⑤所要額内訳'!$E$70&lt;=DATE(2022,12,31)),F171,""))</f>
        <v/>
      </c>
      <c r="G278" s="21" t="str">
        <f>IF(AND('別紙3-1_区分⑤所要額内訳'!$E$70&gt;=DATE(2023,1,1),'別紙3-1_区分⑤所要額内訳'!$D$70="無",COUNTIF($D$171:G171,1)&lt;=7),G171,IF(OR('別紙3-1_区分⑤所要額内訳'!$D$70="有",'別紙3-1_区分⑤所要額内訳'!$E$70&lt;=DATE(2022,12,31)),G171,""))</f>
        <v/>
      </c>
      <c r="H278" s="21" t="str">
        <f>IF(AND('別紙3-1_区分⑤所要額内訳'!$E$70&gt;=DATE(2023,1,1),'別紙3-1_区分⑤所要額内訳'!$D$70="無",COUNTIF($D$171:H171,1)&lt;=7),H171,IF(OR('別紙3-1_区分⑤所要額内訳'!$D$70="有",'別紙3-1_区分⑤所要額内訳'!$E$70&lt;=DATE(2022,12,31)),H171,""))</f>
        <v/>
      </c>
      <c r="I278" s="21" t="str">
        <f>IF(AND('別紙3-1_区分⑤所要額内訳'!$E$70&gt;=DATE(2023,1,1),'別紙3-1_区分⑤所要額内訳'!$D$70="無",COUNTIF($D$171:I171,1)&lt;=7),I171,IF(OR('別紙3-1_区分⑤所要額内訳'!$D$70="有",'別紙3-1_区分⑤所要額内訳'!$E$70&lt;=DATE(2022,12,31)),I171,""))</f>
        <v/>
      </c>
      <c r="J278" s="21" t="str">
        <f>IF(AND('別紙3-1_区分⑤所要額内訳'!$E$70&gt;=DATE(2023,1,1),'別紙3-1_区分⑤所要額内訳'!$D$70="無",COUNTIF($D$171:J171,1)&lt;=7),J171,IF(OR('別紙3-1_区分⑤所要額内訳'!$D$70="有",'別紙3-1_区分⑤所要額内訳'!$E$70&lt;=DATE(2022,12,31)),J171,""))</f>
        <v/>
      </c>
      <c r="K278" s="21" t="str">
        <f>IF(AND('別紙3-1_区分⑤所要額内訳'!$E$70&gt;=DATE(2023,1,1),'別紙3-1_区分⑤所要額内訳'!$D$70="無",COUNTIF($D$171:K171,1)&lt;=7),K171,IF(OR('別紙3-1_区分⑤所要額内訳'!$D$70="有",'別紙3-1_区分⑤所要額内訳'!$E$70&lt;=DATE(2022,12,31)),K171,""))</f>
        <v/>
      </c>
      <c r="L278" s="21" t="str">
        <f>IF(AND('別紙3-1_区分⑤所要額内訳'!$E$70&gt;=DATE(2023,1,1),'別紙3-1_区分⑤所要額内訳'!$D$70="無",COUNTIF($D$171:L171,1)&lt;=7),L171,IF(OR('別紙3-1_区分⑤所要額内訳'!$D$70="有",'別紙3-1_区分⑤所要額内訳'!$E$70&lt;=DATE(2022,12,31)),L171,""))</f>
        <v/>
      </c>
      <c r="M278" s="21" t="str">
        <f>IF(AND('別紙3-1_区分⑤所要額内訳'!$E$70&gt;=DATE(2023,1,1),'別紙3-1_区分⑤所要額内訳'!$D$70="無",COUNTIF($D$171:M171,1)&lt;=7),M171,IF(OR('別紙3-1_区分⑤所要額内訳'!$D$70="有",'別紙3-1_区分⑤所要額内訳'!$E$70&lt;=DATE(2022,12,31)),M171,""))</f>
        <v/>
      </c>
      <c r="N278" s="21" t="str">
        <f>IF(AND('別紙3-1_区分⑤所要額内訳'!$E$70&gt;=DATE(2023,1,1),'別紙3-1_区分⑤所要額内訳'!$D$70="無",COUNTIF($D$171:N171,1)&lt;=7),N171,IF(OR('別紙3-1_区分⑤所要額内訳'!$D$70="有",'別紙3-1_区分⑤所要額内訳'!$E$70&lt;=DATE(2022,12,31)),N171,""))</f>
        <v/>
      </c>
      <c r="O278" s="21" t="str">
        <f>IF(AND('別紙3-1_区分⑤所要額内訳'!$E$70&gt;=DATE(2023,1,1),'別紙3-1_区分⑤所要額内訳'!$D$70="無",COUNTIF($D$171:O171,1)&lt;=7),O171,IF(OR('別紙3-1_区分⑤所要額内訳'!$D$70="有",'別紙3-1_区分⑤所要額内訳'!$E$70&lt;=DATE(2022,12,31)),O171,""))</f>
        <v/>
      </c>
      <c r="P278" s="21" t="str">
        <f>IF(AND('別紙3-1_区分⑤所要額内訳'!$E$70&gt;=DATE(2023,1,1),'別紙3-1_区分⑤所要額内訳'!$D$70="無",COUNTIF($D$171:P171,1)&lt;=7),P171,IF(OR('別紙3-1_区分⑤所要額内訳'!$D$70="有",'別紙3-1_区分⑤所要額内訳'!$E$70&lt;=DATE(2022,12,31)),P171,""))</f>
        <v/>
      </c>
      <c r="Q278" s="21" t="str">
        <f>IF(AND('別紙3-1_区分⑤所要額内訳'!$E$70&gt;=DATE(2023,1,1),'別紙3-1_区分⑤所要額内訳'!$D$70="無",COUNTIF($D$171:Q171,1)&lt;=7),Q171,IF(OR('別紙3-1_区分⑤所要額内訳'!$D$70="有",'別紙3-1_区分⑤所要額内訳'!$E$70&lt;=DATE(2022,12,31)),Q171,""))</f>
        <v/>
      </c>
      <c r="R278" s="21" t="str">
        <f>IF(AND('別紙3-1_区分⑤所要額内訳'!$E$70&gt;=DATE(2023,1,1),'別紙3-1_区分⑤所要額内訳'!$D$70="無",COUNTIF($D$171:R171,1)&lt;=7),R171,IF(OR('別紙3-1_区分⑤所要額内訳'!$D$70="有",'別紙3-1_区分⑤所要額内訳'!$E$70&lt;=DATE(2022,12,31)),R171,""))</f>
        <v/>
      </c>
      <c r="S278" s="21" t="str">
        <f>IF(AND('別紙3-1_区分⑤所要額内訳'!$E$70&gt;=DATE(2023,1,1),'別紙3-1_区分⑤所要額内訳'!$D$70="無",COUNTIF($D$171:S171,1)&lt;=7),S171,IF(OR('別紙3-1_区分⑤所要額内訳'!$D$70="有",'別紙3-1_区分⑤所要額内訳'!$E$70&lt;=DATE(2022,12,31)),S171,""))</f>
        <v/>
      </c>
      <c r="T278" s="21" t="str">
        <f>IF(AND('別紙3-1_区分⑤所要額内訳'!$E$70&gt;=DATE(2023,1,1),'別紙3-1_区分⑤所要額内訳'!$D$70="無",COUNTIF($D$171:T171,1)&lt;=7),T171,IF(OR('別紙3-1_区分⑤所要額内訳'!$D$70="有",'別紙3-1_区分⑤所要額内訳'!$E$70&lt;=DATE(2022,12,31)),T171,""))</f>
        <v/>
      </c>
      <c r="U278" s="21" t="str">
        <f>IF(AND('別紙3-1_区分⑤所要額内訳'!$E$70&gt;=DATE(2023,1,1),'別紙3-1_区分⑤所要額内訳'!$D$70="無",COUNTIF($D$171:U171,1)&lt;=7),U171,IF(OR('別紙3-1_区分⑤所要額内訳'!$D$70="有",'別紙3-1_区分⑤所要額内訳'!$E$70&lt;=DATE(2022,12,31)),U171,""))</f>
        <v/>
      </c>
      <c r="V278" s="21" t="str">
        <f>IF(AND('別紙3-1_区分⑤所要額内訳'!$E$70&gt;=DATE(2023,1,1),'別紙3-1_区分⑤所要額内訳'!$D$70="無",COUNTIF($D$171:V171,1)&lt;=7),V171,IF(OR('別紙3-1_区分⑤所要額内訳'!$D$70="有",'別紙3-1_区分⑤所要額内訳'!$E$70&lt;=DATE(2022,12,31)),V171,""))</f>
        <v/>
      </c>
      <c r="W278" s="21" t="str">
        <f>IF(AND('別紙3-1_区分⑤所要額内訳'!$E$70&gt;=DATE(2023,1,1),'別紙3-1_区分⑤所要額内訳'!$D$70="無",COUNTIF($D$171:W171,1)&lt;=7),W171,IF(OR('別紙3-1_区分⑤所要額内訳'!$D$70="有",'別紙3-1_区分⑤所要額内訳'!$E$70&lt;=DATE(2022,12,31)),W171,""))</f>
        <v/>
      </c>
      <c r="X278" s="21" t="str">
        <f>IF(AND('別紙3-1_区分⑤所要額内訳'!$E$70&gt;=DATE(2023,1,1),'別紙3-1_区分⑤所要額内訳'!$D$70="無",COUNTIF($D$171:X171,1)&lt;=7),X171,IF(OR('別紙3-1_区分⑤所要額内訳'!$D$70="有",'別紙3-1_区分⑤所要額内訳'!$E$70&lt;=DATE(2022,12,31)),X171,""))</f>
        <v/>
      </c>
      <c r="Y278" s="21" t="str">
        <f>IF(AND('別紙3-1_区分⑤所要額内訳'!$E$70&gt;=DATE(2023,1,1),'別紙3-1_区分⑤所要額内訳'!$D$70="無",COUNTIF($D$171:Y171,1)&lt;=7),Y171,IF(OR('別紙3-1_区分⑤所要額内訳'!$D$70="有",'別紙3-1_区分⑤所要額内訳'!$E$70&lt;=DATE(2022,12,31)),Y171,""))</f>
        <v/>
      </c>
      <c r="Z278" s="21" t="str">
        <f>IF(AND('別紙3-1_区分⑤所要額内訳'!$E$70&gt;=DATE(2023,1,1),'別紙3-1_区分⑤所要額内訳'!$D$70="無",COUNTIF($D$171:Z171,1)&lt;=7),Z171,IF(OR('別紙3-1_区分⑤所要額内訳'!$D$70="有",'別紙3-1_区分⑤所要額内訳'!$E$70&lt;=DATE(2022,12,31)),Z171,""))</f>
        <v/>
      </c>
      <c r="AA278" s="21" t="str">
        <f>IF(AND('別紙3-1_区分⑤所要額内訳'!$E$70&gt;=DATE(2023,1,1),'別紙3-1_区分⑤所要額内訳'!$D$70="無",COUNTIF($D$171:AA171,1)&lt;=7),AA171,IF(OR('別紙3-1_区分⑤所要額内訳'!$D$70="有",'別紙3-1_区分⑤所要額内訳'!$E$70&lt;=DATE(2022,12,31)),AA171,""))</f>
        <v/>
      </c>
      <c r="AB278" s="21" t="str">
        <f>IF(AND('別紙3-1_区分⑤所要額内訳'!$E$70&gt;=DATE(2023,1,1),'別紙3-1_区分⑤所要額内訳'!$D$70="無",COUNTIF($D$171:AB171,1)&lt;=7),AB171,IF(OR('別紙3-1_区分⑤所要額内訳'!$D$70="有",'別紙3-1_区分⑤所要額内訳'!$E$70&lt;=DATE(2022,12,31)),AB171,""))</f>
        <v/>
      </c>
      <c r="AC278" s="21" t="str">
        <f>IF(AND('別紙3-1_区分⑤所要額内訳'!$E$70&gt;=DATE(2023,1,1),'別紙3-1_区分⑤所要額内訳'!$D$70="無",COUNTIF($D$171:AC171,1)&lt;=7),AC171,IF(OR('別紙3-1_区分⑤所要額内訳'!$D$70="有",'別紙3-1_区分⑤所要額内訳'!$E$70&lt;=DATE(2022,12,31)),AC171,""))</f>
        <v/>
      </c>
      <c r="AD278" s="21" t="str">
        <f>IF(AND('別紙3-1_区分⑤所要額内訳'!$E$70&gt;=DATE(2023,1,1),'別紙3-1_区分⑤所要額内訳'!$D$70="無",COUNTIF($D$171:AD171,1)&lt;=7),AD171,IF(OR('別紙3-1_区分⑤所要額内訳'!$D$70="有",'別紙3-1_区分⑤所要額内訳'!$E$70&lt;=DATE(2022,12,31)),AD171,""))</f>
        <v/>
      </c>
      <c r="AE278" s="21" t="str">
        <f>IF(AND('別紙3-1_区分⑤所要額内訳'!$E$70&gt;=DATE(2023,1,1),'別紙3-1_区分⑤所要額内訳'!$D$70="無",COUNTIF($D$171:AE171,1)&lt;=7),AE171,IF(OR('別紙3-1_区分⑤所要額内訳'!$D$70="有",'別紙3-1_区分⑤所要額内訳'!$E$70&lt;=DATE(2022,12,31)),AE171,""))</f>
        <v/>
      </c>
      <c r="AF278" s="21" t="str">
        <f>IF(AND('別紙3-1_区分⑤所要額内訳'!$E$70&gt;=DATE(2023,1,1),'別紙3-1_区分⑤所要額内訳'!$D$70="無",COUNTIF($D$171:AF171,1)&lt;=7),AF171,IF(OR('別紙3-1_区分⑤所要額内訳'!$D$70="有",'別紙3-1_区分⑤所要額内訳'!$E$70&lt;=DATE(2022,12,31)),AF171,""))</f>
        <v/>
      </c>
      <c r="AG278" s="21" t="str">
        <f>IF(AND('別紙3-1_区分⑤所要額内訳'!$E$70&gt;=DATE(2023,1,1),'別紙3-1_区分⑤所要額内訳'!$D$70="無",COUNTIF($D$171:AG171,1)&lt;=7),AG171,IF(OR('別紙3-1_区分⑤所要額内訳'!$D$70="有",'別紙3-1_区分⑤所要額内訳'!$E$70&lt;=DATE(2022,12,31)),AG171,""))</f>
        <v/>
      </c>
      <c r="AH278" s="21" t="str">
        <f>IF(AND('別紙3-1_区分⑤所要額内訳'!$E$70&gt;=DATE(2023,1,1),'別紙3-1_区分⑤所要額内訳'!$D$70="無",COUNTIF($D$171:AH171,1)&lt;=7),AH171,IF(OR('別紙3-1_区分⑤所要額内訳'!$D$70="有",'別紙3-1_区分⑤所要額内訳'!$E$70&lt;=DATE(2022,12,31)),AH171,""))</f>
        <v/>
      </c>
      <c r="AI278" s="21" t="str">
        <f>IF(AND('別紙3-1_区分⑤所要額内訳'!$E$70&gt;=DATE(2023,1,1),'別紙3-1_区分⑤所要額内訳'!$D$70="無",COUNTIF($D$171:AI171,1)&lt;=7),AI171,IF(OR('別紙3-1_区分⑤所要額内訳'!$D$70="有",'別紙3-1_区分⑤所要額内訳'!$E$70&lt;=DATE(2022,12,31)),AI171,""))</f>
        <v/>
      </c>
      <c r="AJ278" s="21" t="str">
        <f>IF(AND('別紙3-1_区分⑤所要額内訳'!$E$70&gt;=DATE(2023,1,1),'別紙3-1_区分⑤所要額内訳'!$D$70="無",COUNTIF($D$171:AJ171,1)&lt;=7),AJ171,IF(OR('別紙3-1_区分⑤所要額内訳'!$D$70="有",'別紙3-1_区分⑤所要額内訳'!$E$70&lt;=DATE(2022,12,31)),AJ171,""))</f>
        <v/>
      </c>
      <c r="AK278" s="21" t="str">
        <f>IF(AND('別紙3-1_区分⑤所要額内訳'!$E$70&gt;=DATE(2023,1,1),'別紙3-1_区分⑤所要額内訳'!$D$70="無",COUNTIF($D$171:AK171,1)&lt;=7),AK171,IF(OR('別紙3-1_区分⑤所要額内訳'!$D$70="有",'別紙3-1_区分⑤所要額内訳'!$E$70&lt;=DATE(2022,12,31)),AK171,""))</f>
        <v/>
      </c>
      <c r="AL278" s="21" t="str">
        <f>IF(AND('別紙3-1_区分⑤所要額内訳'!$E$70&gt;=DATE(2023,1,1),'別紙3-1_区分⑤所要額内訳'!$D$70="無",COUNTIF($D$171:AL171,1)&lt;=7),AL171,IF(OR('別紙3-1_区分⑤所要額内訳'!$D$70="有",'別紙3-1_区分⑤所要額内訳'!$E$70&lt;=DATE(2022,12,31)),AL171,""))</f>
        <v/>
      </c>
      <c r="AM278" s="21" t="str">
        <f>IF(AND('別紙3-1_区分⑤所要額内訳'!$E$70&gt;=DATE(2023,1,1),'別紙3-1_区分⑤所要額内訳'!$D$70="無",COUNTIF($D$171:AM171,1)&lt;=7),AM171,IF(OR('別紙3-1_区分⑤所要額内訳'!$D$70="有",'別紙3-1_区分⑤所要額内訳'!$E$70&lt;=DATE(2022,12,31)),AM171,""))</f>
        <v/>
      </c>
      <c r="AN278" s="21" t="str">
        <f>IF(AND('別紙3-1_区分⑤所要額内訳'!$E$70&gt;=DATE(2023,1,1),'別紙3-1_区分⑤所要額内訳'!$D$70="無",COUNTIF($D$171:AN171,1)&lt;=7),AN171,IF(OR('別紙3-1_区分⑤所要額内訳'!$D$70="有",'別紙3-1_区分⑤所要額内訳'!$E$70&lt;=DATE(2022,12,31)),AN171,""))</f>
        <v/>
      </c>
      <c r="AO278" s="21" t="str">
        <f>IF(AND('別紙3-1_区分⑤所要額内訳'!$E$70&gt;=DATE(2023,1,1),'別紙3-1_区分⑤所要額内訳'!$D$70="無",COUNTIF($D$171:AO171,1)&lt;=7),AO171,IF(OR('別紙3-1_区分⑤所要額内訳'!$D$70="有",'別紙3-1_区分⑤所要額内訳'!$E$70&lt;=DATE(2022,12,31)),AO171,""))</f>
        <v/>
      </c>
      <c r="AP278" s="21" t="str">
        <f>IF(AND('別紙3-1_区分⑤所要額内訳'!$E$70&gt;=DATE(2023,1,1),'別紙3-1_区分⑤所要額内訳'!$D$70="無",COUNTIF($D$171:AP171,1)&lt;=7),AP171,IF(OR('別紙3-1_区分⑤所要額内訳'!$D$70="有",'別紙3-1_区分⑤所要額内訳'!$E$70&lt;=DATE(2022,12,31)),AP171,""))</f>
        <v/>
      </c>
      <c r="AQ278" s="21" t="str">
        <f>IF(AND('別紙3-1_区分⑤所要額内訳'!$E$70&gt;=DATE(2023,1,1),'別紙3-1_区分⑤所要額内訳'!$D$70="無",COUNTIF($D$171:AQ171,1)&lt;=7),AQ171,IF(OR('別紙3-1_区分⑤所要額内訳'!$D$70="有",'別紙3-1_区分⑤所要額内訳'!$E$70&lt;=DATE(2022,12,31)),AQ171,""))</f>
        <v/>
      </c>
      <c r="AR278" s="21" t="str">
        <f>IF(AND('別紙3-1_区分⑤所要額内訳'!$E$70&gt;=DATE(2023,1,1),'別紙3-1_区分⑤所要額内訳'!$D$70="無",COUNTIF($D$171:AR171,1)&lt;=7),AR171,IF(OR('別紙3-1_区分⑤所要額内訳'!$D$70="有",'別紙3-1_区分⑤所要額内訳'!$E$70&lt;=DATE(2022,12,31)),AR171,""))</f>
        <v/>
      </c>
      <c r="AS278" s="21" t="str">
        <f>IF(AND('別紙3-1_区分⑤所要額内訳'!$E$70&gt;=DATE(2023,1,1),'別紙3-1_区分⑤所要額内訳'!$D$70="無",COUNTIF($D$171:AS171,1)&lt;=7),AS171,IF(OR('別紙3-1_区分⑤所要額内訳'!$D$70="有",'別紙3-1_区分⑤所要額内訳'!$E$70&lt;=DATE(2022,12,31)),AS171,""))</f>
        <v/>
      </c>
      <c r="AT278" s="21" t="str">
        <f>IF(AND('別紙3-1_区分⑤所要額内訳'!$E$70&gt;=DATE(2023,1,1),'別紙3-1_区分⑤所要額内訳'!$D$70="無",COUNTIF($D$171:AT171,1)&lt;=7),AT171,IF(OR('別紙3-1_区分⑤所要額内訳'!$D$70="有",'別紙3-1_区分⑤所要額内訳'!$E$70&lt;=DATE(2022,12,31)),AT171,""))</f>
        <v/>
      </c>
      <c r="AU278" s="21" t="str">
        <f>IF(AND('別紙3-1_区分⑤所要額内訳'!$E$70&gt;=DATE(2023,1,1),'別紙3-1_区分⑤所要額内訳'!$D$70="無",COUNTIF($D$171:AU171,1)&lt;=7),AU171,IF(OR('別紙3-1_区分⑤所要額内訳'!$D$70="有",'別紙3-1_区分⑤所要額内訳'!$E$70&lt;=DATE(2022,12,31)),AU171,""))</f>
        <v/>
      </c>
      <c r="AV278" s="21" t="str">
        <f>IF(AND('別紙3-1_区分⑤所要額内訳'!$E$70&gt;=DATE(2023,1,1),'別紙3-1_区分⑤所要額内訳'!$D$70="無",COUNTIF($D$171:AV171,1)&lt;=7),AV171,IF(OR('別紙3-1_区分⑤所要額内訳'!$D$70="有",'別紙3-1_区分⑤所要額内訳'!$E$70&lt;=DATE(2022,12,31)),AV171,""))</f>
        <v/>
      </c>
      <c r="AW278" s="21" t="str">
        <f>IF(AND('別紙3-1_区分⑤所要額内訳'!$E$70&gt;=DATE(2023,1,1),'別紙3-1_区分⑤所要額内訳'!$D$70="無",COUNTIF($D$171:AW171,1)&lt;=7),AW171,IF(OR('別紙3-1_区分⑤所要額内訳'!$D$70="有",'別紙3-1_区分⑤所要額内訳'!$E$70&lt;=DATE(2022,12,31)),AW171,""))</f>
        <v/>
      </c>
      <c r="AX278" s="21" t="str">
        <f>IF(AND('別紙3-1_区分⑤所要額内訳'!$E$70&gt;=DATE(2023,1,1),'別紙3-1_区分⑤所要額内訳'!$D$70="無",COUNTIF($D$171:AX171,1)&lt;=7),AX171,IF(OR('別紙3-1_区分⑤所要額内訳'!$D$70="有",'別紙3-1_区分⑤所要額内訳'!$E$70&lt;=DATE(2022,12,31)),AX171,""))</f>
        <v/>
      </c>
      <c r="AY278" s="21" t="str">
        <f>IF(AND('別紙3-1_区分⑤所要額内訳'!$E$70&gt;=DATE(2023,1,1),'別紙3-1_区分⑤所要額内訳'!$D$70="無",COUNTIF($D$171:AY171,1)&lt;=7),AY171,IF(OR('別紙3-1_区分⑤所要額内訳'!$D$70="有",'別紙3-1_区分⑤所要額内訳'!$E$70&lt;=DATE(2022,12,31)),AY171,""))</f>
        <v/>
      </c>
      <c r="AZ278" s="21" t="str">
        <f>IF(AND('別紙3-1_区分⑤所要額内訳'!$E$70&gt;=DATE(2023,1,1),'別紙3-1_区分⑤所要額内訳'!$D$70="無",COUNTIF($D$171:AZ171,1)&lt;=7),AZ171,IF(OR('別紙3-1_区分⑤所要額内訳'!$D$70="有",'別紙3-1_区分⑤所要額内訳'!$E$70&lt;=DATE(2022,12,31)),AZ171,""))</f>
        <v/>
      </c>
      <c r="BA278" s="21" t="str">
        <f>IF(AND('別紙3-1_区分⑤所要額内訳'!$E$70&gt;=DATE(2023,1,1),'別紙3-1_区分⑤所要額内訳'!$D$70="無",COUNTIF($D$171:BA171,1)&lt;=7),BA171,IF(OR('別紙3-1_区分⑤所要額内訳'!$D$70="有",'別紙3-1_区分⑤所要額内訳'!$E$70&lt;=DATE(2022,12,31)),BA171,""))</f>
        <v/>
      </c>
      <c r="BB278" s="18">
        <f>COUNTIF(D278:BA278,1)</f>
        <v>1</v>
      </c>
    </row>
    <row r="279" spans="1:54" x14ac:dyDescent="0.2">
      <c r="A279" s="5" t="str">
        <f t="shared" ref="A279:C279" si="392">A172</f>
        <v/>
      </c>
      <c r="B279" s="14" t="str">
        <f t="shared" si="392"/>
        <v/>
      </c>
      <c r="C279" s="5" t="str">
        <f t="shared" si="392"/>
        <v/>
      </c>
      <c r="D279" s="21">
        <f>IF(AND('別紙3-1_区分⑤所要額内訳'!$E$71&gt;=DATE(2023,1,1),'別紙3-1_区分⑤所要額内訳'!$D$71="無",COUNTIF($D$172:D172,1)&lt;=7),D172,IF(OR('別紙3-1_区分⑤所要額内訳'!$D$71="有",'別紙3-1_区分⑤所要額内訳'!$E$71&lt;=DATE(2022,12,31)),D172,""))</f>
        <v>1</v>
      </c>
      <c r="E279" s="21" t="str">
        <f>IF(AND('別紙3-1_区分⑤所要額内訳'!$E$71&gt;=DATE(2023,1,1),'別紙3-1_区分⑤所要額内訳'!$D$71="無",COUNTIF($D$172:E172,1)&lt;=7),E172,IF(OR('別紙3-1_区分⑤所要額内訳'!$D$71="有",'別紙3-1_区分⑤所要額内訳'!$E$71&lt;=DATE(2022,12,31)),E172,""))</f>
        <v/>
      </c>
      <c r="F279" s="21" t="str">
        <f>IF(AND('別紙3-1_区分⑤所要額内訳'!$E$71&gt;=DATE(2023,1,1),'別紙3-1_区分⑤所要額内訳'!$D$71="無",COUNTIF($D$172:F172,1)&lt;=7),F172,IF(OR('別紙3-1_区分⑤所要額内訳'!$D$71="有",'別紙3-1_区分⑤所要額内訳'!$E$71&lt;=DATE(2022,12,31)),F172,""))</f>
        <v/>
      </c>
      <c r="G279" s="21" t="str">
        <f>IF(AND('別紙3-1_区分⑤所要額内訳'!$E$71&gt;=DATE(2023,1,1),'別紙3-1_区分⑤所要額内訳'!$D$71="無",COUNTIF($D$172:G172,1)&lt;=7),G172,IF(OR('別紙3-1_区分⑤所要額内訳'!$D$71="有",'別紙3-1_区分⑤所要額内訳'!$E$71&lt;=DATE(2022,12,31)),G172,""))</f>
        <v/>
      </c>
      <c r="H279" s="21" t="str">
        <f>IF(AND('別紙3-1_区分⑤所要額内訳'!$E$71&gt;=DATE(2023,1,1),'別紙3-1_区分⑤所要額内訳'!$D$71="無",COUNTIF($D$172:H172,1)&lt;=7),H172,IF(OR('別紙3-1_区分⑤所要額内訳'!$D$71="有",'別紙3-1_区分⑤所要額内訳'!$E$71&lt;=DATE(2022,12,31)),H172,""))</f>
        <v/>
      </c>
      <c r="I279" s="21" t="str">
        <f>IF(AND('別紙3-1_区分⑤所要額内訳'!$E$71&gt;=DATE(2023,1,1),'別紙3-1_区分⑤所要額内訳'!$D$71="無",COUNTIF($D$172:I172,1)&lt;=7),I172,IF(OR('別紙3-1_区分⑤所要額内訳'!$D$71="有",'別紙3-1_区分⑤所要額内訳'!$E$71&lt;=DATE(2022,12,31)),I172,""))</f>
        <v/>
      </c>
      <c r="J279" s="21" t="str">
        <f>IF(AND('別紙3-1_区分⑤所要額内訳'!$E$71&gt;=DATE(2023,1,1),'別紙3-1_区分⑤所要額内訳'!$D$71="無",COUNTIF($D$172:J172,1)&lt;=7),J172,IF(OR('別紙3-1_区分⑤所要額内訳'!$D$71="有",'別紙3-1_区分⑤所要額内訳'!$E$71&lt;=DATE(2022,12,31)),J172,""))</f>
        <v/>
      </c>
      <c r="K279" s="21" t="str">
        <f>IF(AND('別紙3-1_区分⑤所要額内訳'!$E$71&gt;=DATE(2023,1,1),'別紙3-1_区分⑤所要額内訳'!$D$71="無",COUNTIF($D$172:K172,1)&lt;=7),K172,IF(OR('別紙3-1_区分⑤所要額内訳'!$D$71="有",'別紙3-1_区分⑤所要額内訳'!$E$71&lt;=DATE(2022,12,31)),K172,""))</f>
        <v/>
      </c>
      <c r="L279" s="21" t="str">
        <f>IF(AND('別紙3-1_区分⑤所要額内訳'!$E$71&gt;=DATE(2023,1,1),'別紙3-1_区分⑤所要額内訳'!$D$71="無",COUNTIF($D$172:L172,1)&lt;=7),L172,IF(OR('別紙3-1_区分⑤所要額内訳'!$D$71="有",'別紙3-1_区分⑤所要額内訳'!$E$71&lt;=DATE(2022,12,31)),L172,""))</f>
        <v/>
      </c>
      <c r="M279" s="21" t="str">
        <f>IF(AND('別紙3-1_区分⑤所要額内訳'!$E$71&gt;=DATE(2023,1,1),'別紙3-1_区分⑤所要額内訳'!$D$71="無",COUNTIF($D$172:M172,1)&lt;=7),M172,IF(OR('別紙3-1_区分⑤所要額内訳'!$D$71="有",'別紙3-1_区分⑤所要額内訳'!$E$71&lt;=DATE(2022,12,31)),M172,""))</f>
        <v/>
      </c>
      <c r="N279" s="21" t="str">
        <f>IF(AND('別紙3-1_区分⑤所要額内訳'!$E$71&gt;=DATE(2023,1,1),'別紙3-1_区分⑤所要額内訳'!$D$71="無",COUNTIF($D$172:N172,1)&lt;=7),N172,IF(OR('別紙3-1_区分⑤所要額内訳'!$D$71="有",'別紙3-1_区分⑤所要額内訳'!$E$71&lt;=DATE(2022,12,31)),N172,""))</f>
        <v/>
      </c>
      <c r="O279" s="21" t="str">
        <f>IF(AND('別紙3-1_区分⑤所要額内訳'!$E$71&gt;=DATE(2023,1,1),'別紙3-1_区分⑤所要額内訳'!$D$71="無",COUNTIF($D$172:O172,1)&lt;=7),O172,IF(OR('別紙3-1_区分⑤所要額内訳'!$D$71="有",'別紙3-1_区分⑤所要額内訳'!$E$71&lt;=DATE(2022,12,31)),O172,""))</f>
        <v/>
      </c>
      <c r="P279" s="21" t="str">
        <f>IF(AND('別紙3-1_区分⑤所要額内訳'!$E$71&gt;=DATE(2023,1,1),'別紙3-1_区分⑤所要額内訳'!$D$71="無",COUNTIF($D$172:P172,1)&lt;=7),P172,IF(OR('別紙3-1_区分⑤所要額内訳'!$D$71="有",'別紙3-1_区分⑤所要額内訳'!$E$71&lt;=DATE(2022,12,31)),P172,""))</f>
        <v/>
      </c>
      <c r="Q279" s="21" t="str">
        <f>IF(AND('別紙3-1_区分⑤所要額内訳'!$E$71&gt;=DATE(2023,1,1),'別紙3-1_区分⑤所要額内訳'!$D$71="無",COUNTIF($D$172:Q172,1)&lt;=7),Q172,IF(OR('別紙3-1_区分⑤所要額内訳'!$D$71="有",'別紙3-1_区分⑤所要額内訳'!$E$71&lt;=DATE(2022,12,31)),Q172,""))</f>
        <v/>
      </c>
      <c r="R279" s="21" t="str">
        <f>IF(AND('別紙3-1_区分⑤所要額内訳'!$E$71&gt;=DATE(2023,1,1),'別紙3-1_区分⑤所要額内訳'!$D$71="無",COUNTIF($D$172:R172,1)&lt;=7),R172,IF(OR('別紙3-1_区分⑤所要額内訳'!$D$71="有",'別紙3-1_区分⑤所要額内訳'!$E$71&lt;=DATE(2022,12,31)),R172,""))</f>
        <v/>
      </c>
      <c r="S279" s="21" t="str">
        <f>IF(AND('別紙3-1_区分⑤所要額内訳'!$E$71&gt;=DATE(2023,1,1),'別紙3-1_区分⑤所要額内訳'!$D$71="無",COUNTIF($D$172:S172,1)&lt;=7),S172,IF(OR('別紙3-1_区分⑤所要額内訳'!$D$71="有",'別紙3-1_区分⑤所要額内訳'!$E$71&lt;=DATE(2022,12,31)),S172,""))</f>
        <v/>
      </c>
      <c r="T279" s="21" t="str">
        <f>IF(AND('別紙3-1_区分⑤所要額内訳'!$E$71&gt;=DATE(2023,1,1),'別紙3-1_区分⑤所要額内訳'!$D$71="無",COUNTIF($D$172:T172,1)&lt;=7),T172,IF(OR('別紙3-1_区分⑤所要額内訳'!$D$71="有",'別紙3-1_区分⑤所要額内訳'!$E$71&lt;=DATE(2022,12,31)),T172,""))</f>
        <v/>
      </c>
      <c r="U279" s="21" t="str">
        <f>IF(AND('別紙3-1_区分⑤所要額内訳'!$E$71&gt;=DATE(2023,1,1),'別紙3-1_区分⑤所要額内訳'!$D$71="無",COUNTIF($D$172:U172,1)&lt;=7),U172,IF(OR('別紙3-1_区分⑤所要額内訳'!$D$71="有",'別紙3-1_区分⑤所要額内訳'!$E$71&lt;=DATE(2022,12,31)),U172,""))</f>
        <v/>
      </c>
      <c r="V279" s="21" t="str">
        <f>IF(AND('別紙3-1_区分⑤所要額内訳'!$E$71&gt;=DATE(2023,1,1),'別紙3-1_区分⑤所要額内訳'!$D$71="無",COUNTIF($D$172:V172,1)&lt;=7),V172,IF(OR('別紙3-1_区分⑤所要額内訳'!$D$71="有",'別紙3-1_区分⑤所要額内訳'!$E$71&lt;=DATE(2022,12,31)),V172,""))</f>
        <v/>
      </c>
      <c r="W279" s="21" t="str">
        <f>IF(AND('別紙3-1_区分⑤所要額内訳'!$E$71&gt;=DATE(2023,1,1),'別紙3-1_区分⑤所要額内訳'!$D$71="無",COUNTIF($D$172:W172,1)&lt;=7),W172,IF(OR('別紙3-1_区分⑤所要額内訳'!$D$71="有",'別紙3-1_区分⑤所要額内訳'!$E$71&lt;=DATE(2022,12,31)),W172,""))</f>
        <v/>
      </c>
      <c r="X279" s="21" t="str">
        <f>IF(AND('別紙3-1_区分⑤所要額内訳'!$E$71&gt;=DATE(2023,1,1),'別紙3-1_区分⑤所要額内訳'!$D$71="無",COUNTIF($D$172:X172,1)&lt;=7),X172,IF(OR('別紙3-1_区分⑤所要額内訳'!$D$71="有",'別紙3-1_区分⑤所要額内訳'!$E$71&lt;=DATE(2022,12,31)),X172,""))</f>
        <v/>
      </c>
      <c r="Y279" s="21" t="str">
        <f>IF(AND('別紙3-1_区分⑤所要額内訳'!$E$71&gt;=DATE(2023,1,1),'別紙3-1_区分⑤所要額内訳'!$D$71="無",COUNTIF($D$172:Y172,1)&lt;=7),Y172,IF(OR('別紙3-1_区分⑤所要額内訳'!$D$71="有",'別紙3-1_区分⑤所要額内訳'!$E$71&lt;=DATE(2022,12,31)),Y172,""))</f>
        <v/>
      </c>
      <c r="Z279" s="21" t="str">
        <f>IF(AND('別紙3-1_区分⑤所要額内訳'!$E$71&gt;=DATE(2023,1,1),'別紙3-1_区分⑤所要額内訳'!$D$71="無",COUNTIF($D$172:Z172,1)&lt;=7),Z172,IF(OR('別紙3-1_区分⑤所要額内訳'!$D$71="有",'別紙3-1_区分⑤所要額内訳'!$E$71&lt;=DATE(2022,12,31)),Z172,""))</f>
        <v/>
      </c>
      <c r="AA279" s="21" t="str">
        <f>IF(AND('別紙3-1_区分⑤所要額内訳'!$E$71&gt;=DATE(2023,1,1),'別紙3-1_区分⑤所要額内訳'!$D$71="無",COUNTIF($D$172:AA172,1)&lt;=7),AA172,IF(OR('別紙3-1_区分⑤所要額内訳'!$D$71="有",'別紙3-1_区分⑤所要額内訳'!$E$71&lt;=DATE(2022,12,31)),AA172,""))</f>
        <v/>
      </c>
      <c r="AB279" s="21" t="str">
        <f>IF(AND('別紙3-1_区分⑤所要額内訳'!$E$71&gt;=DATE(2023,1,1),'別紙3-1_区分⑤所要額内訳'!$D$71="無",COUNTIF($D$172:AB172,1)&lt;=7),AB172,IF(OR('別紙3-1_区分⑤所要額内訳'!$D$71="有",'別紙3-1_区分⑤所要額内訳'!$E$71&lt;=DATE(2022,12,31)),AB172,""))</f>
        <v/>
      </c>
      <c r="AC279" s="21" t="str">
        <f>IF(AND('別紙3-1_区分⑤所要額内訳'!$E$71&gt;=DATE(2023,1,1),'別紙3-1_区分⑤所要額内訳'!$D$71="無",COUNTIF($D$172:AC172,1)&lt;=7),AC172,IF(OR('別紙3-1_区分⑤所要額内訳'!$D$71="有",'別紙3-1_区分⑤所要額内訳'!$E$71&lt;=DATE(2022,12,31)),AC172,""))</f>
        <v/>
      </c>
      <c r="AD279" s="21" t="str">
        <f>IF(AND('別紙3-1_区分⑤所要額内訳'!$E$71&gt;=DATE(2023,1,1),'別紙3-1_区分⑤所要額内訳'!$D$71="無",COUNTIF($D$172:AD172,1)&lt;=7),AD172,IF(OR('別紙3-1_区分⑤所要額内訳'!$D$71="有",'別紙3-1_区分⑤所要額内訳'!$E$71&lt;=DATE(2022,12,31)),AD172,""))</f>
        <v/>
      </c>
      <c r="AE279" s="21" t="str">
        <f>IF(AND('別紙3-1_区分⑤所要額内訳'!$E$71&gt;=DATE(2023,1,1),'別紙3-1_区分⑤所要額内訳'!$D$71="無",COUNTIF($D$172:AE172,1)&lt;=7),AE172,IF(OR('別紙3-1_区分⑤所要額内訳'!$D$71="有",'別紙3-1_区分⑤所要額内訳'!$E$71&lt;=DATE(2022,12,31)),AE172,""))</f>
        <v/>
      </c>
      <c r="AF279" s="21" t="str">
        <f>IF(AND('別紙3-1_区分⑤所要額内訳'!$E$71&gt;=DATE(2023,1,1),'別紙3-1_区分⑤所要額内訳'!$D$71="無",COUNTIF($D$172:AF172,1)&lt;=7),AF172,IF(OR('別紙3-1_区分⑤所要額内訳'!$D$71="有",'別紙3-1_区分⑤所要額内訳'!$E$71&lt;=DATE(2022,12,31)),AF172,""))</f>
        <v/>
      </c>
      <c r="AG279" s="21" t="str">
        <f>IF(AND('別紙3-1_区分⑤所要額内訳'!$E$71&gt;=DATE(2023,1,1),'別紙3-1_区分⑤所要額内訳'!$D$71="無",COUNTIF($D$172:AG172,1)&lt;=7),AG172,IF(OR('別紙3-1_区分⑤所要額内訳'!$D$71="有",'別紙3-1_区分⑤所要額内訳'!$E$71&lt;=DATE(2022,12,31)),AG172,""))</f>
        <v/>
      </c>
      <c r="AH279" s="21" t="str">
        <f>IF(AND('別紙3-1_区分⑤所要額内訳'!$E$71&gt;=DATE(2023,1,1),'別紙3-1_区分⑤所要額内訳'!$D$71="無",COUNTIF($D$172:AH172,1)&lt;=7),AH172,IF(OR('別紙3-1_区分⑤所要額内訳'!$D$71="有",'別紙3-1_区分⑤所要額内訳'!$E$71&lt;=DATE(2022,12,31)),AH172,""))</f>
        <v/>
      </c>
      <c r="AI279" s="21" t="str">
        <f>IF(AND('別紙3-1_区分⑤所要額内訳'!$E$71&gt;=DATE(2023,1,1),'別紙3-1_区分⑤所要額内訳'!$D$71="無",COUNTIF($D$172:AI172,1)&lt;=7),AI172,IF(OR('別紙3-1_区分⑤所要額内訳'!$D$71="有",'別紙3-1_区分⑤所要額内訳'!$E$71&lt;=DATE(2022,12,31)),AI172,""))</f>
        <v/>
      </c>
      <c r="AJ279" s="21" t="str">
        <f>IF(AND('別紙3-1_区分⑤所要額内訳'!$E$71&gt;=DATE(2023,1,1),'別紙3-1_区分⑤所要額内訳'!$D$71="無",COUNTIF($D$172:AJ172,1)&lt;=7),AJ172,IF(OR('別紙3-1_区分⑤所要額内訳'!$D$71="有",'別紙3-1_区分⑤所要額内訳'!$E$71&lt;=DATE(2022,12,31)),AJ172,""))</f>
        <v/>
      </c>
      <c r="AK279" s="21" t="str">
        <f>IF(AND('別紙3-1_区分⑤所要額内訳'!$E$71&gt;=DATE(2023,1,1),'別紙3-1_区分⑤所要額内訳'!$D$71="無",COUNTIF($D$172:AK172,1)&lt;=7),AK172,IF(OR('別紙3-1_区分⑤所要額内訳'!$D$71="有",'別紙3-1_区分⑤所要額内訳'!$E$71&lt;=DATE(2022,12,31)),AK172,""))</f>
        <v/>
      </c>
      <c r="AL279" s="21" t="str">
        <f>IF(AND('別紙3-1_区分⑤所要額内訳'!$E$71&gt;=DATE(2023,1,1),'別紙3-1_区分⑤所要額内訳'!$D$71="無",COUNTIF($D$172:AL172,1)&lt;=7),AL172,IF(OR('別紙3-1_区分⑤所要額内訳'!$D$71="有",'別紙3-1_区分⑤所要額内訳'!$E$71&lt;=DATE(2022,12,31)),AL172,""))</f>
        <v/>
      </c>
      <c r="AM279" s="21" t="str">
        <f>IF(AND('別紙3-1_区分⑤所要額内訳'!$E$71&gt;=DATE(2023,1,1),'別紙3-1_区分⑤所要額内訳'!$D$71="無",COUNTIF($D$172:AM172,1)&lt;=7),AM172,IF(OR('別紙3-1_区分⑤所要額内訳'!$D$71="有",'別紙3-1_区分⑤所要額内訳'!$E$71&lt;=DATE(2022,12,31)),AM172,""))</f>
        <v/>
      </c>
      <c r="AN279" s="21" t="str">
        <f>IF(AND('別紙3-1_区分⑤所要額内訳'!$E$71&gt;=DATE(2023,1,1),'別紙3-1_区分⑤所要額内訳'!$D$71="無",COUNTIF($D$172:AN172,1)&lt;=7),AN172,IF(OR('別紙3-1_区分⑤所要額内訳'!$D$71="有",'別紙3-1_区分⑤所要額内訳'!$E$71&lt;=DATE(2022,12,31)),AN172,""))</f>
        <v/>
      </c>
      <c r="AO279" s="21" t="str">
        <f>IF(AND('別紙3-1_区分⑤所要額内訳'!$E$71&gt;=DATE(2023,1,1),'別紙3-1_区分⑤所要額内訳'!$D$71="無",COUNTIF($D$172:AO172,1)&lt;=7),AO172,IF(OR('別紙3-1_区分⑤所要額内訳'!$D$71="有",'別紙3-1_区分⑤所要額内訳'!$E$71&lt;=DATE(2022,12,31)),AO172,""))</f>
        <v/>
      </c>
      <c r="AP279" s="21" t="str">
        <f>IF(AND('別紙3-1_区分⑤所要額内訳'!$E$71&gt;=DATE(2023,1,1),'別紙3-1_区分⑤所要額内訳'!$D$71="無",COUNTIF($D$172:AP172,1)&lt;=7),AP172,IF(OR('別紙3-1_区分⑤所要額内訳'!$D$71="有",'別紙3-1_区分⑤所要額内訳'!$E$71&lt;=DATE(2022,12,31)),AP172,""))</f>
        <v/>
      </c>
      <c r="AQ279" s="21" t="str">
        <f>IF(AND('別紙3-1_区分⑤所要額内訳'!$E$71&gt;=DATE(2023,1,1),'別紙3-1_区分⑤所要額内訳'!$D$71="無",COUNTIF($D$172:AQ172,1)&lt;=7),AQ172,IF(OR('別紙3-1_区分⑤所要額内訳'!$D$71="有",'別紙3-1_区分⑤所要額内訳'!$E$71&lt;=DATE(2022,12,31)),AQ172,""))</f>
        <v/>
      </c>
      <c r="AR279" s="21" t="str">
        <f>IF(AND('別紙3-1_区分⑤所要額内訳'!$E$71&gt;=DATE(2023,1,1),'別紙3-1_区分⑤所要額内訳'!$D$71="無",COUNTIF($D$172:AR172,1)&lt;=7),AR172,IF(OR('別紙3-1_区分⑤所要額内訳'!$D$71="有",'別紙3-1_区分⑤所要額内訳'!$E$71&lt;=DATE(2022,12,31)),AR172,""))</f>
        <v/>
      </c>
      <c r="AS279" s="21" t="str">
        <f>IF(AND('別紙3-1_区分⑤所要額内訳'!$E$71&gt;=DATE(2023,1,1),'別紙3-1_区分⑤所要額内訳'!$D$71="無",COUNTIF($D$172:AS172,1)&lt;=7),AS172,IF(OR('別紙3-1_区分⑤所要額内訳'!$D$71="有",'別紙3-1_区分⑤所要額内訳'!$E$71&lt;=DATE(2022,12,31)),AS172,""))</f>
        <v/>
      </c>
      <c r="AT279" s="21" t="str">
        <f>IF(AND('別紙3-1_区分⑤所要額内訳'!$E$71&gt;=DATE(2023,1,1),'別紙3-1_区分⑤所要額内訳'!$D$71="無",COUNTIF($D$172:AT172,1)&lt;=7),AT172,IF(OR('別紙3-1_区分⑤所要額内訳'!$D$71="有",'別紙3-1_区分⑤所要額内訳'!$E$71&lt;=DATE(2022,12,31)),AT172,""))</f>
        <v/>
      </c>
      <c r="AU279" s="21" t="str">
        <f>IF(AND('別紙3-1_区分⑤所要額内訳'!$E$71&gt;=DATE(2023,1,1),'別紙3-1_区分⑤所要額内訳'!$D$71="無",COUNTIF($D$172:AU172,1)&lt;=7),AU172,IF(OR('別紙3-1_区分⑤所要額内訳'!$D$71="有",'別紙3-1_区分⑤所要額内訳'!$E$71&lt;=DATE(2022,12,31)),AU172,""))</f>
        <v/>
      </c>
      <c r="AV279" s="21" t="str">
        <f>IF(AND('別紙3-1_区分⑤所要額内訳'!$E$71&gt;=DATE(2023,1,1),'別紙3-1_区分⑤所要額内訳'!$D$71="無",COUNTIF($D$172:AV172,1)&lt;=7),AV172,IF(OR('別紙3-1_区分⑤所要額内訳'!$D$71="有",'別紙3-1_区分⑤所要額内訳'!$E$71&lt;=DATE(2022,12,31)),AV172,""))</f>
        <v/>
      </c>
      <c r="AW279" s="21" t="str">
        <f>IF(AND('別紙3-1_区分⑤所要額内訳'!$E$71&gt;=DATE(2023,1,1),'別紙3-1_区分⑤所要額内訳'!$D$71="無",COUNTIF($D$172:AW172,1)&lt;=7),AW172,IF(OR('別紙3-1_区分⑤所要額内訳'!$D$71="有",'別紙3-1_区分⑤所要額内訳'!$E$71&lt;=DATE(2022,12,31)),AW172,""))</f>
        <v/>
      </c>
      <c r="AX279" s="21" t="str">
        <f>IF(AND('別紙3-1_区分⑤所要額内訳'!$E$71&gt;=DATE(2023,1,1),'別紙3-1_区分⑤所要額内訳'!$D$71="無",COUNTIF($D$172:AX172,1)&lt;=7),AX172,IF(OR('別紙3-1_区分⑤所要額内訳'!$D$71="有",'別紙3-1_区分⑤所要額内訳'!$E$71&lt;=DATE(2022,12,31)),AX172,""))</f>
        <v/>
      </c>
      <c r="AY279" s="21" t="str">
        <f>IF(AND('別紙3-1_区分⑤所要額内訳'!$E$71&gt;=DATE(2023,1,1),'別紙3-1_区分⑤所要額内訳'!$D$71="無",COUNTIF($D$172:AY172,1)&lt;=7),AY172,IF(OR('別紙3-1_区分⑤所要額内訳'!$D$71="有",'別紙3-1_区分⑤所要額内訳'!$E$71&lt;=DATE(2022,12,31)),AY172,""))</f>
        <v/>
      </c>
      <c r="AZ279" s="21" t="str">
        <f>IF(AND('別紙3-1_区分⑤所要額内訳'!$E$71&gt;=DATE(2023,1,1),'別紙3-1_区分⑤所要額内訳'!$D$71="無",COUNTIF($D$172:AZ172,1)&lt;=7),AZ172,IF(OR('別紙3-1_区分⑤所要額内訳'!$D$71="有",'別紙3-1_区分⑤所要額内訳'!$E$71&lt;=DATE(2022,12,31)),AZ172,""))</f>
        <v/>
      </c>
      <c r="BA279" s="21" t="str">
        <f>IF(AND('別紙3-1_区分⑤所要額内訳'!$E$71&gt;=DATE(2023,1,1),'別紙3-1_区分⑤所要額内訳'!$D$71="無",COUNTIF($D$172:BA172,1)&lt;=7),BA172,IF(OR('別紙3-1_区分⑤所要額内訳'!$D$71="有",'別紙3-1_区分⑤所要額内訳'!$E$71&lt;=DATE(2022,12,31)),BA172,""))</f>
        <v/>
      </c>
      <c r="BB279" s="18">
        <f>COUNTIF(D279:BA279,1)</f>
        <v>1</v>
      </c>
    </row>
    <row r="280" spans="1:54" x14ac:dyDescent="0.2">
      <c r="A280" s="5" t="str">
        <f t="shared" ref="A280:C280" si="393">A173</f>
        <v/>
      </c>
      <c r="B280" s="14" t="str">
        <f t="shared" si="393"/>
        <v/>
      </c>
      <c r="C280" s="5" t="str">
        <f t="shared" si="393"/>
        <v/>
      </c>
      <c r="D280" s="21">
        <f>IF(AND('別紙3-1_区分⑤所要額内訳'!$E$72&gt;=DATE(2023,1,1),'別紙3-1_区分⑤所要額内訳'!$D$72="無",COUNTIF($D$173:D173,1)&lt;=7),D173,IF(OR('別紙3-1_区分⑤所要額内訳'!$D$72="有",'別紙3-1_区分⑤所要額内訳'!$E$72&lt;=DATE(2022,12,31)),D173,""))</f>
        <v>1</v>
      </c>
      <c r="E280" s="21" t="str">
        <f>IF(AND('別紙3-1_区分⑤所要額内訳'!$E$72&gt;=DATE(2023,1,1),'別紙3-1_区分⑤所要額内訳'!$D$72="無",COUNTIF($D$173:E173,1)&lt;=7),E173,IF(OR('別紙3-1_区分⑤所要額内訳'!$D$72="有",'別紙3-1_区分⑤所要額内訳'!$E$72&lt;=DATE(2022,12,31)),E173,""))</f>
        <v/>
      </c>
      <c r="F280" s="21" t="str">
        <f>IF(AND('別紙3-1_区分⑤所要額内訳'!$E$72&gt;=DATE(2023,1,1),'別紙3-1_区分⑤所要額内訳'!$D$72="無",COUNTIF($D$173:F173,1)&lt;=7),F173,IF(OR('別紙3-1_区分⑤所要額内訳'!$D$72="有",'別紙3-1_区分⑤所要額内訳'!$E$72&lt;=DATE(2022,12,31)),F173,""))</f>
        <v/>
      </c>
      <c r="G280" s="21" t="str">
        <f>IF(AND('別紙3-1_区分⑤所要額内訳'!$E$72&gt;=DATE(2023,1,1),'別紙3-1_区分⑤所要額内訳'!$D$72="無",COUNTIF($D$173:G173,1)&lt;=7),G173,IF(OR('別紙3-1_区分⑤所要額内訳'!$D$72="有",'別紙3-1_区分⑤所要額内訳'!$E$72&lt;=DATE(2022,12,31)),G173,""))</f>
        <v/>
      </c>
      <c r="H280" s="21" t="str">
        <f>IF(AND('別紙3-1_区分⑤所要額内訳'!$E$72&gt;=DATE(2023,1,1),'別紙3-1_区分⑤所要額内訳'!$D$72="無",COUNTIF($D$173:H173,1)&lt;=7),H173,IF(OR('別紙3-1_区分⑤所要額内訳'!$D$72="有",'別紙3-1_区分⑤所要額内訳'!$E$72&lt;=DATE(2022,12,31)),H173,""))</f>
        <v/>
      </c>
      <c r="I280" s="21" t="str">
        <f>IF(AND('別紙3-1_区分⑤所要額内訳'!$E$72&gt;=DATE(2023,1,1),'別紙3-1_区分⑤所要額内訳'!$D$72="無",COUNTIF($D$173:I173,1)&lt;=7),I173,IF(OR('別紙3-1_区分⑤所要額内訳'!$D$72="有",'別紙3-1_区分⑤所要額内訳'!$E$72&lt;=DATE(2022,12,31)),I173,""))</f>
        <v/>
      </c>
      <c r="J280" s="21" t="str">
        <f>IF(AND('別紙3-1_区分⑤所要額内訳'!$E$72&gt;=DATE(2023,1,1),'別紙3-1_区分⑤所要額内訳'!$D$72="無",COUNTIF($D$173:J173,1)&lt;=7),J173,IF(OR('別紙3-1_区分⑤所要額内訳'!$D$72="有",'別紙3-1_区分⑤所要額内訳'!$E$72&lt;=DATE(2022,12,31)),J173,""))</f>
        <v/>
      </c>
      <c r="K280" s="21" t="str">
        <f>IF(AND('別紙3-1_区分⑤所要額内訳'!$E$72&gt;=DATE(2023,1,1),'別紙3-1_区分⑤所要額内訳'!$D$72="無",COUNTIF($D$173:K173,1)&lt;=7),K173,IF(OR('別紙3-1_区分⑤所要額内訳'!$D$72="有",'別紙3-1_区分⑤所要額内訳'!$E$72&lt;=DATE(2022,12,31)),K173,""))</f>
        <v/>
      </c>
      <c r="L280" s="21" t="str">
        <f>IF(AND('別紙3-1_区分⑤所要額内訳'!$E$72&gt;=DATE(2023,1,1),'別紙3-1_区分⑤所要額内訳'!$D$72="無",COUNTIF($D$173:L173,1)&lt;=7),L173,IF(OR('別紙3-1_区分⑤所要額内訳'!$D$72="有",'別紙3-1_区分⑤所要額内訳'!$E$72&lt;=DATE(2022,12,31)),L173,""))</f>
        <v/>
      </c>
      <c r="M280" s="21" t="str">
        <f>IF(AND('別紙3-1_区分⑤所要額内訳'!$E$72&gt;=DATE(2023,1,1),'別紙3-1_区分⑤所要額内訳'!$D$72="無",COUNTIF($D$173:M173,1)&lt;=7),M173,IF(OR('別紙3-1_区分⑤所要額内訳'!$D$72="有",'別紙3-1_区分⑤所要額内訳'!$E$72&lt;=DATE(2022,12,31)),M173,""))</f>
        <v/>
      </c>
      <c r="N280" s="21" t="str">
        <f>IF(AND('別紙3-1_区分⑤所要額内訳'!$E$72&gt;=DATE(2023,1,1),'別紙3-1_区分⑤所要額内訳'!$D$72="無",COUNTIF($D$173:N173,1)&lt;=7),N173,IF(OR('別紙3-1_区分⑤所要額内訳'!$D$72="有",'別紙3-1_区分⑤所要額内訳'!$E$72&lt;=DATE(2022,12,31)),N173,""))</f>
        <v/>
      </c>
      <c r="O280" s="21" t="str">
        <f>IF(AND('別紙3-1_区分⑤所要額内訳'!$E$72&gt;=DATE(2023,1,1),'別紙3-1_区分⑤所要額内訳'!$D$72="無",COUNTIF($D$173:O173,1)&lt;=7),O173,IF(OR('別紙3-1_区分⑤所要額内訳'!$D$72="有",'別紙3-1_区分⑤所要額内訳'!$E$72&lt;=DATE(2022,12,31)),O173,""))</f>
        <v/>
      </c>
      <c r="P280" s="21" t="str">
        <f>IF(AND('別紙3-1_区分⑤所要額内訳'!$E$72&gt;=DATE(2023,1,1),'別紙3-1_区分⑤所要額内訳'!$D$72="無",COUNTIF($D$173:P173,1)&lt;=7),P173,IF(OR('別紙3-1_区分⑤所要額内訳'!$D$72="有",'別紙3-1_区分⑤所要額内訳'!$E$72&lt;=DATE(2022,12,31)),P173,""))</f>
        <v/>
      </c>
      <c r="Q280" s="21" t="str">
        <f>IF(AND('別紙3-1_区分⑤所要額内訳'!$E$72&gt;=DATE(2023,1,1),'別紙3-1_区分⑤所要額内訳'!$D$72="無",COUNTIF($D$173:Q173,1)&lt;=7),Q173,IF(OR('別紙3-1_区分⑤所要額内訳'!$D$72="有",'別紙3-1_区分⑤所要額内訳'!$E$72&lt;=DATE(2022,12,31)),Q173,""))</f>
        <v/>
      </c>
      <c r="R280" s="21" t="str">
        <f>IF(AND('別紙3-1_区分⑤所要額内訳'!$E$72&gt;=DATE(2023,1,1),'別紙3-1_区分⑤所要額内訳'!$D$72="無",COUNTIF($D$173:R173,1)&lt;=7),R173,IF(OR('別紙3-1_区分⑤所要額内訳'!$D$72="有",'別紙3-1_区分⑤所要額内訳'!$E$72&lt;=DATE(2022,12,31)),R173,""))</f>
        <v/>
      </c>
      <c r="S280" s="21" t="str">
        <f>IF(AND('別紙3-1_区分⑤所要額内訳'!$E$72&gt;=DATE(2023,1,1),'別紙3-1_区分⑤所要額内訳'!$D$72="無",COUNTIF($D$173:S173,1)&lt;=7),S173,IF(OR('別紙3-1_区分⑤所要額内訳'!$D$72="有",'別紙3-1_区分⑤所要額内訳'!$E$72&lt;=DATE(2022,12,31)),S173,""))</f>
        <v/>
      </c>
      <c r="T280" s="21" t="str">
        <f>IF(AND('別紙3-1_区分⑤所要額内訳'!$E$72&gt;=DATE(2023,1,1),'別紙3-1_区分⑤所要額内訳'!$D$72="無",COUNTIF($D$173:T173,1)&lt;=7),T173,IF(OR('別紙3-1_区分⑤所要額内訳'!$D$72="有",'別紙3-1_区分⑤所要額内訳'!$E$72&lt;=DATE(2022,12,31)),T173,""))</f>
        <v/>
      </c>
      <c r="U280" s="21" t="str">
        <f>IF(AND('別紙3-1_区分⑤所要額内訳'!$E$72&gt;=DATE(2023,1,1),'別紙3-1_区分⑤所要額内訳'!$D$72="無",COUNTIF($D$173:U173,1)&lt;=7),U173,IF(OR('別紙3-1_区分⑤所要額内訳'!$D$72="有",'別紙3-1_区分⑤所要額内訳'!$E$72&lt;=DATE(2022,12,31)),U173,""))</f>
        <v/>
      </c>
      <c r="V280" s="21" t="str">
        <f>IF(AND('別紙3-1_区分⑤所要額内訳'!$E$72&gt;=DATE(2023,1,1),'別紙3-1_区分⑤所要額内訳'!$D$72="無",COUNTIF($D$173:V173,1)&lt;=7),V173,IF(OR('別紙3-1_区分⑤所要額内訳'!$D$72="有",'別紙3-1_区分⑤所要額内訳'!$E$72&lt;=DATE(2022,12,31)),V173,""))</f>
        <v/>
      </c>
      <c r="W280" s="21" t="str">
        <f>IF(AND('別紙3-1_区分⑤所要額内訳'!$E$72&gt;=DATE(2023,1,1),'別紙3-1_区分⑤所要額内訳'!$D$72="無",COUNTIF($D$173:W173,1)&lt;=7),W173,IF(OR('別紙3-1_区分⑤所要額内訳'!$D$72="有",'別紙3-1_区分⑤所要額内訳'!$E$72&lt;=DATE(2022,12,31)),W173,""))</f>
        <v/>
      </c>
      <c r="X280" s="21" t="str">
        <f>IF(AND('別紙3-1_区分⑤所要額内訳'!$E$72&gt;=DATE(2023,1,1),'別紙3-1_区分⑤所要額内訳'!$D$72="無",COUNTIF($D$173:X173,1)&lt;=7),X173,IF(OR('別紙3-1_区分⑤所要額内訳'!$D$72="有",'別紙3-1_区分⑤所要額内訳'!$E$72&lt;=DATE(2022,12,31)),X173,""))</f>
        <v/>
      </c>
      <c r="Y280" s="21" t="str">
        <f>IF(AND('別紙3-1_区分⑤所要額内訳'!$E$72&gt;=DATE(2023,1,1),'別紙3-1_区分⑤所要額内訳'!$D$72="無",COUNTIF($D$173:Y173,1)&lt;=7),Y173,IF(OR('別紙3-1_区分⑤所要額内訳'!$D$72="有",'別紙3-1_区分⑤所要額内訳'!$E$72&lt;=DATE(2022,12,31)),Y173,""))</f>
        <v/>
      </c>
      <c r="Z280" s="21" t="str">
        <f>IF(AND('別紙3-1_区分⑤所要額内訳'!$E$72&gt;=DATE(2023,1,1),'別紙3-1_区分⑤所要額内訳'!$D$72="無",COUNTIF($D$173:Z173,1)&lt;=7),Z173,IF(OR('別紙3-1_区分⑤所要額内訳'!$D$72="有",'別紙3-1_区分⑤所要額内訳'!$E$72&lt;=DATE(2022,12,31)),Z173,""))</f>
        <v/>
      </c>
      <c r="AA280" s="21" t="str">
        <f>IF(AND('別紙3-1_区分⑤所要額内訳'!$E$72&gt;=DATE(2023,1,1),'別紙3-1_区分⑤所要額内訳'!$D$72="無",COUNTIF($D$173:AA173,1)&lt;=7),AA173,IF(OR('別紙3-1_区分⑤所要額内訳'!$D$72="有",'別紙3-1_区分⑤所要額内訳'!$E$72&lt;=DATE(2022,12,31)),AA173,""))</f>
        <v/>
      </c>
      <c r="AB280" s="21" t="str">
        <f>IF(AND('別紙3-1_区分⑤所要額内訳'!$E$72&gt;=DATE(2023,1,1),'別紙3-1_区分⑤所要額内訳'!$D$72="無",COUNTIF($D$173:AB173,1)&lt;=7),AB173,IF(OR('別紙3-1_区分⑤所要額内訳'!$D$72="有",'別紙3-1_区分⑤所要額内訳'!$E$72&lt;=DATE(2022,12,31)),AB173,""))</f>
        <v/>
      </c>
      <c r="AC280" s="21" t="str">
        <f>IF(AND('別紙3-1_区分⑤所要額内訳'!$E$72&gt;=DATE(2023,1,1),'別紙3-1_区分⑤所要額内訳'!$D$72="無",COUNTIF($D$173:AC173,1)&lt;=7),AC173,IF(OR('別紙3-1_区分⑤所要額内訳'!$D$72="有",'別紙3-1_区分⑤所要額内訳'!$E$72&lt;=DATE(2022,12,31)),AC173,""))</f>
        <v/>
      </c>
      <c r="AD280" s="21" t="str">
        <f>IF(AND('別紙3-1_区分⑤所要額内訳'!$E$72&gt;=DATE(2023,1,1),'別紙3-1_区分⑤所要額内訳'!$D$72="無",COUNTIF($D$173:AD173,1)&lt;=7),AD173,IF(OR('別紙3-1_区分⑤所要額内訳'!$D$72="有",'別紙3-1_区分⑤所要額内訳'!$E$72&lt;=DATE(2022,12,31)),AD173,""))</f>
        <v/>
      </c>
      <c r="AE280" s="21" t="str">
        <f>IF(AND('別紙3-1_区分⑤所要額内訳'!$E$72&gt;=DATE(2023,1,1),'別紙3-1_区分⑤所要額内訳'!$D$72="無",COUNTIF($D$173:AE173,1)&lt;=7),AE173,IF(OR('別紙3-1_区分⑤所要額内訳'!$D$72="有",'別紙3-1_区分⑤所要額内訳'!$E$72&lt;=DATE(2022,12,31)),AE173,""))</f>
        <v/>
      </c>
      <c r="AF280" s="21" t="str">
        <f>IF(AND('別紙3-1_区分⑤所要額内訳'!$E$72&gt;=DATE(2023,1,1),'別紙3-1_区分⑤所要額内訳'!$D$72="無",COUNTIF($D$173:AF173,1)&lt;=7),AF173,IF(OR('別紙3-1_区分⑤所要額内訳'!$D$72="有",'別紙3-1_区分⑤所要額内訳'!$E$72&lt;=DATE(2022,12,31)),AF173,""))</f>
        <v/>
      </c>
      <c r="AG280" s="21" t="str">
        <f>IF(AND('別紙3-1_区分⑤所要額内訳'!$E$72&gt;=DATE(2023,1,1),'別紙3-1_区分⑤所要額内訳'!$D$72="無",COUNTIF($D$173:AG173,1)&lt;=7),AG173,IF(OR('別紙3-1_区分⑤所要額内訳'!$D$72="有",'別紙3-1_区分⑤所要額内訳'!$E$72&lt;=DATE(2022,12,31)),AG173,""))</f>
        <v/>
      </c>
      <c r="AH280" s="21" t="str">
        <f>IF(AND('別紙3-1_区分⑤所要額内訳'!$E$72&gt;=DATE(2023,1,1),'別紙3-1_区分⑤所要額内訳'!$D$72="無",COUNTIF($D$173:AH173,1)&lt;=7),AH173,IF(OR('別紙3-1_区分⑤所要額内訳'!$D$72="有",'別紙3-1_区分⑤所要額内訳'!$E$72&lt;=DATE(2022,12,31)),AH173,""))</f>
        <v/>
      </c>
      <c r="AI280" s="21" t="str">
        <f>IF(AND('別紙3-1_区分⑤所要額内訳'!$E$72&gt;=DATE(2023,1,1),'別紙3-1_区分⑤所要額内訳'!$D$72="無",COUNTIF($D$173:AI173,1)&lt;=7),AI173,IF(OR('別紙3-1_区分⑤所要額内訳'!$D$72="有",'別紙3-1_区分⑤所要額内訳'!$E$72&lt;=DATE(2022,12,31)),AI173,""))</f>
        <v/>
      </c>
      <c r="AJ280" s="21" t="str">
        <f>IF(AND('別紙3-1_区分⑤所要額内訳'!$E$72&gt;=DATE(2023,1,1),'別紙3-1_区分⑤所要額内訳'!$D$72="無",COUNTIF($D$173:AJ173,1)&lt;=7),AJ173,IF(OR('別紙3-1_区分⑤所要額内訳'!$D$72="有",'別紙3-1_区分⑤所要額内訳'!$E$72&lt;=DATE(2022,12,31)),AJ173,""))</f>
        <v/>
      </c>
      <c r="AK280" s="21" t="str">
        <f>IF(AND('別紙3-1_区分⑤所要額内訳'!$E$72&gt;=DATE(2023,1,1),'別紙3-1_区分⑤所要額内訳'!$D$72="無",COUNTIF($D$173:AK173,1)&lt;=7),AK173,IF(OR('別紙3-1_区分⑤所要額内訳'!$D$72="有",'別紙3-1_区分⑤所要額内訳'!$E$72&lt;=DATE(2022,12,31)),AK173,""))</f>
        <v/>
      </c>
      <c r="AL280" s="21" t="str">
        <f>IF(AND('別紙3-1_区分⑤所要額内訳'!$E$72&gt;=DATE(2023,1,1),'別紙3-1_区分⑤所要額内訳'!$D$72="無",COUNTIF($D$173:AL173,1)&lt;=7),AL173,IF(OR('別紙3-1_区分⑤所要額内訳'!$D$72="有",'別紙3-1_区分⑤所要額内訳'!$E$72&lt;=DATE(2022,12,31)),AL173,""))</f>
        <v/>
      </c>
      <c r="AM280" s="21" t="str">
        <f>IF(AND('別紙3-1_区分⑤所要額内訳'!$E$72&gt;=DATE(2023,1,1),'別紙3-1_区分⑤所要額内訳'!$D$72="無",COUNTIF($D$173:AM173,1)&lt;=7),AM173,IF(OR('別紙3-1_区分⑤所要額内訳'!$D$72="有",'別紙3-1_区分⑤所要額内訳'!$E$72&lt;=DATE(2022,12,31)),AM173,""))</f>
        <v/>
      </c>
      <c r="AN280" s="21" t="str">
        <f>IF(AND('別紙3-1_区分⑤所要額内訳'!$E$72&gt;=DATE(2023,1,1),'別紙3-1_区分⑤所要額内訳'!$D$72="無",COUNTIF($D$173:AN173,1)&lt;=7),AN173,IF(OR('別紙3-1_区分⑤所要額内訳'!$D$72="有",'別紙3-1_区分⑤所要額内訳'!$E$72&lt;=DATE(2022,12,31)),AN173,""))</f>
        <v/>
      </c>
      <c r="AO280" s="21" t="str">
        <f>IF(AND('別紙3-1_区分⑤所要額内訳'!$E$72&gt;=DATE(2023,1,1),'別紙3-1_区分⑤所要額内訳'!$D$72="無",COUNTIF($D$173:AO173,1)&lt;=7),AO173,IF(OR('別紙3-1_区分⑤所要額内訳'!$D$72="有",'別紙3-1_区分⑤所要額内訳'!$E$72&lt;=DATE(2022,12,31)),AO173,""))</f>
        <v/>
      </c>
      <c r="AP280" s="21" t="str">
        <f>IF(AND('別紙3-1_区分⑤所要額内訳'!$E$72&gt;=DATE(2023,1,1),'別紙3-1_区分⑤所要額内訳'!$D$72="無",COUNTIF($D$173:AP173,1)&lt;=7),AP173,IF(OR('別紙3-1_区分⑤所要額内訳'!$D$72="有",'別紙3-1_区分⑤所要額内訳'!$E$72&lt;=DATE(2022,12,31)),AP173,""))</f>
        <v/>
      </c>
      <c r="AQ280" s="21" t="str">
        <f>IF(AND('別紙3-1_区分⑤所要額内訳'!$E$72&gt;=DATE(2023,1,1),'別紙3-1_区分⑤所要額内訳'!$D$72="無",COUNTIF($D$173:AQ173,1)&lt;=7),AQ173,IF(OR('別紙3-1_区分⑤所要額内訳'!$D$72="有",'別紙3-1_区分⑤所要額内訳'!$E$72&lt;=DATE(2022,12,31)),AQ173,""))</f>
        <v/>
      </c>
      <c r="AR280" s="21" t="str">
        <f>IF(AND('別紙3-1_区分⑤所要額内訳'!$E$72&gt;=DATE(2023,1,1),'別紙3-1_区分⑤所要額内訳'!$D$72="無",COUNTIF($D$173:AR173,1)&lt;=7),AR173,IF(OR('別紙3-1_区分⑤所要額内訳'!$D$72="有",'別紙3-1_区分⑤所要額内訳'!$E$72&lt;=DATE(2022,12,31)),AR173,""))</f>
        <v/>
      </c>
      <c r="AS280" s="21" t="str">
        <f>IF(AND('別紙3-1_区分⑤所要額内訳'!$E$72&gt;=DATE(2023,1,1),'別紙3-1_区分⑤所要額内訳'!$D$72="無",COUNTIF($D$173:AS173,1)&lt;=7),AS173,IF(OR('別紙3-1_区分⑤所要額内訳'!$D$72="有",'別紙3-1_区分⑤所要額内訳'!$E$72&lt;=DATE(2022,12,31)),AS173,""))</f>
        <v/>
      </c>
      <c r="AT280" s="21" t="str">
        <f>IF(AND('別紙3-1_区分⑤所要額内訳'!$E$72&gt;=DATE(2023,1,1),'別紙3-1_区分⑤所要額内訳'!$D$72="無",COUNTIF($D$173:AT173,1)&lt;=7),AT173,IF(OR('別紙3-1_区分⑤所要額内訳'!$D$72="有",'別紙3-1_区分⑤所要額内訳'!$E$72&lt;=DATE(2022,12,31)),AT173,""))</f>
        <v/>
      </c>
      <c r="AU280" s="21" t="str">
        <f>IF(AND('別紙3-1_区分⑤所要額内訳'!$E$72&gt;=DATE(2023,1,1),'別紙3-1_区分⑤所要額内訳'!$D$72="無",COUNTIF($D$173:AU173,1)&lt;=7),AU173,IF(OR('別紙3-1_区分⑤所要額内訳'!$D$72="有",'別紙3-1_区分⑤所要額内訳'!$E$72&lt;=DATE(2022,12,31)),AU173,""))</f>
        <v/>
      </c>
      <c r="AV280" s="21" t="str">
        <f>IF(AND('別紙3-1_区分⑤所要額内訳'!$E$72&gt;=DATE(2023,1,1),'別紙3-1_区分⑤所要額内訳'!$D$72="無",COUNTIF($D$173:AV173,1)&lt;=7),AV173,IF(OR('別紙3-1_区分⑤所要額内訳'!$D$72="有",'別紙3-1_区分⑤所要額内訳'!$E$72&lt;=DATE(2022,12,31)),AV173,""))</f>
        <v/>
      </c>
      <c r="AW280" s="21" t="str">
        <f>IF(AND('別紙3-1_区分⑤所要額内訳'!$E$72&gt;=DATE(2023,1,1),'別紙3-1_区分⑤所要額内訳'!$D$72="無",COUNTIF($D$173:AW173,1)&lt;=7),AW173,IF(OR('別紙3-1_区分⑤所要額内訳'!$D$72="有",'別紙3-1_区分⑤所要額内訳'!$E$72&lt;=DATE(2022,12,31)),AW173,""))</f>
        <v/>
      </c>
      <c r="AX280" s="21" t="str">
        <f>IF(AND('別紙3-1_区分⑤所要額内訳'!$E$72&gt;=DATE(2023,1,1),'別紙3-1_区分⑤所要額内訳'!$D$72="無",COUNTIF($D$173:AX173,1)&lt;=7),AX173,IF(OR('別紙3-1_区分⑤所要額内訳'!$D$72="有",'別紙3-1_区分⑤所要額内訳'!$E$72&lt;=DATE(2022,12,31)),AX173,""))</f>
        <v/>
      </c>
      <c r="AY280" s="21" t="str">
        <f>IF(AND('別紙3-1_区分⑤所要額内訳'!$E$72&gt;=DATE(2023,1,1),'別紙3-1_区分⑤所要額内訳'!$D$72="無",COUNTIF($D$173:AY173,1)&lt;=7),AY173,IF(OR('別紙3-1_区分⑤所要額内訳'!$D$72="有",'別紙3-1_区分⑤所要額内訳'!$E$72&lt;=DATE(2022,12,31)),AY173,""))</f>
        <v/>
      </c>
      <c r="AZ280" s="21" t="str">
        <f>IF(AND('別紙3-1_区分⑤所要額内訳'!$E$72&gt;=DATE(2023,1,1),'別紙3-1_区分⑤所要額内訳'!$D$72="無",COUNTIF($D$173:AZ173,1)&lt;=7),AZ173,IF(OR('別紙3-1_区分⑤所要額内訳'!$D$72="有",'別紙3-1_区分⑤所要額内訳'!$E$72&lt;=DATE(2022,12,31)),AZ173,""))</f>
        <v/>
      </c>
      <c r="BA280" s="21" t="str">
        <f>IF(AND('別紙3-1_区分⑤所要額内訳'!$E$72&gt;=DATE(2023,1,1),'別紙3-1_区分⑤所要額内訳'!$D$72="無",COUNTIF($D$173:BA173,1)&lt;=7),BA173,IF(OR('別紙3-1_区分⑤所要額内訳'!$D$72="有",'別紙3-1_区分⑤所要額内訳'!$E$72&lt;=DATE(2022,12,31)),BA173,""))</f>
        <v/>
      </c>
      <c r="BB280" s="18">
        <f>COUNTIF(D280:BA280,1)</f>
        <v>1</v>
      </c>
    </row>
    <row r="281" spans="1:54" x14ac:dyDescent="0.2">
      <c r="A281" s="5" t="str">
        <f t="shared" ref="A281:C281" si="394">A174</f>
        <v/>
      </c>
      <c r="B281" s="14" t="str">
        <f t="shared" si="394"/>
        <v/>
      </c>
      <c r="C281" s="5" t="str">
        <f t="shared" si="394"/>
        <v/>
      </c>
      <c r="D281" s="21">
        <f>IF(AND('別紙3-1_区分⑤所要額内訳'!$E$73&gt;=DATE(2023,1,1),'別紙3-1_区分⑤所要額内訳'!$D$73="無",COUNTIF($D$174:D174,1)&lt;=7),D174,IF(OR('別紙3-1_区分⑤所要額内訳'!$D$73="有",'別紙3-1_区分⑤所要額内訳'!$E$73&lt;=DATE(2022,12,31)),D174,""))</f>
        <v>1</v>
      </c>
      <c r="E281" s="21" t="str">
        <f>IF(AND('別紙3-1_区分⑤所要額内訳'!$E$73&gt;=DATE(2023,1,1),'別紙3-1_区分⑤所要額内訳'!$D$73="無",COUNTIF($D$174:E174,1)&lt;=7),E174,IF(OR('別紙3-1_区分⑤所要額内訳'!$D$73="有",'別紙3-1_区分⑤所要額内訳'!$E$73&lt;=DATE(2022,12,31)),E174,""))</f>
        <v/>
      </c>
      <c r="F281" s="21" t="str">
        <f>IF(AND('別紙3-1_区分⑤所要額内訳'!$E$73&gt;=DATE(2023,1,1),'別紙3-1_区分⑤所要額内訳'!$D$73="無",COUNTIF($D$174:F174,1)&lt;=7),F174,IF(OR('別紙3-1_区分⑤所要額内訳'!$D$73="有",'別紙3-1_区分⑤所要額内訳'!$E$73&lt;=DATE(2022,12,31)),F174,""))</f>
        <v/>
      </c>
      <c r="G281" s="21" t="str">
        <f>IF(AND('別紙3-1_区分⑤所要額内訳'!$E$73&gt;=DATE(2023,1,1),'別紙3-1_区分⑤所要額内訳'!$D$73="無",COUNTIF($D$174:G174,1)&lt;=7),G174,IF(OR('別紙3-1_区分⑤所要額内訳'!$D$73="有",'別紙3-1_区分⑤所要額内訳'!$E$73&lt;=DATE(2022,12,31)),G174,""))</f>
        <v/>
      </c>
      <c r="H281" s="21" t="str">
        <f>IF(AND('別紙3-1_区分⑤所要額内訳'!$E$73&gt;=DATE(2023,1,1),'別紙3-1_区分⑤所要額内訳'!$D$73="無",COUNTIF($D$174:H174,1)&lt;=7),H174,IF(OR('別紙3-1_区分⑤所要額内訳'!$D$73="有",'別紙3-1_区分⑤所要額内訳'!$E$73&lt;=DATE(2022,12,31)),H174,""))</f>
        <v/>
      </c>
      <c r="I281" s="21" t="str">
        <f>IF(AND('別紙3-1_区分⑤所要額内訳'!$E$73&gt;=DATE(2023,1,1),'別紙3-1_区分⑤所要額内訳'!$D$73="無",COUNTIF($D$174:I174,1)&lt;=7),I174,IF(OR('別紙3-1_区分⑤所要額内訳'!$D$73="有",'別紙3-1_区分⑤所要額内訳'!$E$73&lt;=DATE(2022,12,31)),I174,""))</f>
        <v/>
      </c>
      <c r="J281" s="21" t="str">
        <f>IF(AND('別紙3-1_区分⑤所要額内訳'!$E$73&gt;=DATE(2023,1,1),'別紙3-1_区分⑤所要額内訳'!$D$73="無",COUNTIF($D$174:J174,1)&lt;=7),J174,IF(OR('別紙3-1_区分⑤所要額内訳'!$D$73="有",'別紙3-1_区分⑤所要額内訳'!$E$73&lt;=DATE(2022,12,31)),J174,""))</f>
        <v/>
      </c>
      <c r="K281" s="21" t="str">
        <f>IF(AND('別紙3-1_区分⑤所要額内訳'!$E$73&gt;=DATE(2023,1,1),'別紙3-1_区分⑤所要額内訳'!$D$73="無",COUNTIF($D$174:K174,1)&lt;=7),K174,IF(OR('別紙3-1_区分⑤所要額内訳'!$D$73="有",'別紙3-1_区分⑤所要額内訳'!$E$73&lt;=DATE(2022,12,31)),K174,""))</f>
        <v/>
      </c>
      <c r="L281" s="21" t="str">
        <f>IF(AND('別紙3-1_区分⑤所要額内訳'!$E$73&gt;=DATE(2023,1,1),'別紙3-1_区分⑤所要額内訳'!$D$73="無",COUNTIF($D$174:L174,1)&lt;=7),L174,IF(OR('別紙3-1_区分⑤所要額内訳'!$D$73="有",'別紙3-1_区分⑤所要額内訳'!$E$73&lt;=DATE(2022,12,31)),L174,""))</f>
        <v/>
      </c>
      <c r="M281" s="21" t="str">
        <f>IF(AND('別紙3-1_区分⑤所要額内訳'!$E$73&gt;=DATE(2023,1,1),'別紙3-1_区分⑤所要額内訳'!$D$73="無",COUNTIF($D$174:M174,1)&lt;=7),M174,IF(OR('別紙3-1_区分⑤所要額内訳'!$D$73="有",'別紙3-1_区分⑤所要額内訳'!$E$73&lt;=DATE(2022,12,31)),M174,""))</f>
        <v/>
      </c>
      <c r="N281" s="21" t="str">
        <f>IF(AND('別紙3-1_区分⑤所要額内訳'!$E$73&gt;=DATE(2023,1,1),'別紙3-1_区分⑤所要額内訳'!$D$73="無",COUNTIF($D$174:N174,1)&lt;=7),N174,IF(OR('別紙3-1_区分⑤所要額内訳'!$D$73="有",'別紙3-1_区分⑤所要額内訳'!$E$73&lt;=DATE(2022,12,31)),N174,""))</f>
        <v/>
      </c>
      <c r="O281" s="21" t="str">
        <f>IF(AND('別紙3-1_区分⑤所要額内訳'!$E$73&gt;=DATE(2023,1,1),'別紙3-1_区分⑤所要額内訳'!$D$73="無",COUNTIF($D$174:O174,1)&lt;=7),O174,IF(OR('別紙3-1_区分⑤所要額内訳'!$D$73="有",'別紙3-1_区分⑤所要額内訳'!$E$73&lt;=DATE(2022,12,31)),O174,""))</f>
        <v/>
      </c>
      <c r="P281" s="21" t="str">
        <f>IF(AND('別紙3-1_区分⑤所要額内訳'!$E$73&gt;=DATE(2023,1,1),'別紙3-1_区分⑤所要額内訳'!$D$73="無",COUNTIF($D$174:P174,1)&lt;=7),P174,IF(OR('別紙3-1_区分⑤所要額内訳'!$D$73="有",'別紙3-1_区分⑤所要額内訳'!$E$73&lt;=DATE(2022,12,31)),P174,""))</f>
        <v/>
      </c>
      <c r="Q281" s="21" t="str">
        <f>IF(AND('別紙3-1_区分⑤所要額内訳'!$E$73&gt;=DATE(2023,1,1),'別紙3-1_区分⑤所要額内訳'!$D$73="無",COUNTIF($D$174:Q174,1)&lt;=7),Q174,IF(OR('別紙3-1_区分⑤所要額内訳'!$D$73="有",'別紙3-1_区分⑤所要額内訳'!$E$73&lt;=DATE(2022,12,31)),Q174,""))</f>
        <v/>
      </c>
      <c r="R281" s="21" t="str">
        <f>IF(AND('別紙3-1_区分⑤所要額内訳'!$E$73&gt;=DATE(2023,1,1),'別紙3-1_区分⑤所要額内訳'!$D$73="無",COUNTIF($D$174:R174,1)&lt;=7),R174,IF(OR('別紙3-1_区分⑤所要額内訳'!$D$73="有",'別紙3-1_区分⑤所要額内訳'!$E$73&lt;=DATE(2022,12,31)),R174,""))</f>
        <v/>
      </c>
      <c r="S281" s="21" t="str">
        <f>IF(AND('別紙3-1_区分⑤所要額内訳'!$E$73&gt;=DATE(2023,1,1),'別紙3-1_区分⑤所要額内訳'!$D$73="無",COUNTIF($D$174:S174,1)&lt;=7),S174,IF(OR('別紙3-1_区分⑤所要額内訳'!$D$73="有",'別紙3-1_区分⑤所要額内訳'!$E$73&lt;=DATE(2022,12,31)),S174,""))</f>
        <v/>
      </c>
      <c r="T281" s="21" t="str">
        <f>IF(AND('別紙3-1_区分⑤所要額内訳'!$E$73&gt;=DATE(2023,1,1),'別紙3-1_区分⑤所要額内訳'!$D$73="無",COUNTIF($D$174:T174,1)&lt;=7),T174,IF(OR('別紙3-1_区分⑤所要額内訳'!$D$73="有",'別紙3-1_区分⑤所要額内訳'!$E$73&lt;=DATE(2022,12,31)),T174,""))</f>
        <v/>
      </c>
      <c r="U281" s="21" t="str">
        <f>IF(AND('別紙3-1_区分⑤所要額内訳'!$E$73&gt;=DATE(2023,1,1),'別紙3-1_区分⑤所要額内訳'!$D$73="無",COUNTIF($D$174:U174,1)&lt;=7),U174,IF(OR('別紙3-1_区分⑤所要額内訳'!$D$73="有",'別紙3-1_区分⑤所要額内訳'!$E$73&lt;=DATE(2022,12,31)),U174,""))</f>
        <v/>
      </c>
      <c r="V281" s="21" t="str">
        <f>IF(AND('別紙3-1_区分⑤所要額内訳'!$E$73&gt;=DATE(2023,1,1),'別紙3-1_区分⑤所要額内訳'!$D$73="無",COUNTIF($D$174:V174,1)&lt;=7),V174,IF(OR('別紙3-1_区分⑤所要額内訳'!$D$73="有",'別紙3-1_区分⑤所要額内訳'!$E$73&lt;=DATE(2022,12,31)),V174,""))</f>
        <v/>
      </c>
      <c r="W281" s="21" t="str">
        <f>IF(AND('別紙3-1_区分⑤所要額内訳'!$E$73&gt;=DATE(2023,1,1),'別紙3-1_区分⑤所要額内訳'!$D$73="無",COUNTIF($D$174:W174,1)&lt;=7),W174,IF(OR('別紙3-1_区分⑤所要額内訳'!$D$73="有",'別紙3-1_区分⑤所要額内訳'!$E$73&lt;=DATE(2022,12,31)),W174,""))</f>
        <v/>
      </c>
      <c r="X281" s="21" t="str">
        <f>IF(AND('別紙3-1_区分⑤所要額内訳'!$E$73&gt;=DATE(2023,1,1),'別紙3-1_区分⑤所要額内訳'!$D$73="無",COUNTIF($D$174:X174,1)&lt;=7),X174,IF(OR('別紙3-1_区分⑤所要額内訳'!$D$73="有",'別紙3-1_区分⑤所要額内訳'!$E$73&lt;=DATE(2022,12,31)),X174,""))</f>
        <v/>
      </c>
      <c r="Y281" s="21" t="str">
        <f>IF(AND('別紙3-1_区分⑤所要額内訳'!$E$73&gt;=DATE(2023,1,1),'別紙3-1_区分⑤所要額内訳'!$D$73="無",COUNTIF($D$174:Y174,1)&lt;=7),Y174,IF(OR('別紙3-1_区分⑤所要額内訳'!$D$73="有",'別紙3-1_区分⑤所要額内訳'!$E$73&lt;=DATE(2022,12,31)),Y174,""))</f>
        <v/>
      </c>
      <c r="Z281" s="21" t="str">
        <f>IF(AND('別紙3-1_区分⑤所要額内訳'!$E$73&gt;=DATE(2023,1,1),'別紙3-1_区分⑤所要額内訳'!$D$73="無",COUNTIF($D$174:Z174,1)&lt;=7),Z174,IF(OR('別紙3-1_区分⑤所要額内訳'!$D$73="有",'別紙3-1_区分⑤所要額内訳'!$E$73&lt;=DATE(2022,12,31)),Z174,""))</f>
        <v/>
      </c>
      <c r="AA281" s="21" t="str">
        <f>IF(AND('別紙3-1_区分⑤所要額内訳'!$E$73&gt;=DATE(2023,1,1),'別紙3-1_区分⑤所要額内訳'!$D$73="無",COUNTIF($D$174:AA174,1)&lt;=7),AA174,IF(OR('別紙3-1_区分⑤所要額内訳'!$D$73="有",'別紙3-1_区分⑤所要額内訳'!$E$73&lt;=DATE(2022,12,31)),AA174,""))</f>
        <v/>
      </c>
      <c r="AB281" s="21" t="str">
        <f>IF(AND('別紙3-1_区分⑤所要額内訳'!$E$73&gt;=DATE(2023,1,1),'別紙3-1_区分⑤所要額内訳'!$D$73="無",COUNTIF($D$174:AB174,1)&lt;=7),AB174,IF(OR('別紙3-1_区分⑤所要額内訳'!$D$73="有",'別紙3-1_区分⑤所要額内訳'!$E$73&lt;=DATE(2022,12,31)),AB174,""))</f>
        <v/>
      </c>
      <c r="AC281" s="21" t="str">
        <f>IF(AND('別紙3-1_区分⑤所要額内訳'!$E$73&gt;=DATE(2023,1,1),'別紙3-1_区分⑤所要額内訳'!$D$73="無",COUNTIF($D$174:AC174,1)&lt;=7),AC174,IF(OR('別紙3-1_区分⑤所要額内訳'!$D$73="有",'別紙3-1_区分⑤所要額内訳'!$E$73&lt;=DATE(2022,12,31)),AC174,""))</f>
        <v/>
      </c>
      <c r="AD281" s="21" t="str">
        <f>IF(AND('別紙3-1_区分⑤所要額内訳'!$E$73&gt;=DATE(2023,1,1),'別紙3-1_区分⑤所要額内訳'!$D$73="無",COUNTIF($D$174:AD174,1)&lt;=7),AD174,IF(OR('別紙3-1_区分⑤所要額内訳'!$D$73="有",'別紙3-1_区分⑤所要額内訳'!$E$73&lt;=DATE(2022,12,31)),AD174,""))</f>
        <v/>
      </c>
      <c r="AE281" s="21" t="str">
        <f>IF(AND('別紙3-1_区分⑤所要額内訳'!$E$73&gt;=DATE(2023,1,1),'別紙3-1_区分⑤所要額内訳'!$D$73="無",COUNTIF($D$174:AE174,1)&lt;=7),AE174,IF(OR('別紙3-1_区分⑤所要額内訳'!$D$73="有",'別紙3-1_区分⑤所要額内訳'!$E$73&lt;=DATE(2022,12,31)),AE174,""))</f>
        <v/>
      </c>
      <c r="AF281" s="21" t="str">
        <f>IF(AND('別紙3-1_区分⑤所要額内訳'!$E$73&gt;=DATE(2023,1,1),'別紙3-1_区分⑤所要額内訳'!$D$73="無",COUNTIF($D$174:AF174,1)&lt;=7),AF174,IF(OR('別紙3-1_区分⑤所要額内訳'!$D$73="有",'別紙3-1_区分⑤所要額内訳'!$E$73&lt;=DATE(2022,12,31)),AF174,""))</f>
        <v/>
      </c>
      <c r="AG281" s="21" t="str">
        <f>IF(AND('別紙3-1_区分⑤所要額内訳'!$E$73&gt;=DATE(2023,1,1),'別紙3-1_区分⑤所要額内訳'!$D$73="無",COUNTIF($D$174:AG174,1)&lt;=7),AG174,IF(OR('別紙3-1_区分⑤所要額内訳'!$D$73="有",'別紙3-1_区分⑤所要額内訳'!$E$73&lt;=DATE(2022,12,31)),AG174,""))</f>
        <v/>
      </c>
      <c r="AH281" s="21" t="str">
        <f>IF(AND('別紙3-1_区分⑤所要額内訳'!$E$73&gt;=DATE(2023,1,1),'別紙3-1_区分⑤所要額内訳'!$D$73="無",COUNTIF($D$174:AH174,1)&lt;=7),AH174,IF(OR('別紙3-1_区分⑤所要額内訳'!$D$73="有",'別紙3-1_区分⑤所要額内訳'!$E$73&lt;=DATE(2022,12,31)),AH174,""))</f>
        <v/>
      </c>
      <c r="AI281" s="21" t="str">
        <f>IF(AND('別紙3-1_区分⑤所要額内訳'!$E$73&gt;=DATE(2023,1,1),'別紙3-1_区分⑤所要額内訳'!$D$73="無",COUNTIF($D$174:AI174,1)&lt;=7),AI174,IF(OR('別紙3-1_区分⑤所要額内訳'!$D$73="有",'別紙3-1_区分⑤所要額内訳'!$E$73&lt;=DATE(2022,12,31)),AI174,""))</f>
        <v/>
      </c>
      <c r="AJ281" s="21" t="str">
        <f>IF(AND('別紙3-1_区分⑤所要額内訳'!$E$73&gt;=DATE(2023,1,1),'別紙3-1_区分⑤所要額内訳'!$D$73="無",COUNTIF($D$174:AJ174,1)&lt;=7),AJ174,IF(OR('別紙3-1_区分⑤所要額内訳'!$D$73="有",'別紙3-1_区分⑤所要額内訳'!$E$73&lt;=DATE(2022,12,31)),AJ174,""))</f>
        <v/>
      </c>
      <c r="AK281" s="21" t="str">
        <f>IF(AND('別紙3-1_区分⑤所要額内訳'!$E$73&gt;=DATE(2023,1,1),'別紙3-1_区分⑤所要額内訳'!$D$73="無",COUNTIF($D$174:AK174,1)&lt;=7),AK174,IF(OR('別紙3-1_区分⑤所要額内訳'!$D$73="有",'別紙3-1_区分⑤所要額内訳'!$E$73&lt;=DATE(2022,12,31)),AK174,""))</f>
        <v/>
      </c>
      <c r="AL281" s="21" t="str">
        <f>IF(AND('別紙3-1_区分⑤所要額内訳'!$E$73&gt;=DATE(2023,1,1),'別紙3-1_区分⑤所要額内訳'!$D$73="無",COUNTIF($D$174:AL174,1)&lt;=7),AL174,IF(OR('別紙3-1_区分⑤所要額内訳'!$D$73="有",'別紙3-1_区分⑤所要額内訳'!$E$73&lt;=DATE(2022,12,31)),AL174,""))</f>
        <v/>
      </c>
      <c r="AM281" s="21" t="str">
        <f>IF(AND('別紙3-1_区分⑤所要額内訳'!$E$73&gt;=DATE(2023,1,1),'別紙3-1_区分⑤所要額内訳'!$D$73="無",COUNTIF($D$174:AM174,1)&lt;=7),AM174,IF(OR('別紙3-1_区分⑤所要額内訳'!$D$73="有",'別紙3-1_区分⑤所要額内訳'!$E$73&lt;=DATE(2022,12,31)),AM174,""))</f>
        <v/>
      </c>
      <c r="AN281" s="21" t="str">
        <f>IF(AND('別紙3-1_区分⑤所要額内訳'!$E$73&gt;=DATE(2023,1,1),'別紙3-1_区分⑤所要額内訳'!$D$73="無",COUNTIF($D$174:AN174,1)&lt;=7),AN174,IF(OR('別紙3-1_区分⑤所要額内訳'!$D$73="有",'別紙3-1_区分⑤所要額内訳'!$E$73&lt;=DATE(2022,12,31)),AN174,""))</f>
        <v/>
      </c>
      <c r="AO281" s="21" t="str">
        <f>IF(AND('別紙3-1_区分⑤所要額内訳'!$E$73&gt;=DATE(2023,1,1),'別紙3-1_区分⑤所要額内訳'!$D$73="無",COUNTIF($D$174:AO174,1)&lt;=7),AO174,IF(OR('別紙3-1_区分⑤所要額内訳'!$D$73="有",'別紙3-1_区分⑤所要額内訳'!$E$73&lt;=DATE(2022,12,31)),AO174,""))</f>
        <v/>
      </c>
      <c r="AP281" s="21" t="str">
        <f>IF(AND('別紙3-1_区分⑤所要額内訳'!$E$73&gt;=DATE(2023,1,1),'別紙3-1_区分⑤所要額内訳'!$D$73="無",COUNTIF($D$174:AP174,1)&lt;=7),AP174,IF(OR('別紙3-1_区分⑤所要額内訳'!$D$73="有",'別紙3-1_区分⑤所要額内訳'!$E$73&lt;=DATE(2022,12,31)),AP174,""))</f>
        <v/>
      </c>
      <c r="AQ281" s="21" t="str">
        <f>IF(AND('別紙3-1_区分⑤所要額内訳'!$E$73&gt;=DATE(2023,1,1),'別紙3-1_区分⑤所要額内訳'!$D$73="無",COUNTIF($D$174:AQ174,1)&lt;=7),AQ174,IF(OR('別紙3-1_区分⑤所要額内訳'!$D$73="有",'別紙3-1_区分⑤所要額内訳'!$E$73&lt;=DATE(2022,12,31)),AQ174,""))</f>
        <v/>
      </c>
      <c r="AR281" s="21" t="str">
        <f>IF(AND('別紙3-1_区分⑤所要額内訳'!$E$73&gt;=DATE(2023,1,1),'別紙3-1_区分⑤所要額内訳'!$D$73="無",COUNTIF($D$174:AR174,1)&lt;=7),AR174,IF(OR('別紙3-1_区分⑤所要額内訳'!$D$73="有",'別紙3-1_区分⑤所要額内訳'!$E$73&lt;=DATE(2022,12,31)),AR174,""))</f>
        <v/>
      </c>
      <c r="AS281" s="21" t="str">
        <f>IF(AND('別紙3-1_区分⑤所要額内訳'!$E$73&gt;=DATE(2023,1,1),'別紙3-1_区分⑤所要額内訳'!$D$73="無",COUNTIF($D$174:AS174,1)&lt;=7),AS174,IF(OR('別紙3-1_区分⑤所要額内訳'!$D$73="有",'別紙3-1_区分⑤所要額内訳'!$E$73&lt;=DATE(2022,12,31)),AS174,""))</f>
        <v/>
      </c>
      <c r="AT281" s="21" t="str">
        <f>IF(AND('別紙3-1_区分⑤所要額内訳'!$E$73&gt;=DATE(2023,1,1),'別紙3-1_区分⑤所要額内訳'!$D$73="無",COUNTIF($D$174:AT174,1)&lt;=7),AT174,IF(OR('別紙3-1_区分⑤所要額内訳'!$D$73="有",'別紙3-1_区分⑤所要額内訳'!$E$73&lt;=DATE(2022,12,31)),AT174,""))</f>
        <v/>
      </c>
      <c r="AU281" s="21" t="str">
        <f>IF(AND('別紙3-1_区分⑤所要額内訳'!$E$73&gt;=DATE(2023,1,1),'別紙3-1_区分⑤所要額内訳'!$D$73="無",COUNTIF($D$174:AU174,1)&lt;=7),AU174,IF(OR('別紙3-1_区分⑤所要額内訳'!$D$73="有",'別紙3-1_区分⑤所要額内訳'!$E$73&lt;=DATE(2022,12,31)),AU174,""))</f>
        <v/>
      </c>
      <c r="AV281" s="21" t="str">
        <f>IF(AND('別紙3-1_区分⑤所要額内訳'!$E$73&gt;=DATE(2023,1,1),'別紙3-1_区分⑤所要額内訳'!$D$73="無",COUNTIF($D$174:AV174,1)&lt;=7),AV174,IF(OR('別紙3-1_区分⑤所要額内訳'!$D$73="有",'別紙3-1_区分⑤所要額内訳'!$E$73&lt;=DATE(2022,12,31)),AV174,""))</f>
        <v/>
      </c>
      <c r="AW281" s="21" t="str">
        <f>IF(AND('別紙3-1_区分⑤所要額内訳'!$E$73&gt;=DATE(2023,1,1),'別紙3-1_区分⑤所要額内訳'!$D$73="無",COUNTIF($D$174:AW174,1)&lt;=7),AW174,IF(OR('別紙3-1_区分⑤所要額内訳'!$D$73="有",'別紙3-1_区分⑤所要額内訳'!$E$73&lt;=DATE(2022,12,31)),AW174,""))</f>
        <v/>
      </c>
      <c r="AX281" s="21" t="str">
        <f>IF(AND('別紙3-1_区分⑤所要額内訳'!$E$73&gt;=DATE(2023,1,1),'別紙3-1_区分⑤所要額内訳'!$D$73="無",COUNTIF($D$174:AX174,1)&lt;=7),AX174,IF(OR('別紙3-1_区分⑤所要額内訳'!$D$73="有",'別紙3-1_区分⑤所要額内訳'!$E$73&lt;=DATE(2022,12,31)),AX174,""))</f>
        <v/>
      </c>
      <c r="AY281" s="21" t="str">
        <f>IF(AND('別紙3-1_区分⑤所要額内訳'!$E$73&gt;=DATE(2023,1,1),'別紙3-1_区分⑤所要額内訳'!$D$73="無",COUNTIF($D$174:AY174,1)&lt;=7),AY174,IF(OR('別紙3-1_区分⑤所要額内訳'!$D$73="有",'別紙3-1_区分⑤所要額内訳'!$E$73&lt;=DATE(2022,12,31)),AY174,""))</f>
        <v/>
      </c>
      <c r="AZ281" s="21" t="str">
        <f>IF(AND('別紙3-1_区分⑤所要額内訳'!$E$73&gt;=DATE(2023,1,1),'別紙3-1_区分⑤所要額内訳'!$D$73="無",COUNTIF($D$174:AZ174,1)&lt;=7),AZ174,IF(OR('別紙3-1_区分⑤所要額内訳'!$D$73="有",'別紙3-1_区分⑤所要額内訳'!$E$73&lt;=DATE(2022,12,31)),AZ174,""))</f>
        <v/>
      </c>
      <c r="BA281" s="21" t="str">
        <f>IF(AND('別紙3-1_区分⑤所要額内訳'!$E$73&gt;=DATE(2023,1,1),'別紙3-1_区分⑤所要額内訳'!$D$73="無",COUNTIF($D$174:BA174,1)&lt;=7),BA174,IF(OR('別紙3-1_区分⑤所要額内訳'!$D$73="有",'別紙3-1_区分⑤所要額内訳'!$E$73&lt;=DATE(2022,12,31)),BA174,""))</f>
        <v/>
      </c>
      <c r="BB281" s="18">
        <f>COUNTIF(D281:BA281,1)</f>
        <v>1</v>
      </c>
    </row>
    <row r="282" spans="1:54" x14ac:dyDescent="0.2">
      <c r="A282" s="5" t="str">
        <f t="shared" ref="A282:C282" si="395">A175</f>
        <v/>
      </c>
      <c r="B282" s="14" t="str">
        <f t="shared" si="395"/>
        <v/>
      </c>
      <c r="C282" s="5" t="str">
        <f t="shared" si="395"/>
        <v/>
      </c>
      <c r="D282" s="21">
        <f>IF(AND('別紙3-1_区分⑤所要額内訳'!$E$74&gt;=DATE(2023,1,1),'別紙3-1_区分⑤所要額内訳'!$D$74="無",COUNTIF($D$175:D175,1)&lt;=7),D175,IF(OR('別紙3-1_区分⑤所要額内訳'!$D$74="有",'別紙3-1_区分⑤所要額内訳'!$E$74&lt;=DATE(2022,12,31)),D175,""))</f>
        <v>1</v>
      </c>
      <c r="E282" s="21" t="str">
        <f>IF(AND('別紙3-1_区分⑤所要額内訳'!$E$74&gt;=DATE(2023,1,1),'別紙3-1_区分⑤所要額内訳'!$D$74="無",COUNTIF($D$175:E175,1)&lt;=7),E175,IF(OR('別紙3-1_区分⑤所要額内訳'!$D$74="有",'別紙3-1_区分⑤所要額内訳'!$E$74&lt;=DATE(2022,12,31)),E175,""))</f>
        <v/>
      </c>
      <c r="F282" s="21" t="str">
        <f>IF(AND('別紙3-1_区分⑤所要額内訳'!$E$74&gt;=DATE(2023,1,1),'別紙3-1_区分⑤所要額内訳'!$D$74="無",COUNTIF($D$175:F175,1)&lt;=7),F175,IF(OR('別紙3-1_区分⑤所要額内訳'!$D$74="有",'別紙3-1_区分⑤所要額内訳'!$E$74&lt;=DATE(2022,12,31)),F175,""))</f>
        <v/>
      </c>
      <c r="G282" s="21" t="str">
        <f>IF(AND('別紙3-1_区分⑤所要額内訳'!$E$74&gt;=DATE(2023,1,1),'別紙3-1_区分⑤所要額内訳'!$D$74="無",COUNTIF($D$175:G175,1)&lt;=7),G175,IF(OR('別紙3-1_区分⑤所要額内訳'!$D$74="有",'別紙3-1_区分⑤所要額内訳'!$E$74&lt;=DATE(2022,12,31)),G175,""))</f>
        <v/>
      </c>
      <c r="H282" s="21" t="str">
        <f>IF(AND('別紙3-1_区分⑤所要額内訳'!$E$74&gt;=DATE(2023,1,1),'別紙3-1_区分⑤所要額内訳'!$D$74="無",COUNTIF($D$175:H175,1)&lt;=7),H175,IF(OR('別紙3-1_区分⑤所要額内訳'!$D$74="有",'別紙3-1_区分⑤所要額内訳'!$E$74&lt;=DATE(2022,12,31)),H175,""))</f>
        <v/>
      </c>
      <c r="I282" s="21" t="str">
        <f>IF(AND('別紙3-1_区分⑤所要額内訳'!$E$74&gt;=DATE(2023,1,1),'別紙3-1_区分⑤所要額内訳'!$D$74="無",COUNTIF($D$175:I175,1)&lt;=7),I175,IF(OR('別紙3-1_区分⑤所要額内訳'!$D$74="有",'別紙3-1_区分⑤所要額内訳'!$E$74&lt;=DATE(2022,12,31)),I175,""))</f>
        <v/>
      </c>
      <c r="J282" s="21" t="str">
        <f>IF(AND('別紙3-1_区分⑤所要額内訳'!$E$74&gt;=DATE(2023,1,1),'別紙3-1_区分⑤所要額内訳'!$D$74="無",COUNTIF($D$175:J175,1)&lt;=7),J175,IF(OR('別紙3-1_区分⑤所要額内訳'!$D$74="有",'別紙3-1_区分⑤所要額内訳'!$E$74&lt;=DATE(2022,12,31)),J175,""))</f>
        <v/>
      </c>
      <c r="K282" s="21" t="str">
        <f>IF(AND('別紙3-1_区分⑤所要額内訳'!$E$74&gt;=DATE(2023,1,1),'別紙3-1_区分⑤所要額内訳'!$D$74="無",COUNTIF($D$175:K175,1)&lt;=7),K175,IF(OR('別紙3-1_区分⑤所要額内訳'!$D$74="有",'別紙3-1_区分⑤所要額内訳'!$E$74&lt;=DATE(2022,12,31)),K175,""))</f>
        <v/>
      </c>
      <c r="L282" s="21" t="str">
        <f>IF(AND('別紙3-1_区分⑤所要額内訳'!$E$74&gt;=DATE(2023,1,1),'別紙3-1_区分⑤所要額内訳'!$D$74="無",COUNTIF($D$175:L175,1)&lt;=7),L175,IF(OR('別紙3-1_区分⑤所要額内訳'!$D$74="有",'別紙3-1_区分⑤所要額内訳'!$E$74&lt;=DATE(2022,12,31)),L175,""))</f>
        <v/>
      </c>
      <c r="M282" s="21" t="str">
        <f>IF(AND('別紙3-1_区分⑤所要額内訳'!$E$74&gt;=DATE(2023,1,1),'別紙3-1_区分⑤所要額内訳'!$D$74="無",COUNTIF($D$175:M175,1)&lt;=7),M175,IF(OR('別紙3-1_区分⑤所要額内訳'!$D$74="有",'別紙3-1_区分⑤所要額内訳'!$E$74&lt;=DATE(2022,12,31)),M175,""))</f>
        <v/>
      </c>
      <c r="N282" s="21" t="str">
        <f>IF(AND('別紙3-1_区分⑤所要額内訳'!$E$74&gt;=DATE(2023,1,1),'別紙3-1_区分⑤所要額内訳'!$D$74="無",COUNTIF($D$175:N175,1)&lt;=7),N175,IF(OR('別紙3-1_区分⑤所要額内訳'!$D$74="有",'別紙3-1_区分⑤所要額内訳'!$E$74&lt;=DATE(2022,12,31)),N175,""))</f>
        <v/>
      </c>
      <c r="O282" s="21" t="str">
        <f>IF(AND('別紙3-1_区分⑤所要額内訳'!$E$74&gt;=DATE(2023,1,1),'別紙3-1_区分⑤所要額内訳'!$D$74="無",COUNTIF($D$175:O175,1)&lt;=7),O175,IF(OR('別紙3-1_区分⑤所要額内訳'!$D$74="有",'別紙3-1_区分⑤所要額内訳'!$E$74&lt;=DATE(2022,12,31)),O175,""))</f>
        <v/>
      </c>
      <c r="P282" s="21" t="str">
        <f>IF(AND('別紙3-1_区分⑤所要額内訳'!$E$74&gt;=DATE(2023,1,1),'別紙3-1_区分⑤所要額内訳'!$D$74="無",COUNTIF($D$175:P175,1)&lt;=7),P175,IF(OR('別紙3-1_区分⑤所要額内訳'!$D$74="有",'別紙3-1_区分⑤所要額内訳'!$E$74&lt;=DATE(2022,12,31)),P175,""))</f>
        <v/>
      </c>
      <c r="Q282" s="21" t="str">
        <f>IF(AND('別紙3-1_区分⑤所要額内訳'!$E$74&gt;=DATE(2023,1,1),'別紙3-1_区分⑤所要額内訳'!$D$74="無",COUNTIF($D$175:Q175,1)&lt;=7),Q175,IF(OR('別紙3-1_区分⑤所要額内訳'!$D$74="有",'別紙3-1_区分⑤所要額内訳'!$E$74&lt;=DATE(2022,12,31)),Q175,""))</f>
        <v/>
      </c>
      <c r="R282" s="21" t="str">
        <f>IF(AND('別紙3-1_区分⑤所要額内訳'!$E$74&gt;=DATE(2023,1,1),'別紙3-1_区分⑤所要額内訳'!$D$74="無",COUNTIF($D$175:R175,1)&lt;=7),R175,IF(OR('別紙3-1_区分⑤所要額内訳'!$D$74="有",'別紙3-1_区分⑤所要額内訳'!$E$74&lt;=DATE(2022,12,31)),R175,""))</f>
        <v/>
      </c>
      <c r="S282" s="21" t="str">
        <f>IF(AND('別紙3-1_区分⑤所要額内訳'!$E$74&gt;=DATE(2023,1,1),'別紙3-1_区分⑤所要額内訳'!$D$74="無",COUNTIF($D$175:S175,1)&lt;=7),S175,IF(OR('別紙3-1_区分⑤所要額内訳'!$D$74="有",'別紙3-1_区分⑤所要額内訳'!$E$74&lt;=DATE(2022,12,31)),S175,""))</f>
        <v/>
      </c>
      <c r="T282" s="21" t="str">
        <f>IF(AND('別紙3-1_区分⑤所要額内訳'!$E$74&gt;=DATE(2023,1,1),'別紙3-1_区分⑤所要額内訳'!$D$74="無",COUNTIF($D$175:T175,1)&lt;=7),T175,IF(OR('別紙3-1_区分⑤所要額内訳'!$D$74="有",'別紙3-1_区分⑤所要額内訳'!$E$74&lt;=DATE(2022,12,31)),T175,""))</f>
        <v/>
      </c>
      <c r="U282" s="21" t="str">
        <f>IF(AND('別紙3-1_区分⑤所要額内訳'!$E$74&gt;=DATE(2023,1,1),'別紙3-1_区分⑤所要額内訳'!$D$74="無",COUNTIF($D$175:U175,1)&lt;=7),U175,IF(OR('別紙3-1_区分⑤所要額内訳'!$D$74="有",'別紙3-1_区分⑤所要額内訳'!$E$74&lt;=DATE(2022,12,31)),U175,""))</f>
        <v/>
      </c>
      <c r="V282" s="21" t="str">
        <f>IF(AND('別紙3-1_区分⑤所要額内訳'!$E$74&gt;=DATE(2023,1,1),'別紙3-1_区分⑤所要額内訳'!$D$74="無",COUNTIF($D$175:V175,1)&lt;=7),V175,IF(OR('別紙3-1_区分⑤所要額内訳'!$D$74="有",'別紙3-1_区分⑤所要額内訳'!$E$74&lt;=DATE(2022,12,31)),V175,""))</f>
        <v/>
      </c>
      <c r="W282" s="21" t="str">
        <f>IF(AND('別紙3-1_区分⑤所要額内訳'!$E$74&gt;=DATE(2023,1,1),'別紙3-1_区分⑤所要額内訳'!$D$74="無",COUNTIF($D$175:W175,1)&lt;=7),W175,IF(OR('別紙3-1_区分⑤所要額内訳'!$D$74="有",'別紙3-1_区分⑤所要額内訳'!$E$74&lt;=DATE(2022,12,31)),W175,""))</f>
        <v/>
      </c>
      <c r="X282" s="21" t="str">
        <f>IF(AND('別紙3-1_区分⑤所要額内訳'!$E$74&gt;=DATE(2023,1,1),'別紙3-1_区分⑤所要額内訳'!$D$74="無",COUNTIF($D$175:X175,1)&lt;=7),X175,IF(OR('別紙3-1_区分⑤所要額内訳'!$D$74="有",'別紙3-1_区分⑤所要額内訳'!$E$74&lt;=DATE(2022,12,31)),X175,""))</f>
        <v/>
      </c>
      <c r="Y282" s="21" t="str">
        <f>IF(AND('別紙3-1_区分⑤所要額内訳'!$E$74&gt;=DATE(2023,1,1),'別紙3-1_区分⑤所要額内訳'!$D$74="無",COUNTIF($D$175:Y175,1)&lt;=7),Y175,IF(OR('別紙3-1_区分⑤所要額内訳'!$D$74="有",'別紙3-1_区分⑤所要額内訳'!$E$74&lt;=DATE(2022,12,31)),Y175,""))</f>
        <v/>
      </c>
      <c r="Z282" s="21" t="str">
        <f>IF(AND('別紙3-1_区分⑤所要額内訳'!$E$74&gt;=DATE(2023,1,1),'別紙3-1_区分⑤所要額内訳'!$D$74="無",COUNTIF($D$175:Z175,1)&lt;=7),Z175,IF(OR('別紙3-1_区分⑤所要額内訳'!$D$74="有",'別紙3-1_区分⑤所要額内訳'!$E$74&lt;=DATE(2022,12,31)),Z175,""))</f>
        <v/>
      </c>
      <c r="AA282" s="21" t="str">
        <f>IF(AND('別紙3-1_区分⑤所要額内訳'!$E$74&gt;=DATE(2023,1,1),'別紙3-1_区分⑤所要額内訳'!$D$74="無",COUNTIF($D$175:AA175,1)&lt;=7),AA175,IF(OR('別紙3-1_区分⑤所要額内訳'!$D$74="有",'別紙3-1_区分⑤所要額内訳'!$E$74&lt;=DATE(2022,12,31)),AA175,""))</f>
        <v/>
      </c>
      <c r="AB282" s="21" t="str">
        <f>IF(AND('別紙3-1_区分⑤所要額内訳'!$E$74&gt;=DATE(2023,1,1),'別紙3-1_区分⑤所要額内訳'!$D$74="無",COUNTIF($D$175:AB175,1)&lt;=7),AB175,IF(OR('別紙3-1_区分⑤所要額内訳'!$D$74="有",'別紙3-1_区分⑤所要額内訳'!$E$74&lt;=DATE(2022,12,31)),AB175,""))</f>
        <v/>
      </c>
      <c r="AC282" s="21" t="str">
        <f>IF(AND('別紙3-1_区分⑤所要額内訳'!$E$74&gt;=DATE(2023,1,1),'別紙3-1_区分⑤所要額内訳'!$D$74="無",COUNTIF($D$175:AC175,1)&lt;=7),AC175,IF(OR('別紙3-1_区分⑤所要額内訳'!$D$74="有",'別紙3-1_区分⑤所要額内訳'!$E$74&lt;=DATE(2022,12,31)),AC175,""))</f>
        <v/>
      </c>
      <c r="AD282" s="21" t="str">
        <f>IF(AND('別紙3-1_区分⑤所要額内訳'!$E$74&gt;=DATE(2023,1,1),'別紙3-1_区分⑤所要額内訳'!$D$74="無",COUNTIF($D$175:AD175,1)&lt;=7),AD175,IF(OR('別紙3-1_区分⑤所要額内訳'!$D$74="有",'別紙3-1_区分⑤所要額内訳'!$E$74&lt;=DATE(2022,12,31)),AD175,""))</f>
        <v/>
      </c>
      <c r="AE282" s="21" t="str">
        <f>IF(AND('別紙3-1_区分⑤所要額内訳'!$E$74&gt;=DATE(2023,1,1),'別紙3-1_区分⑤所要額内訳'!$D$74="無",COUNTIF($D$175:AE175,1)&lt;=7),AE175,IF(OR('別紙3-1_区分⑤所要額内訳'!$D$74="有",'別紙3-1_区分⑤所要額内訳'!$E$74&lt;=DATE(2022,12,31)),AE175,""))</f>
        <v/>
      </c>
      <c r="AF282" s="21" t="str">
        <f>IF(AND('別紙3-1_区分⑤所要額内訳'!$E$74&gt;=DATE(2023,1,1),'別紙3-1_区分⑤所要額内訳'!$D$74="無",COUNTIF($D$175:AF175,1)&lt;=7),AF175,IF(OR('別紙3-1_区分⑤所要額内訳'!$D$74="有",'別紙3-1_区分⑤所要額内訳'!$E$74&lt;=DATE(2022,12,31)),AF175,""))</f>
        <v/>
      </c>
      <c r="AG282" s="21" t="str">
        <f>IF(AND('別紙3-1_区分⑤所要額内訳'!$E$74&gt;=DATE(2023,1,1),'別紙3-1_区分⑤所要額内訳'!$D$74="無",COUNTIF($D$175:AG175,1)&lt;=7),AG175,IF(OR('別紙3-1_区分⑤所要額内訳'!$D$74="有",'別紙3-1_区分⑤所要額内訳'!$E$74&lt;=DATE(2022,12,31)),AG175,""))</f>
        <v/>
      </c>
      <c r="AH282" s="21" t="str">
        <f>IF(AND('別紙3-1_区分⑤所要額内訳'!$E$74&gt;=DATE(2023,1,1),'別紙3-1_区分⑤所要額内訳'!$D$74="無",COUNTIF($D$175:AH175,1)&lt;=7),AH175,IF(OR('別紙3-1_区分⑤所要額内訳'!$D$74="有",'別紙3-1_区分⑤所要額内訳'!$E$74&lt;=DATE(2022,12,31)),AH175,""))</f>
        <v/>
      </c>
      <c r="AI282" s="21" t="str">
        <f>IF(AND('別紙3-1_区分⑤所要額内訳'!$E$74&gt;=DATE(2023,1,1),'別紙3-1_区分⑤所要額内訳'!$D$74="無",COUNTIF($D$175:AI175,1)&lt;=7),AI175,IF(OR('別紙3-1_区分⑤所要額内訳'!$D$74="有",'別紙3-1_区分⑤所要額内訳'!$E$74&lt;=DATE(2022,12,31)),AI175,""))</f>
        <v/>
      </c>
      <c r="AJ282" s="21" t="str">
        <f>IF(AND('別紙3-1_区分⑤所要額内訳'!$E$74&gt;=DATE(2023,1,1),'別紙3-1_区分⑤所要額内訳'!$D$74="無",COUNTIF($D$175:AJ175,1)&lt;=7),AJ175,IF(OR('別紙3-1_区分⑤所要額内訳'!$D$74="有",'別紙3-1_区分⑤所要額内訳'!$E$74&lt;=DATE(2022,12,31)),AJ175,""))</f>
        <v/>
      </c>
      <c r="AK282" s="21" t="str">
        <f>IF(AND('別紙3-1_区分⑤所要額内訳'!$E$74&gt;=DATE(2023,1,1),'別紙3-1_区分⑤所要額内訳'!$D$74="無",COUNTIF($D$175:AK175,1)&lt;=7),AK175,IF(OR('別紙3-1_区分⑤所要額内訳'!$D$74="有",'別紙3-1_区分⑤所要額内訳'!$E$74&lt;=DATE(2022,12,31)),AK175,""))</f>
        <v/>
      </c>
      <c r="AL282" s="21" t="str">
        <f>IF(AND('別紙3-1_区分⑤所要額内訳'!$E$74&gt;=DATE(2023,1,1),'別紙3-1_区分⑤所要額内訳'!$D$74="無",COUNTIF($D$175:AL175,1)&lt;=7),AL175,IF(OR('別紙3-1_区分⑤所要額内訳'!$D$74="有",'別紙3-1_区分⑤所要額内訳'!$E$74&lt;=DATE(2022,12,31)),AL175,""))</f>
        <v/>
      </c>
      <c r="AM282" s="21" t="str">
        <f>IF(AND('別紙3-1_区分⑤所要額内訳'!$E$74&gt;=DATE(2023,1,1),'別紙3-1_区分⑤所要額内訳'!$D$74="無",COUNTIF($D$175:AM175,1)&lt;=7),AM175,IF(OR('別紙3-1_区分⑤所要額内訳'!$D$74="有",'別紙3-1_区分⑤所要額内訳'!$E$74&lt;=DATE(2022,12,31)),AM175,""))</f>
        <v/>
      </c>
      <c r="AN282" s="21" t="str">
        <f>IF(AND('別紙3-1_区分⑤所要額内訳'!$E$74&gt;=DATE(2023,1,1),'別紙3-1_区分⑤所要額内訳'!$D$74="無",COUNTIF($D$175:AN175,1)&lt;=7),AN175,IF(OR('別紙3-1_区分⑤所要額内訳'!$D$74="有",'別紙3-1_区分⑤所要額内訳'!$E$74&lt;=DATE(2022,12,31)),AN175,""))</f>
        <v/>
      </c>
      <c r="AO282" s="21" t="str">
        <f>IF(AND('別紙3-1_区分⑤所要額内訳'!$E$74&gt;=DATE(2023,1,1),'別紙3-1_区分⑤所要額内訳'!$D$74="無",COUNTIF($D$175:AO175,1)&lt;=7),AO175,IF(OR('別紙3-1_区分⑤所要額内訳'!$D$74="有",'別紙3-1_区分⑤所要額内訳'!$E$74&lt;=DATE(2022,12,31)),AO175,""))</f>
        <v/>
      </c>
      <c r="AP282" s="21" t="str">
        <f>IF(AND('別紙3-1_区分⑤所要額内訳'!$E$74&gt;=DATE(2023,1,1),'別紙3-1_区分⑤所要額内訳'!$D$74="無",COUNTIF($D$175:AP175,1)&lt;=7),AP175,IF(OR('別紙3-1_区分⑤所要額内訳'!$D$74="有",'別紙3-1_区分⑤所要額内訳'!$E$74&lt;=DATE(2022,12,31)),AP175,""))</f>
        <v/>
      </c>
      <c r="AQ282" s="21" t="str">
        <f>IF(AND('別紙3-1_区分⑤所要額内訳'!$E$74&gt;=DATE(2023,1,1),'別紙3-1_区分⑤所要額内訳'!$D$74="無",COUNTIF($D$175:AQ175,1)&lt;=7),AQ175,IF(OR('別紙3-1_区分⑤所要額内訳'!$D$74="有",'別紙3-1_区分⑤所要額内訳'!$E$74&lt;=DATE(2022,12,31)),AQ175,""))</f>
        <v/>
      </c>
      <c r="AR282" s="21" t="str">
        <f>IF(AND('別紙3-1_区分⑤所要額内訳'!$E$74&gt;=DATE(2023,1,1),'別紙3-1_区分⑤所要額内訳'!$D$74="無",COUNTIF($D$175:AR175,1)&lt;=7),AR175,IF(OR('別紙3-1_区分⑤所要額内訳'!$D$74="有",'別紙3-1_区分⑤所要額内訳'!$E$74&lt;=DATE(2022,12,31)),AR175,""))</f>
        <v/>
      </c>
      <c r="AS282" s="21" t="str">
        <f>IF(AND('別紙3-1_区分⑤所要額内訳'!$E$74&gt;=DATE(2023,1,1),'別紙3-1_区分⑤所要額内訳'!$D$74="無",COUNTIF($D$175:AS175,1)&lt;=7),AS175,IF(OR('別紙3-1_区分⑤所要額内訳'!$D$74="有",'別紙3-1_区分⑤所要額内訳'!$E$74&lt;=DATE(2022,12,31)),AS175,""))</f>
        <v/>
      </c>
      <c r="AT282" s="21" t="str">
        <f>IF(AND('別紙3-1_区分⑤所要額内訳'!$E$74&gt;=DATE(2023,1,1),'別紙3-1_区分⑤所要額内訳'!$D$74="無",COUNTIF($D$175:AT175,1)&lt;=7),AT175,IF(OR('別紙3-1_区分⑤所要額内訳'!$D$74="有",'別紙3-1_区分⑤所要額内訳'!$E$74&lt;=DATE(2022,12,31)),AT175,""))</f>
        <v/>
      </c>
      <c r="AU282" s="21" t="str">
        <f>IF(AND('別紙3-1_区分⑤所要額内訳'!$E$74&gt;=DATE(2023,1,1),'別紙3-1_区分⑤所要額内訳'!$D$74="無",COUNTIF($D$175:AU175,1)&lt;=7),AU175,IF(OR('別紙3-1_区分⑤所要額内訳'!$D$74="有",'別紙3-1_区分⑤所要額内訳'!$E$74&lt;=DATE(2022,12,31)),AU175,""))</f>
        <v/>
      </c>
      <c r="AV282" s="21" t="str">
        <f>IF(AND('別紙3-1_区分⑤所要額内訳'!$E$74&gt;=DATE(2023,1,1),'別紙3-1_区分⑤所要額内訳'!$D$74="無",COUNTIF($D$175:AV175,1)&lt;=7),AV175,IF(OR('別紙3-1_区分⑤所要額内訳'!$D$74="有",'別紙3-1_区分⑤所要額内訳'!$E$74&lt;=DATE(2022,12,31)),AV175,""))</f>
        <v/>
      </c>
      <c r="AW282" s="21" t="str">
        <f>IF(AND('別紙3-1_区分⑤所要額内訳'!$E$74&gt;=DATE(2023,1,1),'別紙3-1_区分⑤所要額内訳'!$D$74="無",COUNTIF($D$175:AW175,1)&lt;=7),AW175,IF(OR('別紙3-1_区分⑤所要額内訳'!$D$74="有",'別紙3-1_区分⑤所要額内訳'!$E$74&lt;=DATE(2022,12,31)),AW175,""))</f>
        <v/>
      </c>
      <c r="AX282" s="21" t="str">
        <f>IF(AND('別紙3-1_区分⑤所要額内訳'!$E$74&gt;=DATE(2023,1,1),'別紙3-1_区分⑤所要額内訳'!$D$74="無",COUNTIF($D$175:AX175,1)&lt;=7),AX175,IF(OR('別紙3-1_区分⑤所要額内訳'!$D$74="有",'別紙3-1_区分⑤所要額内訳'!$E$74&lt;=DATE(2022,12,31)),AX175,""))</f>
        <v/>
      </c>
      <c r="AY282" s="21" t="str">
        <f>IF(AND('別紙3-1_区分⑤所要額内訳'!$E$74&gt;=DATE(2023,1,1),'別紙3-1_区分⑤所要額内訳'!$D$74="無",COUNTIF($D$175:AY175,1)&lt;=7),AY175,IF(OR('別紙3-1_区分⑤所要額内訳'!$D$74="有",'別紙3-1_区分⑤所要額内訳'!$E$74&lt;=DATE(2022,12,31)),AY175,""))</f>
        <v/>
      </c>
      <c r="AZ282" s="21" t="str">
        <f>IF(AND('別紙3-1_区分⑤所要額内訳'!$E$74&gt;=DATE(2023,1,1),'別紙3-1_区分⑤所要額内訳'!$D$74="無",COUNTIF($D$175:AZ175,1)&lt;=7),AZ175,IF(OR('別紙3-1_区分⑤所要額内訳'!$D$74="有",'別紙3-1_区分⑤所要額内訳'!$E$74&lt;=DATE(2022,12,31)),AZ175,""))</f>
        <v/>
      </c>
      <c r="BA282" s="21" t="str">
        <f>IF(AND('別紙3-1_区分⑤所要額内訳'!$E$74&gt;=DATE(2023,1,1),'別紙3-1_区分⑤所要額内訳'!$D$74="無",COUNTIF($D$175:BA175,1)&lt;=7),BA175,IF(OR('別紙3-1_区分⑤所要額内訳'!$D$74="有",'別紙3-1_区分⑤所要額内訳'!$E$74&lt;=DATE(2022,12,31)),BA175,""))</f>
        <v/>
      </c>
      <c r="BB282" s="18">
        <f t="shared" ref="BB282:BB317" si="396">COUNTIF(D282:BA282,1)</f>
        <v>1</v>
      </c>
    </row>
    <row r="283" spans="1:54" x14ac:dyDescent="0.2">
      <c r="A283" s="5" t="str">
        <f t="shared" ref="A283:C283" si="397">A176</f>
        <v/>
      </c>
      <c r="B283" s="14" t="str">
        <f t="shared" si="397"/>
        <v/>
      </c>
      <c r="C283" s="5" t="str">
        <f t="shared" si="397"/>
        <v/>
      </c>
      <c r="D283" s="21">
        <f>IF(AND('別紙3-1_区分⑤所要額内訳'!$E$75&gt;=DATE(2023,1,1),'別紙3-1_区分⑤所要額内訳'!$D$75="無",COUNTIF($D$176:D176,1)&lt;=7),D176,IF(OR('別紙3-1_区分⑤所要額内訳'!$D$75="有",'別紙3-1_区分⑤所要額内訳'!$E$75&lt;=DATE(2022,12,31)),D176,""))</f>
        <v>1</v>
      </c>
      <c r="E283" s="21" t="str">
        <f>IF(AND('別紙3-1_区分⑤所要額内訳'!$E$75&gt;=DATE(2023,1,1),'別紙3-1_区分⑤所要額内訳'!$D$75="無",COUNTIF($D$176:E176,1)&lt;=7),E176,IF(OR('別紙3-1_区分⑤所要額内訳'!$D$75="有",'別紙3-1_区分⑤所要額内訳'!$E$75&lt;=DATE(2022,12,31)),E176,""))</f>
        <v/>
      </c>
      <c r="F283" s="21" t="str">
        <f>IF(AND('別紙3-1_区分⑤所要額内訳'!$E$75&gt;=DATE(2023,1,1),'別紙3-1_区分⑤所要額内訳'!$D$75="無",COUNTIF($D$176:F176,1)&lt;=7),F176,IF(OR('別紙3-1_区分⑤所要額内訳'!$D$75="有",'別紙3-1_区分⑤所要額内訳'!$E$75&lt;=DATE(2022,12,31)),F176,""))</f>
        <v/>
      </c>
      <c r="G283" s="21" t="str">
        <f>IF(AND('別紙3-1_区分⑤所要額内訳'!$E$75&gt;=DATE(2023,1,1),'別紙3-1_区分⑤所要額内訳'!$D$75="無",COUNTIF($D$176:G176,1)&lt;=7),G176,IF(OR('別紙3-1_区分⑤所要額内訳'!$D$75="有",'別紙3-1_区分⑤所要額内訳'!$E$75&lt;=DATE(2022,12,31)),G176,""))</f>
        <v/>
      </c>
      <c r="H283" s="21" t="str">
        <f>IF(AND('別紙3-1_区分⑤所要額内訳'!$E$75&gt;=DATE(2023,1,1),'別紙3-1_区分⑤所要額内訳'!$D$75="無",COUNTIF($D$176:H176,1)&lt;=7),H176,IF(OR('別紙3-1_区分⑤所要額内訳'!$D$75="有",'別紙3-1_区分⑤所要額内訳'!$E$75&lt;=DATE(2022,12,31)),H176,""))</f>
        <v/>
      </c>
      <c r="I283" s="21" t="str">
        <f>IF(AND('別紙3-1_区分⑤所要額内訳'!$E$75&gt;=DATE(2023,1,1),'別紙3-1_区分⑤所要額内訳'!$D$75="無",COUNTIF($D$176:I176,1)&lt;=7),I176,IF(OR('別紙3-1_区分⑤所要額内訳'!$D$75="有",'別紙3-1_区分⑤所要額内訳'!$E$75&lt;=DATE(2022,12,31)),I176,""))</f>
        <v/>
      </c>
      <c r="J283" s="21" t="str">
        <f>IF(AND('別紙3-1_区分⑤所要額内訳'!$E$75&gt;=DATE(2023,1,1),'別紙3-1_区分⑤所要額内訳'!$D$75="無",COUNTIF($D$176:J176,1)&lt;=7),J176,IF(OR('別紙3-1_区分⑤所要額内訳'!$D$75="有",'別紙3-1_区分⑤所要額内訳'!$E$75&lt;=DATE(2022,12,31)),J176,""))</f>
        <v/>
      </c>
      <c r="K283" s="21" t="str">
        <f>IF(AND('別紙3-1_区分⑤所要額内訳'!$E$75&gt;=DATE(2023,1,1),'別紙3-1_区分⑤所要額内訳'!$D$75="無",COUNTIF($D$176:K176,1)&lt;=7),K176,IF(OR('別紙3-1_区分⑤所要額内訳'!$D$75="有",'別紙3-1_区分⑤所要額内訳'!$E$75&lt;=DATE(2022,12,31)),K176,""))</f>
        <v/>
      </c>
      <c r="L283" s="21" t="str">
        <f>IF(AND('別紙3-1_区分⑤所要額内訳'!$E$75&gt;=DATE(2023,1,1),'別紙3-1_区分⑤所要額内訳'!$D$75="無",COUNTIF($D$176:L176,1)&lt;=7),L176,IF(OR('別紙3-1_区分⑤所要額内訳'!$D$75="有",'別紙3-1_区分⑤所要額内訳'!$E$75&lt;=DATE(2022,12,31)),L176,""))</f>
        <v/>
      </c>
      <c r="M283" s="21" t="str">
        <f>IF(AND('別紙3-1_区分⑤所要額内訳'!$E$75&gt;=DATE(2023,1,1),'別紙3-1_区分⑤所要額内訳'!$D$75="無",COUNTIF($D$176:M176,1)&lt;=7),M176,IF(OR('別紙3-1_区分⑤所要額内訳'!$D$75="有",'別紙3-1_区分⑤所要額内訳'!$E$75&lt;=DATE(2022,12,31)),M176,""))</f>
        <v/>
      </c>
      <c r="N283" s="21" t="str">
        <f>IF(AND('別紙3-1_区分⑤所要額内訳'!$E$75&gt;=DATE(2023,1,1),'別紙3-1_区分⑤所要額内訳'!$D$75="無",COUNTIF($D$176:N176,1)&lt;=7),N176,IF(OR('別紙3-1_区分⑤所要額内訳'!$D$75="有",'別紙3-1_区分⑤所要額内訳'!$E$75&lt;=DATE(2022,12,31)),N176,""))</f>
        <v/>
      </c>
      <c r="O283" s="21" t="str">
        <f>IF(AND('別紙3-1_区分⑤所要額内訳'!$E$75&gt;=DATE(2023,1,1),'別紙3-1_区分⑤所要額内訳'!$D$75="無",COUNTIF($D$176:O176,1)&lt;=7),O176,IF(OR('別紙3-1_区分⑤所要額内訳'!$D$75="有",'別紙3-1_区分⑤所要額内訳'!$E$75&lt;=DATE(2022,12,31)),O176,""))</f>
        <v/>
      </c>
      <c r="P283" s="21" t="str">
        <f>IF(AND('別紙3-1_区分⑤所要額内訳'!$E$75&gt;=DATE(2023,1,1),'別紙3-1_区分⑤所要額内訳'!$D$75="無",COUNTIF($D$176:P176,1)&lt;=7),P176,IF(OR('別紙3-1_区分⑤所要額内訳'!$D$75="有",'別紙3-1_区分⑤所要額内訳'!$E$75&lt;=DATE(2022,12,31)),P176,""))</f>
        <v/>
      </c>
      <c r="Q283" s="21" t="str">
        <f>IF(AND('別紙3-1_区分⑤所要額内訳'!$E$75&gt;=DATE(2023,1,1),'別紙3-1_区分⑤所要額内訳'!$D$75="無",COUNTIF($D$176:Q176,1)&lt;=7),Q176,IF(OR('別紙3-1_区分⑤所要額内訳'!$D$75="有",'別紙3-1_区分⑤所要額内訳'!$E$75&lt;=DATE(2022,12,31)),Q176,""))</f>
        <v/>
      </c>
      <c r="R283" s="21" t="str">
        <f>IF(AND('別紙3-1_区分⑤所要額内訳'!$E$75&gt;=DATE(2023,1,1),'別紙3-1_区分⑤所要額内訳'!$D$75="無",COUNTIF($D$176:R176,1)&lt;=7),R176,IF(OR('別紙3-1_区分⑤所要額内訳'!$D$75="有",'別紙3-1_区分⑤所要額内訳'!$E$75&lt;=DATE(2022,12,31)),R176,""))</f>
        <v/>
      </c>
      <c r="S283" s="21" t="str">
        <f>IF(AND('別紙3-1_区分⑤所要額内訳'!$E$75&gt;=DATE(2023,1,1),'別紙3-1_区分⑤所要額内訳'!$D$75="無",COUNTIF($D$176:S176,1)&lt;=7),S176,IF(OR('別紙3-1_区分⑤所要額内訳'!$D$75="有",'別紙3-1_区分⑤所要額内訳'!$E$75&lt;=DATE(2022,12,31)),S176,""))</f>
        <v/>
      </c>
      <c r="T283" s="21" t="str">
        <f>IF(AND('別紙3-1_区分⑤所要額内訳'!$E$75&gt;=DATE(2023,1,1),'別紙3-1_区分⑤所要額内訳'!$D$75="無",COUNTIF($D$176:T176,1)&lt;=7),T176,IF(OR('別紙3-1_区分⑤所要額内訳'!$D$75="有",'別紙3-1_区分⑤所要額内訳'!$E$75&lt;=DATE(2022,12,31)),T176,""))</f>
        <v/>
      </c>
      <c r="U283" s="21" t="str">
        <f>IF(AND('別紙3-1_区分⑤所要額内訳'!$E$75&gt;=DATE(2023,1,1),'別紙3-1_区分⑤所要額内訳'!$D$75="無",COUNTIF($D$176:U176,1)&lt;=7),U176,IF(OR('別紙3-1_区分⑤所要額内訳'!$D$75="有",'別紙3-1_区分⑤所要額内訳'!$E$75&lt;=DATE(2022,12,31)),U176,""))</f>
        <v/>
      </c>
      <c r="V283" s="21" t="str">
        <f>IF(AND('別紙3-1_区分⑤所要額内訳'!$E$75&gt;=DATE(2023,1,1),'別紙3-1_区分⑤所要額内訳'!$D$75="無",COUNTIF($D$176:V176,1)&lt;=7),V176,IF(OR('別紙3-1_区分⑤所要額内訳'!$D$75="有",'別紙3-1_区分⑤所要額内訳'!$E$75&lt;=DATE(2022,12,31)),V176,""))</f>
        <v/>
      </c>
      <c r="W283" s="21" t="str">
        <f>IF(AND('別紙3-1_区分⑤所要額内訳'!$E$75&gt;=DATE(2023,1,1),'別紙3-1_区分⑤所要額内訳'!$D$75="無",COUNTIF($D$176:W176,1)&lt;=7),W176,IF(OR('別紙3-1_区分⑤所要額内訳'!$D$75="有",'別紙3-1_区分⑤所要額内訳'!$E$75&lt;=DATE(2022,12,31)),W176,""))</f>
        <v/>
      </c>
      <c r="X283" s="21" t="str">
        <f>IF(AND('別紙3-1_区分⑤所要額内訳'!$E$75&gt;=DATE(2023,1,1),'別紙3-1_区分⑤所要額内訳'!$D$75="無",COUNTIF($D$176:X176,1)&lt;=7),X176,IF(OR('別紙3-1_区分⑤所要額内訳'!$D$75="有",'別紙3-1_区分⑤所要額内訳'!$E$75&lt;=DATE(2022,12,31)),X176,""))</f>
        <v/>
      </c>
      <c r="Y283" s="21" t="str">
        <f>IF(AND('別紙3-1_区分⑤所要額内訳'!$E$75&gt;=DATE(2023,1,1),'別紙3-1_区分⑤所要額内訳'!$D$75="無",COUNTIF($D$176:Y176,1)&lt;=7),Y176,IF(OR('別紙3-1_区分⑤所要額内訳'!$D$75="有",'別紙3-1_区分⑤所要額内訳'!$E$75&lt;=DATE(2022,12,31)),Y176,""))</f>
        <v/>
      </c>
      <c r="Z283" s="21" t="str">
        <f>IF(AND('別紙3-1_区分⑤所要額内訳'!$E$75&gt;=DATE(2023,1,1),'別紙3-1_区分⑤所要額内訳'!$D$75="無",COUNTIF($D$176:Z176,1)&lt;=7),Z176,IF(OR('別紙3-1_区分⑤所要額内訳'!$D$75="有",'別紙3-1_区分⑤所要額内訳'!$E$75&lt;=DATE(2022,12,31)),Z176,""))</f>
        <v/>
      </c>
      <c r="AA283" s="21" t="str">
        <f>IF(AND('別紙3-1_区分⑤所要額内訳'!$E$75&gt;=DATE(2023,1,1),'別紙3-1_区分⑤所要額内訳'!$D$75="無",COUNTIF($D$176:AA176,1)&lt;=7),AA176,IF(OR('別紙3-1_区分⑤所要額内訳'!$D$75="有",'別紙3-1_区分⑤所要額内訳'!$E$75&lt;=DATE(2022,12,31)),AA176,""))</f>
        <v/>
      </c>
      <c r="AB283" s="21" t="str">
        <f>IF(AND('別紙3-1_区分⑤所要額内訳'!$E$75&gt;=DATE(2023,1,1),'別紙3-1_区分⑤所要額内訳'!$D$75="無",COUNTIF($D$176:AB176,1)&lt;=7),AB176,IF(OR('別紙3-1_区分⑤所要額内訳'!$D$75="有",'別紙3-1_区分⑤所要額内訳'!$E$75&lt;=DATE(2022,12,31)),AB176,""))</f>
        <v/>
      </c>
      <c r="AC283" s="21" t="str">
        <f>IF(AND('別紙3-1_区分⑤所要額内訳'!$E$75&gt;=DATE(2023,1,1),'別紙3-1_区分⑤所要額内訳'!$D$75="無",COUNTIF($D$176:AC176,1)&lt;=7),AC176,IF(OR('別紙3-1_区分⑤所要額内訳'!$D$75="有",'別紙3-1_区分⑤所要額内訳'!$E$75&lt;=DATE(2022,12,31)),AC176,""))</f>
        <v/>
      </c>
      <c r="AD283" s="21" t="str">
        <f>IF(AND('別紙3-1_区分⑤所要額内訳'!$E$75&gt;=DATE(2023,1,1),'別紙3-1_区分⑤所要額内訳'!$D$75="無",COUNTIF($D$176:AD176,1)&lt;=7),AD176,IF(OR('別紙3-1_区分⑤所要額内訳'!$D$75="有",'別紙3-1_区分⑤所要額内訳'!$E$75&lt;=DATE(2022,12,31)),AD176,""))</f>
        <v/>
      </c>
      <c r="AE283" s="21" t="str">
        <f>IF(AND('別紙3-1_区分⑤所要額内訳'!$E$75&gt;=DATE(2023,1,1),'別紙3-1_区分⑤所要額内訳'!$D$75="無",COUNTIF($D$176:AE176,1)&lt;=7),AE176,IF(OR('別紙3-1_区分⑤所要額内訳'!$D$75="有",'別紙3-1_区分⑤所要額内訳'!$E$75&lt;=DATE(2022,12,31)),AE176,""))</f>
        <v/>
      </c>
      <c r="AF283" s="21" t="str">
        <f>IF(AND('別紙3-1_区分⑤所要額内訳'!$E$75&gt;=DATE(2023,1,1),'別紙3-1_区分⑤所要額内訳'!$D$75="無",COUNTIF($D$176:AF176,1)&lt;=7),AF176,IF(OR('別紙3-1_区分⑤所要額内訳'!$D$75="有",'別紙3-1_区分⑤所要額内訳'!$E$75&lt;=DATE(2022,12,31)),AF176,""))</f>
        <v/>
      </c>
      <c r="AG283" s="21" t="str">
        <f>IF(AND('別紙3-1_区分⑤所要額内訳'!$E$75&gt;=DATE(2023,1,1),'別紙3-1_区分⑤所要額内訳'!$D$75="無",COUNTIF($D$176:AG176,1)&lt;=7),AG176,IF(OR('別紙3-1_区分⑤所要額内訳'!$D$75="有",'別紙3-1_区分⑤所要額内訳'!$E$75&lt;=DATE(2022,12,31)),AG176,""))</f>
        <v/>
      </c>
      <c r="AH283" s="21" t="str">
        <f>IF(AND('別紙3-1_区分⑤所要額内訳'!$E$75&gt;=DATE(2023,1,1),'別紙3-1_区分⑤所要額内訳'!$D$75="無",COUNTIF($D$176:AH176,1)&lt;=7),AH176,IF(OR('別紙3-1_区分⑤所要額内訳'!$D$75="有",'別紙3-1_区分⑤所要額内訳'!$E$75&lt;=DATE(2022,12,31)),AH176,""))</f>
        <v/>
      </c>
      <c r="AI283" s="21" t="str">
        <f>IF(AND('別紙3-1_区分⑤所要額内訳'!$E$75&gt;=DATE(2023,1,1),'別紙3-1_区分⑤所要額内訳'!$D$75="無",COUNTIF($D$176:AI176,1)&lt;=7),AI176,IF(OR('別紙3-1_区分⑤所要額内訳'!$D$75="有",'別紙3-1_区分⑤所要額内訳'!$E$75&lt;=DATE(2022,12,31)),AI176,""))</f>
        <v/>
      </c>
      <c r="AJ283" s="21" t="str">
        <f>IF(AND('別紙3-1_区分⑤所要額内訳'!$E$75&gt;=DATE(2023,1,1),'別紙3-1_区分⑤所要額内訳'!$D$75="無",COUNTIF($D$176:AJ176,1)&lt;=7),AJ176,IF(OR('別紙3-1_区分⑤所要額内訳'!$D$75="有",'別紙3-1_区分⑤所要額内訳'!$E$75&lt;=DATE(2022,12,31)),AJ176,""))</f>
        <v/>
      </c>
      <c r="AK283" s="21" t="str">
        <f>IF(AND('別紙3-1_区分⑤所要額内訳'!$E$75&gt;=DATE(2023,1,1),'別紙3-1_区分⑤所要額内訳'!$D$75="無",COUNTIF($D$176:AK176,1)&lt;=7),AK176,IF(OR('別紙3-1_区分⑤所要額内訳'!$D$75="有",'別紙3-1_区分⑤所要額内訳'!$E$75&lt;=DATE(2022,12,31)),AK176,""))</f>
        <v/>
      </c>
      <c r="AL283" s="21" t="str">
        <f>IF(AND('別紙3-1_区分⑤所要額内訳'!$E$75&gt;=DATE(2023,1,1),'別紙3-1_区分⑤所要額内訳'!$D$75="無",COUNTIF($D$176:AL176,1)&lt;=7),AL176,IF(OR('別紙3-1_区分⑤所要額内訳'!$D$75="有",'別紙3-1_区分⑤所要額内訳'!$E$75&lt;=DATE(2022,12,31)),AL176,""))</f>
        <v/>
      </c>
      <c r="AM283" s="21" t="str">
        <f>IF(AND('別紙3-1_区分⑤所要額内訳'!$E$75&gt;=DATE(2023,1,1),'別紙3-1_区分⑤所要額内訳'!$D$75="無",COUNTIF($D$176:AM176,1)&lt;=7),AM176,IF(OR('別紙3-1_区分⑤所要額内訳'!$D$75="有",'別紙3-1_区分⑤所要額内訳'!$E$75&lt;=DATE(2022,12,31)),AM176,""))</f>
        <v/>
      </c>
      <c r="AN283" s="21" t="str">
        <f>IF(AND('別紙3-1_区分⑤所要額内訳'!$E$75&gt;=DATE(2023,1,1),'別紙3-1_区分⑤所要額内訳'!$D$75="無",COUNTIF($D$176:AN176,1)&lt;=7),AN176,IF(OR('別紙3-1_区分⑤所要額内訳'!$D$75="有",'別紙3-1_区分⑤所要額内訳'!$E$75&lt;=DATE(2022,12,31)),AN176,""))</f>
        <v/>
      </c>
      <c r="AO283" s="21" t="str">
        <f>IF(AND('別紙3-1_区分⑤所要額内訳'!$E$75&gt;=DATE(2023,1,1),'別紙3-1_区分⑤所要額内訳'!$D$75="無",COUNTIF($D$176:AO176,1)&lt;=7),AO176,IF(OR('別紙3-1_区分⑤所要額内訳'!$D$75="有",'別紙3-1_区分⑤所要額内訳'!$E$75&lt;=DATE(2022,12,31)),AO176,""))</f>
        <v/>
      </c>
      <c r="AP283" s="21" t="str">
        <f>IF(AND('別紙3-1_区分⑤所要額内訳'!$E$75&gt;=DATE(2023,1,1),'別紙3-1_区分⑤所要額内訳'!$D$75="無",COUNTIF($D$176:AP176,1)&lt;=7),AP176,IF(OR('別紙3-1_区分⑤所要額内訳'!$D$75="有",'別紙3-1_区分⑤所要額内訳'!$E$75&lt;=DATE(2022,12,31)),AP176,""))</f>
        <v/>
      </c>
      <c r="AQ283" s="21" t="str">
        <f>IF(AND('別紙3-1_区分⑤所要額内訳'!$E$75&gt;=DATE(2023,1,1),'別紙3-1_区分⑤所要額内訳'!$D$75="無",COUNTIF($D$176:AQ176,1)&lt;=7),AQ176,IF(OR('別紙3-1_区分⑤所要額内訳'!$D$75="有",'別紙3-1_区分⑤所要額内訳'!$E$75&lt;=DATE(2022,12,31)),AQ176,""))</f>
        <v/>
      </c>
      <c r="AR283" s="21" t="str">
        <f>IF(AND('別紙3-1_区分⑤所要額内訳'!$E$75&gt;=DATE(2023,1,1),'別紙3-1_区分⑤所要額内訳'!$D$75="無",COUNTIF($D$176:AR176,1)&lt;=7),AR176,IF(OR('別紙3-1_区分⑤所要額内訳'!$D$75="有",'別紙3-1_区分⑤所要額内訳'!$E$75&lt;=DATE(2022,12,31)),AR176,""))</f>
        <v/>
      </c>
      <c r="AS283" s="21" t="str">
        <f>IF(AND('別紙3-1_区分⑤所要額内訳'!$E$75&gt;=DATE(2023,1,1),'別紙3-1_区分⑤所要額内訳'!$D$75="無",COUNTIF($D$176:AS176,1)&lt;=7),AS176,IF(OR('別紙3-1_区分⑤所要額内訳'!$D$75="有",'別紙3-1_区分⑤所要額内訳'!$E$75&lt;=DATE(2022,12,31)),AS176,""))</f>
        <v/>
      </c>
      <c r="AT283" s="21" t="str">
        <f>IF(AND('別紙3-1_区分⑤所要額内訳'!$E$75&gt;=DATE(2023,1,1),'別紙3-1_区分⑤所要額内訳'!$D$75="無",COUNTIF($D$176:AT176,1)&lt;=7),AT176,IF(OR('別紙3-1_区分⑤所要額内訳'!$D$75="有",'別紙3-1_区分⑤所要額内訳'!$E$75&lt;=DATE(2022,12,31)),AT176,""))</f>
        <v/>
      </c>
      <c r="AU283" s="21" t="str">
        <f>IF(AND('別紙3-1_区分⑤所要額内訳'!$E$75&gt;=DATE(2023,1,1),'別紙3-1_区分⑤所要額内訳'!$D$75="無",COUNTIF($D$176:AU176,1)&lt;=7),AU176,IF(OR('別紙3-1_区分⑤所要額内訳'!$D$75="有",'別紙3-1_区分⑤所要額内訳'!$E$75&lt;=DATE(2022,12,31)),AU176,""))</f>
        <v/>
      </c>
      <c r="AV283" s="21" t="str">
        <f>IF(AND('別紙3-1_区分⑤所要額内訳'!$E$75&gt;=DATE(2023,1,1),'別紙3-1_区分⑤所要額内訳'!$D$75="無",COUNTIF($D$176:AV176,1)&lt;=7),AV176,IF(OR('別紙3-1_区分⑤所要額内訳'!$D$75="有",'別紙3-1_区分⑤所要額内訳'!$E$75&lt;=DATE(2022,12,31)),AV176,""))</f>
        <v/>
      </c>
      <c r="AW283" s="21" t="str">
        <f>IF(AND('別紙3-1_区分⑤所要額内訳'!$E$75&gt;=DATE(2023,1,1),'別紙3-1_区分⑤所要額内訳'!$D$75="無",COUNTIF($D$176:AW176,1)&lt;=7),AW176,IF(OR('別紙3-1_区分⑤所要額内訳'!$D$75="有",'別紙3-1_区分⑤所要額内訳'!$E$75&lt;=DATE(2022,12,31)),AW176,""))</f>
        <v/>
      </c>
      <c r="AX283" s="21" t="str">
        <f>IF(AND('別紙3-1_区分⑤所要額内訳'!$E$75&gt;=DATE(2023,1,1),'別紙3-1_区分⑤所要額内訳'!$D$75="無",COUNTIF($D$176:AX176,1)&lt;=7),AX176,IF(OR('別紙3-1_区分⑤所要額内訳'!$D$75="有",'別紙3-1_区分⑤所要額内訳'!$E$75&lt;=DATE(2022,12,31)),AX176,""))</f>
        <v/>
      </c>
      <c r="AY283" s="21" t="str">
        <f>IF(AND('別紙3-1_区分⑤所要額内訳'!$E$75&gt;=DATE(2023,1,1),'別紙3-1_区分⑤所要額内訳'!$D$75="無",COUNTIF($D$176:AY176,1)&lt;=7),AY176,IF(OR('別紙3-1_区分⑤所要額内訳'!$D$75="有",'別紙3-1_区分⑤所要額内訳'!$E$75&lt;=DATE(2022,12,31)),AY176,""))</f>
        <v/>
      </c>
      <c r="AZ283" s="21" t="str">
        <f>IF(AND('別紙3-1_区分⑤所要額内訳'!$E$75&gt;=DATE(2023,1,1),'別紙3-1_区分⑤所要額内訳'!$D$75="無",COUNTIF($D$176:AZ176,1)&lt;=7),AZ176,IF(OR('別紙3-1_区分⑤所要額内訳'!$D$75="有",'別紙3-1_区分⑤所要額内訳'!$E$75&lt;=DATE(2022,12,31)),AZ176,""))</f>
        <v/>
      </c>
      <c r="BA283" s="21" t="str">
        <f>IF(AND('別紙3-1_区分⑤所要額内訳'!$E$75&gt;=DATE(2023,1,1),'別紙3-1_区分⑤所要額内訳'!$D$75="無",COUNTIF($D$176:BA176,1)&lt;=7),BA176,IF(OR('別紙3-1_区分⑤所要額内訳'!$D$75="有",'別紙3-1_区分⑤所要額内訳'!$E$75&lt;=DATE(2022,12,31)),BA176,""))</f>
        <v/>
      </c>
      <c r="BB283" s="18">
        <f t="shared" si="396"/>
        <v>1</v>
      </c>
    </row>
    <row r="284" spans="1:54" x14ac:dyDescent="0.2">
      <c r="A284" s="5" t="str">
        <f t="shared" ref="A284:C284" si="398">A177</f>
        <v/>
      </c>
      <c r="B284" s="14" t="str">
        <f t="shared" si="398"/>
        <v/>
      </c>
      <c r="C284" s="5" t="str">
        <f t="shared" si="398"/>
        <v/>
      </c>
      <c r="D284" s="21">
        <f>IF(AND('別紙3-1_区分⑤所要額内訳'!$E$76&gt;=DATE(2023,1,1),'別紙3-1_区分⑤所要額内訳'!$D$76="無",COUNTIF($D$177:D177,1)&lt;=7),D177,IF(OR('別紙3-1_区分⑤所要額内訳'!$D$76="有",'別紙3-1_区分⑤所要額内訳'!$E$76&lt;=DATE(2022,12,31)),D177,""))</f>
        <v>1</v>
      </c>
      <c r="E284" s="21" t="str">
        <f>IF(AND('別紙3-1_区分⑤所要額内訳'!$E$76&gt;=DATE(2023,1,1),'別紙3-1_区分⑤所要額内訳'!$D$76="無",COUNTIF($D$177:E177,1)&lt;=7),E177,IF(OR('別紙3-1_区分⑤所要額内訳'!$D$76="有",'別紙3-1_区分⑤所要額内訳'!$E$76&lt;=DATE(2022,12,31)),E177,""))</f>
        <v/>
      </c>
      <c r="F284" s="21" t="str">
        <f>IF(AND('別紙3-1_区分⑤所要額内訳'!$E$76&gt;=DATE(2023,1,1),'別紙3-1_区分⑤所要額内訳'!$D$76="無",COUNTIF($D$177:F177,1)&lt;=7),F177,IF(OR('別紙3-1_区分⑤所要額内訳'!$D$76="有",'別紙3-1_区分⑤所要額内訳'!$E$76&lt;=DATE(2022,12,31)),F177,""))</f>
        <v/>
      </c>
      <c r="G284" s="21" t="str">
        <f>IF(AND('別紙3-1_区分⑤所要額内訳'!$E$76&gt;=DATE(2023,1,1),'別紙3-1_区分⑤所要額内訳'!$D$76="無",COUNTIF($D$177:G177,1)&lt;=7),G177,IF(OR('別紙3-1_区分⑤所要額内訳'!$D$76="有",'別紙3-1_区分⑤所要額内訳'!$E$76&lt;=DATE(2022,12,31)),G177,""))</f>
        <v/>
      </c>
      <c r="H284" s="21" t="str">
        <f>IF(AND('別紙3-1_区分⑤所要額内訳'!$E$76&gt;=DATE(2023,1,1),'別紙3-1_区分⑤所要額内訳'!$D$76="無",COUNTIF($D$177:H177,1)&lt;=7),H177,IF(OR('別紙3-1_区分⑤所要額内訳'!$D$76="有",'別紙3-1_区分⑤所要額内訳'!$E$76&lt;=DATE(2022,12,31)),H177,""))</f>
        <v/>
      </c>
      <c r="I284" s="21" t="str">
        <f>IF(AND('別紙3-1_区分⑤所要額内訳'!$E$76&gt;=DATE(2023,1,1),'別紙3-1_区分⑤所要額内訳'!$D$76="無",COUNTIF($D$177:I177,1)&lt;=7),I177,IF(OR('別紙3-1_区分⑤所要額内訳'!$D$76="有",'別紙3-1_区分⑤所要額内訳'!$E$76&lt;=DATE(2022,12,31)),I177,""))</f>
        <v/>
      </c>
      <c r="J284" s="21" t="str">
        <f>IF(AND('別紙3-1_区分⑤所要額内訳'!$E$76&gt;=DATE(2023,1,1),'別紙3-1_区分⑤所要額内訳'!$D$76="無",COUNTIF($D$177:J177,1)&lt;=7),J177,IF(OR('別紙3-1_区分⑤所要額内訳'!$D$76="有",'別紙3-1_区分⑤所要額内訳'!$E$76&lt;=DATE(2022,12,31)),J177,""))</f>
        <v/>
      </c>
      <c r="K284" s="21" t="str">
        <f>IF(AND('別紙3-1_区分⑤所要額内訳'!$E$76&gt;=DATE(2023,1,1),'別紙3-1_区分⑤所要額内訳'!$D$76="無",COUNTIF($D$177:K177,1)&lt;=7),K177,IF(OR('別紙3-1_区分⑤所要額内訳'!$D$76="有",'別紙3-1_区分⑤所要額内訳'!$E$76&lt;=DATE(2022,12,31)),K177,""))</f>
        <v/>
      </c>
      <c r="L284" s="21" t="str">
        <f>IF(AND('別紙3-1_区分⑤所要額内訳'!$E$76&gt;=DATE(2023,1,1),'別紙3-1_区分⑤所要額内訳'!$D$76="無",COUNTIF($D$177:L177,1)&lt;=7),L177,IF(OR('別紙3-1_区分⑤所要額内訳'!$D$76="有",'別紙3-1_区分⑤所要額内訳'!$E$76&lt;=DATE(2022,12,31)),L177,""))</f>
        <v/>
      </c>
      <c r="M284" s="21" t="str">
        <f>IF(AND('別紙3-1_区分⑤所要額内訳'!$E$76&gt;=DATE(2023,1,1),'別紙3-1_区分⑤所要額内訳'!$D$76="無",COUNTIF($D$177:M177,1)&lt;=7),M177,IF(OR('別紙3-1_区分⑤所要額内訳'!$D$76="有",'別紙3-1_区分⑤所要額内訳'!$E$76&lt;=DATE(2022,12,31)),M177,""))</f>
        <v/>
      </c>
      <c r="N284" s="21" t="str">
        <f>IF(AND('別紙3-1_区分⑤所要額内訳'!$E$76&gt;=DATE(2023,1,1),'別紙3-1_区分⑤所要額内訳'!$D$76="無",COUNTIF($D$177:N177,1)&lt;=7),N177,IF(OR('別紙3-1_区分⑤所要額内訳'!$D$76="有",'別紙3-1_区分⑤所要額内訳'!$E$76&lt;=DATE(2022,12,31)),N177,""))</f>
        <v/>
      </c>
      <c r="O284" s="21" t="str">
        <f>IF(AND('別紙3-1_区分⑤所要額内訳'!$E$76&gt;=DATE(2023,1,1),'別紙3-1_区分⑤所要額内訳'!$D$76="無",COUNTIF($D$177:O177,1)&lt;=7),O177,IF(OR('別紙3-1_区分⑤所要額内訳'!$D$76="有",'別紙3-1_区分⑤所要額内訳'!$E$76&lt;=DATE(2022,12,31)),O177,""))</f>
        <v/>
      </c>
      <c r="P284" s="21" t="str">
        <f>IF(AND('別紙3-1_区分⑤所要額内訳'!$E$76&gt;=DATE(2023,1,1),'別紙3-1_区分⑤所要額内訳'!$D$76="無",COUNTIF($D$177:P177,1)&lt;=7),P177,IF(OR('別紙3-1_区分⑤所要額内訳'!$D$76="有",'別紙3-1_区分⑤所要額内訳'!$E$76&lt;=DATE(2022,12,31)),P177,""))</f>
        <v/>
      </c>
      <c r="Q284" s="21" t="str">
        <f>IF(AND('別紙3-1_区分⑤所要額内訳'!$E$76&gt;=DATE(2023,1,1),'別紙3-1_区分⑤所要額内訳'!$D$76="無",COUNTIF($D$177:Q177,1)&lt;=7),Q177,IF(OR('別紙3-1_区分⑤所要額内訳'!$D$76="有",'別紙3-1_区分⑤所要額内訳'!$E$76&lt;=DATE(2022,12,31)),Q177,""))</f>
        <v/>
      </c>
      <c r="R284" s="21" t="str">
        <f>IF(AND('別紙3-1_区分⑤所要額内訳'!$E$76&gt;=DATE(2023,1,1),'別紙3-1_区分⑤所要額内訳'!$D$76="無",COUNTIF($D$177:R177,1)&lt;=7),R177,IF(OR('別紙3-1_区分⑤所要額内訳'!$D$76="有",'別紙3-1_区分⑤所要額内訳'!$E$76&lt;=DATE(2022,12,31)),R177,""))</f>
        <v/>
      </c>
      <c r="S284" s="21" t="str">
        <f>IF(AND('別紙3-1_区分⑤所要額内訳'!$E$76&gt;=DATE(2023,1,1),'別紙3-1_区分⑤所要額内訳'!$D$76="無",COUNTIF($D$177:S177,1)&lt;=7),S177,IF(OR('別紙3-1_区分⑤所要額内訳'!$D$76="有",'別紙3-1_区分⑤所要額内訳'!$E$76&lt;=DATE(2022,12,31)),S177,""))</f>
        <v/>
      </c>
      <c r="T284" s="21" t="str">
        <f>IF(AND('別紙3-1_区分⑤所要額内訳'!$E$76&gt;=DATE(2023,1,1),'別紙3-1_区分⑤所要額内訳'!$D$76="無",COUNTIF($D$177:T177,1)&lt;=7),T177,IF(OR('別紙3-1_区分⑤所要額内訳'!$D$76="有",'別紙3-1_区分⑤所要額内訳'!$E$76&lt;=DATE(2022,12,31)),T177,""))</f>
        <v/>
      </c>
      <c r="U284" s="21" t="str">
        <f>IF(AND('別紙3-1_区分⑤所要額内訳'!$E$76&gt;=DATE(2023,1,1),'別紙3-1_区分⑤所要額内訳'!$D$76="無",COUNTIF($D$177:U177,1)&lt;=7),U177,IF(OR('別紙3-1_区分⑤所要額内訳'!$D$76="有",'別紙3-1_区分⑤所要額内訳'!$E$76&lt;=DATE(2022,12,31)),U177,""))</f>
        <v/>
      </c>
      <c r="V284" s="21" t="str">
        <f>IF(AND('別紙3-1_区分⑤所要額内訳'!$E$76&gt;=DATE(2023,1,1),'別紙3-1_区分⑤所要額内訳'!$D$76="無",COUNTIF($D$177:V177,1)&lt;=7),V177,IF(OR('別紙3-1_区分⑤所要額内訳'!$D$76="有",'別紙3-1_区分⑤所要額内訳'!$E$76&lt;=DATE(2022,12,31)),V177,""))</f>
        <v/>
      </c>
      <c r="W284" s="21" t="str">
        <f>IF(AND('別紙3-1_区分⑤所要額内訳'!$E$76&gt;=DATE(2023,1,1),'別紙3-1_区分⑤所要額内訳'!$D$76="無",COUNTIF($D$177:W177,1)&lt;=7),W177,IF(OR('別紙3-1_区分⑤所要額内訳'!$D$76="有",'別紙3-1_区分⑤所要額内訳'!$E$76&lt;=DATE(2022,12,31)),W177,""))</f>
        <v/>
      </c>
      <c r="X284" s="21" t="str">
        <f>IF(AND('別紙3-1_区分⑤所要額内訳'!$E$76&gt;=DATE(2023,1,1),'別紙3-1_区分⑤所要額内訳'!$D$76="無",COUNTIF($D$177:X177,1)&lt;=7),X177,IF(OR('別紙3-1_区分⑤所要額内訳'!$D$76="有",'別紙3-1_区分⑤所要額内訳'!$E$76&lt;=DATE(2022,12,31)),X177,""))</f>
        <v/>
      </c>
      <c r="Y284" s="21" t="str">
        <f>IF(AND('別紙3-1_区分⑤所要額内訳'!$E$76&gt;=DATE(2023,1,1),'別紙3-1_区分⑤所要額内訳'!$D$76="無",COUNTIF($D$177:Y177,1)&lt;=7),Y177,IF(OR('別紙3-1_区分⑤所要額内訳'!$D$76="有",'別紙3-1_区分⑤所要額内訳'!$E$76&lt;=DATE(2022,12,31)),Y177,""))</f>
        <v/>
      </c>
      <c r="Z284" s="21" t="str">
        <f>IF(AND('別紙3-1_区分⑤所要額内訳'!$E$76&gt;=DATE(2023,1,1),'別紙3-1_区分⑤所要額内訳'!$D$76="無",COUNTIF($D$177:Z177,1)&lt;=7),Z177,IF(OR('別紙3-1_区分⑤所要額内訳'!$D$76="有",'別紙3-1_区分⑤所要額内訳'!$E$76&lt;=DATE(2022,12,31)),Z177,""))</f>
        <v/>
      </c>
      <c r="AA284" s="21" t="str">
        <f>IF(AND('別紙3-1_区分⑤所要額内訳'!$E$76&gt;=DATE(2023,1,1),'別紙3-1_区分⑤所要額内訳'!$D$76="無",COUNTIF($D$177:AA177,1)&lt;=7),AA177,IF(OR('別紙3-1_区分⑤所要額内訳'!$D$76="有",'別紙3-1_区分⑤所要額内訳'!$E$76&lt;=DATE(2022,12,31)),AA177,""))</f>
        <v/>
      </c>
      <c r="AB284" s="21" t="str">
        <f>IF(AND('別紙3-1_区分⑤所要額内訳'!$E$76&gt;=DATE(2023,1,1),'別紙3-1_区分⑤所要額内訳'!$D$76="無",COUNTIF($D$177:AB177,1)&lt;=7),AB177,IF(OR('別紙3-1_区分⑤所要額内訳'!$D$76="有",'別紙3-1_区分⑤所要額内訳'!$E$76&lt;=DATE(2022,12,31)),AB177,""))</f>
        <v/>
      </c>
      <c r="AC284" s="21" t="str">
        <f>IF(AND('別紙3-1_区分⑤所要額内訳'!$E$76&gt;=DATE(2023,1,1),'別紙3-1_区分⑤所要額内訳'!$D$76="無",COUNTIF($D$177:AC177,1)&lt;=7),AC177,IF(OR('別紙3-1_区分⑤所要額内訳'!$D$76="有",'別紙3-1_区分⑤所要額内訳'!$E$76&lt;=DATE(2022,12,31)),AC177,""))</f>
        <v/>
      </c>
      <c r="AD284" s="21" t="str">
        <f>IF(AND('別紙3-1_区分⑤所要額内訳'!$E$76&gt;=DATE(2023,1,1),'別紙3-1_区分⑤所要額内訳'!$D$76="無",COUNTIF($D$177:AD177,1)&lt;=7),AD177,IF(OR('別紙3-1_区分⑤所要額内訳'!$D$76="有",'別紙3-1_区分⑤所要額内訳'!$E$76&lt;=DATE(2022,12,31)),AD177,""))</f>
        <v/>
      </c>
      <c r="AE284" s="21" t="str">
        <f>IF(AND('別紙3-1_区分⑤所要額内訳'!$E$76&gt;=DATE(2023,1,1),'別紙3-1_区分⑤所要額内訳'!$D$76="無",COUNTIF($D$177:AE177,1)&lt;=7),AE177,IF(OR('別紙3-1_区分⑤所要額内訳'!$D$76="有",'別紙3-1_区分⑤所要額内訳'!$E$76&lt;=DATE(2022,12,31)),AE177,""))</f>
        <v/>
      </c>
      <c r="AF284" s="21" t="str">
        <f>IF(AND('別紙3-1_区分⑤所要額内訳'!$E$76&gt;=DATE(2023,1,1),'別紙3-1_区分⑤所要額内訳'!$D$76="無",COUNTIF($D$177:AF177,1)&lt;=7),AF177,IF(OR('別紙3-1_区分⑤所要額内訳'!$D$76="有",'別紙3-1_区分⑤所要額内訳'!$E$76&lt;=DATE(2022,12,31)),AF177,""))</f>
        <v/>
      </c>
      <c r="AG284" s="21" t="str">
        <f>IF(AND('別紙3-1_区分⑤所要額内訳'!$E$76&gt;=DATE(2023,1,1),'別紙3-1_区分⑤所要額内訳'!$D$76="無",COUNTIF($D$177:AG177,1)&lt;=7),AG177,IF(OR('別紙3-1_区分⑤所要額内訳'!$D$76="有",'別紙3-1_区分⑤所要額内訳'!$E$76&lt;=DATE(2022,12,31)),AG177,""))</f>
        <v/>
      </c>
      <c r="AH284" s="21" t="str">
        <f>IF(AND('別紙3-1_区分⑤所要額内訳'!$E$76&gt;=DATE(2023,1,1),'別紙3-1_区分⑤所要額内訳'!$D$76="無",COUNTIF($D$177:AH177,1)&lt;=7),AH177,IF(OR('別紙3-1_区分⑤所要額内訳'!$D$76="有",'別紙3-1_区分⑤所要額内訳'!$E$76&lt;=DATE(2022,12,31)),AH177,""))</f>
        <v/>
      </c>
      <c r="AI284" s="21" t="str">
        <f>IF(AND('別紙3-1_区分⑤所要額内訳'!$E$76&gt;=DATE(2023,1,1),'別紙3-1_区分⑤所要額内訳'!$D$76="無",COUNTIF($D$177:AI177,1)&lt;=7),AI177,IF(OR('別紙3-1_区分⑤所要額内訳'!$D$76="有",'別紙3-1_区分⑤所要額内訳'!$E$76&lt;=DATE(2022,12,31)),AI177,""))</f>
        <v/>
      </c>
      <c r="AJ284" s="21" t="str">
        <f>IF(AND('別紙3-1_区分⑤所要額内訳'!$E$76&gt;=DATE(2023,1,1),'別紙3-1_区分⑤所要額内訳'!$D$76="無",COUNTIF($D$177:AJ177,1)&lt;=7),AJ177,IF(OR('別紙3-1_区分⑤所要額内訳'!$D$76="有",'別紙3-1_区分⑤所要額内訳'!$E$76&lt;=DATE(2022,12,31)),AJ177,""))</f>
        <v/>
      </c>
      <c r="AK284" s="21" t="str">
        <f>IF(AND('別紙3-1_区分⑤所要額内訳'!$E$76&gt;=DATE(2023,1,1),'別紙3-1_区分⑤所要額内訳'!$D$76="無",COUNTIF($D$177:AK177,1)&lt;=7),AK177,IF(OR('別紙3-1_区分⑤所要額内訳'!$D$76="有",'別紙3-1_区分⑤所要額内訳'!$E$76&lt;=DATE(2022,12,31)),AK177,""))</f>
        <v/>
      </c>
      <c r="AL284" s="21" t="str">
        <f>IF(AND('別紙3-1_区分⑤所要額内訳'!$E$76&gt;=DATE(2023,1,1),'別紙3-1_区分⑤所要額内訳'!$D$76="無",COUNTIF($D$177:AL177,1)&lt;=7),AL177,IF(OR('別紙3-1_区分⑤所要額内訳'!$D$76="有",'別紙3-1_区分⑤所要額内訳'!$E$76&lt;=DATE(2022,12,31)),AL177,""))</f>
        <v/>
      </c>
      <c r="AM284" s="21" t="str">
        <f>IF(AND('別紙3-1_区分⑤所要額内訳'!$E$76&gt;=DATE(2023,1,1),'別紙3-1_区分⑤所要額内訳'!$D$76="無",COUNTIF($D$177:AM177,1)&lt;=7),AM177,IF(OR('別紙3-1_区分⑤所要額内訳'!$D$76="有",'別紙3-1_区分⑤所要額内訳'!$E$76&lt;=DATE(2022,12,31)),AM177,""))</f>
        <v/>
      </c>
      <c r="AN284" s="21" t="str">
        <f>IF(AND('別紙3-1_区分⑤所要額内訳'!$E$76&gt;=DATE(2023,1,1),'別紙3-1_区分⑤所要額内訳'!$D$76="無",COUNTIF($D$177:AN177,1)&lt;=7),AN177,IF(OR('別紙3-1_区分⑤所要額内訳'!$D$76="有",'別紙3-1_区分⑤所要額内訳'!$E$76&lt;=DATE(2022,12,31)),AN177,""))</f>
        <v/>
      </c>
      <c r="AO284" s="21" t="str">
        <f>IF(AND('別紙3-1_区分⑤所要額内訳'!$E$76&gt;=DATE(2023,1,1),'別紙3-1_区分⑤所要額内訳'!$D$76="無",COUNTIF($D$177:AO177,1)&lt;=7),AO177,IF(OR('別紙3-1_区分⑤所要額内訳'!$D$76="有",'別紙3-1_区分⑤所要額内訳'!$E$76&lt;=DATE(2022,12,31)),AO177,""))</f>
        <v/>
      </c>
      <c r="AP284" s="21" t="str">
        <f>IF(AND('別紙3-1_区分⑤所要額内訳'!$E$76&gt;=DATE(2023,1,1),'別紙3-1_区分⑤所要額内訳'!$D$76="無",COUNTIF($D$177:AP177,1)&lt;=7),AP177,IF(OR('別紙3-1_区分⑤所要額内訳'!$D$76="有",'別紙3-1_区分⑤所要額内訳'!$E$76&lt;=DATE(2022,12,31)),AP177,""))</f>
        <v/>
      </c>
      <c r="AQ284" s="21" t="str">
        <f>IF(AND('別紙3-1_区分⑤所要額内訳'!$E$76&gt;=DATE(2023,1,1),'別紙3-1_区分⑤所要額内訳'!$D$76="無",COUNTIF($D$177:AQ177,1)&lt;=7),AQ177,IF(OR('別紙3-1_区分⑤所要額内訳'!$D$76="有",'別紙3-1_区分⑤所要額内訳'!$E$76&lt;=DATE(2022,12,31)),AQ177,""))</f>
        <v/>
      </c>
      <c r="AR284" s="21" t="str">
        <f>IF(AND('別紙3-1_区分⑤所要額内訳'!$E$76&gt;=DATE(2023,1,1),'別紙3-1_区分⑤所要額内訳'!$D$76="無",COUNTIF($D$177:AR177,1)&lt;=7),AR177,IF(OR('別紙3-1_区分⑤所要額内訳'!$D$76="有",'別紙3-1_区分⑤所要額内訳'!$E$76&lt;=DATE(2022,12,31)),AR177,""))</f>
        <v/>
      </c>
      <c r="AS284" s="21" t="str">
        <f>IF(AND('別紙3-1_区分⑤所要額内訳'!$E$76&gt;=DATE(2023,1,1),'別紙3-1_区分⑤所要額内訳'!$D$76="無",COUNTIF($D$177:AS177,1)&lt;=7),AS177,IF(OR('別紙3-1_区分⑤所要額内訳'!$D$76="有",'別紙3-1_区分⑤所要額内訳'!$E$76&lt;=DATE(2022,12,31)),AS177,""))</f>
        <v/>
      </c>
      <c r="AT284" s="21" t="str">
        <f>IF(AND('別紙3-1_区分⑤所要額内訳'!$E$76&gt;=DATE(2023,1,1),'別紙3-1_区分⑤所要額内訳'!$D$76="無",COUNTIF($D$177:AT177,1)&lt;=7),AT177,IF(OR('別紙3-1_区分⑤所要額内訳'!$D$76="有",'別紙3-1_区分⑤所要額内訳'!$E$76&lt;=DATE(2022,12,31)),AT177,""))</f>
        <v/>
      </c>
      <c r="AU284" s="21" t="str">
        <f>IF(AND('別紙3-1_区分⑤所要額内訳'!$E$76&gt;=DATE(2023,1,1),'別紙3-1_区分⑤所要額内訳'!$D$76="無",COUNTIF($D$177:AU177,1)&lt;=7),AU177,IF(OR('別紙3-1_区分⑤所要額内訳'!$D$76="有",'別紙3-1_区分⑤所要額内訳'!$E$76&lt;=DATE(2022,12,31)),AU177,""))</f>
        <v/>
      </c>
      <c r="AV284" s="21" t="str">
        <f>IF(AND('別紙3-1_区分⑤所要額内訳'!$E$76&gt;=DATE(2023,1,1),'別紙3-1_区分⑤所要額内訳'!$D$76="無",COUNTIF($D$177:AV177,1)&lt;=7),AV177,IF(OR('別紙3-1_区分⑤所要額内訳'!$D$76="有",'別紙3-1_区分⑤所要額内訳'!$E$76&lt;=DATE(2022,12,31)),AV177,""))</f>
        <v/>
      </c>
      <c r="AW284" s="21" t="str">
        <f>IF(AND('別紙3-1_区分⑤所要額内訳'!$E$76&gt;=DATE(2023,1,1),'別紙3-1_区分⑤所要額内訳'!$D$76="無",COUNTIF($D$177:AW177,1)&lt;=7),AW177,IF(OR('別紙3-1_区分⑤所要額内訳'!$D$76="有",'別紙3-1_区分⑤所要額内訳'!$E$76&lt;=DATE(2022,12,31)),AW177,""))</f>
        <v/>
      </c>
      <c r="AX284" s="21" t="str">
        <f>IF(AND('別紙3-1_区分⑤所要額内訳'!$E$76&gt;=DATE(2023,1,1),'別紙3-1_区分⑤所要額内訳'!$D$76="無",COUNTIF($D$177:AX177,1)&lt;=7),AX177,IF(OR('別紙3-1_区分⑤所要額内訳'!$D$76="有",'別紙3-1_区分⑤所要額内訳'!$E$76&lt;=DATE(2022,12,31)),AX177,""))</f>
        <v/>
      </c>
      <c r="AY284" s="21" t="str">
        <f>IF(AND('別紙3-1_区分⑤所要額内訳'!$E$76&gt;=DATE(2023,1,1),'別紙3-1_区分⑤所要額内訳'!$D$76="無",COUNTIF($D$177:AY177,1)&lt;=7),AY177,IF(OR('別紙3-1_区分⑤所要額内訳'!$D$76="有",'別紙3-1_区分⑤所要額内訳'!$E$76&lt;=DATE(2022,12,31)),AY177,""))</f>
        <v/>
      </c>
      <c r="AZ284" s="21" t="str">
        <f>IF(AND('別紙3-1_区分⑤所要額内訳'!$E$76&gt;=DATE(2023,1,1),'別紙3-1_区分⑤所要額内訳'!$D$76="無",COUNTIF($D$177:AZ177,1)&lt;=7),AZ177,IF(OR('別紙3-1_区分⑤所要額内訳'!$D$76="有",'別紙3-1_区分⑤所要額内訳'!$E$76&lt;=DATE(2022,12,31)),AZ177,""))</f>
        <v/>
      </c>
      <c r="BA284" s="21" t="str">
        <f>IF(AND('別紙3-1_区分⑤所要額内訳'!$E$76&gt;=DATE(2023,1,1),'別紙3-1_区分⑤所要額内訳'!$D$76="無",COUNTIF($D$177:BA177,1)&lt;=7),BA177,IF(OR('別紙3-1_区分⑤所要額内訳'!$D$76="有",'別紙3-1_区分⑤所要額内訳'!$E$76&lt;=DATE(2022,12,31)),BA177,""))</f>
        <v/>
      </c>
      <c r="BB284" s="18">
        <f t="shared" si="396"/>
        <v>1</v>
      </c>
    </row>
    <row r="285" spans="1:54" x14ac:dyDescent="0.2">
      <c r="A285" s="5" t="str">
        <f t="shared" ref="A285:C285" si="399">A178</f>
        <v/>
      </c>
      <c r="B285" s="14" t="str">
        <f t="shared" si="399"/>
        <v/>
      </c>
      <c r="C285" s="5" t="str">
        <f t="shared" si="399"/>
        <v/>
      </c>
      <c r="D285" s="21">
        <f>IF(AND('別紙3-1_区分⑤所要額内訳'!$E$77&gt;=DATE(2023,1,1),'別紙3-1_区分⑤所要額内訳'!$D$77="無",COUNTIF($D$178:D178,1)&lt;=7),D178,IF(OR('別紙3-1_区分⑤所要額内訳'!$D$77="有",'別紙3-1_区分⑤所要額内訳'!$E$77&lt;=DATE(2022,12,31)),D178,""))</f>
        <v>1</v>
      </c>
      <c r="E285" s="21" t="str">
        <f>IF(AND('別紙3-1_区分⑤所要額内訳'!$E$77&gt;=DATE(2023,1,1),'別紙3-1_区分⑤所要額内訳'!$D$77="無",COUNTIF($D$178:E178,1)&lt;=7),E178,IF(OR('別紙3-1_区分⑤所要額内訳'!$D$77="有",'別紙3-1_区分⑤所要額内訳'!$E$77&lt;=DATE(2022,12,31)),E178,""))</f>
        <v/>
      </c>
      <c r="F285" s="21" t="str">
        <f>IF(AND('別紙3-1_区分⑤所要額内訳'!$E$77&gt;=DATE(2023,1,1),'別紙3-1_区分⑤所要額内訳'!$D$77="無",COUNTIF($D$178:F178,1)&lt;=7),F178,IF(OR('別紙3-1_区分⑤所要額内訳'!$D$77="有",'別紙3-1_区分⑤所要額内訳'!$E$77&lt;=DATE(2022,12,31)),F178,""))</f>
        <v/>
      </c>
      <c r="G285" s="21" t="str">
        <f>IF(AND('別紙3-1_区分⑤所要額内訳'!$E$77&gt;=DATE(2023,1,1),'別紙3-1_区分⑤所要額内訳'!$D$77="無",COUNTIF($D$178:G178,1)&lt;=7),G178,IF(OR('別紙3-1_区分⑤所要額内訳'!$D$77="有",'別紙3-1_区分⑤所要額内訳'!$E$77&lt;=DATE(2022,12,31)),G178,""))</f>
        <v/>
      </c>
      <c r="H285" s="21" t="str">
        <f>IF(AND('別紙3-1_区分⑤所要額内訳'!$E$77&gt;=DATE(2023,1,1),'別紙3-1_区分⑤所要額内訳'!$D$77="無",COUNTIF($D$178:H178,1)&lt;=7),H178,IF(OR('別紙3-1_区分⑤所要額内訳'!$D$77="有",'別紙3-1_区分⑤所要額内訳'!$E$77&lt;=DATE(2022,12,31)),H178,""))</f>
        <v/>
      </c>
      <c r="I285" s="21" t="str">
        <f>IF(AND('別紙3-1_区分⑤所要額内訳'!$E$77&gt;=DATE(2023,1,1),'別紙3-1_区分⑤所要額内訳'!$D$77="無",COUNTIF($D$178:I178,1)&lt;=7),I178,IF(OR('別紙3-1_区分⑤所要額内訳'!$D$77="有",'別紙3-1_区分⑤所要額内訳'!$E$77&lt;=DATE(2022,12,31)),I178,""))</f>
        <v/>
      </c>
      <c r="J285" s="21" t="str">
        <f>IF(AND('別紙3-1_区分⑤所要額内訳'!$E$77&gt;=DATE(2023,1,1),'別紙3-1_区分⑤所要額内訳'!$D$77="無",COUNTIF($D$178:J178,1)&lt;=7),J178,IF(OR('別紙3-1_区分⑤所要額内訳'!$D$77="有",'別紙3-1_区分⑤所要額内訳'!$E$77&lt;=DATE(2022,12,31)),J178,""))</f>
        <v/>
      </c>
      <c r="K285" s="21" t="str">
        <f>IF(AND('別紙3-1_区分⑤所要額内訳'!$E$77&gt;=DATE(2023,1,1),'別紙3-1_区分⑤所要額内訳'!$D$77="無",COUNTIF($D$178:K178,1)&lt;=7),K178,IF(OR('別紙3-1_区分⑤所要額内訳'!$D$77="有",'別紙3-1_区分⑤所要額内訳'!$E$77&lt;=DATE(2022,12,31)),K178,""))</f>
        <v/>
      </c>
      <c r="L285" s="21" t="str">
        <f>IF(AND('別紙3-1_区分⑤所要額内訳'!$E$77&gt;=DATE(2023,1,1),'別紙3-1_区分⑤所要額内訳'!$D$77="無",COUNTIF($D$178:L178,1)&lt;=7),L178,IF(OR('別紙3-1_区分⑤所要額内訳'!$D$77="有",'別紙3-1_区分⑤所要額内訳'!$E$77&lt;=DATE(2022,12,31)),L178,""))</f>
        <v/>
      </c>
      <c r="M285" s="21" t="str">
        <f>IF(AND('別紙3-1_区分⑤所要額内訳'!$E$77&gt;=DATE(2023,1,1),'別紙3-1_区分⑤所要額内訳'!$D$77="無",COUNTIF($D$178:M178,1)&lt;=7),M178,IF(OR('別紙3-1_区分⑤所要額内訳'!$D$77="有",'別紙3-1_区分⑤所要額内訳'!$E$77&lt;=DATE(2022,12,31)),M178,""))</f>
        <v/>
      </c>
      <c r="N285" s="21" t="str">
        <f>IF(AND('別紙3-1_区分⑤所要額内訳'!$E$77&gt;=DATE(2023,1,1),'別紙3-1_区分⑤所要額内訳'!$D$77="無",COUNTIF($D$178:N178,1)&lt;=7),N178,IF(OR('別紙3-1_区分⑤所要額内訳'!$D$77="有",'別紙3-1_区分⑤所要額内訳'!$E$77&lt;=DATE(2022,12,31)),N178,""))</f>
        <v/>
      </c>
      <c r="O285" s="21" t="str">
        <f>IF(AND('別紙3-1_区分⑤所要額内訳'!$E$77&gt;=DATE(2023,1,1),'別紙3-1_区分⑤所要額内訳'!$D$77="無",COUNTIF($D$178:O178,1)&lt;=7),O178,IF(OR('別紙3-1_区分⑤所要額内訳'!$D$77="有",'別紙3-1_区分⑤所要額内訳'!$E$77&lt;=DATE(2022,12,31)),O178,""))</f>
        <v/>
      </c>
      <c r="P285" s="21" t="str">
        <f>IF(AND('別紙3-1_区分⑤所要額内訳'!$E$77&gt;=DATE(2023,1,1),'別紙3-1_区分⑤所要額内訳'!$D$77="無",COUNTIF($D$178:P178,1)&lt;=7),P178,IF(OR('別紙3-1_区分⑤所要額内訳'!$D$77="有",'別紙3-1_区分⑤所要額内訳'!$E$77&lt;=DATE(2022,12,31)),P178,""))</f>
        <v/>
      </c>
      <c r="Q285" s="21" t="str">
        <f>IF(AND('別紙3-1_区分⑤所要額内訳'!$E$77&gt;=DATE(2023,1,1),'別紙3-1_区分⑤所要額内訳'!$D$77="無",COUNTIF($D$178:Q178,1)&lt;=7),Q178,IF(OR('別紙3-1_区分⑤所要額内訳'!$D$77="有",'別紙3-1_区分⑤所要額内訳'!$E$77&lt;=DATE(2022,12,31)),Q178,""))</f>
        <v/>
      </c>
      <c r="R285" s="21" t="str">
        <f>IF(AND('別紙3-1_区分⑤所要額内訳'!$E$77&gt;=DATE(2023,1,1),'別紙3-1_区分⑤所要額内訳'!$D$77="無",COUNTIF($D$178:R178,1)&lt;=7),R178,IF(OR('別紙3-1_区分⑤所要額内訳'!$D$77="有",'別紙3-1_区分⑤所要額内訳'!$E$77&lt;=DATE(2022,12,31)),R178,""))</f>
        <v/>
      </c>
      <c r="S285" s="21" t="str">
        <f>IF(AND('別紙3-1_区分⑤所要額内訳'!$E$77&gt;=DATE(2023,1,1),'別紙3-1_区分⑤所要額内訳'!$D$77="無",COUNTIF($D$178:S178,1)&lt;=7),S178,IF(OR('別紙3-1_区分⑤所要額内訳'!$D$77="有",'別紙3-1_区分⑤所要額内訳'!$E$77&lt;=DATE(2022,12,31)),S178,""))</f>
        <v/>
      </c>
      <c r="T285" s="21" t="str">
        <f>IF(AND('別紙3-1_区分⑤所要額内訳'!$E$77&gt;=DATE(2023,1,1),'別紙3-1_区分⑤所要額内訳'!$D$77="無",COUNTIF($D$178:T178,1)&lt;=7),T178,IF(OR('別紙3-1_区分⑤所要額内訳'!$D$77="有",'別紙3-1_区分⑤所要額内訳'!$E$77&lt;=DATE(2022,12,31)),T178,""))</f>
        <v/>
      </c>
      <c r="U285" s="21" t="str">
        <f>IF(AND('別紙3-1_区分⑤所要額内訳'!$E$77&gt;=DATE(2023,1,1),'別紙3-1_区分⑤所要額内訳'!$D$77="無",COUNTIF($D$178:U178,1)&lt;=7),U178,IF(OR('別紙3-1_区分⑤所要額内訳'!$D$77="有",'別紙3-1_区分⑤所要額内訳'!$E$77&lt;=DATE(2022,12,31)),U178,""))</f>
        <v/>
      </c>
      <c r="V285" s="21" t="str">
        <f>IF(AND('別紙3-1_区分⑤所要額内訳'!$E$77&gt;=DATE(2023,1,1),'別紙3-1_区分⑤所要額内訳'!$D$77="無",COUNTIF($D$178:V178,1)&lt;=7),V178,IF(OR('別紙3-1_区分⑤所要額内訳'!$D$77="有",'別紙3-1_区分⑤所要額内訳'!$E$77&lt;=DATE(2022,12,31)),V178,""))</f>
        <v/>
      </c>
      <c r="W285" s="21" t="str">
        <f>IF(AND('別紙3-1_区分⑤所要額内訳'!$E$77&gt;=DATE(2023,1,1),'別紙3-1_区分⑤所要額内訳'!$D$77="無",COUNTIF($D$178:W178,1)&lt;=7),W178,IF(OR('別紙3-1_区分⑤所要額内訳'!$D$77="有",'別紙3-1_区分⑤所要額内訳'!$E$77&lt;=DATE(2022,12,31)),W178,""))</f>
        <v/>
      </c>
      <c r="X285" s="21" t="str">
        <f>IF(AND('別紙3-1_区分⑤所要額内訳'!$E$77&gt;=DATE(2023,1,1),'別紙3-1_区分⑤所要額内訳'!$D$77="無",COUNTIF($D$178:X178,1)&lt;=7),X178,IF(OR('別紙3-1_区分⑤所要額内訳'!$D$77="有",'別紙3-1_区分⑤所要額内訳'!$E$77&lt;=DATE(2022,12,31)),X178,""))</f>
        <v/>
      </c>
      <c r="Y285" s="21" t="str">
        <f>IF(AND('別紙3-1_区分⑤所要額内訳'!$E$77&gt;=DATE(2023,1,1),'別紙3-1_区分⑤所要額内訳'!$D$77="無",COUNTIF($D$178:Y178,1)&lt;=7),Y178,IF(OR('別紙3-1_区分⑤所要額内訳'!$D$77="有",'別紙3-1_区分⑤所要額内訳'!$E$77&lt;=DATE(2022,12,31)),Y178,""))</f>
        <v/>
      </c>
      <c r="Z285" s="21" t="str">
        <f>IF(AND('別紙3-1_区分⑤所要額内訳'!$E$77&gt;=DATE(2023,1,1),'別紙3-1_区分⑤所要額内訳'!$D$77="無",COUNTIF($D$178:Z178,1)&lt;=7),Z178,IF(OR('別紙3-1_区分⑤所要額内訳'!$D$77="有",'別紙3-1_区分⑤所要額内訳'!$E$77&lt;=DATE(2022,12,31)),Z178,""))</f>
        <v/>
      </c>
      <c r="AA285" s="21" t="str">
        <f>IF(AND('別紙3-1_区分⑤所要額内訳'!$E$77&gt;=DATE(2023,1,1),'別紙3-1_区分⑤所要額内訳'!$D$77="無",COUNTIF($D$178:AA178,1)&lt;=7),AA178,IF(OR('別紙3-1_区分⑤所要額内訳'!$D$77="有",'別紙3-1_区分⑤所要額内訳'!$E$77&lt;=DATE(2022,12,31)),AA178,""))</f>
        <v/>
      </c>
      <c r="AB285" s="21" t="str">
        <f>IF(AND('別紙3-1_区分⑤所要額内訳'!$E$77&gt;=DATE(2023,1,1),'別紙3-1_区分⑤所要額内訳'!$D$77="無",COUNTIF($D$178:AB178,1)&lt;=7),AB178,IF(OR('別紙3-1_区分⑤所要額内訳'!$D$77="有",'別紙3-1_区分⑤所要額内訳'!$E$77&lt;=DATE(2022,12,31)),AB178,""))</f>
        <v/>
      </c>
      <c r="AC285" s="21" t="str">
        <f>IF(AND('別紙3-1_区分⑤所要額内訳'!$E$77&gt;=DATE(2023,1,1),'別紙3-1_区分⑤所要額内訳'!$D$77="無",COUNTIF($D$178:AC178,1)&lt;=7),AC178,IF(OR('別紙3-1_区分⑤所要額内訳'!$D$77="有",'別紙3-1_区分⑤所要額内訳'!$E$77&lt;=DATE(2022,12,31)),AC178,""))</f>
        <v/>
      </c>
      <c r="AD285" s="21" t="str">
        <f>IF(AND('別紙3-1_区分⑤所要額内訳'!$E$77&gt;=DATE(2023,1,1),'別紙3-1_区分⑤所要額内訳'!$D$77="無",COUNTIF($D$178:AD178,1)&lt;=7),AD178,IF(OR('別紙3-1_区分⑤所要額内訳'!$D$77="有",'別紙3-1_区分⑤所要額内訳'!$E$77&lt;=DATE(2022,12,31)),AD178,""))</f>
        <v/>
      </c>
      <c r="AE285" s="21" t="str">
        <f>IF(AND('別紙3-1_区分⑤所要額内訳'!$E$77&gt;=DATE(2023,1,1),'別紙3-1_区分⑤所要額内訳'!$D$77="無",COUNTIF($D$178:AE178,1)&lt;=7),AE178,IF(OR('別紙3-1_区分⑤所要額内訳'!$D$77="有",'別紙3-1_区分⑤所要額内訳'!$E$77&lt;=DATE(2022,12,31)),AE178,""))</f>
        <v/>
      </c>
      <c r="AF285" s="21" t="str">
        <f>IF(AND('別紙3-1_区分⑤所要額内訳'!$E$77&gt;=DATE(2023,1,1),'別紙3-1_区分⑤所要額内訳'!$D$77="無",COUNTIF($D$178:AF178,1)&lt;=7),AF178,IF(OR('別紙3-1_区分⑤所要額内訳'!$D$77="有",'別紙3-1_区分⑤所要額内訳'!$E$77&lt;=DATE(2022,12,31)),AF178,""))</f>
        <v/>
      </c>
      <c r="AG285" s="21" t="str">
        <f>IF(AND('別紙3-1_区分⑤所要額内訳'!$E$77&gt;=DATE(2023,1,1),'別紙3-1_区分⑤所要額内訳'!$D$77="無",COUNTIF($D$178:AG178,1)&lt;=7),AG178,IF(OR('別紙3-1_区分⑤所要額内訳'!$D$77="有",'別紙3-1_区分⑤所要額内訳'!$E$77&lt;=DATE(2022,12,31)),AG178,""))</f>
        <v/>
      </c>
      <c r="AH285" s="21" t="str">
        <f>IF(AND('別紙3-1_区分⑤所要額内訳'!$E$77&gt;=DATE(2023,1,1),'別紙3-1_区分⑤所要額内訳'!$D$77="無",COUNTIF($D$178:AH178,1)&lt;=7),AH178,IF(OR('別紙3-1_区分⑤所要額内訳'!$D$77="有",'別紙3-1_区分⑤所要額内訳'!$E$77&lt;=DATE(2022,12,31)),AH178,""))</f>
        <v/>
      </c>
      <c r="AI285" s="21" t="str">
        <f>IF(AND('別紙3-1_区分⑤所要額内訳'!$E$77&gt;=DATE(2023,1,1),'別紙3-1_区分⑤所要額内訳'!$D$77="無",COUNTIF($D$178:AI178,1)&lt;=7),AI178,IF(OR('別紙3-1_区分⑤所要額内訳'!$D$77="有",'別紙3-1_区分⑤所要額内訳'!$E$77&lt;=DATE(2022,12,31)),AI178,""))</f>
        <v/>
      </c>
      <c r="AJ285" s="21" t="str">
        <f>IF(AND('別紙3-1_区分⑤所要額内訳'!$E$77&gt;=DATE(2023,1,1),'別紙3-1_区分⑤所要額内訳'!$D$77="無",COUNTIF($D$178:AJ178,1)&lt;=7),AJ178,IF(OR('別紙3-1_区分⑤所要額内訳'!$D$77="有",'別紙3-1_区分⑤所要額内訳'!$E$77&lt;=DATE(2022,12,31)),AJ178,""))</f>
        <v/>
      </c>
      <c r="AK285" s="21" t="str">
        <f>IF(AND('別紙3-1_区分⑤所要額内訳'!$E$77&gt;=DATE(2023,1,1),'別紙3-1_区分⑤所要額内訳'!$D$77="無",COUNTIF($D$178:AK178,1)&lt;=7),AK178,IF(OR('別紙3-1_区分⑤所要額内訳'!$D$77="有",'別紙3-1_区分⑤所要額内訳'!$E$77&lt;=DATE(2022,12,31)),AK178,""))</f>
        <v/>
      </c>
      <c r="AL285" s="21" t="str">
        <f>IF(AND('別紙3-1_区分⑤所要額内訳'!$E$77&gt;=DATE(2023,1,1),'別紙3-1_区分⑤所要額内訳'!$D$77="無",COUNTIF($D$178:AL178,1)&lt;=7),AL178,IF(OR('別紙3-1_区分⑤所要額内訳'!$D$77="有",'別紙3-1_区分⑤所要額内訳'!$E$77&lt;=DATE(2022,12,31)),AL178,""))</f>
        <v/>
      </c>
      <c r="AM285" s="21" t="str">
        <f>IF(AND('別紙3-1_区分⑤所要額内訳'!$E$77&gt;=DATE(2023,1,1),'別紙3-1_区分⑤所要額内訳'!$D$77="無",COUNTIF($D$178:AM178,1)&lt;=7),AM178,IF(OR('別紙3-1_区分⑤所要額内訳'!$D$77="有",'別紙3-1_区分⑤所要額内訳'!$E$77&lt;=DATE(2022,12,31)),AM178,""))</f>
        <v/>
      </c>
      <c r="AN285" s="21" t="str">
        <f>IF(AND('別紙3-1_区分⑤所要額内訳'!$E$77&gt;=DATE(2023,1,1),'別紙3-1_区分⑤所要額内訳'!$D$77="無",COUNTIF($D$178:AN178,1)&lt;=7),AN178,IF(OR('別紙3-1_区分⑤所要額内訳'!$D$77="有",'別紙3-1_区分⑤所要額内訳'!$E$77&lt;=DATE(2022,12,31)),AN178,""))</f>
        <v/>
      </c>
      <c r="AO285" s="21" t="str">
        <f>IF(AND('別紙3-1_区分⑤所要額内訳'!$E$77&gt;=DATE(2023,1,1),'別紙3-1_区分⑤所要額内訳'!$D$77="無",COUNTIF($D$178:AO178,1)&lt;=7),AO178,IF(OR('別紙3-1_区分⑤所要額内訳'!$D$77="有",'別紙3-1_区分⑤所要額内訳'!$E$77&lt;=DATE(2022,12,31)),AO178,""))</f>
        <v/>
      </c>
      <c r="AP285" s="21" t="str">
        <f>IF(AND('別紙3-1_区分⑤所要額内訳'!$E$77&gt;=DATE(2023,1,1),'別紙3-1_区分⑤所要額内訳'!$D$77="無",COUNTIF($D$178:AP178,1)&lt;=7),AP178,IF(OR('別紙3-1_区分⑤所要額内訳'!$D$77="有",'別紙3-1_区分⑤所要額内訳'!$E$77&lt;=DATE(2022,12,31)),AP178,""))</f>
        <v/>
      </c>
      <c r="AQ285" s="21" t="str">
        <f>IF(AND('別紙3-1_区分⑤所要額内訳'!$E$77&gt;=DATE(2023,1,1),'別紙3-1_区分⑤所要額内訳'!$D$77="無",COUNTIF($D$178:AQ178,1)&lt;=7),AQ178,IF(OR('別紙3-1_区分⑤所要額内訳'!$D$77="有",'別紙3-1_区分⑤所要額内訳'!$E$77&lt;=DATE(2022,12,31)),AQ178,""))</f>
        <v/>
      </c>
      <c r="AR285" s="21" t="str">
        <f>IF(AND('別紙3-1_区分⑤所要額内訳'!$E$77&gt;=DATE(2023,1,1),'別紙3-1_区分⑤所要額内訳'!$D$77="無",COUNTIF($D$178:AR178,1)&lt;=7),AR178,IF(OR('別紙3-1_区分⑤所要額内訳'!$D$77="有",'別紙3-1_区分⑤所要額内訳'!$E$77&lt;=DATE(2022,12,31)),AR178,""))</f>
        <v/>
      </c>
      <c r="AS285" s="21" t="str">
        <f>IF(AND('別紙3-1_区分⑤所要額内訳'!$E$77&gt;=DATE(2023,1,1),'別紙3-1_区分⑤所要額内訳'!$D$77="無",COUNTIF($D$178:AS178,1)&lt;=7),AS178,IF(OR('別紙3-1_区分⑤所要額内訳'!$D$77="有",'別紙3-1_区分⑤所要額内訳'!$E$77&lt;=DATE(2022,12,31)),AS178,""))</f>
        <v/>
      </c>
      <c r="AT285" s="21" t="str">
        <f>IF(AND('別紙3-1_区分⑤所要額内訳'!$E$77&gt;=DATE(2023,1,1),'別紙3-1_区分⑤所要額内訳'!$D$77="無",COUNTIF($D$178:AT178,1)&lt;=7),AT178,IF(OR('別紙3-1_区分⑤所要額内訳'!$D$77="有",'別紙3-1_区分⑤所要額内訳'!$E$77&lt;=DATE(2022,12,31)),AT178,""))</f>
        <v/>
      </c>
      <c r="AU285" s="21" t="str">
        <f>IF(AND('別紙3-1_区分⑤所要額内訳'!$E$77&gt;=DATE(2023,1,1),'別紙3-1_区分⑤所要額内訳'!$D$77="無",COUNTIF($D$178:AU178,1)&lt;=7),AU178,IF(OR('別紙3-1_区分⑤所要額内訳'!$D$77="有",'別紙3-1_区分⑤所要額内訳'!$E$77&lt;=DATE(2022,12,31)),AU178,""))</f>
        <v/>
      </c>
      <c r="AV285" s="21" t="str">
        <f>IF(AND('別紙3-1_区分⑤所要額内訳'!$E$77&gt;=DATE(2023,1,1),'別紙3-1_区分⑤所要額内訳'!$D$77="無",COUNTIF($D$178:AV178,1)&lt;=7),AV178,IF(OR('別紙3-1_区分⑤所要額内訳'!$D$77="有",'別紙3-1_区分⑤所要額内訳'!$E$77&lt;=DATE(2022,12,31)),AV178,""))</f>
        <v/>
      </c>
      <c r="AW285" s="21" t="str">
        <f>IF(AND('別紙3-1_区分⑤所要額内訳'!$E$77&gt;=DATE(2023,1,1),'別紙3-1_区分⑤所要額内訳'!$D$77="無",COUNTIF($D$178:AW178,1)&lt;=7),AW178,IF(OR('別紙3-1_区分⑤所要額内訳'!$D$77="有",'別紙3-1_区分⑤所要額内訳'!$E$77&lt;=DATE(2022,12,31)),AW178,""))</f>
        <v/>
      </c>
      <c r="AX285" s="21" t="str">
        <f>IF(AND('別紙3-1_区分⑤所要額内訳'!$E$77&gt;=DATE(2023,1,1),'別紙3-1_区分⑤所要額内訳'!$D$77="無",COUNTIF($D$178:AX178,1)&lt;=7),AX178,IF(OR('別紙3-1_区分⑤所要額内訳'!$D$77="有",'別紙3-1_区分⑤所要額内訳'!$E$77&lt;=DATE(2022,12,31)),AX178,""))</f>
        <v/>
      </c>
      <c r="AY285" s="21" t="str">
        <f>IF(AND('別紙3-1_区分⑤所要額内訳'!$E$77&gt;=DATE(2023,1,1),'別紙3-1_区分⑤所要額内訳'!$D$77="無",COUNTIF($D$178:AY178,1)&lt;=7),AY178,IF(OR('別紙3-1_区分⑤所要額内訳'!$D$77="有",'別紙3-1_区分⑤所要額内訳'!$E$77&lt;=DATE(2022,12,31)),AY178,""))</f>
        <v/>
      </c>
      <c r="AZ285" s="21" t="str">
        <f>IF(AND('別紙3-1_区分⑤所要額内訳'!$E$77&gt;=DATE(2023,1,1),'別紙3-1_区分⑤所要額内訳'!$D$77="無",COUNTIF($D$178:AZ178,1)&lt;=7),AZ178,IF(OR('別紙3-1_区分⑤所要額内訳'!$D$77="有",'別紙3-1_区分⑤所要額内訳'!$E$77&lt;=DATE(2022,12,31)),AZ178,""))</f>
        <v/>
      </c>
      <c r="BA285" s="21" t="str">
        <f>IF(AND('別紙3-1_区分⑤所要額内訳'!$E$77&gt;=DATE(2023,1,1),'別紙3-1_区分⑤所要額内訳'!$D$77="無",COUNTIF($D$178:BA178,1)&lt;=7),BA178,IF(OR('別紙3-1_区分⑤所要額内訳'!$D$77="有",'別紙3-1_区分⑤所要額内訳'!$E$77&lt;=DATE(2022,12,31)),BA178,""))</f>
        <v/>
      </c>
      <c r="BB285" s="18">
        <f t="shared" si="396"/>
        <v>1</v>
      </c>
    </row>
    <row r="286" spans="1:54" x14ac:dyDescent="0.2">
      <c r="A286" s="5" t="str">
        <f t="shared" ref="A286:C286" si="400">A179</f>
        <v/>
      </c>
      <c r="B286" s="14" t="str">
        <f t="shared" si="400"/>
        <v/>
      </c>
      <c r="C286" s="5" t="str">
        <f t="shared" si="400"/>
        <v/>
      </c>
      <c r="D286" s="21">
        <f>IF(AND('別紙3-1_区分⑤所要額内訳'!$E$78&gt;=DATE(2023,1,1),'別紙3-1_区分⑤所要額内訳'!$D$78="無",COUNTIF($D$179:D179,1)&lt;=7),D179,IF(OR('別紙3-1_区分⑤所要額内訳'!$D$78="有",'別紙3-1_区分⑤所要額内訳'!$E$78&lt;=DATE(2022,12,31)),D179,""))</f>
        <v>1</v>
      </c>
      <c r="E286" s="21" t="str">
        <f>IF(AND('別紙3-1_区分⑤所要額内訳'!$E$78&gt;=DATE(2023,1,1),'別紙3-1_区分⑤所要額内訳'!$D$78="無",COUNTIF($D$179:E179,1)&lt;=7),E179,IF(OR('別紙3-1_区分⑤所要額内訳'!$D$78="有",'別紙3-1_区分⑤所要額内訳'!$E$78&lt;=DATE(2022,12,31)),E179,""))</f>
        <v/>
      </c>
      <c r="F286" s="21" t="str">
        <f>IF(AND('別紙3-1_区分⑤所要額内訳'!$E$78&gt;=DATE(2023,1,1),'別紙3-1_区分⑤所要額内訳'!$D$78="無",COUNTIF($D$179:F179,1)&lt;=7),F179,IF(OR('別紙3-1_区分⑤所要額内訳'!$D$78="有",'別紙3-1_区分⑤所要額内訳'!$E$78&lt;=DATE(2022,12,31)),F179,""))</f>
        <v/>
      </c>
      <c r="G286" s="21" t="str">
        <f>IF(AND('別紙3-1_区分⑤所要額内訳'!$E$78&gt;=DATE(2023,1,1),'別紙3-1_区分⑤所要額内訳'!$D$78="無",COUNTIF($D$179:G179,1)&lt;=7),G179,IF(OR('別紙3-1_区分⑤所要額内訳'!$D$78="有",'別紙3-1_区分⑤所要額内訳'!$E$78&lt;=DATE(2022,12,31)),G179,""))</f>
        <v/>
      </c>
      <c r="H286" s="21" t="str">
        <f>IF(AND('別紙3-1_区分⑤所要額内訳'!$E$78&gt;=DATE(2023,1,1),'別紙3-1_区分⑤所要額内訳'!$D$78="無",COUNTIF($D$179:H179,1)&lt;=7),H179,IF(OR('別紙3-1_区分⑤所要額内訳'!$D$78="有",'別紙3-1_区分⑤所要額内訳'!$E$78&lt;=DATE(2022,12,31)),H179,""))</f>
        <v/>
      </c>
      <c r="I286" s="21" t="str">
        <f>IF(AND('別紙3-1_区分⑤所要額内訳'!$E$78&gt;=DATE(2023,1,1),'別紙3-1_区分⑤所要額内訳'!$D$78="無",COUNTIF($D$179:I179,1)&lt;=7),I179,IF(OR('別紙3-1_区分⑤所要額内訳'!$D$78="有",'別紙3-1_区分⑤所要額内訳'!$E$78&lt;=DATE(2022,12,31)),I179,""))</f>
        <v/>
      </c>
      <c r="J286" s="21" t="str">
        <f>IF(AND('別紙3-1_区分⑤所要額内訳'!$E$78&gt;=DATE(2023,1,1),'別紙3-1_区分⑤所要額内訳'!$D$78="無",COUNTIF($D$179:J179,1)&lt;=7),J179,IF(OR('別紙3-1_区分⑤所要額内訳'!$D$78="有",'別紙3-1_区分⑤所要額内訳'!$E$78&lt;=DATE(2022,12,31)),J179,""))</f>
        <v/>
      </c>
      <c r="K286" s="21" t="str">
        <f>IF(AND('別紙3-1_区分⑤所要額内訳'!$E$78&gt;=DATE(2023,1,1),'別紙3-1_区分⑤所要額内訳'!$D$78="無",COUNTIF($D$179:K179,1)&lt;=7),K179,IF(OR('別紙3-1_区分⑤所要額内訳'!$D$78="有",'別紙3-1_区分⑤所要額内訳'!$E$78&lt;=DATE(2022,12,31)),K179,""))</f>
        <v/>
      </c>
      <c r="L286" s="21" t="str">
        <f>IF(AND('別紙3-1_区分⑤所要額内訳'!$E$78&gt;=DATE(2023,1,1),'別紙3-1_区分⑤所要額内訳'!$D$78="無",COUNTIF($D$179:L179,1)&lt;=7),L179,IF(OR('別紙3-1_区分⑤所要額内訳'!$D$78="有",'別紙3-1_区分⑤所要額内訳'!$E$78&lt;=DATE(2022,12,31)),L179,""))</f>
        <v/>
      </c>
      <c r="M286" s="21" t="str">
        <f>IF(AND('別紙3-1_区分⑤所要額内訳'!$E$78&gt;=DATE(2023,1,1),'別紙3-1_区分⑤所要額内訳'!$D$78="無",COUNTIF($D$179:M179,1)&lt;=7),M179,IF(OR('別紙3-1_区分⑤所要額内訳'!$D$78="有",'別紙3-1_区分⑤所要額内訳'!$E$78&lt;=DATE(2022,12,31)),M179,""))</f>
        <v/>
      </c>
      <c r="N286" s="21" t="str">
        <f>IF(AND('別紙3-1_区分⑤所要額内訳'!$E$78&gt;=DATE(2023,1,1),'別紙3-1_区分⑤所要額内訳'!$D$78="無",COUNTIF($D$179:N179,1)&lt;=7),N179,IF(OR('別紙3-1_区分⑤所要額内訳'!$D$78="有",'別紙3-1_区分⑤所要額内訳'!$E$78&lt;=DATE(2022,12,31)),N179,""))</f>
        <v/>
      </c>
      <c r="O286" s="21" t="str">
        <f>IF(AND('別紙3-1_区分⑤所要額内訳'!$E$78&gt;=DATE(2023,1,1),'別紙3-1_区分⑤所要額内訳'!$D$78="無",COUNTIF($D$179:O179,1)&lt;=7),O179,IF(OR('別紙3-1_区分⑤所要額内訳'!$D$78="有",'別紙3-1_区分⑤所要額内訳'!$E$78&lt;=DATE(2022,12,31)),O179,""))</f>
        <v/>
      </c>
      <c r="P286" s="21" t="str">
        <f>IF(AND('別紙3-1_区分⑤所要額内訳'!$E$78&gt;=DATE(2023,1,1),'別紙3-1_区分⑤所要額内訳'!$D$78="無",COUNTIF($D$179:P179,1)&lt;=7),P179,IF(OR('別紙3-1_区分⑤所要額内訳'!$D$78="有",'別紙3-1_区分⑤所要額内訳'!$E$78&lt;=DATE(2022,12,31)),P179,""))</f>
        <v/>
      </c>
      <c r="Q286" s="21" t="str">
        <f>IF(AND('別紙3-1_区分⑤所要額内訳'!$E$78&gt;=DATE(2023,1,1),'別紙3-1_区分⑤所要額内訳'!$D$78="無",COUNTIF($D$179:Q179,1)&lt;=7),Q179,IF(OR('別紙3-1_区分⑤所要額内訳'!$D$78="有",'別紙3-1_区分⑤所要額内訳'!$E$78&lt;=DATE(2022,12,31)),Q179,""))</f>
        <v/>
      </c>
      <c r="R286" s="21" t="str">
        <f>IF(AND('別紙3-1_区分⑤所要額内訳'!$E$78&gt;=DATE(2023,1,1),'別紙3-1_区分⑤所要額内訳'!$D$78="無",COUNTIF($D$179:R179,1)&lt;=7),R179,IF(OR('別紙3-1_区分⑤所要額内訳'!$D$78="有",'別紙3-1_区分⑤所要額内訳'!$E$78&lt;=DATE(2022,12,31)),R179,""))</f>
        <v/>
      </c>
      <c r="S286" s="21" t="str">
        <f>IF(AND('別紙3-1_区分⑤所要額内訳'!$E$78&gt;=DATE(2023,1,1),'別紙3-1_区分⑤所要額内訳'!$D$78="無",COUNTIF($D$179:S179,1)&lt;=7),S179,IF(OR('別紙3-1_区分⑤所要額内訳'!$D$78="有",'別紙3-1_区分⑤所要額内訳'!$E$78&lt;=DATE(2022,12,31)),S179,""))</f>
        <v/>
      </c>
      <c r="T286" s="21" t="str">
        <f>IF(AND('別紙3-1_区分⑤所要額内訳'!$E$78&gt;=DATE(2023,1,1),'別紙3-1_区分⑤所要額内訳'!$D$78="無",COUNTIF($D$179:T179,1)&lt;=7),T179,IF(OR('別紙3-1_区分⑤所要額内訳'!$D$78="有",'別紙3-1_区分⑤所要額内訳'!$E$78&lt;=DATE(2022,12,31)),T179,""))</f>
        <v/>
      </c>
      <c r="U286" s="21" t="str">
        <f>IF(AND('別紙3-1_区分⑤所要額内訳'!$E$78&gt;=DATE(2023,1,1),'別紙3-1_区分⑤所要額内訳'!$D$78="無",COUNTIF($D$179:U179,1)&lt;=7),U179,IF(OR('別紙3-1_区分⑤所要額内訳'!$D$78="有",'別紙3-1_区分⑤所要額内訳'!$E$78&lt;=DATE(2022,12,31)),U179,""))</f>
        <v/>
      </c>
      <c r="V286" s="21" t="str">
        <f>IF(AND('別紙3-1_区分⑤所要額内訳'!$E$78&gt;=DATE(2023,1,1),'別紙3-1_区分⑤所要額内訳'!$D$78="無",COUNTIF($D$179:V179,1)&lt;=7),V179,IF(OR('別紙3-1_区分⑤所要額内訳'!$D$78="有",'別紙3-1_区分⑤所要額内訳'!$E$78&lt;=DATE(2022,12,31)),V179,""))</f>
        <v/>
      </c>
      <c r="W286" s="21" t="str">
        <f>IF(AND('別紙3-1_区分⑤所要額内訳'!$E$78&gt;=DATE(2023,1,1),'別紙3-1_区分⑤所要額内訳'!$D$78="無",COUNTIF($D$179:W179,1)&lt;=7),W179,IF(OR('別紙3-1_区分⑤所要額内訳'!$D$78="有",'別紙3-1_区分⑤所要額内訳'!$E$78&lt;=DATE(2022,12,31)),W179,""))</f>
        <v/>
      </c>
      <c r="X286" s="21" t="str">
        <f>IF(AND('別紙3-1_区分⑤所要額内訳'!$E$78&gt;=DATE(2023,1,1),'別紙3-1_区分⑤所要額内訳'!$D$78="無",COUNTIF($D$179:X179,1)&lt;=7),X179,IF(OR('別紙3-1_区分⑤所要額内訳'!$D$78="有",'別紙3-1_区分⑤所要額内訳'!$E$78&lt;=DATE(2022,12,31)),X179,""))</f>
        <v/>
      </c>
      <c r="Y286" s="21" t="str">
        <f>IF(AND('別紙3-1_区分⑤所要額内訳'!$E$78&gt;=DATE(2023,1,1),'別紙3-1_区分⑤所要額内訳'!$D$78="無",COUNTIF($D$179:Y179,1)&lt;=7),Y179,IF(OR('別紙3-1_区分⑤所要額内訳'!$D$78="有",'別紙3-1_区分⑤所要額内訳'!$E$78&lt;=DATE(2022,12,31)),Y179,""))</f>
        <v/>
      </c>
      <c r="Z286" s="21" t="str">
        <f>IF(AND('別紙3-1_区分⑤所要額内訳'!$E$78&gt;=DATE(2023,1,1),'別紙3-1_区分⑤所要額内訳'!$D$78="無",COUNTIF($D$179:Z179,1)&lt;=7),Z179,IF(OR('別紙3-1_区分⑤所要額内訳'!$D$78="有",'別紙3-1_区分⑤所要額内訳'!$E$78&lt;=DATE(2022,12,31)),Z179,""))</f>
        <v/>
      </c>
      <c r="AA286" s="21" t="str">
        <f>IF(AND('別紙3-1_区分⑤所要額内訳'!$E$78&gt;=DATE(2023,1,1),'別紙3-1_区分⑤所要額内訳'!$D$78="無",COUNTIF($D$179:AA179,1)&lt;=7),AA179,IF(OR('別紙3-1_区分⑤所要額内訳'!$D$78="有",'別紙3-1_区分⑤所要額内訳'!$E$78&lt;=DATE(2022,12,31)),AA179,""))</f>
        <v/>
      </c>
      <c r="AB286" s="21" t="str">
        <f>IF(AND('別紙3-1_区分⑤所要額内訳'!$E$78&gt;=DATE(2023,1,1),'別紙3-1_区分⑤所要額内訳'!$D$78="無",COUNTIF($D$179:AB179,1)&lt;=7),AB179,IF(OR('別紙3-1_区分⑤所要額内訳'!$D$78="有",'別紙3-1_区分⑤所要額内訳'!$E$78&lt;=DATE(2022,12,31)),AB179,""))</f>
        <v/>
      </c>
      <c r="AC286" s="21" t="str">
        <f>IF(AND('別紙3-1_区分⑤所要額内訳'!$E$78&gt;=DATE(2023,1,1),'別紙3-1_区分⑤所要額内訳'!$D$78="無",COUNTIF($D$179:AC179,1)&lt;=7),AC179,IF(OR('別紙3-1_区分⑤所要額内訳'!$D$78="有",'別紙3-1_区分⑤所要額内訳'!$E$78&lt;=DATE(2022,12,31)),AC179,""))</f>
        <v/>
      </c>
      <c r="AD286" s="21" t="str">
        <f>IF(AND('別紙3-1_区分⑤所要額内訳'!$E$78&gt;=DATE(2023,1,1),'別紙3-1_区分⑤所要額内訳'!$D$78="無",COUNTIF($D$179:AD179,1)&lt;=7),AD179,IF(OR('別紙3-1_区分⑤所要額内訳'!$D$78="有",'別紙3-1_区分⑤所要額内訳'!$E$78&lt;=DATE(2022,12,31)),AD179,""))</f>
        <v/>
      </c>
      <c r="AE286" s="21" t="str">
        <f>IF(AND('別紙3-1_区分⑤所要額内訳'!$E$78&gt;=DATE(2023,1,1),'別紙3-1_区分⑤所要額内訳'!$D$78="無",COUNTIF($D$179:AE179,1)&lt;=7),AE179,IF(OR('別紙3-1_区分⑤所要額内訳'!$D$78="有",'別紙3-1_区分⑤所要額内訳'!$E$78&lt;=DATE(2022,12,31)),AE179,""))</f>
        <v/>
      </c>
      <c r="AF286" s="21" t="str">
        <f>IF(AND('別紙3-1_区分⑤所要額内訳'!$E$78&gt;=DATE(2023,1,1),'別紙3-1_区分⑤所要額内訳'!$D$78="無",COUNTIF($D$179:AF179,1)&lt;=7),AF179,IF(OR('別紙3-1_区分⑤所要額内訳'!$D$78="有",'別紙3-1_区分⑤所要額内訳'!$E$78&lt;=DATE(2022,12,31)),AF179,""))</f>
        <v/>
      </c>
      <c r="AG286" s="21" t="str">
        <f>IF(AND('別紙3-1_区分⑤所要額内訳'!$E$78&gt;=DATE(2023,1,1),'別紙3-1_区分⑤所要額内訳'!$D$78="無",COUNTIF($D$179:AG179,1)&lt;=7),AG179,IF(OR('別紙3-1_区分⑤所要額内訳'!$D$78="有",'別紙3-1_区分⑤所要額内訳'!$E$78&lt;=DATE(2022,12,31)),AG179,""))</f>
        <v/>
      </c>
      <c r="AH286" s="21" t="str">
        <f>IF(AND('別紙3-1_区分⑤所要額内訳'!$E$78&gt;=DATE(2023,1,1),'別紙3-1_区分⑤所要額内訳'!$D$78="無",COUNTIF($D$179:AH179,1)&lt;=7),AH179,IF(OR('別紙3-1_区分⑤所要額内訳'!$D$78="有",'別紙3-1_区分⑤所要額内訳'!$E$78&lt;=DATE(2022,12,31)),AH179,""))</f>
        <v/>
      </c>
      <c r="AI286" s="21" t="str">
        <f>IF(AND('別紙3-1_区分⑤所要額内訳'!$E$78&gt;=DATE(2023,1,1),'別紙3-1_区分⑤所要額内訳'!$D$78="無",COUNTIF($D$179:AI179,1)&lt;=7),AI179,IF(OR('別紙3-1_区分⑤所要額内訳'!$D$78="有",'別紙3-1_区分⑤所要額内訳'!$E$78&lt;=DATE(2022,12,31)),AI179,""))</f>
        <v/>
      </c>
      <c r="AJ286" s="21" t="str">
        <f>IF(AND('別紙3-1_区分⑤所要額内訳'!$E$78&gt;=DATE(2023,1,1),'別紙3-1_区分⑤所要額内訳'!$D$78="無",COUNTIF($D$179:AJ179,1)&lt;=7),AJ179,IF(OR('別紙3-1_区分⑤所要額内訳'!$D$78="有",'別紙3-1_区分⑤所要額内訳'!$E$78&lt;=DATE(2022,12,31)),AJ179,""))</f>
        <v/>
      </c>
      <c r="AK286" s="21" t="str">
        <f>IF(AND('別紙3-1_区分⑤所要額内訳'!$E$78&gt;=DATE(2023,1,1),'別紙3-1_区分⑤所要額内訳'!$D$78="無",COUNTIF($D$179:AK179,1)&lt;=7),AK179,IF(OR('別紙3-1_区分⑤所要額内訳'!$D$78="有",'別紙3-1_区分⑤所要額内訳'!$E$78&lt;=DATE(2022,12,31)),AK179,""))</f>
        <v/>
      </c>
      <c r="AL286" s="21" t="str">
        <f>IF(AND('別紙3-1_区分⑤所要額内訳'!$E$78&gt;=DATE(2023,1,1),'別紙3-1_区分⑤所要額内訳'!$D$78="無",COUNTIF($D$179:AL179,1)&lt;=7),AL179,IF(OR('別紙3-1_区分⑤所要額内訳'!$D$78="有",'別紙3-1_区分⑤所要額内訳'!$E$78&lt;=DATE(2022,12,31)),AL179,""))</f>
        <v/>
      </c>
      <c r="AM286" s="21" t="str">
        <f>IF(AND('別紙3-1_区分⑤所要額内訳'!$E$78&gt;=DATE(2023,1,1),'別紙3-1_区分⑤所要額内訳'!$D$78="無",COUNTIF($D$179:AM179,1)&lt;=7),AM179,IF(OR('別紙3-1_区分⑤所要額内訳'!$D$78="有",'別紙3-1_区分⑤所要額内訳'!$E$78&lt;=DATE(2022,12,31)),AM179,""))</f>
        <v/>
      </c>
      <c r="AN286" s="21" t="str">
        <f>IF(AND('別紙3-1_区分⑤所要額内訳'!$E$78&gt;=DATE(2023,1,1),'別紙3-1_区分⑤所要額内訳'!$D$78="無",COUNTIF($D$179:AN179,1)&lt;=7),AN179,IF(OR('別紙3-1_区分⑤所要額内訳'!$D$78="有",'別紙3-1_区分⑤所要額内訳'!$E$78&lt;=DATE(2022,12,31)),AN179,""))</f>
        <v/>
      </c>
      <c r="AO286" s="21" t="str">
        <f>IF(AND('別紙3-1_区分⑤所要額内訳'!$E$78&gt;=DATE(2023,1,1),'別紙3-1_区分⑤所要額内訳'!$D$78="無",COUNTIF($D$179:AO179,1)&lt;=7),AO179,IF(OR('別紙3-1_区分⑤所要額内訳'!$D$78="有",'別紙3-1_区分⑤所要額内訳'!$E$78&lt;=DATE(2022,12,31)),AO179,""))</f>
        <v/>
      </c>
      <c r="AP286" s="21" t="str">
        <f>IF(AND('別紙3-1_区分⑤所要額内訳'!$E$78&gt;=DATE(2023,1,1),'別紙3-1_区分⑤所要額内訳'!$D$78="無",COUNTIF($D$179:AP179,1)&lt;=7),AP179,IF(OR('別紙3-1_区分⑤所要額内訳'!$D$78="有",'別紙3-1_区分⑤所要額内訳'!$E$78&lt;=DATE(2022,12,31)),AP179,""))</f>
        <v/>
      </c>
      <c r="AQ286" s="21" t="str">
        <f>IF(AND('別紙3-1_区分⑤所要額内訳'!$E$78&gt;=DATE(2023,1,1),'別紙3-1_区分⑤所要額内訳'!$D$78="無",COUNTIF($D$179:AQ179,1)&lt;=7),AQ179,IF(OR('別紙3-1_区分⑤所要額内訳'!$D$78="有",'別紙3-1_区分⑤所要額内訳'!$E$78&lt;=DATE(2022,12,31)),AQ179,""))</f>
        <v/>
      </c>
      <c r="AR286" s="21" t="str">
        <f>IF(AND('別紙3-1_区分⑤所要額内訳'!$E$78&gt;=DATE(2023,1,1),'別紙3-1_区分⑤所要額内訳'!$D$78="無",COUNTIF($D$179:AR179,1)&lt;=7),AR179,IF(OR('別紙3-1_区分⑤所要額内訳'!$D$78="有",'別紙3-1_区分⑤所要額内訳'!$E$78&lt;=DATE(2022,12,31)),AR179,""))</f>
        <v/>
      </c>
      <c r="AS286" s="21" t="str">
        <f>IF(AND('別紙3-1_区分⑤所要額内訳'!$E$78&gt;=DATE(2023,1,1),'別紙3-1_区分⑤所要額内訳'!$D$78="無",COUNTIF($D$179:AS179,1)&lt;=7),AS179,IF(OR('別紙3-1_区分⑤所要額内訳'!$D$78="有",'別紙3-1_区分⑤所要額内訳'!$E$78&lt;=DATE(2022,12,31)),AS179,""))</f>
        <v/>
      </c>
      <c r="AT286" s="21" t="str">
        <f>IF(AND('別紙3-1_区分⑤所要額内訳'!$E$78&gt;=DATE(2023,1,1),'別紙3-1_区分⑤所要額内訳'!$D$78="無",COUNTIF($D$179:AT179,1)&lt;=7),AT179,IF(OR('別紙3-1_区分⑤所要額内訳'!$D$78="有",'別紙3-1_区分⑤所要額内訳'!$E$78&lt;=DATE(2022,12,31)),AT179,""))</f>
        <v/>
      </c>
      <c r="AU286" s="21" t="str">
        <f>IF(AND('別紙3-1_区分⑤所要額内訳'!$E$78&gt;=DATE(2023,1,1),'別紙3-1_区分⑤所要額内訳'!$D$78="無",COUNTIF($D$179:AU179,1)&lt;=7),AU179,IF(OR('別紙3-1_区分⑤所要額内訳'!$D$78="有",'別紙3-1_区分⑤所要額内訳'!$E$78&lt;=DATE(2022,12,31)),AU179,""))</f>
        <v/>
      </c>
      <c r="AV286" s="21" t="str">
        <f>IF(AND('別紙3-1_区分⑤所要額内訳'!$E$78&gt;=DATE(2023,1,1),'別紙3-1_区分⑤所要額内訳'!$D$78="無",COUNTIF($D$179:AV179,1)&lt;=7),AV179,IF(OR('別紙3-1_区分⑤所要額内訳'!$D$78="有",'別紙3-1_区分⑤所要額内訳'!$E$78&lt;=DATE(2022,12,31)),AV179,""))</f>
        <v/>
      </c>
      <c r="AW286" s="21" t="str">
        <f>IF(AND('別紙3-1_区分⑤所要額内訳'!$E$78&gt;=DATE(2023,1,1),'別紙3-1_区分⑤所要額内訳'!$D$78="無",COUNTIF($D$179:AW179,1)&lt;=7),AW179,IF(OR('別紙3-1_区分⑤所要額内訳'!$D$78="有",'別紙3-1_区分⑤所要額内訳'!$E$78&lt;=DATE(2022,12,31)),AW179,""))</f>
        <v/>
      </c>
      <c r="AX286" s="21" t="str">
        <f>IF(AND('別紙3-1_区分⑤所要額内訳'!$E$78&gt;=DATE(2023,1,1),'別紙3-1_区分⑤所要額内訳'!$D$78="無",COUNTIF($D$179:AX179,1)&lt;=7),AX179,IF(OR('別紙3-1_区分⑤所要額内訳'!$D$78="有",'別紙3-1_区分⑤所要額内訳'!$E$78&lt;=DATE(2022,12,31)),AX179,""))</f>
        <v/>
      </c>
      <c r="AY286" s="21" t="str">
        <f>IF(AND('別紙3-1_区分⑤所要額内訳'!$E$78&gt;=DATE(2023,1,1),'別紙3-1_区分⑤所要額内訳'!$D$78="無",COUNTIF($D$179:AY179,1)&lt;=7),AY179,IF(OR('別紙3-1_区分⑤所要額内訳'!$D$78="有",'別紙3-1_区分⑤所要額内訳'!$E$78&lt;=DATE(2022,12,31)),AY179,""))</f>
        <v/>
      </c>
      <c r="AZ286" s="21" t="str">
        <f>IF(AND('別紙3-1_区分⑤所要額内訳'!$E$78&gt;=DATE(2023,1,1),'別紙3-1_区分⑤所要額内訳'!$D$78="無",COUNTIF($D$179:AZ179,1)&lt;=7),AZ179,IF(OR('別紙3-1_区分⑤所要額内訳'!$D$78="有",'別紙3-1_区分⑤所要額内訳'!$E$78&lt;=DATE(2022,12,31)),AZ179,""))</f>
        <v/>
      </c>
      <c r="BA286" s="21" t="str">
        <f>IF(AND('別紙3-1_区分⑤所要額内訳'!$E$78&gt;=DATE(2023,1,1),'別紙3-1_区分⑤所要額内訳'!$D$78="無",COUNTIF($D$179:BA179,1)&lt;=7),BA179,IF(OR('別紙3-1_区分⑤所要額内訳'!$D$78="有",'別紙3-1_区分⑤所要額内訳'!$E$78&lt;=DATE(2022,12,31)),BA179,""))</f>
        <v/>
      </c>
      <c r="BB286" s="18">
        <f t="shared" si="396"/>
        <v>1</v>
      </c>
    </row>
    <row r="287" spans="1:54" x14ac:dyDescent="0.2">
      <c r="A287" s="5" t="str">
        <f t="shared" ref="A287:C287" si="401">A180</f>
        <v/>
      </c>
      <c r="B287" s="14" t="str">
        <f t="shared" si="401"/>
        <v/>
      </c>
      <c r="C287" s="5" t="str">
        <f t="shared" si="401"/>
        <v/>
      </c>
      <c r="D287" s="21">
        <f>IF(AND('別紙3-1_区分⑤所要額内訳'!$E$79&gt;=DATE(2023,1,1),'別紙3-1_区分⑤所要額内訳'!$D$79="無",COUNTIF($D$180:D180,1)&lt;=7),D180,IF(OR('別紙3-1_区分⑤所要額内訳'!$D$79="有",'別紙3-1_区分⑤所要額内訳'!$E$79&lt;=DATE(2022,12,31)),D180,""))</f>
        <v>1</v>
      </c>
      <c r="E287" s="21" t="str">
        <f>IF(AND('別紙3-1_区分⑤所要額内訳'!$E$79&gt;=DATE(2023,1,1),'別紙3-1_区分⑤所要額内訳'!$D$79="無",COUNTIF($D$180:E180,1)&lt;=7),E180,IF(OR('別紙3-1_区分⑤所要額内訳'!$D$79="有",'別紙3-1_区分⑤所要額内訳'!$E$79&lt;=DATE(2022,12,31)),E180,""))</f>
        <v/>
      </c>
      <c r="F287" s="21" t="str">
        <f>IF(AND('別紙3-1_区分⑤所要額内訳'!$E$79&gt;=DATE(2023,1,1),'別紙3-1_区分⑤所要額内訳'!$D$79="無",COUNTIF($D$180:F180,1)&lt;=7),F180,IF(OR('別紙3-1_区分⑤所要額内訳'!$D$79="有",'別紙3-1_区分⑤所要額内訳'!$E$79&lt;=DATE(2022,12,31)),F180,""))</f>
        <v/>
      </c>
      <c r="G287" s="21" t="str">
        <f>IF(AND('別紙3-1_区分⑤所要額内訳'!$E$79&gt;=DATE(2023,1,1),'別紙3-1_区分⑤所要額内訳'!$D$79="無",COUNTIF($D$180:G180,1)&lt;=7),G180,IF(OR('別紙3-1_区分⑤所要額内訳'!$D$79="有",'別紙3-1_区分⑤所要額内訳'!$E$79&lt;=DATE(2022,12,31)),G180,""))</f>
        <v/>
      </c>
      <c r="H287" s="21" t="str">
        <f>IF(AND('別紙3-1_区分⑤所要額内訳'!$E$79&gt;=DATE(2023,1,1),'別紙3-1_区分⑤所要額内訳'!$D$79="無",COUNTIF($D$180:H180,1)&lt;=7),H180,IF(OR('別紙3-1_区分⑤所要額内訳'!$D$79="有",'別紙3-1_区分⑤所要額内訳'!$E$79&lt;=DATE(2022,12,31)),H180,""))</f>
        <v/>
      </c>
      <c r="I287" s="21" t="str">
        <f>IF(AND('別紙3-1_区分⑤所要額内訳'!$E$79&gt;=DATE(2023,1,1),'別紙3-1_区分⑤所要額内訳'!$D$79="無",COUNTIF($D$180:I180,1)&lt;=7),I180,IF(OR('別紙3-1_区分⑤所要額内訳'!$D$79="有",'別紙3-1_区分⑤所要額内訳'!$E$79&lt;=DATE(2022,12,31)),I180,""))</f>
        <v/>
      </c>
      <c r="J287" s="21" t="str">
        <f>IF(AND('別紙3-1_区分⑤所要額内訳'!$E$79&gt;=DATE(2023,1,1),'別紙3-1_区分⑤所要額内訳'!$D$79="無",COUNTIF($D$180:J180,1)&lt;=7),J180,IF(OR('別紙3-1_区分⑤所要額内訳'!$D$79="有",'別紙3-1_区分⑤所要額内訳'!$E$79&lt;=DATE(2022,12,31)),J180,""))</f>
        <v/>
      </c>
      <c r="K287" s="21" t="str">
        <f>IF(AND('別紙3-1_区分⑤所要額内訳'!$E$79&gt;=DATE(2023,1,1),'別紙3-1_区分⑤所要額内訳'!$D$79="無",COUNTIF($D$180:K180,1)&lt;=7),K180,IF(OR('別紙3-1_区分⑤所要額内訳'!$D$79="有",'別紙3-1_区分⑤所要額内訳'!$E$79&lt;=DATE(2022,12,31)),K180,""))</f>
        <v/>
      </c>
      <c r="L287" s="21" t="str">
        <f>IF(AND('別紙3-1_区分⑤所要額内訳'!$E$79&gt;=DATE(2023,1,1),'別紙3-1_区分⑤所要額内訳'!$D$79="無",COUNTIF($D$180:L180,1)&lt;=7),L180,IF(OR('別紙3-1_区分⑤所要額内訳'!$D$79="有",'別紙3-1_区分⑤所要額内訳'!$E$79&lt;=DATE(2022,12,31)),L180,""))</f>
        <v/>
      </c>
      <c r="M287" s="21" t="str">
        <f>IF(AND('別紙3-1_区分⑤所要額内訳'!$E$79&gt;=DATE(2023,1,1),'別紙3-1_区分⑤所要額内訳'!$D$79="無",COUNTIF($D$180:M180,1)&lt;=7),M180,IF(OR('別紙3-1_区分⑤所要額内訳'!$D$79="有",'別紙3-1_区分⑤所要額内訳'!$E$79&lt;=DATE(2022,12,31)),M180,""))</f>
        <v/>
      </c>
      <c r="N287" s="21" t="str">
        <f>IF(AND('別紙3-1_区分⑤所要額内訳'!$E$79&gt;=DATE(2023,1,1),'別紙3-1_区分⑤所要額内訳'!$D$79="無",COUNTIF($D$180:N180,1)&lt;=7),N180,IF(OR('別紙3-1_区分⑤所要額内訳'!$D$79="有",'別紙3-1_区分⑤所要額内訳'!$E$79&lt;=DATE(2022,12,31)),N180,""))</f>
        <v/>
      </c>
      <c r="O287" s="21" t="str">
        <f>IF(AND('別紙3-1_区分⑤所要額内訳'!$E$79&gt;=DATE(2023,1,1),'別紙3-1_区分⑤所要額内訳'!$D$79="無",COUNTIF($D$180:O180,1)&lt;=7),O180,IF(OR('別紙3-1_区分⑤所要額内訳'!$D$79="有",'別紙3-1_区分⑤所要額内訳'!$E$79&lt;=DATE(2022,12,31)),O180,""))</f>
        <v/>
      </c>
      <c r="P287" s="21" t="str">
        <f>IF(AND('別紙3-1_区分⑤所要額内訳'!$E$79&gt;=DATE(2023,1,1),'別紙3-1_区分⑤所要額内訳'!$D$79="無",COUNTIF($D$180:P180,1)&lt;=7),P180,IF(OR('別紙3-1_区分⑤所要額内訳'!$D$79="有",'別紙3-1_区分⑤所要額内訳'!$E$79&lt;=DATE(2022,12,31)),P180,""))</f>
        <v/>
      </c>
      <c r="Q287" s="21" t="str">
        <f>IF(AND('別紙3-1_区分⑤所要額内訳'!$E$79&gt;=DATE(2023,1,1),'別紙3-1_区分⑤所要額内訳'!$D$79="無",COUNTIF($D$180:Q180,1)&lt;=7),Q180,IF(OR('別紙3-1_区分⑤所要額内訳'!$D$79="有",'別紙3-1_区分⑤所要額内訳'!$E$79&lt;=DATE(2022,12,31)),Q180,""))</f>
        <v/>
      </c>
      <c r="R287" s="21" t="str">
        <f>IF(AND('別紙3-1_区分⑤所要額内訳'!$E$79&gt;=DATE(2023,1,1),'別紙3-1_区分⑤所要額内訳'!$D$79="無",COUNTIF($D$180:R180,1)&lt;=7),R180,IF(OR('別紙3-1_区分⑤所要額内訳'!$D$79="有",'別紙3-1_区分⑤所要額内訳'!$E$79&lt;=DATE(2022,12,31)),R180,""))</f>
        <v/>
      </c>
      <c r="S287" s="21" t="str">
        <f>IF(AND('別紙3-1_区分⑤所要額内訳'!$E$79&gt;=DATE(2023,1,1),'別紙3-1_区分⑤所要額内訳'!$D$79="無",COUNTIF($D$180:S180,1)&lt;=7),S180,IF(OR('別紙3-1_区分⑤所要額内訳'!$D$79="有",'別紙3-1_区分⑤所要額内訳'!$E$79&lt;=DATE(2022,12,31)),S180,""))</f>
        <v/>
      </c>
      <c r="T287" s="21" t="str">
        <f>IF(AND('別紙3-1_区分⑤所要額内訳'!$E$79&gt;=DATE(2023,1,1),'別紙3-1_区分⑤所要額内訳'!$D$79="無",COUNTIF($D$180:T180,1)&lt;=7),T180,IF(OR('別紙3-1_区分⑤所要額内訳'!$D$79="有",'別紙3-1_区分⑤所要額内訳'!$E$79&lt;=DATE(2022,12,31)),T180,""))</f>
        <v/>
      </c>
      <c r="U287" s="21" t="str">
        <f>IF(AND('別紙3-1_区分⑤所要額内訳'!$E$79&gt;=DATE(2023,1,1),'別紙3-1_区分⑤所要額内訳'!$D$79="無",COUNTIF($D$180:U180,1)&lt;=7),U180,IF(OR('別紙3-1_区分⑤所要額内訳'!$D$79="有",'別紙3-1_区分⑤所要額内訳'!$E$79&lt;=DATE(2022,12,31)),U180,""))</f>
        <v/>
      </c>
      <c r="V287" s="21" t="str">
        <f>IF(AND('別紙3-1_区分⑤所要額内訳'!$E$79&gt;=DATE(2023,1,1),'別紙3-1_区分⑤所要額内訳'!$D$79="無",COUNTIF($D$180:V180,1)&lt;=7),V180,IF(OR('別紙3-1_区分⑤所要額内訳'!$D$79="有",'別紙3-1_区分⑤所要額内訳'!$E$79&lt;=DATE(2022,12,31)),V180,""))</f>
        <v/>
      </c>
      <c r="W287" s="21" t="str">
        <f>IF(AND('別紙3-1_区分⑤所要額内訳'!$E$79&gt;=DATE(2023,1,1),'別紙3-1_区分⑤所要額内訳'!$D$79="無",COUNTIF($D$180:W180,1)&lt;=7),W180,IF(OR('別紙3-1_区分⑤所要額内訳'!$D$79="有",'別紙3-1_区分⑤所要額内訳'!$E$79&lt;=DATE(2022,12,31)),W180,""))</f>
        <v/>
      </c>
      <c r="X287" s="21" t="str">
        <f>IF(AND('別紙3-1_区分⑤所要額内訳'!$E$79&gt;=DATE(2023,1,1),'別紙3-1_区分⑤所要額内訳'!$D$79="無",COUNTIF($D$180:X180,1)&lt;=7),X180,IF(OR('別紙3-1_区分⑤所要額内訳'!$D$79="有",'別紙3-1_区分⑤所要額内訳'!$E$79&lt;=DATE(2022,12,31)),X180,""))</f>
        <v/>
      </c>
      <c r="Y287" s="21" t="str">
        <f>IF(AND('別紙3-1_区分⑤所要額内訳'!$E$79&gt;=DATE(2023,1,1),'別紙3-1_区分⑤所要額内訳'!$D$79="無",COUNTIF($D$180:Y180,1)&lt;=7),Y180,IF(OR('別紙3-1_区分⑤所要額内訳'!$D$79="有",'別紙3-1_区分⑤所要額内訳'!$E$79&lt;=DATE(2022,12,31)),Y180,""))</f>
        <v/>
      </c>
      <c r="Z287" s="21" t="str">
        <f>IF(AND('別紙3-1_区分⑤所要額内訳'!$E$79&gt;=DATE(2023,1,1),'別紙3-1_区分⑤所要額内訳'!$D$79="無",COUNTIF($D$180:Z180,1)&lt;=7),Z180,IF(OR('別紙3-1_区分⑤所要額内訳'!$D$79="有",'別紙3-1_区分⑤所要額内訳'!$E$79&lt;=DATE(2022,12,31)),Z180,""))</f>
        <v/>
      </c>
      <c r="AA287" s="21" t="str">
        <f>IF(AND('別紙3-1_区分⑤所要額内訳'!$E$79&gt;=DATE(2023,1,1),'別紙3-1_区分⑤所要額内訳'!$D$79="無",COUNTIF($D$180:AA180,1)&lt;=7),AA180,IF(OR('別紙3-1_区分⑤所要額内訳'!$D$79="有",'別紙3-1_区分⑤所要額内訳'!$E$79&lt;=DATE(2022,12,31)),AA180,""))</f>
        <v/>
      </c>
      <c r="AB287" s="21" t="str">
        <f>IF(AND('別紙3-1_区分⑤所要額内訳'!$E$79&gt;=DATE(2023,1,1),'別紙3-1_区分⑤所要額内訳'!$D$79="無",COUNTIF($D$180:AB180,1)&lt;=7),AB180,IF(OR('別紙3-1_区分⑤所要額内訳'!$D$79="有",'別紙3-1_区分⑤所要額内訳'!$E$79&lt;=DATE(2022,12,31)),AB180,""))</f>
        <v/>
      </c>
      <c r="AC287" s="21" t="str">
        <f>IF(AND('別紙3-1_区分⑤所要額内訳'!$E$79&gt;=DATE(2023,1,1),'別紙3-1_区分⑤所要額内訳'!$D$79="無",COUNTIF($D$180:AC180,1)&lt;=7),AC180,IF(OR('別紙3-1_区分⑤所要額内訳'!$D$79="有",'別紙3-1_区分⑤所要額内訳'!$E$79&lt;=DATE(2022,12,31)),AC180,""))</f>
        <v/>
      </c>
      <c r="AD287" s="21" t="str">
        <f>IF(AND('別紙3-1_区分⑤所要額内訳'!$E$79&gt;=DATE(2023,1,1),'別紙3-1_区分⑤所要額内訳'!$D$79="無",COUNTIF($D$180:AD180,1)&lt;=7),AD180,IF(OR('別紙3-1_区分⑤所要額内訳'!$D$79="有",'別紙3-1_区分⑤所要額内訳'!$E$79&lt;=DATE(2022,12,31)),AD180,""))</f>
        <v/>
      </c>
      <c r="AE287" s="21" t="str">
        <f>IF(AND('別紙3-1_区分⑤所要額内訳'!$E$79&gt;=DATE(2023,1,1),'別紙3-1_区分⑤所要額内訳'!$D$79="無",COUNTIF($D$180:AE180,1)&lt;=7),AE180,IF(OR('別紙3-1_区分⑤所要額内訳'!$D$79="有",'別紙3-1_区分⑤所要額内訳'!$E$79&lt;=DATE(2022,12,31)),AE180,""))</f>
        <v/>
      </c>
      <c r="AF287" s="21" t="str">
        <f>IF(AND('別紙3-1_区分⑤所要額内訳'!$E$79&gt;=DATE(2023,1,1),'別紙3-1_区分⑤所要額内訳'!$D$79="無",COUNTIF($D$180:AF180,1)&lt;=7),AF180,IF(OR('別紙3-1_区分⑤所要額内訳'!$D$79="有",'別紙3-1_区分⑤所要額内訳'!$E$79&lt;=DATE(2022,12,31)),AF180,""))</f>
        <v/>
      </c>
      <c r="AG287" s="21" t="str">
        <f>IF(AND('別紙3-1_区分⑤所要額内訳'!$E$79&gt;=DATE(2023,1,1),'別紙3-1_区分⑤所要額内訳'!$D$79="無",COUNTIF($D$180:AG180,1)&lt;=7),AG180,IF(OR('別紙3-1_区分⑤所要額内訳'!$D$79="有",'別紙3-1_区分⑤所要額内訳'!$E$79&lt;=DATE(2022,12,31)),AG180,""))</f>
        <v/>
      </c>
      <c r="AH287" s="21" t="str">
        <f>IF(AND('別紙3-1_区分⑤所要額内訳'!$E$79&gt;=DATE(2023,1,1),'別紙3-1_区分⑤所要額内訳'!$D$79="無",COUNTIF($D$180:AH180,1)&lt;=7),AH180,IF(OR('別紙3-1_区分⑤所要額内訳'!$D$79="有",'別紙3-1_区分⑤所要額内訳'!$E$79&lt;=DATE(2022,12,31)),AH180,""))</f>
        <v/>
      </c>
      <c r="AI287" s="21" t="str">
        <f>IF(AND('別紙3-1_区分⑤所要額内訳'!$E$79&gt;=DATE(2023,1,1),'別紙3-1_区分⑤所要額内訳'!$D$79="無",COUNTIF($D$180:AI180,1)&lt;=7),AI180,IF(OR('別紙3-1_区分⑤所要額内訳'!$D$79="有",'別紙3-1_区分⑤所要額内訳'!$E$79&lt;=DATE(2022,12,31)),AI180,""))</f>
        <v/>
      </c>
      <c r="AJ287" s="21" t="str">
        <f>IF(AND('別紙3-1_区分⑤所要額内訳'!$E$79&gt;=DATE(2023,1,1),'別紙3-1_区分⑤所要額内訳'!$D$79="無",COUNTIF($D$180:AJ180,1)&lt;=7),AJ180,IF(OR('別紙3-1_区分⑤所要額内訳'!$D$79="有",'別紙3-1_区分⑤所要額内訳'!$E$79&lt;=DATE(2022,12,31)),AJ180,""))</f>
        <v/>
      </c>
      <c r="AK287" s="21" t="str">
        <f>IF(AND('別紙3-1_区分⑤所要額内訳'!$E$79&gt;=DATE(2023,1,1),'別紙3-1_区分⑤所要額内訳'!$D$79="無",COUNTIF($D$180:AK180,1)&lt;=7),AK180,IF(OR('別紙3-1_区分⑤所要額内訳'!$D$79="有",'別紙3-1_区分⑤所要額内訳'!$E$79&lt;=DATE(2022,12,31)),AK180,""))</f>
        <v/>
      </c>
      <c r="AL287" s="21" t="str">
        <f>IF(AND('別紙3-1_区分⑤所要額内訳'!$E$79&gt;=DATE(2023,1,1),'別紙3-1_区分⑤所要額内訳'!$D$79="無",COUNTIF($D$180:AL180,1)&lt;=7),AL180,IF(OR('別紙3-1_区分⑤所要額内訳'!$D$79="有",'別紙3-1_区分⑤所要額内訳'!$E$79&lt;=DATE(2022,12,31)),AL180,""))</f>
        <v/>
      </c>
      <c r="AM287" s="21" t="str">
        <f>IF(AND('別紙3-1_区分⑤所要額内訳'!$E$79&gt;=DATE(2023,1,1),'別紙3-1_区分⑤所要額内訳'!$D$79="無",COUNTIF($D$180:AM180,1)&lt;=7),AM180,IF(OR('別紙3-1_区分⑤所要額内訳'!$D$79="有",'別紙3-1_区分⑤所要額内訳'!$E$79&lt;=DATE(2022,12,31)),AM180,""))</f>
        <v/>
      </c>
      <c r="AN287" s="21" t="str">
        <f>IF(AND('別紙3-1_区分⑤所要額内訳'!$E$79&gt;=DATE(2023,1,1),'別紙3-1_区分⑤所要額内訳'!$D$79="無",COUNTIF($D$180:AN180,1)&lt;=7),AN180,IF(OR('別紙3-1_区分⑤所要額内訳'!$D$79="有",'別紙3-1_区分⑤所要額内訳'!$E$79&lt;=DATE(2022,12,31)),AN180,""))</f>
        <v/>
      </c>
      <c r="AO287" s="21" t="str">
        <f>IF(AND('別紙3-1_区分⑤所要額内訳'!$E$79&gt;=DATE(2023,1,1),'別紙3-1_区分⑤所要額内訳'!$D$79="無",COUNTIF($D$180:AO180,1)&lt;=7),AO180,IF(OR('別紙3-1_区分⑤所要額内訳'!$D$79="有",'別紙3-1_区分⑤所要額内訳'!$E$79&lt;=DATE(2022,12,31)),AO180,""))</f>
        <v/>
      </c>
      <c r="AP287" s="21" t="str">
        <f>IF(AND('別紙3-1_区分⑤所要額内訳'!$E$79&gt;=DATE(2023,1,1),'別紙3-1_区分⑤所要額内訳'!$D$79="無",COUNTIF($D$180:AP180,1)&lt;=7),AP180,IF(OR('別紙3-1_区分⑤所要額内訳'!$D$79="有",'別紙3-1_区分⑤所要額内訳'!$E$79&lt;=DATE(2022,12,31)),AP180,""))</f>
        <v/>
      </c>
      <c r="AQ287" s="21" t="str">
        <f>IF(AND('別紙3-1_区分⑤所要額内訳'!$E$79&gt;=DATE(2023,1,1),'別紙3-1_区分⑤所要額内訳'!$D$79="無",COUNTIF($D$180:AQ180,1)&lt;=7),AQ180,IF(OR('別紙3-1_区分⑤所要額内訳'!$D$79="有",'別紙3-1_区分⑤所要額内訳'!$E$79&lt;=DATE(2022,12,31)),AQ180,""))</f>
        <v/>
      </c>
      <c r="AR287" s="21" t="str">
        <f>IF(AND('別紙3-1_区分⑤所要額内訳'!$E$79&gt;=DATE(2023,1,1),'別紙3-1_区分⑤所要額内訳'!$D$79="無",COUNTIF($D$180:AR180,1)&lt;=7),AR180,IF(OR('別紙3-1_区分⑤所要額内訳'!$D$79="有",'別紙3-1_区分⑤所要額内訳'!$E$79&lt;=DATE(2022,12,31)),AR180,""))</f>
        <v/>
      </c>
      <c r="AS287" s="21" t="str">
        <f>IF(AND('別紙3-1_区分⑤所要額内訳'!$E$79&gt;=DATE(2023,1,1),'別紙3-1_区分⑤所要額内訳'!$D$79="無",COUNTIF($D$180:AS180,1)&lt;=7),AS180,IF(OR('別紙3-1_区分⑤所要額内訳'!$D$79="有",'別紙3-1_区分⑤所要額内訳'!$E$79&lt;=DATE(2022,12,31)),AS180,""))</f>
        <v/>
      </c>
      <c r="AT287" s="21" t="str">
        <f>IF(AND('別紙3-1_区分⑤所要額内訳'!$E$79&gt;=DATE(2023,1,1),'別紙3-1_区分⑤所要額内訳'!$D$79="無",COUNTIF($D$180:AT180,1)&lt;=7),AT180,IF(OR('別紙3-1_区分⑤所要額内訳'!$D$79="有",'別紙3-1_区分⑤所要額内訳'!$E$79&lt;=DATE(2022,12,31)),AT180,""))</f>
        <v/>
      </c>
      <c r="AU287" s="21" t="str">
        <f>IF(AND('別紙3-1_区分⑤所要額内訳'!$E$79&gt;=DATE(2023,1,1),'別紙3-1_区分⑤所要額内訳'!$D$79="無",COUNTIF($D$180:AU180,1)&lt;=7),AU180,IF(OR('別紙3-1_区分⑤所要額内訳'!$D$79="有",'別紙3-1_区分⑤所要額内訳'!$E$79&lt;=DATE(2022,12,31)),AU180,""))</f>
        <v/>
      </c>
      <c r="AV287" s="21" t="str">
        <f>IF(AND('別紙3-1_区分⑤所要額内訳'!$E$79&gt;=DATE(2023,1,1),'別紙3-1_区分⑤所要額内訳'!$D$79="無",COUNTIF($D$180:AV180,1)&lt;=7),AV180,IF(OR('別紙3-1_区分⑤所要額内訳'!$D$79="有",'別紙3-1_区分⑤所要額内訳'!$E$79&lt;=DATE(2022,12,31)),AV180,""))</f>
        <v/>
      </c>
      <c r="AW287" s="21" t="str">
        <f>IF(AND('別紙3-1_区分⑤所要額内訳'!$E$79&gt;=DATE(2023,1,1),'別紙3-1_区分⑤所要額内訳'!$D$79="無",COUNTIF($D$180:AW180,1)&lt;=7),AW180,IF(OR('別紙3-1_区分⑤所要額内訳'!$D$79="有",'別紙3-1_区分⑤所要額内訳'!$E$79&lt;=DATE(2022,12,31)),AW180,""))</f>
        <v/>
      </c>
      <c r="AX287" s="21" t="str">
        <f>IF(AND('別紙3-1_区分⑤所要額内訳'!$E$79&gt;=DATE(2023,1,1),'別紙3-1_区分⑤所要額内訳'!$D$79="無",COUNTIF($D$180:AX180,1)&lt;=7),AX180,IF(OR('別紙3-1_区分⑤所要額内訳'!$D$79="有",'別紙3-1_区分⑤所要額内訳'!$E$79&lt;=DATE(2022,12,31)),AX180,""))</f>
        <v/>
      </c>
      <c r="AY287" s="21" t="str">
        <f>IF(AND('別紙3-1_区分⑤所要額内訳'!$E$79&gt;=DATE(2023,1,1),'別紙3-1_区分⑤所要額内訳'!$D$79="無",COUNTIF($D$180:AY180,1)&lt;=7),AY180,IF(OR('別紙3-1_区分⑤所要額内訳'!$D$79="有",'別紙3-1_区分⑤所要額内訳'!$E$79&lt;=DATE(2022,12,31)),AY180,""))</f>
        <v/>
      </c>
      <c r="AZ287" s="21" t="str">
        <f>IF(AND('別紙3-1_区分⑤所要額内訳'!$E$79&gt;=DATE(2023,1,1),'別紙3-1_区分⑤所要額内訳'!$D$79="無",COUNTIF($D$180:AZ180,1)&lt;=7),AZ180,IF(OR('別紙3-1_区分⑤所要額内訳'!$D$79="有",'別紙3-1_区分⑤所要額内訳'!$E$79&lt;=DATE(2022,12,31)),AZ180,""))</f>
        <v/>
      </c>
      <c r="BA287" s="21" t="str">
        <f>IF(AND('別紙3-1_区分⑤所要額内訳'!$E$79&gt;=DATE(2023,1,1),'別紙3-1_区分⑤所要額内訳'!$D$79="無",COUNTIF($D$180:BA180,1)&lt;=7),BA180,IF(OR('別紙3-1_区分⑤所要額内訳'!$D$79="有",'別紙3-1_区分⑤所要額内訳'!$E$79&lt;=DATE(2022,12,31)),BA180,""))</f>
        <v/>
      </c>
      <c r="BB287" s="18">
        <f t="shared" si="396"/>
        <v>1</v>
      </c>
    </row>
    <row r="288" spans="1:54" x14ac:dyDescent="0.2">
      <c r="A288" s="5" t="str">
        <f t="shared" ref="A288:C288" si="402">A181</f>
        <v/>
      </c>
      <c r="B288" s="14" t="str">
        <f t="shared" si="402"/>
        <v/>
      </c>
      <c r="C288" s="5" t="str">
        <f t="shared" si="402"/>
        <v/>
      </c>
      <c r="D288" s="21">
        <f>IF(AND('別紙3-1_区分⑤所要額内訳'!$E$80&gt;=DATE(2023,1,1),'別紙3-1_区分⑤所要額内訳'!$D$80="無",COUNTIF($D$181:D181,1)&lt;=7),D181,IF(OR('別紙3-1_区分⑤所要額内訳'!$D$80="有",'別紙3-1_区分⑤所要額内訳'!$E$80&lt;=DATE(2022,12,31)),D181,""))</f>
        <v>1</v>
      </c>
      <c r="E288" s="21" t="str">
        <f>IF(AND('別紙3-1_区分⑤所要額内訳'!$E$80&gt;=DATE(2023,1,1),'別紙3-1_区分⑤所要額内訳'!$D$80="無",COUNTIF($D$181:E181,1)&lt;=7),E181,IF(OR('別紙3-1_区分⑤所要額内訳'!$D$80="有",'別紙3-1_区分⑤所要額内訳'!$E$80&lt;=DATE(2022,12,31)),E181,""))</f>
        <v/>
      </c>
      <c r="F288" s="21" t="str">
        <f>IF(AND('別紙3-1_区分⑤所要額内訳'!$E$80&gt;=DATE(2023,1,1),'別紙3-1_区分⑤所要額内訳'!$D$80="無",COUNTIF($D$181:F181,1)&lt;=7),F181,IF(OR('別紙3-1_区分⑤所要額内訳'!$D$80="有",'別紙3-1_区分⑤所要額内訳'!$E$80&lt;=DATE(2022,12,31)),F181,""))</f>
        <v/>
      </c>
      <c r="G288" s="21" t="str">
        <f>IF(AND('別紙3-1_区分⑤所要額内訳'!$E$80&gt;=DATE(2023,1,1),'別紙3-1_区分⑤所要額内訳'!$D$80="無",COUNTIF($D$181:G181,1)&lt;=7),G181,IF(OR('別紙3-1_区分⑤所要額内訳'!$D$80="有",'別紙3-1_区分⑤所要額内訳'!$E$80&lt;=DATE(2022,12,31)),G181,""))</f>
        <v/>
      </c>
      <c r="H288" s="21" t="str">
        <f>IF(AND('別紙3-1_区分⑤所要額内訳'!$E$80&gt;=DATE(2023,1,1),'別紙3-1_区分⑤所要額内訳'!$D$80="無",COUNTIF($D$181:H181,1)&lt;=7),H181,IF(OR('別紙3-1_区分⑤所要額内訳'!$D$80="有",'別紙3-1_区分⑤所要額内訳'!$E$80&lt;=DATE(2022,12,31)),H181,""))</f>
        <v/>
      </c>
      <c r="I288" s="21" t="str">
        <f>IF(AND('別紙3-1_区分⑤所要額内訳'!$E$80&gt;=DATE(2023,1,1),'別紙3-1_区分⑤所要額内訳'!$D$80="無",COUNTIF($D$181:I181,1)&lt;=7),I181,IF(OR('別紙3-1_区分⑤所要額内訳'!$D$80="有",'別紙3-1_区分⑤所要額内訳'!$E$80&lt;=DATE(2022,12,31)),I181,""))</f>
        <v/>
      </c>
      <c r="J288" s="21" t="str">
        <f>IF(AND('別紙3-1_区分⑤所要額内訳'!$E$80&gt;=DATE(2023,1,1),'別紙3-1_区分⑤所要額内訳'!$D$80="無",COUNTIF($D$181:J181,1)&lt;=7),J181,IF(OR('別紙3-1_区分⑤所要額内訳'!$D$80="有",'別紙3-1_区分⑤所要額内訳'!$E$80&lt;=DATE(2022,12,31)),J181,""))</f>
        <v/>
      </c>
      <c r="K288" s="21" t="str">
        <f>IF(AND('別紙3-1_区分⑤所要額内訳'!$E$80&gt;=DATE(2023,1,1),'別紙3-1_区分⑤所要額内訳'!$D$80="無",COUNTIF($D$181:K181,1)&lt;=7),K181,IF(OR('別紙3-1_区分⑤所要額内訳'!$D$80="有",'別紙3-1_区分⑤所要額内訳'!$E$80&lt;=DATE(2022,12,31)),K181,""))</f>
        <v/>
      </c>
      <c r="L288" s="21" t="str">
        <f>IF(AND('別紙3-1_区分⑤所要額内訳'!$E$80&gt;=DATE(2023,1,1),'別紙3-1_区分⑤所要額内訳'!$D$80="無",COUNTIF($D$181:L181,1)&lt;=7),L181,IF(OR('別紙3-1_区分⑤所要額内訳'!$D$80="有",'別紙3-1_区分⑤所要額内訳'!$E$80&lt;=DATE(2022,12,31)),L181,""))</f>
        <v/>
      </c>
      <c r="M288" s="21" t="str">
        <f>IF(AND('別紙3-1_区分⑤所要額内訳'!$E$80&gt;=DATE(2023,1,1),'別紙3-1_区分⑤所要額内訳'!$D$80="無",COUNTIF($D$181:M181,1)&lt;=7),M181,IF(OR('別紙3-1_区分⑤所要額内訳'!$D$80="有",'別紙3-1_区分⑤所要額内訳'!$E$80&lt;=DATE(2022,12,31)),M181,""))</f>
        <v/>
      </c>
      <c r="N288" s="21" t="str">
        <f>IF(AND('別紙3-1_区分⑤所要額内訳'!$E$80&gt;=DATE(2023,1,1),'別紙3-1_区分⑤所要額内訳'!$D$80="無",COUNTIF($D$181:N181,1)&lt;=7),N181,IF(OR('別紙3-1_区分⑤所要額内訳'!$D$80="有",'別紙3-1_区分⑤所要額内訳'!$E$80&lt;=DATE(2022,12,31)),N181,""))</f>
        <v/>
      </c>
      <c r="O288" s="21" t="str">
        <f>IF(AND('別紙3-1_区分⑤所要額内訳'!$E$80&gt;=DATE(2023,1,1),'別紙3-1_区分⑤所要額内訳'!$D$80="無",COUNTIF($D$181:O181,1)&lt;=7),O181,IF(OR('別紙3-1_区分⑤所要額内訳'!$D$80="有",'別紙3-1_区分⑤所要額内訳'!$E$80&lt;=DATE(2022,12,31)),O181,""))</f>
        <v/>
      </c>
      <c r="P288" s="21" t="str">
        <f>IF(AND('別紙3-1_区分⑤所要額内訳'!$E$80&gt;=DATE(2023,1,1),'別紙3-1_区分⑤所要額内訳'!$D$80="無",COUNTIF($D$181:P181,1)&lt;=7),P181,IF(OR('別紙3-1_区分⑤所要額内訳'!$D$80="有",'別紙3-1_区分⑤所要額内訳'!$E$80&lt;=DATE(2022,12,31)),P181,""))</f>
        <v/>
      </c>
      <c r="Q288" s="21" t="str">
        <f>IF(AND('別紙3-1_区分⑤所要額内訳'!$E$80&gt;=DATE(2023,1,1),'別紙3-1_区分⑤所要額内訳'!$D$80="無",COUNTIF($D$181:Q181,1)&lt;=7),Q181,IF(OR('別紙3-1_区分⑤所要額内訳'!$D$80="有",'別紙3-1_区分⑤所要額内訳'!$E$80&lt;=DATE(2022,12,31)),Q181,""))</f>
        <v/>
      </c>
      <c r="R288" s="21" t="str">
        <f>IF(AND('別紙3-1_区分⑤所要額内訳'!$E$80&gt;=DATE(2023,1,1),'別紙3-1_区分⑤所要額内訳'!$D$80="無",COUNTIF($D$181:R181,1)&lt;=7),R181,IF(OR('別紙3-1_区分⑤所要額内訳'!$D$80="有",'別紙3-1_区分⑤所要額内訳'!$E$80&lt;=DATE(2022,12,31)),R181,""))</f>
        <v/>
      </c>
      <c r="S288" s="21" t="str">
        <f>IF(AND('別紙3-1_区分⑤所要額内訳'!$E$80&gt;=DATE(2023,1,1),'別紙3-1_区分⑤所要額内訳'!$D$80="無",COUNTIF($D$181:S181,1)&lt;=7),S181,IF(OR('別紙3-1_区分⑤所要額内訳'!$D$80="有",'別紙3-1_区分⑤所要額内訳'!$E$80&lt;=DATE(2022,12,31)),S181,""))</f>
        <v/>
      </c>
      <c r="T288" s="21" t="str">
        <f>IF(AND('別紙3-1_区分⑤所要額内訳'!$E$80&gt;=DATE(2023,1,1),'別紙3-1_区分⑤所要額内訳'!$D$80="無",COUNTIF($D$181:T181,1)&lt;=7),T181,IF(OR('別紙3-1_区分⑤所要額内訳'!$D$80="有",'別紙3-1_区分⑤所要額内訳'!$E$80&lt;=DATE(2022,12,31)),T181,""))</f>
        <v/>
      </c>
      <c r="U288" s="21" t="str">
        <f>IF(AND('別紙3-1_区分⑤所要額内訳'!$E$80&gt;=DATE(2023,1,1),'別紙3-1_区分⑤所要額内訳'!$D$80="無",COUNTIF($D$181:U181,1)&lt;=7),U181,IF(OR('別紙3-1_区分⑤所要額内訳'!$D$80="有",'別紙3-1_区分⑤所要額内訳'!$E$80&lt;=DATE(2022,12,31)),U181,""))</f>
        <v/>
      </c>
      <c r="V288" s="21" t="str">
        <f>IF(AND('別紙3-1_区分⑤所要額内訳'!$E$80&gt;=DATE(2023,1,1),'別紙3-1_区分⑤所要額内訳'!$D$80="無",COUNTIF($D$181:V181,1)&lt;=7),V181,IF(OR('別紙3-1_区分⑤所要額内訳'!$D$80="有",'別紙3-1_区分⑤所要額内訳'!$E$80&lt;=DATE(2022,12,31)),V181,""))</f>
        <v/>
      </c>
      <c r="W288" s="21" t="str">
        <f>IF(AND('別紙3-1_区分⑤所要額内訳'!$E$80&gt;=DATE(2023,1,1),'別紙3-1_区分⑤所要額内訳'!$D$80="無",COUNTIF($D$181:W181,1)&lt;=7),W181,IF(OR('別紙3-1_区分⑤所要額内訳'!$D$80="有",'別紙3-1_区分⑤所要額内訳'!$E$80&lt;=DATE(2022,12,31)),W181,""))</f>
        <v/>
      </c>
      <c r="X288" s="21" t="str">
        <f>IF(AND('別紙3-1_区分⑤所要額内訳'!$E$80&gt;=DATE(2023,1,1),'別紙3-1_区分⑤所要額内訳'!$D$80="無",COUNTIF($D$181:X181,1)&lt;=7),X181,IF(OR('別紙3-1_区分⑤所要額内訳'!$D$80="有",'別紙3-1_区分⑤所要額内訳'!$E$80&lt;=DATE(2022,12,31)),X181,""))</f>
        <v/>
      </c>
      <c r="Y288" s="21" t="str">
        <f>IF(AND('別紙3-1_区分⑤所要額内訳'!$E$80&gt;=DATE(2023,1,1),'別紙3-1_区分⑤所要額内訳'!$D$80="無",COUNTIF($D$181:Y181,1)&lt;=7),Y181,IF(OR('別紙3-1_区分⑤所要額内訳'!$D$80="有",'別紙3-1_区分⑤所要額内訳'!$E$80&lt;=DATE(2022,12,31)),Y181,""))</f>
        <v/>
      </c>
      <c r="Z288" s="21" t="str">
        <f>IF(AND('別紙3-1_区分⑤所要額内訳'!$E$80&gt;=DATE(2023,1,1),'別紙3-1_区分⑤所要額内訳'!$D$80="無",COUNTIF($D$181:Z181,1)&lt;=7),Z181,IF(OR('別紙3-1_区分⑤所要額内訳'!$D$80="有",'別紙3-1_区分⑤所要額内訳'!$E$80&lt;=DATE(2022,12,31)),Z181,""))</f>
        <v/>
      </c>
      <c r="AA288" s="21" t="str">
        <f>IF(AND('別紙3-1_区分⑤所要額内訳'!$E$80&gt;=DATE(2023,1,1),'別紙3-1_区分⑤所要額内訳'!$D$80="無",COUNTIF($D$181:AA181,1)&lt;=7),AA181,IF(OR('別紙3-1_区分⑤所要額内訳'!$D$80="有",'別紙3-1_区分⑤所要額内訳'!$E$80&lt;=DATE(2022,12,31)),AA181,""))</f>
        <v/>
      </c>
      <c r="AB288" s="21" t="str">
        <f>IF(AND('別紙3-1_区分⑤所要額内訳'!$E$80&gt;=DATE(2023,1,1),'別紙3-1_区分⑤所要額内訳'!$D$80="無",COUNTIF($D$181:AB181,1)&lt;=7),AB181,IF(OR('別紙3-1_区分⑤所要額内訳'!$D$80="有",'別紙3-1_区分⑤所要額内訳'!$E$80&lt;=DATE(2022,12,31)),AB181,""))</f>
        <v/>
      </c>
      <c r="AC288" s="21" t="str">
        <f>IF(AND('別紙3-1_区分⑤所要額内訳'!$E$80&gt;=DATE(2023,1,1),'別紙3-1_区分⑤所要額内訳'!$D$80="無",COUNTIF($D$181:AC181,1)&lt;=7),AC181,IF(OR('別紙3-1_区分⑤所要額内訳'!$D$80="有",'別紙3-1_区分⑤所要額内訳'!$E$80&lt;=DATE(2022,12,31)),AC181,""))</f>
        <v/>
      </c>
      <c r="AD288" s="21" t="str">
        <f>IF(AND('別紙3-1_区分⑤所要額内訳'!$E$80&gt;=DATE(2023,1,1),'別紙3-1_区分⑤所要額内訳'!$D$80="無",COUNTIF($D$181:AD181,1)&lt;=7),AD181,IF(OR('別紙3-1_区分⑤所要額内訳'!$D$80="有",'別紙3-1_区分⑤所要額内訳'!$E$80&lt;=DATE(2022,12,31)),AD181,""))</f>
        <v/>
      </c>
      <c r="AE288" s="21" t="str">
        <f>IF(AND('別紙3-1_区分⑤所要額内訳'!$E$80&gt;=DATE(2023,1,1),'別紙3-1_区分⑤所要額内訳'!$D$80="無",COUNTIF($D$181:AE181,1)&lt;=7),AE181,IF(OR('別紙3-1_区分⑤所要額内訳'!$D$80="有",'別紙3-1_区分⑤所要額内訳'!$E$80&lt;=DATE(2022,12,31)),AE181,""))</f>
        <v/>
      </c>
      <c r="AF288" s="21" t="str">
        <f>IF(AND('別紙3-1_区分⑤所要額内訳'!$E$80&gt;=DATE(2023,1,1),'別紙3-1_区分⑤所要額内訳'!$D$80="無",COUNTIF($D$181:AF181,1)&lt;=7),AF181,IF(OR('別紙3-1_区分⑤所要額内訳'!$D$80="有",'別紙3-1_区分⑤所要額内訳'!$E$80&lt;=DATE(2022,12,31)),AF181,""))</f>
        <v/>
      </c>
      <c r="AG288" s="21" t="str">
        <f>IF(AND('別紙3-1_区分⑤所要額内訳'!$E$80&gt;=DATE(2023,1,1),'別紙3-1_区分⑤所要額内訳'!$D$80="無",COUNTIF($D$181:AG181,1)&lt;=7),AG181,IF(OR('別紙3-1_区分⑤所要額内訳'!$D$80="有",'別紙3-1_区分⑤所要額内訳'!$E$80&lt;=DATE(2022,12,31)),AG181,""))</f>
        <v/>
      </c>
      <c r="AH288" s="21" t="str">
        <f>IF(AND('別紙3-1_区分⑤所要額内訳'!$E$80&gt;=DATE(2023,1,1),'別紙3-1_区分⑤所要額内訳'!$D$80="無",COUNTIF($D$181:AH181,1)&lt;=7),AH181,IF(OR('別紙3-1_区分⑤所要額内訳'!$D$80="有",'別紙3-1_区分⑤所要額内訳'!$E$80&lt;=DATE(2022,12,31)),AH181,""))</f>
        <v/>
      </c>
      <c r="AI288" s="21" t="str">
        <f>IF(AND('別紙3-1_区分⑤所要額内訳'!$E$80&gt;=DATE(2023,1,1),'別紙3-1_区分⑤所要額内訳'!$D$80="無",COUNTIF($D$181:AI181,1)&lt;=7),AI181,IF(OR('別紙3-1_区分⑤所要額内訳'!$D$80="有",'別紙3-1_区分⑤所要額内訳'!$E$80&lt;=DATE(2022,12,31)),AI181,""))</f>
        <v/>
      </c>
      <c r="AJ288" s="21" t="str">
        <f>IF(AND('別紙3-1_区分⑤所要額内訳'!$E$80&gt;=DATE(2023,1,1),'別紙3-1_区分⑤所要額内訳'!$D$80="無",COUNTIF($D$181:AJ181,1)&lt;=7),AJ181,IF(OR('別紙3-1_区分⑤所要額内訳'!$D$80="有",'別紙3-1_区分⑤所要額内訳'!$E$80&lt;=DATE(2022,12,31)),AJ181,""))</f>
        <v/>
      </c>
      <c r="AK288" s="21" t="str">
        <f>IF(AND('別紙3-1_区分⑤所要額内訳'!$E$80&gt;=DATE(2023,1,1),'別紙3-1_区分⑤所要額内訳'!$D$80="無",COUNTIF($D$181:AK181,1)&lt;=7),AK181,IF(OR('別紙3-1_区分⑤所要額内訳'!$D$80="有",'別紙3-1_区分⑤所要額内訳'!$E$80&lt;=DATE(2022,12,31)),AK181,""))</f>
        <v/>
      </c>
      <c r="AL288" s="21" t="str">
        <f>IF(AND('別紙3-1_区分⑤所要額内訳'!$E$80&gt;=DATE(2023,1,1),'別紙3-1_区分⑤所要額内訳'!$D$80="無",COUNTIF($D$181:AL181,1)&lt;=7),AL181,IF(OR('別紙3-1_区分⑤所要額内訳'!$D$80="有",'別紙3-1_区分⑤所要額内訳'!$E$80&lt;=DATE(2022,12,31)),AL181,""))</f>
        <v/>
      </c>
      <c r="AM288" s="21" t="str">
        <f>IF(AND('別紙3-1_区分⑤所要額内訳'!$E$80&gt;=DATE(2023,1,1),'別紙3-1_区分⑤所要額内訳'!$D$80="無",COUNTIF($D$181:AM181,1)&lt;=7),AM181,IF(OR('別紙3-1_区分⑤所要額内訳'!$D$80="有",'別紙3-1_区分⑤所要額内訳'!$E$80&lt;=DATE(2022,12,31)),AM181,""))</f>
        <v/>
      </c>
      <c r="AN288" s="21" t="str">
        <f>IF(AND('別紙3-1_区分⑤所要額内訳'!$E$80&gt;=DATE(2023,1,1),'別紙3-1_区分⑤所要額内訳'!$D$80="無",COUNTIF($D$181:AN181,1)&lt;=7),AN181,IF(OR('別紙3-1_区分⑤所要額内訳'!$D$80="有",'別紙3-1_区分⑤所要額内訳'!$E$80&lt;=DATE(2022,12,31)),AN181,""))</f>
        <v/>
      </c>
      <c r="AO288" s="21" t="str">
        <f>IF(AND('別紙3-1_区分⑤所要額内訳'!$E$80&gt;=DATE(2023,1,1),'別紙3-1_区分⑤所要額内訳'!$D$80="無",COUNTIF($D$181:AO181,1)&lt;=7),AO181,IF(OR('別紙3-1_区分⑤所要額内訳'!$D$80="有",'別紙3-1_区分⑤所要額内訳'!$E$80&lt;=DATE(2022,12,31)),AO181,""))</f>
        <v/>
      </c>
      <c r="AP288" s="21" t="str">
        <f>IF(AND('別紙3-1_区分⑤所要額内訳'!$E$80&gt;=DATE(2023,1,1),'別紙3-1_区分⑤所要額内訳'!$D$80="無",COUNTIF($D$181:AP181,1)&lt;=7),AP181,IF(OR('別紙3-1_区分⑤所要額内訳'!$D$80="有",'別紙3-1_区分⑤所要額内訳'!$E$80&lt;=DATE(2022,12,31)),AP181,""))</f>
        <v/>
      </c>
      <c r="AQ288" s="21" t="str">
        <f>IF(AND('別紙3-1_区分⑤所要額内訳'!$E$80&gt;=DATE(2023,1,1),'別紙3-1_区分⑤所要額内訳'!$D$80="無",COUNTIF($D$181:AQ181,1)&lt;=7),AQ181,IF(OR('別紙3-1_区分⑤所要額内訳'!$D$80="有",'別紙3-1_区分⑤所要額内訳'!$E$80&lt;=DATE(2022,12,31)),AQ181,""))</f>
        <v/>
      </c>
      <c r="AR288" s="21" t="str">
        <f>IF(AND('別紙3-1_区分⑤所要額内訳'!$E$80&gt;=DATE(2023,1,1),'別紙3-1_区分⑤所要額内訳'!$D$80="無",COUNTIF($D$181:AR181,1)&lt;=7),AR181,IF(OR('別紙3-1_区分⑤所要額内訳'!$D$80="有",'別紙3-1_区分⑤所要額内訳'!$E$80&lt;=DATE(2022,12,31)),AR181,""))</f>
        <v/>
      </c>
      <c r="AS288" s="21" t="str">
        <f>IF(AND('別紙3-1_区分⑤所要額内訳'!$E$80&gt;=DATE(2023,1,1),'別紙3-1_区分⑤所要額内訳'!$D$80="無",COUNTIF($D$181:AS181,1)&lt;=7),AS181,IF(OR('別紙3-1_区分⑤所要額内訳'!$D$80="有",'別紙3-1_区分⑤所要額内訳'!$E$80&lt;=DATE(2022,12,31)),AS181,""))</f>
        <v/>
      </c>
      <c r="AT288" s="21" t="str">
        <f>IF(AND('別紙3-1_区分⑤所要額内訳'!$E$80&gt;=DATE(2023,1,1),'別紙3-1_区分⑤所要額内訳'!$D$80="無",COUNTIF($D$181:AT181,1)&lt;=7),AT181,IF(OR('別紙3-1_区分⑤所要額内訳'!$D$80="有",'別紙3-1_区分⑤所要額内訳'!$E$80&lt;=DATE(2022,12,31)),AT181,""))</f>
        <v/>
      </c>
      <c r="AU288" s="21" t="str">
        <f>IF(AND('別紙3-1_区分⑤所要額内訳'!$E$80&gt;=DATE(2023,1,1),'別紙3-1_区分⑤所要額内訳'!$D$80="無",COUNTIF($D$181:AU181,1)&lt;=7),AU181,IF(OR('別紙3-1_区分⑤所要額内訳'!$D$80="有",'別紙3-1_区分⑤所要額内訳'!$E$80&lt;=DATE(2022,12,31)),AU181,""))</f>
        <v/>
      </c>
      <c r="AV288" s="21" t="str">
        <f>IF(AND('別紙3-1_区分⑤所要額内訳'!$E$80&gt;=DATE(2023,1,1),'別紙3-1_区分⑤所要額内訳'!$D$80="無",COUNTIF($D$181:AV181,1)&lt;=7),AV181,IF(OR('別紙3-1_区分⑤所要額内訳'!$D$80="有",'別紙3-1_区分⑤所要額内訳'!$E$80&lt;=DATE(2022,12,31)),AV181,""))</f>
        <v/>
      </c>
      <c r="AW288" s="21" t="str">
        <f>IF(AND('別紙3-1_区分⑤所要額内訳'!$E$80&gt;=DATE(2023,1,1),'別紙3-1_区分⑤所要額内訳'!$D$80="無",COUNTIF($D$181:AW181,1)&lt;=7),AW181,IF(OR('別紙3-1_区分⑤所要額内訳'!$D$80="有",'別紙3-1_区分⑤所要額内訳'!$E$80&lt;=DATE(2022,12,31)),AW181,""))</f>
        <v/>
      </c>
      <c r="AX288" s="21" t="str">
        <f>IF(AND('別紙3-1_区分⑤所要額内訳'!$E$80&gt;=DATE(2023,1,1),'別紙3-1_区分⑤所要額内訳'!$D$80="無",COUNTIF($D$181:AX181,1)&lt;=7),AX181,IF(OR('別紙3-1_区分⑤所要額内訳'!$D$80="有",'別紙3-1_区分⑤所要額内訳'!$E$80&lt;=DATE(2022,12,31)),AX181,""))</f>
        <v/>
      </c>
      <c r="AY288" s="21" t="str">
        <f>IF(AND('別紙3-1_区分⑤所要額内訳'!$E$80&gt;=DATE(2023,1,1),'別紙3-1_区分⑤所要額内訳'!$D$80="無",COUNTIF($D$181:AY181,1)&lt;=7),AY181,IF(OR('別紙3-1_区分⑤所要額内訳'!$D$80="有",'別紙3-1_区分⑤所要額内訳'!$E$80&lt;=DATE(2022,12,31)),AY181,""))</f>
        <v/>
      </c>
      <c r="AZ288" s="21" t="str">
        <f>IF(AND('別紙3-1_区分⑤所要額内訳'!$E$80&gt;=DATE(2023,1,1),'別紙3-1_区分⑤所要額内訳'!$D$80="無",COUNTIF($D$181:AZ181,1)&lt;=7),AZ181,IF(OR('別紙3-1_区分⑤所要額内訳'!$D$80="有",'別紙3-1_区分⑤所要額内訳'!$E$80&lt;=DATE(2022,12,31)),AZ181,""))</f>
        <v/>
      </c>
      <c r="BA288" s="21" t="str">
        <f>IF(AND('別紙3-1_区分⑤所要額内訳'!$E$80&gt;=DATE(2023,1,1),'別紙3-1_区分⑤所要額内訳'!$D$80="無",COUNTIF($D$181:BA181,1)&lt;=7),BA181,IF(OR('別紙3-1_区分⑤所要額内訳'!$D$80="有",'別紙3-1_区分⑤所要額内訳'!$E$80&lt;=DATE(2022,12,31)),BA181,""))</f>
        <v/>
      </c>
      <c r="BB288" s="18">
        <f t="shared" si="396"/>
        <v>1</v>
      </c>
    </row>
    <row r="289" spans="1:54" x14ac:dyDescent="0.2">
      <c r="A289" s="5" t="str">
        <f t="shared" ref="A289:C289" si="403">A182</f>
        <v/>
      </c>
      <c r="B289" s="14" t="str">
        <f t="shared" si="403"/>
        <v/>
      </c>
      <c r="C289" s="5" t="str">
        <f t="shared" si="403"/>
        <v/>
      </c>
      <c r="D289" s="21">
        <f>IF(AND('別紙3-1_区分⑤所要額内訳'!$E$81&gt;=DATE(2023,1,1),'別紙3-1_区分⑤所要額内訳'!$D$81="無",COUNTIF($D$182:D182,1)&lt;=7),D182,IF(OR('別紙3-1_区分⑤所要額内訳'!$D$81="有",'別紙3-1_区分⑤所要額内訳'!$E$81&lt;=DATE(2022,12,31)),D182,""))</f>
        <v>1</v>
      </c>
      <c r="E289" s="21" t="str">
        <f>IF(AND('別紙3-1_区分⑤所要額内訳'!$E$81&gt;=DATE(2023,1,1),'別紙3-1_区分⑤所要額内訳'!$D$81="無",COUNTIF($D$182:E182,1)&lt;=7),E182,IF(OR('別紙3-1_区分⑤所要額内訳'!$D$81="有",'別紙3-1_区分⑤所要額内訳'!$E$81&lt;=DATE(2022,12,31)),E182,""))</f>
        <v/>
      </c>
      <c r="F289" s="21" t="str">
        <f>IF(AND('別紙3-1_区分⑤所要額内訳'!$E$81&gt;=DATE(2023,1,1),'別紙3-1_区分⑤所要額内訳'!$D$81="無",COUNTIF($D$182:F182,1)&lt;=7),F182,IF(OR('別紙3-1_区分⑤所要額内訳'!$D$81="有",'別紙3-1_区分⑤所要額内訳'!$E$81&lt;=DATE(2022,12,31)),F182,""))</f>
        <v/>
      </c>
      <c r="G289" s="21" t="str">
        <f>IF(AND('別紙3-1_区分⑤所要額内訳'!$E$81&gt;=DATE(2023,1,1),'別紙3-1_区分⑤所要額内訳'!$D$81="無",COUNTIF($D$182:G182,1)&lt;=7),G182,IF(OR('別紙3-1_区分⑤所要額内訳'!$D$81="有",'別紙3-1_区分⑤所要額内訳'!$E$81&lt;=DATE(2022,12,31)),G182,""))</f>
        <v/>
      </c>
      <c r="H289" s="21" t="str">
        <f>IF(AND('別紙3-1_区分⑤所要額内訳'!$E$81&gt;=DATE(2023,1,1),'別紙3-1_区分⑤所要額内訳'!$D$81="無",COUNTIF($D$182:H182,1)&lt;=7),H182,IF(OR('別紙3-1_区分⑤所要額内訳'!$D$81="有",'別紙3-1_区分⑤所要額内訳'!$E$81&lt;=DATE(2022,12,31)),H182,""))</f>
        <v/>
      </c>
      <c r="I289" s="21" t="str">
        <f>IF(AND('別紙3-1_区分⑤所要額内訳'!$E$81&gt;=DATE(2023,1,1),'別紙3-1_区分⑤所要額内訳'!$D$81="無",COUNTIF($D$182:I182,1)&lt;=7),I182,IF(OR('別紙3-1_区分⑤所要額内訳'!$D$81="有",'別紙3-1_区分⑤所要額内訳'!$E$81&lt;=DATE(2022,12,31)),I182,""))</f>
        <v/>
      </c>
      <c r="J289" s="21" t="str">
        <f>IF(AND('別紙3-1_区分⑤所要額内訳'!$E$81&gt;=DATE(2023,1,1),'別紙3-1_区分⑤所要額内訳'!$D$81="無",COUNTIF($D$182:J182,1)&lt;=7),J182,IF(OR('別紙3-1_区分⑤所要額内訳'!$D$81="有",'別紙3-1_区分⑤所要額内訳'!$E$81&lt;=DATE(2022,12,31)),J182,""))</f>
        <v/>
      </c>
      <c r="K289" s="21" t="str">
        <f>IF(AND('別紙3-1_区分⑤所要額内訳'!$E$81&gt;=DATE(2023,1,1),'別紙3-1_区分⑤所要額内訳'!$D$81="無",COUNTIF($D$182:K182,1)&lt;=7),K182,IF(OR('別紙3-1_区分⑤所要額内訳'!$D$81="有",'別紙3-1_区分⑤所要額内訳'!$E$81&lt;=DATE(2022,12,31)),K182,""))</f>
        <v/>
      </c>
      <c r="L289" s="21" t="str">
        <f>IF(AND('別紙3-1_区分⑤所要額内訳'!$E$81&gt;=DATE(2023,1,1),'別紙3-1_区分⑤所要額内訳'!$D$81="無",COUNTIF($D$182:L182,1)&lt;=7),L182,IF(OR('別紙3-1_区分⑤所要額内訳'!$D$81="有",'別紙3-1_区分⑤所要額内訳'!$E$81&lt;=DATE(2022,12,31)),L182,""))</f>
        <v/>
      </c>
      <c r="M289" s="21" t="str">
        <f>IF(AND('別紙3-1_区分⑤所要額内訳'!$E$81&gt;=DATE(2023,1,1),'別紙3-1_区分⑤所要額内訳'!$D$81="無",COUNTIF($D$182:M182,1)&lt;=7),M182,IF(OR('別紙3-1_区分⑤所要額内訳'!$D$81="有",'別紙3-1_区分⑤所要額内訳'!$E$81&lt;=DATE(2022,12,31)),M182,""))</f>
        <v/>
      </c>
      <c r="N289" s="21" t="str">
        <f>IF(AND('別紙3-1_区分⑤所要額内訳'!$E$81&gt;=DATE(2023,1,1),'別紙3-1_区分⑤所要額内訳'!$D$81="無",COUNTIF($D$182:N182,1)&lt;=7),N182,IF(OR('別紙3-1_区分⑤所要額内訳'!$D$81="有",'別紙3-1_区分⑤所要額内訳'!$E$81&lt;=DATE(2022,12,31)),N182,""))</f>
        <v/>
      </c>
      <c r="O289" s="21" t="str">
        <f>IF(AND('別紙3-1_区分⑤所要額内訳'!$E$81&gt;=DATE(2023,1,1),'別紙3-1_区分⑤所要額内訳'!$D$81="無",COUNTIF($D$182:O182,1)&lt;=7),O182,IF(OR('別紙3-1_区分⑤所要額内訳'!$D$81="有",'別紙3-1_区分⑤所要額内訳'!$E$81&lt;=DATE(2022,12,31)),O182,""))</f>
        <v/>
      </c>
      <c r="P289" s="21" t="str">
        <f>IF(AND('別紙3-1_区分⑤所要額内訳'!$E$81&gt;=DATE(2023,1,1),'別紙3-1_区分⑤所要額内訳'!$D$81="無",COUNTIF($D$182:P182,1)&lt;=7),P182,IF(OR('別紙3-1_区分⑤所要額内訳'!$D$81="有",'別紙3-1_区分⑤所要額内訳'!$E$81&lt;=DATE(2022,12,31)),P182,""))</f>
        <v/>
      </c>
      <c r="Q289" s="21" t="str">
        <f>IF(AND('別紙3-1_区分⑤所要額内訳'!$E$81&gt;=DATE(2023,1,1),'別紙3-1_区分⑤所要額内訳'!$D$81="無",COUNTIF($D$182:Q182,1)&lt;=7),Q182,IF(OR('別紙3-1_区分⑤所要額内訳'!$D$81="有",'別紙3-1_区分⑤所要額内訳'!$E$81&lt;=DATE(2022,12,31)),Q182,""))</f>
        <v/>
      </c>
      <c r="R289" s="21" t="str">
        <f>IF(AND('別紙3-1_区分⑤所要額内訳'!$E$81&gt;=DATE(2023,1,1),'別紙3-1_区分⑤所要額内訳'!$D$81="無",COUNTIF($D$182:R182,1)&lt;=7),R182,IF(OR('別紙3-1_区分⑤所要額内訳'!$D$81="有",'別紙3-1_区分⑤所要額内訳'!$E$81&lt;=DATE(2022,12,31)),R182,""))</f>
        <v/>
      </c>
      <c r="S289" s="21" t="str">
        <f>IF(AND('別紙3-1_区分⑤所要額内訳'!$E$81&gt;=DATE(2023,1,1),'別紙3-1_区分⑤所要額内訳'!$D$81="無",COUNTIF($D$182:S182,1)&lt;=7),S182,IF(OR('別紙3-1_区分⑤所要額内訳'!$D$81="有",'別紙3-1_区分⑤所要額内訳'!$E$81&lt;=DATE(2022,12,31)),S182,""))</f>
        <v/>
      </c>
      <c r="T289" s="21" t="str">
        <f>IF(AND('別紙3-1_区分⑤所要額内訳'!$E$81&gt;=DATE(2023,1,1),'別紙3-1_区分⑤所要額内訳'!$D$81="無",COUNTIF($D$182:T182,1)&lt;=7),T182,IF(OR('別紙3-1_区分⑤所要額内訳'!$D$81="有",'別紙3-1_区分⑤所要額内訳'!$E$81&lt;=DATE(2022,12,31)),T182,""))</f>
        <v/>
      </c>
      <c r="U289" s="21" t="str">
        <f>IF(AND('別紙3-1_区分⑤所要額内訳'!$E$81&gt;=DATE(2023,1,1),'別紙3-1_区分⑤所要額内訳'!$D$81="無",COUNTIF($D$182:U182,1)&lt;=7),U182,IF(OR('別紙3-1_区分⑤所要額内訳'!$D$81="有",'別紙3-1_区分⑤所要額内訳'!$E$81&lt;=DATE(2022,12,31)),U182,""))</f>
        <v/>
      </c>
      <c r="V289" s="21" t="str">
        <f>IF(AND('別紙3-1_区分⑤所要額内訳'!$E$81&gt;=DATE(2023,1,1),'別紙3-1_区分⑤所要額内訳'!$D$81="無",COUNTIF($D$182:V182,1)&lt;=7),V182,IF(OR('別紙3-1_区分⑤所要額内訳'!$D$81="有",'別紙3-1_区分⑤所要額内訳'!$E$81&lt;=DATE(2022,12,31)),V182,""))</f>
        <v/>
      </c>
      <c r="W289" s="21" t="str">
        <f>IF(AND('別紙3-1_区分⑤所要額内訳'!$E$81&gt;=DATE(2023,1,1),'別紙3-1_区分⑤所要額内訳'!$D$81="無",COUNTIF($D$182:W182,1)&lt;=7),W182,IF(OR('別紙3-1_区分⑤所要額内訳'!$D$81="有",'別紙3-1_区分⑤所要額内訳'!$E$81&lt;=DATE(2022,12,31)),W182,""))</f>
        <v/>
      </c>
      <c r="X289" s="21" t="str">
        <f>IF(AND('別紙3-1_区分⑤所要額内訳'!$E$81&gt;=DATE(2023,1,1),'別紙3-1_区分⑤所要額内訳'!$D$81="無",COUNTIF($D$182:X182,1)&lt;=7),X182,IF(OR('別紙3-1_区分⑤所要額内訳'!$D$81="有",'別紙3-1_区分⑤所要額内訳'!$E$81&lt;=DATE(2022,12,31)),X182,""))</f>
        <v/>
      </c>
      <c r="Y289" s="21" t="str">
        <f>IF(AND('別紙3-1_区分⑤所要額内訳'!$E$81&gt;=DATE(2023,1,1),'別紙3-1_区分⑤所要額内訳'!$D$81="無",COUNTIF($D$182:Y182,1)&lt;=7),Y182,IF(OR('別紙3-1_区分⑤所要額内訳'!$D$81="有",'別紙3-1_区分⑤所要額内訳'!$E$81&lt;=DATE(2022,12,31)),Y182,""))</f>
        <v/>
      </c>
      <c r="Z289" s="21" t="str">
        <f>IF(AND('別紙3-1_区分⑤所要額内訳'!$E$81&gt;=DATE(2023,1,1),'別紙3-1_区分⑤所要額内訳'!$D$81="無",COUNTIF($D$182:Z182,1)&lt;=7),Z182,IF(OR('別紙3-1_区分⑤所要額内訳'!$D$81="有",'別紙3-1_区分⑤所要額内訳'!$E$81&lt;=DATE(2022,12,31)),Z182,""))</f>
        <v/>
      </c>
      <c r="AA289" s="21" t="str">
        <f>IF(AND('別紙3-1_区分⑤所要額内訳'!$E$81&gt;=DATE(2023,1,1),'別紙3-1_区分⑤所要額内訳'!$D$81="無",COUNTIF($D$182:AA182,1)&lt;=7),AA182,IF(OR('別紙3-1_区分⑤所要額内訳'!$D$81="有",'別紙3-1_区分⑤所要額内訳'!$E$81&lt;=DATE(2022,12,31)),AA182,""))</f>
        <v/>
      </c>
      <c r="AB289" s="21" t="str">
        <f>IF(AND('別紙3-1_区分⑤所要額内訳'!$E$81&gt;=DATE(2023,1,1),'別紙3-1_区分⑤所要額内訳'!$D$81="無",COUNTIF($D$182:AB182,1)&lt;=7),AB182,IF(OR('別紙3-1_区分⑤所要額内訳'!$D$81="有",'別紙3-1_区分⑤所要額内訳'!$E$81&lt;=DATE(2022,12,31)),AB182,""))</f>
        <v/>
      </c>
      <c r="AC289" s="21" t="str">
        <f>IF(AND('別紙3-1_区分⑤所要額内訳'!$E$81&gt;=DATE(2023,1,1),'別紙3-1_区分⑤所要額内訳'!$D$81="無",COUNTIF($D$182:AC182,1)&lt;=7),AC182,IF(OR('別紙3-1_区分⑤所要額内訳'!$D$81="有",'別紙3-1_区分⑤所要額内訳'!$E$81&lt;=DATE(2022,12,31)),AC182,""))</f>
        <v/>
      </c>
      <c r="AD289" s="21" t="str">
        <f>IF(AND('別紙3-1_区分⑤所要額内訳'!$E$81&gt;=DATE(2023,1,1),'別紙3-1_区分⑤所要額内訳'!$D$81="無",COUNTIF($D$182:AD182,1)&lt;=7),AD182,IF(OR('別紙3-1_区分⑤所要額内訳'!$D$81="有",'別紙3-1_区分⑤所要額内訳'!$E$81&lt;=DATE(2022,12,31)),AD182,""))</f>
        <v/>
      </c>
      <c r="AE289" s="21" t="str">
        <f>IF(AND('別紙3-1_区分⑤所要額内訳'!$E$81&gt;=DATE(2023,1,1),'別紙3-1_区分⑤所要額内訳'!$D$81="無",COUNTIF($D$182:AE182,1)&lt;=7),AE182,IF(OR('別紙3-1_区分⑤所要額内訳'!$D$81="有",'別紙3-1_区分⑤所要額内訳'!$E$81&lt;=DATE(2022,12,31)),AE182,""))</f>
        <v/>
      </c>
      <c r="AF289" s="21" t="str">
        <f>IF(AND('別紙3-1_区分⑤所要額内訳'!$E$81&gt;=DATE(2023,1,1),'別紙3-1_区分⑤所要額内訳'!$D$81="無",COUNTIF($D$182:AF182,1)&lt;=7),AF182,IF(OR('別紙3-1_区分⑤所要額内訳'!$D$81="有",'別紙3-1_区分⑤所要額内訳'!$E$81&lt;=DATE(2022,12,31)),AF182,""))</f>
        <v/>
      </c>
      <c r="AG289" s="21" t="str">
        <f>IF(AND('別紙3-1_区分⑤所要額内訳'!$E$81&gt;=DATE(2023,1,1),'別紙3-1_区分⑤所要額内訳'!$D$81="無",COUNTIF($D$182:AG182,1)&lt;=7),AG182,IF(OR('別紙3-1_区分⑤所要額内訳'!$D$81="有",'別紙3-1_区分⑤所要額内訳'!$E$81&lt;=DATE(2022,12,31)),AG182,""))</f>
        <v/>
      </c>
      <c r="AH289" s="21" t="str">
        <f>IF(AND('別紙3-1_区分⑤所要額内訳'!$E$81&gt;=DATE(2023,1,1),'別紙3-1_区分⑤所要額内訳'!$D$81="無",COUNTIF($D$182:AH182,1)&lt;=7),AH182,IF(OR('別紙3-1_区分⑤所要額内訳'!$D$81="有",'別紙3-1_区分⑤所要額内訳'!$E$81&lt;=DATE(2022,12,31)),AH182,""))</f>
        <v/>
      </c>
      <c r="AI289" s="21" t="str">
        <f>IF(AND('別紙3-1_区分⑤所要額内訳'!$E$81&gt;=DATE(2023,1,1),'別紙3-1_区分⑤所要額内訳'!$D$81="無",COUNTIF($D$182:AI182,1)&lt;=7),AI182,IF(OR('別紙3-1_区分⑤所要額内訳'!$D$81="有",'別紙3-1_区分⑤所要額内訳'!$E$81&lt;=DATE(2022,12,31)),AI182,""))</f>
        <v/>
      </c>
      <c r="AJ289" s="21" t="str">
        <f>IF(AND('別紙3-1_区分⑤所要額内訳'!$E$81&gt;=DATE(2023,1,1),'別紙3-1_区分⑤所要額内訳'!$D$81="無",COUNTIF($D$182:AJ182,1)&lt;=7),AJ182,IF(OR('別紙3-1_区分⑤所要額内訳'!$D$81="有",'別紙3-1_区分⑤所要額内訳'!$E$81&lt;=DATE(2022,12,31)),AJ182,""))</f>
        <v/>
      </c>
      <c r="AK289" s="21" t="str">
        <f>IF(AND('別紙3-1_区分⑤所要額内訳'!$E$81&gt;=DATE(2023,1,1),'別紙3-1_区分⑤所要額内訳'!$D$81="無",COUNTIF($D$182:AK182,1)&lt;=7),AK182,IF(OR('別紙3-1_区分⑤所要額内訳'!$D$81="有",'別紙3-1_区分⑤所要額内訳'!$E$81&lt;=DATE(2022,12,31)),AK182,""))</f>
        <v/>
      </c>
      <c r="AL289" s="21" t="str">
        <f>IF(AND('別紙3-1_区分⑤所要額内訳'!$E$81&gt;=DATE(2023,1,1),'別紙3-1_区分⑤所要額内訳'!$D$81="無",COUNTIF($D$182:AL182,1)&lt;=7),AL182,IF(OR('別紙3-1_区分⑤所要額内訳'!$D$81="有",'別紙3-1_区分⑤所要額内訳'!$E$81&lt;=DATE(2022,12,31)),AL182,""))</f>
        <v/>
      </c>
      <c r="AM289" s="21" t="str">
        <f>IF(AND('別紙3-1_区分⑤所要額内訳'!$E$81&gt;=DATE(2023,1,1),'別紙3-1_区分⑤所要額内訳'!$D$81="無",COUNTIF($D$182:AM182,1)&lt;=7),AM182,IF(OR('別紙3-1_区分⑤所要額内訳'!$D$81="有",'別紙3-1_区分⑤所要額内訳'!$E$81&lt;=DATE(2022,12,31)),AM182,""))</f>
        <v/>
      </c>
      <c r="AN289" s="21" t="str">
        <f>IF(AND('別紙3-1_区分⑤所要額内訳'!$E$81&gt;=DATE(2023,1,1),'別紙3-1_区分⑤所要額内訳'!$D$81="無",COUNTIF($D$182:AN182,1)&lt;=7),AN182,IF(OR('別紙3-1_区分⑤所要額内訳'!$D$81="有",'別紙3-1_区分⑤所要額内訳'!$E$81&lt;=DATE(2022,12,31)),AN182,""))</f>
        <v/>
      </c>
      <c r="AO289" s="21" t="str">
        <f>IF(AND('別紙3-1_区分⑤所要額内訳'!$E$81&gt;=DATE(2023,1,1),'別紙3-1_区分⑤所要額内訳'!$D$81="無",COUNTIF($D$182:AO182,1)&lt;=7),AO182,IF(OR('別紙3-1_区分⑤所要額内訳'!$D$81="有",'別紙3-1_区分⑤所要額内訳'!$E$81&lt;=DATE(2022,12,31)),AO182,""))</f>
        <v/>
      </c>
      <c r="AP289" s="21" t="str">
        <f>IF(AND('別紙3-1_区分⑤所要額内訳'!$E$81&gt;=DATE(2023,1,1),'別紙3-1_区分⑤所要額内訳'!$D$81="無",COUNTIF($D$182:AP182,1)&lt;=7),AP182,IF(OR('別紙3-1_区分⑤所要額内訳'!$D$81="有",'別紙3-1_区分⑤所要額内訳'!$E$81&lt;=DATE(2022,12,31)),AP182,""))</f>
        <v/>
      </c>
      <c r="AQ289" s="21" t="str">
        <f>IF(AND('別紙3-1_区分⑤所要額内訳'!$E$81&gt;=DATE(2023,1,1),'別紙3-1_区分⑤所要額内訳'!$D$81="無",COUNTIF($D$182:AQ182,1)&lt;=7),AQ182,IF(OR('別紙3-1_区分⑤所要額内訳'!$D$81="有",'別紙3-1_区分⑤所要額内訳'!$E$81&lt;=DATE(2022,12,31)),AQ182,""))</f>
        <v/>
      </c>
      <c r="AR289" s="21" t="str">
        <f>IF(AND('別紙3-1_区分⑤所要額内訳'!$E$81&gt;=DATE(2023,1,1),'別紙3-1_区分⑤所要額内訳'!$D$81="無",COUNTIF($D$182:AR182,1)&lt;=7),AR182,IF(OR('別紙3-1_区分⑤所要額内訳'!$D$81="有",'別紙3-1_区分⑤所要額内訳'!$E$81&lt;=DATE(2022,12,31)),AR182,""))</f>
        <v/>
      </c>
      <c r="AS289" s="21" t="str">
        <f>IF(AND('別紙3-1_区分⑤所要額内訳'!$E$81&gt;=DATE(2023,1,1),'別紙3-1_区分⑤所要額内訳'!$D$81="無",COUNTIF($D$182:AS182,1)&lt;=7),AS182,IF(OR('別紙3-1_区分⑤所要額内訳'!$D$81="有",'別紙3-1_区分⑤所要額内訳'!$E$81&lt;=DATE(2022,12,31)),AS182,""))</f>
        <v/>
      </c>
      <c r="AT289" s="21" t="str">
        <f>IF(AND('別紙3-1_区分⑤所要額内訳'!$E$81&gt;=DATE(2023,1,1),'別紙3-1_区分⑤所要額内訳'!$D$81="無",COUNTIF($D$182:AT182,1)&lt;=7),AT182,IF(OR('別紙3-1_区分⑤所要額内訳'!$D$81="有",'別紙3-1_区分⑤所要額内訳'!$E$81&lt;=DATE(2022,12,31)),AT182,""))</f>
        <v/>
      </c>
      <c r="AU289" s="21" t="str">
        <f>IF(AND('別紙3-1_区分⑤所要額内訳'!$E$81&gt;=DATE(2023,1,1),'別紙3-1_区分⑤所要額内訳'!$D$81="無",COUNTIF($D$182:AU182,1)&lt;=7),AU182,IF(OR('別紙3-1_区分⑤所要額内訳'!$D$81="有",'別紙3-1_区分⑤所要額内訳'!$E$81&lt;=DATE(2022,12,31)),AU182,""))</f>
        <v/>
      </c>
      <c r="AV289" s="21" t="str">
        <f>IF(AND('別紙3-1_区分⑤所要額内訳'!$E$81&gt;=DATE(2023,1,1),'別紙3-1_区分⑤所要額内訳'!$D$81="無",COUNTIF($D$182:AV182,1)&lt;=7),AV182,IF(OR('別紙3-1_区分⑤所要額内訳'!$D$81="有",'別紙3-1_区分⑤所要額内訳'!$E$81&lt;=DATE(2022,12,31)),AV182,""))</f>
        <v/>
      </c>
      <c r="AW289" s="21" t="str">
        <f>IF(AND('別紙3-1_区分⑤所要額内訳'!$E$81&gt;=DATE(2023,1,1),'別紙3-1_区分⑤所要額内訳'!$D$81="無",COUNTIF($D$182:AW182,1)&lt;=7),AW182,IF(OR('別紙3-1_区分⑤所要額内訳'!$D$81="有",'別紙3-1_区分⑤所要額内訳'!$E$81&lt;=DATE(2022,12,31)),AW182,""))</f>
        <v/>
      </c>
      <c r="AX289" s="21" t="str">
        <f>IF(AND('別紙3-1_区分⑤所要額内訳'!$E$81&gt;=DATE(2023,1,1),'別紙3-1_区分⑤所要額内訳'!$D$81="無",COUNTIF($D$182:AX182,1)&lt;=7),AX182,IF(OR('別紙3-1_区分⑤所要額内訳'!$D$81="有",'別紙3-1_区分⑤所要額内訳'!$E$81&lt;=DATE(2022,12,31)),AX182,""))</f>
        <v/>
      </c>
      <c r="AY289" s="21" t="str">
        <f>IF(AND('別紙3-1_区分⑤所要額内訳'!$E$81&gt;=DATE(2023,1,1),'別紙3-1_区分⑤所要額内訳'!$D$81="無",COUNTIF($D$182:AY182,1)&lt;=7),AY182,IF(OR('別紙3-1_区分⑤所要額内訳'!$D$81="有",'別紙3-1_区分⑤所要額内訳'!$E$81&lt;=DATE(2022,12,31)),AY182,""))</f>
        <v/>
      </c>
      <c r="AZ289" s="21" t="str">
        <f>IF(AND('別紙3-1_区分⑤所要額内訳'!$E$81&gt;=DATE(2023,1,1),'別紙3-1_区分⑤所要額内訳'!$D$81="無",COUNTIF($D$182:AZ182,1)&lt;=7),AZ182,IF(OR('別紙3-1_区分⑤所要額内訳'!$D$81="有",'別紙3-1_区分⑤所要額内訳'!$E$81&lt;=DATE(2022,12,31)),AZ182,""))</f>
        <v/>
      </c>
      <c r="BA289" s="21" t="str">
        <f>IF(AND('別紙3-1_区分⑤所要額内訳'!$E$81&gt;=DATE(2023,1,1),'別紙3-1_区分⑤所要額内訳'!$D$81="無",COUNTIF($D$182:BA182,1)&lt;=7),BA182,IF(OR('別紙3-1_区分⑤所要額内訳'!$D$81="有",'別紙3-1_区分⑤所要額内訳'!$E$81&lt;=DATE(2022,12,31)),BA182,""))</f>
        <v/>
      </c>
      <c r="BB289" s="18">
        <f t="shared" si="396"/>
        <v>1</v>
      </c>
    </row>
    <row r="290" spans="1:54" x14ac:dyDescent="0.2">
      <c r="A290" s="5" t="str">
        <f t="shared" ref="A290:C290" si="404">A183</f>
        <v/>
      </c>
      <c r="B290" s="14" t="str">
        <f t="shared" si="404"/>
        <v/>
      </c>
      <c r="C290" s="5" t="str">
        <f t="shared" si="404"/>
        <v/>
      </c>
      <c r="D290" s="21">
        <f>IF(AND('別紙3-1_区分⑤所要額内訳'!$E$82&gt;=DATE(2023,1,1),'別紙3-1_区分⑤所要額内訳'!$D$82="無",COUNTIF($D$183:D183,1)&lt;=7),D183,IF(OR('別紙3-1_区分⑤所要額内訳'!$D$82="有",'別紙3-1_区分⑤所要額内訳'!$E$82&lt;=DATE(2022,12,31)),D183,""))</f>
        <v>1</v>
      </c>
      <c r="E290" s="21" t="str">
        <f>IF(AND('別紙3-1_区分⑤所要額内訳'!$E$82&gt;=DATE(2023,1,1),'別紙3-1_区分⑤所要額内訳'!$D$82="無",COUNTIF($D$183:E183,1)&lt;=7),E183,IF(OR('別紙3-1_区分⑤所要額内訳'!$D$82="有",'別紙3-1_区分⑤所要額内訳'!$E$82&lt;=DATE(2022,12,31)),E183,""))</f>
        <v/>
      </c>
      <c r="F290" s="21" t="str">
        <f>IF(AND('別紙3-1_区分⑤所要額内訳'!$E$82&gt;=DATE(2023,1,1),'別紙3-1_区分⑤所要額内訳'!$D$82="無",COUNTIF($D$183:F183,1)&lt;=7),F183,IF(OR('別紙3-1_区分⑤所要額内訳'!$D$82="有",'別紙3-1_区分⑤所要額内訳'!$E$82&lt;=DATE(2022,12,31)),F183,""))</f>
        <v/>
      </c>
      <c r="G290" s="21" t="str">
        <f>IF(AND('別紙3-1_区分⑤所要額内訳'!$E$82&gt;=DATE(2023,1,1),'別紙3-1_区分⑤所要額内訳'!$D$82="無",COUNTIF($D$183:G183,1)&lt;=7),G183,IF(OR('別紙3-1_区分⑤所要額内訳'!$D$82="有",'別紙3-1_区分⑤所要額内訳'!$E$82&lt;=DATE(2022,12,31)),G183,""))</f>
        <v/>
      </c>
      <c r="H290" s="21" t="str">
        <f>IF(AND('別紙3-1_区分⑤所要額内訳'!$E$82&gt;=DATE(2023,1,1),'別紙3-1_区分⑤所要額内訳'!$D$82="無",COUNTIF($D$183:H183,1)&lt;=7),H183,IF(OR('別紙3-1_区分⑤所要額内訳'!$D$82="有",'別紙3-1_区分⑤所要額内訳'!$E$82&lt;=DATE(2022,12,31)),H183,""))</f>
        <v/>
      </c>
      <c r="I290" s="21" t="str">
        <f>IF(AND('別紙3-1_区分⑤所要額内訳'!$E$82&gt;=DATE(2023,1,1),'別紙3-1_区分⑤所要額内訳'!$D$82="無",COUNTIF($D$183:I183,1)&lt;=7),I183,IF(OR('別紙3-1_区分⑤所要額内訳'!$D$82="有",'別紙3-1_区分⑤所要額内訳'!$E$82&lt;=DATE(2022,12,31)),I183,""))</f>
        <v/>
      </c>
      <c r="J290" s="21" t="str">
        <f>IF(AND('別紙3-1_区分⑤所要額内訳'!$E$82&gt;=DATE(2023,1,1),'別紙3-1_区分⑤所要額内訳'!$D$82="無",COUNTIF($D$183:J183,1)&lt;=7),J183,IF(OR('別紙3-1_区分⑤所要額内訳'!$D$82="有",'別紙3-1_区分⑤所要額内訳'!$E$82&lt;=DATE(2022,12,31)),J183,""))</f>
        <v/>
      </c>
      <c r="K290" s="21" t="str">
        <f>IF(AND('別紙3-1_区分⑤所要額内訳'!$E$82&gt;=DATE(2023,1,1),'別紙3-1_区分⑤所要額内訳'!$D$82="無",COUNTIF($D$183:K183,1)&lt;=7),K183,IF(OR('別紙3-1_区分⑤所要額内訳'!$D$82="有",'別紙3-1_区分⑤所要額内訳'!$E$82&lt;=DATE(2022,12,31)),K183,""))</f>
        <v/>
      </c>
      <c r="L290" s="21" t="str">
        <f>IF(AND('別紙3-1_区分⑤所要額内訳'!$E$82&gt;=DATE(2023,1,1),'別紙3-1_区分⑤所要額内訳'!$D$82="無",COUNTIF($D$183:L183,1)&lt;=7),L183,IF(OR('別紙3-1_区分⑤所要額内訳'!$D$82="有",'別紙3-1_区分⑤所要額内訳'!$E$82&lt;=DATE(2022,12,31)),L183,""))</f>
        <v/>
      </c>
      <c r="M290" s="21" t="str">
        <f>IF(AND('別紙3-1_区分⑤所要額内訳'!$E$82&gt;=DATE(2023,1,1),'別紙3-1_区分⑤所要額内訳'!$D$82="無",COUNTIF($D$183:M183,1)&lt;=7),M183,IF(OR('別紙3-1_区分⑤所要額内訳'!$D$82="有",'別紙3-1_区分⑤所要額内訳'!$E$82&lt;=DATE(2022,12,31)),M183,""))</f>
        <v/>
      </c>
      <c r="N290" s="21" t="str">
        <f>IF(AND('別紙3-1_区分⑤所要額内訳'!$E$82&gt;=DATE(2023,1,1),'別紙3-1_区分⑤所要額内訳'!$D$82="無",COUNTIF($D$183:N183,1)&lt;=7),N183,IF(OR('別紙3-1_区分⑤所要額内訳'!$D$82="有",'別紙3-1_区分⑤所要額内訳'!$E$82&lt;=DATE(2022,12,31)),N183,""))</f>
        <v/>
      </c>
      <c r="O290" s="21" t="str">
        <f>IF(AND('別紙3-1_区分⑤所要額内訳'!$E$82&gt;=DATE(2023,1,1),'別紙3-1_区分⑤所要額内訳'!$D$82="無",COUNTIF($D$183:O183,1)&lt;=7),O183,IF(OR('別紙3-1_区分⑤所要額内訳'!$D$82="有",'別紙3-1_区分⑤所要額内訳'!$E$82&lt;=DATE(2022,12,31)),O183,""))</f>
        <v/>
      </c>
      <c r="P290" s="21" t="str">
        <f>IF(AND('別紙3-1_区分⑤所要額内訳'!$E$82&gt;=DATE(2023,1,1),'別紙3-1_区分⑤所要額内訳'!$D$82="無",COUNTIF($D$183:P183,1)&lt;=7),P183,IF(OR('別紙3-1_区分⑤所要額内訳'!$D$82="有",'別紙3-1_区分⑤所要額内訳'!$E$82&lt;=DATE(2022,12,31)),P183,""))</f>
        <v/>
      </c>
      <c r="Q290" s="21" t="str">
        <f>IF(AND('別紙3-1_区分⑤所要額内訳'!$E$82&gt;=DATE(2023,1,1),'別紙3-1_区分⑤所要額内訳'!$D$82="無",COUNTIF($D$183:Q183,1)&lt;=7),Q183,IF(OR('別紙3-1_区分⑤所要額内訳'!$D$82="有",'別紙3-1_区分⑤所要額内訳'!$E$82&lt;=DATE(2022,12,31)),Q183,""))</f>
        <v/>
      </c>
      <c r="R290" s="21" t="str">
        <f>IF(AND('別紙3-1_区分⑤所要額内訳'!$E$82&gt;=DATE(2023,1,1),'別紙3-1_区分⑤所要額内訳'!$D$82="無",COUNTIF($D$183:R183,1)&lt;=7),R183,IF(OR('別紙3-1_区分⑤所要額内訳'!$D$82="有",'別紙3-1_区分⑤所要額内訳'!$E$82&lt;=DATE(2022,12,31)),R183,""))</f>
        <v/>
      </c>
      <c r="S290" s="21" t="str">
        <f>IF(AND('別紙3-1_区分⑤所要額内訳'!$E$82&gt;=DATE(2023,1,1),'別紙3-1_区分⑤所要額内訳'!$D$82="無",COUNTIF($D$183:S183,1)&lt;=7),S183,IF(OR('別紙3-1_区分⑤所要額内訳'!$D$82="有",'別紙3-1_区分⑤所要額内訳'!$E$82&lt;=DATE(2022,12,31)),S183,""))</f>
        <v/>
      </c>
      <c r="T290" s="21" t="str">
        <f>IF(AND('別紙3-1_区分⑤所要額内訳'!$E$82&gt;=DATE(2023,1,1),'別紙3-1_区分⑤所要額内訳'!$D$82="無",COUNTIF($D$183:T183,1)&lt;=7),T183,IF(OR('別紙3-1_区分⑤所要額内訳'!$D$82="有",'別紙3-1_区分⑤所要額内訳'!$E$82&lt;=DATE(2022,12,31)),T183,""))</f>
        <v/>
      </c>
      <c r="U290" s="21" t="str">
        <f>IF(AND('別紙3-1_区分⑤所要額内訳'!$E$82&gt;=DATE(2023,1,1),'別紙3-1_区分⑤所要額内訳'!$D$82="無",COUNTIF($D$183:U183,1)&lt;=7),U183,IF(OR('別紙3-1_区分⑤所要額内訳'!$D$82="有",'別紙3-1_区分⑤所要額内訳'!$E$82&lt;=DATE(2022,12,31)),U183,""))</f>
        <v/>
      </c>
      <c r="V290" s="21" t="str">
        <f>IF(AND('別紙3-1_区分⑤所要額内訳'!$E$82&gt;=DATE(2023,1,1),'別紙3-1_区分⑤所要額内訳'!$D$82="無",COUNTIF($D$183:V183,1)&lt;=7),V183,IF(OR('別紙3-1_区分⑤所要額内訳'!$D$82="有",'別紙3-1_区分⑤所要額内訳'!$E$82&lt;=DATE(2022,12,31)),V183,""))</f>
        <v/>
      </c>
      <c r="W290" s="21" t="str">
        <f>IF(AND('別紙3-1_区分⑤所要額内訳'!$E$82&gt;=DATE(2023,1,1),'別紙3-1_区分⑤所要額内訳'!$D$82="無",COUNTIF($D$183:W183,1)&lt;=7),W183,IF(OR('別紙3-1_区分⑤所要額内訳'!$D$82="有",'別紙3-1_区分⑤所要額内訳'!$E$82&lt;=DATE(2022,12,31)),W183,""))</f>
        <v/>
      </c>
      <c r="X290" s="21" t="str">
        <f>IF(AND('別紙3-1_区分⑤所要額内訳'!$E$82&gt;=DATE(2023,1,1),'別紙3-1_区分⑤所要額内訳'!$D$82="無",COUNTIF($D$183:X183,1)&lt;=7),X183,IF(OR('別紙3-1_区分⑤所要額内訳'!$D$82="有",'別紙3-1_区分⑤所要額内訳'!$E$82&lt;=DATE(2022,12,31)),X183,""))</f>
        <v/>
      </c>
      <c r="Y290" s="21" t="str">
        <f>IF(AND('別紙3-1_区分⑤所要額内訳'!$E$82&gt;=DATE(2023,1,1),'別紙3-1_区分⑤所要額内訳'!$D$82="無",COUNTIF($D$183:Y183,1)&lt;=7),Y183,IF(OR('別紙3-1_区分⑤所要額内訳'!$D$82="有",'別紙3-1_区分⑤所要額内訳'!$E$82&lt;=DATE(2022,12,31)),Y183,""))</f>
        <v/>
      </c>
      <c r="Z290" s="21" t="str">
        <f>IF(AND('別紙3-1_区分⑤所要額内訳'!$E$82&gt;=DATE(2023,1,1),'別紙3-1_区分⑤所要額内訳'!$D$82="無",COUNTIF($D$183:Z183,1)&lt;=7),Z183,IF(OR('別紙3-1_区分⑤所要額内訳'!$D$82="有",'別紙3-1_区分⑤所要額内訳'!$E$82&lt;=DATE(2022,12,31)),Z183,""))</f>
        <v/>
      </c>
      <c r="AA290" s="21" t="str">
        <f>IF(AND('別紙3-1_区分⑤所要額内訳'!$E$82&gt;=DATE(2023,1,1),'別紙3-1_区分⑤所要額内訳'!$D$82="無",COUNTIF($D$183:AA183,1)&lt;=7),AA183,IF(OR('別紙3-1_区分⑤所要額内訳'!$D$82="有",'別紙3-1_区分⑤所要額内訳'!$E$82&lt;=DATE(2022,12,31)),AA183,""))</f>
        <v/>
      </c>
      <c r="AB290" s="21" t="str">
        <f>IF(AND('別紙3-1_区分⑤所要額内訳'!$E$82&gt;=DATE(2023,1,1),'別紙3-1_区分⑤所要額内訳'!$D$82="無",COUNTIF($D$183:AB183,1)&lt;=7),AB183,IF(OR('別紙3-1_区分⑤所要額内訳'!$D$82="有",'別紙3-1_区分⑤所要額内訳'!$E$82&lt;=DATE(2022,12,31)),AB183,""))</f>
        <v/>
      </c>
      <c r="AC290" s="21" t="str">
        <f>IF(AND('別紙3-1_区分⑤所要額内訳'!$E$82&gt;=DATE(2023,1,1),'別紙3-1_区分⑤所要額内訳'!$D$82="無",COUNTIF($D$183:AC183,1)&lt;=7),AC183,IF(OR('別紙3-1_区分⑤所要額内訳'!$D$82="有",'別紙3-1_区分⑤所要額内訳'!$E$82&lt;=DATE(2022,12,31)),AC183,""))</f>
        <v/>
      </c>
      <c r="AD290" s="21" t="str">
        <f>IF(AND('別紙3-1_区分⑤所要額内訳'!$E$82&gt;=DATE(2023,1,1),'別紙3-1_区分⑤所要額内訳'!$D$82="無",COUNTIF($D$183:AD183,1)&lt;=7),AD183,IF(OR('別紙3-1_区分⑤所要額内訳'!$D$82="有",'別紙3-1_区分⑤所要額内訳'!$E$82&lt;=DATE(2022,12,31)),AD183,""))</f>
        <v/>
      </c>
      <c r="AE290" s="21" t="str">
        <f>IF(AND('別紙3-1_区分⑤所要額内訳'!$E$82&gt;=DATE(2023,1,1),'別紙3-1_区分⑤所要額内訳'!$D$82="無",COUNTIF($D$183:AE183,1)&lt;=7),AE183,IF(OR('別紙3-1_区分⑤所要額内訳'!$D$82="有",'別紙3-1_区分⑤所要額内訳'!$E$82&lt;=DATE(2022,12,31)),AE183,""))</f>
        <v/>
      </c>
      <c r="AF290" s="21" t="str">
        <f>IF(AND('別紙3-1_区分⑤所要額内訳'!$E$82&gt;=DATE(2023,1,1),'別紙3-1_区分⑤所要額内訳'!$D$82="無",COUNTIF($D$183:AF183,1)&lt;=7),AF183,IF(OR('別紙3-1_区分⑤所要額内訳'!$D$82="有",'別紙3-1_区分⑤所要額内訳'!$E$82&lt;=DATE(2022,12,31)),AF183,""))</f>
        <v/>
      </c>
      <c r="AG290" s="21" t="str">
        <f>IF(AND('別紙3-1_区分⑤所要額内訳'!$E$82&gt;=DATE(2023,1,1),'別紙3-1_区分⑤所要額内訳'!$D$82="無",COUNTIF($D$183:AG183,1)&lt;=7),AG183,IF(OR('別紙3-1_区分⑤所要額内訳'!$D$82="有",'別紙3-1_区分⑤所要額内訳'!$E$82&lt;=DATE(2022,12,31)),AG183,""))</f>
        <v/>
      </c>
      <c r="AH290" s="21" t="str">
        <f>IF(AND('別紙3-1_区分⑤所要額内訳'!$E$82&gt;=DATE(2023,1,1),'別紙3-1_区分⑤所要額内訳'!$D$82="無",COUNTIF($D$183:AH183,1)&lt;=7),AH183,IF(OR('別紙3-1_区分⑤所要額内訳'!$D$82="有",'別紙3-1_区分⑤所要額内訳'!$E$82&lt;=DATE(2022,12,31)),AH183,""))</f>
        <v/>
      </c>
      <c r="AI290" s="21" t="str">
        <f>IF(AND('別紙3-1_区分⑤所要額内訳'!$E$82&gt;=DATE(2023,1,1),'別紙3-1_区分⑤所要額内訳'!$D$82="無",COUNTIF($D$183:AI183,1)&lt;=7),AI183,IF(OR('別紙3-1_区分⑤所要額内訳'!$D$82="有",'別紙3-1_区分⑤所要額内訳'!$E$82&lt;=DATE(2022,12,31)),AI183,""))</f>
        <v/>
      </c>
      <c r="AJ290" s="21" t="str">
        <f>IF(AND('別紙3-1_区分⑤所要額内訳'!$E$82&gt;=DATE(2023,1,1),'別紙3-1_区分⑤所要額内訳'!$D$82="無",COUNTIF($D$183:AJ183,1)&lt;=7),AJ183,IF(OR('別紙3-1_区分⑤所要額内訳'!$D$82="有",'別紙3-1_区分⑤所要額内訳'!$E$82&lt;=DATE(2022,12,31)),AJ183,""))</f>
        <v/>
      </c>
      <c r="AK290" s="21" t="str">
        <f>IF(AND('別紙3-1_区分⑤所要額内訳'!$E$82&gt;=DATE(2023,1,1),'別紙3-1_区分⑤所要額内訳'!$D$82="無",COUNTIF($D$183:AK183,1)&lt;=7),AK183,IF(OR('別紙3-1_区分⑤所要額内訳'!$D$82="有",'別紙3-1_区分⑤所要額内訳'!$E$82&lt;=DATE(2022,12,31)),AK183,""))</f>
        <v/>
      </c>
      <c r="AL290" s="21" t="str">
        <f>IF(AND('別紙3-1_区分⑤所要額内訳'!$E$82&gt;=DATE(2023,1,1),'別紙3-1_区分⑤所要額内訳'!$D$82="無",COUNTIF($D$183:AL183,1)&lt;=7),AL183,IF(OR('別紙3-1_区分⑤所要額内訳'!$D$82="有",'別紙3-1_区分⑤所要額内訳'!$E$82&lt;=DATE(2022,12,31)),AL183,""))</f>
        <v/>
      </c>
      <c r="AM290" s="21" t="str">
        <f>IF(AND('別紙3-1_区分⑤所要額内訳'!$E$82&gt;=DATE(2023,1,1),'別紙3-1_区分⑤所要額内訳'!$D$82="無",COUNTIF($D$183:AM183,1)&lt;=7),AM183,IF(OR('別紙3-1_区分⑤所要額内訳'!$D$82="有",'別紙3-1_区分⑤所要額内訳'!$E$82&lt;=DATE(2022,12,31)),AM183,""))</f>
        <v/>
      </c>
      <c r="AN290" s="21" t="str">
        <f>IF(AND('別紙3-1_区分⑤所要額内訳'!$E$82&gt;=DATE(2023,1,1),'別紙3-1_区分⑤所要額内訳'!$D$82="無",COUNTIF($D$183:AN183,1)&lt;=7),AN183,IF(OR('別紙3-1_区分⑤所要額内訳'!$D$82="有",'別紙3-1_区分⑤所要額内訳'!$E$82&lt;=DATE(2022,12,31)),AN183,""))</f>
        <v/>
      </c>
      <c r="AO290" s="21" t="str">
        <f>IF(AND('別紙3-1_区分⑤所要額内訳'!$E$82&gt;=DATE(2023,1,1),'別紙3-1_区分⑤所要額内訳'!$D$82="無",COUNTIF($D$183:AO183,1)&lt;=7),AO183,IF(OR('別紙3-1_区分⑤所要額内訳'!$D$82="有",'別紙3-1_区分⑤所要額内訳'!$E$82&lt;=DATE(2022,12,31)),AO183,""))</f>
        <v/>
      </c>
      <c r="AP290" s="21" t="str">
        <f>IF(AND('別紙3-1_区分⑤所要額内訳'!$E$82&gt;=DATE(2023,1,1),'別紙3-1_区分⑤所要額内訳'!$D$82="無",COUNTIF($D$183:AP183,1)&lt;=7),AP183,IF(OR('別紙3-1_区分⑤所要額内訳'!$D$82="有",'別紙3-1_区分⑤所要額内訳'!$E$82&lt;=DATE(2022,12,31)),AP183,""))</f>
        <v/>
      </c>
      <c r="AQ290" s="21" t="str">
        <f>IF(AND('別紙3-1_区分⑤所要額内訳'!$E$82&gt;=DATE(2023,1,1),'別紙3-1_区分⑤所要額内訳'!$D$82="無",COUNTIF($D$183:AQ183,1)&lt;=7),AQ183,IF(OR('別紙3-1_区分⑤所要額内訳'!$D$82="有",'別紙3-1_区分⑤所要額内訳'!$E$82&lt;=DATE(2022,12,31)),AQ183,""))</f>
        <v/>
      </c>
      <c r="AR290" s="21" t="str">
        <f>IF(AND('別紙3-1_区分⑤所要額内訳'!$E$82&gt;=DATE(2023,1,1),'別紙3-1_区分⑤所要額内訳'!$D$82="無",COUNTIF($D$183:AR183,1)&lt;=7),AR183,IF(OR('別紙3-1_区分⑤所要額内訳'!$D$82="有",'別紙3-1_区分⑤所要額内訳'!$E$82&lt;=DATE(2022,12,31)),AR183,""))</f>
        <v/>
      </c>
      <c r="AS290" s="21" t="str">
        <f>IF(AND('別紙3-1_区分⑤所要額内訳'!$E$82&gt;=DATE(2023,1,1),'別紙3-1_区分⑤所要額内訳'!$D$82="無",COUNTIF($D$183:AS183,1)&lt;=7),AS183,IF(OR('別紙3-1_区分⑤所要額内訳'!$D$82="有",'別紙3-1_区分⑤所要額内訳'!$E$82&lt;=DATE(2022,12,31)),AS183,""))</f>
        <v/>
      </c>
      <c r="AT290" s="21" t="str">
        <f>IF(AND('別紙3-1_区分⑤所要額内訳'!$E$82&gt;=DATE(2023,1,1),'別紙3-1_区分⑤所要額内訳'!$D$82="無",COUNTIF($D$183:AT183,1)&lt;=7),AT183,IF(OR('別紙3-1_区分⑤所要額内訳'!$D$82="有",'別紙3-1_区分⑤所要額内訳'!$E$82&lt;=DATE(2022,12,31)),AT183,""))</f>
        <v/>
      </c>
      <c r="AU290" s="21" t="str">
        <f>IF(AND('別紙3-1_区分⑤所要額内訳'!$E$82&gt;=DATE(2023,1,1),'別紙3-1_区分⑤所要額内訳'!$D$82="無",COUNTIF($D$183:AU183,1)&lt;=7),AU183,IF(OR('別紙3-1_区分⑤所要額内訳'!$D$82="有",'別紙3-1_区分⑤所要額内訳'!$E$82&lt;=DATE(2022,12,31)),AU183,""))</f>
        <v/>
      </c>
      <c r="AV290" s="21" t="str">
        <f>IF(AND('別紙3-1_区分⑤所要額内訳'!$E$82&gt;=DATE(2023,1,1),'別紙3-1_区分⑤所要額内訳'!$D$82="無",COUNTIF($D$183:AV183,1)&lt;=7),AV183,IF(OR('別紙3-1_区分⑤所要額内訳'!$D$82="有",'別紙3-1_区分⑤所要額内訳'!$E$82&lt;=DATE(2022,12,31)),AV183,""))</f>
        <v/>
      </c>
      <c r="AW290" s="21" t="str">
        <f>IF(AND('別紙3-1_区分⑤所要額内訳'!$E$82&gt;=DATE(2023,1,1),'別紙3-1_区分⑤所要額内訳'!$D$82="無",COUNTIF($D$183:AW183,1)&lt;=7),AW183,IF(OR('別紙3-1_区分⑤所要額内訳'!$D$82="有",'別紙3-1_区分⑤所要額内訳'!$E$82&lt;=DATE(2022,12,31)),AW183,""))</f>
        <v/>
      </c>
      <c r="AX290" s="21" t="str">
        <f>IF(AND('別紙3-1_区分⑤所要額内訳'!$E$82&gt;=DATE(2023,1,1),'別紙3-1_区分⑤所要額内訳'!$D$82="無",COUNTIF($D$183:AX183,1)&lt;=7),AX183,IF(OR('別紙3-1_区分⑤所要額内訳'!$D$82="有",'別紙3-1_区分⑤所要額内訳'!$E$82&lt;=DATE(2022,12,31)),AX183,""))</f>
        <v/>
      </c>
      <c r="AY290" s="21" t="str">
        <f>IF(AND('別紙3-1_区分⑤所要額内訳'!$E$82&gt;=DATE(2023,1,1),'別紙3-1_区分⑤所要額内訳'!$D$82="無",COUNTIF($D$183:AY183,1)&lt;=7),AY183,IF(OR('別紙3-1_区分⑤所要額内訳'!$D$82="有",'別紙3-1_区分⑤所要額内訳'!$E$82&lt;=DATE(2022,12,31)),AY183,""))</f>
        <v/>
      </c>
      <c r="AZ290" s="21" t="str">
        <f>IF(AND('別紙3-1_区分⑤所要額内訳'!$E$82&gt;=DATE(2023,1,1),'別紙3-1_区分⑤所要額内訳'!$D$82="無",COUNTIF($D$183:AZ183,1)&lt;=7),AZ183,IF(OR('別紙3-1_区分⑤所要額内訳'!$D$82="有",'別紙3-1_区分⑤所要額内訳'!$E$82&lt;=DATE(2022,12,31)),AZ183,""))</f>
        <v/>
      </c>
      <c r="BA290" s="21" t="str">
        <f>IF(AND('別紙3-1_区分⑤所要額内訳'!$E$82&gt;=DATE(2023,1,1),'別紙3-1_区分⑤所要額内訳'!$D$82="無",COUNTIF($D$183:BA183,1)&lt;=7),BA183,IF(OR('別紙3-1_区分⑤所要額内訳'!$D$82="有",'別紙3-1_区分⑤所要額内訳'!$E$82&lt;=DATE(2022,12,31)),BA183,""))</f>
        <v/>
      </c>
      <c r="BB290" s="18">
        <f t="shared" si="396"/>
        <v>1</v>
      </c>
    </row>
    <row r="291" spans="1:54" x14ac:dyDescent="0.2">
      <c r="A291" s="5" t="str">
        <f t="shared" ref="A291:C291" si="405">A184</f>
        <v/>
      </c>
      <c r="B291" s="14" t="str">
        <f t="shared" si="405"/>
        <v/>
      </c>
      <c r="C291" s="5" t="str">
        <f t="shared" si="405"/>
        <v/>
      </c>
      <c r="D291" s="21">
        <f>IF(AND('別紙3-1_区分⑤所要額内訳'!$E$83&gt;=DATE(2023,1,1),'別紙3-1_区分⑤所要額内訳'!$D$83="無",COUNTIF($D$184:D184,1)&lt;=7),D184,IF(OR('別紙3-1_区分⑤所要額内訳'!$D$83="有",'別紙3-1_区分⑤所要額内訳'!$E$83&lt;=DATE(2022,12,31)),D184,""))</f>
        <v>1</v>
      </c>
      <c r="E291" s="21" t="str">
        <f>IF(AND('別紙3-1_区分⑤所要額内訳'!$E$83&gt;=DATE(2023,1,1),'別紙3-1_区分⑤所要額内訳'!$D$83="無",COUNTIF($D$184:E184,1)&lt;=7),E184,IF(OR('別紙3-1_区分⑤所要額内訳'!$D$83="有",'別紙3-1_区分⑤所要額内訳'!$E$83&lt;=DATE(2022,12,31)),E184,""))</f>
        <v/>
      </c>
      <c r="F291" s="21" t="str">
        <f>IF(AND('別紙3-1_区分⑤所要額内訳'!$E$83&gt;=DATE(2023,1,1),'別紙3-1_区分⑤所要額内訳'!$D$83="無",COUNTIF($D$184:F184,1)&lt;=7),F184,IF(OR('別紙3-1_区分⑤所要額内訳'!$D$83="有",'別紙3-1_区分⑤所要額内訳'!$E$83&lt;=DATE(2022,12,31)),F184,""))</f>
        <v/>
      </c>
      <c r="G291" s="21" t="str">
        <f>IF(AND('別紙3-1_区分⑤所要額内訳'!$E$83&gt;=DATE(2023,1,1),'別紙3-1_区分⑤所要額内訳'!$D$83="無",COUNTIF($D$184:G184,1)&lt;=7),G184,IF(OR('別紙3-1_区分⑤所要額内訳'!$D$83="有",'別紙3-1_区分⑤所要額内訳'!$E$83&lt;=DATE(2022,12,31)),G184,""))</f>
        <v/>
      </c>
      <c r="H291" s="21" t="str">
        <f>IF(AND('別紙3-1_区分⑤所要額内訳'!$E$83&gt;=DATE(2023,1,1),'別紙3-1_区分⑤所要額内訳'!$D$83="無",COUNTIF($D$184:H184,1)&lt;=7),H184,IF(OR('別紙3-1_区分⑤所要額内訳'!$D$83="有",'別紙3-1_区分⑤所要額内訳'!$E$83&lt;=DATE(2022,12,31)),H184,""))</f>
        <v/>
      </c>
      <c r="I291" s="21" t="str">
        <f>IF(AND('別紙3-1_区分⑤所要額内訳'!$E$83&gt;=DATE(2023,1,1),'別紙3-1_区分⑤所要額内訳'!$D$83="無",COUNTIF($D$184:I184,1)&lt;=7),I184,IF(OR('別紙3-1_区分⑤所要額内訳'!$D$83="有",'別紙3-1_区分⑤所要額内訳'!$E$83&lt;=DATE(2022,12,31)),I184,""))</f>
        <v/>
      </c>
      <c r="J291" s="21" t="str">
        <f>IF(AND('別紙3-1_区分⑤所要額内訳'!$E$83&gt;=DATE(2023,1,1),'別紙3-1_区分⑤所要額内訳'!$D$83="無",COUNTIF($D$184:J184,1)&lt;=7),J184,IF(OR('別紙3-1_区分⑤所要額内訳'!$D$83="有",'別紙3-1_区分⑤所要額内訳'!$E$83&lt;=DATE(2022,12,31)),J184,""))</f>
        <v/>
      </c>
      <c r="K291" s="21" t="str">
        <f>IF(AND('別紙3-1_区分⑤所要額内訳'!$E$83&gt;=DATE(2023,1,1),'別紙3-1_区分⑤所要額内訳'!$D$83="無",COUNTIF($D$184:K184,1)&lt;=7),K184,IF(OR('別紙3-1_区分⑤所要額内訳'!$D$83="有",'別紙3-1_区分⑤所要額内訳'!$E$83&lt;=DATE(2022,12,31)),K184,""))</f>
        <v/>
      </c>
      <c r="L291" s="21" t="str">
        <f>IF(AND('別紙3-1_区分⑤所要額内訳'!$E$83&gt;=DATE(2023,1,1),'別紙3-1_区分⑤所要額内訳'!$D$83="無",COUNTIF($D$184:L184,1)&lt;=7),L184,IF(OR('別紙3-1_区分⑤所要額内訳'!$D$83="有",'別紙3-1_区分⑤所要額内訳'!$E$83&lt;=DATE(2022,12,31)),L184,""))</f>
        <v/>
      </c>
      <c r="M291" s="21" t="str">
        <f>IF(AND('別紙3-1_区分⑤所要額内訳'!$E$83&gt;=DATE(2023,1,1),'別紙3-1_区分⑤所要額内訳'!$D$83="無",COUNTIF($D$184:M184,1)&lt;=7),M184,IF(OR('別紙3-1_区分⑤所要額内訳'!$D$83="有",'別紙3-1_区分⑤所要額内訳'!$E$83&lt;=DATE(2022,12,31)),M184,""))</f>
        <v/>
      </c>
      <c r="N291" s="21" t="str">
        <f>IF(AND('別紙3-1_区分⑤所要額内訳'!$E$83&gt;=DATE(2023,1,1),'別紙3-1_区分⑤所要額内訳'!$D$83="無",COUNTIF($D$184:N184,1)&lt;=7),N184,IF(OR('別紙3-1_区分⑤所要額内訳'!$D$83="有",'別紙3-1_区分⑤所要額内訳'!$E$83&lt;=DATE(2022,12,31)),N184,""))</f>
        <v/>
      </c>
      <c r="O291" s="21" t="str">
        <f>IF(AND('別紙3-1_区分⑤所要額内訳'!$E$83&gt;=DATE(2023,1,1),'別紙3-1_区分⑤所要額内訳'!$D$83="無",COUNTIF($D$184:O184,1)&lt;=7),O184,IF(OR('別紙3-1_区分⑤所要額内訳'!$D$83="有",'別紙3-1_区分⑤所要額内訳'!$E$83&lt;=DATE(2022,12,31)),O184,""))</f>
        <v/>
      </c>
      <c r="P291" s="21" t="str">
        <f>IF(AND('別紙3-1_区分⑤所要額内訳'!$E$83&gt;=DATE(2023,1,1),'別紙3-1_区分⑤所要額内訳'!$D$83="無",COUNTIF($D$184:P184,1)&lt;=7),P184,IF(OR('別紙3-1_区分⑤所要額内訳'!$D$83="有",'別紙3-1_区分⑤所要額内訳'!$E$83&lt;=DATE(2022,12,31)),P184,""))</f>
        <v/>
      </c>
      <c r="Q291" s="21" t="str">
        <f>IF(AND('別紙3-1_区分⑤所要額内訳'!$E$83&gt;=DATE(2023,1,1),'別紙3-1_区分⑤所要額内訳'!$D$83="無",COUNTIF($D$184:Q184,1)&lt;=7),Q184,IF(OR('別紙3-1_区分⑤所要額内訳'!$D$83="有",'別紙3-1_区分⑤所要額内訳'!$E$83&lt;=DATE(2022,12,31)),Q184,""))</f>
        <v/>
      </c>
      <c r="R291" s="21" t="str">
        <f>IF(AND('別紙3-1_区分⑤所要額内訳'!$E$83&gt;=DATE(2023,1,1),'別紙3-1_区分⑤所要額内訳'!$D$83="無",COUNTIF($D$184:R184,1)&lt;=7),R184,IF(OR('別紙3-1_区分⑤所要額内訳'!$D$83="有",'別紙3-1_区分⑤所要額内訳'!$E$83&lt;=DATE(2022,12,31)),R184,""))</f>
        <v/>
      </c>
      <c r="S291" s="21" t="str">
        <f>IF(AND('別紙3-1_区分⑤所要額内訳'!$E$83&gt;=DATE(2023,1,1),'別紙3-1_区分⑤所要額内訳'!$D$83="無",COUNTIF($D$184:S184,1)&lt;=7),S184,IF(OR('別紙3-1_区分⑤所要額内訳'!$D$83="有",'別紙3-1_区分⑤所要額内訳'!$E$83&lt;=DATE(2022,12,31)),S184,""))</f>
        <v/>
      </c>
      <c r="T291" s="21" t="str">
        <f>IF(AND('別紙3-1_区分⑤所要額内訳'!$E$83&gt;=DATE(2023,1,1),'別紙3-1_区分⑤所要額内訳'!$D$83="無",COUNTIF($D$184:T184,1)&lt;=7),T184,IF(OR('別紙3-1_区分⑤所要額内訳'!$D$83="有",'別紙3-1_区分⑤所要額内訳'!$E$83&lt;=DATE(2022,12,31)),T184,""))</f>
        <v/>
      </c>
      <c r="U291" s="21" t="str">
        <f>IF(AND('別紙3-1_区分⑤所要額内訳'!$E$83&gt;=DATE(2023,1,1),'別紙3-1_区分⑤所要額内訳'!$D$83="無",COUNTIF($D$184:U184,1)&lt;=7),U184,IF(OR('別紙3-1_区分⑤所要額内訳'!$D$83="有",'別紙3-1_区分⑤所要額内訳'!$E$83&lt;=DATE(2022,12,31)),U184,""))</f>
        <v/>
      </c>
      <c r="V291" s="21" t="str">
        <f>IF(AND('別紙3-1_区分⑤所要額内訳'!$E$83&gt;=DATE(2023,1,1),'別紙3-1_区分⑤所要額内訳'!$D$83="無",COUNTIF($D$184:V184,1)&lt;=7),V184,IF(OR('別紙3-1_区分⑤所要額内訳'!$D$83="有",'別紙3-1_区分⑤所要額内訳'!$E$83&lt;=DATE(2022,12,31)),V184,""))</f>
        <v/>
      </c>
      <c r="W291" s="21" t="str">
        <f>IF(AND('別紙3-1_区分⑤所要額内訳'!$E$83&gt;=DATE(2023,1,1),'別紙3-1_区分⑤所要額内訳'!$D$83="無",COUNTIF($D$184:W184,1)&lt;=7),W184,IF(OR('別紙3-1_区分⑤所要額内訳'!$D$83="有",'別紙3-1_区分⑤所要額内訳'!$E$83&lt;=DATE(2022,12,31)),W184,""))</f>
        <v/>
      </c>
      <c r="X291" s="21" t="str">
        <f>IF(AND('別紙3-1_区分⑤所要額内訳'!$E$83&gt;=DATE(2023,1,1),'別紙3-1_区分⑤所要額内訳'!$D$83="無",COUNTIF($D$184:X184,1)&lt;=7),X184,IF(OR('別紙3-1_区分⑤所要額内訳'!$D$83="有",'別紙3-1_区分⑤所要額内訳'!$E$83&lt;=DATE(2022,12,31)),X184,""))</f>
        <v/>
      </c>
      <c r="Y291" s="21" t="str">
        <f>IF(AND('別紙3-1_区分⑤所要額内訳'!$E$83&gt;=DATE(2023,1,1),'別紙3-1_区分⑤所要額内訳'!$D$83="無",COUNTIF($D$184:Y184,1)&lt;=7),Y184,IF(OR('別紙3-1_区分⑤所要額内訳'!$D$83="有",'別紙3-1_区分⑤所要額内訳'!$E$83&lt;=DATE(2022,12,31)),Y184,""))</f>
        <v/>
      </c>
      <c r="Z291" s="21" t="str">
        <f>IF(AND('別紙3-1_区分⑤所要額内訳'!$E$83&gt;=DATE(2023,1,1),'別紙3-1_区分⑤所要額内訳'!$D$83="無",COUNTIF($D$184:Z184,1)&lt;=7),Z184,IF(OR('別紙3-1_区分⑤所要額内訳'!$D$83="有",'別紙3-1_区分⑤所要額内訳'!$E$83&lt;=DATE(2022,12,31)),Z184,""))</f>
        <v/>
      </c>
      <c r="AA291" s="21" t="str">
        <f>IF(AND('別紙3-1_区分⑤所要額内訳'!$E$83&gt;=DATE(2023,1,1),'別紙3-1_区分⑤所要額内訳'!$D$83="無",COUNTIF($D$184:AA184,1)&lt;=7),AA184,IF(OR('別紙3-1_区分⑤所要額内訳'!$D$83="有",'別紙3-1_区分⑤所要額内訳'!$E$83&lt;=DATE(2022,12,31)),AA184,""))</f>
        <v/>
      </c>
      <c r="AB291" s="21" t="str">
        <f>IF(AND('別紙3-1_区分⑤所要額内訳'!$E$83&gt;=DATE(2023,1,1),'別紙3-1_区分⑤所要額内訳'!$D$83="無",COUNTIF($D$184:AB184,1)&lt;=7),AB184,IF(OR('別紙3-1_区分⑤所要額内訳'!$D$83="有",'別紙3-1_区分⑤所要額内訳'!$E$83&lt;=DATE(2022,12,31)),AB184,""))</f>
        <v/>
      </c>
      <c r="AC291" s="21" t="str">
        <f>IF(AND('別紙3-1_区分⑤所要額内訳'!$E$83&gt;=DATE(2023,1,1),'別紙3-1_区分⑤所要額内訳'!$D$83="無",COUNTIF($D$184:AC184,1)&lt;=7),AC184,IF(OR('別紙3-1_区分⑤所要額内訳'!$D$83="有",'別紙3-1_区分⑤所要額内訳'!$E$83&lt;=DATE(2022,12,31)),AC184,""))</f>
        <v/>
      </c>
      <c r="AD291" s="21" t="str">
        <f>IF(AND('別紙3-1_区分⑤所要額内訳'!$E$83&gt;=DATE(2023,1,1),'別紙3-1_区分⑤所要額内訳'!$D$83="無",COUNTIF($D$184:AD184,1)&lt;=7),AD184,IF(OR('別紙3-1_区分⑤所要額内訳'!$D$83="有",'別紙3-1_区分⑤所要額内訳'!$E$83&lt;=DATE(2022,12,31)),AD184,""))</f>
        <v/>
      </c>
      <c r="AE291" s="21" t="str">
        <f>IF(AND('別紙3-1_区分⑤所要額内訳'!$E$83&gt;=DATE(2023,1,1),'別紙3-1_区分⑤所要額内訳'!$D$83="無",COUNTIF($D$184:AE184,1)&lt;=7),AE184,IF(OR('別紙3-1_区分⑤所要額内訳'!$D$83="有",'別紙3-1_区分⑤所要額内訳'!$E$83&lt;=DATE(2022,12,31)),AE184,""))</f>
        <v/>
      </c>
      <c r="AF291" s="21" t="str">
        <f>IF(AND('別紙3-1_区分⑤所要額内訳'!$E$83&gt;=DATE(2023,1,1),'別紙3-1_区分⑤所要額内訳'!$D$83="無",COUNTIF($D$184:AF184,1)&lt;=7),AF184,IF(OR('別紙3-1_区分⑤所要額内訳'!$D$83="有",'別紙3-1_区分⑤所要額内訳'!$E$83&lt;=DATE(2022,12,31)),AF184,""))</f>
        <v/>
      </c>
      <c r="AG291" s="21" t="str">
        <f>IF(AND('別紙3-1_区分⑤所要額内訳'!$E$83&gt;=DATE(2023,1,1),'別紙3-1_区分⑤所要額内訳'!$D$83="無",COUNTIF($D$184:AG184,1)&lt;=7),AG184,IF(OR('別紙3-1_区分⑤所要額内訳'!$D$83="有",'別紙3-1_区分⑤所要額内訳'!$E$83&lt;=DATE(2022,12,31)),AG184,""))</f>
        <v/>
      </c>
      <c r="AH291" s="21" t="str">
        <f>IF(AND('別紙3-1_区分⑤所要額内訳'!$E$83&gt;=DATE(2023,1,1),'別紙3-1_区分⑤所要額内訳'!$D$83="無",COUNTIF($D$184:AH184,1)&lt;=7),AH184,IF(OR('別紙3-1_区分⑤所要額内訳'!$D$83="有",'別紙3-1_区分⑤所要額内訳'!$E$83&lt;=DATE(2022,12,31)),AH184,""))</f>
        <v/>
      </c>
      <c r="AI291" s="21" t="str">
        <f>IF(AND('別紙3-1_区分⑤所要額内訳'!$E$83&gt;=DATE(2023,1,1),'別紙3-1_区分⑤所要額内訳'!$D$83="無",COUNTIF($D$184:AI184,1)&lt;=7),AI184,IF(OR('別紙3-1_区分⑤所要額内訳'!$D$83="有",'別紙3-1_区分⑤所要額内訳'!$E$83&lt;=DATE(2022,12,31)),AI184,""))</f>
        <v/>
      </c>
      <c r="AJ291" s="21" t="str">
        <f>IF(AND('別紙3-1_区分⑤所要額内訳'!$E$83&gt;=DATE(2023,1,1),'別紙3-1_区分⑤所要額内訳'!$D$83="無",COUNTIF($D$184:AJ184,1)&lt;=7),AJ184,IF(OR('別紙3-1_区分⑤所要額内訳'!$D$83="有",'別紙3-1_区分⑤所要額内訳'!$E$83&lt;=DATE(2022,12,31)),AJ184,""))</f>
        <v/>
      </c>
      <c r="AK291" s="21" t="str">
        <f>IF(AND('別紙3-1_区分⑤所要額内訳'!$E$83&gt;=DATE(2023,1,1),'別紙3-1_区分⑤所要額内訳'!$D$83="無",COUNTIF($D$184:AK184,1)&lt;=7),AK184,IF(OR('別紙3-1_区分⑤所要額内訳'!$D$83="有",'別紙3-1_区分⑤所要額内訳'!$E$83&lt;=DATE(2022,12,31)),AK184,""))</f>
        <v/>
      </c>
      <c r="AL291" s="21" t="str">
        <f>IF(AND('別紙3-1_区分⑤所要額内訳'!$E$83&gt;=DATE(2023,1,1),'別紙3-1_区分⑤所要額内訳'!$D$83="無",COUNTIF($D$184:AL184,1)&lt;=7),AL184,IF(OR('別紙3-1_区分⑤所要額内訳'!$D$83="有",'別紙3-1_区分⑤所要額内訳'!$E$83&lt;=DATE(2022,12,31)),AL184,""))</f>
        <v/>
      </c>
      <c r="AM291" s="21" t="str">
        <f>IF(AND('別紙3-1_区分⑤所要額内訳'!$E$83&gt;=DATE(2023,1,1),'別紙3-1_区分⑤所要額内訳'!$D$83="無",COUNTIF($D$184:AM184,1)&lt;=7),AM184,IF(OR('別紙3-1_区分⑤所要額内訳'!$D$83="有",'別紙3-1_区分⑤所要額内訳'!$E$83&lt;=DATE(2022,12,31)),AM184,""))</f>
        <v/>
      </c>
      <c r="AN291" s="21" t="str">
        <f>IF(AND('別紙3-1_区分⑤所要額内訳'!$E$83&gt;=DATE(2023,1,1),'別紙3-1_区分⑤所要額内訳'!$D$83="無",COUNTIF($D$184:AN184,1)&lt;=7),AN184,IF(OR('別紙3-1_区分⑤所要額内訳'!$D$83="有",'別紙3-1_区分⑤所要額内訳'!$E$83&lt;=DATE(2022,12,31)),AN184,""))</f>
        <v/>
      </c>
      <c r="AO291" s="21" t="str">
        <f>IF(AND('別紙3-1_区分⑤所要額内訳'!$E$83&gt;=DATE(2023,1,1),'別紙3-1_区分⑤所要額内訳'!$D$83="無",COUNTIF($D$184:AO184,1)&lt;=7),AO184,IF(OR('別紙3-1_区分⑤所要額内訳'!$D$83="有",'別紙3-1_区分⑤所要額内訳'!$E$83&lt;=DATE(2022,12,31)),AO184,""))</f>
        <v/>
      </c>
      <c r="AP291" s="21" t="str">
        <f>IF(AND('別紙3-1_区分⑤所要額内訳'!$E$83&gt;=DATE(2023,1,1),'別紙3-1_区分⑤所要額内訳'!$D$83="無",COUNTIF($D$184:AP184,1)&lt;=7),AP184,IF(OR('別紙3-1_区分⑤所要額内訳'!$D$83="有",'別紙3-1_区分⑤所要額内訳'!$E$83&lt;=DATE(2022,12,31)),AP184,""))</f>
        <v/>
      </c>
      <c r="AQ291" s="21" t="str">
        <f>IF(AND('別紙3-1_区分⑤所要額内訳'!$E$83&gt;=DATE(2023,1,1),'別紙3-1_区分⑤所要額内訳'!$D$83="無",COUNTIF($D$184:AQ184,1)&lt;=7),AQ184,IF(OR('別紙3-1_区分⑤所要額内訳'!$D$83="有",'別紙3-1_区分⑤所要額内訳'!$E$83&lt;=DATE(2022,12,31)),AQ184,""))</f>
        <v/>
      </c>
      <c r="AR291" s="21" t="str">
        <f>IF(AND('別紙3-1_区分⑤所要額内訳'!$E$83&gt;=DATE(2023,1,1),'別紙3-1_区分⑤所要額内訳'!$D$83="無",COUNTIF($D$184:AR184,1)&lt;=7),AR184,IF(OR('別紙3-1_区分⑤所要額内訳'!$D$83="有",'別紙3-1_区分⑤所要額内訳'!$E$83&lt;=DATE(2022,12,31)),AR184,""))</f>
        <v/>
      </c>
      <c r="AS291" s="21" t="str">
        <f>IF(AND('別紙3-1_区分⑤所要額内訳'!$E$83&gt;=DATE(2023,1,1),'別紙3-1_区分⑤所要額内訳'!$D$83="無",COUNTIF($D$184:AS184,1)&lt;=7),AS184,IF(OR('別紙3-1_区分⑤所要額内訳'!$D$83="有",'別紙3-1_区分⑤所要額内訳'!$E$83&lt;=DATE(2022,12,31)),AS184,""))</f>
        <v/>
      </c>
      <c r="AT291" s="21" t="str">
        <f>IF(AND('別紙3-1_区分⑤所要額内訳'!$E$83&gt;=DATE(2023,1,1),'別紙3-1_区分⑤所要額内訳'!$D$83="無",COUNTIF($D$184:AT184,1)&lt;=7),AT184,IF(OR('別紙3-1_区分⑤所要額内訳'!$D$83="有",'別紙3-1_区分⑤所要額内訳'!$E$83&lt;=DATE(2022,12,31)),AT184,""))</f>
        <v/>
      </c>
      <c r="AU291" s="21" t="str">
        <f>IF(AND('別紙3-1_区分⑤所要額内訳'!$E$83&gt;=DATE(2023,1,1),'別紙3-1_区分⑤所要額内訳'!$D$83="無",COUNTIF($D$184:AU184,1)&lt;=7),AU184,IF(OR('別紙3-1_区分⑤所要額内訳'!$D$83="有",'別紙3-1_区分⑤所要額内訳'!$E$83&lt;=DATE(2022,12,31)),AU184,""))</f>
        <v/>
      </c>
      <c r="AV291" s="21" t="str">
        <f>IF(AND('別紙3-1_区分⑤所要額内訳'!$E$83&gt;=DATE(2023,1,1),'別紙3-1_区分⑤所要額内訳'!$D$83="無",COUNTIF($D$184:AV184,1)&lt;=7),AV184,IF(OR('別紙3-1_区分⑤所要額内訳'!$D$83="有",'別紙3-1_区分⑤所要額内訳'!$E$83&lt;=DATE(2022,12,31)),AV184,""))</f>
        <v/>
      </c>
      <c r="AW291" s="21" t="str">
        <f>IF(AND('別紙3-1_区分⑤所要額内訳'!$E$83&gt;=DATE(2023,1,1),'別紙3-1_区分⑤所要額内訳'!$D$83="無",COUNTIF($D$184:AW184,1)&lt;=7),AW184,IF(OR('別紙3-1_区分⑤所要額内訳'!$D$83="有",'別紙3-1_区分⑤所要額内訳'!$E$83&lt;=DATE(2022,12,31)),AW184,""))</f>
        <v/>
      </c>
      <c r="AX291" s="21" t="str">
        <f>IF(AND('別紙3-1_区分⑤所要額内訳'!$E$83&gt;=DATE(2023,1,1),'別紙3-1_区分⑤所要額内訳'!$D$83="無",COUNTIF($D$184:AX184,1)&lt;=7),AX184,IF(OR('別紙3-1_区分⑤所要額内訳'!$D$83="有",'別紙3-1_区分⑤所要額内訳'!$E$83&lt;=DATE(2022,12,31)),AX184,""))</f>
        <v/>
      </c>
      <c r="AY291" s="21" t="str">
        <f>IF(AND('別紙3-1_区分⑤所要額内訳'!$E$83&gt;=DATE(2023,1,1),'別紙3-1_区分⑤所要額内訳'!$D$83="無",COUNTIF($D$184:AY184,1)&lt;=7),AY184,IF(OR('別紙3-1_区分⑤所要額内訳'!$D$83="有",'別紙3-1_区分⑤所要額内訳'!$E$83&lt;=DATE(2022,12,31)),AY184,""))</f>
        <v/>
      </c>
      <c r="AZ291" s="21" t="str">
        <f>IF(AND('別紙3-1_区分⑤所要額内訳'!$E$83&gt;=DATE(2023,1,1),'別紙3-1_区分⑤所要額内訳'!$D$83="無",COUNTIF($D$184:AZ184,1)&lt;=7),AZ184,IF(OR('別紙3-1_区分⑤所要額内訳'!$D$83="有",'別紙3-1_区分⑤所要額内訳'!$E$83&lt;=DATE(2022,12,31)),AZ184,""))</f>
        <v/>
      </c>
      <c r="BA291" s="21" t="str">
        <f>IF(AND('別紙3-1_区分⑤所要額内訳'!$E$83&gt;=DATE(2023,1,1),'別紙3-1_区分⑤所要額内訳'!$D$83="無",COUNTIF($D$184:BA184,1)&lt;=7),BA184,IF(OR('別紙3-1_区分⑤所要額内訳'!$D$83="有",'別紙3-1_区分⑤所要額内訳'!$E$83&lt;=DATE(2022,12,31)),BA184,""))</f>
        <v/>
      </c>
      <c r="BB291" s="18">
        <f t="shared" si="396"/>
        <v>1</v>
      </c>
    </row>
    <row r="292" spans="1:54" x14ac:dyDescent="0.2">
      <c r="A292" s="5" t="str">
        <f t="shared" ref="A292:C292" si="406">A185</f>
        <v/>
      </c>
      <c r="B292" s="14" t="str">
        <f t="shared" si="406"/>
        <v/>
      </c>
      <c r="C292" s="5" t="str">
        <f t="shared" si="406"/>
        <v/>
      </c>
      <c r="D292" s="21">
        <f>IF(AND('別紙3-1_区分⑤所要額内訳'!$E$84&gt;=DATE(2023,1,1),'別紙3-1_区分⑤所要額内訳'!$D$84="無",COUNTIF($D$185:D185,1)&lt;=7),D185,IF(OR('別紙3-1_区分⑤所要額内訳'!$D$84="有",'別紙3-1_区分⑤所要額内訳'!$E$84&lt;=DATE(2022,12,31)),D185,""))</f>
        <v>1</v>
      </c>
      <c r="E292" s="21" t="str">
        <f>IF(AND('別紙3-1_区分⑤所要額内訳'!$E$84&gt;=DATE(2023,1,1),'別紙3-1_区分⑤所要額内訳'!$D$84="無",COUNTIF($D$185:E185,1)&lt;=7),E185,IF(OR('別紙3-1_区分⑤所要額内訳'!$D$84="有",'別紙3-1_区分⑤所要額内訳'!$E$84&lt;=DATE(2022,12,31)),E185,""))</f>
        <v/>
      </c>
      <c r="F292" s="21" t="str">
        <f>IF(AND('別紙3-1_区分⑤所要額内訳'!$E$84&gt;=DATE(2023,1,1),'別紙3-1_区分⑤所要額内訳'!$D$84="無",COUNTIF($D$185:F185,1)&lt;=7),F185,IF(OR('別紙3-1_区分⑤所要額内訳'!$D$84="有",'別紙3-1_区分⑤所要額内訳'!$E$84&lt;=DATE(2022,12,31)),F185,""))</f>
        <v/>
      </c>
      <c r="G292" s="21" t="str">
        <f>IF(AND('別紙3-1_区分⑤所要額内訳'!$E$84&gt;=DATE(2023,1,1),'別紙3-1_区分⑤所要額内訳'!$D$84="無",COUNTIF($D$185:G185,1)&lt;=7),G185,IF(OR('別紙3-1_区分⑤所要額内訳'!$D$84="有",'別紙3-1_区分⑤所要額内訳'!$E$84&lt;=DATE(2022,12,31)),G185,""))</f>
        <v/>
      </c>
      <c r="H292" s="21" t="str">
        <f>IF(AND('別紙3-1_区分⑤所要額内訳'!$E$84&gt;=DATE(2023,1,1),'別紙3-1_区分⑤所要額内訳'!$D$84="無",COUNTIF($D$185:H185,1)&lt;=7),H185,IF(OR('別紙3-1_区分⑤所要額内訳'!$D$84="有",'別紙3-1_区分⑤所要額内訳'!$E$84&lt;=DATE(2022,12,31)),H185,""))</f>
        <v/>
      </c>
      <c r="I292" s="21" t="str">
        <f>IF(AND('別紙3-1_区分⑤所要額内訳'!$E$84&gt;=DATE(2023,1,1),'別紙3-1_区分⑤所要額内訳'!$D$84="無",COUNTIF($D$185:I185,1)&lt;=7),I185,IF(OR('別紙3-1_区分⑤所要額内訳'!$D$84="有",'別紙3-1_区分⑤所要額内訳'!$E$84&lt;=DATE(2022,12,31)),I185,""))</f>
        <v/>
      </c>
      <c r="J292" s="21" t="str">
        <f>IF(AND('別紙3-1_区分⑤所要額内訳'!$E$84&gt;=DATE(2023,1,1),'別紙3-1_区分⑤所要額内訳'!$D$84="無",COUNTIF($D$185:J185,1)&lt;=7),J185,IF(OR('別紙3-1_区分⑤所要額内訳'!$D$84="有",'別紙3-1_区分⑤所要額内訳'!$E$84&lt;=DATE(2022,12,31)),J185,""))</f>
        <v/>
      </c>
      <c r="K292" s="21" t="str">
        <f>IF(AND('別紙3-1_区分⑤所要額内訳'!$E$84&gt;=DATE(2023,1,1),'別紙3-1_区分⑤所要額内訳'!$D$84="無",COUNTIF($D$185:K185,1)&lt;=7),K185,IF(OR('別紙3-1_区分⑤所要額内訳'!$D$84="有",'別紙3-1_区分⑤所要額内訳'!$E$84&lt;=DATE(2022,12,31)),K185,""))</f>
        <v/>
      </c>
      <c r="L292" s="21" t="str">
        <f>IF(AND('別紙3-1_区分⑤所要額内訳'!$E$84&gt;=DATE(2023,1,1),'別紙3-1_区分⑤所要額内訳'!$D$84="無",COUNTIF($D$185:L185,1)&lt;=7),L185,IF(OR('別紙3-1_区分⑤所要額内訳'!$D$84="有",'別紙3-1_区分⑤所要額内訳'!$E$84&lt;=DATE(2022,12,31)),L185,""))</f>
        <v/>
      </c>
      <c r="M292" s="21" t="str">
        <f>IF(AND('別紙3-1_区分⑤所要額内訳'!$E$84&gt;=DATE(2023,1,1),'別紙3-1_区分⑤所要額内訳'!$D$84="無",COUNTIF($D$185:M185,1)&lt;=7),M185,IF(OR('別紙3-1_区分⑤所要額内訳'!$D$84="有",'別紙3-1_区分⑤所要額内訳'!$E$84&lt;=DATE(2022,12,31)),M185,""))</f>
        <v/>
      </c>
      <c r="N292" s="21" t="str">
        <f>IF(AND('別紙3-1_区分⑤所要額内訳'!$E$84&gt;=DATE(2023,1,1),'別紙3-1_区分⑤所要額内訳'!$D$84="無",COUNTIF($D$185:N185,1)&lt;=7),N185,IF(OR('別紙3-1_区分⑤所要額内訳'!$D$84="有",'別紙3-1_区分⑤所要額内訳'!$E$84&lt;=DATE(2022,12,31)),N185,""))</f>
        <v/>
      </c>
      <c r="O292" s="21" t="str">
        <f>IF(AND('別紙3-1_区分⑤所要額内訳'!$E$84&gt;=DATE(2023,1,1),'別紙3-1_区分⑤所要額内訳'!$D$84="無",COUNTIF($D$185:O185,1)&lt;=7),O185,IF(OR('別紙3-1_区分⑤所要額内訳'!$D$84="有",'別紙3-1_区分⑤所要額内訳'!$E$84&lt;=DATE(2022,12,31)),O185,""))</f>
        <v/>
      </c>
      <c r="P292" s="21" t="str">
        <f>IF(AND('別紙3-1_区分⑤所要額内訳'!$E$84&gt;=DATE(2023,1,1),'別紙3-1_区分⑤所要額内訳'!$D$84="無",COUNTIF($D$185:P185,1)&lt;=7),P185,IF(OR('別紙3-1_区分⑤所要額内訳'!$D$84="有",'別紙3-1_区分⑤所要額内訳'!$E$84&lt;=DATE(2022,12,31)),P185,""))</f>
        <v/>
      </c>
      <c r="Q292" s="21" t="str">
        <f>IF(AND('別紙3-1_区分⑤所要額内訳'!$E$84&gt;=DATE(2023,1,1),'別紙3-1_区分⑤所要額内訳'!$D$84="無",COUNTIF($D$185:Q185,1)&lt;=7),Q185,IF(OR('別紙3-1_区分⑤所要額内訳'!$D$84="有",'別紙3-1_区分⑤所要額内訳'!$E$84&lt;=DATE(2022,12,31)),Q185,""))</f>
        <v/>
      </c>
      <c r="R292" s="21" t="str">
        <f>IF(AND('別紙3-1_区分⑤所要額内訳'!$E$84&gt;=DATE(2023,1,1),'別紙3-1_区分⑤所要額内訳'!$D$84="無",COUNTIF($D$185:R185,1)&lt;=7),R185,IF(OR('別紙3-1_区分⑤所要額内訳'!$D$84="有",'別紙3-1_区分⑤所要額内訳'!$E$84&lt;=DATE(2022,12,31)),R185,""))</f>
        <v/>
      </c>
      <c r="S292" s="21" t="str">
        <f>IF(AND('別紙3-1_区分⑤所要額内訳'!$E$84&gt;=DATE(2023,1,1),'別紙3-1_区分⑤所要額内訳'!$D$84="無",COUNTIF($D$185:S185,1)&lt;=7),S185,IF(OR('別紙3-1_区分⑤所要額内訳'!$D$84="有",'別紙3-1_区分⑤所要額内訳'!$E$84&lt;=DATE(2022,12,31)),S185,""))</f>
        <v/>
      </c>
      <c r="T292" s="21" t="str">
        <f>IF(AND('別紙3-1_区分⑤所要額内訳'!$E$84&gt;=DATE(2023,1,1),'別紙3-1_区分⑤所要額内訳'!$D$84="無",COUNTIF($D$185:T185,1)&lt;=7),T185,IF(OR('別紙3-1_区分⑤所要額内訳'!$D$84="有",'別紙3-1_区分⑤所要額内訳'!$E$84&lt;=DATE(2022,12,31)),T185,""))</f>
        <v/>
      </c>
      <c r="U292" s="21" t="str">
        <f>IF(AND('別紙3-1_区分⑤所要額内訳'!$E$84&gt;=DATE(2023,1,1),'別紙3-1_区分⑤所要額内訳'!$D$84="無",COUNTIF($D$185:U185,1)&lt;=7),U185,IF(OR('別紙3-1_区分⑤所要額内訳'!$D$84="有",'別紙3-1_区分⑤所要額内訳'!$E$84&lt;=DATE(2022,12,31)),U185,""))</f>
        <v/>
      </c>
      <c r="V292" s="21" t="str">
        <f>IF(AND('別紙3-1_区分⑤所要額内訳'!$E$84&gt;=DATE(2023,1,1),'別紙3-1_区分⑤所要額内訳'!$D$84="無",COUNTIF($D$185:V185,1)&lt;=7),V185,IF(OR('別紙3-1_区分⑤所要額内訳'!$D$84="有",'別紙3-1_区分⑤所要額内訳'!$E$84&lt;=DATE(2022,12,31)),V185,""))</f>
        <v/>
      </c>
      <c r="W292" s="21" t="str">
        <f>IF(AND('別紙3-1_区分⑤所要額内訳'!$E$84&gt;=DATE(2023,1,1),'別紙3-1_区分⑤所要額内訳'!$D$84="無",COUNTIF($D$185:W185,1)&lt;=7),W185,IF(OR('別紙3-1_区分⑤所要額内訳'!$D$84="有",'別紙3-1_区分⑤所要額内訳'!$E$84&lt;=DATE(2022,12,31)),W185,""))</f>
        <v/>
      </c>
      <c r="X292" s="21" t="str">
        <f>IF(AND('別紙3-1_区分⑤所要額内訳'!$E$84&gt;=DATE(2023,1,1),'別紙3-1_区分⑤所要額内訳'!$D$84="無",COUNTIF($D$185:X185,1)&lt;=7),X185,IF(OR('別紙3-1_区分⑤所要額内訳'!$D$84="有",'別紙3-1_区分⑤所要額内訳'!$E$84&lt;=DATE(2022,12,31)),X185,""))</f>
        <v/>
      </c>
      <c r="Y292" s="21" t="str">
        <f>IF(AND('別紙3-1_区分⑤所要額内訳'!$E$84&gt;=DATE(2023,1,1),'別紙3-1_区分⑤所要額内訳'!$D$84="無",COUNTIF($D$185:Y185,1)&lt;=7),Y185,IF(OR('別紙3-1_区分⑤所要額内訳'!$D$84="有",'別紙3-1_区分⑤所要額内訳'!$E$84&lt;=DATE(2022,12,31)),Y185,""))</f>
        <v/>
      </c>
      <c r="Z292" s="21" t="str">
        <f>IF(AND('別紙3-1_区分⑤所要額内訳'!$E$84&gt;=DATE(2023,1,1),'別紙3-1_区分⑤所要額内訳'!$D$84="無",COUNTIF($D$185:Z185,1)&lt;=7),Z185,IF(OR('別紙3-1_区分⑤所要額内訳'!$D$84="有",'別紙3-1_区分⑤所要額内訳'!$E$84&lt;=DATE(2022,12,31)),Z185,""))</f>
        <v/>
      </c>
      <c r="AA292" s="21" t="str">
        <f>IF(AND('別紙3-1_区分⑤所要額内訳'!$E$84&gt;=DATE(2023,1,1),'別紙3-1_区分⑤所要額内訳'!$D$84="無",COUNTIF($D$185:AA185,1)&lt;=7),AA185,IF(OR('別紙3-1_区分⑤所要額内訳'!$D$84="有",'別紙3-1_区分⑤所要額内訳'!$E$84&lt;=DATE(2022,12,31)),AA185,""))</f>
        <v/>
      </c>
      <c r="AB292" s="21" t="str">
        <f>IF(AND('別紙3-1_区分⑤所要額内訳'!$E$84&gt;=DATE(2023,1,1),'別紙3-1_区分⑤所要額内訳'!$D$84="無",COUNTIF($D$185:AB185,1)&lt;=7),AB185,IF(OR('別紙3-1_区分⑤所要額内訳'!$D$84="有",'別紙3-1_区分⑤所要額内訳'!$E$84&lt;=DATE(2022,12,31)),AB185,""))</f>
        <v/>
      </c>
      <c r="AC292" s="21" t="str">
        <f>IF(AND('別紙3-1_区分⑤所要額内訳'!$E$84&gt;=DATE(2023,1,1),'別紙3-1_区分⑤所要額内訳'!$D$84="無",COUNTIF($D$185:AC185,1)&lt;=7),AC185,IF(OR('別紙3-1_区分⑤所要額内訳'!$D$84="有",'別紙3-1_区分⑤所要額内訳'!$E$84&lt;=DATE(2022,12,31)),AC185,""))</f>
        <v/>
      </c>
      <c r="AD292" s="21" t="str">
        <f>IF(AND('別紙3-1_区分⑤所要額内訳'!$E$84&gt;=DATE(2023,1,1),'別紙3-1_区分⑤所要額内訳'!$D$84="無",COUNTIF($D$185:AD185,1)&lt;=7),AD185,IF(OR('別紙3-1_区分⑤所要額内訳'!$D$84="有",'別紙3-1_区分⑤所要額内訳'!$E$84&lt;=DATE(2022,12,31)),AD185,""))</f>
        <v/>
      </c>
      <c r="AE292" s="21" t="str">
        <f>IF(AND('別紙3-1_区分⑤所要額内訳'!$E$84&gt;=DATE(2023,1,1),'別紙3-1_区分⑤所要額内訳'!$D$84="無",COUNTIF($D$185:AE185,1)&lt;=7),AE185,IF(OR('別紙3-1_区分⑤所要額内訳'!$D$84="有",'別紙3-1_区分⑤所要額内訳'!$E$84&lt;=DATE(2022,12,31)),AE185,""))</f>
        <v/>
      </c>
      <c r="AF292" s="21" t="str">
        <f>IF(AND('別紙3-1_区分⑤所要額内訳'!$E$84&gt;=DATE(2023,1,1),'別紙3-1_区分⑤所要額内訳'!$D$84="無",COUNTIF($D$185:AF185,1)&lt;=7),AF185,IF(OR('別紙3-1_区分⑤所要額内訳'!$D$84="有",'別紙3-1_区分⑤所要額内訳'!$E$84&lt;=DATE(2022,12,31)),AF185,""))</f>
        <v/>
      </c>
      <c r="AG292" s="21" t="str">
        <f>IF(AND('別紙3-1_区分⑤所要額内訳'!$E$84&gt;=DATE(2023,1,1),'別紙3-1_区分⑤所要額内訳'!$D$84="無",COUNTIF($D$185:AG185,1)&lt;=7),AG185,IF(OR('別紙3-1_区分⑤所要額内訳'!$D$84="有",'別紙3-1_区分⑤所要額内訳'!$E$84&lt;=DATE(2022,12,31)),AG185,""))</f>
        <v/>
      </c>
      <c r="AH292" s="21" t="str">
        <f>IF(AND('別紙3-1_区分⑤所要額内訳'!$E$84&gt;=DATE(2023,1,1),'別紙3-1_区分⑤所要額内訳'!$D$84="無",COUNTIF($D$185:AH185,1)&lt;=7),AH185,IF(OR('別紙3-1_区分⑤所要額内訳'!$D$84="有",'別紙3-1_区分⑤所要額内訳'!$E$84&lt;=DATE(2022,12,31)),AH185,""))</f>
        <v/>
      </c>
      <c r="AI292" s="21" t="str">
        <f>IF(AND('別紙3-1_区分⑤所要額内訳'!$E$84&gt;=DATE(2023,1,1),'別紙3-1_区分⑤所要額内訳'!$D$84="無",COUNTIF($D$185:AI185,1)&lt;=7),AI185,IF(OR('別紙3-1_区分⑤所要額内訳'!$D$84="有",'別紙3-1_区分⑤所要額内訳'!$E$84&lt;=DATE(2022,12,31)),AI185,""))</f>
        <v/>
      </c>
      <c r="AJ292" s="21" t="str">
        <f>IF(AND('別紙3-1_区分⑤所要額内訳'!$E$84&gt;=DATE(2023,1,1),'別紙3-1_区分⑤所要額内訳'!$D$84="無",COUNTIF($D$185:AJ185,1)&lt;=7),AJ185,IF(OR('別紙3-1_区分⑤所要額内訳'!$D$84="有",'別紙3-1_区分⑤所要額内訳'!$E$84&lt;=DATE(2022,12,31)),AJ185,""))</f>
        <v/>
      </c>
      <c r="AK292" s="21" t="str">
        <f>IF(AND('別紙3-1_区分⑤所要額内訳'!$E$84&gt;=DATE(2023,1,1),'別紙3-1_区分⑤所要額内訳'!$D$84="無",COUNTIF($D$185:AK185,1)&lt;=7),AK185,IF(OR('別紙3-1_区分⑤所要額内訳'!$D$84="有",'別紙3-1_区分⑤所要額内訳'!$E$84&lt;=DATE(2022,12,31)),AK185,""))</f>
        <v/>
      </c>
      <c r="AL292" s="21" t="str">
        <f>IF(AND('別紙3-1_区分⑤所要額内訳'!$E$84&gt;=DATE(2023,1,1),'別紙3-1_区分⑤所要額内訳'!$D$84="無",COUNTIF($D$185:AL185,1)&lt;=7),AL185,IF(OR('別紙3-1_区分⑤所要額内訳'!$D$84="有",'別紙3-1_区分⑤所要額内訳'!$E$84&lt;=DATE(2022,12,31)),AL185,""))</f>
        <v/>
      </c>
      <c r="AM292" s="21" t="str">
        <f>IF(AND('別紙3-1_区分⑤所要額内訳'!$E$84&gt;=DATE(2023,1,1),'別紙3-1_区分⑤所要額内訳'!$D$84="無",COUNTIF($D$185:AM185,1)&lt;=7),AM185,IF(OR('別紙3-1_区分⑤所要額内訳'!$D$84="有",'別紙3-1_区分⑤所要額内訳'!$E$84&lt;=DATE(2022,12,31)),AM185,""))</f>
        <v/>
      </c>
      <c r="AN292" s="21" t="str">
        <f>IF(AND('別紙3-1_区分⑤所要額内訳'!$E$84&gt;=DATE(2023,1,1),'別紙3-1_区分⑤所要額内訳'!$D$84="無",COUNTIF($D$185:AN185,1)&lt;=7),AN185,IF(OR('別紙3-1_区分⑤所要額内訳'!$D$84="有",'別紙3-1_区分⑤所要額内訳'!$E$84&lt;=DATE(2022,12,31)),AN185,""))</f>
        <v/>
      </c>
      <c r="AO292" s="21" t="str">
        <f>IF(AND('別紙3-1_区分⑤所要額内訳'!$E$84&gt;=DATE(2023,1,1),'別紙3-1_区分⑤所要額内訳'!$D$84="無",COUNTIF($D$185:AO185,1)&lt;=7),AO185,IF(OR('別紙3-1_区分⑤所要額内訳'!$D$84="有",'別紙3-1_区分⑤所要額内訳'!$E$84&lt;=DATE(2022,12,31)),AO185,""))</f>
        <v/>
      </c>
      <c r="AP292" s="21" t="str">
        <f>IF(AND('別紙3-1_区分⑤所要額内訳'!$E$84&gt;=DATE(2023,1,1),'別紙3-1_区分⑤所要額内訳'!$D$84="無",COUNTIF($D$185:AP185,1)&lt;=7),AP185,IF(OR('別紙3-1_区分⑤所要額内訳'!$D$84="有",'別紙3-1_区分⑤所要額内訳'!$E$84&lt;=DATE(2022,12,31)),AP185,""))</f>
        <v/>
      </c>
      <c r="AQ292" s="21" t="str">
        <f>IF(AND('別紙3-1_区分⑤所要額内訳'!$E$84&gt;=DATE(2023,1,1),'別紙3-1_区分⑤所要額内訳'!$D$84="無",COUNTIF($D$185:AQ185,1)&lt;=7),AQ185,IF(OR('別紙3-1_区分⑤所要額内訳'!$D$84="有",'別紙3-1_区分⑤所要額内訳'!$E$84&lt;=DATE(2022,12,31)),AQ185,""))</f>
        <v/>
      </c>
      <c r="AR292" s="21" t="str">
        <f>IF(AND('別紙3-1_区分⑤所要額内訳'!$E$84&gt;=DATE(2023,1,1),'別紙3-1_区分⑤所要額内訳'!$D$84="無",COUNTIF($D$185:AR185,1)&lt;=7),AR185,IF(OR('別紙3-1_区分⑤所要額内訳'!$D$84="有",'別紙3-1_区分⑤所要額内訳'!$E$84&lt;=DATE(2022,12,31)),AR185,""))</f>
        <v/>
      </c>
      <c r="AS292" s="21" t="str">
        <f>IF(AND('別紙3-1_区分⑤所要額内訳'!$E$84&gt;=DATE(2023,1,1),'別紙3-1_区分⑤所要額内訳'!$D$84="無",COUNTIF($D$185:AS185,1)&lt;=7),AS185,IF(OR('別紙3-1_区分⑤所要額内訳'!$D$84="有",'別紙3-1_区分⑤所要額内訳'!$E$84&lt;=DATE(2022,12,31)),AS185,""))</f>
        <v/>
      </c>
      <c r="AT292" s="21" t="str">
        <f>IF(AND('別紙3-1_区分⑤所要額内訳'!$E$84&gt;=DATE(2023,1,1),'別紙3-1_区分⑤所要額内訳'!$D$84="無",COUNTIF($D$185:AT185,1)&lt;=7),AT185,IF(OR('別紙3-1_区分⑤所要額内訳'!$D$84="有",'別紙3-1_区分⑤所要額内訳'!$E$84&lt;=DATE(2022,12,31)),AT185,""))</f>
        <v/>
      </c>
      <c r="AU292" s="21" t="str">
        <f>IF(AND('別紙3-1_区分⑤所要額内訳'!$E$84&gt;=DATE(2023,1,1),'別紙3-1_区分⑤所要額内訳'!$D$84="無",COUNTIF($D$185:AU185,1)&lt;=7),AU185,IF(OR('別紙3-1_区分⑤所要額内訳'!$D$84="有",'別紙3-1_区分⑤所要額内訳'!$E$84&lt;=DATE(2022,12,31)),AU185,""))</f>
        <v/>
      </c>
      <c r="AV292" s="21" t="str">
        <f>IF(AND('別紙3-1_区分⑤所要額内訳'!$E$84&gt;=DATE(2023,1,1),'別紙3-1_区分⑤所要額内訳'!$D$84="無",COUNTIF($D$185:AV185,1)&lt;=7),AV185,IF(OR('別紙3-1_区分⑤所要額内訳'!$D$84="有",'別紙3-1_区分⑤所要額内訳'!$E$84&lt;=DATE(2022,12,31)),AV185,""))</f>
        <v/>
      </c>
      <c r="AW292" s="21" t="str">
        <f>IF(AND('別紙3-1_区分⑤所要額内訳'!$E$84&gt;=DATE(2023,1,1),'別紙3-1_区分⑤所要額内訳'!$D$84="無",COUNTIF($D$185:AW185,1)&lt;=7),AW185,IF(OR('別紙3-1_区分⑤所要額内訳'!$D$84="有",'別紙3-1_区分⑤所要額内訳'!$E$84&lt;=DATE(2022,12,31)),AW185,""))</f>
        <v/>
      </c>
      <c r="AX292" s="21" t="str">
        <f>IF(AND('別紙3-1_区分⑤所要額内訳'!$E$84&gt;=DATE(2023,1,1),'別紙3-1_区分⑤所要額内訳'!$D$84="無",COUNTIF($D$185:AX185,1)&lt;=7),AX185,IF(OR('別紙3-1_区分⑤所要額内訳'!$D$84="有",'別紙3-1_区分⑤所要額内訳'!$E$84&lt;=DATE(2022,12,31)),AX185,""))</f>
        <v/>
      </c>
      <c r="AY292" s="21" t="str">
        <f>IF(AND('別紙3-1_区分⑤所要額内訳'!$E$84&gt;=DATE(2023,1,1),'別紙3-1_区分⑤所要額内訳'!$D$84="無",COUNTIF($D$185:AY185,1)&lt;=7),AY185,IF(OR('別紙3-1_区分⑤所要額内訳'!$D$84="有",'別紙3-1_区分⑤所要額内訳'!$E$84&lt;=DATE(2022,12,31)),AY185,""))</f>
        <v/>
      </c>
      <c r="AZ292" s="21" t="str">
        <f>IF(AND('別紙3-1_区分⑤所要額内訳'!$E$84&gt;=DATE(2023,1,1),'別紙3-1_区分⑤所要額内訳'!$D$84="無",COUNTIF($D$185:AZ185,1)&lt;=7),AZ185,IF(OR('別紙3-1_区分⑤所要額内訳'!$D$84="有",'別紙3-1_区分⑤所要額内訳'!$E$84&lt;=DATE(2022,12,31)),AZ185,""))</f>
        <v/>
      </c>
      <c r="BA292" s="21" t="str">
        <f>IF(AND('別紙3-1_区分⑤所要額内訳'!$E$84&gt;=DATE(2023,1,1),'別紙3-1_区分⑤所要額内訳'!$D$84="無",COUNTIF($D$185:BA185,1)&lt;=7),BA185,IF(OR('別紙3-1_区分⑤所要額内訳'!$D$84="有",'別紙3-1_区分⑤所要額内訳'!$E$84&lt;=DATE(2022,12,31)),BA185,""))</f>
        <v/>
      </c>
      <c r="BB292" s="18">
        <f t="shared" si="396"/>
        <v>1</v>
      </c>
    </row>
    <row r="293" spans="1:54" x14ac:dyDescent="0.2">
      <c r="A293" s="5" t="str">
        <f t="shared" ref="A293:C293" si="407">A186</f>
        <v/>
      </c>
      <c r="B293" s="14" t="str">
        <f t="shared" si="407"/>
        <v/>
      </c>
      <c r="C293" s="5" t="str">
        <f t="shared" si="407"/>
        <v/>
      </c>
      <c r="D293" s="21">
        <f>IF(AND('別紙3-1_区分⑤所要額内訳'!$E$85&gt;=DATE(2023,1,1),'別紙3-1_区分⑤所要額内訳'!$D$85="無",COUNTIF($D$186:D186,1)&lt;=7),D186,IF(OR('別紙3-1_区分⑤所要額内訳'!$D$85="有",'別紙3-1_区分⑤所要額内訳'!$E$85&lt;=DATE(2022,12,31)),D186,""))</f>
        <v>1</v>
      </c>
      <c r="E293" s="21" t="str">
        <f>IF(AND('別紙3-1_区分⑤所要額内訳'!$E$85&gt;=DATE(2023,1,1),'別紙3-1_区分⑤所要額内訳'!$D$85="無",COUNTIF($D$186:E186,1)&lt;=7),E186,IF(OR('別紙3-1_区分⑤所要額内訳'!$D$85="有",'別紙3-1_区分⑤所要額内訳'!$E$85&lt;=DATE(2022,12,31)),E186,""))</f>
        <v/>
      </c>
      <c r="F293" s="21" t="str">
        <f>IF(AND('別紙3-1_区分⑤所要額内訳'!$E$85&gt;=DATE(2023,1,1),'別紙3-1_区分⑤所要額内訳'!$D$85="無",COUNTIF($D$186:F186,1)&lt;=7),F186,IF(OR('別紙3-1_区分⑤所要額内訳'!$D$85="有",'別紙3-1_区分⑤所要額内訳'!$E$85&lt;=DATE(2022,12,31)),F186,""))</f>
        <v/>
      </c>
      <c r="G293" s="21" t="str">
        <f>IF(AND('別紙3-1_区分⑤所要額内訳'!$E$85&gt;=DATE(2023,1,1),'別紙3-1_区分⑤所要額内訳'!$D$85="無",COUNTIF($D$186:G186,1)&lt;=7),G186,IF(OR('別紙3-1_区分⑤所要額内訳'!$D$85="有",'別紙3-1_区分⑤所要額内訳'!$E$85&lt;=DATE(2022,12,31)),G186,""))</f>
        <v/>
      </c>
      <c r="H293" s="21" t="str">
        <f>IF(AND('別紙3-1_区分⑤所要額内訳'!$E$85&gt;=DATE(2023,1,1),'別紙3-1_区分⑤所要額内訳'!$D$85="無",COUNTIF($D$186:H186,1)&lt;=7),H186,IF(OR('別紙3-1_区分⑤所要額内訳'!$D$85="有",'別紙3-1_区分⑤所要額内訳'!$E$85&lt;=DATE(2022,12,31)),H186,""))</f>
        <v/>
      </c>
      <c r="I293" s="21" t="str">
        <f>IF(AND('別紙3-1_区分⑤所要額内訳'!$E$85&gt;=DATE(2023,1,1),'別紙3-1_区分⑤所要額内訳'!$D$85="無",COUNTIF($D$186:I186,1)&lt;=7),I186,IF(OR('別紙3-1_区分⑤所要額内訳'!$D$85="有",'別紙3-1_区分⑤所要額内訳'!$E$85&lt;=DATE(2022,12,31)),I186,""))</f>
        <v/>
      </c>
      <c r="J293" s="21" t="str">
        <f>IF(AND('別紙3-1_区分⑤所要額内訳'!$E$85&gt;=DATE(2023,1,1),'別紙3-1_区分⑤所要額内訳'!$D$85="無",COUNTIF($D$186:J186,1)&lt;=7),J186,IF(OR('別紙3-1_区分⑤所要額内訳'!$D$85="有",'別紙3-1_区分⑤所要額内訳'!$E$85&lt;=DATE(2022,12,31)),J186,""))</f>
        <v/>
      </c>
      <c r="K293" s="21" t="str">
        <f>IF(AND('別紙3-1_区分⑤所要額内訳'!$E$85&gt;=DATE(2023,1,1),'別紙3-1_区分⑤所要額内訳'!$D$85="無",COUNTIF($D$186:K186,1)&lt;=7),K186,IF(OR('別紙3-1_区分⑤所要額内訳'!$D$85="有",'別紙3-1_区分⑤所要額内訳'!$E$85&lt;=DATE(2022,12,31)),K186,""))</f>
        <v/>
      </c>
      <c r="L293" s="21" t="str">
        <f>IF(AND('別紙3-1_区分⑤所要額内訳'!$E$85&gt;=DATE(2023,1,1),'別紙3-1_区分⑤所要額内訳'!$D$85="無",COUNTIF($D$186:L186,1)&lt;=7),L186,IF(OR('別紙3-1_区分⑤所要額内訳'!$D$85="有",'別紙3-1_区分⑤所要額内訳'!$E$85&lt;=DATE(2022,12,31)),L186,""))</f>
        <v/>
      </c>
      <c r="M293" s="21" t="str">
        <f>IF(AND('別紙3-1_区分⑤所要額内訳'!$E$85&gt;=DATE(2023,1,1),'別紙3-1_区分⑤所要額内訳'!$D$85="無",COUNTIF($D$186:M186,1)&lt;=7),M186,IF(OR('別紙3-1_区分⑤所要額内訳'!$D$85="有",'別紙3-1_区分⑤所要額内訳'!$E$85&lt;=DATE(2022,12,31)),M186,""))</f>
        <v/>
      </c>
      <c r="N293" s="21" t="str">
        <f>IF(AND('別紙3-1_区分⑤所要額内訳'!$E$85&gt;=DATE(2023,1,1),'別紙3-1_区分⑤所要額内訳'!$D$85="無",COUNTIF($D$186:N186,1)&lt;=7),N186,IF(OR('別紙3-1_区分⑤所要額内訳'!$D$85="有",'別紙3-1_区分⑤所要額内訳'!$E$85&lt;=DATE(2022,12,31)),N186,""))</f>
        <v/>
      </c>
      <c r="O293" s="21" t="str">
        <f>IF(AND('別紙3-1_区分⑤所要額内訳'!$E$85&gt;=DATE(2023,1,1),'別紙3-1_区分⑤所要額内訳'!$D$85="無",COUNTIF($D$186:O186,1)&lt;=7),O186,IF(OR('別紙3-1_区分⑤所要額内訳'!$D$85="有",'別紙3-1_区分⑤所要額内訳'!$E$85&lt;=DATE(2022,12,31)),O186,""))</f>
        <v/>
      </c>
      <c r="P293" s="21" t="str">
        <f>IF(AND('別紙3-1_区分⑤所要額内訳'!$E$85&gt;=DATE(2023,1,1),'別紙3-1_区分⑤所要額内訳'!$D$85="無",COUNTIF($D$186:P186,1)&lt;=7),P186,IF(OR('別紙3-1_区分⑤所要額内訳'!$D$85="有",'別紙3-1_区分⑤所要額内訳'!$E$85&lt;=DATE(2022,12,31)),P186,""))</f>
        <v/>
      </c>
      <c r="Q293" s="21" t="str">
        <f>IF(AND('別紙3-1_区分⑤所要額内訳'!$E$85&gt;=DATE(2023,1,1),'別紙3-1_区分⑤所要額内訳'!$D$85="無",COUNTIF($D$186:Q186,1)&lt;=7),Q186,IF(OR('別紙3-1_区分⑤所要額内訳'!$D$85="有",'別紙3-1_区分⑤所要額内訳'!$E$85&lt;=DATE(2022,12,31)),Q186,""))</f>
        <v/>
      </c>
      <c r="R293" s="21" t="str">
        <f>IF(AND('別紙3-1_区分⑤所要額内訳'!$E$85&gt;=DATE(2023,1,1),'別紙3-1_区分⑤所要額内訳'!$D$85="無",COUNTIF($D$186:R186,1)&lt;=7),R186,IF(OR('別紙3-1_区分⑤所要額内訳'!$D$85="有",'別紙3-1_区分⑤所要額内訳'!$E$85&lt;=DATE(2022,12,31)),R186,""))</f>
        <v/>
      </c>
      <c r="S293" s="21" t="str">
        <f>IF(AND('別紙3-1_区分⑤所要額内訳'!$E$85&gt;=DATE(2023,1,1),'別紙3-1_区分⑤所要額内訳'!$D$85="無",COUNTIF($D$186:S186,1)&lt;=7),S186,IF(OR('別紙3-1_区分⑤所要額内訳'!$D$85="有",'別紙3-1_区分⑤所要額内訳'!$E$85&lt;=DATE(2022,12,31)),S186,""))</f>
        <v/>
      </c>
      <c r="T293" s="21" t="str">
        <f>IF(AND('別紙3-1_区分⑤所要額内訳'!$E$85&gt;=DATE(2023,1,1),'別紙3-1_区分⑤所要額内訳'!$D$85="無",COUNTIF($D$186:T186,1)&lt;=7),T186,IF(OR('別紙3-1_区分⑤所要額内訳'!$D$85="有",'別紙3-1_区分⑤所要額内訳'!$E$85&lt;=DATE(2022,12,31)),T186,""))</f>
        <v/>
      </c>
      <c r="U293" s="21" t="str">
        <f>IF(AND('別紙3-1_区分⑤所要額内訳'!$E$85&gt;=DATE(2023,1,1),'別紙3-1_区分⑤所要額内訳'!$D$85="無",COUNTIF($D$186:U186,1)&lt;=7),U186,IF(OR('別紙3-1_区分⑤所要額内訳'!$D$85="有",'別紙3-1_区分⑤所要額内訳'!$E$85&lt;=DATE(2022,12,31)),U186,""))</f>
        <v/>
      </c>
      <c r="V293" s="21" t="str">
        <f>IF(AND('別紙3-1_区分⑤所要額内訳'!$E$85&gt;=DATE(2023,1,1),'別紙3-1_区分⑤所要額内訳'!$D$85="無",COUNTIF($D$186:V186,1)&lt;=7),V186,IF(OR('別紙3-1_区分⑤所要額内訳'!$D$85="有",'別紙3-1_区分⑤所要額内訳'!$E$85&lt;=DATE(2022,12,31)),V186,""))</f>
        <v/>
      </c>
      <c r="W293" s="21" t="str">
        <f>IF(AND('別紙3-1_区分⑤所要額内訳'!$E$85&gt;=DATE(2023,1,1),'別紙3-1_区分⑤所要額内訳'!$D$85="無",COUNTIF($D$186:W186,1)&lt;=7),W186,IF(OR('別紙3-1_区分⑤所要額内訳'!$D$85="有",'別紙3-1_区分⑤所要額内訳'!$E$85&lt;=DATE(2022,12,31)),W186,""))</f>
        <v/>
      </c>
      <c r="X293" s="21" t="str">
        <f>IF(AND('別紙3-1_区分⑤所要額内訳'!$E$85&gt;=DATE(2023,1,1),'別紙3-1_区分⑤所要額内訳'!$D$85="無",COUNTIF($D$186:X186,1)&lt;=7),X186,IF(OR('別紙3-1_区分⑤所要額内訳'!$D$85="有",'別紙3-1_区分⑤所要額内訳'!$E$85&lt;=DATE(2022,12,31)),X186,""))</f>
        <v/>
      </c>
      <c r="Y293" s="21" t="str">
        <f>IF(AND('別紙3-1_区分⑤所要額内訳'!$E$85&gt;=DATE(2023,1,1),'別紙3-1_区分⑤所要額内訳'!$D$85="無",COUNTIF($D$186:Y186,1)&lt;=7),Y186,IF(OR('別紙3-1_区分⑤所要額内訳'!$D$85="有",'別紙3-1_区分⑤所要額内訳'!$E$85&lt;=DATE(2022,12,31)),Y186,""))</f>
        <v/>
      </c>
      <c r="Z293" s="21" t="str">
        <f>IF(AND('別紙3-1_区分⑤所要額内訳'!$E$85&gt;=DATE(2023,1,1),'別紙3-1_区分⑤所要額内訳'!$D$85="無",COUNTIF($D$186:Z186,1)&lt;=7),Z186,IF(OR('別紙3-1_区分⑤所要額内訳'!$D$85="有",'別紙3-1_区分⑤所要額内訳'!$E$85&lt;=DATE(2022,12,31)),Z186,""))</f>
        <v/>
      </c>
      <c r="AA293" s="21" t="str">
        <f>IF(AND('別紙3-1_区分⑤所要額内訳'!$E$85&gt;=DATE(2023,1,1),'別紙3-1_区分⑤所要額内訳'!$D$85="無",COUNTIF($D$186:AA186,1)&lt;=7),AA186,IF(OR('別紙3-1_区分⑤所要額内訳'!$D$85="有",'別紙3-1_区分⑤所要額内訳'!$E$85&lt;=DATE(2022,12,31)),AA186,""))</f>
        <v/>
      </c>
      <c r="AB293" s="21" t="str">
        <f>IF(AND('別紙3-1_区分⑤所要額内訳'!$E$85&gt;=DATE(2023,1,1),'別紙3-1_区分⑤所要額内訳'!$D$85="無",COUNTIF($D$186:AB186,1)&lt;=7),AB186,IF(OR('別紙3-1_区分⑤所要額内訳'!$D$85="有",'別紙3-1_区分⑤所要額内訳'!$E$85&lt;=DATE(2022,12,31)),AB186,""))</f>
        <v/>
      </c>
      <c r="AC293" s="21" t="str">
        <f>IF(AND('別紙3-1_区分⑤所要額内訳'!$E$85&gt;=DATE(2023,1,1),'別紙3-1_区分⑤所要額内訳'!$D$85="無",COUNTIF($D$186:AC186,1)&lt;=7),AC186,IF(OR('別紙3-1_区分⑤所要額内訳'!$D$85="有",'別紙3-1_区分⑤所要額内訳'!$E$85&lt;=DATE(2022,12,31)),AC186,""))</f>
        <v/>
      </c>
      <c r="AD293" s="21" t="str">
        <f>IF(AND('別紙3-1_区分⑤所要額内訳'!$E$85&gt;=DATE(2023,1,1),'別紙3-1_区分⑤所要額内訳'!$D$85="無",COUNTIF($D$186:AD186,1)&lt;=7),AD186,IF(OR('別紙3-1_区分⑤所要額内訳'!$D$85="有",'別紙3-1_区分⑤所要額内訳'!$E$85&lt;=DATE(2022,12,31)),AD186,""))</f>
        <v/>
      </c>
      <c r="AE293" s="21" t="str">
        <f>IF(AND('別紙3-1_区分⑤所要額内訳'!$E$85&gt;=DATE(2023,1,1),'別紙3-1_区分⑤所要額内訳'!$D$85="無",COUNTIF($D$186:AE186,1)&lt;=7),AE186,IF(OR('別紙3-1_区分⑤所要額内訳'!$D$85="有",'別紙3-1_区分⑤所要額内訳'!$E$85&lt;=DATE(2022,12,31)),AE186,""))</f>
        <v/>
      </c>
      <c r="AF293" s="21" t="str">
        <f>IF(AND('別紙3-1_区分⑤所要額内訳'!$E$85&gt;=DATE(2023,1,1),'別紙3-1_区分⑤所要額内訳'!$D$85="無",COUNTIF($D$186:AF186,1)&lt;=7),AF186,IF(OR('別紙3-1_区分⑤所要額内訳'!$D$85="有",'別紙3-1_区分⑤所要額内訳'!$E$85&lt;=DATE(2022,12,31)),AF186,""))</f>
        <v/>
      </c>
      <c r="AG293" s="21" t="str">
        <f>IF(AND('別紙3-1_区分⑤所要額内訳'!$E$85&gt;=DATE(2023,1,1),'別紙3-1_区分⑤所要額内訳'!$D$85="無",COUNTIF($D$186:AG186,1)&lt;=7),AG186,IF(OR('別紙3-1_区分⑤所要額内訳'!$D$85="有",'別紙3-1_区分⑤所要額内訳'!$E$85&lt;=DATE(2022,12,31)),AG186,""))</f>
        <v/>
      </c>
      <c r="AH293" s="21" t="str">
        <f>IF(AND('別紙3-1_区分⑤所要額内訳'!$E$85&gt;=DATE(2023,1,1),'別紙3-1_区分⑤所要額内訳'!$D$85="無",COUNTIF($D$186:AH186,1)&lt;=7),AH186,IF(OR('別紙3-1_区分⑤所要額内訳'!$D$85="有",'別紙3-1_区分⑤所要額内訳'!$E$85&lt;=DATE(2022,12,31)),AH186,""))</f>
        <v/>
      </c>
      <c r="AI293" s="21" t="str">
        <f>IF(AND('別紙3-1_区分⑤所要額内訳'!$E$85&gt;=DATE(2023,1,1),'別紙3-1_区分⑤所要額内訳'!$D$85="無",COUNTIF($D$186:AI186,1)&lt;=7),AI186,IF(OR('別紙3-1_区分⑤所要額内訳'!$D$85="有",'別紙3-1_区分⑤所要額内訳'!$E$85&lt;=DATE(2022,12,31)),AI186,""))</f>
        <v/>
      </c>
      <c r="AJ293" s="21" t="str">
        <f>IF(AND('別紙3-1_区分⑤所要額内訳'!$E$85&gt;=DATE(2023,1,1),'別紙3-1_区分⑤所要額内訳'!$D$85="無",COUNTIF($D$186:AJ186,1)&lt;=7),AJ186,IF(OR('別紙3-1_区分⑤所要額内訳'!$D$85="有",'別紙3-1_区分⑤所要額内訳'!$E$85&lt;=DATE(2022,12,31)),AJ186,""))</f>
        <v/>
      </c>
      <c r="AK293" s="21" t="str">
        <f>IF(AND('別紙3-1_区分⑤所要額内訳'!$E$85&gt;=DATE(2023,1,1),'別紙3-1_区分⑤所要額内訳'!$D$85="無",COUNTIF($D$186:AK186,1)&lt;=7),AK186,IF(OR('別紙3-1_区分⑤所要額内訳'!$D$85="有",'別紙3-1_区分⑤所要額内訳'!$E$85&lt;=DATE(2022,12,31)),AK186,""))</f>
        <v/>
      </c>
      <c r="AL293" s="21" t="str">
        <f>IF(AND('別紙3-1_区分⑤所要額内訳'!$E$85&gt;=DATE(2023,1,1),'別紙3-1_区分⑤所要額内訳'!$D$85="無",COUNTIF($D$186:AL186,1)&lt;=7),AL186,IF(OR('別紙3-1_区分⑤所要額内訳'!$D$85="有",'別紙3-1_区分⑤所要額内訳'!$E$85&lt;=DATE(2022,12,31)),AL186,""))</f>
        <v/>
      </c>
      <c r="AM293" s="21" t="str">
        <f>IF(AND('別紙3-1_区分⑤所要額内訳'!$E$85&gt;=DATE(2023,1,1),'別紙3-1_区分⑤所要額内訳'!$D$85="無",COUNTIF($D$186:AM186,1)&lt;=7),AM186,IF(OR('別紙3-1_区分⑤所要額内訳'!$D$85="有",'別紙3-1_区分⑤所要額内訳'!$E$85&lt;=DATE(2022,12,31)),AM186,""))</f>
        <v/>
      </c>
      <c r="AN293" s="21" t="str">
        <f>IF(AND('別紙3-1_区分⑤所要額内訳'!$E$85&gt;=DATE(2023,1,1),'別紙3-1_区分⑤所要額内訳'!$D$85="無",COUNTIF($D$186:AN186,1)&lt;=7),AN186,IF(OR('別紙3-1_区分⑤所要額内訳'!$D$85="有",'別紙3-1_区分⑤所要額内訳'!$E$85&lt;=DATE(2022,12,31)),AN186,""))</f>
        <v/>
      </c>
      <c r="AO293" s="21" t="str">
        <f>IF(AND('別紙3-1_区分⑤所要額内訳'!$E$85&gt;=DATE(2023,1,1),'別紙3-1_区分⑤所要額内訳'!$D$85="無",COUNTIF($D$186:AO186,1)&lt;=7),AO186,IF(OR('別紙3-1_区分⑤所要額内訳'!$D$85="有",'別紙3-1_区分⑤所要額内訳'!$E$85&lt;=DATE(2022,12,31)),AO186,""))</f>
        <v/>
      </c>
      <c r="AP293" s="21" t="str">
        <f>IF(AND('別紙3-1_区分⑤所要額内訳'!$E$85&gt;=DATE(2023,1,1),'別紙3-1_区分⑤所要額内訳'!$D$85="無",COUNTIF($D$186:AP186,1)&lt;=7),AP186,IF(OR('別紙3-1_区分⑤所要額内訳'!$D$85="有",'別紙3-1_区分⑤所要額内訳'!$E$85&lt;=DATE(2022,12,31)),AP186,""))</f>
        <v/>
      </c>
      <c r="AQ293" s="21" t="str">
        <f>IF(AND('別紙3-1_区分⑤所要額内訳'!$E$85&gt;=DATE(2023,1,1),'別紙3-1_区分⑤所要額内訳'!$D$85="無",COUNTIF($D$186:AQ186,1)&lt;=7),AQ186,IF(OR('別紙3-1_区分⑤所要額内訳'!$D$85="有",'別紙3-1_区分⑤所要額内訳'!$E$85&lt;=DATE(2022,12,31)),AQ186,""))</f>
        <v/>
      </c>
      <c r="AR293" s="21" t="str">
        <f>IF(AND('別紙3-1_区分⑤所要額内訳'!$E$85&gt;=DATE(2023,1,1),'別紙3-1_区分⑤所要額内訳'!$D$85="無",COUNTIF($D$186:AR186,1)&lt;=7),AR186,IF(OR('別紙3-1_区分⑤所要額内訳'!$D$85="有",'別紙3-1_区分⑤所要額内訳'!$E$85&lt;=DATE(2022,12,31)),AR186,""))</f>
        <v/>
      </c>
      <c r="AS293" s="21" t="str">
        <f>IF(AND('別紙3-1_区分⑤所要額内訳'!$E$85&gt;=DATE(2023,1,1),'別紙3-1_区分⑤所要額内訳'!$D$85="無",COUNTIF($D$186:AS186,1)&lt;=7),AS186,IF(OR('別紙3-1_区分⑤所要額内訳'!$D$85="有",'別紙3-1_区分⑤所要額内訳'!$E$85&lt;=DATE(2022,12,31)),AS186,""))</f>
        <v/>
      </c>
      <c r="AT293" s="21" t="str">
        <f>IF(AND('別紙3-1_区分⑤所要額内訳'!$E$85&gt;=DATE(2023,1,1),'別紙3-1_区分⑤所要額内訳'!$D$85="無",COUNTIF($D$186:AT186,1)&lt;=7),AT186,IF(OR('別紙3-1_区分⑤所要額内訳'!$D$85="有",'別紙3-1_区分⑤所要額内訳'!$E$85&lt;=DATE(2022,12,31)),AT186,""))</f>
        <v/>
      </c>
      <c r="AU293" s="21" t="str">
        <f>IF(AND('別紙3-1_区分⑤所要額内訳'!$E$85&gt;=DATE(2023,1,1),'別紙3-1_区分⑤所要額内訳'!$D$85="無",COUNTIF($D$186:AU186,1)&lt;=7),AU186,IF(OR('別紙3-1_区分⑤所要額内訳'!$D$85="有",'別紙3-1_区分⑤所要額内訳'!$E$85&lt;=DATE(2022,12,31)),AU186,""))</f>
        <v/>
      </c>
      <c r="AV293" s="21" t="str">
        <f>IF(AND('別紙3-1_区分⑤所要額内訳'!$E$85&gt;=DATE(2023,1,1),'別紙3-1_区分⑤所要額内訳'!$D$85="無",COUNTIF($D$186:AV186,1)&lt;=7),AV186,IF(OR('別紙3-1_区分⑤所要額内訳'!$D$85="有",'別紙3-1_区分⑤所要額内訳'!$E$85&lt;=DATE(2022,12,31)),AV186,""))</f>
        <v/>
      </c>
      <c r="AW293" s="21" t="str">
        <f>IF(AND('別紙3-1_区分⑤所要額内訳'!$E$85&gt;=DATE(2023,1,1),'別紙3-1_区分⑤所要額内訳'!$D$85="無",COUNTIF($D$186:AW186,1)&lt;=7),AW186,IF(OR('別紙3-1_区分⑤所要額内訳'!$D$85="有",'別紙3-1_区分⑤所要額内訳'!$E$85&lt;=DATE(2022,12,31)),AW186,""))</f>
        <v/>
      </c>
      <c r="AX293" s="21" t="str">
        <f>IF(AND('別紙3-1_区分⑤所要額内訳'!$E$85&gt;=DATE(2023,1,1),'別紙3-1_区分⑤所要額内訳'!$D$85="無",COUNTIF($D$186:AX186,1)&lt;=7),AX186,IF(OR('別紙3-1_区分⑤所要額内訳'!$D$85="有",'別紙3-1_区分⑤所要額内訳'!$E$85&lt;=DATE(2022,12,31)),AX186,""))</f>
        <v/>
      </c>
      <c r="AY293" s="21" t="str">
        <f>IF(AND('別紙3-1_区分⑤所要額内訳'!$E$85&gt;=DATE(2023,1,1),'別紙3-1_区分⑤所要額内訳'!$D$85="無",COUNTIF($D$186:AY186,1)&lt;=7),AY186,IF(OR('別紙3-1_区分⑤所要額内訳'!$D$85="有",'別紙3-1_区分⑤所要額内訳'!$E$85&lt;=DATE(2022,12,31)),AY186,""))</f>
        <v/>
      </c>
      <c r="AZ293" s="21" t="str">
        <f>IF(AND('別紙3-1_区分⑤所要額内訳'!$E$85&gt;=DATE(2023,1,1),'別紙3-1_区分⑤所要額内訳'!$D$85="無",COUNTIF($D$186:AZ186,1)&lt;=7),AZ186,IF(OR('別紙3-1_区分⑤所要額内訳'!$D$85="有",'別紙3-1_区分⑤所要額内訳'!$E$85&lt;=DATE(2022,12,31)),AZ186,""))</f>
        <v/>
      </c>
      <c r="BA293" s="21" t="str">
        <f>IF(AND('別紙3-1_区分⑤所要額内訳'!$E$85&gt;=DATE(2023,1,1),'別紙3-1_区分⑤所要額内訳'!$D$85="無",COUNTIF($D$186:BA186,1)&lt;=7),BA186,IF(OR('別紙3-1_区分⑤所要額内訳'!$D$85="有",'別紙3-1_区分⑤所要額内訳'!$E$85&lt;=DATE(2022,12,31)),BA186,""))</f>
        <v/>
      </c>
      <c r="BB293" s="18">
        <f t="shared" si="396"/>
        <v>1</v>
      </c>
    </row>
    <row r="294" spans="1:54" x14ac:dyDescent="0.2">
      <c r="A294" s="5" t="str">
        <f t="shared" ref="A294:C294" si="408">A187</f>
        <v/>
      </c>
      <c r="B294" s="14" t="str">
        <f t="shared" si="408"/>
        <v/>
      </c>
      <c r="C294" s="5" t="str">
        <f t="shared" si="408"/>
        <v/>
      </c>
      <c r="D294" s="21">
        <f>IF(AND('別紙3-1_区分⑤所要額内訳'!$E$86&gt;=DATE(2023,1,1),'別紙3-1_区分⑤所要額内訳'!$D$86="無",COUNTIF($D$187:D187,1)&lt;=7),D187,IF(OR('別紙3-1_区分⑤所要額内訳'!$D$86="有",'別紙3-1_区分⑤所要額内訳'!$E$86&lt;=DATE(2022,12,31)),D187,""))</f>
        <v>1</v>
      </c>
      <c r="E294" s="21" t="str">
        <f>IF(AND('別紙3-1_区分⑤所要額内訳'!$E$86&gt;=DATE(2023,1,1),'別紙3-1_区分⑤所要額内訳'!$D$86="無",COUNTIF($D$187:E187,1)&lt;=7),E187,IF(OR('別紙3-1_区分⑤所要額内訳'!$D$86="有",'別紙3-1_区分⑤所要額内訳'!$E$86&lt;=DATE(2022,12,31)),E187,""))</f>
        <v/>
      </c>
      <c r="F294" s="21" t="str">
        <f>IF(AND('別紙3-1_区分⑤所要額内訳'!$E$86&gt;=DATE(2023,1,1),'別紙3-1_区分⑤所要額内訳'!$D$86="無",COUNTIF($D$187:F187,1)&lt;=7),F187,IF(OR('別紙3-1_区分⑤所要額内訳'!$D$86="有",'別紙3-1_区分⑤所要額内訳'!$E$86&lt;=DATE(2022,12,31)),F187,""))</f>
        <v/>
      </c>
      <c r="G294" s="21" t="str">
        <f>IF(AND('別紙3-1_区分⑤所要額内訳'!$E$86&gt;=DATE(2023,1,1),'別紙3-1_区分⑤所要額内訳'!$D$86="無",COUNTIF($D$187:G187,1)&lt;=7),G187,IF(OR('別紙3-1_区分⑤所要額内訳'!$D$86="有",'別紙3-1_区分⑤所要額内訳'!$E$86&lt;=DATE(2022,12,31)),G187,""))</f>
        <v/>
      </c>
      <c r="H294" s="21" t="str">
        <f>IF(AND('別紙3-1_区分⑤所要額内訳'!$E$86&gt;=DATE(2023,1,1),'別紙3-1_区分⑤所要額内訳'!$D$86="無",COUNTIF($D$187:H187,1)&lt;=7),H187,IF(OR('別紙3-1_区分⑤所要額内訳'!$D$86="有",'別紙3-1_区分⑤所要額内訳'!$E$86&lt;=DATE(2022,12,31)),H187,""))</f>
        <v/>
      </c>
      <c r="I294" s="21" t="str">
        <f>IF(AND('別紙3-1_区分⑤所要額内訳'!$E$86&gt;=DATE(2023,1,1),'別紙3-1_区分⑤所要額内訳'!$D$86="無",COUNTIF($D$187:I187,1)&lt;=7),I187,IF(OR('別紙3-1_区分⑤所要額内訳'!$D$86="有",'別紙3-1_区分⑤所要額内訳'!$E$86&lt;=DATE(2022,12,31)),I187,""))</f>
        <v/>
      </c>
      <c r="J294" s="21" t="str">
        <f>IF(AND('別紙3-1_区分⑤所要額内訳'!$E$86&gt;=DATE(2023,1,1),'別紙3-1_区分⑤所要額内訳'!$D$86="無",COUNTIF($D$187:J187,1)&lt;=7),J187,IF(OR('別紙3-1_区分⑤所要額内訳'!$D$86="有",'別紙3-1_区分⑤所要額内訳'!$E$86&lt;=DATE(2022,12,31)),J187,""))</f>
        <v/>
      </c>
      <c r="K294" s="21" t="str">
        <f>IF(AND('別紙3-1_区分⑤所要額内訳'!$E$86&gt;=DATE(2023,1,1),'別紙3-1_区分⑤所要額内訳'!$D$86="無",COUNTIF($D$187:K187,1)&lt;=7),K187,IF(OR('別紙3-1_区分⑤所要額内訳'!$D$86="有",'別紙3-1_区分⑤所要額内訳'!$E$86&lt;=DATE(2022,12,31)),K187,""))</f>
        <v/>
      </c>
      <c r="L294" s="21" t="str">
        <f>IF(AND('別紙3-1_区分⑤所要額内訳'!$E$86&gt;=DATE(2023,1,1),'別紙3-1_区分⑤所要額内訳'!$D$86="無",COUNTIF($D$187:L187,1)&lt;=7),L187,IF(OR('別紙3-1_区分⑤所要額内訳'!$D$86="有",'別紙3-1_区分⑤所要額内訳'!$E$86&lt;=DATE(2022,12,31)),L187,""))</f>
        <v/>
      </c>
      <c r="M294" s="21" t="str">
        <f>IF(AND('別紙3-1_区分⑤所要額内訳'!$E$86&gt;=DATE(2023,1,1),'別紙3-1_区分⑤所要額内訳'!$D$86="無",COUNTIF($D$187:M187,1)&lt;=7),M187,IF(OR('別紙3-1_区分⑤所要額内訳'!$D$86="有",'別紙3-1_区分⑤所要額内訳'!$E$86&lt;=DATE(2022,12,31)),M187,""))</f>
        <v/>
      </c>
      <c r="N294" s="21" t="str">
        <f>IF(AND('別紙3-1_区分⑤所要額内訳'!$E$86&gt;=DATE(2023,1,1),'別紙3-1_区分⑤所要額内訳'!$D$86="無",COUNTIF($D$187:N187,1)&lt;=7),N187,IF(OR('別紙3-1_区分⑤所要額内訳'!$D$86="有",'別紙3-1_区分⑤所要額内訳'!$E$86&lt;=DATE(2022,12,31)),N187,""))</f>
        <v/>
      </c>
      <c r="O294" s="21" t="str">
        <f>IF(AND('別紙3-1_区分⑤所要額内訳'!$E$86&gt;=DATE(2023,1,1),'別紙3-1_区分⑤所要額内訳'!$D$86="無",COUNTIF($D$187:O187,1)&lt;=7),O187,IF(OR('別紙3-1_区分⑤所要額内訳'!$D$86="有",'別紙3-1_区分⑤所要額内訳'!$E$86&lt;=DATE(2022,12,31)),O187,""))</f>
        <v/>
      </c>
      <c r="P294" s="21" t="str">
        <f>IF(AND('別紙3-1_区分⑤所要額内訳'!$E$86&gt;=DATE(2023,1,1),'別紙3-1_区分⑤所要額内訳'!$D$86="無",COUNTIF($D$187:P187,1)&lt;=7),P187,IF(OR('別紙3-1_区分⑤所要額内訳'!$D$86="有",'別紙3-1_区分⑤所要額内訳'!$E$86&lt;=DATE(2022,12,31)),P187,""))</f>
        <v/>
      </c>
      <c r="Q294" s="21" t="str">
        <f>IF(AND('別紙3-1_区分⑤所要額内訳'!$E$86&gt;=DATE(2023,1,1),'別紙3-1_区分⑤所要額内訳'!$D$86="無",COUNTIF($D$187:Q187,1)&lt;=7),Q187,IF(OR('別紙3-1_区分⑤所要額内訳'!$D$86="有",'別紙3-1_区分⑤所要額内訳'!$E$86&lt;=DATE(2022,12,31)),Q187,""))</f>
        <v/>
      </c>
      <c r="R294" s="21" t="str">
        <f>IF(AND('別紙3-1_区分⑤所要額内訳'!$E$86&gt;=DATE(2023,1,1),'別紙3-1_区分⑤所要額内訳'!$D$86="無",COUNTIF($D$187:R187,1)&lt;=7),R187,IF(OR('別紙3-1_区分⑤所要額内訳'!$D$86="有",'別紙3-1_区分⑤所要額内訳'!$E$86&lt;=DATE(2022,12,31)),R187,""))</f>
        <v/>
      </c>
      <c r="S294" s="21" t="str">
        <f>IF(AND('別紙3-1_区分⑤所要額内訳'!$E$86&gt;=DATE(2023,1,1),'別紙3-1_区分⑤所要額内訳'!$D$86="無",COUNTIF($D$187:S187,1)&lt;=7),S187,IF(OR('別紙3-1_区分⑤所要額内訳'!$D$86="有",'別紙3-1_区分⑤所要額内訳'!$E$86&lt;=DATE(2022,12,31)),S187,""))</f>
        <v/>
      </c>
      <c r="T294" s="21" t="str">
        <f>IF(AND('別紙3-1_区分⑤所要額内訳'!$E$86&gt;=DATE(2023,1,1),'別紙3-1_区分⑤所要額内訳'!$D$86="無",COUNTIF($D$187:T187,1)&lt;=7),T187,IF(OR('別紙3-1_区分⑤所要額内訳'!$D$86="有",'別紙3-1_区分⑤所要額内訳'!$E$86&lt;=DATE(2022,12,31)),T187,""))</f>
        <v/>
      </c>
      <c r="U294" s="21" t="str">
        <f>IF(AND('別紙3-1_区分⑤所要額内訳'!$E$86&gt;=DATE(2023,1,1),'別紙3-1_区分⑤所要額内訳'!$D$86="無",COUNTIF($D$187:U187,1)&lt;=7),U187,IF(OR('別紙3-1_区分⑤所要額内訳'!$D$86="有",'別紙3-1_区分⑤所要額内訳'!$E$86&lt;=DATE(2022,12,31)),U187,""))</f>
        <v/>
      </c>
      <c r="V294" s="21" t="str">
        <f>IF(AND('別紙3-1_区分⑤所要額内訳'!$E$86&gt;=DATE(2023,1,1),'別紙3-1_区分⑤所要額内訳'!$D$86="無",COUNTIF($D$187:V187,1)&lt;=7),V187,IF(OR('別紙3-1_区分⑤所要額内訳'!$D$86="有",'別紙3-1_区分⑤所要額内訳'!$E$86&lt;=DATE(2022,12,31)),V187,""))</f>
        <v/>
      </c>
      <c r="W294" s="21" t="str">
        <f>IF(AND('別紙3-1_区分⑤所要額内訳'!$E$86&gt;=DATE(2023,1,1),'別紙3-1_区分⑤所要額内訳'!$D$86="無",COUNTIF($D$187:W187,1)&lt;=7),W187,IF(OR('別紙3-1_区分⑤所要額内訳'!$D$86="有",'別紙3-1_区分⑤所要額内訳'!$E$86&lt;=DATE(2022,12,31)),W187,""))</f>
        <v/>
      </c>
      <c r="X294" s="21" t="str">
        <f>IF(AND('別紙3-1_区分⑤所要額内訳'!$E$86&gt;=DATE(2023,1,1),'別紙3-1_区分⑤所要額内訳'!$D$86="無",COUNTIF($D$187:X187,1)&lt;=7),X187,IF(OR('別紙3-1_区分⑤所要額内訳'!$D$86="有",'別紙3-1_区分⑤所要額内訳'!$E$86&lt;=DATE(2022,12,31)),X187,""))</f>
        <v/>
      </c>
      <c r="Y294" s="21" t="str">
        <f>IF(AND('別紙3-1_区分⑤所要額内訳'!$E$86&gt;=DATE(2023,1,1),'別紙3-1_区分⑤所要額内訳'!$D$86="無",COUNTIF($D$187:Y187,1)&lt;=7),Y187,IF(OR('別紙3-1_区分⑤所要額内訳'!$D$86="有",'別紙3-1_区分⑤所要額内訳'!$E$86&lt;=DATE(2022,12,31)),Y187,""))</f>
        <v/>
      </c>
      <c r="Z294" s="21" t="str">
        <f>IF(AND('別紙3-1_区分⑤所要額内訳'!$E$86&gt;=DATE(2023,1,1),'別紙3-1_区分⑤所要額内訳'!$D$86="無",COUNTIF($D$187:Z187,1)&lt;=7),Z187,IF(OR('別紙3-1_区分⑤所要額内訳'!$D$86="有",'別紙3-1_区分⑤所要額内訳'!$E$86&lt;=DATE(2022,12,31)),Z187,""))</f>
        <v/>
      </c>
      <c r="AA294" s="21" t="str">
        <f>IF(AND('別紙3-1_区分⑤所要額内訳'!$E$86&gt;=DATE(2023,1,1),'別紙3-1_区分⑤所要額内訳'!$D$86="無",COUNTIF($D$187:AA187,1)&lt;=7),AA187,IF(OR('別紙3-1_区分⑤所要額内訳'!$D$86="有",'別紙3-1_区分⑤所要額内訳'!$E$86&lt;=DATE(2022,12,31)),AA187,""))</f>
        <v/>
      </c>
      <c r="AB294" s="21" t="str">
        <f>IF(AND('別紙3-1_区分⑤所要額内訳'!$E$86&gt;=DATE(2023,1,1),'別紙3-1_区分⑤所要額内訳'!$D$86="無",COUNTIF($D$187:AB187,1)&lt;=7),AB187,IF(OR('別紙3-1_区分⑤所要額内訳'!$D$86="有",'別紙3-1_区分⑤所要額内訳'!$E$86&lt;=DATE(2022,12,31)),AB187,""))</f>
        <v/>
      </c>
      <c r="AC294" s="21" t="str">
        <f>IF(AND('別紙3-1_区分⑤所要額内訳'!$E$86&gt;=DATE(2023,1,1),'別紙3-1_区分⑤所要額内訳'!$D$86="無",COUNTIF($D$187:AC187,1)&lt;=7),AC187,IF(OR('別紙3-1_区分⑤所要額内訳'!$D$86="有",'別紙3-1_区分⑤所要額内訳'!$E$86&lt;=DATE(2022,12,31)),AC187,""))</f>
        <v/>
      </c>
      <c r="AD294" s="21" t="str">
        <f>IF(AND('別紙3-1_区分⑤所要額内訳'!$E$86&gt;=DATE(2023,1,1),'別紙3-1_区分⑤所要額内訳'!$D$86="無",COUNTIF($D$187:AD187,1)&lt;=7),AD187,IF(OR('別紙3-1_区分⑤所要額内訳'!$D$86="有",'別紙3-1_区分⑤所要額内訳'!$E$86&lt;=DATE(2022,12,31)),AD187,""))</f>
        <v/>
      </c>
      <c r="AE294" s="21" t="str">
        <f>IF(AND('別紙3-1_区分⑤所要額内訳'!$E$86&gt;=DATE(2023,1,1),'別紙3-1_区分⑤所要額内訳'!$D$86="無",COUNTIF($D$187:AE187,1)&lt;=7),AE187,IF(OR('別紙3-1_区分⑤所要額内訳'!$D$86="有",'別紙3-1_区分⑤所要額内訳'!$E$86&lt;=DATE(2022,12,31)),AE187,""))</f>
        <v/>
      </c>
      <c r="AF294" s="21" t="str">
        <f>IF(AND('別紙3-1_区分⑤所要額内訳'!$E$86&gt;=DATE(2023,1,1),'別紙3-1_区分⑤所要額内訳'!$D$86="無",COUNTIF($D$187:AF187,1)&lt;=7),AF187,IF(OR('別紙3-1_区分⑤所要額内訳'!$D$86="有",'別紙3-1_区分⑤所要額内訳'!$E$86&lt;=DATE(2022,12,31)),AF187,""))</f>
        <v/>
      </c>
      <c r="AG294" s="21" t="str">
        <f>IF(AND('別紙3-1_区分⑤所要額内訳'!$E$86&gt;=DATE(2023,1,1),'別紙3-1_区分⑤所要額内訳'!$D$86="無",COUNTIF($D$187:AG187,1)&lt;=7),AG187,IF(OR('別紙3-1_区分⑤所要額内訳'!$D$86="有",'別紙3-1_区分⑤所要額内訳'!$E$86&lt;=DATE(2022,12,31)),AG187,""))</f>
        <v/>
      </c>
      <c r="AH294" s="21" t="str">
        <f>IF(AND('別紙3-1_区分⑤所要額内訳'!$E$86&gt;=DATE(2023,1,1),'別紙3-1_区分⑤所要額内訳'!$D$86="無",COUNTIF($D$187:AH187,1)&lt;=7),AH187,IF(OR('別紙3-1_区分⑤所要額内訳'!$D$86="有",'別紙3-1_区分⑤所要額内訳'!$E$86&lt;=DATE(2022,12,31)),AH187,""))</f>
        <v/>
      </c>
      <c r="AI294" s="21" t="str">
        <f>IF(AND('別紙3-1_区分⑤所要額内訳'!$E$86&gt;=DATE(2023,1,1),'別紙3-1_区分⑤所要額内訳'!$D$86="無",COUNTIF($D$187:AI187,1)&lt;=7),AI187,IF(OR('別紙3-1_区分⑤所要額内訳'!$D$86="有",'別紙3-1_区分⑤所要額内訳'!$E$86&lt;=DATE(2022,12,31)),AI187,""))</f>
        <v/>
      </c>
      <c r="AJ294" s="21" t="str">
        <f>IF(AND('別紙3-1_区分⑤所要額内訳'!$E$86&gt;=DATE(2023,1,1),'別紙3-1_区分⑤所要額内訳'!$D$86="無",COUNTIF($D$187:AJ187,1)&lt;=7),AJ187,IF(OR('別紙3-1_区分⑤所要額内訳'!$D$86="有",'別紙3-1_区分⑤所要額内訳'!$E$86&lt;=DATE(2022,12,31)),AJ187,""))</f>
        <v/>
      </c>
      <c r="AK294" s="21" t="str">
        <f>IF(AND('別紙3-1_区分⑤所要額内訳'!$E$86&gt;=DATE(2023,1,1),'別紙3-1_区分⑤所要額内訳'!$D$86="無",COUNTIF($D$187:AK187,1)&lt;=7),AK187,IF(OR('別紙3-1_区分⑤所要額内訳'!$D$86="有",'別紙3-1_区分⑤所要額内訳'!$E$86&lt;=DATE(2022,12,31)),AK187,""))</f>
        <v/>
      </c>
      <c r="AL294" s="21" t="str">
        <f>IF(AND('別紙3-1_区分⑤所要額内訳'!$E$86&gt;=DATE(2023,1,1),'別紙3-1_区分⑤所要額内訳'!$D$86="無",COUNTIF($D$187:AL187,1)&lt;=7),AL187,IF(OR('別紙3-1_区分⑤所要額内訳'!$D$86="有",'別紙3-1_区分⑤所要額内訳'!$E$86&lt;=DATE(2022,12,31)),AL187,""))</f>
        <v/>
      </c>
      <c r="AM294" s="21" t="str">
        <f>IF(AND('別紙3-1_区分⑤所要額内訳'!$E$86&gt;=DATE(2023,1,1),'別紙3-1_区分⑤所要額内訳'!$D$86="無",COUNTIF($D$187:AM187,1)&lt;=7),AM187,IF(OR('別紙3-1_区分⑤所要額内訳'!$D$86="有",'別紙3-1_区分⑤所要額内訳'!$E$86&lt;=DATE(2022,12,31)),AM187,""))</f>
        <v/>
      </c>
      <c r="AN294" s="21" t="str">
        <f>IF(AND('別紙3-1_区分⑤所要額内訳'!$E$86&gt;=DATE(2023,1,1),'別紙3-1_区分⑤所要額内訳'!$D$86="無",COUNTIF($D$187:AN187,1)&lt;=7),AN187,IF(OR('別紙3-1_区分⑤所要額内訳'!$D$86="有",'別紙3-1_区分⑤所要額内訳'!$E$86&lt;=DATE(2022,12,31)),AN187,""))</f>
        <v/>
      </c>
      <c r="AO294" s="21" t="str">
        <f>IF(AND('別紙3-1_区分⑤所要額内訳'!$E$86&gt;=DATE(2023,1,1),'別紙3-1_区分⑤所要額内訳'!$D$86="無",COUNTIF($D$187:AO187,1)&lt;=7),AO187,IF(OR('別紙3-1_区分⑤所要額内訳'!$D$86="有",'別紙3-1_区分⑤所要額内訳'!$E$86&lt;=DATE(2022,12,31)),AO187,""))</f>
        <v/>
      </c>
      <c r="AP294" s="21" t="str">
        <f>IF(AND('別紙3-1_区分⑤所要額内訳'!$E$86&gt;=DATE(2023,1,1),'別紙3-1_区分⑤所要額内訳'!$D$86="無",COUNTIF($D$187:AP187,1)&lt;=7),AP187,IF(OR('別紙3-1_区分⑤所要額内訳'!$D$86="有",'別紙3-1_区分⑤所要額内訳'!$E$86&lt;=DATE(2022,12,31)),AP187,""))</f>
        <v/>
      </c>
      <c r="AQ294" s="21" t="str">
        <f>IF(AND('別紙3-1_区分⑤所要額内訳'!$E$86&gt;=DATE(2023,1,1),'別紙3-1_区分⑤所要額内訳'!$D$86="無",COUNTIF($D$187:AQ187,1)&lt;=7),AQ187,IF(OR('別紙3-1_区分⑤所要額内訳'!$D$86="有",'別紙3-1_区分⑤所要額内訳'!$E$86&lt;=DATE(2022,12,31)),AQ187,""))</f>
        <v/>
      </c>
      <c r="AR294" s="21" t="str">
        <f>IF(AND('別紙3-1_区分⑤所要額内訳'!$E$86&gt;=DATE(2023,1,1),'別紙3-1_区分⑤所要額内訳'!$D$86="無",COUNTIF($D$187:AR187,1)&lt;=7),AR187,IF(OR('別紙3-1_区分⑤所要額内訳'!$D$86="有",'別紙3-1_区分⑤所要額内訳'!$E$86&lt;=DATE(2022,12,31)),AR187,""))</f>
        <v/>
      </c>
      <c r="AS294" s="21" t="str">
        <f>IF(AND('別紙3-1_区分⑤所要額内訳'!$E$86&gt;=DATE(2023,1,1),'別紙3-1_区分⑤所要額内訳'!$D$86="無",COUNTIF($D$187:AS187,1)&lt;=7),AS187,IF(OR('別紙3-1_区分⑤所要額内訳'!$D$86="有",'別紙3-1_区分⑤所要額内訳'!$E$86&lt;=DATE(2022,12,31)),AS187,""))</f>
        <v/>
      </c>
      <c r="AT294" s="21" t="str">
        <f>IF(AND('別紙3-1_区分⑤所要額内訳'!$E$86&gt;=DATE(2023,1,1),'別紙3-1_区分⑤所要額内訳'!$D$86="無",COUNTIF($D$187:AT187,1)&lt;=7),AT187,IF(OR('別紙3-1_区分⑤所要額内訳'!$D$86="有",'別紙3-1_区分⑤所要額内訳'!$E$86&lt;=DATE(2022,12,31)),AT187,""))</f>
        <v/>
      </c>
      <c r="AU294" s="21" t="str">
        <f>IF(AND('別紙3-1_区分⑤所要額内訳'!$E$86&gt;=DATE(2023,1,1),'別紙3-1_区分⑤所要額内訳'!$D$86="無",COUNTIF($D$187:AU187,1)&lt;=7),AU187,IF(OR('別紙3-1_区分⑤所要額内訳'!$D$86="有",'別紙3-1_区分⑤所要額内訳'!$E$86&lt;=DATE(2022,12,31)),AU187,""))</f>
        <v/>
      </c>
      <c r="AV294" s="21" t="str">
        <f>IF(AND('別紙3-1_区分⑤所要額内訳'!$E$86&gt;=DATE(2023,1,1),'別紙3-1_区分⑤所要額内訳'!$D$86="無",COUNTIF($D$187:AV187,1)&lt;=7),AV187,IF(OR('別紙3-1_区分⑤所要額内訳'!$D$86="有",'別紙3-1_区分⑤所要額内訳'!$E$86&lt;=DATE(2022,12,31)),AV187,""))</f>
        <v/>
      </c>
      <c r="AW294" s="21" t="str">
        <f>IF(AND('別紙3-1_区分⑤所要額内訳'!$E$86&gt;=DATE(2023,1,1),'別紙3-1_区分⑤所要額内訳'!$D$86="無",COUNTIF($D$187:AW187,1)&lt;=7),AW187,IF(OR('別紙3-1_区分⑤所要額内訳'!$D$86="有",'別紙3-1_区分⑤所要額内訳'!$E$86&lt;=DATE(2022,12,31)),AW187,""))</f>
        <v/>
      </c>
      <c r="AX294" s="21" t="str">
        <f>IF(AND('別紙3-1_区分⑤所要額内訳'!$E$86&gt;=DATE(2023,1,1),'別紙3-1_区分⑤所要額内訳'!$D$86="無",COUNTIF($D$187:AX187,1)&lt;=7),AX187,IF(OR('別紙3-1_区分⑤所要額内訳'!$D$86="有",'別紙3-1_区分⑤所要額内訳'!$E$86&lt;=DATE(2022,12,31)),AX187,""))</f>
        <v/>
      </c>
      <c r="AY294" s="21" t="str">
        <f>IF(AND('別紙3-1_区分⑤所要額内訳'!$E$86&gt;=DATE(2023,1,1),'別紙3-1_区分⑤所要額内訳'!$D$86="無",COUNTIF($D$187:AY187,1)&lt;=7),AY187,IF(OR('別紙3-1_区分⑤所要額内訳'!$D$86="有",'別紙3-1_区分⑤所要額内訳'!$E$86&lt;=DATE(2022,12,31)),AY187,""))</f>
        <v/>
      </c>
      <c r="AZ294" s="21" t="str">
        <f>IF(AND('別紙3-1_区分⑤所要額内訳'!$E$86&gt;=DATE(2023,1,1),'別紙3-1_区分⑤所要額内訳'!$D$86="無",COUNTIF($D$187:AZ187,1)&lt;=7),AZ187,IF(OR('別紙3-1_区分⑤所要額内訳'!$D$86="有",'別紙3-1_区分⑤所要額内訳'!$E$86&lt;=DATE(2022,12,31)),AZ187,""))</f>
        <v/>
      </c>
      <c r="BA294" s="21" t="str">
        <f>IF(AND('別紙3-1_区分⑤所要額内訳'!$E$86&gt;=DATE(2023,1,1),'別紙3-1_区分⑤所要額内訳'!$D$86="無",COUNTIF($D$187:BA187,1)&lt;=7),BA187,IF(OR('別紙3-1_区分⑤所要額内訳'!$D$86="有",'別紙3-1_区分⑤所要額内訳'!$E$86&lt;=DATE(2022,12,31)),BA187,""))</f>
        <v/>
      </c>
      <c r="BB294" s="18">
        <f t="shared" si="396"/>
        <v>1</v>
      </c>
    </row>
    <row r="295" spans="1:54" x14ac:dyDescent="0.2">
      <c r="A295" s="5" t="str">
        <f t="shared" ref="A295:C295" si="409">A188</f>
        <v/>
      </c>
      <c r="B295" s="14" t="str">
        <f t="shared" si="409"/>
        <v/>
      </c>
      <c r="C295" s="5" t="str">
        <f t="shared" si="409"/>
        <v/>
      </c>
      <c r="D295" s="21">
        <f>IF(AND('別紙3-1_区分⑤所要額内訳'!$E$87&gt;=DATE(2023,1,1),'別紙3-1_区分⑤所要額内訳'!$D$87="無",COUNTIF($D$188:D188,1)&lt;=7),D188,IF(OR('別紙3-1_区分⑤所要額内訳'!$D$87="有",'別紙3-1_区分⑤所要額内訳'!$E$87&lt;=DATE(2022,12,31)),D188,""))</f>
        <v>1</v>
      </c>
      <c r="E295" s="21" t="str">
        <f>IF(AND('別紙3-1_区分⑤所要額内訳'!$E$87&gt;=DATE(2023,1,1),'別紙3-1_区分⑤所要額内訳'!$D$87="無",COUNTIF($D$188:E188,1)&lt;=7),E188,IF(OR('別紙3-1_区分⑤所要額内訳'!$D$87="有",'別紙3-1_区分⑤所要額内訳'!$E$87&lt;=DATE(2022,12,31)),E188,""))</f>
        <v/>
      </c>
      <c r="F295" s="21" t="str">
        <f>IF(AND('別紙3-1_区分⑤所要額内訳'!$E$87&gt;=DATE(2023,1,1),'別紙3-1_区分⑤所要額内訳'!$D$87="無",COUNTIF($D$188:F188,1)&lt;=7),F188,IF(OR('別紙3-1_区分⑤所要額内訳'!$D$87="有",'別紙3-1_区分⑤所要額内訳'!$E$87&lt;=DATE(2022,12,31)),F188,""))</f>
        <v/>
      </c>
      <c r="G295" s="21" t="str">
        <f>IF(AND('別紙3-1_区分⑤所要額内訳'!$E$87&gt;=DATE(2023,1,1),'別紙3-1_区分⑤所要額内訳'!$D$87="無",COUNTIF($D$188:G188,1)&lt;=7),G188,IF(OR('別紙3-1_区分⑤所要額内訳'!$D$87="有",'別紙3-1_区分⑤所要額内訳'!$E$87&lt;=DATE(2022,12,31)),G188,""))</f>
        <v/>
      </c>
      <c r="H295" s="21" t="str">
        <f>IF(AND('別紙3-1_区分⑤所要額内訳'!$E$87&gt;=DATE(2023,1,1),'別紙3-1_区分⑤所要額内訳'!$D$87="無",COUNTIF($D$188:H188,1)&lt;=7),H188,IF(OR('別紙3-1_区分⑤所要額内訳'!$D$87="有",'別紙3-1_区分⑤所要額内訳'!$E$87&lt;=DATE(2022,12,31)),H188,""))</f>
        <v/>
      </c>
      <c r="I295" s="21" t="str">
        <f>IF(AND('別紙3-1_区分⑤所要額内訳'!$E$87&gt;=DATE(2023,1,1),'別紙3-1_区分⑤所要額内訳'!$D$87="無",COUNTIF($D$188:I188,1)&lt;=7),I188,IF(OR('別紙3-1_区分⑤所要額内訳'!$D$87="有",'別紙3-1_区分⑤所要額内訳'!$E$87&lt;=DATE(2022,12,31)),I188,""))</f>
        <v/>
      </c>
      <c r="J295" s="21" t="str">
        <f>IF(AND('別紙3-1_区分⑤所要額内訳'!$E$87&gt;=DATE(2023,1,1),'別紙3-1_区分⑤所要額内訳'!$D$87="無",COUNTIF($D$188:J188,1)&lt;=7),J188,IF(OR('別紙3-1_区分⑤所要額内訳'!$D$87="有",'別紙3-1_区分⑤所要額内訳'!$E$87&lt;=DATE(2022,12,31)),J188,""))</f>
        <v/>
      </c>
      <c r="K295" s="21" t="str">
        <f>IF(AND('別紙3-1_区分⑤所要額内訳'!$E$87&gt;=DATE(2023,1,1),'別紙3-1_区分⑤所要額内訳'!$D$87="無",COUNTIF($D$188:K188,1)&lt;=7),K188,IF(OR('別紙3-1_区分⑤所要額内訳'!$D$87="有",'別紙3-1_区分⑤所要額内訳'!$E$87&lt;=DATE(2022,12,31)),K188,""))</f>
        <v/>
      </c>
      <c r="L295" s="21" t="str">
        <f>IF(AND('別紙3-1_区分⑤所要額内訳'!$E$87&gt;=DATE(2023,1,1),'別紙3-1_区分⑤所要額内訳'!$D$87="無",COUNTIF($D$188:L188,1)&lt;=7),L188,IF(OR('別紙3-1_区分⑤所要額内訳'!$D$87="有",'別紙3-1_区分⑤所要額内訳'!$E$87&lt;=DATE(2022,12,31)),L188,""))</f>
        <v/>
      </c>
      <c r="M295" s="21" t="str">
        <f>IF(AND('別紙3-1_区分⑤所要額内訳'!$E$87&gt;=DATE(2023,1,1),'別紙3-1_区分⑤所要額内訳'!$D$87="無",COUNTIF($D$188:M188,1)&lt;=7),M188,IF(OR('別紙3-1_区分⑤所要額内訳'!$D$87="有",'別紙3-1_区分⑤所要額内訳'!$E$87&lt;=DATE(2022,12,31)),M188,""))</f>
        <v/>
      </c>
      <c r="N295" s="21" t="str">
        <f>IF(AND('別紙3-1_区分⑤所要額内訳'!$E$87&gt;=DATE(2023,1,1),'別紙3-1_区分⑤所要額内訳'!$D$87="無",COUNTIF($D$188:N188,1)&lt;=7),N188,IF(OR('別紙3-1_区分⑤所要額内訳'!$D$87="有",'別紙3-1_区分⑤所要額内訳'!$E$87&lt;=DATE(2022,12,31)),N188,""))</f>
        <v/>
      </c>
      <c r="O295" s="21" t="str">
        <f>IF(AND('別紙3-1_区分⑤所要額内訳'!$E$87&gt;=DATE(2023,1,1),'別紙3-1_区分⑤所要額内訳'!$D$87="無",COUNTIF($D$188:O188,1)&lt;=7),O188,IF(OR('別紙3-1_区分⑤所要額内訳'!$D$87="有",'別紙3-1_区分⑤所要額内訳'!$E$87&lt;=DATE(2022,12,31)),O188,""))</f>
        <v/>
      </c>
      <c r="P295" s="21" t="str">
        <f>IF(AND('別紙3-1_区分⑤所要額内訳'!$E$87&gt;=DATE(2023,1,1),'別紙3-1_区分⑤所要額内訳'!$D$87="無",COUNTIF($D$188:P188,1)&lt;=7),P188,IF(OR('別紙3-1_区分⑤所要額内訳'!$D$87="有",'別紙3-1_区分⑤所要額内訳'!$E$87&lt;=DATE(2022,12,31)),P188,""))</f>
        <v/>
      </c>
      <c r="Q295" s="21" t="str">
        <f>IF(AND('別紙3-1_区分⑤所要額内訳'!$E$87&gt;=DATE(2023,1,1),'別紙3-1_区分⑤所要額内訳'!$D$87="無",COUNTIF($D$188:Q188,1)&lt;=7),Q188,IF(OR('別紙3-1_区分⑤所要額内訳'!$D$87="有",'別紙3-1_区分⑤所要額内訳'!$E$87&lt;=DATE(2022,12,31)),Q188,""))</f>
        <v/>
      </c>
      <c r="R295" s="21" t="str">
        <f>IF(AND('別紙3-1_区分⑤所要額内訳'!$E$87&gt;=DATE(2023,1,1),'別紙3-1_区分⑤所要額内訳'!$D$87="無",COUNTIF($D$188:R188,1)&lt;=7),R188,IF(OR('別紙3-1_区分⑤所要額内訳'!$D$87="有",'別紙3-1_区分⑤所要額内訳'!$E$87&lt;=DATE(2022,12,31)),R188,""))</f>
        <v/>
      </c>
      <c r="S295" s="21" t="str">
        <f>IF(AND('別紙3-1_区分⑤所要額内訳'!$E$87&gt;=DATE(2023,1,1),'別紙3-1_区分⑤所要額内訳'!$D$87="無",COUNTIF($D$188:S188,1)&lt;=7),S188,IF(OR('別紙3-1_区分⑤所要額内訳'!$D$87="有",'別紙3-1_区分⑤所要額内訳'!$E$87&lt;=DATE(2022,12,31)),S188,""))</f>
        <v/>
      </c>
      <c r="T295" s="21" t="str">
        <f>IF(AND('別紙3-1_区分⑤所要額内訳'!$E$87&gt;=DATE(2023,1,1),'別紙3-1_区分⑤所要額内訳'!$D$87="無",COUNTIF($D$188:T188,1)&lt;=7),T188,IF(OR('別紙3-1_区分⑤所要額内訳'!$D$87="有",'別紙3-1_区分⑤所要額内訳'!$E$87&lt;=DATE(2022,12,31)),T188,""))</f>
        <v/>
      </c>
      <c r="U295" s="21" t="str">
        <f>IF(AND('別紙3-1_区分⑤所要額内訳'!$E$87&gt;=DATE(2023,1,1),'別紙3-1_区分⑤所要額内訳'!$D$87="無",COUNTIF($D$188:U188,1)&lt;=7),U188,IF(OR('別紙3-1_区分⑤所要額内訳'!$D$87="有",'別紙3-1_区分⑤所要額内訳'!$E$87&lt;=DATE(2022,12,31)),U188,""))</f>
        <v/>
      </c>
      <c r="V295" s="21" t="str">
        <f>IF(AND('別紙3-1_区分⑤所要額内訳'!$E$87&gt;=DATE(2023,1,1),'別紙3-1_区分⑤所要額内訳'!$D$87="無",COUNTIF($D$188:V188,1)&lt;=7),V188,IF(OR('別紙3-1_区分⑤所要額内訳'!$D$87="有",'別紙3-1_区分⑤所要額内訳'!$E$87&lt;=DATE(2022,12,31)),V188,""))</f>
        <v/>
      </c>
      <c r="W295" s="21" t="str">
        <f>IF(AND('別紙3-1_区分⑤所要額内訳'!$E$87&gt;=DATE(2023,1,1),'別紙3-1_区分⑤所要額内訳'!$D$87="無",COUNTIF($D$188:W188,1)&lt;=7),W188,IF(OR('別紙3-1_区分⑤所要額内訳'!$D$87="有",'別紙3-1_区分⑤所要額内訳'!$E$87&lt;=DATE(2022,12,31)),W188,""))</f>
        <v/>
      </c>
      <c r="X295" s="21" t="str">
        <f>IF(AND('別紙3-1_区分⑤所要額内訳'!$E$87&gt;=DATE(2023,1,1),'別紙3-1_区分⑤所要額内訳'!$D$87="無",COUNTIF($D$188:X188,1)&lt;=7),X188,IF(OR('別紙3-1_区分⑤所要額内訳'!$D$87="有",'別紙3-1_区分⑤所要額内訳'!$E$87&lt;=DATE(2022,12,31)),X188,""))</f>
        <v/>
      </c>
      <c r="Y295" s="21" t="str">
        <f>IF(AND('別紙3-1_区分⑤所要額内訳'!$E$87&gt;=DATE(2023,1,1),'別紙3-1_区分⑤所要額内訳'!$D$87="無",COUNTIF($D$188:Y188,1)&lt;=7),Y188,IF(OR('別紙3-1_区分⑤所要額内訳'!$D$87="有",'別紙3-1_区分⑤所要額内訳'!$E$87&lt;=DATE(2022,12,31)),Y188,""))</f>
        <v/>
      </c>
      <c r="Z295" s="21" t="str">
        <f>IF(AND('別紙3-1_区分⑤所要額内訳'!$E$87&gt;=DATE(2023,1,1),'別紙3-1_区分⑤所要額内訳'!$D$87="無",COUNTIF($D$188:Z188,1)&lt;=7),Z188,IF(OR('別紙3-1_区分⑤所要額内訳'!$D$87="有",'別紙3-1_区分⑤所要額内訳'!$E$87&lt;=DATE(2022,12,31)),Z188,""))</f>
        <v/>
      </c>
      <c r="AA295" s="21" t="str">
        <f>IF(AND('別紙3-1_区分⑤所要額内訳'!$E$87&gt;=DATE(2023,1,1),'別紙3-1_区分⑤所要額内訳'!$D$87="無",COUNTIF($D$188:AA188,1)&lt;=7),AA188,IF(OR('別紙3-1_区分⑤所要額内訳'!$D$87="有",'別紙3-1_区分⑤所要額内訳'!$E$87&lt;=DATE(2022,12,31)),AA188,""))</f>
        <v/>
      </c>
      <c r="AB295" s="21" t="str">
        <f>IF(AND('別紙3-1_区分⑤所要額内訳'!$E$87&gt;=DATE(2023,1,1),'別紙3-1_区分⑤所要額内訳'!$D$87="無",COUNTIF($D$188:AB188,1)&lt;=7),AB188,IF(OR('別紙3-1_区分⑤所要額内訳'!$D$87="有",'別紙3-1_区分⑤所要額内訳'!$E$87&lt;=DATE(2022,12,31)),AB188,""))</f>
        <v/>
      </c>
      <c r="AC295" s="21" t="str">
        <f>IF(AND('別紙3-1_区分⑤所要額内訳'!$E$87&gt;=DATE(2023,1,1),'別紙3-1_区分⑤所要額内訳'!$D$87="無",COUNTIF($D$188:AC188,1)&lt;=7),AC188,IF(OR('別紙3-1_区分⑤所要額内訳'!$D$87="有",'別紙3-1_区分⑤所要額内訳'!$E$87&lt;=DATE(2022,12,31)),AC188,""))</f>
        <v/>
      </c>
      <c r="AD295" s="21" t="str">
        <f>IF(AND('別紙3-1_区分⑤所要額内訳'!$E$87&gt;=DATE(2023,1,1),'別紙3-1_区分⑤所要額内訳'!$D$87="無",COUNTIF($D$188:AD188,1)&lt;=7),AD188,IF(OR('別紙3-1_区分⑤所要額内訳'!$D$87="有",'別紙3-1_区分⑤所要額内訳'!$E$87&lt;=DATE(2022,12,31)),AD188,""))</f>
        <v/>
      </c>
      <c r="AE295" s="21" t="str">
        <f>IF(AND('別紙3-1_区分⑤所要額内訳'!$E$87&gt;=DATE(2023,1,1),'別紙3-1_区分⑤所要額内訳'!$D$87="無",COUNTIF($D$188:AE188,1)&lt;=7),AE188,IF(OR('別紙3-1_区分⑤所要額内訳'!$D$87="有",'別紙3-1_区分⑤所要額内訳'!$E$87&lt;=DATE(2022,12,31)),AE188,""))</f>
        <v/>
      </c>
      <c r="AF295" s="21" t="str">
        <f>IF(AND('別紙3-1_区分⑤所要額内訳'!$E$87&gt;=DATE(2023,1,1),'別紙3-1_区分⑤所要額内訳'!$D$87="無",COUNTIF($D$188:AF188,1)&lt;=7),AF188,IF(OR('別紙3-1_区分⑤所要額内訳'!$D$87="有",'別紙3-1_区分⑤所要額内訳'!$E$87&lt;=DATE(2022,12,31)),AF188,""))</f>
        <v/>
      </c>
      <c r="AG295" s="21" t="str">
        <f>IF(AND('別紙3-1_区分⑤所要額内訳'!$E$87&gt;=DATE(2023,1,1),'別紙3-1_区分⑤所要額内訳'!$D$87="無",COUNTIF($D$188:AG188,1)&lt;=7),AG188,IF(OR('別紙3-1_区分⑤所要額内訳'!$D$87="有",'別紙3-1_区分⑤所要額内訳'!$E$87&lt;=DATE(2022,12,31)),AG188,""))</f>
        <v/>
      </c>
      <c r="AH295" s="21" t="str">
        <f>IF(AND('別紙3-1_区分⑤所要額内訳'!$E$87&gt;=DATE(2023,1,1),'別紙3-1_区分⑤所要額内訳'!$D$87="無",COUNTIF($D$188:AH188,1)&lt;=7),AH188,IF(OR('別紙3-1_区分⑤所要額内訳'!$D$87="有",'別紙3-1_区分⑤所要額内訳'!$E$87&lt;=DATE(2022,12,31)),AH188,""))</f>
        <v/>
      </c>
      <c r="AI295" s="21" t="str">
        <f>IF(AND('別紙3-1_区分⑤所要額内訳'!$E$87&gt;=DATE(2023,1,1),'別紙3-1_区分⑤所要額内訳'!$D$87="無",COUNTIF($D$188:AI188,1)&lt;=7),AI188,IF(OR('別紙3-1_区分⑤所要額内訳'!$D$87="有",'別紙3-1_区分⑤所要額内訳'!$E$87&lt;=DATE(2022,12,31)),AI188,""))</f>
        <v/>
      </c>
      <c r="AJ295" s="21" t="str">
        <f>IF(AND('別紙3-1_区分⑤所要額内訳'!$E$87&gt;=DATE(2023,1,1),'別紙3-1_区分⑤所要額内訳'!$D$87="無",COUNTIF($D$188:AJ188,1)&lt;=7),AJ188,IF(OR('別紙3-1_区分⑤所要額内訳'!$D$87="有",'別紙3-1_区分⑤所要額内訳'!$E$87&lt;=DATE(2022,12,31)),AJ188,""))</f>
        <v/>
      </c>
      <c r="AK295" s="21" t="str">
        <f>IF(AND('別紙3-1_区分⑤所要額内訳'!$E$87&gt;=DATE(2023,1,1),'別紙3-1_区分⑤所要額内訳'!$D$87="無",COUNTIF($D$188:AK188,1)&lt;=7),AK188,IF(OR('別紙3-1_区分⑤所要額内訳'!$D$87="有",'別紙3-1_区分⑤所要額内訳'!$E$87&lt;=DATE(2022,12,31)),AK188,""))</f>
        <v/>
      </c>
      <c r="AL295" s="21" t="str">
        <f>IF(AND('別紙3-1_区分⑤所要額内訳'!$E$87&gt;=DATE(2023,1,1),'別紙3-1_区分⑤所要額内訳'!$D$87="無",COUNTIF($D$188:AL188,1)&lt;=7),AL188,IF(OR('別紙3-1_区分⑤所要額内訳'!$D$87="有",'別紙3-1_区分⑤所要額内訳'!$E$87&lt;=DATE(2022,12,31)),AL188,""))</f>
        <v/>
      </c>
      <c r="AM295" s="21" t="str">
        <f>IF(AND('別紙3-1_区分⑤所要額内訳'!$E$87&gt;=DATE(2023,1,1),'別紙3-1_区分⑤所要額内訳'!$D$87="無",COUNTIF($D$188:AM188,1)&lt;=7),AM188,IF(OR('別紙3-1_区分⑤所要額内訳'!$D$87="有",'別紙3-1_区分⑤所要額内訳'!$E$87&lt;=DATE(2022,12,31)),AM188,""))</f>
        <v/>
      </c>
      <c r="AN295" s="21" t="str">
        <f>IF(AND('別紙3-1_区分⑤所要額内訳'!$E$87&gt;=DATE(2023,1,1),'別紙3-1_区分⑤所要額内訳'!$D$87="無",COUNTIF($D$188:AN188,1)&lt;=7),AN188,IF(OR('別紙3-1_区分⑤所要額内訳'!$D$87="有",'別紙3-1_区分⑤所要額内訳'!$E$87&lt;=DATE(2022,12,31)),AN188,""))</f>
        <v/>
      </c>
      <c r="AO295" s="21" t="str">
        <f>IF(AND('別紙3-1_区分⑤所要額内訳'!$E$87&gt;=DATE(2023,1,1),'別紙3-1_区分⑤所要額内訳'!$D$87="無",COUNTIF($D$188:AO188,1)&lt;=7),AO188,IF(OR('別紙3-1_区分⑤所要額内訳'!$D$87="有",'別紙3-1_区分⑤所要額内訳'!$E$87&lt;=DATE(2022,12,31)),AO188,""))</f>
        <v/>
      </c>
      <c r="AP295" s="21" t="str">
        <f>IF(AND('別紙3-1_区分⑤所要額内訳'!$E$87&gt;=DATE(2023,1,1),'別紙3-1_区分⑤所要額内訳'!$D$87="無",COUNTIF($D$188:AP188,1)&lt;=7),AP188,IF(OR('別紙3-1_区分⑤所要額内訳'!$D$87="有",'別紙3-1_区分⑤所要額内訳'!$E$87&lt;=DATE(2022,12,31)),AP188,""))</f>
        <v/>
      </c>
      <c r="AQ295" s="21" t="str">
        <f>IF(AND('別紙3-1_区分⑤所要額内訳'!$E$87&gt;=DATE(2023,1,1),'別紙3-1_区分⑤所要額内訳'!$D$87="無",COUNTIF($D$188:AQ188,1)&lt;=7),AQ188,IF(OR('別紙3-1_区分⑤所要額内訳'!$D$87="有",'別紙3-1_区分⑤所要額内訳'!$E$87&lt;=DATE(2022,12,31)),AQ188,""))</f>
        <v/>
      </c>
      <c r="AR295" s="21" t="str">
        <f>IF(AND('別紙3-1_区分⑤所要額内訳'!$E$87&gt;=DATE(2023,1,1),'別紙3-1_区分⑤所要額内訳'!$D$87="無",COUNTIF($D$188:AR188,1)&lt;=7),AR188,IF(OR('別紙3-1_区分⑤所要額内訳'!$D$87="有",'別紙3-1_区分⑤所要額内訳'!$E$87&lt;=DATE(2022,12,31)),AR188,""))</f>
        <v/>
      </c>
      <c r="AS295" s="21" t="str">
        <f>IF(AND('別紙3-1_区分⑤所要額内訳'!$E$87&gt;=DATE(2023,1,1),'別紙3-1_区分⑤所要額内訳'!$D$87="無",COUNTIF($D$188:AS188,1)&lt;=7),AS188,IF(OR('別紙3-1_区分⑤所要額内訳'!$D$87="有",'別紙3-1_区分⑤所要額内訳'!$E$87&lt;=DATE(2022,12,31)),AS188,""))</f>
        <v/>
      </c>
      <c r="AT295" s="21" t="str">
        <f>IF(AND('別紙3-1_区分⑤所要額内訳'!$E$87&gt;=DATE(2023,1,1),'別紙3-1_区分⑤所要額内訳'!$D$87="無",COUNTIF($D$188:AT188,1)&lt;=7),AT188,IF(OR('別紙3-1_区分⑤所要額内訳'!$D$87="有",'別紙3-1_区分⑤所要額内訳'!$E$87&lt;=DATE(2022,12,31)),AT188,""))</f>
        <v/>
      </c>
      <c r="AU295" s="21" t="str">
        <f>IF(AND('別紙3-1_区分⑤所要額内訳'!$E$87&gt;=DATE(2023,1,1),'別紙3-1_区分⑤所要額内訳'!$D$87="無",COUNTIF($D$188:AU188,1)&lt;=7),AU188,IF(OR('別紙3-1_区分⑤所要額内訳'!$D$87="有",'別紙3-1_区分⑤所要額内訳'!$E$87&lt;=DATE(2022,12,31)),AU188,""))</f>
        <v/>
      </c>
      <c r="AV295" s="21" t="str">
        <f>IF(AND('別紙3-1_区分⑤所要額内訳'!$E$87&gt;=DATE(2023,1,1),'別紙3-1_区分⑤所要額内訳'!$D$87="無",COUNTIF($D$188:AV188,1)&lt;=7),AV188,IF(OR('別紙3-1_区分⑤所要額内訳'!$D$87="有",'別紙3-1_区分⑤所要額内訳'!$E$87&lt;=DATE(2022,12,31)),AV188,""))</f>
        <v/>
      </c>
      <c r="AW295" s="21" t="str">
        <f>IF(AND('別紙3-1_区分⑤所要額内訳'!$E$87&gt;=DATE(2023,1,1),'別紙3-1_区分⑤所要額内訳'!$D$87="無",COUNTIF($D$188:AW188,1)&lt;=7),AW188,IF(OR('別紙3-1_区分⑤所要額内訳'!$D$87="有",'別紙3-1_区分⑤所要額内訳'!$E$87&lt;=DATE(2022,12,31)),AW188,""))</f>
        <v/>
      </c>
      <c r="AX295" s="21" t="str">
        <f>IF(AND('別紙3-1_区分⑤所要額内訳'!$E$87&gt;=DATE(2023,1,1),'別紙3-1_区分⑤所要額内訳'!$D$87="無",COUNTIF($D$188:AX188,1)&lt;=7),AX188,IF(OR('別紙3-1_区分⑤所要額内訳'!$D$87="有",'別紙3-1_区分⑤所要額内訳'!$E$87&lt;=DATE(2022,12,31)),AX188,""))</f>
        <v/>
      </c>
      <c r="AY295" s="21" t="str">
        <f>IF(AND('別紙3-1_区分⑤所要額内訳'!$E$87&gt;=DATE(2023,1,1),'別紙3-1_区分⑤所要額内訳'!$D$87="無",COUNTIF($D$188:AY188,1)&lt;=7),AY188,IF(OR('別紙3-1_区分⑤所要額内訳'!$D$87="有",'別紙3-1_区分⑤所要額内訳'!$E$87&lt;=DATE(2022,12,31)),AY188,""))</f>
        <v/>
      </c>
      <c r="AZ295" s="21" t="str">
        <f>IF(AND('別紙3-1_区分⑤所要額内訳'!$E$87&gt;=DATE(2023,1,1),'別紙3-1_区分⑤所要額内訳'!$D$87="無",COUNTIF($D$188:AZ188,1)&lt;=7),AZ188,IF(OR('別紙3-1_区分⑤所要額内訳'!$D$87="有",'別紙3-1_区分⑤所要額内訳'!$E$87&lt;=DATE(2022,12,31)),AZ188,""))</f>
        <v/>
      </c>
      <c r="BA295" s="21" t="str">
        <f>IF(AND('別紙3-1_区分⑤所要額内訳'!$E$87&gt;=DATE(2023,1,1),'別紙3-1_区分⑤所要額内訳'!$D$87="無",COUNTIF($D$188:BA188,1)&lt;=7),BA188,IF(OR('別紙3-1_区分⑤所要額内訳'!$D$87="有",'別紙3-1_区分⑤所要額内訳'!$E$87&lt;=DATE(2022,12,31)),BA188,""))</f>
        <v/>
      </c>
      <c r="BB295" s="18">
        <f t="shared" si="396"/>
        <v>1</v>
      </c>
    </row>
    <row r="296" spans="1:54" x14ac:dyDescent="0.2">
      <c r="A296" s="5" t="str">
        <f t="shared" ref="A296:C296" si="410">A189</f>
        <v/>
      </c>
      <c r="B296" s="14" t="str">
        <f t="shared" si="410"/>
        <v/>
      </c>
      <c r="C296" s="5" t="str">
        <f t="shared" si="410"/>
        <v/>
      </c>
      <c r="D296" s="21">
        <f>IF(AND('別紙3-1_区分⑤所要額内訳'!$E$88&gt;=DATE(2023,1,1),'別紙3-1_区分⑤所要額内訳'!$D$88="無",COUNTIF($D$189:D189,1)&lt;=7),D189,IF(OR('別紙3-1_区分⑤所要額内訳'!$D$88="有",'別紙3-1_区分⑤所要額内訳'!$E$88&lt;=DATE(2022,12,31)),D189,""))</f>
        <v>1</v>
      </c>
      <c r="E296" s="21" t="str">
        <f>IF(AND('別紙3-1_区分⑤所要額内訳'!$E$88&gt;=DATE(2023,1,1),'別紙3-1_区分⑤所要額内訳'!$D$88="無",COUNTIF($D$189:E189,1)&lt;=7),E189,IF(OR('別紙3-1_区分⑤所要額内訳'!$D$88="有",'別紙3-1_区分⑤所要額内訳'!$E$88&lt;=DATE(2022,12,31)),E189,""))</f>
        <v/>
      </c>
      <c r="F296" s="21" t="str">
        <f>IF(AND('別紙3-1_区分⑤所要額内訳'!$E$88&gt;=DATE(2023,1,1),'別紙3-1_区分⑤所要額内訳'!$D$88="無",COUNTIF($D$189:F189,1)&lt;=7),F189,IF(OR('別紙3-1_区分⑤所要額内訳'!$D$88="有",'別紙3-1_区分⑤所要額内訳'!$E$88&lt;=DATE(2022,12,31)),F189,""))</f>
        <v/>
      </c>
      <c r="G296" s="21" t="str">
        <f>IF(AND('別紙3-1_区分⑤所要額内訳'!$E$88&gt;=DATE(2023,1,1),'別紙3-1_区分⑤所要額内訳'!$D$88="無",COUNTIF($D$189:G189,1)&lt;=7),G189,IF(OR('別紙3-1_区分⑤所要額内訳'!$D$88="有",'別紙3-1_区分⑤所要額内訳'!$E$88&lt;=DATE(2022,12,31)),G189,""))</f>
        <v/>
      </c>
      <c r="H296" s="21" t="str">
        <f>IF(AND('別紙3-1_区分⑤所要額内訳'!$E$88&gt;=DATE(2023,1,1),'別紙3-1_区分⑤所要額内訳'!$D$88="無",COUNTIF($D$189:H189,1)&lt;=7),H189,IF(OR('別紙3-1_区分⑤所要額内訳'!$D$88="有",'別紙3-1_区分⑤所要額内訳'!$E$88&lt;=DATE(2022,12,31)),H189,""))</f>
        <v/>
      </c>
      <c r="I296" s="21" t="str">
        <f>IF(AND('別紙3-1_区分⑤所要額内訳'!$E$88&gt;=DATE(2023,1,1),'別紙3-1_区分⑤所要額内訳'!$D$88="無",COUNTIF($D$189:I189,1)&lt;=7),I189,IF(OR('別紙3-1_区分⑤所要額内訳'!$D$88="有",'別紙3-1_区分⑤所要額内訳'!$E$88&lt;=DATE(2022,12,31)),I189,""))</f>
        <v/>
      </c>
      <c r="J296" s="21" t="str">
        <f>IF(AND('別紙3-1_区分⑤所要額内訳'!$E$88&gt;=DATE(2023,1,1),'別紙3-1_区分⑤所要額内訳'!$D$88="無",COUNTIF($D$189:J189,1)&lt;=7),J189,IF(OR('別紙3-1_区分⑤所要額内訳'!$D$88="有",'別紙3-1_区分⑤所要額内訳'!$E$88&lt;=DATE(2022,12,31)),J189,""))</f>
        <v/>
      </c>
      <c r="K296" s="21" t="str">
        <f>IF(AND('別紙3-1_区分⑤所要額内訳'!$E$88&gt;=DATE(2023,1,1),'別紙3-1_区分⑤所要額内訳'!$D$88="無",COUNTIF($D$189:K189,1)&lt;=7),K189,IF(OR('別紙3-1_区分⑤所要額内訳'!$D$88="有",'別紙3-1_区分⑤所要額内訳'!$E$88&lt;=DATE(2022,12,31)),K189,""))</f>
        <v/>
      </c>
      <c r="L296" s="21" t="str">
        <f>IF(AND('別紙3-1_区分⑤所要額内訳'!$E$88&gt;=DATE(2023,1,1),'別紙3-1_区分⑤所要額内訳'!$D$88="無",COUNTIF($D$189:L189,1)&lt;=7),L189,IF(OR('別紙3-1_区分⑤所要額内訳'!$D$88="有",'別紙3-1_区分⑤所要額内訳'!$E$88&lt;=DATE(2022,12,31)),L189,""))</f>
        <v/>
      </c>
      <c r="M296" s="21" t="str">
        <f>IF(AND('別紙3-1_区分⑤所要額内訳'!$E$88&gt;=DATE(2023,1,1),'別紙3-1_区分⑤所要額内訳'!$D$88="無",COUNTIF($D$189:M189,1)&lt;=7),M189,IF(OR('別紙3-1_区分⑤所要額内訳'!$D$88="有",'別紙3-1_区分⑤所要額内訳'!$E$88&lt;=DATE(2022,12,31)),M189,""))</f>
        <v/>
      </c>
      <c r="N296" s="21" t="str">
        <f>IF(AND('別紙3-1_区分⑤所要額内訳'!$E$88&gt;=DATE(2023,1,1),'別紙3-1_区分⑤所要額内訳'!$D$88="無",COUNTIF($D$189:N189,1)&lt;=7),N189,IF(OR('別紙3-1_区分⑤所要額内訳'!$D$88="有",'別紙3-1_区分⑤所要額内訳'!$E$88&lt;=DATE(2022,12,31)),N189,""))</f>
        <v/>
      </c>
      <c r="O296" s="21" t="str">
        <f>IF(AND('別紙3-1_区分⑤所要額内訳'!$E$88&gt;=DATE(2023,1,1),'別紙3-1_区分⑤所要額内訳'!$D$88="無",COUNTIF($D$189:O189,1)&lt;=7),O189,IF(OR('別紙3-1_区分⑤所要額内訳'!$D$88="有",'別紙3-1_区分⑤所要額内訳'!$E$88&lt;=DATE(2022,12,31)),O189,""))</f>
        <v/>
      </c>
      <c r="P296" s="21" t="str">
        <f>IF(AND('別紙3-1_区分⑤所要額内訳'!$E$88&gt;=DATE(2023,1,1),'別紙3-1_区分⑤所要額内訳'!$D$88="無",COUNTIF($D$189:P189,1)&lt;=7),P189,IF(OR('別紙3-1_区分⑤所要額内訳'!$D$88="有",'別紙3-1_区分⑤所要額内訳'!$E$88&lt;=DATE(2022,12,31)),P189,""))</f>
        <v/>
      </c>
      <c r="Q296" s="21" t="str">
        <f>IF(AND('別紙3-1_区分⑤所要額内訳'!$E$88&gt;=DATE(2023,1,1),'別紙3-1_区分⑤所要額内訳'!$D$88="無",COUNTIF($D$189:Q189,1)&lt;=7),Q189,IF(OR('別紙3-1_区分⑤所要額内訳'!$D$88="有",'別紙3-1_区分⑤所要額内訳'!$E$88&lt;=DATE(2022,12,31)),Q189,""))</f>
        <v/>
      </c>
      <c r="R296" s="21" t="str">
        <f>IF(AND('別紙3-1_区分⑤所要額内訳'!$E$88&gt;=DATE(2023,1,1),'別紙3-1_区分⑤所要額内訳'!$D$88="無",COUNTIF($D$189:R189,1)&lt;=7),R189,IF(OR('別紙3-1_区分⑤所要額内訳'!$D$88="有",'別紙3-1_区分⑤所要額内訳'!$E$88&lt;=DATE(2022,12,31)),R189,""))</f>
        <v/>
      </c>
      <c r="S296" s="21" t="str">
        <f>IF(AND('別紙3-1_区分⑤所要額内訳'!$E$88&gt;=DATE(2023,1,1),'別紙3-1_区分⑤所要額内訳'!$D$88="無",COUNTIF($D$189:S189,1)&lt;=7),S189,IF(OR('別紙3-1_区分⑤所要額内訳'!$D$88="有",'別紙3-1_区分⑤所要額内訳'!$E$88&lt;=DATE(2022,12,31)),S189,""))</f>
        <v/>
      </c>
      <c r="T296" s="21" t="str">
        <f>IF(AND('別紙3-1_区分⑤所要額内訳'!$E$88&gt;=DATE(2023,1,1),'別紙3-1_区分⑤所要額内訳'!$D$88="無",COUNTIF($D$189:T189,1)&lt;=7),T189,IF(OR('別紙3-1_区分⑤所要額内訳'!$D$88="有",'別紙3-1_区分⑤所要額内訳'!$E$88&lt;=DATE(2022,12,31)),T189,""))</f>
        <v/>
      </c>
      <c r="U296" s="21" t="str">
        <f>IF(AND('別紙3-1_区分⑤所要額内訳'!$E$88&gt;=DATE(2023,1,1),'別紙3-1_区分⑤所要額内訳'!$D$88="無",COUNTIF($D$189:U189,1)&lt;=7),U189,IF(OR('別紙3-1_区分⑤所要額内訳'!$D$88="有",'別紙3-1_区分⑤所要額内訳'!$E$88&lt;=DATE(2022,12,31)),U189,""))</f>
        <v/>
      </c>
      <c r="V296" s="21" t="str">
        <f>IF(AND('別紙3-1_区分⑤所要額内訳'!$E$88&gt;=DATE(2023,1,1),'別紙3-1_区分⑤所要額内訳'!$D$88="無",COUNTIF($D$189:V189,1)&lt;=7),V189,IF(OR('別紙3-1_区分⑤所要額内訳'!$D$88="有",'別紙3-1_区分⑤所要額内訳'!$E$88&lt;=DATE(2022,12,31)),V189,""))</f>
        <v/>
      </c>
      <c r="W296" s="21" t="str">
        <f>IF(AND('別紙3-1_区分⑤所要額内訳'!$E$88&gt;=DATE(2023,1,1),'別紙3-1_区分⑤所要額内訳'!$D$88="無",COUNTIF($D$189:W189,1)&lt;=7),W189,IF(OR('別紙3-1_区分⑤所要額内訳'!$D$88="有",'別紙3-1_区分⑤所要額内訳'!$E$88&lt;=DATE(2022,12,31)),W189,""))</f>
        <v/>
      </c>
      <c r="X296" s="21" t="str">
        <f>IF(AND('別紙3-1_区分⑤所要額内訳'!$E$88&gt;=DATE(2023,1,1),'別紙3-1_区分⑤所要額内訳'!$D$88="無",COUNTIF($D$189:X189,1)&lt;=7),X189,IF(OR('別紙3-1_区分⑤所要額内訳'!$D$88="有",'別紙3-1_区分⑤所要額内訳'!$E$88&lt;=DATE(2022,12,31)),X189,""))</f>
        <v/>
      </c>
      <c r="Y296" s="21" t="str">
        <f>IF(AND('別紙3-1_区分⑤所要額内訳'!$E$88&gt;=DATE(2023,1,1),'別紙3-1_区分⑤所要額内訳'!$D$88="無",COUNTIF($D$189:Y189,1)&lt;=7),Y189,IF(OR('別紙3-1_区分⑤所要額内訳'!$D$88="有",'別紙3-1_区分⑤所要額内訳'!$E$88&lt;=DATE(2022,12,31)),Y189,""))</f>
        <v/>
      </c>
      <c r="Z296" s="21" t="str">
        <f>IF(AND('別紙3-1_区分⑤所要額内訳'!$E$88&gt;=DATE(2023,1,1),'別紙3-1_区分⑤所要額内訳'!$D$88="無",COUNTIF($D$189:Z189,1)&lt;=7),Z189,IF(OR('別紙3-1_区分⑤所要額内訳'!$D$88="有",'別紙3-1_区分⑤所要額内訳'!$E$88&lt;=DATE(2022,12,31)),Z189,""))</f>
        <v/>
      </c>
      <c r="AA296" s="21" t="str">
        <f>IF(AND('別紙3-1_区分⑤所要額内訳'!$E$88&gt;=DATE(2023,1,1),'別紙3-1_区分⑤所要額内訳'!$D$88="無",COUNTIF($D$189:AA189,1)&lt;=7),AA189,IF(OR('別紙3-1_区分⑤所要額内訳'!$D$88="有",'別紙3-1_区分⑤所要額内訳'!$E$88&lt;=DATE(2022,12,31)),AA189,""))</f>
        <v/>
      </c>
      <c r="AB296" s="21" t="str">
        <f>IF(AND('別紙3-1_区分⑤所要額内訳'!$E$88&gt;=DATE(2023,1,1),'別紙3-1_区分⑤所要額内訳'!$D$88="無",COUNTIF($D$189:AB189,1)&lt;=7),AB189,IF(OR('別紙3-1_区分⑤所要額内訳'!$D$88="有",'別紙3-1_区分⑤所要額内訳'!$E$88&lt;=DATE(2022,12,31)),AB189,""))</f>
        <v/>
      </c>
      <c r="AC296" s="21" t="str">
        <f>IF(AND('別紙3-1_区分⑤所要額内訳'!$E$88&gt;=DATE(2023,1,1),'別紙3-1_区分⑤所要額内訳'!$D$88="無",COUNTIF($D$189:AC189,1)&lt;=7),AC189,IF(OR('別紙3-1_区分⑤所要額内訳'!$D$88="有",'別紙3-1_区分⑤所要額内訳'!$E$88&lt;=DATE(2022,12,31)),AC189,""))</f>
        <v/>
      </c>
      <c r="AD296" s="21" t="str">
        <f>IF(AND('別紙3-1_区分⑤所要額内訳'!$E$88&gt;=DATE(2023,1,1),'別紙3-1_区分⑤所要額内訳'!$D$88="無",COUNTIF($D$189:AD189,1)&lt;=7),AD189,IF(OR('別紙3-1_区分⑤所要額内訳'!$D$88="有",'別紙3-1_区分⑤所要額内訳'!$E$88&lt;=DATE(2022,12,31)),AD189,""))</f>
        <v/>
      </c>
      <c r="AE296" s="21" t="str">
        <f>IF(AND('別紙3-1_区分⑤所要額内訳'!$E$88&gt;=DATE(2023,1,1),'別紙3-1_区分⑤所要額内訳'!$D$88="無",COUNTIF($D$189:AE189,1)&lt;=7),AE189,IF(OR('別紙3-1_区分⑤所要額内訳'!$D$88="有",'別紙3-1_区分⑤所要額内訳'!$E$88&lt;=DATE(2022,12,31)),AE189,""))</f>
        <v/>
      </c>
      <c r="AF296" s="21" t="str">
        <f>IF(AND('別紙3-1_区分⑤所要額内訳'!$E$88&gt;=DATE(2023,1,1),'別紙3-1_区分⑤所要額内訳'!$D$88="無",COUNTIF($D$189:AF189,1)&lt;=7),AF189,IF(OR('別紙3-1_区分⑤所要額内訳'!$D$88="有",'別紙3-1_区分⑤所要額内訳'!$E$88&lt;=DATE(2022,12,31)),AF189,""))</f>
        <v/>
      </c>
      <c r="AG296" s="21" t="str">
        <f>IF(AND('別紙3-1_区分⑤所要額内訳'!$E$88&gt;=DATE(2023,1,1),'別紙3-1_区分⑤所要額内訳'!$D$88="無",COUNTIF($D$189:AG189,1)&lt;=7),AG189,IF(OR('別紙3-1_区分⑤所要額内訳'!$D$88="有",'別紙3-1_区分⑤所要額内訳'!$E$88&lt;=DATE(2022,12,31)),AG189,""))</f>
        <v/>
      </c>
      <c r="AH296" s="21" t="str">
        <f>IF(AND('別紙3-1_区分⑤所要額内訳'!$E$88&gt;=DATE(2023,1,1),'別紙3-1_区分⑤所要額内訳'!$D$88="無",COUNTIF($D$189:AH189,1)&lt;=7),AH189,IF(OR('別紙3-1_区分⑤所要額内訳'!$D$88="有",'別紙3-1_区分⑤所要額内訳'!$E$88&lt;=DATE(2022,12,31)),AH189,""))</f>
        <v/>
      </c>
      <c r="AI296" s="21" t="str">
        <f>IF(AND('別紙3-1_区分⑤所要額内訳'!$E$88&gt;=DATE(2023,1,1),'別紙3-1_区分⑤所要額内訳'!$D$88="無",COUNTIF($D$189:AI189,1)&lt;=7),AI189,IF(OR('別紙3-1_区分⑤所要額内訳'!$D$88="有",'別紙3-1_区分⑤所要額内訳'!$E$88&lt;=DATE(2022,12,31)),AI189,""))</f>
        <v/>
      </c>
      <c r="AJ296" s="21" t="str">
        <f>IF(AND('別紙3-1_区分⑤所要額内訳'!$E$88&gt;=DATE(2023,1,1),'別紙3-1_区分⑤所要額内訳'!$D$88="無",COUNTIF($D$189:AJ189,1)&lt;=7),AJ189,IF(OR('別紙3-1_区分⑤所要額内訳'!$D$88="有",'別紙3-1_区分⑤所要額内訳'!$E$88&lt;=DATE(2022,12,31)),AJ189,""))</f>
        <v/>
      </c>
      <c r="AK296" s="21" t="str">
        <f>IF(AND('別紙3-1_区分⑤所要額内訳'!$E$88&gt;=DATE(2023,1,1),'別紙3-1_区分⑤所要額内訳'!$D$88="無",COUNTIF($D$189:AK189,1)&lt;=7),AK189,IF(OR('別紙3-1_区分⑤所要額内訳'!$D$88="有",'別紙3-1_区分⑤所要額内訳'!$E$88&lt;=DATE(2022,12,31)),AK189,""))</f>
        <v/>
      </c>
      <c r="AL296" s="21" t="str">
        <f>IF(AND('別紙3-1_区分⑤所要額内訳'!$E$88&gt;=DATE(2023,1,1),'別紙3-1_区分⑤所要額内訳'!$D$88="無",COUNTIF($D$189:AL189,1)&lt;=7),AL189,IF(OR('別紙3-1_区分⑤所要額内訳'!$D$88="有",'別紙3-1_区分⑤所要額内訳'!$E$88&lt;=DATE(2022,12,31)),AL189,""))</f>
        <v/>
      </c>
      <c r="AM296" s="21" t="str">
        <f>IF(AND('別紙3-1_区分⑤所要額内訳'!$E$88&gt;=DATE(2023,1,1),'別紙3-1_区分⑤所要額内訳'!$D$88="無",COUNTIF($D$189:AM189,1)&lt;=7),AM189,IF(OR('別紙3-1_区分⑤所要額内訳'!$D$88="有",'別紙3-1_区分⑤所要額内訳'!$E$88&lt;=DATE(2022,12,31)),AM189,""))</f>
        <v/>
      </c>
      <c r="AN296" s="21" t="str">
        <f>IF(AND('別紙3-1_区分⑤所要額内訳'!$E$88&gt;=DATE(2023,1,1),'別紙3-1_区分⑤所要額内訳'!$D$88="無",COUNTIF($D$189:AN189,1)&lt;=7),AN189,IF(OR('別紙3-1_区分⑤所要額内訳'!$D$88="有",'別紙3-1_区分⑤所要額内訳'!$E$88&lt;=DATE(2022,12,31)),AN189,""))</f>
        <v/>
      </c>
      <c r="AO296" s="21" t="str">
        <f>IF(AND('別紙3-1_区分⑤所要額内訳'!$E$88&gt;=DATE(2023,1,1),'別紙3-1_区分⑤所要額内訳'!$D$88="無",COUNTIF($D$189:AO189,1)&lt;=7),AO189,IF(OR('別紙3-1_区分⑤所要額内訳'!$D$88="有",'別紙3-1_区分⑤所要額内訳'!$E$88&lt;=DATE(2022,12,31)),AO189,""))</f>
        <v/>
      </c>
      <c r="AP296" s="21" t="str">
        <f>IF(AND('別紙3-1_区分⑤所要額内訳'!$E$88&gt;=DATE(2023,1,1),'別紙3-1_区分⑤所要額内訳'!$D$88="無",COUNTIF($D$189:AP189,1)&lt;=7),AP189,IF(OR('別紙3-1_区分⑤所要額内訳'!$D$88="有",'別紙3-1_区分⑤所要額内訳'!$E$88&lt;=DATE(2022,12,31)),AP189,""))</f>
        <v/>
      </c>
      <c r="AQ296" s="21" t="str">
        <f>IF(AND('別紙3-1_区分⑤所要額内訳'!$E$88&gt;=DATE(2023,1,1),'別紙3-1_区分⑤所要額内訳'!$D$88="無",COUNTIF($D$189:AQ189,1)&lt;=7),AQ189,IF(OR('別紙3-1_区分⑤所要額内訳'!$D$88="有",'別紙3-1_区分⑤所要額内訳'!$E$88&lt;=DATE(2022,12,31)),AQ189,""))</f>
        <v/>
      </c>
      <c r="AR296" s="21" t="str">
        <f>IF(AND('別紙3-1_区分⑤所要額内訳'!$E$88&gt;=DATE(2023,1,1),'別紙3-1_区分⑤所要額内訳'!$D$88="無",COUNTIF($D$189:AR189,1)&lt;=7),AR189,IF(OR('別紙3-1_区分⑤所要額内訳'!$D$88="有",'別紙3-1_区分⑤所要額内訳'!$E$88&lt;=DATE(2022,12,31)),AR189,""))</f>
        <v/>
      </c>
      <c r="AS296" s="21" t="str">
        <f>IF(AND('別紙3-1_区分⑤所要額内訳'!$E$88&gt;=DATE(2023,1,1),'別紙3-1_区分⑤所要額内訳'!$D$88="無",COUNTIF($D$189:AS189,1)&lt;=7),AS189,IF(OR('別紙3-1_区分⑤所要額内訳'!$D$88="有",'別紙3-1_区分⑤所要額内訳'!$E$88&lt;=DATE(2022,12,31)),AS189,""))</f>
        <v/>
      </c>
      <c r="AT296" s="21" t="str">
        <f>IF(AND('別紙3-1_区分⑤所要額内訳'!$E$88&gt;=DATE(2023,1,1),'別紙3-1_区分⑤所要額内訳'!$D$88="無",COUNTIF($D$189:AT189,1)&lt;=7),AT189,IF(OR('別紙3-1_区分⑤所要額内訳'!$D$88="有",'別紙3-1_区分⑤所要額内訳'!$E$88&lt;=DATE(2022,12,31)),AT189,""))</f>
        <v/>
      </c>
      <c r="AU296" s="21" t="str">
        <f>IF(AND('別紙3-1_区分⑤所要額内訳'!$E$88&gt;=DATE(2023,1,1),'別紙3-1_区分⑤所要額内訳'!$D$88="無",COUNTIF($D$189:AU189,1)&lt;=7),AU189,IF(OR('別紙3-1_区分⑤所要額内訳'!$D$88="有",'別紙3-1_区分⑤所要額内訳'!$E$88&lt;=DATE(2022,12,31)),AU189,""))</f>
        <v/>
      </c>
      <c r="AV296" s="21" t="str">
        <f>IF(AND('別紙3-1_区分⑤所要額内訳'!$E$88&gt;=DATE(2023,1,1),'別紙3-1_区分⑤所要額内訳'!$D$88="無",COUNTIF($D$189:AV189,1)&lt;=7),AV189,IF(OR('別紙3-1_区分⑤所要額内訳'!$D$88="有",'別紙3-1_区分⑤所要額内訳'!$E$88&lt;=DATE(2022,12,31)),AV189,""))</f>
        <v/>
      </c>
      <c r="AW296" s="21" t="str">
        <f>IF(AND('別紙3-1_区分⑤所要額内訳'!$E$88&gt;=DATE(2023,1,1),'別紙3-1_区分⑤所要額内訳'!$D$88="無",COUNTIF($D$189:AW189,1)&lt;=7),AW189,IF(OR('別紙3-1_区分⑤所要額内訳'!$D$88="有",'別紙3-1_区分⑤所要額内訳'!$E$88&lt;=DATE(2022,12,31)),AW189,""))</f>
        <v/>
      </c>
      <c r="AX296" s="21" t="str">
        <f>IF(AND('別紙3-1_区分⑤所要額内訳'!$E$88&gt;=DATE(2023,1,1),'別紙3-1_区分⑤所要額内訳'!$D$88="無",COUNTIF($D$189:AX189,1)&lt;=7),AX189,IF(OR('別紙3-1_区分⑤所要額内訳'!$D$88="有",'別紙3-1_区分⑤所要額内訳'!$E$88&lt;=DATE(2022,12,31)),AX189,""))</f>
        <v/>
      </c>
      <c r="AY296" s="21" t="str">
        <f>IF(AND('別紙3-1_区分⑤所要額内訳'!$E$88&gt;=DATE(2023,1,1),'別紙3-1_区分⑤所要額内訳'!$D$88="無",COUNTIF($D$189:AY189,1)&lt;=7),AY189,IF(OR('別紙3-1_区分⑤所要額内訳'!$D$88="有",'別紙3-1_区分⑤所要額内訳'!$E$88&lt;=DATE(2022,12,31)),AY189,""))</f>
        <v/>
      </c>
      <c r="AZ296" s="21" t="str">
        <f>IF(AND('別紙3-1_区分⑤所要額内訳'!$E$88&gt;=DATE(2023,1,1),'別紙3-1_区分⑤所要額内訳'!$D$88="無",COUNTIF($D$189:AZ189,1)&lt;=7),AZ189,IF(OR('別紙3-1_区分⑤所要額内訳'!$D$88="有",'別紙3-1_区分⑤所要額内訳'!$E$88&lt;=DATE(2022,12,31)),AZ189,""))</f>
        <v/>
      </c>
      <c r="BA296" s="21" t="str">
        <f>IF(AND('別紙3-1_区分⑤所要額内訳'!$E$88&gt;=DATE(2023,1,1),'別紙3-1_区分⑤所要額内訳'!$D$88="無",COUNTIF($D$189:BA189,1)&lt;=7),BA189,IF(OR('別紙3-1_区分⑤所要額内訳'!$D$88="有",'別紙3-1_区分⑤所要額内訳'!$E$88&lt;=DATE(2022,12,31)),BA189,""))</f>
        <v/>
      </c>
      <c r="BB296" s="18">
        <f t="shared" si="396"/>
        <v>1</v>
      </c>
    </row>
    <row r="297" spans="1:54" x14ac:dyDescent="0.2">
      <c r="A297" s="5" t="str">
        <f t="shared" ref="A297:C297" si="411">A190</f>
        <v/>
      </c>
      <c r="B297" s="14" t="str">
        <f t="shared" si="411"/>
        <v/>
      </c>
      <c r="C297" s="5" t="str">
        <f t="shared" si="411"/>
        <v/>
      </c>
      <c r="D297" s="21">
        <f>IF(AND('別紙3-1_区分⑤所要額内訳'!$E$89&gt;=DATE(2023,1,1),'別紙3-1_区分⑤所要額内訳'!$D$89="無",COUNTIF($D$190:D190,1)&lt;=7),D190,IF(OR('別紙3-1_区分⑤所要額内訳'!$D$89="有",'別紙3-1_区分⑤所要額内訳'!$E$89&lt;=DATE(2022,12,31)),D190,""))</f>
        <v>1</v>
      </c>
      <c r="E297" s="21" t="str">
        <f>IF(AND('別紙3-1_区分⑤所要額内訳'!$E$89&gt;=DATE(2023,1,1),'別紙3-1_区分⑤所要額内訳'!$D$89="無",COUNTIF($D$190:E190,1)&lt;=7),E190,IF(OR('別紙3-1_区分⑤所要額内訳'!$D$89="有",'別紙3-1_区分⑤所要額内訳'!$E$89&lt;=DATE(2022,12,31)),E190,""))</f>
        <v/>
      </c>
      <c r="F297" s="21" t="str">
        <f>IF(AND('別紙3-1_区分⑤所要額内訳'!$E$89&gt;=DATE(2023,1,1),'別紙3-1_区分⑤所要額内訳'!$D$89="無",COUNTIF($D$190:F190,1)&lt;=7),F190,IF(OR('別紙3-1_区分⑤所要額内訳'!$D$89="有",'別紙3-1_区分⑤所要額内訳'!$E$89&lt;=DATE(2022,12,31)),F190,""))</f>
        <v/>
      </c>
      <c r="G297" s="21" t="str">
        <f>IF(AND('別紙3-1_区分⑤所要額内訳'!$E$89&gt;=DATE(2023,1,1),'別紙3-1_区分⑤所要額内訳'!$D$89="無",COUNTIF($D$190:G190,1)&lt;=7),G190,IF(OR('別紙3-1_区分⑤所要額内訳'!$D$89="有",'別紙3-1_区分⑤所要額内訳'!$E$89&lt;=DATE(2022,12,31)),G190,""))</f>
        <v/>
      </c>
      <c r="H297" s="21" t="str">
        <f>IF(AND('別紙3-1_区分⑤所要額内訳'!$E$89&gt;=DATE(2023,1,1),'別紙3-1_区分⑤所要額内訳'!$D$89="無",COUNTIF($D$190:H190,1)&lt;=7),H190,IF(OR('別紙3-1_区分⑤所要額内訳'!$D$89="有",'別紙3-1_区分⑤所要額内訳'!$E$89&lt;=DATE(2022,12,31)),H190,""))</f>
        <v/>
      </c>
      <c r="I297" s="21" t="str">
        <f>IF(AND('別紙3-1_区分⑤所要額内訳'!$E$89&gt;=DATE(2023,1,1),'別紙3-1_区分⑤所要額内訳'!$D$89="無",COUNTIF($D$190:I190,1)&lt;=7),I190,IF(OR('別紙3-1_区分⑤所要額内訳'!$D$89="有",'別紙3-1_区分⑤所要額内訳'!$E$89&lt;=DATE(2022,12,31)),I190,""))</f>
        <v/>
      </c>
      <c r="J297" s="21" t="str">
        <f>IF(AND('別紙3-1_区分⑤所要額内訳'!$E$89&gt;=DATE(2023,1,1),'別紙3-1_区分⑤所要額内訳'!$D$89="無",COUNTIF($D$190:J190,1)&lt;=7),J190,IF(OR('別紙3-1_区分⑤所要額内訳'!$D$89="有",'別紙3-1_区分⑤所要額内訳'!$E$89&lt;=DATE(2022,12,31)),J190,""))</f>
        <v/>
      </c>
      <c r="K297" s="21" t="str">
        <f>IF(AND('別紙3-1_区分⑤所要額内訳'!$E$89&gt;=DATE(2023,1,1),'別紙3-1_区分⑤所要額内訳'!$D$89="無",COUNTIF($D$190:K190,1)&lt;=7),K190,IF(OR('別紙3-1_区分⑤所要額内訳'!$D$89="有",'別紙3-1_区分⑤所要額内訳'!$E$89&lt;=DATE(2022,12,31)),K190,""))</f>
        <v/>
      </c>
      <c r="L297" s="21" t="str">
        <f>IF(AND('別紙3-1_区分⑤所要額内訳'!$E$89&gt;=DATE(2023,1,1),'別紙3-1_区分⑤所要額内訳'!$D$89="無",COUNTIF($D$190:L190,1)&lt;=7),L190,IF(OR('別紙3-1_区分⑤所要額内訳'!$D$89="有",'別紙3-1_区分⑤所要額内訳'!$E$89&lt;=DATE(2022,12,31)),L190,""))</f>
        <v/>
      </c>
      <c r="M297" s="21" t="str">
        <f>IF(AND('別紙3-1_区分⑤所要額内訳'!$E$89&gt;=DATE(2023,1,1),'別紙3-1_区分⑤所要額内訳'!$D$89="無",COUNTIF($D$190:M190,1)&lt;=7),M190,IF(OR('別紙3-1_区分⑤所要額内訳'!$D$89="有",'別紙3-1_区分⑤所要額内訳'!$E$89&lt;=DATE(2022,12,31)),M190,""))</f>
        <v/>
      </c>
      <c r="N297" s="21" t="str">
        <f>IF(AND('別紙3-1_区分⑤所要額内訳'!$E$89&gt;=DATE(2023,1,1),'別紙3-1_区分⑤所要額内訳'!$D$89="無",COUNTIF($D$190:N190,1)&lt;=7),N190,IF(OR('別紙3-1_区分⑤所要額内訳'!$D$89="有",'別紙3-1_区分⑤所要額内訳'!$E$89&lt;=DATE(2022,12,31)),N190,""))</f>
        <v/>
      </c>
      <c r="O297" s="21" t="str">
        <f>IF(AND('別紙3-1_区分⑤所要額内訳'!$E$89&gt;=DATE(2023,1,1),'別紙3-1_区分⑤所要額内訳'!$D$89="無",COUNTIF($D$190:O190,1)&lt;=7),O190,IF(OR('別紙3-1_区分⑤所要額内訳'!$D$89="有",'別紙3-1_区分⑤所要額内訳'!$E$89&lt;=DATE(2022,12,31)),O190,""))</f>
        <v/>
      </c>
      <c r="P297" s="21" t="str">
        <f>IF(AND('別紙3-1_区分⑤所要額内訳'!$E$89&gt;=DATE(2023,1,1),'別紙3-1_区分⑤所要額内訳'!$D$89="無",COUNTIF($D$190:P190,1)&lt;=7),P190,IF(OR('別紙3-1_区分⑤所要額内訳'!$D$89="有",'別紙3-1_区分⑤所要額内訳'!$E$89&lt;=DATE(2022,12,31)),P190,""))</f>
        <v/>
      </c>
      <c r="Q297" s="21" t="str">
        <f>IF(AND('別紙3-1_区分⑤所要額内訳'!$E$89&gt;=DATE(2023,1,1),'別紙3-1_区分⑤所要額内訳'!$D$89="無",COUNTIF($D$190:Q190,1)&lt;=7),Q190,IF(OR('別紙3-1_区分⑤所要額内訳'!$D$89="有",'別紙3-1_区分⑤所要額内訳'!$E$89&lt;=DATE(2022,12,31)),Q190,""))</f>
        <v/>
      </c>
      <c r="R297" s="21" t="str">
        <f>IF(AND('別紙3-1_区分⑤所要額内訳'!$E$89&gt;=DATE(2023,1,1),'別紙3-1_区分⑤所要額内訳'!$D$89="無",COUNTIF($D$190:R190,1)&lt;=7),R190,IF(OR('別紙3-1_区分⑤所要額内訳'!$D$89="有",'別紙3-1_区分⑤所要額内訳'!$E$89&lt;=DATE(2022,12,31)),R190,""))</f>
        <v/>
      </c>
      <c r="S297" s="21" t="str">
        <f>IF(AND('別紙3-1_区分⑤所要額内訳'!$E$89&gt;=DATE(2023,1,1),'別紙3-1_区分⑤所要額内訳'!$D$89="無",COUNTIF($D$190:S190,1)&lt;=7),S190,IF(OR('別紙3-1_区分⑤所要額内訳'!$D$89="有",'別紙3-1_区分⑤所要額内訳'!$E$89&lt;=DATE(2022,12,31)),S190,""))</f>
        <v/>
      </c>
      <c r="T297" s="21" t="str">
        <f>IF(AND('別紙3-1_区分⑤所要額内訳'!$E$89&gt;=DATE(2023,1,1),'別紙3-1_区分⑤所要額内訳'!$D$89="無",COUNTIF($D$190:T190,1)&lt;=7),T190,IF(OR('別紙3-1_区分⑤所要額内訳'!$D$89="有",'別紙3-1_区分⑤所要額内訳'!$E$89&lt;=DATE(2022,12,31)),T190,""))</f>
        <v/>
      </c>
      <c r="U297" s="21" t="str">
        <f>IF(AND('別紙3-1_区分⑤所要額内訳'!$E$89&gt;=DATE(2023,1,1),'別紙3-1_区分⑤所要額内訳'!$D$89="無",COUNTIF($D$190:U190,1)&lt;=7),U190,IF(OR('別紙3-1_区分⑤所要額内訳'!$D$89="有",'別紙3-1_区分⑤所要額内訳'!$E$89&lt;=DATE(2022,12,31)),U190,""))</f>
        <v/>
      </c>
      <c r="V297" s="21" t="str">
        <f>IF(AND('別紙3-1_区分⑤所要額内訳'!$E$89&gt;=DATE(2023,1,1),'別紙3-1_区分⑤所要額内訳'!$D$89="無",COUNTIF($D$190:V190,1)&lt;=7),V190,IF(OR('別紙3-1_区分⑤所要額内訳'!$D$89="有",'別紙3-1_区分⑤所要額内訳'!$E$89&lt;=DATE(2022,12,31)),V190,""))</f>
        <v/>
      </c>
      <c r="W297" s="21" t="str">
        <f>IF(AND('別紙3-1_区分⑤所要額内訳'!$E$89&gt;=DATE(2023,1,1),'別紙3-1_区分⑤所要額内訳'!$D$89="無",COUNTIF($D$190:W190,1)&lt;=7),W190,IF(OR('別紙3-1_区分⑤所要額内訳'!$D$89="有",'別紙3-1_区分⑤所要額内訳'!$E$89&lt;=DATE(2022,12,31)),W190,""))</f>
        <v/>
      </c>
      <c r="X297" s="21" t="str">
        <f>IF(AND('別紙3-1_区分⑤所要額内訳'!$E$89&gt;=DATE(2023,1,1),'別紙3-1_区分⑤所要額内訳'!$D$89="無",COUNTIF($D$190:X190,1)&lt;=7),X190,IF(OR('別紙3-1_区分⑤所要額内訳'!$D$89="有",'別紙3-1_区分⑤所要額内訳'!$E$89&lt;=DATE(2022,12,31)),X190,""))</f>
        <v/>
      </c>
      <c r="Y297" s="21" t="str">
        <f>IF(AND('別紙3-1_区分⑤所要額内訳'!$E$89&gt;=DATE(2023,1,1),'別紙3-1_区分⑤所要額内訳'!$D$89="無",COUNTIF($D$190:Y190,1)&lt;=7),Y190,IF(OR('別紙3-1_区分⑤所要額内訳'!$D$89="有",'別紙3-1_区分⑤所要額内訳'!$E$89&lt;=DATE(2022,12,31)),Y190,""))</f>
        <v/>
      </c>
      <c r="Z297" s="21" t="str">
        <f>IF(AND('別紙3-1_区分⑤所要額内訳'!$E$89&gt;=DATE(2023,1,1),'別紙3-1_区分⑤所要額内訳'!$D$89="無",COUNTIF($D$190:Z190,1)&lt;=7),Z190,IF(OR('別紙3-1_区分⑤所要額内訳'!$D$89="有",'別紙3-1_区分⑤所要額内訳'!$E$89&lt;=DATE(2022,12,31)),Z190,""))</f>
        <v/>
      </c>
      <c r="AA297" s="21" t="str">
        <f>IF(AND('別紙3-1_区分⑤所要額内訳'!$E$89&gt;=DATE(2023,1,1),'別紙3-1_区分⑤所要額内訳'!$D$89="無",COUNTIF($D$190:AA190,1)&lt;=7),AA190,IF(OR('別紙3-1_区分⑤所要額内訳'!$D$89="有",'別紙3-1_区分⑤所要額内訳'!$E$89&lt;=DATE(2022,12,31)),AA190,""))</f>
        <v/>
      </c>
      <c r="AB297" s="21" t="str">
        <f>IF(AND('別紙3-1_区分⑤所要額内訳'!$E$89&gt;=DATE(2023,1,1),'別紙3-1_区分⑤所要額内訳'!$D$89="無",COUNTIF($D$190:AB190,1)&lt;=7),AB190,IF(OR('別紙3-1_区分⑤所要額内訳'!$D$89="有",'別紙3-1_区分⑤所要額内訳'!$E$89&lt;=DATE(2022,12,31)),AB190,""))</f>
        <v/>
      </c>
      <c r="AC297" s="21" t="str">
        <f>IF(AND('別紙3-1_区分⑤所要額内訳'!$E$89&gt;=DATE(2023,1,1),'別紙3-1_区分⑤所要額内訳'!$D$89="無",COUNTIF($D$190:AC190,1)&lt;=7),AC190,IF(OR('別紙3-1_区分⑤所要額内訳'!$D$89="有",'別紙3-1_区分⑤所要額内訳'!$E$89&lt;=DATE(2022,12,31)),AC190,""))</f>
        <v/>
      </c>
      <c r="AD297" s="21" t="str">
        <f>IF(AND('別紙3-1_区分⑤所要額内訳'!$E$89&gt;=DATE(2023,1,1),'別紙3-1_区分⑤所要額内訳'!$D$89="無",COUNTIF($D$190:AD190,1)&lt;=7),AD190,IF(OR('別紙3-1_区分⑤所要額内訳'!$D$89="有",'別紙3-1_区分⑤所要額内訳'!$E$89&lt;=DATE(2022,12,31)),AD190,""))</f>
        <v/>
      </c>
      <c r="AE297" s="21" t="str">
        <f>IF(AND('別紙3-1_区分⑤所要額内訳'!$E$89&gt;=DATE(2023,1,1),'別紙3-1_区分⑤所要額内訳'!$D$89="無",COUNTIF($D$190:AE190,1)&lt;=7),AE190,IF(OR('別紙3-1_区分⑤所要額内訳'!$D$89="有",'別紙3-1_区分⑤所要額内訳'!$E$89&lt;=DATE(2022,12,31)),AE190,""))</f>
        <v/>
      </c>
      <c r="AF297" s="21" t="str">
        <f>IF(AND('別紙3-1_区分⑤所要額内訳'!$E$89&gt;=DATE(2023,1,1),'別紙3-1_区分⑤所要額内訳'!$D$89="無",COUNTIF($D$190:AF190,1)&lt;=7),AF190,IF(OR('別紙3-1_区分⑤所要額内訳'!$D$89="有",'別紙3-1_区分⑤所要額内訳'!$E$89&lt;=DATE(2022,12,31)),AF190,""))</f>
        <v/>
      </c>
      <c r="AG297" s="21" t="str">
        <f>IF(AND('別紙3-1_区分⑤所要額内訳'!$E$89&gt;=DATE(2023,1,1),'別紙3-1_区分⑤所要額内訳'!$D$89="無",COUNTIF($D$190:AG190,1)&lt;=7),AG190,IF(OR('別紙3-1_区分⑤所要額内訳'!$D$89="有",'別紙3-1_区分⑤所要額内訳'!$E$89&lt;=DATE(2022,12,31)),AG190,""))</f>
        <v/>
      </c>
      <c r="AH297" s="21" t="str">
        <f>IF(AND('別紙3-1_区分⑤所要額内訳'!$E$89&gt;=DATE(2023,1,1),'別紙3-1_区分⑤所要額内訳'!$D$89="無",COUNTIF($D$190:AH190,1)&lt;=7),AH190,IF(OR('別紙3-1_区分⑤所要額内訳'!$D$89="有",'別紙3-1_区分⑤所要額内訳'!$E$89&lt;=DATE(2022,12,31)),AH190,""))</f>
        <v/>
      </c>
      <c r="AI297" s="21" t="str">
        <f>IF(AND('別紙3-1_区分⑤所要額内訳'!$E$89&gt;=DATE(2023,1,1),'別紙3-1_区分⑤所要額内訳'!$D$89="無",COUNTIF($D$190:AI190,1)&lt;=7),AI190,IF(OR('別紙3-1_区分⑤所要額内訳'!$D$89="有",'別紙3-1_区分⑤所要額内訳'!$E$89&lt;=DATE(2022,12,31)),AI190,""))</f>
        <v/>
      </c>
      <c r="AJ297" s="21" t="str">
        <f>IF(AND('別紙3-1_区分⑤所要額内訳'!$E$89&gt;=DATE(2023,1,1),'別紙3-1_区分⑤所要額内訳'!$D$89="無",COUNTIF($D$190:AJ190,1)&lt;=7),AJ190,IF(OR('別紙3-1_区分⑤所要額内訳'!$D$89="有",'別紙3-1_区分⑤所要額内訳'!$E$89&lt;=DATE(2022,12,31)),AJ190,""))</f>
        <v/>
      </c>
      <c r="AK297" s="21" t="str">
        <f>IF(AND('別紙3-1_区分⑤所要額内訳'!$E$89&gt;=DATE(2023,1,1),'別紙3-1_区分⑤所要額内訳'!$D$89="無",COUNTIF($D$190:AK190,1)&lt;=7),AK190,IF(OR('別紙3-1_区分⑤所要額内訳'!$D$89="有",'別紙3-1_区分⑤所要額内訳'!$E$89&lt;=DATE(2022,12,31)),AK190,""))</f>
        <v/>
      </c>
      <c r="AL297" s="21" t="str">
        <f>IF(AND('別紙3-1_区分⑤所要額内訳'!$E$89&gt;=DATE(2023,1,1),'別紙3-1_区分⑤所要額内訳'!$D$89="無",COUNTIF($D$190:AL190,1)&lt;=7),AL190,IF(OR('別紙3-1_区分⑤所要額内訳'!$D$89="有",'別紙3-1_区分⑤所要額内訳'!$E$89&lt;=DATE(2022,12,31)),AL190,""))</f>
        <v/>
      </c>
      <c r="AM297" s="21" t="str">
        <f>IF(AND('別紙3-1_区分⑤所要額内訳'!$E$89&gt;=DATE(2023,1,1),'別紙3-1_区分⑤所要額内訳'!$D$89="無",COUNTIF($D$190:AM190,1)&lt;=7),AM190,IF(OR('別紙3-1_区分⑤所要額内訳'!$D$89="有",'別紙3-1_区分⑤所要額内訳'!$E$89&lt;=DATE(2022,12,31)),AM190,""))</f>
        <v/>
      </c>
      <c r="AN297" s="21" t="str">
        <f>IF(AND('別紙3-1_区分⑤所要額内訳'!$E$89&gt;=DATE(2023,1,1),'別紙3-1_区分⑤所要額内訳'!$D$89="無",COUNTIF($D$190:AN190,1)&lt;=7),AN190,IF(OR('別紙3-1_区分⑤所要額内訳'!$D$89="有",'別紙3-1_区分⑤所要額内訳'!$E$89&lt;=DATE(2022,12,31)),AN190,""))</f>
        <v/>
      </c>
      <c r="AO297" s="21" t="str">
        <f>IF(AND('別紙3-1_区分⑤所要額内訳'!$E$89&gt;=DATE(2023,1,1),'別紙3-1_区分⑤所要額内訳'!$D$89="無",COUNTIF($D$190:AO190,1)&lt;=7),AO190,IF(OR('別紙3-1_区分⑤所要額内訳'!$D$89="有",'別紙3-1_区分⑤所要額内訳'!$E$89&lt;=DATE(2022,12,31)),AO190,""))</f>
        <v/>
      </c>
      <c r="AP297" s="21" t="str">
        <f>IF(AND('別紙3-1_区分⑤所要額内訳'!$E$89&gt;=DATE(2023,1,1),'別紙3-1_区分⑤所要額内訳'!$D$89="無",COUNTIF($D$190:AP190,1)&lt;=7),AP190,IF(OR('別紙3-1_区分⑤所要額内訳'!$D$89="有",'別紙3-1_区分⑤所要額内訳'!$E$89&lt;=DATE(2022,12,31)),AP190,""))</f>
        <v/>
      </c>
      <c r="AQ297" s="21" t="str">
        <f>IF(AND('別紙3-1_区分⑤所要額内訳'!$E$89&gt;=DATE(2023,1,1),'別紙3-1_区分⑤所要額内訳'!$D$89="無",COUNTIF($D$190:AQ190,1)&lt;=7),AQ190,IF(OR('別紙3-1_区分⑤所要額内訳'!$D$89="有",'別紙3-1_区分⑤所要額内訳'!$E$89&lt;=DATE(2022,12,31)),AQ190,""))</f>
        <v/>
      </c>
      <c r="AR297" s="21" t="str">
        <f>IF(AND('別紙3-1_区分⑤所要額内訳'!$E$89&gt;=DATE(2023,1,1),'別紙3-1_区分⑤所要額内訳'!$D$89="無",COUNTIF($D$190:AR190,1)&lt;=7),AR190,IF(OR('別紙3-1_区分⑤所要額内訳'!$D$89="有",'別紙3-1_区分⑤所要額内訳'!$E$89&lt;=DATE(2022,12,31)),AR190,""))</f>
        <v/>
      </c>
      <c r="AS297" s="21" t="str">
        <f>IF(AND('別紙3-1_区分⑤所要額内訳'!$E$89&gt;=DATE(2023,1,1),'別紙3-1_区分⑤所要額内訳'!$D$89="無",COUNTIF($D$190:AS190,1)&lt;=7),AS190,IF(OR('別紙3-1_区分⑤所要額内訳'!$D$89="有",'別紙3-1_区分⑤所要額内訳'!$E$89&lt;=DATE(2022,12,31)),AS190,""))</f>
        <v/>
      </c>
      <c r="AT297" s="21" t="str">
        <f>IF(AND('別紙3-1_区分⑤所要額内訳'!$E$89&gt;=DATE(2023,1,1),'別紙3-1_区分⑤所要額内訳'!$D$89="無",COUNTIF($D$190:AT190,1)&lt;=7),AT190,IF(OR('別紙3-1_区分⑤所要額内訳'!$D$89="有",'別紙3-1_区分⑤所要額内訳'!$E$89&lt;=DATE(2022,12,31)),AT190,""))</f>
        <v/>
      </c>
      <c r="AU297" s="21" t="str">
        <f>IF(AND('別紙3-1_区分⑤所要額内訳'!$E$89&gt;=DATE(2023,1,1),'別紙3-1_区分⑤所要額内訳'!$D$89="無",COUNTIF($D$190:AU190,1)&lt;=7),AU190,IF(OR('別紙3-1_区分⑤所要額内訳'!$D$89="有",'別紙3-1_区分⑤所要額内訳'!$E$89&lt;=DATE(2022,12,31)),AU190,""))</f>
        <v/>
      </c>
      <c r="AV297" s="21" t="str">
        <f>IF(AND('別紙3-1_区分⑤所要額内訳'!$E$89&gt;=DATE(2023,1,1),'別紙3-1_区分⑤所要額内訳'!$D$89="無",COUNTIF($D$190:AV190,1)&lt;=7),AV190,IF(OR('別紙3-1_区分⑤所要額内訳'!$D$89="有",'別紙3-1_区分⑤所要額内訳'!$E$89&lt;=DATE(2022,12,31)),AV190,""))</f>
        <v/>
      </c>
      <c r="AW297" s="21" t="str">
        <f>IF(AND('別紙3-1_区分⑤所要額内訳'!$E$89&gt;=DATE(2023,1,1),'別紙3-1_区分⑤所要額内訳'!$D$89="無",COUNTIF($D$190:AW190,1)&lt;=7),AW190,IF(OR('別紙3-1_区分⑤所要額内訳'!$D$89="有",'別紙3-1_区分⑤所要額内訳'!$E$89&lt;=DATE(2022,12,31)),AW190,""))</f>
        <v/>
      </c>
      <c r="AX297" s="21" t="str">
        <f>IF(AND('別紙3-1_区分⑤所要額内訳'!$E$89&gt;=DATE(2023,1,1),'別紙3-1_区分⑤所要額内訳'!$D$89="無",COUNTIF($D$190:AX190,1)&lt;=7),AX190,IF(OR('別紙3-1_区分⑤所要額内訳'!$D$89="有",'別紙3-1_区分⑤所要額内訳'!$E$89&lt;=DATE(2022,12,31)),AX190,""))</f>
        <v/>
      </c>
      <c r="AY297" s="21" t="str">
        <f>IF(AND('別紙3-1_区分⑤所要額内訳'!$E$89&gt;=DATE(2023,1,1),'別紙3-1_区分⑤所要額内訳'!$D$89="無",COUNTIF($D$190:AY190,1)&lt;=7),AY190,IF(OR('別紙3-1_区分⑤所要額内訳'!$D$89="有",'別紙3-1_区分⑤所要額内訳'!$E$89&lt;=DATE(2022,12,31)),AY190,""))</f>
        <v/>
      </c>
      <c r="AZ297" s="21" t="str">
        <f>IF(AND('別紙3-1_区分⑤所要額内訳'!$E$89&gt;=DATE(2023,1,1),'別紙3-1_区分⑤所要額内訳'!$D$89="無",COUNTIF($D$190:AZ190,1)&lt;=7),AZ190,IF(OR('別紙3-1_区分⑤所要額内訳'!$D$89="有",'別紙3-1_区分⑤所要額内訳'!$E$89&lt;=DATE(2022,12,31)),AZ190,""))</f>
        <v/>
      </c>
      <c r="BA297" s="21" t="str">
        <f>IF(AND('別紙3-1_区分⑤所要額内訳'!$E$89&gt;=DATE(2023,1,1),'別紙3-1_区分⑤所要額内訳'!$D$89="無",COUNTIF($D$190:BA190,1)&lt;=7),BA190,IF(OR('別紙3-1_区分⑤所要額内訳'!$D$89="有",'別紙3-1_区分⑤所要額内訳'!$E$89&lt;=DATE(2022,12,31)),BA190,""))</f>
        <v/>
      </c>
      <c r="BB297" s="18">
        <f t="shared" si="396"/>
        <v>1</v>
      </c>
    </row>
    <row r="298" spans="1:54" x14ac:dyDescent="0.2">
      <c r="A298" s="5" t="str">
        <f t="shared" ref="A298:C298" si="412">A191</f>
        <v/>
      </c>
      <c r="B298" s="14" t="str">
        <f t="shared" si="412"/>
        <v/>
      </c>
      <c r="C298" s="5" t="str">
        <f t="shared" si="412"/>
        <v/>
      </c>
      <c r="D298" s="21">
        <f>IF(AND('別紙3-1_区分⑤所要額内訳'!$E$90&gt;=DATE(2023,1,1),'別紙3-1_区分⑤所要額内訳'!$D$90="無",COUNTIF($D$191:D191,1)&lt;=7),D191,IF(OR('別紙3-1_区分⑤所要額内訳'!$D$90="有",'別紙3-1_区分⑤所要額内訳'!$E$90&lt;=DATE(2022,12,31)),D191,""))</f>
        <v>1</v>
      </c>
      <c r="E298" s="21" t="str">
        <f>IF(AND('別紙3-1_区分⑤所要額内訳'!$E$90&gt;=DATE(2023,1,1),'別紙3-1_区分⑤所要額内訳'!$D$90="無",COUNTIF($D$191:E191,1)&lt;=7),E191,IF(OR('別紙3-1_区分⑤所要額内訳'!$D$90="有",'別紙3-1_区分⑤所要額内訳'!$E$90&lt;=DATE(2022,12,31)),E191,""))</f>
        <v/>
      </c>
      <c r="F298" s="21" t="str">
        <f>IF(AND('別紙3-1_区分⑤所要額内訳'!$E$90&gt;=DATE(2023,1,1),'別紙3-1_区分⑤所要額内訳'!$D$90="無",COUNTIF($D$191:F191,1)&lt;=7),F191,IF(OR('別紙3-1_区分⑤所要額内訳'!$D$90="有",'別紙3-1_区分⑤所要額内訳'!$E$90&lt;=DATE(2022,12,31)),F191,""))</f>
        <v/>
      </c>
      <c r="G298" s="21" t="str">
        <f>IF(AND('別紙3-1_区分⑤所要額内訳'!$E$90&gt;=DATE(2023,1,1),'別紙3-1_区分⑤所要額内訳'!$D$90="無",COUNTIF($D$191:G191,1)&lt;=7),G191,IF(OR('別紙3-1_区分⑤所要額内訳'!$D$90="有",'別紙3-1_区分⑤所要額内訳'!$E$90&lt;=DATE(2022,12,31)),G191,""))</f>
        <v/>
      </c>
      <c r="H298" s="21" t="str">
        <f>IF(AND('別紙3-1_区分⑤所要額内訳'!$E$90&gt;=DATE(2023,1,1),'別紙3-1_区分⑤所要額内訳'!$D$90="無",COUNTIF($D$191:H191,1)&lt;=7),H191,IF(OR('別紙3-1_区分⑤所要額内訳'!$D$90="有",'別紙3-1_区分⑤所要額内訳'!$E$90&lt;=DATE(2022,12,31)),H191,""))</f>
        <v/>
      </c>
      <c r="I298" s="21" t="str">
        <f>IF(AND('別紙3-1_区分⑤所要額内訳'!$E$90&gt;=DATE(2023,1,1),'別紙3-1_区分⑤所要額内訳'!$D$90="無",COUNTIF($D$191:I191,1)&lt;=7),I191,IF(OR('別紙3-1_区分⑤所要額内訳'!$D$90="有",'別紙3-1_区分⑤所要額内訳'!$E$90&lt;=DATE(2022,12,31)),I191,""))</f>
        <v/>
      </c>
      <c r="J298" s="21" t="str">
        <f>IF(AND('別紙3-1_区分⑤所要額内訳'!$E$90&gt;=DATE(2023,1,1),'別紙3-1_区分⑤所要額内訳'!$D$90="無",COUNTIF($D$191:J191,1)&lt;=7),J191,IF(OR('別紙3-1_区分⑤所要額内訳'!$D$90="有",'別紙3-1_区分⑤所要額内訳'!$E$90&lt;=DATE(2022,12,31)),J191,""))</f>
        <v/>
      </c>
      <c r="K298" s="21" t="str">
        <f>IF(AND('別紙3-1_区分⑤所要額内訳'!$E$90&gt;=DATE(2023,1,1),'別紙3-1_区分⑤所要額内訳'!$D$90="無",COUNTIF($D$191:K191,1)&lt;=7),K191,IF(OR('別紙3-1_区分⑤所要額内訳'!$D$90="有",'別紙3-1_区分⑤所要額内訳'!$E$90&lt;=DATE(2022,12,31)),K191,""))</f>
        <v/>
      </c>
      <c r="L298" s="21" t="str">
        <f>IF(AND('別紙3-1_区分⑤所要額内訳'!$E$90&gt;=DATE(2023,1,1),'別紙3-1_区分⑤所要額内訳'!$D$90="無",COUNTIF($D$191:L191,1)&lt;=7),L191,IF(OR('別紙3-1_区分⑤所要額内訳'!$D$90="有",'別紙3-1_区分⑤所要額内訳'!$E$90&lt;=DATE(2022,12,31)),L191,""))</f>
        <v/>
      </c>
      <c r="M298" s="21" t="str">
        <f>IF(AND('別紙3-1_区分⑤所要額内訳'!$E$90&gt;=DATE(2023,1,1),'別紙3-1_区分⑤所要額内訳'!$D$90="無",COUNTIF($D$191:M191,1)&lt;=7),M191,IF(OR('別紙3-1_区分⑤所要額内訳'!$D$90="有",'別紙3-1_区分⑤所要額内訳'!$E$90&lt;=DATE(2022,12,31)),M191,""))</f>
        <v/>
      </c>
      <c r="N298" s="21" t="str">
        <f>IF(AND('別紙3-1_区分⑤所要額内訳'!$E$90&gt;=DATE(2023,1,1),'別紙3-1_区分⑤所要額内訳'!$D$90="無",COUNTIF($D$191:N191,1)&lt;=7),N191,IF(OR('別紙3-1_区分⑤所要額内訳'!$D$90="有",'別紙3-1_区分⑤所要額内訳'!$E$90&lt;=DATE(2022,12,31)),N191,""))</f>
        <v/>
      </c>
      <c r="O298" s="21" t="str">
        <f>IF(AND('別紙3-1_区分⑤所要額内訳'!$E$90&gt;=DATE(2023,1,1),'別紙3-1_区分⑤所要額内訳'!$D$90="無",COUNTIF($D$191:O191,1)&lt;=7),O191,IF(OR('別紙3-1_区分⑤所要額内訳'!$D$90="有",'別紙3-1_区分⑤所要額内訳'!$E$90&lt;=DATE(2022,12,31)),O191,""))</f>
        <v/>
      </c>
      <c r="P298" s="21" t="str">
        <f>IF(AND('別紙3-1_区分⑤所要額内訳'!$E$90&gt;=DATE(2023,1,1),'別紙3-1_区分⑤所要額内訳'!$D$90="無",COUNTIF($D$191:P191,1)&lt;=7),P191,IF(OR('別紙3-1_区分⑤所要額内訳'!$D$90="有",'別紙3-1_区分⑤所要額内訳'!$E$90&lt;=DATE(2022,12,31)),P191,""))</f>
        <v/>
      </c>
      <c r="Q298" s="21" t="str">
        <f>IF(AND('別紙3-1_区分⑤所要額内訳'!$E$90&gt;=DATE(2023,1,1),'別紙3-1_区分⑤所要額内訳'!$D$90="無",COUNTIF($D$191:Q191,1)&lt;=7),Q191,IF(OR('別紙3-1_区分⑤所要額内訳'!$D$90="有",'別紙3-1_区分⑤所要額内訳'!$E$90&lt;=DATE(2022,12,31)),Q191,""))</f>
        <v/>
      </c>
      <c r="R298" s="21" t="str">
        <f>IF(AND('別紙3-1_区分⑤所要額内訳'!$E$90&gt;=DATE(2023,1,1),'別紙3-1_区分⑤所要額内訳'!$D$90="無",COUNTIF($D$191:R191,1)&lt;=7),R191,IF(OR('別紙3-1_区分⑤所要額内訳'!$D$90="有",'別紙3-1_区分⑤所要額内訳'!$E$90&lt;=DATE(2022,12,31)),R191,""))</f>
        <v/>
      </c>
      <c r="S298" s="21" t="str">
        <f>IF(AND('別紙3-1_区分⑤所要額内訳'!$E$90&gt;=DATE(2023,1,1),'別紙3-1_区分⑤所要額内訳'!$D$90="無",COUNTIF($D$191:S191,1)&lt;=7),S191,IF(OR('別紙3-1_区分⑤所要額内訳'!$D$90="有",'別紙3-1_区分⑤所要額内訳'!$E$90&lt;=DATE(2022,12,31)),S191,""))</f>
        <v/>
      </c>
      <c r="T298" s="21" t="str">
        <f>IF(AND('別紙3-1_区分⑤所要額内訳'!$E$90&gt;=DATE(2023,1,1),'別紙3-1_区分⑤所要額内訳'!$D$90="無",COUNTIF($D$191:T191,1)&lt;=7),T191,IF(OR('別紙3-1_区分⑤所要額内訳'!$D$90="有",'別紙3-1_区分⑤所要額内訳'!$E$90&lt;=DATE(2022,12,31)),T191,""))</f>
        <v/>
      </c>
      <c r="U298" s="21" t="str">
        <f>IF(AND('別紙3-1_区分⑤所要額内訳'!$E$90&gt;=DATE(2023,1,1),'別紙3-1_区分⑤所要額内訳'!$D$90="無",COUNTIF($D$191:U191,1)&lt;=7),U191,IF(OR('別紙3-1_区分⑤所要額内訳'!$D$90="有",'別紙3-1_区分⑤所要額内訳'!$E$90&lt;=DATE(2022,12,31)),U191,""))</f>
        <v/>
      </c>
      <c r="V298" s="21" t="str">
        <f>IF(AND('別紙3-1_区分⑤所要額内訳'!$E$90&gt;=DATE(2023,1,1),'別紙3-1_区分⑤所要額内訳'!$D$90="無",COUNTIF($D$191:V191,1)&lt;=7),V191,IF(OR('別紙3-1_区分⑤所要額内訳'!$D$90="有",'別紙3-1_区分⑤所要額内訳'!$E$90&lt;=DATE(2022,12,31)),V191,""))</f>
        <v/>
      </c>
      <c r="W298" s="21" t="str">
        <f>IF(AND('別紙3-1_区分⑤所要額内訳'!$E$90&gt;=DATE(2023,1,1),'別紙3-1_区分⑤所要額内訳'!$D$90="無",COUNTIF($D$191:W191,1)&lt;=7),W191,IF(OR('別紙3-1_区分⑤所要額内訳'!$D$90="有",'別紙3-1_区分⑤所要額内訳'!$E$90&lt;=DATE(2022,12,31)),W191,""))</f>
        <v/>
      </c>
      <c r="X298" s="21" t="str">
        <f>IF(AND('別紙3-1_区分⑤所要額内訳'!$E$90&gt;=DATE(2023,1,1),'別紙3-1_区分⑤所要額内訳'!$D$90="無",COUNTIF($D$191:X191,1)&lt;=7),X191,IF(OR('別紙3-1_区分⑤所要額内訳'!$D$90="有",'別紙3-1_区分⑤所要額内訳'!$E$90&lt;=DATE(2022,12,31)),X191,""))</f>
        <v/>
      </c>
      <c r="Y298" s="21" t="str">
        <f>IF(AND('別紙3-1_区分⑤所要額内訳'!$E$90&gt;=DATE(2023,1,1),'別紙3-1_区分⑤所要額内訳'!$D$90="無",COUNTIF($D$191:Y191,1)&lt;=7),Y191,IF(OR('別紙3-1_区分⑤所要額内訳'!$D$90="有",'別紙3-1_区分⑤所要額内訳'!$E$90&lt;=DATE(2022,12,31)),Y191,""))</f>
        <v/>
      </c>
      <c r="Z298" s="21" t="str">
        <f>IF(AND('別紙3-1_区分⑤所要額内訳'!$E$90&gt;=DATE(2023,1,1),'別紙3-1_区分⑤所要額内訳'!$D$90="無",COUNTIF($D$191:Z191,1)&lt;=7),Z191,IF(OR('別紙3-1_区分⑤所要額内訳'!$D$90="有",'別紙3-1_区分⑤所要額内訳'!$E$90&lt;=DATE(2022,12,31)),Z191,""))</f>
        <v/>
      </c>
      <c r="AA298" s="21" t="str">
        <f>IF(AND('別紙3-1_区分⑤所要額内訳'!$E$90&gt;=DATE(2023,1,1),'別紙3-1_区分⑤所要額内訳'!$D$90="無",COUNTIF($D$191:AA191,1)&lt;=7),AA191,IF(OR('別紙3-1_区分⑤所要額内訳'!$D$90="有",'別紙3-1_区分⑤所要額内訳'!$E$90&lt;=DATE(2022,12,31)),AA191,""))</f>
        <v/>
      </c>
      <c r="AB298" s="21" t="str">
        <f>IF(AND('別紙3-1_区分⑤所要額内訳'!$E$90&gt;=DATE(2023,1,1),'別紙3-1_区分⑤所要額内訳'!$D$90="無",COUNTIF($D$191:AB191,1)&lt;=7),AB191,IF(OR('別紙3-1_区分⑤所要額内訳'!$D$90="有",'別紙3-1_区分⑤所要額内訳'!$E$90&lt;=DATE(2022,12,31)),AB191,""))</f>
        <v/>
      </c>
      <c r="AC298" s="21" t="str">
        <f>IF(AND('別紙3-1_区分⑤所要額内訳'!$E$90&gt;=DATE(2023,1,1),'別紙3-1_区分⑤所要額内訳'!$D$90="無",COUNTIF($D$191:AC191,1)&lt;=7),AC191,IF(OR('別紙3-1_区分⑤所要額内訳'!$D$90="有",'別紙3-1_区分⑤所要額内訳'!$E$90&lt;=DATE(2022,12,31)),AC191,""))</f>
        <v/>
      </c>
      <c r="AD298" s="21" t="str">
        <f>IF(AND('別紙3-1_区分⑤所要額内訳'!$E$90&gt;=DATE(2023,1,1),'別紙3-1_区分⑤所要額内訳'!$D$90="無",COUNTIF($D$191:AD191,1)&lt;=7),AD191,IF(OR('別紙3-1_区分⑤所要額内訳'!$D$90="有",'別紙3-1_区分⑤所要額内訳'!$E$90&lt;=DATE(2022,12,31)),AD191,""))</f>
        <v/>
      </c>
      <c r="AE298" s="21" t="str">
        <f>IF(AND('別紙3-1_区分⑤所要額内訳'!$E$90&gt;=DATE(2023,1,1),'別紙3-1_区分⑤所要額内訳'!$D$90="無",COUNTIF($D$191:AE191,1)&lt;=7),AE191,IF(OR('別紙3-1_区分⑤所要額内訳'!$D$90="有",'別紙3-1_区分⑤所要額内訳'!$E$90&lt;=DATE(2022,12,31)),AE191,""))</f>
        <v/>
      </c>
      <c r="AF298" s="21" t="str">
        <f>IF(AND('別紙3-1_区分⑤所要額内訳'!$E$90&gt;=DATE(2023,1,1),'別紙3-1_区分⑤所要額内訳'!$D$90="無",COUNTIF($D$191:AF191,1)&lt;=7),AF191,IF(OR('別紙3-1_区分⑤所要額内訳'!$D$90="有",'別紙3-1_区分⑤所要額内訳'!$E$90&lt;=DATE(2022,12,31)),AF191,""))</f>
        <v/>
      </c>
      <c r="AG298" s="21" t="str">
        <f>IF(AND('別紙3-1_区分⑤所要額内訳'!$E$90&gt;=DATE(2023,1,1),'別紙3-1_区分⑤所要額内訳'!$D$90="無",COUNTIF($D$191:AG191,1)&lt;=7),AG191,IF(OR('別紙3-1_区分⑤所要額内訳'!$D$90="有",'別紙3-1_区分⑤所要額内訳'!$E$90&lt;=DATE(2022,12,31)),AG191,""))</f>
        <v/>
      </c>
      <c r="AH298" s="21" t="str">
        <f>IF(AND('別紙3-1_区分⑤所要額内訳'!$E$90&gt;=DATE(2023,1,1),'別紙3-1_区分⑤所要額内訳'!$D$90="無",COUNTIF($D$191:AH191,1)&lt;=7),AH191,IF(OR('別紙3-1_区分⑤所要額内訳'!$D$90="有",'別紙3-1_区分⑤所要額内訳'!$E$90&lt;=DATE(2022,12,31)),AH191,""))</f>
        <v/>
      </c>
      <c r="AI298" s="21" t="str">
        <f>IF(AND('別紙3-1_区分⑤所要額内訳'!$E$90&gt;=DATE(2023,1,1),'別紙3-1_区分⑤所要額内訳'!$D$90="無",COUNTIF($D$191:AI191,1)&lt;=7),AI191,IF(OR('別紙3-1_区分⑤所要額内訳'!$D$90="有",'別紙3-1_区分⑤所要額内訳'!$E$90&lt;=DATE(2022,12,31)),AI191,""))</f>
        <v/>
      </c>
      <c r="AJ298" s="21" t="str">
        <f>IF(AND('別紙3-1_区分⑤所要額内訳'!$E$90&gt;=DATE(2023,1,1),'別紙3-1_区分⑤所要額内訳'!$D$90="無",COUNTIF($D$191:AJ191,1)&lt;=7),AJ191,IF(OR('別紙3-1_区分⑤所要額内訳'!$D$90="有",'別紙3-1_区分⑤所要額内訳'!$E$90&lt;=DATE(2022,12,31)),AJ191,""))</f>
        <v/>
      </c>
      <c r="AK298" s="21" t="str">
        <f>IF(AND('別紙3-1_区分⑤所要額内訳'!$E$90&gt;=DATE(2023,1,1),'別紙3-1_区分⑤所要額内訳'!$D$90="無",COUNTIF($D$191:AK191,1)&lt;=7),AK191,IF(OR('別紙3-1_区分⑤所要額内訳'!$D$90="有",'別紙3-1_区分⑤所要額内訳'!$E$90&lt;=DATE(2022,12,31)),AK191,""))</f>
        <v/>
      </c>
      <c r="AL298" s="21" t="str">
        <f>IF(AND('別紙3-1_区分⑤所要額内訳'!$E$90&gt;=DATE(2023,1,1),'別紙3-1_区分⑤所要額内訳'!$D$90="無",COUNTIF($D$191:AL191,1)&lt;=7),AL191,IF(OR('別紙3-1_区分⑤所要額内訳'!$D$90="有",'別紙3-1_区分⑤所要額内訳'!$E$90&lt;=DATE(2022,12,31)),AL191,""))</f>
        <v/>
      </c>
      <c r="AM298" s="21" t="str">
        <f>IF(AND('別紙3-1_区分⑤所要額内訳'!$E$90&gt;=DATE(2023,1,1),'別紙3-1_区分⑤所要額内訳'!$D$90="無",COUNTIF($D$191:AM191,1)&lt;=7),AM191,IF(OR('別紙3-1_区分⑤所要額内訳'!$D$90="有",'別紙3-1_区分⑤所要額内訳'!$E$90&lt;=DATE(2022,12,31)),AM191,""))</f>
        <v/>
      </c>
      <c r="AN298" s="21" t="str">
        <f>IF(AND('別紙3-1_区分⑤所要額内訳'!$E$90&gt;=DATE(2023,1,1),'別紙3-1_区分⑤所要額内訳'!$D$90="無",COUNTIF($D$191:AN191,1)&lt;=7),AN191,IF(OR('別紙3-1_区分⑤所要額内訳'!$D$90="有",'別紙3-1_区分⑤所要額内訳'!$E$90&lt;=DATE(2022,12,31)),AN191,""))</f>
        <v/>
      </c>
      <c r="AO298" s="21" t="str">
        <f>IF(AND('別紙3-1_区分⑤所要額内訳'!$E$90&gt;=DATE(2023,1,1),'別紙3-1_区分⑤所要額内訳'!$D$90="無",COUNTIF($D$191:AO191,1)&lt;=7),AO191,IF(OR('別紙3-1_区分⑤所要額内訳'!$D$90="有",'別紙3-1_区分⑤所要額内訳'!$E$90&lt;=DATE(2022,12,31)),AO191,""))</f>
        <v/>
      </c>
      <c r="AP298" s="21" t="str">
        <f>IF(AND('別紙3-1_区分⑤所要額内訳'!$E$90&gt;=DATE(2023,1,1),'別紙3-1_区分⑤所要額内訳'!$D$90="無",COUNTIF($D$191:AP191,1)&lt;=7),AP191,IF(OR('別紙3-1_区分⑤所要額内訳'!$D$90="有",'別紙3-1_区分⑤所要額内訳'!$E$90&lt;=DATE(2022,12,31)),AP191,""))</f>
        <v/>
      </c>
      <c r="AQ298" s="21" t="str">
        <f>IF(AND('別紙3-1_区分⑤所要額内訳'!$E$90&gt;=DATE(2023,1,1),'別紙3-1_区分⑤所要額内訳'!$D$90="無",COUNTIF($D$191:AQ191,1)&lt;=7),AQ191,IF(OR('別紙3-1_区分⑤所要額内訳'!$D$90="有",'別紙3-1_区分⑤所要額内訳'!$E$90&lt;=DATE(2022,12,31)),AQ191,""))</f>
        <v/>
      </c>
      <c r="AR298" s="21" t="str">
        <f>IF(AND('別紙3-1_区分⑤所要額内訳'!$E$90&gt;=DATE(2023,1,1),'別紙3-1_区分⑤所要額内訳'!$D$90="無",COUNTIF($D$191:AR191,1)&lt;=7),AR191,IF(OR('別紙3-1_区分⑤所要額内訳'!$D$90="有",'別紙3-1_区分⑤所要額内訳'!$E$90&lt;=DATE(2022,12,31)),AR191,""))</f>
        <v/>
      </c>
      <c r="AS298" s="21" t="str">
        <f>IF(AND('別紙3-1_区分⑤所要額内訳'!$E$90&gt;=DATE(2023,1,1),'別紙3-1_区分⑤所要額内訳'!$D$90="無",COUNTIF($D$191:AS191,1)&lt;=7),AS191,IF(OR('別紙3-1_区分⑤所要額内訳'!$D$90="有",'別紙3-1_区分⑤所要額内訳'!$E$90&lt;=DATE(2022,12,31)),AS191,""))</f>
        <v/>
      </c>
      <c r="AT298" s="21" t="str">
        <f>IF(AND('別紙3-1_区分⑤所要額内訳'!$E$90&gt;=DATE(2023,1,1),'別紙3-1_区分⑤所要額内訳'!$D$90="無",COUNTIF($D$191:AT191,1)&lt;=7),AT191,IF(OR('別紙3-1_区分⑤所要額内訳'!$D$90="有",'別紙3-1_区分⑤所要額内訳'!$E$90&lt;=DATE(2022,12,31)),AT191,""))</f>
        <v/>
      </c>
      <c r="AU298" s="21" t="str">
        <f>IF(AND('別紙3-1_区分⑤所要額内訳'!$E$90&gt;=DATE(2023,1,1),'別紙3-1_区分⑤所要額内訳'!$D$90="無",COUNTIF($D$191:AU191,1)&lt;=7),AU191,IF(OR('別紙3-1_区分⑤所要額内訳'!$D$90="有",'別紙3-1_区分⑤所要額内訳'!$E$90&lt;=DATE(2022,12,31)),AU191,""))</f>
        <v/>
      </c>
      <c r="AV298" s="21" t="str">
        <f>IF(AND('別紙3-1_区分⑤所要額内訳'!$E$90&gt;=DATE(2023,1,1),'別紙3-1_区分⑤所要額内訳'!$D$90="無",COUNTIF($D$191:AV191,1)&lt;=7),AV191,IF(OR('別紙3-1_区分⑤所要額内訳'!$D$90="有",'別紙3-1_区分⑤所要額内訳'!$E$90&lt;=DATE(2022,12,31)),AV191,""))</f>
        <v/>
      </c>
      <c r="AW298" s="21" t="str">
        <f>IF(AND('別紙3-1_区分⑤所要額内訳'!$E$90&gt;=DATE(2023,1,1),'別紙3-1_区分⑤所要額内訳'!$D$90="無",COUNTIF($D$191:AW191,1)&lt;=7),AW191,IF(OR('別紙3-1_区分⑤所要額内訳'!$D$90="有",'別紙3-1_区分⑤所要額内訳'!$E$90&lt;=DATE(2022,12,31)),AW191,""))</f>
        <v/>
      </c>
      <c r="AX298" s="21" t="str">
        <f>IF(AND('別紙3-1_区分⑤所要額内訳'!$E$90&gt;=DATE(2023,1,1),'別紙3-1_区分⑤所要額内訳'!$D$90="無",COUNTIF($D$191:AX191,1)&lt;=7),AX191,IF(OR('別紙3-1_区分⑤所要額内訳'!$D$90="有",'別紙3-1_区分⑤所要額内訳'!$E$90&lt;=DATE(2022,12,31)),AX191,""))</f>
        <v/>
      </c>
      <c r="AY298" s="21" t="str">
        <f>IF(AND('別紙3-1_区分⑤所要額内訳'!$E$90&gt;=DATE(2023,1,1),'別紙3-1_区分⑤所要額内訳'!$D$90="無",COUNTIF($D$191:AY191,1)&lt;=7),AY191,IF(OR('別紙3-1_区分⑤所要額内訳'!$D$90="有",'別紙3-1_区分⑤所要額内訳'!$E$90&lt;=DATE(2022,12,31)),AY191,""))</f>
        <v/>
      </c>
      <c r="AZ298" s="21" t="str">
        <f>IF(AND('別紙3-1_区分⑤所要額内訳'!$E$90&gt;=DATE(2023,1,1),'別紙3-1_区分⑤所要額内訳'!$D$90="無",COUNTIF($D$191:AZ191,1)&lt;=7),AZ191,IF(OR('別紙3-1_区分⑤所要額内訳'!$D$90="有",'別紙3-1_区分⑤所要額内訳'!$E$90&lt;=DATE(2022,12,31)),AZ191,""))</f>
        <v/>
      </c>
      <c r="BA298" s="21" t="str">
        <f>IF(AND('別紙3-1_区分⑤所要額内訳'!$E$90&gt;=DATE(2023,1,1),'別紙3-1_区分⑤所要額内訳'!$D$90="無",COUNTIF($D$191:BA191,1)&lt;=7),BA191,IF(OR('別紙3-1_区分⑤所要額内訳'!$D$90="有",'別紙3-1_区分⑤所要額内訳'!$E$90&lt;=DATE(2022,12,31)),BA191,""))</f>
        <v/>
      </c>
      <c r="BB298" s="18">
        <f t="shared" si="396"/>
        <v>1</v>
      </c>
    </row>
    <row r="299" spans="1:54" x14ac:dyDescent="0.2">
      <c r="A299" s="5" t="str">
        <f t="shared" ref="A299:C299" si="413">A192</f>
        <v/>
      </c>
      <c r="B299" s="14" t="str">
        <f t="shared" si="413"/>
        <v/>
      </c>
      <c r="C299" s="5" t="str">
        <f t="shared" si="413"/>
        <v/>
      </c>
      <c r="D299" s="21">
        <f>IF(AND('別紙3-1_区分⑤所要額内訳'!$E$91&gt;=DATE(2023,1,1),'別紙3-1_区分⑤所要額内訳'!$D$91="無",COUNTIF($D$192:D192,1)&lt;=7),D192,IF(OR('別紙3-1_区分⑤所要額内訳'!$D$91="有",'別紙3-1_区分⑤所要額内訳'!$E$91&lt;=DATE(2022,12,31)),D192,""))</f>
        <v>1</v>
      </c>
      <c r="E299" s="21" t="str">
        <f>IF(AND('別紙3-1_区分⑤所要額内訳'!$E$91&gt;=DATE(2023,1,1),'別紙3-1_区分⑤所要額内訳'!$D$91="無",COUNTIF($D$192:E192,1)&lt;=7),E192,IF(OR('別紙3-1_区分⑤所要額内訳'!$D$91="有",'別紙3-1_区分⑤所要額内訳'!$E$91&lt;=DATE(2022,12,31)),E192,""))</f>
        <v/>
      </c>
      <c r="F299" s="21" t="str">
        <f>IF(AND('別紙3-1_区分⑤所要額内訳'!$E$91&gt;=DATE(2023,1,1),'別紙3-1_区分⑤所要額内訳'!$D$91="無",COUNTIF($D$192:F192,1)&lt;=7),F192,IF(OR('別紙3-1_区分⑤所要額内訳'!$D$91="有",'別紙3-1_区分⑤所要額内訳'!$E$91&lt;=DATE(2022,12,31)),F192,""))</f>
        <v/>
      </c>
      <c r="G299" s="21" t="str">
        <f>IF(AND('別紙3-1_区分⑤所要額内訳'!$E$91&gt;=DATE(2023,1,1),'別紙3-1_区分⑤所要額内訳'!$D$91="無",COUNTIF($D$192:G192,1)&lt;=7),G192,IF(OR('別紙3-1_区分⑤所要額内訳'!$D$91="有",'別紙3-1_区分⑤所要額内訳'!$E$91&lt;=DATE(2022,12,31)),G192,""))</f>
        <v/>
      </c>
      <c r="H299" s="21" t="str">
        <f>IF(AND('別紙3-1_区分⑤所要額内訳'!$E$91&gt;=DATE(2023,1,1),'別紙3-1_区分⑤所要額内訳'!$D$91="無",COUNTIF($D$192:H192,1)&lt;=7),H192,IF(OR('別紙3-1_区分⑤所要額内訳'!$D$91="有",'別紙3-1_区分⑤所要額内訳'!$E$91&lt;=DATE(2022,12,31)),H192,""))</f>
        <v/>
      </c>
      <c r="I299" s="21" t="str">
        <f>IF(AND('別紙3-1_区分⑤所要額内訳'!$E$91&gt;=DATE(2023,1,1),'別紙3-1_区分⑤所要額内訳'!$D$91="無",COUNTIF($D$192:I192,1)&lt;=7),I192,IF(OR('別紙3-1_区分⑤所要額内訳'!$D$91="有",'別紙3-1_区分⑤所要額内訳'!$E$91&lt;=DATE(2022,12,31)),I192,""))</f>
        <v/>
      </c>
      <c r="J299" s="21" t="str">
        <f>IF(AND('別紙3-1_区分⑤所要額内訳'!$E$91&gt;=DATE(2023,1,1),'別紙3-1_区分⑤所要額内訳'!$D$91="無",COUNTIF($D$192:J192,1)&lt;=7),J192,IF(OR('別紙3-1_区分⑤所要額内訳'!$D$91="有",'別紙3-1_区分⑤所要額内訳'!$E$91&lt;=DATE(2022,12,31)),J192,""))</f>
        <v/>
      </c>
      <c r="K299" s="21" t="str">
        <f>IF(AND('別紙3-1_区分⑤所要額内訳'!$E$91&gt;=DATE(2023,1,1),'別紙3-1_区分⑤所要額内訳'!$D$91="無",COUNTIF($D$192:K192,1)&lt;=7),K192,IF(OR('別紙3-1_区分⑤所要額内訳'!$D$91="有",'別紙3-1_区分⑤所要額内訳'!$E$91&lt;=DATE(2022,12,31)),K192,""))</f>
        <v/>
      </c>
      <c r="L299" s="21" t="str">
        <f>IF(AND('別紙3-1_区分⑤所要額内訳'!$E$91&gt;=DATE(2023,1,1),'別紙3-1_区分⑤所要額内訳'!$D$91="無",COUNTIF($D$192:L192,1)&lt;=7),L192,IF(OR('別紙3-1_区分⑤所要額内訳'!$D$91="有",'別紙3-1_区分⑤所要額内訳'!$E$91&lt;=DATE(2022,12,31)),L192,""))</f>
        <v/>
      </c>
      <c r="M299" s="21" t="str">
        <f>IF(AND('別紙3-1_区分⑤所要額内訳'!$E$91&gt;=DATE(2023,1,1),'別紙3-1_区分⑤所要額内訳'!$D$91="無",COUNTIF($D$192:M192,1)&lt;=7),M192,IF(OR('別紙3-1_区分⑤所要額内訳'!$D$91="有",'別紙3-1_区分⑤所要額内訳'!$E$91&lt;=DATE(2022,12,31)),M192,""))</f>
        <v/>
      </c>
      <c r="N299" s="21" t="str">
        <f>IF(AND('別紙3-1_区分⑤所要額内訳'!$E$91&gt;=DATE(2023,1,1),'別紙3-1_区分⑤所要額内訳'!$D$91="無",COUNTIF($D$192:N192,1)&lt;=7),N192,IF(OR('別紙3-1_区分⑤所要額内訳'!$D$91="有",'別紙3-1_区分⑤所要額内訳'!$E$91&lt;=DATE(2022,12,31)),N192,""))</f>
        <v/>
      </c>
      <c r="O299" s="21" t="str">
        <f>IF(AND('別紙3-1_区分⑤所要額内訳'!$E$91&gt;=DATE(2023,1,1),'別紙3-1_区分⑤所要額内訳'!$D$91="無",COUNTIF($D$192:O192,1)&lt;=7),O192,IF(OR('別紙3-1_区分⑤所要額内訳'!$D$91="有",'別紙3-1_区分⑤所要額内訳'!$E$91&lt;=DATE(2022,12,31)),O192,""))</f>
        <v/>
      </c>
      <c r="P299" s="21" t="str">
        <f>IF(AND('別紙3-1_区分⑤所要額内訳'!$E$91&gt;=DATE(2023,1,1),'別紙3-1_区分⑤所要額内訳'!$D$91="無",COUNTIF($D$192:P192,1)&lt;=7),P192,IF(OR('別紙3-1_区分⑤所要額内訳'!$D$91="有",'別紙3-1_区分⑤所要額内訳'!$E$91&lt;=DATE(2022,12,31)),P192,""))</f>
        <v/>
      </c>
      <c r="Q299" s="21" t="str">
        <f>IF(AND('別紙3-1_区分⑤所要額内訳'!$E$91&gt;=DATE(2023,1,1),'別紙3-1_区分⑤所要額内訳'!$D$91="無",COUNTIF($D$192:Q192,1)&lt;=7),Q192,IF(OR('別紙3-1_区分⑤所要額内訳'!$D$91="有",'別紙3-1_区分⑤所要額内訳'!$E$91&lt;=DATE(2022,12,31)),Q192,""))</f>
        <v/>
      </c>
      <c r="R299" s="21" t="str">
        <f>IF(AND('別紙3-1_区分⑤所要額内訳'!$E$91&gt;=DATE(2023,1,1),'別紙3-1_区分⑤所要額内訳'!$D$91="無",COUNTIF($D$192:R192,1)&lt;=7),R192,IF(OR('別紙3-1_区分⑤所要額内訳'!$D$91="有",'別紙3-1_区分⑤所要額内訳'!$E$91&lt;=DATE(2022,12,31)),R192,""))</f>
        <v/>
      </c>
      <c r="S299" s="21" t="str">
        <f>IF(AND('別紙3-1_区分⑤所要額内訳'!$E$91&gt;=DATE(2023,1,1),'別紙3-1_区分⑤所要額内訳'!$D$91="無",COUNTIF($D$192:S192,1)&lt;=7),S192,IF(OR('別紙3-1_区分⑤所要額内訳'!$D$91="有",'別紙3-1_区分⑤所要額内訳'!$E$91&lt;=DATE(2022,12,31)),S192,""))</f>
        <v/>
      </c>
      <c r="T299" s="21" t="str">
        <f>IF(AND('別紙3-1_区分⑤所要額内訳'!$E$91&gt;=DATE(2023,1,1),'別紙3-1_区分⑤所要額内訳'!$D$91="無",COUNTIF($D$192:T192,1)&lt;=7),T192,IF(OR('別紙3-1_区分⑤所要額内訳'!$D$91="有",'別紙3-1_区分⑤所要額内訳'!$E$91&lt;=DATE(2022,12,31)),T192,""))</f>
        <v/>
      </c>
      <c r="U299" s="21" t="str">
        <f>IF(AND('別紙3-1_区分⑤所要額内訳'!$E$91&gt;=DATE(2023,1,1),'別紙3-1_区分⑤所要額内訳'!$D$91="無",COUNTIF($D$192:U192,1)&lt;=7),U192,IF(OR('別紙3-1_区分⑤所要額内訳'!$D$91="有",'別紙3-1_区分⑤所要額内訳'!$E$91&lt;=DATE(2022,12,31)),U192,""))</f>
        <v/>
      </c>
      <c r="V299" s="21" t="str">
        <f>IF(AND('別紙3-1_区分⑤所要額内訳'!$E$91&gt;=DATE(2023,1,1),'別紙3-1_区分⑤所要額内訳'!$D$91="無",COUNTIF($D$192:V192,1)&lt;=7),V192,IF(OR('別紙3-1_区分⑤所要額内訳'!$D$91="有",'別紙3-1_区分⑤所要額内訳'!$E$91&lt;=DATE(2022,12,31)),V192,""))</f>
        <v/>
      </c>
      <c r="W299" s="21" t="str">
        <f>IF(AND('別紙3-1_区分⑤所要額内訳'!$E$91&gt;=DATE(2023,1,1),'別紙3-1_区分⑤所要額内訳'!$D$91="無",COUNTIF($D$192:W192,1)&lt;=7),W192,IF(OR('別紙3-1_区分⑤所要額内訳'!$D$91="有",'別紙3-1_区分⑤所要額内訳'!$E$91&lt;=DATE(2022,12,31)),W192,""))</f>
        <v/>
      </c>
      <c r="X299" s="21" t="str">
        <f>IF(AND('別紙3-1_区分⑤所要額内訳'!$E$91&gt;=DATE(2023,1,1),'別紙3-1_区分⑤所要額内訳'!$D$91="無",COUNTIF($D$192:X192,1)&lt;=7),X192,IF(OR('別紙3-1_区分⑤所要額内訳'!$D$91="有",'別紙3-1_区分⑤所要額内訳'!$E$91&lt;=DATE(2022,12,31)),X192,""))</f>
        <v/>
      </c>
      <c r="Y299" s="21" t="str">
        <f>IF(AND('別紙3-1_区分⑤所要額内訳'!$E$91&gt;=DATE(2023,1,1),'別紙3-1_区分⑤所要額内訳'!$D$91="無",COUNTIF($D$192:Y192,1)&lt;=7),Y192,IF(OR('別紙3-1_区分⑤所要額内訳'!$D$91="有",'別紙3-1_区分⑤所要額内訳'!$E$91&lt;=DATE(2022,12,31)),Y192,""))</f>
        <v/>
      </c>
      <c r="Z299" s="21" t="str">
        <f>IF(AND('別紙3-1_区分⑤所要額内訳'!$E$91&gt;=DATE(2023,1,1),'別紙3-1_区分⑤所要額内訳'!$D$91="無",COUNTIF($D$192:Z192,1)&lt;=7),Z192,IF(OR('別紙3-1_区分⑤所要額内訳'!$D$91="有",'別紙3-1_区分⑤所要額内訳'!$E$91&lt;=DATE(2022,12,31)),Z192,""))</f>
        <v/>
      </c>
      <c r="AA299" s="21" t="str">
        <f>IF(AND('別紙3-1_区分⑤所要額内訳'!$E$91&gt;=DATE(2023,1,1),'別紙3-1_区分⑤所要額内訳'!$D$91="無",COUNTIF($D$192:AA192,1)&lt;=7),AA192,IF(OR('別紙3-1_区分⑤所要額内訳'!$D$91="有",'別紙3-1_区分⑤所要額内訳'!$E$91&lt;=DATE(2022,12,31)),AA192,""))</f>
        <v/>
      </c>
      <c r="AB299" s="21" t="str">
        <f>IF(AND('別紙3-1_区分⑤所要額内訳'!$E$91&gt;=DATE(2023,1,1),'別紙3-1_区分⑤所要額内訳'!$D$91="無",COUNTIF($D$192:AB192,1)&lt;=7),AB192,IF(OR('別紙3-1_区分⑤所要額内訳'!$D$91="有",'別紙3-1_区分⑤所要額内訳'!$E$91&lt;=DATE(2022,12,31)),AB192,""))</f>
        <v/>
      </c>
      <c r="AC299" s="21" t="str">
        <f>IF(AND('別紙3-1_区分⑤所要額内訳'!$E$91&gt;=DATE(2023,1,1),'別紙3-1_区分⑤所要額内訳'!$D$91="無",COUNTIF($D$192:AC192,1)&lt;=7),AC192,IF(OR('別紙3-1_区分⑤所要額内訳'!$D$91="有",'別紙3-1_区分⑤所要額内訳'!$E$91&lt;=DATE(2022,12,31)),AC192,""))</f>
        <v/>
      </c>
      <c r="AD299" s="21" t="str">
        <f>IF(AND('別紙3-1_区分⑤所要額内訳'!$E$91&gt;=DATE(2023,1,1),'別紙3-1_区分⑤所要額内訳'!$D$91="無",COUNTIF($D$192:AD192,1)&lt;=7),AD192,IF(OR('別紙3-1_区分⑤所要額内訳'!$D$91="有",'別紙3-1_区分⑤所要額内訳'!$E$91&lt;=DATE(2022,12,31)),AD192,""))</f>
        <v/>
      </c>
      <c r="AE299" s="21" t="str">
        <f>IF(AND('別紙3-1_区分⑤所要額内訳'!$E$91&gt;=DATE(2023,1,1),'別紙3-1_区分⑤所要額内訳'!$D$91="無",COUNTIF($D$192:AE192,1)&lt;=7),AE192,IF(OR('別紙3-1_区分⑤所要額内訳'!$D$91="有",'別紙3-1_区分⑤所要額内訳'!$E$91&lt;=DATE(2022,12,31)),AE192,""))</f>
        <v/>
      </c>
      <c r="AF299" s="21" t="str">
        <f>IF(AND('別紙3-1_区分⑤所要額内訳'!$E$91&gt;=DATE(2023,1,1),'別紙3-1_区分⑤所要額内訳'!$D$91="無",COUNTIF($D$192:AF192,1)&lt;=7),AF192,IF(OR('別紙3-1_区分⑤所要額内訳'!$D$91="有",'別紙3-1_区分⑤所要額内訳'!$E$91&lt;=DATE(2022,12,31)),AF192,""))</f>
        <v/>
      </c>
      <c r="AG299" s="21" t="str">
        <f>IF(AND('別紙3-1_区分⑤所要額内訳'!$E$91&gt;=DATE(2023,1,1),'別紙3-1_区分⑤所要額内訳'!$D$91="無",COUNTIF($D$192:AG192,1)&lt;=7),AG192,IF(OR('別紙3-1_区分⑤所要額内訳'!$D$91="有",'別紙3-1_区分⑤所要額内訳'!$E$91&lt;=DATE(2022,12,31)),AG192,""))</f>
        <v/>
      </c>
      <c r="AH299" s="21" t="str">
        <f>IF(AND('別紙3-1_区分⑤所要額内訳'!$E$91&gt;=DATE(2023,1,1),'別紙3-1_区分⑤所要額内訳'!$D$91="無",COUNTIF($D$192:AH192,1)&lt;=7),AH192,IF(OR('別紙3-1_区分⑤所要額内訳'!$D$91="有",'別紙3-1_区分⑤所要額内訳'!$E$91&lt;=DATE(2022,12,31)),AH192,""))</f>
        <v/>
      </c>
      <c r="AI299" s="21" t="str">
        <f>IF(AND('別紙3-1_区分⑤所要額内訳'!$E$91&gt;=DATE(2023,1,1),'別紙3-1_区分⑤所要額内訳'!$D$91="無",COUNTIF($D$192:AI192,1)&lt;=7),AI192,IF(OR('別紙3-1_区分⑤所要額内訳'!$D$91="有",'別紙3-1_区分⑤所要額内訳'!$E$91&lt;=DATE(2022,12,31)),AI192,""))</f>
        <v/>
      </c>
      <c r="AJ299" s="21" t="str">
        <f>IF(AND('別紙3-1_区分⑤所要額内訳'!$E$91&gt;=DATE(2023,1,1),'別紙3-1_区分⑤所要額内訳'!$D$91="無",COUNTIF($D$192:AJ192,1)&lt;=7),AJ192,IF(OR('別紙3-1_区分⑤所要額内訳'!$D$91="有",'別紙3-1_区分⑤所要額内訳'!$E$91&lt;=DATE(2022,12,31)),AJ192,""))</f>
        <v/>
      </c>
      <c r="AK299" s="21" t="str">
        <f>IF(AND('別紙3-1_区分⑤所要額内訳'!$E$91&gt;=DATE(2023,1,1),'別紙3-1_区分⑤所要額内訳'!$D$91="無",COUNTIF($D$192:AK192,1)&lt;=7),AK192,IF(OR('別紙3-1_区分⑤所要額内訳'!$D$91="有",'別紙3-1_区分⑤所要額内訳'!$E$91&lt;=DATE(2022,12,31)),AK192,""))</f>
        <v/>
      </c>
      <c r="AL299" s="21" t="str">
        <f>IF(AND('別紙3-1_区分⑤所要額内訳'!$E$91&gt;=DATE(2023,1,1),'別紙3-1_区分⑤所要額内訳'!$D$91="無",COUNTIF($D$192:AL192,1)&lt;=7),AL192,IF(OR('別紙3-1_区分⑤所要額内訳'!$D$91="有",'別紙3-1_区分⑤所要額内訳'!$E$91&lt;=DATE(2022,12,31)),AL192,""))</f>
        <v/>
      </c>
      <c r="AM299" s="21" t="str">
        <f>IF(AND('別紙3-1_区分⑤所要額内訳'!$E$91&gt;=DATE(2023,1,1),'別紙3-1_区分⑤所要額内訳'!$D$91="無",COUNTIF($D$192:AM192,1)&lt;=7),AM192,IF(OR('別紙3-1_区分⑤所要額内訳'!$D$91="有",'別紙3-1_区分⑤所要額内訳'!$E$91&lt;=DATE(2022,12,31)),AM192,""))</f>
        <v/>
      </c>
      <c r="AN299" s="21" t="str">
        <f>IF(AND('別紙3-1_区分⑤所要額内訳'!$E$91&gt;=DATE(2023,1,1),'別紙3-1_区分⑤所要額内訳'!$D$91="無",COUNTIF($D$192:AN192,1)&lt;=7),AN192,IF(OR('別紙3-1_区分⑤所要額内訳'!$D$91="有",'別紙3-1_区分⑤所要額内訳'!$E$91&lt;=DATE(2022,12,31)),AN192,""))</f>
        <v/>
      </c>
      <c r="AO299" s="21" t="str">
        <f>IF(AND('別紙3-1_区分⑤所要額内訳'!$E$91&gt;=DATE(2023,1,1),'別紙3-1_区分⑤所要額内訳'!$D$91="無",COUNTIF($D$192:AO192,1)&lt;=7),AO192,IF(OR('別紙3-1_区分⑤所要額内訳'!$D$91="有",'別紙3-1_区分⑤所要額内訳'!$E$91&lt;=DATE(2022,12,31)),AO192,""))</f>
        <v/>
      </c>
      <c r="AP299" s="21" t="str">
        <f>IF(AND('別紙3-1_区分⑤所要額内訳'!$E$91&gt;=DATE(2023,1,1),'別紙3-1_区分⑤所要額内訳'!$D$91="無",COUNTIF($D$192:AP192,1)&lt;=7),AP192,IF(OR('別紙3-1_区分⑤所要額内訳'!$D$91="有",'別紙3-1_区分⑤所要額内訳'!$E$91&lt;=DATE(2022,12,31)),AP192,""))</f>
        <v/>
      </c>
      <c r="AQ299" s="21" t="str">
        <f>IF(AND('別紙3-1_区分⑤所要額内訳'!$E$91&gt;=DATE(2023,1,1),'別紙3-1_区分⑤所要額内訳'!$D$91="無",COUNTIF($D$192:AQ192,1)&lt;=7),AQ192,IF(OR('別紙3-1_区分⑤所要額内訳'!$D$91="有",'別紙3-1_区分⑤所要額内訳'!$E$91&lt;=DATE(2022,12,31)),AQ192,""))</f>
        <v/>
      </c>
      <c r="AR299" s="21" t="str">
        <f>IF(AND('別紙3-1_区分⑤所要額内訳'!$E$91&gt;=DATE(2023,1,1),'別紙3-1_区分⑤所要額内訳'!$D$91="無",COUNTIF($D$192:AR192,1)&lt;=7),AR192,IF(OR('別紙3-1_区分⑤所要額内訳'!$D$91="有",'別紙3-1_区分⑤所要額内訳'!$E$91&lt;=DATE(2022,12,31)),AR192,""))</f>
        <v/>
      </c>
      <c r="AS299" s="21" t="str">
        <f>IF(AND('別紙3-1_区分⑤所要額内訳'!$E$91&gt;=DATE(2023,1,1),'別紙3-1_区分⑤所要額内訳'!$D$91="無",COUNTIF($D$192:AS192,1)&lt;=7),AS192,IF(OR('別紙3-1_区分⑤所要額内訳'!$D$91="有",'別紙3-1_区分⑤所要額内訳'!$E$91&lt;=DATE(2022,12,31)),AS192,""))</f>
        <v/>
      </c>
      <c r="AT299" s="21" t="str">
        <f>IF(AND('別紙3-1_区分⑤所要額内訳'!$E$91&gt;=DATE(2023,1,1),'別紙3-1_区分⑤所要額内訳'!$D$91="無",COUNTIF($D$192:AT192,1)&lt;=7),AT192,IF(OR('別紙3-1_区分⑤所要額内訳'!$D$91="有",'別紙3-1_区分⑤所要額内訳'!$E$91&lt;=DATE(2022,12,31)),AT192,""))</f>
        <v/>
      </c>
      <c r="AU299" s="21" t="str">
        <f>IF(AND('別紙3-1_区分⑤所要額内訳'!$E$91&gt;=DATE(2023,1,1),'別紙3-1_区分⑤所要額内訳'!$D$91="無",COUNTIF($D$192:AU192,1)&lt;=7),AU192,IF(OR('別紙3-1_区分⑤所要額内訳'!$D$91="有",'別紙3-1_区分⑤所要額内訳'!$E$91&lt;=DATE(2022,12,31)),AU192,""))</f>
        <v/>
      </c>
      <c r="AV299" s="21" t="str">
        <f>IF(AND('別紙3-1_区分⑤所要額内訳'!$E$91&gt;=DATE(2023,1,1),'別紙3-1_区分⑤所要額内訳'!$D$91="無",COUNTIF($D$192:AV192,1)&lt;=7),AV192,IF(OR('別紙3-1_区分⑤所要額内訳'!$D$91="有",'別紙3-1_区分⑤所要額内訳'!$E$91&lt;=DATE(2022,12,31)),AV192,""))</f>
        <v/>
      </c>
      <c r="AW299" s="21" t="str">
        <f>IF(AND('別紙3-1_区分⑤所要額内訳'!$E$91&gt;=DATE(2023,1,1),'別紙3-1_区分⑤所要額内訳'!$D$91="無",COUNTIF($D$192:AW192,1)&lt;=7),AW192,IF(OR('別紙3-1_区分⑤所要額内訳'!$D$91="有",'別紙3-1_区分⑤所要額内訳'!$E$91&lt;=DATE(2022,12,31)),AW192,""))</f>
        <v/>
      </c>
      <c r="AX299" s="21" t="str">
        <f>IF(AND('別紙3-1_区分⑤所要額内訳'!$E$91&gt;=DATE(2023,1,1),'別紙3-1_区分⑤所要額内訳'!$D$91="無",COUNTIF($D$192:AX192,1)&lt;=7),AX192,IF(OR('別紙3-1_区分⑤所要額内訳'!$D$91="有",'別紙3-1_区分⑤所要額内訳'!$E$91&lt;=DATE(2022,12,31)),AX192,""))</f>
        <v/>
      </c>
      <c r="AY299" s="21" t="str">
        <f>IF(AND('別紙3-1_区分⑤所要額内訳'!$E$91&gt;=DATE(2023,1,1),'別紙3-1_区分⑤所要額内訳'!$D$91="無",COUNTIF($D$192:AY192,1)&lt;=7),AY192,IF(OR('別紙3-1_区分⑤所要額内訳'!$D$91="有",'別紙3-1_区分⑤所要額内訳'!$E$91&lt;=DATE(2022,12,31)),AY192,""))</f>
        <v/>
      </c>
      <c r="AZ299" s="21" t="str">
        <f>IF(AND('別紙3-1_区分⑤所要額内訳'!$E$91&gt;=DATE(2023,1,1),'別紙3-1_区分⑤所要額内訳'!$D$91="無",COUNTIF($D$192:AZ192,1)&lt;=7),AZ192,IF(OR('別紙3-1_区分⑤所要額内訳'!$D$91="有",'別紙3-1_区分⑤所要額内訳'!$E$91&lt;=DATE(2022,12,31)),AZ192,""))</f>
        <v/>
      </c>
      <c r="BA299" s="21" t="str">
        <f>IF(AND('別紙3-1_区分⑤所要額内訳'!$E$91&gt;=DATE(2023,1,1),'別紙3-1_区分⑤所要額内訳'!$D$91="無",COUNTIF($D$192:BA192,1)&lt;=7),BA192,IF(OR('別紙3-1_区分⑤所要額内訳'!$D$91="有",'別紙3-1_区分⑤所要額内訳'!$E$91&lt;=DATE(2022,12,31)),BA192,""))</f>
        <v/>
      </c>
      <c r="BB299" s="18">
        <f t="shared" si="396"/>
        <v>1</v>
      </c>
    </row>
    <row r="300" spans="1:54" x14ac:dyDescent="0.2">
      <c r="A300" s="5" t="str">
        <f t="shared" ref="A300:C300" si="414">A193</f>
        <v/>
      </c>
      <c r="B300" s="14" t="str">
        <f t="shared" si="414"/>
        <v/>
      </c>
      <c r="C300" s="5" t="str">
        <f t="shared" si="414"/>
        <v/>
      </c>
      <c r="D300" s="21">
        <f>IF(AND('別紙3-1_区分⑤所要額内訳'!$E$92&gt;=DATE(2023,1,1),'別紙3-1_区分⑤所要額内訳'!$D$92="無",COUNTIF($D$193:D193,1)&lt;=7),D193,IF(OR('別紙3-1_区分⑤所要額内訳'!$D$92="有",'別紙3-1_区分⑤所要額内訳'!$E$92&lt;=DATE(2022,12,31)),D193,""))</f>
        <v>1</v>
      </c>
      <c r="E300" s="21" t="str">
        <f>IF(AND('別紙3-1_区分⑤所要額内訳'!$E$92&gt;=DATE(2023,1,1),'別紙3-1_区分⑤所要額内訳'!$D$92="無",COUNTIF($D$193:E193,1)&lt;=7),E193,IF(OR('別紙3-1_区分⑤所要額内訳'!$D$92="有",'別紙3-1_区分⑤所要額内訳'!$E$92&lt;=DATE(2022,12,31)),E193,""))</f>
        <v/>
      </c>
      <c r="F300" s="21" t="str">
        <f>IF(AND('別紙3-1_区分⑤所要額内訳'!$E$92&gt;=DATE(2023,1,1),'別紙3-1_区分⑤所要額内訳'!$D$92="無",COUNTIF($D$193:F193,1)&lt;=7),F193,IF(OR('別紙3-1_区分⑤所要額内訳'!$D$92="有",'別紙3-1_区分⑤所要額内訳'!$E$92&lt;=DATE(2022,12,31)),F193,""))</f>
        <v/>
      </c>
      <c r="G300" s="21" t="str">
        <f>IF(AND('別紙3-1_区分⑤所要額内訳'!$E$92&gt;=DATE(2023,1,1),'別紙3-1_区分⑤所要額内訳'!$D$92="無",COUNTIF($D$193:G193,1)&lt;=7),G193,IF(OR('別紙3-1_区分⑤所要額内訳'!$D$92="有",'別紙3-1_区分⑤所要額内訳'!$E$92&lt;=DATE(2022,12,31)),G193,""))</f>
        <v/>
      </c>
      <c r="H300" s="21" t="str">
        <f>IF(AND('別紙3-1_区分⑤所要額内訳'!$E$92&gt;=DATE(2023,1,1),'別紙3-1_区分⑤所要額内訳'!$D$92="無",COUNTIF($D$193:H193,1)&lt;=7),H193,IF(OR('別紙3-1_区分⑤所要額内訳'!$D$92="有",'別紙3-1_区分⑤所要額内訳'!$E$92&lt;=DATE(2022,12,31)),H193,""))</f>
        <v/>
      </c>
      <c r="I300" s="21" t="str">
        <f>IF(AND('別紙3-1_区分⑤所要額内訳'!$E$92&gt;=DATE(2023,1,1),'別紙3-1_区分⑤所要額内訳'!$D$92="無",COUNTIF($D$193:I193,1)&lt;=7),I193,IF(OR('別紙3-1_区分⑤所要額内訳'!$D$92="有",'別紙3-1_区分⑤所要額内訳'!$E$92&lt;=DATE(2022,12,31)),I193,""))</f>
        <v/>
      </c>
      <c r="J300" s="21" t="str">
        <f>IF(AND('別紙3-1_区分⑤所要額内訳'!$E$92&gt;=DATE(2023,1,1),'別紙3-1_区分⑤所要額内訳'!$D$92="無",COUNTIF($D$193:J193,1)&lt;=7),J193,IF(OR('別紙3-1_区分⑤所要額内訳'!$D$92="有",'別紙3-1_区分⑤所要額内訳'!$E$92&lt;=DATE(2022,12,31)),J193,""))</f>
        <v/>
      </c>
      <c r="K300" s="21" t="str">
        <f>IF(AND('別紙3-1_区分⑤所要額内訳'!$E$92&gt;=DATE(2023,1,1),'別紙3-1_区分⑤所要額内訳'!$D$92="無",COUNTIF($D$193:K193,1)&lt;=7),K193,IF(OR('別紙3-1_区分⑤所要額内訳'!$D$92="有",'別紙3-1_区分⑤所要額内訳'!$E$92&lt;=DATE(2022,12,31)),K193,""))</f>
        <v/>
      </c>
      <c r="L300" s="21" t="str">
        <f>IF(AND('別紙3-1_区分⑤所要額内訳'!$E$92&gt;=DATE(2023,1,1),'別紙3-1_区分⑤所要額内訳'!$D$92="無",COUNTIF($D$193:L193,1)&lt;=7),L193,IF(OR('別紙3-1_区分⑤所要額内訳'!$D$92="有",'別紙3-1_区分⑤所要額内訳'!$E$92&lt;=DATE(2022,12,31)),L193,""))</f>
        <v/>
      </c>
      <c r="M300" s="21" t="str">
        <f>IF(AND('別紙3-1_区分⑤所要額内訳'!$E$92&gt;=DATE(2023,1,1),'別紙3-1_区分⑤所要額内訳'!$D$92="無",COUNTIF($D$193:M193,1)&lt;=7),M193,IF(OR('別紙3-1_区分⑤所要額内訳'!$D$92="有",'別紙3-1_区分⑤所要額内訳'!$E$92&lt;=DATE(2022,12,31)),M193,""))</f>
        <v/>
      </c>
      <c r="N300" s="21" t="str">
        <f>IF(AND('別紙3-1_区分⑤所要額内訳'!$E$92&gt;=DATE(2023,1,1),'別紙3-1_区分⑤所要額内訳'!$D$92="無",COUNTIF($D$193:N193,1)&lt;=7),N193,IF(OR('別紙3-1_区分⑤所要額内訳'!$D$92="有",'別紙3-1_区分⑤所要額内訳'!$E$92&lt;=DATE(2022,12,31)),N193,""))</f>
        <v/>
      </c>
      <c r="O300" s="21" t="str">
        <f>IF(AND('別紙3-1_区分⑤所要額内訳'!$E$92&gt;=DATE(2023,1,1),'別紙3-1_区分⑤所要額内訳'!$D$92="無",COUNTIF($D$193:O193,1)&lt;=7),O193,IF(OR('別紙3-1_区分⑤所要額内訳'!$D$92="有",'別紙3-1_区分⑤所要額内訳'!$E$92&lt;=DATE(2022,12,31)),O193,""))</f>
        <v/>
      </c>
      <c r="P300" s="21" t="str">
        <f>IF(AND('別紙3-1_区分⑤所要額内訳'!$E$92&gt;=DATE(2023,1,1),'別紙3-1_区分⑤所要額内訳'!$D$92="無",COUNTIF($D$193:P193,1)&lt;=7),P193,IF(OR('別紙3-1_区分⑤所要額内訳'!$D$92="有",'別紙3-1_区分⑤所要額内訳'!$E$92&lt;=DATE(2022,12,31)),P193,""))</f>
        <v/>
      </c>
      <c r="Q300" s="21" t="str">
        <f>IF(AND('別紙3-1_区分⑤所要額内訳'!$E$92&gt;=DATE(2023,1,1),'別紙3-1_区分⑤所要額内訳'!$D$92="無",COUNTIF($D$193:Q193,1)&lt;=7),Q193,IF(OR('別紙3-1_区分⑤所要額内訳'!$D$92="有",'別紙3-1_区分⑤所要額内訳'!$E$92&lt;=DATE(2022,12,31)),Q193,""))</f>
        <v/>
      </c>
      <c r="R300" s="21" t="str">
        <f>IF(AND('別紙3-1_区分⑤所要額内訳'!$E$92&gt;=DATE(2023,1,1),'別紙3-1_区分⑤所要額内訳'!$D$92="無",COUNTIF($D$193:R193,1)&lt;=7),R193,IF(OR('別紙3-1_区分⑤所要額内訳'!$D$92="有",'別紙3-1_区分⑤所要額内訳'!$E$92&lt;=DATE(2022,12,31)),R193,""))</f>
        <v/>
      </c>
      <c r="S300" s="21" t="str">
        <f>IF(AND('別紙3-1_区分⑤所要額内訳'!$E$92&gt;=DATE(2023,1,1),'別紙3-1_区分⑤所要額内訳'!$D$92="無",COUNTIF($D$193:S193,1)&lt;=7),S193,IF(OR('別紙3-1_区分⑤所要額内訳'!$D$92="有",'別紙3-1_区分⑤所要額内訳'!$E$92&lt;=DATE(2022,12,31)),S193,""))</f>
        <v/>
      </c>
      <c r="T300" s="21" t="str">
        <f>IF(AND('別紙3-1_区分⑤所要額内訳'!$E$92&gt;=DATE(2023,1,1),'別紙3-1_区分⑤所要額内訳'!$D$92="無",COUNTIF($D$193:T193,1)&lt;=7),T193,IF(OR('別紙3-1_区分⑤所要額内訳'!$D$92="有",'別紙3-1_区分⑤所要額内訳'!$E$92&lt;=DATE(2022,12,31)),T193,""))</f>
        <v/>
      </c>
      <c r="U300" s="21" t="str">
        <f>IF(AND('別紙3-1_区分⑤所要額内訳'!$E$92&gt;=DATE(2023,1,1),'別紙3-1_区分⑤所要額内訳'!$D$92="無",COUNTIF($D$193:U193,1)&lt;=7),U193,IF(OR('別紙3-1_区分⑤所要額内訳'!$D$92="有",'別紙3-1_区分⑤所要額内訳'!$E$92&lt;=DATE(2022,12,31)),U193,""))</f>
        <v/>
      </c>
      <c r="V300" s="21" t="str">
        <f>IF(AND('別紙3-1_区分⑤所要額内訳'!$E$92&gt;=DATE(2023,1,1),'別紙3-1_区分⑤所要額内訳'!$D$92="無",COUNTIF($D$193:V193,1)&lt;=7),V193,IF(OR('別紙3-1_区分⑤所要額内訳'!$D$92="有",'別紙3-1_区分⑤所要額内訳'!$E$92&lt;=DATE(2022,12,31)),V193,""))</f>
        <v/>
      </c>
      <c r="W300" s="21" t="str">
        <f>IF(AND('別紙3-1_区分⑤所要額内訳'!$E$92&gt;=DATE(2023,1,1),'別紙3-1_区分⑤所要額内訳'!$D$92="無",COUNTIF($D$193:W193,1)&lt;=7),W193,IF(OR('別紙3-1_区分⑤所要額内訳'!$D$92="有",'別紙3-1_区分⑤所要額内訳'!$E$92&lt;=DATE(2022,12,31)),W193,""))</f>
        <v/>
      </c>
      <c r="X300" s="21" t="str">
        <f>IF(AND('別紙3-1_区分⑤所要額内訳'!$E$92&gt;=DATE(2023,1,1),'別紙3-1_区分⑤所要額内訳'!$D$92="無",COUNTIF($D$193:X193,1)&lt;=7),X193,IF(OR('別紙3-1_区分⑤所要額内訳'!$D$92="有",'別紙3-1_区分⑤所要額内訳'!$E$92&lt;=DATE(2022,12,31)),X193,""))</f>
        <v/>
      </c>
      <c r="Y300" s="21" t="str">
        <f>IF(AND('別紙3-1_区分⑤所要額内訳'!$E$92&gt;=DATE(2023,1,1),'別紙3-1_区分⑤所要額内訳'!$D$92="無",COUNTIF($D$193:Y193,1)&lt;=7),Y193,IF(OR('別紙3-1_区分⑤所要額内訳'!$D$92="有",'別紙3-1_区分⑤所要額内訳'!$E$92&lt;=DATE(2022,12,31)),Y193,""))</f>
        <v/>
      </c>
      <c r="Z300" s="21" t="str">
        <f>IF(AND('別紙3-1_区分⑤所要額内訳'!$E$92&gt;=DATE(2023,1,1),'別紙3-1_区分⑤所要額内訳'!$D$92="無",COUNTIF($D$193:Z193,1)&lt;=7),Z193,IF(OR('別紙3-1_区分⑤所要額内訳'!$D$92="有",'別紙3-1_区分⑤所要額内訳'!$E$92&lt;=DATE(2022,12,31)),Z193,""))</f>
        <v/>
      </c>
      <c r="AA300" s="21" t="str">
        <f>IF(AND('別紙3-1_区分⑤所要額内訳'!$E$92&gt;=DATE(2023,1,1),'別紙3-1_区分⑤所要額内訳'!$D$92="無",COUNTIF($D$193:AA193,1)&lt;=7),AA193,IF(OR('別紙3-1_区分⑤所要額内訳'!$D$92="有",'別紙3-1_区分⑤所要額内訳'!$E$92&lt;=DATE(2022,12,31)),AA193,""))</f>
        <v/>
      </c>
      <c r="AB300" s="21" t="str">
        <f>IF(AND('別紙3-1_区分⑤所要額内訳'!$E$92&gt;=DATE(2023,1,1),'別紙3-1_区分⑤所要額内訳'!$D$92="無",COUNTIF($D$193:AB193,1)&lt;=7),AB193,IF(OR('別紙3-1_区分⑤所要額内訳'!$D$92="有",'別紙3-1_区分⑤所要額内訳'!$E$92&lt;=DATE(2022,12,31)),AB193,""))</f>
        <v/>
      </c>
      <c r="AC300" s="21" t="str">
        <f>IF(AND('別紙3-1_区分⑤所要額内訳'!$E$92&gt;=DATE(2023,1,1),'別紙3-1_区分⑤所要額内訳'!$D$92="無",COUNTIF($D$193:AC193,1)&lt;=7),AC193,IF(OR('別紙3-1_区分⑤所要額内訳'!$D$92="有",'別紙3-1_区分⑤所要額内訳'!$E$92&lt;=DATE(2022,12,31)),AC193,""))</f>
        <v/>
      </c>
      <c r="AD300" s="21" t="str">
        <f>IF(AND('別紙3-1_区分⑤所要額内訳'!$E$92&gt;=DATE(2023,1,1),'別紙3-1_区分⑤所要額内訳'!$D$92="無",COUNTIF($D$193:AD193,1)&lt;=7),AD193,IF(OR('別紙3-1_区分⑤所要額内訳'!$D$92="有",'別紙3-1_区分⑤所要額内訳'!$E$92&lt;=DATE(2022,12,31)),AD193,""))</f>
        <v/>
      </c>
      <c r="AE300" s="21" t="str">
        <f>IF(AND('別紙3-1_区分⑤所要額内訳'!$E$92&gt;=DATE(2023,1,1),'別紙3-1_区分⑤所要額内訳'!$D$92="無",COUNTIF($D$193:AE193,1)&lt;=7),AE193,IF(OR('別紙3-1_区分⑤所要額内訳'!$D$92="有",'別紙3-1_区分⑤所要額内訳'!$E$92&lt;=DATE(2022,12,31)),AE193,""))</f>
        <v/>
      </c>
      <c r="AF300" s="21" t="str">
        <f>IF(AND('別紙3-1_区分⑤所要額内訳'!$E$92&gt;=DATE(2023,1,1),'別紙3-1_区分⑤所要額内訳'!$D$92="無",COUNTIF($D$193:AF193,1)&lt;=7),AF193,IF(OR('別紙3-1_区分⑤所要額内訳'!$D$92="有",'別紙3-1_区分⑤所要額内訳'!$E$92&lt;=DATE(2022,12,31)),AF193,""))</f>
        <v/>
      </c>
      <c r="AG300" s="21" t="str">
        <f>IF(AND('別紙3-1_区分⑤所要額内訳'!$E$92&gt;=DATE(2023,1,1),'別紙3-1_区分⑤所要額内訳'!$D$92="無",COUNTIF($D$193:AG193,1)&lt;=7),AG193,IF(OR('別紙3-1_区分⑤所要額内訳'!$D$92="有",'別紙3-1_区分⑤所要額内訳'!$E$92&lt;=DATE(2022,12,31)),AG193,""))</f>
        <v/>
      </c>
      <c r="AH300" s="21" t="str">
        <f>IF(AND('別紙3-1_区分⑤所要額内訳'!$E$92&gt;=DATE(2023,1,1),'別紙3-1_区分⑤所要額内訳'!$D$92="無",COUNTIF($D$193:AH193,1)&lt;=7),AH193,IF(OR('別紙3-1_区分⑤所要額内訳'!$D$92="有",'別紙3-1_区分⑤所要額内訳'!$E$92&lt;=DATE(2022,12,31)),AH193,""))</f>
        <v/>
      </c>
      <c r="AI300" s="21" t="str">
        <f>IF(AND('別紙3-1_区分⑤所要額内訳'!$E$92&gt;=DATE(2023,1,1),'別紙3-1_区分⑤所要額内訳'!$D$92="無",COUNTIF($D$193:AI193,1)&lt;=7),AI193,IF(OR('別紙3-1_区分⑤所要額内訳'!$D$92="有",'別紙3-1_区分⑤所要額内訳'!$E$92&lt;=DATE(2022,12,31)),AI193,""))</f>
        <v/>
      </c>
      <c r="AJ300" s="21" t="str">
        <f>IF(AND('別紙3-1_区分⑤所要額内訳'!$E$92&gt;=DATE(2023,1,1),'別紙3-1_区分⑤所要額内訳'!$D$92="無",COUNTIF($D$193:AJ193,1)&lt;=7),AJ193,IF(OR('別紙3-1_区分⑤所要額内訳'!$D$92="有",'別紙3-1_区分⑤所要額内訳'!$E$92&lt;=DATE(2022,12,31)),AJ193,""))</f>
        <v/>
      </c>
      <c r="AK300" s="21" t="str">
        <f>IF(AND('別紙3-1_区分⑤所要額内訳'!$E$92&gt;=DATE(2023,1,1),'別紙3-1_区分⑤所要額内訳'!$D$92="無",COUNTIF($D$193:AK193,1)&lt;=7),AK193,IF(OR('別紙3-1_区分⑤所要額内訳'!$D$92="有",'別紙3-1_区分⑤所要額内訳'!$E$92&lt;=DATE(2022,12,31)),AK193,""))</f>
        <v/>
      </c>
      <c r="AL300" s="21" t="str">
        <f>IF(AND('別紙3-1_区分⑤所要額内訳'!$E$92&gt;=DATE(2023,1,1),'別紙3-1_区分⑤所要額内訳'!$D$92="無",COUNTIF($D$193:AL193,1)&lt;=7),AL193,IF(OR('別紙3-1_区分⑤所要額内訳'!$D$92="有",'別紙3-1_区分⑤所要額内訳'!$E$92&lt;=DATE(2022,12,31)),AL193,""))</f>
        <v/>
      </c>
      <c r="AM300" s="21" t="str">
        <f>IF(AND('別紙3-1_区分⑤所要額内訳'!$E$92&gt;=DATE(2023,1,1),'別紙3-1_区分⑤所要額内訳'!$D$92="無",COUNTIF($D$193:AM193,1)&lt;=7),AM193,IF(OR('別紙3-1_区分⑤所要額内訳'!$D$92="有",'別紙3-1_区分⑤所要額内訳'!$E$92&lt;=DATE(2022,12,31)),AM193,""))</f>
        <v/>
      </c>
      <c r="AN300" s="21" t="str">
        <f>IF(AND('別紙3-1_区分⑤所要額内訳'!$E$92&gt;=DATE(2023,1,1),'別紙3-1_区分⑤所要額内訳'!$D$92="無",COUNTIF($D$193:AN193,1)&lt;=7),AN193,IF(OR('別紙3-1_区分⑤所要額内訳'!$D$92="有",'別紙3-1_区分⑤所要額内訳'!$E$92&lt;=DATE(2022,12,31)),AN193,""))</f>
        <v/>
      </c>
      <c r="AO300" s="21" t="str">
        <f>IF(AND('別紙3-1_区分⑤所要額内訳'!$E$92&gt;=DATE(2023,1,1),'別紙3-1_区分⑤所要額内訳'!$D$92="無",COUNTIF($D$193:AO193,1)&lt;=7),AO193,IF(OR('別紙3-1_区分⑤所要額内訳'!$D$92="有",'別紙3-1_区分⑤所要額内訳'!$E$92&lt;=DATE(2022,12,31)),AO193,""))</f>
        <v/>
      </c>
      <c r="AP300" s="21" t="str">
        <f>IF(AND('別紙3-1_区分⑤所要額内訳'!$E$92&gt;=DATE(2023,1,1),'別紙3-1_区分⑤所要額内訳'!$D$92="無",COUNTIF($D$193:AP193,1)&lt;=7),AP193,IF(OR('別紙3-1_区分⑤所要額内訳'!$D$92="有",'別紙3-1_区分⑤所要額内訳'!$E$92&lt;=DATE(2022,12,31)),AP193,""))</f>
        <v/>
      </c>
      <c r="AQ300" s="21" t="str">
        <f>IF(AND('別紙3-1_区分⑤所要額内訳'!$E$92&gt;=DATE(2023,1,1),'別紙3-1_区分⑤所要額内訳'!$D$92="無",COUNTIF($D$193:AQ193,1)&lt;=7),AQ193,IF(OR('別紙3-1_区分⑤所要額内訳'!$D$92="有",'別紙3-1_区分⑤所要額内訳'!$E$92&lt;=DATE(2022,12,31)),AQ193,""))</f>
        <v/>
      </c>
      <c r="AR300" s="21" t="str">
        <f>IF(AND('別紙3-1_区分⑤所要額内訳'!$E$92&gt;=DATE(2023,1,1),'別紙3-1_区分⑤所要額内訳'!$D$92="無",COUNTIF($D$193:AR193,1)&lt;=7),AR193,IF(OR('別紙3-1_区分⑤所要額内訳'!$D$92="有",'別紙3-1_区分⑤所要額内訳'!$E$92&lt;=DATE(2022,12,31)),AR193,""))</f>
        <v/>
      </c>
      <c r="AS300" s="21" t="str">
        <f>IF(AND('別紙3-1_区分⑤所要額内訳'!$E$92&gt;=DATE(2023,1,1),'別紙3-1_区分⑤所要額内訳'!$D$92="無",COUNTIF($D$193:AS193,1)&lt;=7),AS193,IF(OR('別紙3-1_区分⑤所要額内訳'!$D$92="有",'別紙3-1_区分⑤所要額内訳'!$E$92&lt;=DATE(2022,12,31)),AS193,""))</f>
        <v/>
      </c>
      <c r="AT300" s="21" t="str">
        <f>IF(AND('別紙3-1_区分⑤所要額内訳'!$E$92&gt;=DATE(2023,1,1),'別紙3-1_区分⑤所要額内訳'!$D$92="無",COUNTIF($D$193:AT193,1)&lt;=7),AT193,IF(OR('別紙3-1_区分⑤所要額内訳'!$D$92="有",'別紙3-1_区分⑤所要額内訳'!$E$92&lt;=DATE(2022,12,31)),AT193,""))</f>
        <v/>
      </c>
      <c r="AU300" s="21" t="str">
        <f>IF(AND('別紙3-1_区分⑤所要額内訳'!$E$92&gt;=DATE(2023,1,1),'別紙3-1_区分⑤所要額内訳'!$D$92="無",COUNTIF($D$193:AU193,1)&lt;=7),AU193,IF(OR('別紙3-1_区分⑤所要額内訳'!$D$92="有",'別紙3-1_区分⑤所要額内訳'!$E$92&lt;=DATE(2022,12,31)),AU193,""))</f>
        <v/>
      </c>
      <c r="AV300" s="21" t="str">
        <f>IF(AND('別紙3-1_区分⑤所要額内訳'!$E$92&gt;=DATE(2023,1,1),'別紙3-1_区分⑤所要額内訳'!$D$92="無",COUNTIF($D$193:AV193,1)&lt;=7),AV193,IF(OR('別紙3-1_区分⑤所要額内訳'!$D$92="有",'別紙3-1_区分⑤所要額内訳'!$E$92&lt;=DATE(2022,12,31)),AV193,""))</f>
        <v/>
      </c>
      <c r="AW300" s="21" t="str">
        <f>IF(AND('別紙3-1_区分⑤所要額内訳'!$E$92&gt;=DATE(2023,1,1),'別紙3-1_区分⑤所要額内訳'!$D$92="無",COUNTIF($D$193:AW193,1)&lt;=7),AW193,IF(OR('別紙3-1_区分⑤所要額内訳'!$D$92="有",'別紙3-1_区分⑤所要額内訳'!$E$92&lt;=DATE(2022,12,31)),AW193,""))</f>
        <v/>
      </c>
      <c r="AX300" s="21" t="str">
        <f>IF(AND('別紙3-1_区分⑤所要額内訳'!$E$92&gt;=DATE(2023,1,1),'別紙3-1_区分⑤所要額内訳'!$D$92="無",COUNTIF($D$193:AX193,1)&lt;=7),AX193,IF(OR('別紙3-1_区分⑤所要額内訳'!$D$92="有",'別紙3-1_区分⑤所要額内訳'!$E$92&lt;=DATE(2022,12,31)),AX193,""))</f>
        <v/>
      </c>
      <c r="AY300" s="21" t="str">
        <f>IF(AND('別紙3-1_区分⑤所要額内訳'!$E$92&gt;=DATE(2023,1,1),'別紙3-1_区分⑤所要額内訳'!$D$92="無",COUNTIF($D$193:AY193,1)&lt;=7),AY193,IF(OR('別紙3-1_区分⑤所要額内訳'!$D$92="有",'別紙3-1_区分⑤所要額内訳'!$E$92&lt;=DATE(2022,12,31)),AY193,""))</f>
        <v/>
      </c>
      <c r="AZ300" s="21" t="str">
        <f>IF(AND('別紙3-1_区分⑤所要額内訳'!$E$92&gt;=DATE(2023,1,1),'別紙3-1_区分⑤所要額内訳'!$D$92="無",COUNTIF($D$193:AZ193,1)&lt;=7),AZ193,IF(OR('別紙3-1_区分⑤所要額内訳'!$D$92="有",'別紙3-1_区分⑤所要額内訳'!$E$92&lt;=DATE(2022,12,31)),AZ193,""))</f>
        <v/>
      </c>
      <c r="BA300" s="21" t="str">
        <f>IF(AND('別紙3-1_区分⑤所要額内訳'!$E$92&gt;=DATE(2023,1,1),'別紙3-1_区分⑤所要額内訳'!$D$92="無",COUNTIF($D$193:BA193,1)&lt;=7),BA193,IF(OR('別紙3-1_区分⑤所要額内訳'!$D$92="有",'別紙3-1_区分⑤所要額内訳'!$E$92&lt;=DATE(2022,12,31)),BA193,""))</f>
        <v/>
      </c>
      <c r="BB300" s="18">
        <f t="shared" si="396"/>
        <v>1</v>
      </c>
    </row>
    <row r="301" spans="1:54" x14ac:dyDescent="0.2">
      <c r="A301" s="5" t="str">
        <f t="shared" ref="A301:C301" si="415">A194</f>
        <v/>
      </c>
      <c r="B301" s="14" t="str">
        <f t="shared" si="415"/>
        <v/>
      </c>
      <c r="C301" s="5" t="str">
        <f t="shared" si="415"/>
        <v/>
      </c>
      <c r="D301" s="21">
        <f>IF(AND('別紙3-1_区分⑤所要額内訳'!$E$93&gt;=DATE(2023,1,1),'別紙3-1_区分⑤所要額内訳'!$D$93="無",COUNTIF($D$194:D194,1)&lt;=7),D194,IF(OR('別紙3-1_区分⑤所要額内訳'!$D$93="有",'別紙3-1_区分⑤所要額内訳'!$E$93&lt;=DATE(2022,12,31)),D194,""))</f>
        <v>1</v>
      </c>
      <c r="E301" s="21" t="str">
        <f>IF(AND('別紙3-1_区分⑤所要額内訳'!$E$93&gt;=DATE(2023,1,1),'別紙3-1_区分⑤所要額内訳'!$D$93="無",COUNTIF($D$194:E194,1)&lt;=7),E194,IF(OR('別紙3-1_区分⑤所要額内訳'!$D$93="有",'別紙3-1_区分⑤所要額内訳'!$E$93&lt;=DATE(2022,12,31)),E194,""))</f>
        <v/>
      </c>
      <c r="F301" s="21" t="str">
        <f>IF(AND('別紙3-1_区分⑤所要額内訳'!$E$93&gt;=DATE(2023,1,1),'別紙3-1_区分⑤所要額内訳'!$D$93="無",COUNTIF($D$194:F194,1)&lt;=7),F194,IF(OR('別紙3-1_区分⑤所要額内訳'!$D$93="有",'別紙3-1_区分⑤所要額内訳'!$E$93&lt;=DATE(2022,12,31)),F194,""))</f>
        <v/>
      </c>
      <c r="G301" s="21" t="str">
        <f>IF(AND('別紙3-1_区分⑤所要額内訳'!$E$93&gt;=DATE(2023,1,1),'別紙3-1_区分⑤所要額内訳'!$D$93="無",COUNTIF($D$194:G194,1)&lt;=7),G194,IF(OR('別紙3-1_区分⑤所要額内訳'!$D$93="有",'別紙3-1_区分⑤所要額内訳'!$E$93&lt;=DATE(2022,12,31)),G194,""))</f>
        <v/>
      </c>
      <c r="H301" s="21" t="str">
        <f>IF(AND('別紙3-1_区分⑤所要額内訳'!$E$93&gt;=DATE(2023,1,1),'別紙3-1_区分⑤所要額内訳'!$D$93="無",COUNTIF($D$194:H194,1)&lt;=7),H194,IF(OR('別紙3-1_区分⑤所要額内訳'!$D$93="有",'別紙3-1_区分⑤所要額内訳'!$E$93&lt;=DATE(2022,12,31)),H194,""))</f>
        <v/>
      </c>
      <c r="I301" s="21" t="str">
        <f>IF(AND('別紙3-1_区分⑤所要額内訳'!$E$93&gt;=DATE(2023,1,1),'別紙3-1_区分⑤所要額内訳'!$D$93="無",COUNTIF($D$194:I194,1)&lt;=7),I194,IF(OR('別紙3-1_区分⑤所要額内訳'!$D$93="有",'別紙3-1_区分⑤所要額内訳'!$E$93&lt;=DATE(2022,12,31)),I194,""))</f>
        <v/>
      </c>
      <c r="J301" s="21" t="str">
        <f>IF(AND('別紙3-1_区分⑤所要額内訳'!$E$93&gt;=DATE(2023,1,1),'別紙3-1_区分⑤所要額内訳'!$D$93="無",COUNTIF($D$194:J194,1)&lt;=7),J194,IF(OR('別紙3-1_区分⑤所要額内訳'!$D$93="有",'別紙3-1_区分⑤所要額内訳'!$E$93&lt;=DATE(2022,12,31)),J194,""))</f>
        <v/>
      </c>
      <c r="K301" s="21" t="str">
        <f>IF(AND('別紙3-1_区分⑤所要額内訳'!$E$93&gt;=DATE(2023,1,1),'別紙3-1_区分⑤所要額内訳'!$D$93="無",COUNTIF($D$194:K194,1)&lt;=7),K194,IF(OR('別紙3-1_区分⑤所要額内訳'!$D$93="有",'別紙3-1_区分⑤所要額内訳'!$E$93&lt;=DATE(2022,12,31)),K194,""))</f>
        <v/>
      </c>
      <c r="L301" s="21" t="str">
        <f>IF(AND('別紙3-1_区分⑤所要額内訳'!$E$93&gt;=DATE(2023,1,1),'別紙3-1_区分⑤所要額内訳'!$D$93="無",COUNTIF($D$194:L194,1)&lt;=7),L194,IF(OR('別紙3-1_区分⑤所要額内訳'!$D$93="有",'別紙3-1_区分⑤所要額内訳'!$E$93&lt;=DATE(2022,12,31)),L194,""))</f>
        <v/>
      </c>
      <c r="M301" s="21" t="str">
        <f>IF(AND('別紙3-1_区分⑤所要額内訳'!$E$93&gt;=DATE(2023,1,1),'別紙3-1_区分⑤所要額内訳'!$D$93="無",COUNTIF($D$194:M194,1)&lt;=7),M194,IF(OR('別紙3-1_区分⑤所要額内訳'!$D$93="有",'別紙3-1_区分⑤所要額内訳'!$E$93&lt;=DATE(2022,12,31)),M194,""))</f>
        <v/>
      </c>
      <c r="N301" s="21" t="str">
        <f>IF(AND('別紙3-1_区分⑤所要額内訳'!$E$93&gt;=DATE(2023,1,1),'別紙3-1_区分⑤所要額内訳'!$D$93="無",COUNTIF($D$194:N194,1)&lt;=7),N194,IF(OR('別紙3-1_区分⑤所要額内訳'!$D$93="有",'別紙3-1_区分⑤所要額内訳'!$E$93&lt;=DATE(2022,12,31)),N194,""))</f>
        <v/>
      </c>
      <c r="O301" s="21" t="str">
        <f>IF(AND('別紙3-1_区分⑤所要額内訳'!$E$93&gt;=DATE(2023,1,1),'別紙3-1_区分⑤所要額内訳'!$D$93="無",COUNTIF($D$194:O194,1)&lt;=7),O194,IF(OR('別紙3-1_区分⑤所要額内訳'!$D$93="有",'別紙3-1_区分⑤所要額内訳'!$E$93&lt;=DATE(2022,12,31)),O194,""))</f>
        <v/>
      </c>
      <c r="P301" s="21" t="str">
        <f>IF(AND('別紙3-1_区分⑤所要額内訳'!$E$93&gt;=DATE(2023,1,1),'別紙3-1_区分⑤所要額内訳'!$D$93="無",COUNTIF($D$194:P194,1)&lt;=7),P194,IF(OR('別紙3-1_区分⑤所要額内訳'!$D$93="有",'別紙3-1_区分⑤所要額内訳'!$E$93&lt;=DATE(2022,12,31)),P194,""))</f>
        <v/>
      </c>
      <c r="Q301" s="21" t="str">
        <f>IF(AND('別紙3-1_区分⑤所要額内訳'!$E$93&gt;=DATE(2023,1,1),'別紙3-1_区分⑤所要額内訳'!$D$93="無",COUNTIF($D$194:Q194,1)&lt;=7),Q194,IF(OR('別紙3-1_区分⑤所要額内訳'!$D$93="有",'別紙3-1_区分⑤所要額内訳'!$E$93&lt;=DATE(2022,12,31)),Q194,""))</f>
        <v/>
      </c>
      <c r="R301" s="21" t="str">
        <f>IF(AND('別紙3-1_区分⑤所要額内訳'!$E$93&gt;=DATE(2023,1,1),'別紙3-1_区分⑤所要額内訳'!$D$93="無",COUNTIF($D$194:R194,1)&lt;=7),R194,IF(OR('別紙3-1_区分⑤所要額内訳'!$D$93="有",'別紙3-1_区分⑤所要額内訳'!$E$93&lt;=DATE(2022,12,31)),R194,""))</f>
        <v/>
      </c>
      <c r="S301" s="21" t="str">
        <f>IF(AND('別紙3-1_区分⑤所要額内訳'!$E$93&gt;=DATE(2023,1,1),'別紙3-1_区分⑤所要額内訳'!$D$93="無",COUNTIF($D$194:S194,1)&lt;=7),S194,IF(OR('別紙3-1_区分⑤所要額内訳'!$D$93="有",'別紙3-1_区分⑤所要額内訳'!$E$93&lt;=DATE(2022,12,31)),S194,""))</f>
        <v/>
      </c>
      <c r="T301" s="21" t="str">
        <f>IF(AND('別紙3-1_区分⑤所要額内訳'!$E$93&gt;=DATE(2023,1,1),'別紙3-1_区分⑤所要額内訳'!$D$93="無",COUNTIF($D$194:T194,1)&lt;=7),T194,IF(OR('別紙3-1_区分⑤所要額内訳'!$D$93="有",'別紙3-1_区分⑤所要額内訳'!$E$93&lt;=DATE(2022,12,31)),T194,""))</f>
        <v/>
      </c>
      <c r="U301" s="21" t="str">
        <f>IF(AND('別紙3-1_区分⑤所要額内訳'!$E$93&gt;=DATE(2023,1,1),'別紙3-1_区分⑤所要額内訳'!$D$93="無",COUNTIF($D$194:U194,1)&lt;=7),U194,IF(OR('別紙3-1_区分⑤所要額内訳'!$D$93="有",'別紙3-1_区分⑤所要額内訳'!$E$93&lt;=DATE(2022,12,31)),U194,""))</f>
        <v/>
      </c>
      <c r="V301" s="21" t="str">
        <f>IF(AND('別紙3-1_区分⑤所要額内訳'!$E$93&gt;=DATE(2023,1,1),'別紙3-1_区分⑤所要額内訳'!$D$93="無",COUNTIF($D$194:V194,1)&lt;=7),V194,IF(OR('別紙3-1_区分⑤所要額内訳'!$D$93="有",'別紙3-1_区分⑤所要額内訳'!$E$93&lt;=DATE(2022,12,31)),V194,""))</f>
        <v/>
      </c>
      <c r="W301" s="21" t="str">
        <f>IF(AND('別紙3-1_区分⑤所要額内訳'!$E$93&gt;=DATE(2023,1,1),'別紙3-1_区分⑤所要額内訳'!$D$93="無",COUNTIF($D$194:W194,1)&lt;=7),W194,IF(OR('別紙3-1_区分⑤所要額内訳'!$D$93="有",'別紙3-1_区分⑤所要額内訳'!$E$93&lt;=DATE(2022,12,31)),W194,""))</f>
        <v/>
      </c>
      <c r="X301" s="21" t="str">
        <f>IF(AND('別紙3-1_区分⑤所要額内訳'!$E$93&gt;=DATE(2023,1,1),'別紙3-1_区分⑤所要額内訳'!$D$93="無",COUNTIF($D$194:X194,1)&lt;=7),X194,IF(OR('別紙3-1_区分⑤所要額内訳'!$D$93="有",'別紙3-1_区分⑤所要額内訳'!$E$93&lt;=DATE(2022,12,31)),X194,""))</f>
        <v/>
      </c>
      <c r="Y301" s="21" t="str">
        <f>IF(AND('別紙3-1_区分⑤所要額内訳'!$E$93&gt;=DATE(2023,1,1),'別紙3-1_区分⑤所要額内訳'!$D$93="無",COUNTIF($D$194:Y194,1)&lt;=7),Y194,IF(OR('別紙3-1_区分⑤所要額内訳'!$D$93="有",'別紙3-1_区分⑤所要額内訳'!$E$93&lt;=DATE(2022,12,31)),Y194,""))</f>
        <v/>
      </c>
      <c r="Z301" s="21" t="str">
        <f>IF(AND('別紙3-1_区分⑤所要額内訳'!$E$93&gt;=DATE(2023,1,1),'別紙3-1_区分⑤所要額内訳'!$D$93="無",COUNTIF($D$194:Z194,1)&lt;=7),Z194,IF(OR('別紙3-1_区分⑤所要額内訳'!$D$93="有",'別紙3-1_区分⑤所要額内訳'!$E$93&lt;=DATE(2022,12,31)),Z194,""))</f>
        <v/>
      </c>
      <c r="AA301" s="21" t="str">
        <f>IF(AND('別紙3-1_区分⑤所要額内訳'!$E$93&gt;=DATE(2023,1,1),'別紙3-1_区分⑤所要額内訳'!$D$93="無",COUNTIF($D$194:AA194,1)&lt;=7),AA194,IF(OR('別紙3-1_区分⑤所要額内訳'!$D$93="有",'別紙3-1_区分⑤所要額内訳'!$E$93&lt;=DATE(2022,12,31)),AA194,""))</f>
        <v/>
      </c>
      <c r="AB301" s="21" t="str">
        <f>IF(AND('別紙3-1_区分⑤所要額内訳'!$E$93&gt;=DATE(2023,1,1),'別紙3-1_区分⑤所要額内訳'!$D$93="無",COUNTIF($D$194:AB194,1)&lt;=7),AB194,IF(OR('別紙3-1_区分⑤所要額内訳'!$D$93="有",'別紙3-1_区分⑤所要額内訳'!$E$93&lt;=DATE(2022,12,31)),AB194,""))</f>
        <v/>
      </c>
      <c r="AC301" s="21" t="str">
        <f>IF(AND('別紙3-1_区分⑤所要額内訳'!$E$93&gt;=DATE(2023,1,1),'別紙3-1_区分⑤所要額内訳'!$D$93="無",COUNTIF($D$194:AC194,1)&lt;=7),AC194,IF(OR('別紙3-1_区分⑤所要額内訳'!$D$93="有",'別紙3-1_区分⑤所要額内訳'!$E$93&lt;=DATE(2022,12,31)),AC194,""))</f>
        <v/>
      </c>
      <c r="AD301" s="21" t="str">
        <f>IF(AND('別紙3-1_区分⑤所要額内訳'!$E$93&gt;=DATE(2023,1,1),'別紙3-1_区分⑤所要額内訳'!$D$93="無",COUNTIF($D$194:AD194,1)&lt;=7),AD194,IF(OR('別紙3-1_区分⑤所要額内訳'!$D$93="有",'別紙3-1_区分⑤所要額内訳'!$E$93&lt;=DATE(2022,12,31)),AD194,""))</f>
        <v/>
      </c>
      <c r="AE301" s="21" t="str">
        <f>IF(AND('別紙3-1_区分⑤所要額内訳'!$E$93&gt;=DATE(2023,1,1),'別紙3-1_区分⑤所要額内訳'!$D$93="無",COUNTIF($D$194:AE194,1)&lt;=7),AE194,IF(OR('別紙3-1_区分⑤所要額内訳'!$D$93="有",'別紙3-1_区分⑤所要額内訳'!$E$93&lt;=DATE(2022,12,31)),AE194,""))</f>
        <v/>
      </c>
      <c r="AF301" s="21" t="str">
        <f>IF(AND('別紙3-1_区分⑤所要額内訳'!$E$93&gt;=DATE(2023,1,1),'別紙3-1_区分⑤所要額内訳'!$D$93="無",COUNTIF($D$194:AF194,1)&lt;=7),AF194,IF(OR('別紙3-1_区分⑤所要額内訳'!$D$93="有",'別紙3-1_区分⑤所要額内訳'!$E$93&lt;=DATE(2022,12,31)),AF194,""))</f>
        <v/>
      </c>
      <c r="AG301" s="21" t="str">
        <f>IF(AND('別紙3-1_区分⑤所要額内訳'!$E$93&gt;=DATE(2023,1,1),'別紙3-1_区分⑤所要額内訳'!$D$93="無",COUNTIF($D$194:AG194,1)&lt;=7),AG194,IF(OR('別紙3-1_区分⑤所要額内訳'!$D$93="有",'別紙3-1_区分⑤所要額内訳'!$E$93&lt;=DATE(2022,12,31)),AG194,""))</f>
        <v/>
      </c>
      <c r="AH301" s="21" t="str">
        <f>IF(AND('別紙3-1_区分⑤所要額内訳'!$E$93&gt;=DATE(2023,1,1),'別紙3-1_区分⑤所要額内訳'!$D$93="無",COUNTIF($D$194:AH194,1)&lt;=7),AH194,IF(OR('別紙3-1_区分⑤所要額内訳'!$D$93="有",'別紙3-1_区分⑤所要額内訳'!$E$93&lt;=DATE(2022,12,31)),AH194,""))</f>
        <v/>
      </c>
      <c r="AI301" s="21" t="str">
        <f>IF(AND('別紙3-1_区分⑤所要額内訳'!$E$93&gt;=DATE(2023,1,1),'別紙3-1_区分⑤所要額内訳'!$D$93="無",COUNTIF($D$194:AI194,1)&lt;=7),AI194,IF(OR('別紙3-1_区分⑤所要額内訳'!$D$93="有",'別紙3-1_区分⑤所要額内訳'!$E$93&lt;=DATE(2022,12,31)),AI194,""))</f>
        <v/>
      </c>
      <c r="AJ301" s="21" t="str">
        <f>IF(AND('別紙3-1_区分⑤所要額内訳'!$E$93&gt;=DATE(2023,1,1),'別紙3-1_区分⑤所要額内訳'!$D$93="無",COUNTIF($D$194:AJ194,1)&lt;=7),AJ194,IF(OR('別紙3-1_区分⑤所要額内訳'!$D$93="有",'別紙3-1_区分⑤所要額内訳'!$E$93&lt;=DATE(2022,12,31)),AJ194,""))</f>
        <v/>
      </c>
      <c r="AK301" s="21" t="str">
        <f>IF(AND('別紙3-1_区分⑤所要額内訳'!$E$93&gt;=DATE(2023,1,1),'別紙3-1_区分⑤所要額内訳'!$D$93="無",COUNTIF($D$194:AK194,1)&lt;=7),AK194,IF(OR('別紙3-1_区分⑤所要額内訳'!$D$93="有",'別紙3-1_区分⑤所要額内訳'!$E$93&lt;=DATE(2022,12,31)),AK194,""))</f>
        <v/>
      </c>
      <c r="AL301" s="21" t="str">
        <f>IF(AND('別紙3-1_区分⑤所要額内訳'!$E$93&gt;=DATE(2023,1,1),'別紙3-1_区分⑤所要額内訳'!$D$93="無",COUNTIF($D$194:AL194,1)&lt;=7),AL194,IF(OR('別紙3-1_区分⑤所要額内訳'!$D$93="有",'別紙3-1_区分⑤所要額内訳'!$E$93&lt;=DATE(2022,12,31)),AL194,""))</f>
        <v/>
      </c>
      <c r="AM301" s="21" t="str">
        <f>IF(AND('別紙3-1_区分⑤所要額内訳'!$E$93&gt;=DATE(2023,1,1),'別紙3-1_区分⑤所要額内訳'!$D$93="無",COUNTIF($D$194:AM194,1)&lt;=7),AM194,IF(OR('別紙3-1_区分⑤所要額内訳'!$D$93="有",'別紙3-1_区分⑤所要額内訳'!$E$93&lt;=DATE(2022,12,31)),AM194,""))</f>
        <v/>
      </c>
      <c r="AN301" s="21" t="str">
        <f>IF(AND('別紙3-1_区分⑤所要額内訳'!$E$93&gt;=DATE(2023,1,1),'別紙3-1_区分⑤所要額内訳'!$D$93="無",COUNTIF($D$194:AN194,1)&lt;=7),AN194,IF(OR('別紙3-1_区分⑤所要額内訳'!$D$93="有",'別紙3-1_区分⑤所要額内訳'!$E$93&lt;=DATE(2022,12,31)),AN194,""))</f>
        <v/>
      </c>
      <c r="AO301" s="21" t="str">
        <f>IF(AND('別紙3-1_区分⑤所要額内訳'!$E$93&gt;=DATE(2023,1,1),'別紙3-1_区分⑤所要額内訳'!$D$93="無",COUNTIF($D$194:AO194,1)&lt;=7),AO194,IF(OR('別紙3-1_区分⑤所要額内訳'!$D$93="有",'別紙3-1_区分⑤所要額内訳'!$E$93&lt;=DATE(2022,12,31)),AO194,""))</f>
        <v/>
      </c>
      <c r="AP301" s="21" t="str">
        <f>IF(AND('別紙3-1_区分⑤所要額内訳'!$E$93&gt;=DATE(2023,1,1),'別紙3-1_区分⑤所要額内訳'!$D$93="無",COUNTIF($D$194:AP194,1)&lt;=7),AP194,IF(OR('別紙3-1_区分⑤所要額内訳'!$D$93="有",'別紙3-1_区分⑤所要額内訳'!$E$93&lt;=DATE(2022,12,31)),AP194,""))</f>
        <v/>
      </c>
      <c r="AQ301" s="21" t="str">
        <f>IF(AND('別紙3-1_区分⑤所要額内訳'!$E$93&gt;=DATE(2023,1,1),'別紙3-1_区分⑤所要額内訳'!$D$93="無",COUNTIF($D$194:AQ194,1)&lt;=7),AQ194,IF(OR('別紙3-1_区分⑤所要額内訳'!$D$93="有",'別紙3-1_区分⑤所要額内訳'!$E$93&lt;=DATE(2022,12,31)),AQ194,""))</f>
        <v/>
      </c>
      <c r="AR301" s="21" t="str">
        <f>IF(AND('別紙3-1_区分⑤所要額内訳'!$E$93&gt;=DATE(2023,1,1),'別紙3-1_区分⑤所要額内訳'!$D$93="無",COUNTIF($D$194:AR194,1)&lt;=7),AR194,IF(OR('別紙3-1_区分⑤所要額内訳'!$D$93="有",'別紙3-1_区分⑤所要額内訳'!$E$93&lt;=DATE(2022,12,31)),AR194,""))</f>
        <v/>
      </c>
      <c r="AS301" s="21" t="str">
        <f>IF(AND('別紙3-1_区分⑤所要額内訳'!$E$93&gt;=DATE(2023,1,1),'別紙3-1_区分⑤所要額内訳'!$D$93="無",COUNTIF($D$194:AS194,1)&lt;=7),AS194,IF(OR('別紙3-1_区分⑤所要額内訳'!$D$93="有",'別紙3-1_区分⑤所要額内訳'!$E$93&lt;=DATE(2022,12,31)),AS194,""))</f>
        <v/>
      </c>
      <c r="AT301" s="21" t="str">
        <f>IF(AND('別紙3-1_区分⑤所要額内訳'!$E$93&gt;=DATE(2023,1,1),'別紙3-1_区分⑤所要額内訳'!$D$93="無",COUNTIF($D$194:AT194,1)&lt;=7),AT194,IF(OR('別紙3-1_区分⑤所要額内訳'!$D$93="有",'別紙3-1_区分⑤所要額内訳'!$E$93&lt;=DATE(2022,12,31)),AT194,""))</f>
        <v/>
      </c>
      <c r="AU301" s="21" t="str">
        <f>IF(AND('別紙3-1_区分⑤所要額内訳'!$E$93&gt;=DATE(2023,1,1),'別紙3-1_区分⑤所要額内訳'!$D$93="無",COUNTIF($D$194:AU194,1)&lt;=7),AU194,IF(OR('別紙3-1_区分⑤所要額内訳'!$D$93="有",'別紙3-1_区分⑤所要額内訳'!$E$93&lt;=DATE(2022,12,31)),AU194,""))</f>
        <v/>
      </c>
      <c r="AV301" s="21" t="str">
        <f>IF(AND('別紙3-1_区分⑤所要額内訳'!$E$93&gt;=DATE(2023,1,1),'別紙3-1_区分⑤所要額内訳'!$D$93="無",COUNTIF($D$194:AV194,1)&lt;=7),AV194,IF(OR('別紙3-1_区分⑤所要額内訳'!$D$93="有",'別紙3-1_区分⑤所要額内訳'!$E$93&lt;=DATE(2022,12,31)),AV194,""))</f>
        <v/>
      </c>
      <c r="AW301" s="21" t="str">
        <f>IF(AND('別紙3-1_区分⑤所要額内訳'!$E$93&gt;=DATE(2023,1,1),'別紙3-1_区分⑤所要額内訳'!$D$93="無",COUNTIF($D$194:AW194,1)&lt;=7),AW194,IF(OR('別紙3-1_区分⑤所要額内訳'!$D$93="有",'別紙3-1_区分⑤所要額内訳'!$E$93&lt;=DATE(2022,12,31)),AW194,""))</f>
        <v/>
      </c>
      <c r="AX301" s="21" t="str">
        <f>IF(AND('別紙3-1_区分⑤所要額内訳'!$E$93&gt;=DATE(2023,1,1),'別紙3-1_区分⑤所要額内訳'!$D$93="無",COUNTIF($D$194:AX194,1)&lt;=7),AX194,IF(OR('別紙3-1_区分⑤所要額内訳'!$D$93="有",'別紙3-1_区分⑤所要額内訳'!$E$93&lt;=DATE(2022,12,31)),AX194,""))</f>
        <v/>
      </c>
      <c r="AY301" s="21" t="str">
        <f>IF(AND('別紙3-1_区分⑤所要額内訳'!$E$93&gt;=DATE(2023,1,1),'別紙3-1_区分⑤所要額内訳'!$D$93="無",COUNTIF($D$194:AY194,1)&lt;=7),AY194,IF(OR('別紙3-1_区分⑤所要額内訳'!$D$93="有",'別紙3-1_区分⑤所要額内訳'!$E$93&lt;=DATE(2022,12,31)),AY194,""))</f>
        <v/>
      </c>
      <c r="AZ301" s="21" t="str">
        <f>IF(AND('別紙3-1_区分⑤所要額内訳'!$E$93&gt;=DATE(2023,1,1),'別紙3-1_区分⑤所要額内訳'!$D$93="無",COUNTIF($D$194:AZ194,1)&lt;=7),AZ194,IF(OR('別紙3-1_区分⑤所要額内訳'!$D$93="有",'別紙3-1_区分⑤所要額内訳'!$E$93&lt;=DATE(2022,12,31)),AZ194,""))</f>
        <v/>
      </c>
      <c r="BA301" s="21" t="str">
        <f>IF(AND('別紙3-1_区分⑤所要額内訳'!$E$93&gt;=DATE(2023,1,1),'別紙3-1_区分⑤所要額内訳'!$D$93="無",COUNTIF($D$194:BA194,1)&lt;=7),BA194,IF(OR('別紙3-1_区分⑤所要額内訳'!$D$93="有",'別紙3-1_区分⑤所要額内訳'!$E$93&lt;=DATE(2022,12,31)),BA194,""))</f>
        <v/>
      </c>
      <c r="BB301" s="18">
        <f t="shared" si="396"/>
        <v>1</v>
      </c>
    </row>
    <row r="302" spans="1:54" x14ac:dyDescent="0.2">
      <c r="A302" s="5" t="str">
        <f t="shared" ref="A302:C302" si="416">A195</f>
        <v/>
      </c>
      <c r="B302" s="14" t="str">
        <f t="shared" si="416"/>
        <v/>
      </c>
      <c r="C302" s="5" t="str">
        <f t="shared" si="416"/>
        <v/>
      </c>
      <c r="D302" s="21">
        <f>IF(AND('別紙3-1_区分⑤所要額内訳'!$E$94&gt;=DATE(2023,1,1),'別紙3-1_区分⑤所要額内訳'!$D$94="無",COUNTIF($D$195:D195,1)&lt;=7),D195,IF(OR('別紙3-1_区分⑤所要額内訳'!$D$94="有",'別紙3-1_区分⑤所要額内訳'!$E$94&lt;=DATE(2022,12,31)),D195,""))</f>
        <v>1</v>
      </c>
      <c r="E302" s="21" t="str">
        <f>IF(AND('別紙3-1_区分⑤所要額内訳'!$E$94&gt;=DATE(2023,1,1),'別紙3-1_区分⑤所要額内訳'!$D$94="無",COUNTIF($D$195:E195,1)&lt;=7),E195,IF(OR('別紙3-1_区分⑤所要額内訳'!$D$94="有",'別紙3-1_区分⑤所要額内訳'!$E$94&lt;=DATE(2022,12,31)),E195,""))</f>
        <v/>
      </c>
      <c r="F302" s="21" t="str">
        <f>IF(AND('別紙3-1_区分⑤所要額内訳'!$E$94&gt;=DATE(2023,1,1),'別紙3-1_区分⑤所要額内訳'!$D$94="無",COUNTIF($D$195:F195,1)&lt;=7),F195,IF(OR('別紙3-1_区分⑤所要額内訳'!$D$94="有",'別紙3-1_区分⑤所要額内訳'!$E$94&lt;=DATE(2022,12,31)),F195,""))</f>
        <v/>
      </c>
      <c r="G302" s="21" t="str">
        <f>IF(AND('別紙3-1_区分⑤所要額内訳'!$E$94&gt;=DATE(2023,1,1),'別紙3-1_区分⑤所要額内訳'!$D$94="無",COUNTIF($D$195:G195,1)&lt;=7),G195,IF(OR('別紙3-1_区分⑤所要額内訳'!$D$94="有",'別紙3-1_区分⑤所要額内訳'!$E$94&lt;=DATE(2022,12,31)),G195,""))</f>
        <v/>
      </c>
      <c r="H302" s="21" t="str">
        <f>IF(AND('別紙3-1_区分⑤所要額内訳'!$E$94&gt;=DATE(2023,1,1),'別紙3-1_区分⑤所要額内訳'!$D$94="無",COUNTIF($D$195:H195,1)&lt;=7),H195,IF(OR('別紙3-1_区分⑤所要額内訳'!$D$94="有",'別紙3-1_区分⑤所要額内訳'!$E$94&lt;=DATE(2022,12,31)),H195,""))</f>
        <v/>
      </c>
      <c r="I302" s="21" t="str">
        <f>IF(AND('別紙3-1_区分⑤所要額内訳'!$E$94&gt;=DATE(2023,1,1),'別紙3-1_区分⑤所要額内訳'!$D$94="無",COUNTIF($D$195:I195,1)&lt;=7),I195,IF(OR('別紙3-1_区分⑤所要額内訳'!$D$94="有",'別紙3-1_区分⑤所要額内訳'!$E$94&lt;=DATE(2022,12,31)),I195,""))</f>
        <v/>
      </c>
      <c r="J302" s="21" t="str">
        <f>IF(AND('別紙3-1_区分⑤所要額内訳'!$E$94&gt;=DATE(2023,1,1),'別紙3-1_区分⑤所要額内訳'!$D$94="無",COUNTIF($D$195:J195,1)&lt;=7),J195,IF(OR('別紙3-1_区分⑤所要額内訳'!$D$94="有",'別紙3-1_区分⑤所要額内訳'!$E$94&lt;=DATE(2022,12,31)),J195,""))</f>
        <v/>
      </c>
      <c r="K302" s="21" t="str">
        <f>IF(AND('別紙3-1_区分⑤所要額内訳'!$E$94&gt;=DATE(2023,1,1),'別紙3-1_区分⑤所要額内訳'!$D$94="無",COUNTIF($D$195:K195,1)&lt;=7),K195,IF(OR('別紙3-1_区分⑤所要額内訳'!$D$94="有",'別紙3-1_区分⑤所要額内訳'!$E$94&lt;=DATE(2022,12,31)),K195,""))</f>
        <v/>
      </c>
      <c r="L302" s="21" t="str">
        <f>IF(AND('別紙3-1_区分⑤所要額内訳'!$E$94&gt;=DATE(2023,1,1),'別紙3-1_区分⑤所要額内訳'!$D$94="無",COUNTIF($D$195:L195,1)&lt;=7),L195,IF(OR('別紙3-1_区分⑤所要額内訳'!$D$94="有",'別紙3-1_区分⑤所要額内訳'!$E$94&lt;=DATE(2022,12,31)),L195,""))</f>
        <v/>
      </c>
      <c r="M302" s="21" t="str">
        <f>IF(AND('別紙3-1_区分⑤所要額内訳'!$E$94&gt;=DATE(2023,1,1),'別紙3-1_区分⑤所要額内訳'!$D$94="無",COUNTIF($D$195:M195,1)&lt;=7),M195,IF(OR('別紙3-1_区分⑤所要額内訳'!$D$94="有",'別紙3-1_区分⑤所要額内訳'!$E$94&lt;=DATE(2022,12,31)),M195,""))</f>
        <v/>
      </c>
      <c r="N302" s="21" t="str">
        <f>IF(AND('別紙3-1_区分⑤所要額内訳'!$E$94&gt;=DATE(2023,1,1),'別紙3-1_区分⑤所要額内訳'!$D$94="無",COUNTIF($D$195:N195,1)&lt;=7),N195,IF(OR('別紙3-1_区分⑤所要額内訳'!$D$94="有",'別紙3-1_区分⑤所要額内訳'!$E$94&lt;=DATE(2022,12,31)),N195,""))</f>
        <v/>
      </c>
      <c r="O302" s="21" t="str">
        <f>IF(AND('別紙3-1_区分⑤所要額内訳'!$E$94&gt;=DATE(2023,1,1),'別紙3-1_区分⑤所要額内訳'!$D$94="無",COUNTIF($D$195:O195,1)&lt;=7),O195,IF(OR('別紙3-1_区分⑤所要額内訳'!$D$94="有",'別紙3-1_区分⑤所要額内訳'!$E$94&lt;=DATE(2022,12,31)),O195,""))</f>
        <v/>
      </c>
      <c r="P302" s="21" t="str">
        <f>IF(AND('別紙3-1_区分⑤所要額内訳'!$E$94&gt;=DATE(2023,1,1),'別紙3-1_区分⑤所要額内訳'!$D$94="無",COUNTIF($D$195:P195,1)&lt;=7),P195,IF(OR('別紙3-1_区分⑤所要額内訳'!$D$94="有",'別紙3-1_区分⑤所要額内訳'!$E$94&lt;=DATE(2022,12,31)),P195,""))</f>
        <v/>
      </c>
      <c r="Q302" s="21" t="str">
        <f>IF(AND('別紙3-1_区分⑤所要額内訳'!$E$94&gt;=DATE(2023,1,1),'別紙3-1_区分⑤所要額内訳'!$D$94="無",COUNTIF($D$195:Q195,1)&lt;=7),Q195,IF(OR('別紙3-1_区分⑤所要額内訳'!$D$94="有",'別紙3-1_区分⑤所要額内訳'!$E$94&lt;=DATE(2022,12,31)),Q195,""))</f>
        <v/>
      </c>
      <c r="R302" s="21" t="str">
        <f>IF(AND('別紙3-1_区分⑤所要額内訳'!$E$94&gt;=DATE(2023,1,1),'別紙3-1_区分⑤所要額内訳'!$D$94="無",COUNTIF($D$195:R195,1)&lt;=7),R195,IF(OR('別紙3-1_区分⑤所要額内訳'!$D$94="有",'別紙3-1_区分⑤所要額内訳'!$E$94&lt;=DATE(2022,12,31)),R195,""))</f>
        <v/>
      </c>
      <c r="S302" s="21" t="str">
        <f>IF(AND('別紙3-1_区分⑤所要額内訳'!$E$94&gt;=DATE(2023,1,1),'別紙3-1_区分⑤所要額内訳'!$D$94="無",COUNTIF($D$195:S195,1)&lt;=7),S195,IF(OR('別紙3-1_区分⑤所要額内訳'!$D$94="有",'別紙3-1_区分⑤所要額内訳'!$E$94&lt;=DATE(2022,12,31)),S195,""))</f>
        <v/>
      </c>
      <c r="T302" s="21" t="str">
        <f>IF(AND('別紙3-1_区分⑤所要額内訳'!$E$94&gt;=DATE(2023,1,1),'別紙3-1_区分⑤所要額内訳'!$D$94="無",COUNTIF($D$195:T195,1)&lt;=7),T195,IF(OR('別紙3-1_区分⑤所要額内訳'!$D$94="有",'別紙3-1_区分⑤所要額内訳'!$E$94&lt;=DATE(2022,12,31)),T195,""))</f>
        <v/>
      </c>
      <c r="U302" s="21" t="str">
        <f>IF(AND('別紙3-1_区分⑤所要額内訳'!$E$94&gt;=DATE(2023,1,1),'別紙3-1_区分⑤所要額内訳'!$D$94="無",COUNTIF($D$195:U195,1)&lt;=7),U195,IF(OR('別紙3-1_区分⑤所要額内訳'!$D$94="有",'別紙3-1_区分⑤所要額内訳'!$E$94&lt;=DATE(2022,12,31)),U195,""))</f>
        <v/>
      </c>
      <c r="V302" s="21" t="str">
        <f>IF(AND('別紙3-1_区分⑤所要額内訳'!$E$94&gt;=DATE(2023,1,1),'別紙3-1_区分⑤所要額内訳'!$D$94="無",COUNTIF($D$195:V195,1)&lt;=7),V195,IF(OR('別紙3-1_区分⑤所要額内訳'!$D$94="有",'別紙3-1_区分⑤所要額内訳'!$E$94&lt;=DATE(2022,12,31)),V195,""))</f>
        <v/>
      </c>
      <c r="W302" s="21" t="str">
        <f>IF(AND('別紙3-1_区分⑤所要額内訳'!$E$94&gt;=DATE(2023,1,1),'別紙3-1_区分⑤所要額内訳'!$D$94="無",COUNTIF($D$195:W195,1)&lt;=7),W195,IF(OR('別紙3-1_区分⑤所要額内訳'!$D$94="有",'別紙3-1_区分⑤所要額内訳'!$E$94&lt;=DATE(2022,12,31)),W195,""))</f>
        <v/>
      </c>
      <c r="X302" s="21" t="str">
        <f>IF(AND('別紙3-1_区分⑤所要額内訳'!$E$94&gt;=DATE(2023,1,1),'別紙3-1_区分⑤所要額内訳'!$D$94="無",COUNTIF($D$195:X195,1)&lt;=7),X195,IF(OR('別紙3-1_区分⑤所要額内訳'!$D$94="有",'別紙3-1_区分⑤所要額内訳'!$E$94&lt;=DATE(2022,12,31)),X195,""))</f>
        <v/>
      </c>
      <c r="Y302" s="21" t="str">
        <f>IF(AND('別紙3-1_区分⑤所要額内訳'!$E$94&gt;=DATE(2023,1,1),'別紙3-1_区分⑤所要額内訳'!$D$94="無",COUNTIF($D$195:Y195,1)&lt;=7),Y195,IF(OR('別紙3-1_区分⑤所要額内訳'!$D$94="有",'別紙3-1_区分⑤所要額内訳'!$E$94&lt;=DATE(2022,12,31)),Y195,""))</f>
        <v/>
      </c>
      <c r="Z302" s="21" t="str">
        <f>IF(AND('別紙3-1_区分⑤所要額内訳'!$E$94&gt;=DATE(2023,1,1),'別紙3-1_区分⑤所要額内訳'!$D$94="無",COUNTIF($D$195:Z195,1)&lt;=7),Z195,IF(OR('別紙3-1_区分⑤所要額内訳'!$D$94="有",'別紙3-1_区分⑤所要額内訳'!$E$94&lt;=DATE(2022,12,31)),Z195,""))</f>
        <v/>
      </c>
      <c r="AA302" s="21" t="str">
        <f>IF(AND('別紙3-1_区分⑤所要額内訳'!$E$94&gt;=DATE(2023,1,1),'別紙3-1_区分⑤所要額内訳'!$D$94="無",COUNTIF($D$195:AA195,1)&lt;=7),AA195,IF(OR('別紙3-1_区分⑤所要額内訳'!$D$94="有",'別紙3-1_区分⑤所要額内訳'!$E$94&lt;=DATE(2022,12,31)),AA195,""))</f>
        <v/>
      </c>
      <c r="AB302" s="21" t="str">
        <f>IF(AND('別紙3-1_区分⑤所要額内訳'!$E$94&gt;=DATE(2023,1,1),'別紙3-1_区分⑤所要額内訳'!$D$94="無",COUNTIF($D$195:AB195,1)&lt;=7),AB195,IF(OR('別紙3-1_区分⑤所要額内訳'!$D$94="有",'別紙3-1_区分⑤所要額内訳'!$E$94&lt;=DATE(2022,12,31)),AB195,""))</f>
        <v/>
      </c>
      <c r="AC302" s="21" t="str">
        <f>IF(AND('別紙3-1_区分⑤所要額内訳'!$E$94&gt;=DATE(2023,1,1),'別紙3-1_区分⑤所要額内訳'!$D$94="無",COUNTIF($D$195:AC195,1)&lt;=7),AC195,IF(OR('別紙3-1_区分⑤所要額内訳'!$D$94="有",'別紙3-1_区分⑤所要額内訳'!$E$94&lt;=DATE(2022,12,31)),AC195,""))</f>
        <v/>
      </c>
      <c r="AD302" s="21" t="str">
        <f>IF(AND('別紙3-1_区分⑤所要額内訳'!$E$94&gt;=DATE(2023,1,1),'別紙3-1_区分⑤所要額内訳'!$D$94="無",COUNTIF($D$195:AD195,1)&lt;=7),AD195,IF(OR('別紙3-1_区分⑤所要額内訳'!$D$94="有",'別紙3-1_区分⑤所要額内訳'!$E$94&lt;=DATE(2022,12,31)),AD195,""))</f>
        <v/>
      </c>
      <c r="AE302" s="21" t="str">
        <f>IF(AND('別紙3-1_区分⑤所要額内訳'!$E$94&gt;=DATE(2023,1,1),'別紙3-1_区分⑤所要額内訳'!$D$94="無",COUNTIF($D$195:AE195,1)&lt;=7),AE195,IF(OR('別紙3-1_区分⑤所要額内訳'!$D$94="有",'別紙3-1_区分⑤所要額内訳'!$E$94&lt;=DATE(2022,12,31)),AE195,""))</f>
        <v/>
      </c>
      <c r="AF302" s="21" t="str">
        <f>IF(AND('別紙3-1_区分⑤所要額内訳'!$E$94&gt;=DATE(2023,1,1),'別紙3-1_区分⑤所要額内訳'!$D$94="無",COUNTIF($D$195:AF195,1)&lt;=7),AF195,IF(OR('別紙3-1_区分⑤所要額内訳'!$D$94="有",'別紙3-1_区分⑤所要額内訳'!$E$94&lt;=DATE(2022,12,31)),AF195,""))</f>
        <v/>
      </c>
      <c r="AG302" s="21" t="str">
        <f>IF(AND('別紙3-1_区分⑤所要額内訳'!$E$94&gt;=DATE(2023,1,1),'別紙3-1_区分⑤所要額内訳'!$D$94="無",COUNTIF($D$195:AG195,1)&lt;=7),AG195,IF(OR('別紙3-1_区分⑤所要額内訳'!$D$94="有",'別紙3-1_区分⑤所要額内訳'!$E$94&lt;=DATE(2022,12,31)),AG195,""))</f>
        <v/>
      </c>
      <c r="AH302" s="21" t="str">
        <f>IF(AND('別紙3-1_区分⑤所要額内訳'!$E$94&gt;=DATE(2023,1,1),'別紙3-1_区分⑤所要額内訳'!$D$94="無",COUNTIF($D$195:AH195,1)&lt;=7),AH195,IF(OR('別紙3-1_区分⑤所要額内訳'!$D$94="有",'別紙3-1_区分⑤所要額内訳'!$E$94&lt;=DATE(2022,12,31)),AH195,""))</f>
        <v/>
      </c>
      <c r="AI302" s="21" t="str">
        <f>IF(AND('別紙3-1_区分⑤所要額内訳'!$E$94&gt;=DATE(2023,1,1),'別紙3-1_区分⑤所要額内訳'!$D$94="無",COUNTIF($D$195:AI195,1)&lt;=7),AI195,IF(OR('別紙3-1_区分⑤所要額内訳'!$D$94="有",'別紙3-1_区分⑤所要額内訳'!$E$94&lt;=DATE(2022,12,31)),AI195,""))</f>
        <v/>
      </c>
      <c r="AJ302" s="21" t="str">
        <f>IF(AND('別紙3-1_区分⑤所要額内訳'!$E$94&gt;=DATE(2023,1,1),'別紙3-1_区分⑤所要額内訳'!$D$94="無",COUNTIF($D$195:AJ195,1)&lt;=7),AJ195,IF(OR('別紙3-1_区分⑤所要額内訳'!$D$94="有",'別紙3-1_区分⑤所要額内訳'!$E$94&lt;=DATE(2022,12,31)),AJ195,""))</f>
        <v/>
      </c>
      <c r="AK302" s="21" t="str">
        <f>IF(AND('別紙3-1_区分⑤所要額内訳'!$E$94&gt;=DATE(2023,1,1),'別紙3-1_区分⑤所要額内訳'!$D$94="無",COUNTIF($D$195:AK195,1)&lt;=7),AK195,IF(OR('別紙3-1_区分⑤所要額内訳'!$D$94="有",'別紙3-1_区分⑤所要額内訳'!$E$94&lt;=DATE(2022,12,31)),AK195,""))</f>
        <v/>
      </c>
      <c r="AL302" s="21" t="str">
        <f>IF(AND('別紙3-1_区分⑤所要額内訳'!$E$94&gt;=DATE(2023,1,1),'別紙3-1_区分⑤所要額内訳'!$D$94="無",COUNTIF($D$195:AL195,1)&lt;=7),AL195,IF(OR('別紙3-1_区分⑤所要額内訳'!$D$94="有",'別紙3-1_区分⑤所要額内訳'!$E$94&lt;=DATE(2022,12,31)),AL195,""))</f>
        <v/>
      </c>
      <c r="AM302" s="21" t="str">
        <f>IF(AND('別紙3-1_区分⑤所要額内訳'!$E$94&gt;=DATE(2023,1,1),'別紙3-1_区分⑤所要額内訳'!$D$94="無",COUNTIF($D$195:AM195,1)&lt;=7),AM195,IF(OR('別紙3-1_区分⑤所要額内訳'!$D$94="有",'別紙3-1_区分⑤所要額内訳'!$E$94&lt;=DATE(2022,12,31)),AM195,""))</f>
        <v/>
      </c>
      <c r="AN302" s="21" t="str">
        <f>IF(AND('別紙3-1_区分⑤所要額内訳'!$E$94&gt;=DATE(2023,1,1),'別紙3-1_区分⑤所要額内訳'!$D$94="無",COUNTIF($D$195:AN195,1)&lt;=7),AN195,IF(OR('別紙3-1_区分⑤所要額内訳'!$D$94="有",'別紙3-1_区分⑤所要額内訳'!$E$94&lt;=DATE(2022,12,31)),AN195,""))</f>
        <v/>
      </c>
      <c r="AO302" s="21" t="str">
        <f>IF(AND('別紙3-1_区分⑤所要額内訳'!$E$94&gt;=DATE(2023,1,1),'別紙3-1_区分⑤所要額内訳'!$D$94="無",COUNTIF($D$195:AO195,1)&lt;=7),AO195,IF(OR('別紙3-1_区分⑤所要額内訳'!$D$94="有",'別紙3-1_区分⑤所要額内訳'!$E$94&lt;=DATE(2022,12,31)),AO195,""))</f>
        <v/>
      </c>
      <c r="AP302" s="21" t="str">
        <f>IF(AND('別紙3-1_区分⑤所要額内訳'!$E$94&gt;=DATE(2023,1,1),'別紙3-1_区分⑤所要額内訳'!$D$94="無",COUNTIF($D$195:AP195,1)&lt;=7),AP195,IF(OR('別紙3-1_区分⑤所要額内訳'!$D$94="有",'別紙3-1_区分⑤所要額内訳'!$E$94&lt;=DATE(2022,12,31)),AP195,""))</f>
        <v/>
      </c>
      <c r="AQ302" s="21" t="str">
        <f>IF(AND('別紙3-1_区分⑤所要額内訳'!$E$94&gt;=DATE(2023,1,1),'別紙3-1_区分⑤所要額内訳'!$D$94="無",COUNTIF($D$195:AQ195,1)&lt;=7),AQ195,IF(OR('別紙3-1_区分⑤所要額内訳'!$D$94="有",'別紙3-1_区分⑤所要額内訳'!$E$94&lt;=DATE(2022,12,31)),AQ195,""))</f>
        <v/>
      </c>
      <c r="AR302" s="21" t="str">
        <f>IF(AND('別紙3-1_区分⑤所要額内訳'!$E$94&gt;=DATE(2023,1,1),'別紙3-1_区分⑤所要額内訳'!$D$94="無",COUNTIF($D$195:AR195,1)&lt;=7),AR195,IF(OR('別紙3-1_区分⑤所要額内訳'!$D$94="有",'別紙3-1_区分⑤所要額内訳'!$E$94&lt;=DATE(2022,12,31)),AR195,""))</f>
        <v/>
      </c>
      <c r="AS302" s="21" t="str">
        <f>IF(AND('別紙3-1_区分⑤所要額内訳'!$E$94&gt;=DATE(2023,1,1),'別紙3-1_区分⑤所要額内訳'!$D$94="無",COUNTIF($D$195:AS195,1)&lt;=7),AS195,IF(OR('別紙3-1_区分⑤所要額内訳'!$D$94="有",'別紙3-1_区分⑤所要額内訳'!$E$94&lt;=DATE(2022,12,31)),AS195,""))</f>
        <v/>
      </c>
      <c r="AT302" s="21" t="str">
        <f>IF(AND('別紙3-1_区分⑤所要額内訳'!$E$94&gt;=DATE(2023,1,1),'別紙3-1_区分⑤所要額内訳'!$D$94="無",COUNTIF($D$195:AT195,1)&lt;=7),AT195,IF(OR('別紙3-1_区分⑤所要額内訳'!$D$94="有",'別紙3-1_区分⑤所要額内訳'!$E$94&lt;=DATE(2022,12,31)),AT195,""))</f>
        <v/>
      </c>
      <c r="AU302" s="21" t="str">
        <f>IF(AND('別紙3-1_区分⑤所要額内訳'!$E$94&gt;=DATE(2023,1,1),'別紙3-1_区分⑤所要額内訳'!$D$94="無",COUNTIF($D$195:AU195,1)&lt;=7),AU195,IF(OR('別紙3-1_区分⑤所要額内訳'!$D$94="有",'別紙3-1_区分⑤所要額内訳'!$E$94&lt;=DATE(2022,12,31)),AU195,""))</f>
        <v/>
      </c>
      <c r="AV302" s="21" t="str">
        <f>IF(AND('別紙3-1_区分⑤所要額内訳'!$E$94&gt;=DATE(2023,1,1),'別紙3-1_区分⑤所要額内訳'!$D$94="無",COUNTIF($D$195:AV195,1)&lt;=7),AV195,IF(OR('別紙3-1_区分⑤所要額内訳'!$D$94="有",'別紙3-1_区分⑤所要額内訳'!$E$94&lt;=DATE(2022,12,31)),AV195,""))</f>
        <v/>
      </c>
      <c r="AW302" s="21" t="str">
        <f>IF(AND('別紙3-1_区分⑤所要額内訳'!$E$94&gt;=DATE(2023,1,1),'別紙3-1_区分⑤所要額内訳'!$D$94="無",COUNTIF($D$195:AW195,1)&lt;=7),AW195,IF(OR('別紙3-1_区分⑤所要額内訳'!$D$94="有",'別紙3-1_区分⑤所要額内訳'!$E$94&lt;=DATE(2022,12,31)),AW195,""))</f>
        <v/>
      </c>
      <c r="AX302" s="21" t="str">
        <f>IF(AND('別紙3-1_区分⑤所要額内訳'!$E$94&gt;=DATE(2023,1,1),'別紙3-1_区分⑤所要額内訳'!$D$94="無",COUNTIF($D$195:AX195,1)&lt;=7),AX195,IF(OR('別紙3-1_区分⑤所要額内訳'!$D$94="有",'別紙3-1_区分⑤所要額内訳'!$E$94&lt;=DATE(2022,12,31)),AX195,""))</f>
        <v/>
      </c>
      <c r="AY302" s="21" t="str">
        <f>IF(AND('別紙3-1_区分⑤所要額内訳'!$E$94&gt;=DATE(2023,1,1),'別紙3-1_区分⑤所要額内訳'!$D$94="無",COUNTIF($D$195:AY195,1)&lt;=7),AY195,IF(OR('別紙3-1_区分⑤所要額内訳'!$D$94="有",'別紙3-1_区分⑤所要額内訳'!$E$94&lt;=DATE(2022,12,31)),AY195,""))</f>
        <v/>
      </c>
      <c r="AZ302" s="21" t="str">
        <f>IF(AND('別紙3-1_区分⑤所要額内訳'!$E$94&gt;=DATE(2023,1,1),'別紙3-1_区分⑤所要額内訳'!$D$94="無",COUNTIF($D$195:AZ195,1)&lt;=7),AZ195,IF(OR('別紙3-1_区分⑤所要額内訳'!$D$94="有",'別紙3-1_区分⑤所要額内訳'!$E$94&lt;=DATE(2022,12,31)),AZ195,""))</f>
        <v/>
      </c>
      <c r="BA302" s="21" t="str">
        <f>IF(AND('別紙3-1_区分⑤所要額内訳'!$E$94&gt;=DATE(2023,1,1),'別紙3-1_区分⑤所要額内訳'!$D$94="無",COUNTIF($D$195:BA195,1)&lt;=7),BA195,IF(OR('別紙3-1_区分⑤所要額内訳'!$D$94="有",'別紙3-1_区分⑤所要額内訳'!$E$94&lt;=DATE(2022,12,31)),BA195,""))</f>
        <v/>
      </c>
      <c r="BB302" s="18">
        <f t="shared" si="396"/>
        <v>1</v>
      </c>
    </row>
    <row r="303" spans="1:54" x14ac:dyDescent="0.2">
      <c r="A303" s="5" t="str">
        <f t="shared" ref="A303:C303" si="417">A196</f>
        <v/>
      </c>
      <c r="B303" s="14" t="str">
        <f t="shared" si="417"/>
        <v/>
      </c>
      <c r="C303" s="5" t="str">
        <f t="shared" si="417"/>
        <v/>
      </c>
      <c r="D303" s="21">
        <f>IF(AND('別紙3-1_区分⑤所要額内訳'!$E$95&gt;=DATE(2023,1,1),'別紙3-1_区分⑤所要額内訳'!$D$95="無",COUNTIF($D$196:D196,1)&lt;=7),D196,IF(OR('別紙3-1_区分⑤所要額内訳'!$D$95="有",'別紙3-1_区分⑤所要額内訳'!$E$95&lt;=DATE(2022,12,31)),D196,""))</f>
        <v>1</v>
      </c>
      <c r="E303" s="21" t="str">
        <f>IF(AND('別紙3-1_区分⑤所要額内訳'!$E$95&gt;=DATE(2023,1,1),'別紙3-1_区分⑤所要額内訳'!$D$95="無",COUNTIF($D$196:E196,1)&lt;=7),E196,IF(OR('別紙3-1_区分⑤所要額内訳'!$D$95="有",'別紙3-1_区分⑤所要額内訳'!$E$95&lt;=DATE(2022,12,31)),E196,""))</f>
        <v/>
      </c>
      <c r="F303" s="21" t="str">
        <f>IF(AND('別紙3-1_区分⑤所要額内訳'!$E$95&gt;=DATE(2023,1,1),'別紙3-1_区分⑤所要額内訳'!$D$95="無",COUNTIF($D$196:F196,1)&lt;=7),F196,IF(OR('別紙3-1_区分⑤所要額内訳'!$D$95="有",'別紙3-1_区分⑤所要額内訳'!$E$95&lt;=DATE(2022,12,31)),F196,""))</f>
        <v/>
      </c>
      <c r="G303" s="21" t="str">
        <f>IF(AND('別紙3-1_区分⑤所要額内訳'!$E$95&gt;=DATE(2023,1,1),'別紙3-1_区分⑤所要額内訳'!$D$95="無",COUNTIF($D$196:G196,1)&lt;=7),G196,IF(OR('別紙3-1_区分⑤所要額内訳'!$D$95="有",'別紙3-1_区分⑤所要額内訳'!$E$95&lt;=DATE(2022,12,31)),G196,""))</f>
        <v/>
      </c>
      <c r="H303" s="21" t="str">
        <f>IF(AND('別紙3-1_区分⑤所要額内訳'!$E$95&gt;=DATE(2023,1,1),'別紙3-1_区分⑤所要額内訳'!$D$95="無",COUNTIF($D$196:H196,1)&lt;=7),H196,IF(OR('別紙3-1_区分⑤所要額内訳'!$D$95="有",'別紙3-1_区分⑤所要額内訳'!$E$95&lt;=DATE(2022,12,31)),H196,""))</f>
        <v/>
      </c>
      <c r="I303" s="21" t="str">
        <f>IF(AND('別紙3-1_区分⑤所要額内訳'!$E$95&gt;=DATE(2023,1,1),'別紙3-1_区分⑤所要額内訳'!$D$95="無",COUNTIF($D$196:I196,1)&lt;=7),I196,IF(OR('別紙3-1_区分⑤所要額内訳'!$D$95="有",'別紙3-1_区分⑤所要額内訳'!$E$95&lt;=DATE(2022,12,31)),I196,""))</f>
        <v/>
      </c>
      <c r="J303" s="21" t="str">
        <f>IF(AND('別紙3-1_区分⑤所要額内訳'!$E$95&gt;=DATE(2023,1,1),'別紙3-1_区分⑤所要額内訳'!$D$95="無",COUNTIF($D$196:J196,1)&lt;=7),J196,IF(OR('別紙3-1_区分⑤所要額内訳'!$D$95="有",'別紙3-1_区分⑤所要額内訳'!$E$95&lt;=DATE(2022,12,31)),J196,""))</f>
        <v/>
      </c>
      <c r="K303" s="21" t="str">
        <f>IF(AND('別紙3-1_区分⑤所要額内訳'!$E$95&gt;=DATE(2023,1,1),'別紙3-1_区分⑤所要額内訳'!$D$95="無",COUNTIF($D$196:K196,1)&lt;=7),K196,IF(OR('別紙3-1_区分⑤所要額内訳'!$D$95="有",'別紙3-1_区分⑤所要額内訳'!$E$95&lt;=DATE(2022,12,31)),K196,""))</f>
        <v/>
      </c>
      <c r="L303" s="21" t="str">
        <f>IF(AND('別紙3-1_区分⑤所要額内訳'!$E$95&gt;=DATE(2023,1,1),'別紙3-1_区分⑤所要額内訳'!$D$95="無",COUNTIF($D$196:L196,1)&lt;=7),L196,IF(OR('別紙3-1_区分⑤所要額内訳'!$D$95="有",'別紙3-1_区分⑤所要額内訳'!$E$95&lt;=DATE(2022,12,31)),L196,""))</f>
        <v/>
      </c>
      <c r="M303" s="21" t="str">
        <f>IF(AND('別紙3-1_区分⑤所要額内訳'!$E$95&gt;=DATE(2023,1,1),'別紙3-1_区分⑤所要額内訳'!$D$95="無",COUNTIF($D$196:M196,1)&lt;=7),M196,IF(OR('別紙3-1_区分⑤所要額内訳'!$D$95="有",'別紙3-1_区分⑤所要額内訳'!$E$95&lt;=DATE(2022,12,31)),M196,""))</f>
        <v/>
      </c>
      <c r="N303" s="21" t="str">
        <f>IF(AND('別紙3-1_区分⑤所要額内訳'!$E$95&gt;=DATE(2023,1,1),'別紙3-1_区分⑤所要額内訳'!$D$95="無",COUNTIF($D$196:N196,1)&lt;=7),N196,IF(OR('別紙3-1_区分⑤所要額内訳'!$D$95="有",'別紙3-1_区分⑤所要額内訳'!$E$95&lt;=DATE(2022,12,31)),N196,""))</f>
        <v/>
      </c>
      <c r="O303" s="21" t="str">
        <f>IF(AND('別紙3-1_区分⑤所要額内訳'!$E$95&gt;=DATE(2023,1,1),'別紙3-1_区分⑤所要額内訳'!$D$95="無",COUNTIF($D$196:O196,1)&lt;=7),O196,IF(OR('別紙3-1_区分⑤所要額内訳'!$D$95="有",'別紙3-1_区分⑤所要額内訳'!$E$95&lt;=DATE(2022,12,31)),O196,""))</f>
        <v/>
      </c>
      <c r="P303" s="21" t="str">
        <f>IF(AND('別紙3-1_区分⑤所要額内訳'!$E$95&gt;=DATE(2023,1,1),'別紙3-1_区分⑤所要額内訳'!$D$95="無",COUNTIF($D$196:P196,1)&lt;=7),P196,IF(OR('別紙3-1_区分⑤所要額内訳'!$D$95="有",'別紙3-1_区分⑤所要額内訳'!$E$95&lt;=DATE(2022,12,31)),P196,""))</f>
        <v/>
      </c>
      <c r="Q303" s="21" t="str">
        <f>IF(AND('別紙3-1_区分⑤所要額内訳'!$E$95&gt;=DATE(2023,1,1),'別紙3-1_区分⑤所要額内訳'!$D$95="無",COUNTIF($D$196:Q196,1)&lt;=7),Q196,IF(OR('別紙3-1_区分⑤所要額内訳'!$D$95="有",'別紙3-1_区分⑤所要額内訳'!$E$95&lt;=DATE(2022,12,31)),Q196,""))</f>
        <v/>
      </c>
      <c r="R303" s="21" t="str">
        <f>IF(AND('別紙3-1_区分⑤所要額内訳'!$E$95&gt;=DATE(2023,1,1),'別紙3-1_区分⑤所要額内訳'!$D$95="無",COUNTIF($D$196:R196,1)&lt;=7),R196,IF(OR('別紙3-1_区分⑤所要額内訳'!$D$95="有",'別紙3-1_区分⑤所要額内訳'!$E$95&lt;=DATE(2022,12,31)),R196,""))</f>
        <v/>
      </c>
      <c r="S303" s="21" t="str">
        <f>IF(AND('別紙3-1_区分⑤所要額内訳'!$E$95&gt;=DATE(2023,1,1),'別紙3-1_区分⑤所要額内訳'!$D$95="無",COUNTIF($D$196:S196,1)&lt;=7),S196,IF(OR('別紙3-1_区分⑤所要額内訳'!$D$95="有",'別紙3-1_区分⑤所要額内訳'!$E$95&lt;=DATE(2022,12,31)),S196,""))</f>
        <v/>
      </c>
      <c r="T303" s="21" t="str">
        <f>IF(AND('別紙3-1_区分⑤所要額内訳'!$E$95&gt;=DATE(2023,1,1),'別紙3-1_区分⑤所要額内訳'!$D$95="無",COUNTIF($D$196:T196,1)&lt;=7),T196,IF(OR('別紙3-1_区分⑤所要額内訳'!$D$95="有",'別紙3-1_区分⑤所要額内訳'!$E$95&lt;=DATE(2022,12,31)),T196,""))</f>
        <v/>
      </c>
      <c r="U303" s="21" t="str">
        <f>IF(AND('別紙3-1_区分⑤所要額内訳'!$E$95&gt;=DATE(2023,1,1),'別紙3-1_区分⑤所要額内訳'!$D$95="無",COUNTIF($D$196:U196,1)&lt;=7),U196,IF(OR('別紙3-1_区分⑤所要額内訳'!$D$95="有",'別紙3-1_区分⑤所要額内訳'!$E$95&lt;=DATE(2022,12,31)),U196,""))</f>
        <v/>
      </c>
      <c r="V303" s="21" t="str">
        <f>IF(AND('別紙3-1_区分⑤所要額内訳'!$E$95&gt;=DATE(2023,1,1),'別紙3-1_区分⑤所要額内訳'!$D$95="無",COUNTIF($D$196:V196,1)&lt;=7),V196,IF(OR('別紙3-1_区分⑤所要額内訳'!$D$95="有",'別紙3-1_区分⑤所要額内訳'!$E$95&lt;=DATE(2022,12,31)),V196,""))</f>
        <v/>
      </c>
      <c r="W303" s="21" t="str">
        <f>IF(AND('別紙3-1_区分⑤所要額内訳'!$E$95&gt;=DATE(2023,1,1),'別紙3-1_区分⑤所要額内訳'!$D$95="無",COUNTIF($D$196:W196,1)&lt;=7),W196,IF(OR('別紙3-1_区分⑤所要額内訳'!$D$95="有",'別紙3-1_区分⑤所要額内訳'!$E$95&lt;=DATE(2022,12,31)),W196,""))</f>
        <v/>
      </c>
      <c r="X303" s="21" t="str">
        <f>IF(AND('別紙3-1_区分⑤所要額内訳'!$E$95&gt;=DATE(2023,1,1),'別紙3-1_区分⑤所要額内訳'!$D$95="無",COUNTIF($D$196:X196,1)&lt;=7),X196,IF(OR('別紙3-1_区分⑤所要額内訳'!$D$95="有",'別紙3-1_区分⑤所要額内訳'!$E$95&lt;=DATE(2022,12,31)),X196,""))</f>
        <v/>
      </c>
      <c r="Y303" s="21" t="str">
        <f>IF(AND('別紙3-1_区分⑤所要額内訳'!$E$95&gt;=DATE(2023,1,1),'別紙3-1_区分⑤所要額内訳'!$D$95="無",COUNTIF($D$196:Y196,1)&lt;=7),Y196,IF(OR('別紙3-1_区分⑤所要額内訳'!$D$95="有",'別紙3-1_区分⑤所要額内訳'!$E$95&lt;=DATE(2022,12,31)),Y196,""))</f>
        <v/>
      </c>
      <c r="Z303" s="21" t="str">
        <f>IF(AND('別紙3-1_区分⑤所要額内訳'!$E$95&gt;=DATE(2023,1,1),'別紙3-1_区分⑤所要額内訳'!$D$95="無",COUNTIF($D$196:Z196,1)&lt;=7),Z196,IF(OR('別紙3-1_区分⑤所要額内訳'!$D$95="有",'別紙3-1_区分⑤所要額内訳'!$E$95&lt;=DATE(2022,12,31)),Z196,""))</f>
        <v/>
      </c>
      <c r="AA303" s="21" t="str">
        <f>IF(AND('別紙3-1_区分⑤所要額内訳'!$E$95&gt;=DATE(2023,1,1),'別紙3-1_区分⑤所要額内訳'!$D$95="無",COUNTIF($D$196:AA196,1)&lt;=7),AA196,IF(OR('別紙3-1_区分⑤所要額内訳'!$D$95="有",'別紙3-1_区分⑤所要額内訳'!$E$95&lt;=DATE(2022,12,31)),AA196,""))</f>
        <v/>
      </c>
      <c r="AB303" s="21" t="str">
        <f>IF(AND('別紙3-1_区分⑤所要額内訳'!$E$95&gt;=DATE(2023,1,1),'別紙3-1_区分⑤所要額内訳'!$D$95="無",COUNTIF($D$196:AB196,1)&lt;=7),AB196,IF(OR('別紙3-1_区分⑤所要額内訳'!$D$95="有",'別紙3-1_区分⑤所要額内訳'!$E$95&lt;=DATE(2022,12,31)),AB196,""))</f>
        <v/>
      </c>
      <c r="AC303" s="21" t="str">
        <f>IF(AND('別紙3-1_区分⑤所要額内訳'!$E$95&gt;=DATE(2023,1,1),'別紙3-1_区分⑤所要額内訳'!$D$95="無",COUNTIF($D$196:AC196,1)&lt;=7),AC196,IF(OR('別紙3-1_区分⑤所要額内訳'!$D$95="有",'別紙3-1_区分⑤所要額内訳'!$E$95&lt;=DATE(2022,12,31)),AC196,""))</f>
        <v/>
      </c>
      <c r="AD303" s="21" t="str">
        <f>IF(AND('別紙3-1_区分⑤所要額内訳'!$E$95&gt;=DATE(2023,1,1),'別紙3-1_区分⑤所要額内訳'!$D$95="無",COUNTIF($D$196:AD196,1)&lt;=7),AD196,IF(OR('別紙3-1_区分⑤所要額内訳'!$D$95="有",'別紙3-1_区分⑤所要額内訳'!$E$95&lt;=DATE(2022,12,31)),AD196,""))</f>
        <v/>
      </c>
      <c r="AE303" s="21" t="str">
        <f>IF(AND('別紙3-1_区分⑤所要額内訳'!$E$95&gt;=DATE(2023,1,1),'別紙3-1_区分⑤所要額内訳'!$D$95="無",COUNTIF($D$196:AE196,1)&lt;=7),AE196,IF(OR('別紙3-1_区分⑤所要額内訳'!$D$95="有",'別紙3-1_区分⑤所要額内訳'!$E$95&lt;=DATE(2022,12,31)),AE196,""))</f>
        <v/>
      </c>
      <c r="AF303" s="21" t="str">
        <f>IF(AND('別紙3-1_区分⑤所要額内訳'!$E$95&gt;=DATE(2023,1,1),'別紙3-1_区分⑤所要額内訳'!$D$95="無",COUNTIF($D$196:AF196,1)&lt;=7),AF196,IF(OR('別紙3-1_区分⑤所要額内訳'!$D$95="有",'別紙3-1_区分⑤所要額内訳'!$E$95&lt;=DATE(2022,12,31)),AF196,""))</f>
        <v/>
      </c>
      <c r="AG303" s="21" t="str">
        <f>IF(AND('別紙3-1_区分⑤所要額内訳'!$E$95&gt;=DATE(2023,1,1),'別紙3-1_区分⑤所要額内訳'!$D$95="無",COUNTIF($D$196:AG196,1)&lt;=7),AG196,IF(OR('別紙3-1_区分⑤所要額内訳'!$D$95="有",'別紙3-1_区分⑤所要額内訳'!$E$95&lt;=DATE(2022,12,31)),AG196,""))</f>
        <v/>
      </c>
      <c r="AH303" s="21" t="str">
        <f>IF(AND('別紙3-1_区分⑤所要額内訳'!$E$95&gt;=DATE(2023,1,1),'別紙3-1_区分⑤所要額内訳'!$D$95="無",COUNTIF($D$196:AH196,1)&lt;=7),AH196,IF(OR('別紙3-1_区分⑤所要額内訳'!$D$95="有",'別紙3-1_区分⑤所要額内訳'!$E$95&lt;=DATE(2022,12,31)),AH196,""))</f>
        <v/>
      </c>
      <c r="AI303" s="21" t="str">
        <f>IF(AND('別紙3-1_区分⑤所要額内訳'!$E$95&gt;=DATE(2023,1,1),'別紙3-1_区分⑤所要額内訳'!$D$95="無",COUNTIF($D$196:AI196,1)&lt;=7),AI196,IF(OR('別紙3-1_区分⑤所要額内訳'!$D$95="有",'別紙3-1_区分⑤所要額内訳'!$E$95&lt;=DATE(2022,12,31)),AI196,""))</f>
        <v/>
      </c>
      <c r="AJ303" s="21" t="str">
        <f>IF(AND('別紙3-1_区分⑤所要額内訳'!$E$95&gt;=DATE(2023,1,1),'別紙3-1_区分⑤所要額内訳'!$D$95="無",COUNTIF($D$196:AJ196,1)&lt;=7),AJ196,IF(OR('別紙3-1_区分⑤所要額内訳'!$D$95="有",'別紙3-1_区分⑤所要額内訳'!$E$95&lt;=DATE(2022,12,31)),AJ196,""))</f>
        <v/>
      </c>
      <c r="AK303" s="21" t="str">
        <f>IF(AND('別紙3-1_区分⑤所要額内訳'!$E$95&gt;=DATE(2023,1,1),'別紙3-1_区分⑤所要額内訳'!$D$95="無",COUNTIF($D$196:AK196,1)&lt;=7),AK196,IF(OR('別紙3-1_区分⑤所要額内訳'!$D$95="有",'別紙3-1_区分⑤所要額内訳'!$E$95&lt;=DATE(2022,12,31)),AK196,""))</f>
        <v/>
      </c>
      <c r="AL303" s="21" t="str">
        <f>IF(AND('別紙3-1_区分⑤所要額内訳'!$E$95&gt;=DATE(2023,1,1),'別紙3-1_区分⑤所要額内訳'!$D$95="無",COUNTIF($D$196:AL196,1)&lt;=7),AL196,IF(OR('別紙3-1_区分⑤所要額内訳'!$D$95="有",'別紙3-1_区分⑤所要額内訳'!$E$95&lt;=DATE(2022,12,31)),AL196,""))</f>
        <v/>
      </c>
      <c r="AM303" s="21" t="str">
        <f>IF(AND('別紙3-1_区分⑤所要額内訳'!$E$95&gt;=DATE(2023,1,1),'別紙3-1_区分⑤所要額内訳'!$D$95="無",COUNTIF($D$196:AM196,1)&lt;=7),AM196,IF(OR('別紙3-1_区分⑤所要額内訳'!$D$95="有",'別紙3-1_区分⑤所要額内訳'!$E$95&lt;=DATE(2022,12,31)),AM196,""))</f>
        <v/>
      </c>
      <c r="AN303" s="21" t="str">
        <f>IF(AND('別紙3-1_区分⑤所要額内訳'!$E$95&gt;=DATE(2023,1,1),'別紙3-1_区分⑤所要額内訳'!$D$95="無",COUNTIF($D$196:AN196,1)&lt;=7),AN196,IF(OR('別紙3-1_区分⑤所要額内訳'!$D$95="有",'別紙3-1_区分⑤所要額内訳'!$E$95&lt;=DATE(2022,12,31)),AN196,""))</f>
        <v/>
      </c>
      <c r="AO303" s="21" t="str">
        <f>IF(AND('別紙3-1_区分⑤所要額内訳'!$E$95&gt;=DATE(2023,1,1),'別紙3-1_区分⑤所要額内訳'!$D$95="無",COUNTIF($D$196:AO196,1)&lt;=7),AO196,IF(OR('別紙3-1_区分⑤所要額内訳'!$D$95="有",'別紙3-1_区分⑤所要額内訳'!$E$95&lt;=DATE(2022,12,31)),AO196,""))</f>
        <v/>
      </c>
      <c r="AP303" s="21" t="str">
        <f>IF(AND('別紙3-1_区分⑤所要額内訳'!$E$95&gt;=DATE(2023,1,1),'別紙3-1_区分⑤所要額内訳'!$D$95="無",COUNTIF($D$196:AP196,1)&lt;=7),AP196,IF(OR('別紙3-1_区分⑤所要額内訳'!$D$95="有",'別紙3-1_区分⑤所要額内訳'!$E$95&lt;=DATE(2022,12,31)),AP196,""))</f>
        <v/>
      </c>
      <c r="AQ303" s="21" t="str">
        <f>IF(AND('別紙3-1_区分⑤所要額内訳'!$E$95&gt;=DATE(2023,1,1),'別紙3-1_区分⑤所要額内訳'!$D$95="無",COUNTIF($D$196:AQ196,1)&lt;=7),AQ196,IF(OR('別紙3-1_区分⑤所要額内訳'!$D$95="有",'別紙3-1_区分⑤所要額内訳'!$E$95&lt;=DATE(2022,12,31)),AQ196,""))</f>
        <v/>
      </c>
      <c r="AR303" s="21" t="str">
        <f>IF(AND('別紙3-1_区分⑤所要額内訳'!$E$95&gt;=DATE(2023,1,1),'別紙3-1_区分⑤所要額内訳'!$D$95="無",COUNTIF($D$196:AR196,1)&lt;=7),AR196,IF(OR('別紙3-1_区分⑤所要額内訳'!$D$95="有",'別紙3-1_区分⑤所要額内訳'!$E$95&lt;=DATE(2022,12,31)),AR196,""))</f>
        <v/>
      </c>
      <c r="AS303" s="21" t="str">
        <f>IF(AND('別紙3-1_区分⑤所要額内訳'!$E$95&gt;=DATE(2023,1,1),'別紙3-1_区分⑤所要額内訳'!$D$95="無",COUNTIF($D$196:AS196,1)&lt;=7),AS196,IF(OR('別紙3-1_区分⑤所要額内訳'!$D$95="有",'別紙3-1_区分⑤所要額内訳'!$E$95&lt;=DATE(2022,12,31)),AS196,""))</f>
        <v/>
      </c>
      <c r="AT303" s="21" t="str">
        <f>IF(AND('別紙3-1_区分⑤所要額内訳'!$E$95&gt;=DATE(2023,1,1),'別紙3-1_区分⑤所要額内訳'!$D$95="無",COUNTIF($D$196:AT196,1)&lt;=7),AT196,IF(OR('別紙3-1_区分⑤所要額内訳'!$D$95="有",'別紙3-1_区分⑤所要額内訳'!$E$95&lt;=DATE(2022,12,31)),AT196,""))</f>
        <v/>
      </c>
      <c r="AU303" s="21" t="str">
        <f>IF(AND('別紙3-1_区分⑤所要額内訳'!$E$95&gt;=DATE(2023,1,1),'別紙3-1_区分⑤所要額内訳'!$D$95="無",COUNTIF($D$196:AU196,1)&lt;=7),AU196,IF(OR('別紙3-1_区分⑤所要額内訳'!$D$95="有",'別紙3-1_区分⑤所要額内訳'!$E$95&lt;=DATE(2022,12,31)),AU196,""))</f>
        <v/>
      </c>
      <c r="AV303" s="21" t="str">
        <f>IF(AND('別紙3-1_区分⑤所要額内訳'!$E$95&gt;=DATE(2023,1,1),'別紙3-1_区分⑤所要額内訳'!$D$95="無",COUNTIF($D$196:AV196,1)&lt;=7),AV196,IF(OR('別紙3-1_区分⑤所要額内訳'!$D$95="有",'別紙3-1_区分⑤所要額内訳'!$E$95&lt;=DATE(2022,12,31)),AV196,""))</f>
        <v/>
      </c>
      <c r="AW303" s="21" t="str">
        <f>IF(AND('別紙3-1_区分⑤所要額内訳'!$E$95&gt;=DATE(2023,1,1),'別紙3-1_区分⑤所要額内訳'!$D$95="無",COUNTIF($D$196:AW196,1)&lt;=7),AW196,IF(OR('別紙3-1_区分⑤所要額内訳'!$D$95="有",'別紙3-1_区分⑤所要額内訳'!$E$95&lt;=DATE(2022,12,31)),AW196,""))</f>
        <v/>
      </c>
      <c r="AX303" s="21" t="str">
        <f>IF(AND('別紙3-1_区分⑤所要額内訳'!$E$95&gt;=DATE(2023,1,1),'別紙3-1_区分⑤所要額内訳'!$D$95="無",COUNTIF($D$196:AX196,1)&lt;=7),AX196,IF(OR('別紙3-1_区分⑤所要額内訳'!$D$95="有",'別紙3-1_区分⑤所要額内訳'!$E$95&lt;=DATE(2022,12,31)),AX196,""))</f>
        <v/>
      </c>
      <c r="AY303" s="21" t="str">
        <f>IF(AND('別紙3-1_区分⑤所要額内訳'!$E$95&gt;=DATE(2023,1,1),'別紙3-1_区分⑤所要額内訳'!$D$95="無",COUNTIF($D$196:AY196,1)&lt;=7),AY196,IF(OR('別紙3-1_区分⑤所要額内訳'!$D$95="有",'別紙3-1_区分⑤所要額内訳'!$E$95&lt;=DATE(2022,12,31)),AY196,""))</f>
        <v/>
      </c>
      <c r="AZ303" s="21" t="str">
        <f>IF(AND('別紙3-1_区分⑤所要額内訳'!$E$95&gt;=DATE(2023,1,1),'別紙3-1_区分⑤所要額内訳'!$D$95="無",COUNTIF($D$196:AZ196,1)&lt;=7),AZ196,IF(OR('別紙3-1_区分⑤所要額内訳'!$D$95="有",'別紙3-1_区分⑤所要額内訳'!$E$95&lt;=DATE(2022,12,31)),AZ196,""))</f>
        <v/>
      </c>
      <c r="BA303" s="21" t="str">
        <f>IF(AND('別紙3-1_区分⑤所要額内訳'!$E$95&gt;=DATE(2023,1,1),'別紙3-1_区分⑤所要額内訳'!$D$95="無",COUNTIF($D$196:BA196,1)&lt;=7),BA196,IF(OR('別紙3-1_区分⑤所要額内訳'!$D$95="有",'別紙3-1_区分⑤所要額内訳'!$E$95&lt;=DATE(2022,12,31)),BA196,""))</f>
        <v/>
      </c>
      <c r="BB303" s="18">
        <f t="shared" si="396"/>
        <v>1</v>
      </c>
    </row>
    <row r="304" spans="1:54" x14ac:dyDescent="0.2">
      <c r="A304" s="5" t="str">
        <f t="shared" ref="A304:C304" si="418">A197</f>
        <v/>
      </c>
      <c r="B304" s="14" t="str">
        <f t="shared" si="418"/>
        <v/>
      </c>
      <c r="C304" s="5" t="str">
        <f t="shared" si="418"/>
        <v/>
      </c>
      <c r="D304" s="21">
        <f>IF(AND('別紙3-1_区分⑤所要額内訳'!$E$96&gt;=DATE(2023,1,1),'別紙3-1_区分⑤所要額内訳'!$D$96="無",COUNTIF($D$197:D197,1)&lt;=7),D197,IF(OR('別紙3-1_区分⑤所要額内訳'!$D$96="有",'別紙3-1_区分⑤所要額内訳'!$E$96&lt;=DATE(2022,12,31)),D197,""))</f>
        <v>1</v>
      </c>
      <c r="E304" s="21" t="str">
        <f>IF(AND('別紙3-1_区分⑤所要額内訳'!$E$96&gt;=DATE(2023,1,1),'別紙3-1_区分⑤所要額内訳'!$D$96="無",COUNTIF($D$197:E197,1)&lt;=7),E197,IF(OR('別紙3-1_区分⑤所要額内訳'!$D$96="有",'別紙3-1_区分⑤所要額内訳'!$E$96&lt;=DATE(2022,12,31)),E197,""))</f>
        <v/>
      </c>
      <c r="F304" s="21" t="str">
        <f>IF(AND('別紙3-1_区分⑤所要額内訳'!$E$96&gt;=DATE(2023,1,1),'別紙3-1_区分⑤所要額内訳'!$D$96="無",COUNTIF($D$197:F197,1)&lt;=7),F197,IF(OR('別紙3-1_区分⑤所要額内訳'!$D$96="有",'別紙3-1_区分⑤所要額内訳'!$E$96&lt;=DATE(2022,12,31)),F197,""))</f>
        <v/>
      </c>
      <c r="G304" s="21" t="str">
        <f>IF(AND('別紙3-1_区分⑤所要額内訳'!$E$96&gt;=DATE(2023,1,1),'別紙3-1_区分⑤所要額内訳'!$D$96="無",COUNTIF($D$197:G197,1)&lt;=7),G197,IF(OR('別紙3-1_区分⑤所要額内訳'!$D$96="有",'別紙3-1_区分⑤所要額内訳'!$E$96&lt;=DATE(2022,12,31)),G197,""))</f>
        <v/>
      </c>
      <c r="H304" s="21" t="str">
        <f>IF(AND('別紙3-1_区分⑤所要額内訳'!$E$96&gt;=DATE(2023,1,1),'別紙3-1_区分⑤所要額内訳'!$D$96="無",COUNTIF($D$197:H197,1)&lt;=7),H197,IF(OR('別紙3-1_区分⑤所要額内訳'!$D$96="有",'別紙3-1_区分⑤所要額内訳'!$E$96&lt;=DATE(2022,12,31)),H197,""))</f>
        <v/>
      </c>
      <c r="I304" s="21" t="str">
        <f>IF(AND('別紙3-1_区分⑤所要額内訳'!$E$96&gt;=DATE(2023,1,1),'別紙3-1_区分⑤所要額内訳'!$D$96="無",COUNTIF($D$197:I197,1)&lt;=7),I197,IF(OR('別紙3-1_区分⑤所要額内訳'!$D$96="有",'別紙3-1_区分⑤所要額内訳'!$E$96&lt;=DATE(2022,12,31)),I197,""))</f>
        <v/>
      </c>
      <c r="J304" s="21" t="str">
        <f>IF(AND('別紙3-1_区分⑤所要額内訳'!$E$96&gt;=DATE(2023,1,1),'別紙3-1_区分⑤所要額内訳'!$D$96="無",COUNTIF($D$197:J197,1)&lt;=7),J197,IF(OR('別紙3-1_区分⑤所要額内訳'!$D$96="有",'別紙3-1_区分⑤所要額内訳'!$E$96&lt;=DATE(2022,12,31)),J197,""))</f>
        <v/>
      </c>
      <c r="K304" s="21" t="str">
        <f>IF(AND('別紙3-1_区分⑤所要額内訳'!$E$96&gt;=DATE(2023,1,1),'別紙3-1_区分⑤所要額内訳'!$D$96="無",COUNTIF($D$197:K197,1)&lt;=7),K197,IF(OR('別紙3-1_区分⑤所要額内訳'!$D$96="有",'別紙3-1_区分⑤所要額内訳'!$E$96&lt;=DATE(2022,12,31)),K197,""))</f>
        <v/>
      </c>
      <c r="L304" s="21" t="str">
        <f>IF(AND('別紙3-1_区分⑤所要額内訳'!$E$96&gt;=DATE(2023,1,1),'別紙3-1_区分⑤所要額内訳'!$D$96="無",COUNTIF($D$197:L197,1)&lt;=7),L197,IF(OR('別紙3-1_区分⑤所要額内訳'!$D$96="有",'別紙3-1_区分⑤所要額内訳'!$E$96&lt;=DATE(2022,12,31)),L197,""))</f>
        <v/>
      </c>
      <c r="M304" s="21" t="str">
        <f>IF(AND('別紙3-1_区分⑤所要額内訳'!$E$96&gt;=DATE(2023,1,1),'別紙3-1_区分⑤所要額内訳'!$D$96="無",COUNTIF($D$197:M197,1)&lt;=7),M197,IF(OR('別紙3-1_区分⑤所要額内訳'!$D$96="有",'別紙3-1_区分⑤所要額内訳'!$E$96&lt;=DATE(2022,12,31)),M197,""))</f>
        <v/>
      </c>
      <c r="N304" s="21" t="str">
        <f>IF(AND('別紙3-1_区分⑤所要額内訳'!$E$96&gt;=DATE(2023,1,1),'別紙3-1_区分⑤所要額内訳'!$D$96="無",COUNTIF($D$197:N197,1)&lt;=7),N197,IF(OR('別紙3-1_区分⑤所要額内訳'!$D$96="有",'別紙3-1_区分⑤所要額内訳'!$E$96&lt;=DATE(2022,12,31)),N197,""))</f>
        <v/>
      </c>
      <c r="O304" s="21" t="str">
        <f>IF(AND('別紙3-1_区分⑤所要額内訳'!$E$96&gt;=DATE(2023,1,1),'別紙3-1_区分⑤所要額内訳'!$D$96="無",COUNTIF($D$197:O197,1)&lt;=7),O197,IF(OR('別紙3-1_区分⑤所要額内訳'!$D$96="有",'別紙3-1_区分⑤所要額内訳'!$E$96&lt;=DATE(2022,12,31)),O197,""))</f>
        <v/>
      </c>
      <c r="P304" s="21" t="str">
        <f>IF(AND('別紙3-1_区分⑤所要額内訳'!$E$96&gt;=DATE(2023,1,1),'別紙3-1_区分⑤所要額内訳'!$D$96="無",COUNTIF($D$197:P197,1)&lt;=7),P197,IF(OR('別紙3-1_区分⑤所要額内訳'!$D$96="有",'別紙3-1_区分⑤所要額内訳'!$E$96&lt;=DATE(2022,12,31)),P197,""))</f>
        <v/>
      </c>
      <c r="Q304" s="21" t="str">
        <f>IF(AND('別紙3-1_区分⑤所要額内訳'!$E$96&gt;=DATE(2023,1,1),'別紙3-1_区分⑤所要額内訳'!$D$96="無",COUNTIF($D$197:Q197,1)&lt;=7),Q197,IF(OR('別紙3-1_区分⑤所要額内訳'!$D$96="有",'別紙3-1_区分⑤所要額内訳'!$E$96&lt;=DATE(2022,12,31)),Q197,""))</f>
        <v/>
      </c>
      <c r="R304" s="21" t="str">
        <f>IF(AND('別紙3-1_区分⑤所要額内訳'!$E$96&gt;=DATE(2023,1,1),'別紙3-1_区分⑤所要額内訳'!$D$96="無",COUNTIF($D$197:R197,1)&lt;=7),R197,IF(OR('別紙3-1_区分⑤所要額内訳'!$D$96="有",'別紙3-1_区分⑤所要額内訳'!$E$96&lt;=DATE(2022,12,31)),R197,""))</f>
        <v/>
      </c>
      <c r="S304" s="21" t="str">
        <f>IF(AND('別紙3-1_区分⑤所要額内訳'!$E$96&gt;=DATE(2023,1,1),'別紙3-1_区分⑤所要額内訳'!$D$96="無",COUNTIF($D$197:S197,1)&lt;=7),S197,IF(OR('別紙3-1_区分⑤所要額内訳'!$D$96="有",'別紙3-1_区分⑤所要額内訳'!$E$96&lt;=DATE(2022,12,31)),S197,""))</f>
        <v/>
      </c>
      <c r="T304" s="21" t="str">
        <f>IF(AND('別紙3-1_区分⑤所要額内訳'!$E$96&gt;=DATE(2023,1,1),'別紙3-1_区分⑤所要額内訳'!$D$96="無",COUNTIF($D$197:T197,1)&lt;=7),T197,IF(OR('別紙3-1_区分⑤所要額内訳'!$D$96="有",'別紙3-1_区分⑤所要額内訳'!$E$96&lt;=DATE(2022,12,31)),T197,""))</f>
        <v/>
      </c>
      <c r="U304" s="21" t="str">
        <f>IF(AND('別紙3-1_区分⑤所要額内訳'!$E$96&gt;=DATE(2023,1,1),'別紙3-1_区分⑤所要額内訳'!$D$96="無",COUNTIF($D$197:U197,1)&lt;=7),U197,IF(OR('別紙3-1_区分⑤所要額内訳'!$D$96="有",'別紙3-1_区分⑤所要額内訳'!$E$96&lt;=DATE(2022,12,31)),U197,""))</f>
        <v/>
      </c>
      <c r="V304" s="21" t="str">
        <f>IF(AND('別紙3-1_区分⑤所要額内訳'!$E$96&gt;=DATE(2023,1,1),'別紙3-1_区分⑤所要額内訳'!$D$96="無",COUNTIF($D$197:V197,1)&lt;=7),V197,IF(OR('別紙3-1_区分⑤所要額内訳'!$D$96="有",'別紙3-1_区分⑤所要額内訳'!$E$96&lt;=DATE(2022,12,31)),V197,""))</f>
        <v/>
      </c>
      <c r="W304" s="21" t="str">
        <f>IF(AND('別紙3-1_区分⑤所要額内訳'!$E$96&gt;=DATE(2023,1,1),'別紙3-1_区分⑤所要額内訳'!$D$96="無",COUNTIF($D$197:W197,1)&lt;=7),W197,IF(OR('別紙3-1_区分⑤所要額内訳'!$D$96="有",'別紙3-1_区分⑤所要額内訳'!$E$96&lt;=DATE(2022,12,31)),W197,""))</f>
        <v/>
      </c>
      <c r="X304" s="21" t="str">
        <f>IF(AND('別紙3-1_区分⑤所要額内訳'!$E$96&gt;=DATE(2023,1,1),'別紙3-1_区分⑤所要額内訳'!$D$96="無",COUNTIF($D$197:X197,1)&lt;=7),X197,IF(OR('別紙3-1_区分⑤所要額内訳'!$D$96="有",'別紙3-1_区分⑤所要額内訳'!$E$96&lt;=DATE(2022,12,31)),X197,""))</f>
        <v/>
      </c>
      <c r="Y304" s="21" t="str">
        <f>IF(AND('別紙3-1_区分⑤所要額内訳'!$E$96&gt;=DATE(2023,1,1),'別紙3-1_区分⑤所要額内訳'!$D$96="無",COUNTIF($D$197:Y197,1)&lt;=7),Y197,IF(OR('別紙3-1_区分⑤所要額内訳'!$D$96="有",'別紙3-1_区分⑤所要額内訳'!$E$96&lt;=DATE(2022,12,31)),Y197,""))</f>
        <v/>
      </c>
      <c r="Z304" s="21" t="str">
        <f>IF(AND('別紙3-1_区分⑤所要額内訳'!$E$96&gt;=DATE(2023,1,1),'別紙3-1_区分⑤所要額内訳'!$D$96="無",COUNTIF($D$197:Z197,1)&lt;=7),Z197,IF(OR('別紙3-1_区分⑤所要額内訳'!$D$96="有",'別紙3-1_区分⑤所要額内訳'!$E$96&lt;=DATE(2022,12,31)),Z197,""))</f>
        <v/>
      </c>
      <c r="AA304" s="21" t="str">
        <f>IF(AND('別紙3-1_区分⑤所要額内訳'!$E$96&gt;=DATE(2023,1,1),'別紙3-1_区分⑤所要額内訳'!$D$96="無",COUNTIF($D$197:AA197,1)&lt;=7),AA197,IF(OR('別紙3-1_区分⑤所要額内訳'!$D$96="有",'別紙3-1_区分⑤所要額内訳'!$E$96&lt;=DATE(2022,12,31)),AA197,""))</f>
        <v/>
      </c>
      <c r="AB304" s="21" t="str">
        <f>IF(AND('別紙3-1_区分⑤所要額内訳'!$E$96&gt;=DATE(2023,1,1),'別紙3-1_区分⑤所要額内訳'!$D$96="無",COUNTIF($D$197:AB197,1)&lt;=7),AB197,IF(OR('別紙3-1_区分⑤所要額内訳'!$D$96="有",'別紙3-1_区分⑤所要額内訳'!$E$96&lt;=DATE(2022,12,31)),AB197,""))</f>
        <v/>
      </c>
      <c r="AC304" s="21" t="str">
        <f>IF(AND('別紙3-1_区分⑤所要額内訳'!$E$96&gt;=DATE(2023,1,1),'別紙3-1_区分⑤所要額内訳'!$D$96="無",COUNTIF($D$197:AC197,1)&lt;=7),AC197,IF(OR('別紙3-1_区分⑤所要額内訳'!$D$96="有",'別紙3-1_区分⑤所要額内訳'!$E$96&lt;=DATE(2022,12,31)),AC197,""))</f>
        <v/>
      </c>
      <c r="AD304" s="21" t="str">
        <f>IF(AND('別紙3-1_区分⑤所要額内訳'!$E$96&gt;=DATE(2023,1,1),'別紙3-1_区分⑤所要額内訳'!$D$96="無",COUNTIF($D$197:AD197,1)&lt;=7),AD197,IF(OR('別紙3-1_区分⑤所要額内訳'!$D$96="有",'別紙3-1_区分⑤所要額内訳'!$E$96&lt;=DATE(2022,12,31)),AD197,""))</f>
        <v/>
      </c>
      <c r="AE304" s="21" t="str">
        <f>IF(AND('別紙3-1_区分⑤所要額内訳'!$E$96&gt;=DATE(2023,1,1),'別紙3-1_区分⑤所要額内訳'!$D$96="無",COUNTIF($D$197:AE197,1)&lt;=7),AE197,IF(OR('別紙3-1_区分⑤所要額内訳'!$D$96="有",'別紙3-1_区分⑤所要額内訳'!$E$96&lt;=DATE(2022,12,31)),AE197,""))</f>
        <v/>
      </c>
      <c r="AF304" s="21" t="str">
        <f>IF(AND('別紙3-1_区分⑤所要額内訳'!$E$96&gt;=DATE(2023,1,1),'別紙3-1_区分⑤所要額内訳'!$D$96="無",COUNTIF($D$197:AF197,1)&lt;=7),AF197,IF(OR('別紙3-1_区分⑤所要額内訳'!$D$96="有",'別紙3-1_区分⑤所要額内訳'!$E$96&lt;=DATE(2022,12,31)),AF197,""))</f>
        <v/>
      </c>
      <c r="AG304" s="21" t="str">
        <f>IF(AND('別紙3-1_区分⑤所要額内訳'!$E$96&gt;=DATE(2023,1,1),'別紙3-1_区分⑤所要額内訳'!$D$96="無",COUNTIF($D$197:AG197,1)&lt;=7),AG197,IF(OR('別紙3-1_区分⑤所要額内訳'!$D$96="有",'別紙3-1_区分⑤所要額内訳'!$E$96&lt;=DATE(2022,12,31)),AG197,""))</f>
        <v/>
      </c>
      <c r="AH304" s="21" t="str">
        <f>IF(AND('別紙3-1_区分⑤所要額内訳'!$E$96&gt;=DATE(2023,1,1),'別紙3-1_区分⑤所要額内訳'!$D$96="無",COUNTIF($D$197:AH197,1)&lt;=7),AH197,IF(OR('別紙3-1_区分⑤所要額内訳'!$D$96="有",'別紙3-1_区分⑤所要額内訳'!$E$96&lt;=DATE(2022,12,31)),AH197,""))</f>
        <v/>
      </c>
      <c r="AI304" s="21" t="str">
        <f>IF(AND('別紙3-1_区分⑤所要額内訳'!$E$96&gt;=DATE(2023,1,1),'別紙3-1_区分⑤所要額内訳'!$D$96="無",COUNTIF($D$197:AI197,1)&lt;=7),AI197,IF(OR('別紙3-1_区分⑤所要額内訳'!$D$96="有",'別紙3-1_区分⑤所要額内訳'!$E$96&lt;=DATE(2022,12,31)),AI197,""))</f>
        <v/>
      </c>
      <c r="AJ304" s="21" t="str">
        <f>IF(AND('別紙3-1_区分⑤所要額内訳'!$E$96&gt;=DATE(2023,1,1),'別紙3-1_区分⑤所要額内訳'!$D$96="無",COUNTIF($D$197:AJ197,1)&lt;=7),AJ197,IF(OR('別紙3-1_区分⑤所要額内訳'!$D$96="有",'別紙3-1_区分⑤所要額内訳'!$E$96&lt;=DATE(2022,12,31)),AJ197,""))</f>
        <v/>
      </c>
      <c r="AK304" s="21" t="str">
        <f>IF(AND('別紙3-1_区分⑤所要額内訳'!$E$96&gt;=DATE(2023,1,1),'別紙3-1_区分⑤所要額内訳'!$D$96="無",COUNTIF($D$197:AK197,1)&lt;=7),AK197,IF(OR('別紙3-1_区分⑤所要額内訳'!$D$96="有",'別紙3-1_区分⑤所要額内訳'!$E$96&lt;=DATE(2022,12,31)),AK197,""))</f>
        <v/>
      </c>
      <c r="AL304" s="21" t="str">
        <f>IF(AND('別紙3-1_区分⑤所要額内訳'!$E$96&gt;=DATE(2023,1,1),'別紙3-1_区分⑤所要額内訳'!$D$96="無",COUNTIF($D$197:AL197,1)&lt;=7),AL197,IF(OR('別紙3-1_区分⑤所要額内訳'!$D$96="有",'別紙3-1_区分⑤所要額内訳'!$E$96&lt;=DATE(2022,12,31)),AL197,""))</f>
        <v/>
      </c>
      <c r="AM304" s="21" t="str">
        <f>IF(AND('別紙3-1_区分⑤所要額内訳'!$E$96&gt;=DATE(2023,1,1),'別紙3-1_区分⑤所要額内訳'!$D$96="無",COUNTIF($D$197:AM197,1)&lt;=7),AM197,IF(OR('別紙3-1_区分⑤所要額内訳'!$D$96="有",'別紙3-1_区分⑤所要額内訳'!$E$96&lt;=DATE(2022,12,31)),AM197,""))</f>
        <v/>
      </c>
      <c r="AN304" s="21" t="str">
        <f>IF(AND('別紙3-1_区分⑤所要額内訳'!$E$96&gt;=DATE(2023,1,1),'別紙3-1_区分⑤所要額内訳'!$D$96="無",COUNTIF($D$197:AN197,1)&lt;=7),AN197,IF(OR('別紙3-1_区分⑤所要額内訳'!$D$96="有",'別紙3-1_区分⑤所要額内訳'!$E$96&lt;=DATE(2022,12,31)),AN197,""))</f>
        <v/>
      </c>
      <c r="AO304" s="21" t="str">
        <f>IF(AND('別紙3-1_区分⑤所要額内訳'!$E$96&gt;=DATE(2023,1,1),'別紙3-1_区分⑤所要額内訳'!$D$96="無",COUNTIF($D$197:AO197,1)&lt;=7),AO197,IF(OR('別紙3-1_区分⑤所要額内訳'!$D$96="有",'別紙3-1_区分⑤所要額内訳'!$E$96&lt;=DATE(2022,12,31)),AO197,""))</f>
        <v/>
      </c>
      <c r="AP304" s="21" t="str">
        <f>IF(AND('別紙3-1_区分⑤所要額内訳'!$E$96&gt;=DATE(2023,1,1),'別紙3-1_区分⑤所要額内訳'!$D$96="無",COUNTIF($D$197:AP197,1)&lt;=7),AP197,IF(OR('別紙3-1_区分⑤所要額内訳'!$D$96="有",'別紙3-1_区分⑤所要額内訳'!$E$96&lt;=DATE(2022,12,31)),AP197,""))</f>
        <v/>
      </c>
      <c r="AQ304" s="21" t="str">
        <f>IF(AND('別紙3-1_区分⑤所要額内訳'!$E$96&gt;=DATE(2023,1,1),'別紙3-1_区分⑤所要額内訳'!$D$96="無",COUNTIF($D$197:AQ197,1)&lt;=7),AQ197,IF(OR('別紙3-1_区分⑤所要額内訳'!$D$96="有",'別紙3-1_区分⑤所要額内訳'!$E$96&lt;=DATE(2022,12,31)),AQ197,""))</f>
        <v/>
      </c>
      <c r="AR304" s="21" t="str">
        <f>IF(AND('別紙3-1_区分⑤所要額内訳'!$E$96&gt;=DATE(2023,1,1),'別紙3-1_区分⑤所要額内訳'!$D$96="無",COUNTIF($D$197:AR197,1)&lt;=7),AR197,IF(OR('別紙3-1_区分⑤所要額内訳'!$D$96="有",'別紙3-1_区分⑤所要額内訳'!$E$96&lt;=DATE(2022,12,31)),AR197,""))</f>
        <v/>
      </c>
      <c r="AS304" s="21" t="str">
        <f>IF(AND('別紙3-1_区分⑤所要額内訳'!$E$96&gt;=DATE(2023,1,1),'別紙3-1_区分⑤所要額内訳'!$D$96="無",COUNTIF($D$197:AS197,1)&lt;=7),AS197,IF(OR('別紙3-1_区分⑤所要額内訳'!$D$96="有",'別紙3-1_区分⑤所要額内訳'!$E$96&lt;=DATE(2022,12,31)),AS197,""))</f>
        <v/>
      </c>
      <c r="AT304" s="21" t="str">
        <f>IF(AND('別紙3-1_区分⑤所要額内訳'!$E$96&gt;=DATE(2023,1,1),'別紙3-1_区分⑤所要額内訳'!$D$96="無",COUNTIF($D$197:AT197,1)&lt;=7),AT197,IF(OR('別紙3-1_区分⑤所要額内訳'!$D$96="有",'別紙3-1_区分⑤所要額内訳'!$E$96&lt;=DATE(2022,12,31)),AT197,""))</f>
        <v/>
      </c>
      <c r="AU304" s="21" t="str">
        <f>IF(AND('別紙3-1_区分⑤所要額内訳'!$E$96&gt;=DATE(2023,1,1),'別紙3-1_区分⑤所要額内訳'!$D$96="無",COUNTIF($D$197:AU197,1)&lt;=7),AU197,IF(OR('別紙3-1_区分⑤所要額内訳'!$D$96="有",'別紙3-1_区分⑤所要額内訳'!$E$96&lt;=DATE(2022,12,31)),AU197,""))</f>
        <v/>
      </c>
      <c r="AV304" s="21" t="str">
        <f>IF(AND('別紙3-1_区分⑤所要額内訳'!$E$96&gt;=DATE(2023,1,1),'別紙3-1_区分⑤所要額内訳'!$D$96="無",COUNTIF($D$197:AV197,1)&lt;=7),AV197,IF(OR('別紙3-1_区分⑤所要額内訳'!$D$96="有",'別紙3-1_区分⑤所要額内訳'!$E$96&lt;=DATE(2022,12,31)),AV197,""))</f>
        <v/>
      </c>
      <c r="AW304" s="21" t="str">
        <f>IF(AND('別紙3-1_区分⑤所要額内訳'!$E$96&gt;=DATE(2023,1,1),'別紙3-1_区分⑤所要額内訳'!$D$96="無",COUNTIF($D$197:AW197,1)&lt;=7),AW197,IF(OR('別紙3-1_区分⑤所要額内訳'!$D$96="有",'別紙3-1_区分⑤所要額内訳'!$E$96&lt;=DATE(2022,12,31)),AW197,""))</f>
        <v/>
      </c>
      <c r="AX304" s="21" t="str">
        <f>IF(AND('別紙3-1_区分⑤所要額内訳'!$E$96&gt;=DATE(2023,1,1),'別紙3-1_区分⑤所要額内訳'!$D$96="無",COUNTIF($D$197:AX197,1)&lt;=7),AX197,IF(OR('別紙3-1_区分⑤所要額内訳'!$D$96="有",'別紙3-1_区分⑤所要額内訳'!$E$96&lt;=DATE(2022,12,31)),AX197,""))</f>
        <v/>
      </c>
      <c r="AY304" s="21" t="str">
        <f>IF(AND('別紙3-1_区分⑤所要額内訳'!$E$96&gt;=DATE(2023,1,1),'別紙3-1_区分⑤所要額内訳'!$D$96="無",COUNTIF($D$197:AY197,1)&lt;=7),AY197,IF(OR('別紙3-1_区分⑤所要額内訳'!$D$96="有",'別紙3-1_区分⑤所要額内訳'!$E$96&lt;=DATE(2022,12,31)),AY197,""))</f>
        <v/>
      </c>
      <c r="AZ304" s="21" t="str">
        <f>IF(AND('別紙3-1_区分⑤所要額内訳'!$E$96&gt;=DATE(2023,1,1),'別紙3-1_区分⑤所要額内訳'!$D$96="無",COUNTIF($D$197:AZ197,1)&lt;=7),AZ197,IF(OR('別紙3-1_区分⑤所要額内訳'!$D$96="有",'別紙3-1_区分⑤所要額内訳'!$E$96&lt;=DATE(2022,12,31)),AZ197,""))</f>
        <v/>
      </c>
      <c r="BA304" s="21" t="str">
        <f>IF(AND('別紙3-1_区分⑤所要額内訳'!$E$96&gt;=DATE(2023,1,1),'別紙3-1_区分⑤所要額内訳'!$D$96="無",COUNTIF($D$197:BA197,1)&lt;=7),BA197,IF(OR('別紙3-1_区分⑤所要額内訳'!$D$96="有",'別紙3-1_区分⑤所要額内訳'!$E$96&lt;=DATE(2022,12,31)),BA197,""))</f>
        <v/>
      </c>
      <c r="BB304" s="18">
        <f t="shared" si="396"/>
        <v>1</v>
      </c>
    </row>
    <row r="305" spans="1:54" x14ac:dyDescent="0.2">
      <c r="A305" s="5" t="str">
        <f t="shared" ref="A305:C305" si="419">A198</f>
        <v/>
      </c>
      <c r="B305" s="14" t="str">
        <f t="shared" si="419"/>
        <v/>
      </c>
      <c r="C305" s="5" t="str">
        <f t="shared" si="419"/>
        <v/>
      </c>
      <c r="D305" s="21">
        <f>IF(AND('別紙3-1_区分⑤所要額内訳'!$E$97&gt;=DATE(2023,1,1),'別紙3-1_区分⑤所要額内訳'!$D$97="無",COUNTIF($D$198:D198,1)&lt;=7),D198,IF(OR('別紙3-1_区分⑤所要額内訳'!$D$97="有",'別紙3-1_区分⑤所要額内訳'!$E$97&lt;=DATE(2022,12,31)),D198,""))</f>
        <v>1</v>
      </c>
      <c r="E305" s="21" t="str">
        <f>IF(AND('別紙3-1_区分⑤所要額内訳'!$E$97&gt;=DATE(2023,1,1),'別紙3-1_区分⑤所要額内訳'!$D$97="無",COUNTIF($D$198:E198,1)&lt;=7),E198,IF(OR('別紙3-1_区分⑤所要額内訳'!$D$97="有",'別紙3-1_区分⑤所要額内訳'!$E$97&lt;=DATE(2022,12,31)),E198,""))</f>
        <v/>
      </c>
      <c r="F305" s="21" t="str">
        <f>IF(AND('別紙3-1_区分⑤所要額内訳'!$E$97&gt;=DATE(2023,1,1),'別紙3-1_区分⑤所要額内訳'!$D$97="無",COUNTIF($D$198:F198,1)&lt;=7),F198,IF(OR('別紙3-1_区分⑤所要額内訳'!$D$97="有",'別紙3-1_区分⑤所要額内訳'!$E$97&lt;=DATE(2022,12,31)),F198,""))</f>
        <v/>
      </c>
      <c r="G305" s="21" t="str">
        <f>IF(AND('別紙3-1_区分⑤所要額内訳'!$E$97&gt;=DATE(2023,1,1),'別紙3-1_区分⑤所要額内訳'!$D$97="無",COUNTIF($D$198:G198,1)&lt;=7),G198,IF(OR('別紙3-1_区分⑤所要額内訳'!$D$97="有",'別紙3-1_区分⑤所要額内訳'!$E$97&lt;=DATE(2022,12,31)),G198,""))</f>
        <v/>
      </c>
      <c r="H305" s="21" t="str">
        <f>IF(AND('別紙3-1_区分⑤所要額内訳'!$E$97&gt;=DATE(2023,1,1),'別紙3-1_区分⑤所要額内訳'!$D$97="無",COUNTIF($D$198:H198,1)&lt;=7),H198,IF(OR('別紙3-1_区分⑤所要額内訳'!$D$97="有",'別紙3-1_区分⑤所要額内訳'!$E$97&lt;=DATE(2022,12,31)),H198,""))</f>
        <v/>
      </c>
      <c r="I305" s="21" t="str">
        <f>IF(AND('別紙3-1_区分⑤所要額内訳'!$E$97&gt;=DATE(2023,1,1),'別紙3-1_区分⑤所要額内訳'!$D$97="無",COUNTIF($D$198:I198,1)&lt;=7),I198,IF(OR('別紙3-1_区分⑤所要額内訳'!$D$97="有",'別紙3-1_区分⑤所要額内訳'!$E$97&lt;=DATE(2022,12,31)),I198,""))</f>
        <v/>
      </c>
      <c r="J305" s="21" t="str">
        <f>IF(AND('別紙3-1_区分⑤所要額内訳'!$E$97&gt;=DATE(2023,1,1),'別紙3-1_区分⑤所要額内訳'!$D$97="無",COUNTIF($D$198:J198,1)&lt;=7),J198,IF(OR('別紙3-1_区分⑤所要額内訳'!$D$97="有",'別紙3-1_区分⑤所要額内訳'!$E$97&lt;=DATE(2022,12,31)),J198,""))</f>
        <v/>
      </c>
      <c r="K305" s="21" t="str">
        <f>IF(AND('別紙3-1_区分⑤所要額内訳'!$E$97&gt;=DATE(2023,1,1),'別紙3-1_区分⑤所要額内訳'!$D$97="無",COUNTIF($D$198:K198,1)&lt;=7),K198,IF(OR('別紙3-1_区分⑤所要額内訳'!$D$97="有",'別紙3-1_区分⑤所要額内訳'!$E$97&lt;=DATE(2022,12,31)),K198,""))</f>
        <v/>
      </c>
      <c r="L305" s="21" t="str">
        <f>IF(AND('別紙3-1_区分⑤所要額内訳'!$E$97&gt;=DATE(2023,1,1),'別紙3-1_区分⑤所要額内訳'!$D$97="無",COUNTIF($D$198:L198,1)&lt;=7),L198,IF(OR('別紙3-1_区分⑤所要額内訳'!$D$97="有",'別紙3-1_区分⑤所要額内訳'!$E$97&lt;=DATE(2022,12,31)),L198,""))</f>
        <v/>
      </c>
      <c r="M305" s="21" t="str">
        <f>IF(AND('別紙3-1_区分⑤所要額内訳'!$E$97&gt;=DATE(2023,1,1),'別紙3-1_区分⑤所要額内訳'!$D$97="無",COUNTIF($D$198:M198,1)&lt;=7),M198,IF(OR('別紙3-1_区分⑤所要額内訳'!$D$97="有",'別紙3-1_区分⑤所要額内訳'!$E$97&lt;=DATE(2022,12,31)),M198,""))</f>
        <v/>
      </c>
      <c r="N305" s="21" t="str">
        <f>IF(AND('別紙3-1_区分⑤所要額内訳'!$E$97&gt;=DATE(2023,1,1),'別紙3-1_区分⑤所要額内訳'!$D$97="無",COUNTIF($D$198:N198,1)&lt;=7),N198,IF(OR('別紙3-1_区分⑤所要額内訳'!$D$97="有",'別紙3-1_区分⑤所要額内訳'!$E$97&lt;=DATE(2022,12,31)),N198,""))</f>
        <v/>
      </c>
      <c r="O305" s="21" t="str">
        <f>IF(AND('別紙3-1_区分⑤所要額内訳'!$E$97&gt;=DATE(2023,1,1),'別紙3-1_区分⑤所要額内訳'!$D$97="無",COUNTIF($D$198:O198,1)&lt;=7),O198,IF(OR('別紙3-1_区分⑤所要額内訳'!$D$97="有",'別紙3-1_区分⑤所要額内訳'!$E$97&lt;=DATE(2022,12,31)),O198,""))</f>
        <v/>
      </c>
      <c r="P305" s="21" t="str">
        <f>IF(AND('別紙3-1_区分⑤所要額内訳'!$E$97&gt;=DATE(2023,1,1),'別紙3-1_区分⑤所要額内訳'!$D$97="無",COUNTIF($D$198:P198,1)&lt;=7),P198,IF(OR('別紙3-1_区分⑤所要額内訳'!$D$97="有",'別紙3-1_区分⑤所要額内訳'!$E$97&lt;=DATE(2022,12,31)),P198,""))</f>
        <v/>
      </c>
      <c r="Q305" s="21" t="str">
        <f>IF(AND('別紙3-1_区分⑤所要額内訳'!$E$97&gt;=DATE(2023,1,1),'別紙3-1_区分⑤所要額内訳'!$D$97="無",COUNTIF($D$198:Q198,1)&lt;=7),Q198,IF(OR('別紙3-1_区分⑤所要額内訳'!$D$97="有",'別紙3-1_区分⑤所要額内訳'!$E$97&lt;=DATE(2022,12,31)),Q198,""))</f>
        <v/>
      </c>
      <c r="R305" s="21" t="str">
        <f>IF(AND('別紙3-1_区分⑤所要額内訳'!$E$97&gt;=DATE(2023,1,1),'別紙3-1_区分⑤所要額内訳'!$D$97="無",COUNTIF($D$198:R198,1)&lt;=7),R198,IF(OR('別紙3-1_区分⑤所要額内訳'!$D$97="有",'別紙3-1_区分⑤所要額内訳'!$E$97&lt;=DATE(2022,12,31)),R198,""))</f>
        <v/>
      </c>
      <c r="S305" s="21" t="str">
        <f>IF(AND('別紙3-1_区分⑤所要額内訳'!$E$97&gt;=DATE(2023,1,1),'別紙3-1_区分⑤所要額内訳'!$D$97="無",COUNTIF($D$198:S198,1)&lt;=7),S198,IF(OR('別紙3-1_区分⑤所要額内訳'!$D$97="有",'別紙3-1_区分⑤所要額内訳'!$E$97&lt;=DATE(2022,12,31)),S198,""))</f>
        <v/>
      </c>
      <c r="T305" s="21" t="str">
        <f>IF(AND('別紙3-1_区分⑤所要額内訳'!$E$97&gt;=DATE(2023,1,1),'別紙3-1_区分⑤所要額内訳'!$D$97="無",COUNTIF($D$198:T198,1)&lt;=7),T198,IF(OR('別紙3-1_区分⑤所要額内訳'!$D$97="有",'別紙3-1_区分⑤所要額内訳'!$E$97&lt;=DATE(2022,12,31)),T198,""))</f>
        <v/>
      </c>
      <c r="U305" s="21" t="str">
        <f>IF(AND('別紙3-1_区分⑤所要額内訳'!$E$97&gt;=DATE(2023,1,1),'別紙3-1_区分⑤所要額内訳'!$D$97="無",COUNTIF($D$198:U198,1)&lt;=7),U198,IF(OR('別紙3-1_区分⑤所要額内訳'!$D$97="有",'別紙3-1_区分⑤所要額内訳'!$E$97&lt;=DATE(2022,12,31)),U198,""))</f>
        <v/>
      </c>
      <c r="V305" s="21" t="str">
        <f>IF(AND('別紙3-1_区分⑤所要額内訳'!$E$97&gt;=DATE(2023,1,1),'別紙3-1_区分⑤所要額内訳'!$D$97="無",COUNTIF($D$198:V198,1)&lt;=7),V198,IF(OR('別紙3-1_区分⑤所要額内訳'!$D$97="有",'別紙3-1_区分⑤所要額内訳'!$E$97&lt;=DATE(2022,12,31)),V198,""))</f>
        <v/>
      </c>
      <c r="W305" s="21" t="str">
        <f>IF(AND('別紙3-1_区分⑤所要額内訳'!$E$97&gt;=DATE(2023,1,1),'別紙3-1_区分⑤所要額内訳'!$D$97="無",COUNTIF($D$198:W198,1)&lt;=7),W198,IF(OR('別紙3-1_区分⑤所要額内訳'!$D$97="有",'別紙3-1_区分⑤所要額内訳'!$E$97&lt;=DATE(2022,12,31)),W198,""))</f>
        <v/>
      </c>
      <c r="X305" s="21" t="str">
        <f>IF(AND('別紙3-1_区分⑤所要額内訳'!$E$97&gt;=DATE(2023,1,1),'別紙3-1_区分⑤所要額内訳'!$D$97="無",COUNTIF($D$198:X198,1)&lt;=7),X198,IF(OR('別紙3-1_区分⑤所要額内訳'!$D$97="有",'別紙3-1_区分⑤所要額内訳'!$E$97&lt;=DATE(2022,12,31)),X198,""))</f>
        <v/>
      </c>
      <c r="Y305" s="21" t="str">
        <f>IF(AND('別紙3-1_区分⑤所要額内訳'!$E$97&gt;=DATE(2023,1,1),'別紙3-1_区分⑤所要額内訳'!$D$97="無",COUNTIF($D$198:Y198,1)&lt;=7),Y198,IF(OR('別紙3-1_区分⑤所要額内訳'!$D$97="有",'別紙3-1_区分⑤所要額内訳'!$E$97&lt;=DATE(2022,12,31)),Y198,""))</f>
        <v/>
      </c>
      <c r="Z305" s="21" t="str">
        <f>IF(AND('別紙3-1_区分⑤所要額内訳'!$E$97&gt;=DATE(2023,1,1),'別紙3-1_区分⑤所要額内訳'!$D$97="無",COUNTIF($D$198:Z198,1)&lt;=7),Z198,IF(OR('別紙3-1_区分⑤所要額内訳'!$D$97="有",'別紙3-1_区分⑤所要額内訳'!$E$97&lt;=DATE(2022,12,31)),Z198,""))</f>
        <v/>
      </c>
      <c r="AA305" s="21" t="str">
        <f>IF(AND('別紙3-1_区分⑤所要額内訳'!$E$97&gt;=DATE(2023,1,1),'別紙3-1_区分⑤所要額内訳'!$D$97="無",COUNTIF($D$198:AA198,1)&lt;=7),AA198,IF(OR('別紙3-1_区分⑤所要額内訳'!$D$97="有",'別紙3-1_区分⑤所要額内訳'!$E$97&lt;=DATE(2022,12,31)),AA198,""))</f>
        <v/>
      </c>
      <c r="AB305" s="21" t="str">
        <f>IF(AND('別紙3-1_区分⑤所要額内訳'!$E$97&gt;=DATE(2023,1,1),'別紙3-1_区分⑤所要額内訳'!$D$97="無",COUNTIF($D$198:AB198,1)&lt;=7),AB198,IF(OR('別紙3-1_区分⑤所要額内訳'!$D$97="有",'別紙3-1_区分⑤所要額内訳'!$E$97&lt;=DATE(2022,12,31)),AB198,""))</f>
        <v/>
      </c>
      <c r="AC305" s="21" t="str">
        <f>IF(AND('別紙3-1_区分⑤所要額内訳'!$E$97&gt;=DATE(2023,1,1),'別紙3-1_区分⑤所要額内訳'!$D$97="無",COUNTIF($D$198:AC198,1)&lt;=7),AC198,IF(OR('別紙3-1_区分⑤所要額内訳'!$D$97="有",'別紙3-1_区分⑤所要額内訳'!$E$97&lt;=DATE(2022,12,31)),AC198,""))</f>
        <v/>
      </c>
      <c r="AD305" s="21" t="str">
        <f>IF(AND('別紙3-1_区分⑤所要額内訳'!$E$97&gt;=DATE(2023,1,1),'別紙3-1_区分⑤所要額内訳'!$D$97="無",COUNTIF($D$198:AD198,1)&lt;=7),AD198,IF(OR('別紙3-1_区分⑤所要額内訳'!$D$97="有",'別紙3-1_区分⑤所要額内訳'!$E$97&lt;=DATE(2022,12,31)),AD198,""))</f>
        <v/>
      </c>
      <c r="AE305" s="21" t="str">
        <f>IF(AND('別紙3-1_区分⑤所要額内訳'!$E$97&gt;=DATE(2023,1,1),'別紙3-1_区分⑤所要額内訳'!$D$97="無",COUNTIF($D$198:AE198,1)&lt;=7),AE198,IF(OR('別紙3-1_区分⑤所要額内訳'!$D$97="有",'別紙3-1_区分⑤所要額内訳'!$E$97&lt;=DATE(2022,12,31)),AE198,""))</f>
        <v/>
      </c>
      <c r="AF305" s="21" t="str">
        <f>IF(AND('別紙3-1_区分⑤所要額内訳'!$E$97&gt;=DATE(2023,1,1),'別紙3-1_区分⑤所要額内訳'!$D$97="無",COUNTIF($D$198:AF198,1)&lt;=7),AF198,IF(OR('別紙3-1_区分⑤所要額内訳'!$D$97="有",'別紙3-1_区分⑤所要額内訳'!$E$97&lt;=DATE(2022,12,31)),AF198,""))</f>
        <v/>
      </c>
      <c r="AG305" s="21" t="str">
        <f>IF(AND('別紙3-1_区分⑤所要額内訳'!$E$97&gt;=DATE(2023,1,1),'別紙3-1_区分⑤所要額内訳'!$D$97="無",COUNTIF($D$198:AG198,1)&lt;=7),AG198,IF(OR('別紙3-1_区分⑤所要額内訳'!$D$97="有",'別紙3-1_区分⑤所要額内訳'!$E$97&lt;=DATE(2022,12,31)),AG198,""))</f>
        <v/>
      </c>
      <c r="AH305" s="21" t="str">
        <f>IF(AND('別紙3-1_区分⑤所要額内訳'!$E$97&gt;=DATE(2023,1,1),'別紙3-1_区分⑤所要額内訳'!$D$97="無",COUNTIF($D$198:AH198,1)&lt;=7),AH198,IF(OR('別紙3-1_区分⑤所要額内訳'!$D$97="有",'別紙3-1_区分⑤所要額内訳'!$E$97&lt;=DATE(2022,12,31)),AH198,""))</f>
        <v/>
      </c>
      <c r="AI305" s="21" t="str">
        <f>IF(AND('別紙3-1_区分⑤所要額内訳'!$E$97&gt;=DATE(2023,1,1),'別紙3-1_区分⑤所要額内訳'!$D$97="無",COUNTIF($D$198:AI198,1)&lt;=7),AI198,IF(OR('別紙3-1_区分⑤所要額内訳'!$D$97="有",'別紙3-1_区分⑤所要額内訳'!$E$97&lt;=DATE(2022,12,31)),AI198,""))</f>
        <v/>
      </c>
      <c r="AJ305" s="21" t="str">
        <f>IF(AND('別紙3-1_区分⑤所要額内訳'!$E$97&gt;=DATE(2023,1,1),'別紙3-1_区分⑤所要額内訳'!$D$97="無",COUNTIF($D$198:AJ198,1)&lt;=7),AJ198,IF(OR('別紙3-1_区分⑤所要額内訳'!$D$97="有",'別紙3-1_区分⑤所要額内訳'!$E$97&lt;=DATE(2022,12,31)),AJ198,""))</f>
        <v/>
      </c>
      <c r="AK305" s="21" t="str">
        <f>IF(AND('別紙3-1_区分⑤所要額内訳'!$E$97&gt;=DATE(2023,1,1),'別紙3-1_区分⑤所要額内訳'!$D$97="無",COUNTIF($D$198:AK198,1)&lt;=7),AK198,IF(OR('別紙3-1_区分⑤所要額内訳'!$D$97="有",'別紙3-1_区分⑤所要額内訳'!$E$97&lt;=DATE(2022,12,31)),AK198,""))</f>
        <v/>
      </c>
      <c r="AL305" s="21" t="str">
        <f>IF(AND('別紙3-1_区分⑤所要額内訳'!$E$97&gt;=DATE(2023,1,1),'別紙3-1_区分⑤所要額内訳'!$D$97="無",COUNTIF($D$198:AL198,1)&lt;=7),AL198,IF(OR('別紙3-1_区分⑤所要額内訳'!$D$97="有",'別紙3-1_区分⑤所要額内訳'!$E$97&lt;=DATE(2022,12,31)),AL198,""))</f>
        <v/>
      </c>
      <c r="AM305" s="21" t="str">
        <f>IF(AND('別紙3-1_区分⑤所要額内訳'!$E$97&gt;=DATE(2023,1,1),'別紙3-1_区分⑤所要額内訳'!$D$97="無",COUNTIF($D$198:AM198,1)&lt;=7),AM198,IF(OR('別紙3-1_区分⑤所要額内訳'!$D$97="有",'別紙3-1_区分⑤所要額内訳'!$E$97&lt;=DATE(2022,12,31)),AM198,""))</f>
        <v/>
      </c>
      <c r="AN305" s="21" t="str">
        <f>IF(AND('別紙3-1_区分⑤所要額内訳'!$E$97&gt;=DATE(2023,1,1),'別紙3-1_区分⑤所要額内訳'!$D$97="無",COUNTIF($D$198:AN198,1)&lt;=7),AN198,IF(OR('別紙3-1_区分⑤所要額内訳'!$D$97="有",'別紙3-1_区分⑤所要額内訳'!$E$97&lt;=DATE(2022,12,31)),AN198,""))</f>
        <v/>
      </c>
      <c r="AO305" s="21" t="str">
        <f>IF(AND('別紙3-1_区分⑤所要額内訳'!$E$97&gt;=DATE(2023,1,1),'別紙3-1_区分⑤所要額内訳'!$D$97="無",COUNTIF($D$198:AO198,1)&lt;=7),AO198,IF(OR('別紙3-1_区分⑤所要額内訳'!$D$97="有",'別紙3-1_区分⑤所要額内訳'!$E$97&lt;=DATE(2022,12,31)),AO198,""))</f>
        <v/>
      </c>
      <c r="AP305" s="21" t="str">
        <f>IF(AND('別紙3-1_区分⑤所要額内訳'!$E$97&gt;=DATE(2023,1,1),'別紙3-1_区分⑤所要額内訳'!$D$97="無",COUNTIF($D$198:AP198,1)&lt;=7),AP198,IF(OR('別紙3-1_区分⑤所要額内訳'!$D$97="有",'別紙3-1_区分⑤所要額内訳'!$E$97&lt;=DATE(2022,12,31)),AP198,""))</f>
        <v/>
      </c>
      <c r="AQ305" s="21" t="str">
        <f>IF(AND('別紙3-1_区分⑤所要額内訳'!$E$97&gt;=DATE(2023,1,1),'別紙3-1_区分⑤所要額内訳'!$D$97="無",COUNTIF($D$198:AQ198,1)&lt;=7),AQ198,IF(OR('別紙3-1_区分⑤所要額内訳'!$D$97="有",'別紙3-1_区分⑤所要額内訳'!$E$97&lt;=DATE(2022,12,31)),AQ198,""))</f>
        <v/>
      </c>
      <c r="AR305" s="21" t="str">
        <f>IF(AND('別紙3-1_区分⑤所要額内訳'!$E$97&gt;=DATE(2023,1,1),'別紙3-1_区分⑤所要額内訳'!$D$97="無",COUNTIF($D$198:AR198,1)&lt;=7),AR198,IF(OR('別紙3-1_区分⑤所要額内訳'!$D$97="有",'別紙3-1_区分⑤所要額内訳'!$E$97&lt;=DATE(2022,12,31)),AR198,""))</f>
        <v/>
      </c>
      <c r="AS305" s="21" t="str">
        <f>IF(AND('別紙3-1_区分⑤所要額内訳'!$E$97&gt;=DATE(2023,1,1),'別紙3-1_区分⑤所要額内訳'!$D$97="無",COUNTIF($D$198:AS198,1)&lt;=7),AS198,IF(OR('別紙3-1_区分⑤所要額内訳'!$D$97="有",'別紙3-1_区分⑤所要額内訳'!$E$97&lt;=DATE(2022,12,31)),AS198,""))</f>
        <v/>
      </c>
      <c r="AT305" s="21" t="str">
        <f>IF(AND('別紙3-1_区分⑤所要額内訳'!$E$97&gt;=DATE(2023,1,1),'別紙3-1_区分⑤所要額内訳'!$D$97="無",COUNTIF($D$198:AT198,1)&lt;=7),AT198,IF(OR('別紙3-1_区分⑤所要額内訳'!$D$97="有",'別紙3-1_区分⑤所要額内訳'!$E$97&lt;=DATE(2022,12,31)),AT198,""))</f>
        <v/>
      </c>
      <c r="AU305" s="21" t="str">
        <f>IF(AND('別紙3-1_区分⑤所要額内訳'!$E$97&gt;=DATE(2023,1,1),'別紙3-1_区分⑤所要額内訳'!$D$97="無",COUNTIF($D$198:AU198,1)&lt;=7),AU198,IF(OR('別紙3-1_区分⑤所要額内訳'!$D$97="有",'別紙3-1_区分⑤所要額内訳'!$E$97&lt;=DATE(2022,12,31)),AU198,""))</f>
        <v/>
      </c>
      <c r="AV305" s="21" t="str">
        <f>IF(AND('別紙3-1_区分⑤所要額内訳'!$E$97&gt;=DATE(2023,1,1),'別紙3-1_区分⑤所要額内訳'!$D$97="無",COUNTIF($D$198:AV198,1)&lt;=7),AV198,IF(OR('別紙3-1_区分⑤所要額内訳'!$D$97="有",'別紙3-1_区分⑤所要額内訳'!$E$97&lt;=DATE(2022,12,31)),AV198,""))</f>
        <v/>
      </c>
      <c r="AW305" s="21" t="str">
        <f>IF(AND('別紙3-1_区分⑤所要額内訳'!$E$97&gt;=DATE(2023,1,1),'別紙3-1_区分⑤所要額内訳'!$D$97="無",COUNTIF($D$198:AW198,1)&lt;=7),AW198,IF(OR('別紙3-1_区分⑤所要額内訳'!$D$97="有",'別紙3-1_区分⑤所要額内訳'!$E$97&lt;=DATE(2022,12,31)),AW198,""))</f>
        <v/>
      </c>
      <c r="AX305" s="21" t="str">
        <f>IF(AND('別紙3-1_区分⑤所要額内訳'!$E$97&gt;=DATE(2023,1,1),'別紙3-1_区分⑤所要額内訳'!$D$97="無",COUNTIF($D$198:AX198,1)&lt;=7),AX198,IF(OR('別紙3-1_区分⑤所要額内訳'!$D$97="有",'別紙3-1_区分⑤所要額内訳'!$E$97&lt;=DATE(2022,12,31)),AX198,""))</f>
        <v/>
      </c>
      <c r="AY305" s="21" t="str">
        <f>IF(AND('別紙3-1_区分⑤所要額内訳'!$E$97&gt;=DATE(2023,1,1),'別紙3-1_区分⑤所要額内訳'!$D$97="無",COUNTIF($D$198:AY198,1)&lt;=7),AY198,IF(OR('別紙3-1_区分⑤所要額内訳'!$D$97="有",'別紙3-1_区分⑤所要額内訳'!$E$97&lt;=DATE(2022,12,31)),AY198,""))</f>
        <v/>
      </c>
      <c r="AZ305" s="21" t="str">
        <f>IF(AND('別紙3-1_区分⑤所要額内訳'!$E$97&gt;=DATE(2023,1,1),'別紙3-1_区分⑤所要額内訳'!$D$97="無",COUNTIF($D$198:AZ198,1)&lt;=7),AZ198,IF(OR('別紙3-1_区分⑤所要額内訳'!$D$97="有",'別紙3-1_区分⑤所要額内訳'!$E$97&lt;=DATE(2022,12,31)),AZ198,""))</f>
        <v/>
      </c>
      <c r="BA305" s="21" t="str">
        <f>IF(AND('別紙3-1_区分⑤所要額内訳'!$E$97&gt;=DATE(2023,1,1),'別紙3-1_区分⑤所要額内訳'!$D$97="無",COUNTIF($D$198:BA198,1)&lt;=7),BA198,IF(OR('別紙3-1_区分⑤所要額内訳'!$D$97="有",'別紙3-1_区分⑤所要額内訳'!$E$97&lt;=DATE(2022,12,31)),BA198,""))</f>
        <v/>
      </c>
      <c r="BB305" s="18">
        <f t="shared" si="396"/>
        <v>1</v>
      </c>
    </row>
    <row r="306" spans="1:54" x14ac:dyDescent="0.2">
      <c r="A306" s="5" t="str">
        <f t="shared" ref="A306:C306" si="420">A199</f>
        <v/>
      </c>
      <c r="B306" s="14" t="str">
        <f t="shared" si="420"/>
        <v/>
      </c>
      <c r="C306" s="5" t="str">
        <f t="shared" si="420"/>
        <v/>
      </c>
      <c r="D306" s="21">
        <f>IF(AND('別紙3-1_区分⑤所要額内訳'!$E$98&gt;=DATE(2023,1,1),'別紙3-1_区分⑤所要額内訳'!$D$98="無",COUNTIF($D$199:D199,1)&lt;=7),D199,IF(OR('別紙3-1_区分⑤所要額内訳'!$D$98="有",'別紙3-1_区分⑤所要額内訳'!$E$98&lt;=DATE(2022,12,31)),D199,""))</f>
        <v>1</v>
      </c>
      <c r="E306" s="21" t="str">
        <f>IF(AND('別紙3-1_区分⑤所要額内訳'!$E$98&gt;=DATE(2023,1,1),'別紙3-1_区分⑤所要額内訳'!$D$98="無",COUNTIF($D$199:E199,1)&lt;=7),E199,IF(OR('別紙3-1_区分⑤所要額内訳'!$D$98="有",'別紙3-1_区分⑤所要額内訳'!$E$98&lt;=DATE(2022,12,31)),E199,""))</f>
        <v/>
      </c>
      <c r="F306" s="21" t="str">
        <f>IF(AND('別紙3-1_区分⑤所要額内訳'!$E$98&gt;=DATE(2023,1,1),'別紙3-1_区分⑤所要額内訳'!$D$98="無",COUNTIF($D$199:F199,1)&lt;=7),F199,IF(OR('別紙3-1_区分⑤所要額内訳'!$D$98="有",'別紙3-1_区分⑤所要額内訳'!$E$98&lt;=DATE(2022,12,31)),F199,""))</f>
        <v/>
      </c>
      <c r="G306" s="21" t="str">
        <f>IF(AND('別紙3-1_区分⑤所要額内訳'!$E$98&gt;=DATE(2023,1,1),'別紙3-1_区分⑤所要額内訳'!$D$98="無",COUNTIF($D$199:G199,1)&lt;=7),G199,IF(OR('別紙3-1_区分⑤所要額内訳'!$D$98="有",'別紙3-1_区分⑤所要額内訳'!$E$98&lt;=DATE(2022,12,31)),G199,""))</f>
        <v/>
      </c>
      <c r="H306" s="21" t="str">
        <f>IF(AND('別紙3-1_区分⑤所要額内訳'!$E$98&gt;=DATE(2023,1,1),'別紙3-1_区分⑤所要額内訳'!$D$98="無",COUNTIF($D$199:H199,1)&lt;=7),H199,IF(OR('別紙3-1_区分⑤所要額内訳'!$D$98="有",'別紙3-1_区分⑤所要額内訳'!$E$98&lt;=DATE(2022,12,31)),H199,""))</f>
        <v/>
      </c>
      <c r="I306" s="21" t="str">
        <f>IF(AND('別紙3-1_区分⑤所要額内訳'!$E$98&gt;=DATE(2023,1,1),'別紙3-1_区分⑤所要額内訳'!$D$98="無",COUNTIF($D$199:I199,1)&lt;=7),I199,IF(OR('別紙3-1_区分⑤所要額内訳'!$D$98="有",'別紙3-1_区分⑤所要額内訳'!$E$98&lt;=DATE(2022,12,31)),I199,""))</f>
        <v/>
      </c>
      <c r="J306" s="21" t="str">
        <f>IF(AND('別紙3-1_区分⑤所要額内訳'!$E$98&gt;=DATE(2023,1,1),'別紙3-1_区分⑤所要額内訳'!$D$98="無",COUNTIF($D$199:J199,1)&lt;=7),J199,IF(OR('別紙3-1_区分⑤所要額内訳'!$D$98="有",'別紙3-1_区分⑤所要額内訳'!$E$98&lt;=DATE(2022,12,31)),J199,""))</f>
        <v/>
      </c>
      <c r="K306" s="21" t="str">
        <f>IF(AND('別紙3-1_区分⑤所要額内訳'!$E$98&gt;=DATE(2023,1,1),'別紙3-1_区分⑤所要額内訳'!$D$98="無",COUNTIF($D$199:K199,1)&lt;=7),K199,IF(OR('別紙3-1_区分⑤所要額内訳'!$D$98="有",'別紙3-1_区分⑤所要額内訳'!$E$98&lt;=DATE(2022,12,31)),K199,""))</f>
        <v/>
      </c>
      <c r="L306" s="21" t="str">
        <f>IF(AND('別紙3-1_区分⑤所要額内訳'!$E$98&gt;=DATE(2023,1,1),'別紙3-1_区分⑤所要額内訳'!$D$98="無",COUNTIF($D$199:L199,1)&lt;=7),L199,IF(OR('別紙3-1_区分⑤所要額内訳'!$D$98="有",'別紙3-1_区分⑤所要額内訳'!$E$98&lt;=DATE(2022,12,31)),L199,""))</f>
        <v/>
      </c>
      <c r="M306" s="21" t="str">
        <f>IF(AND('別紙3-1_区分⑤所要額内訳'!$E$98&gt;=DATE(2023,1,1),'別紙3-1_区分⑤所要額内訳'!$D$98="無",COUNTIF($D$199:M199,1)&lt;=7),M199,IF(OR('別紙3-1_区分⑤所要額内訳'!$D$98="有",'別紙3-1_区分⑤所要額内訳'!$E$98&lt;=DATE(2022,12,31)),M199,""))</f>
        <v/>
      </c>
      <c r="N306" s="21" t="str">
        <f>IF(AND('別紙3-1_区分⑤所要額内訳'!$E$98&gt;=DATE(2023,1,1),'別紙3-1_区分⑤所要額内訳'!$D$98="無",COUNTIF($D$199:N199,1)&lt;=7),N199,IF(OR('別紙3-1_区分⑤所要額内訳'!$D$98="有",'別紙3-1_区分⑤所要額内訳'!$E$98&lt;=DATE(2022,12,31)),N199,""))</f>
        <v/>
      </c>
      <c r="O306" s="21" t="str">
        <f>IF(AND('別紙3-1_区分⑤所要額内訳'!$E$98&gt;=DATE(2023,1,1),'別紙3-1_区分⑤所要額内訳'!$D$98="無",COUNTIF($D$199:O199,1)&lt;=7),O199,IF(OR('別紙3-1_区分⑤所要額内訳'!$D$98="有",'別紙3-1_区分⑤所要額内訳'!$E$98&lt;=DATE(2022,12,31)),O199,""))</f>
        <v/>
      </c>
      <c r="P306" s="21" t="str">
        <f>IF(AND('別紙3-1_区分⑤所要額内訳'!$E$98&gt;=DATE(2023,1,1),'別紙3-1_区分⑤所要額内訳'!$D$98="無",COUNTIF($D$199:P199,1)&lt;=7),P199,IF(OR('別紙3-1_区分⑤所要額内訳'!$D$98="有",'別紙3-1_区分⑤所要額内訳'!$E$98&lt;=DATE(2022,12,31)),P199,""))</f>
        <v/>
      </c>
      <c r="Q306" s="21" t="str">
        <f>IF(AND('別紙3-1_区分⑤所要額内訳'!$E$98&gt;=DATE(2023,1,1),'別紙3-1_区分⑤所要額内訳'!$D$98="無",COUNTIF($D$199:Q199,1)&lt;=7),Q199,IF(OR('別紙3-1_区分⑤所要額内訳'!$D$98="有",'別紙3-1_区分⑤所要額内訳'!$E$98&lt;=DATE(2022,12,31)),Q199,""))</f>
        <v/>
      </c>
      <c r="R306" s="21" t="str">
        <f>IF(AND('別紙3-1_区分⑤所要額内訳'!$E$98&gt;=DATE(2023,1,1),'別紙3-1_区分⑤所要額内訳'!$D$98="無",COUNTIF($D$199:R199,1)&lt;=7),R199,IF(OR('別紙3-1_区分⑤所要額内訳'!$D$98="有",'別紙3-1_区分⑤所要額内訳'!$E$98&lt;=DATE(2022,12,31)),R199,""))</f>
        <v/>
      </c>
      <c r="S306" s="21" t="str">
        <f>IF(AND('別紙3-1_区分⑤所要額内訳'!$E$98&gt;=DATE(2023,1,1),'別紙3-1_区分⑤所要額内訳'!$D$98="無",COUNTIF($D$199:S199,1)&lt;=7),S199,IF(OR('別紙3-1_区分⑤所要額内訳'!$D$98="有",'別紙3-1_区分⑤所要額内訳'!$E$98&lt;=DATE(2022,12,31)),S199,""))</f>
        <v/>
      </c>
      <c r="T306" s="21" t="str">
        <f>IF(AND('別紙3-1_区分⑤所要額内訳'!$E$98&gt;=DATE(2023,1,1),'別紙3-1_区分⑤所要額内訳'!$D$98="無",COUNTIF($D$199:T199,1)&lt;=7),T199,IF(OR('別紙3-1_区分⑤所要額内訳'!$D$98="有",'別紙3-1_区分⑤所要額内訳'!$E$98&lt;=DATE(2022,12,31)),T199,""))</f>
        <v/>
      </c>
      <c r="U306" s="21" t="str">
        <f>IF(AND('別紙3-1_区分⑤所要額内訳'!$E$98&gt;=DATE(2023,1,1),'別紙3-1_区分⑤所要額内訳'!$D$98="無",COUNTIF($D$199:U199,1)&lt;=7),U199,IF(OR('別紙3-1_区分⑤所要額内訳'!$D$98="有",'別紙3-1_区分⑤所要額内訳'!$E$98&lt;=DATE(2022,12,31)),U199,""))</f>
        <v/>
      </c>
      <c r="V306" s="21" t="str">
        <f>IF(AND('別紙3-1_区分⑤所要額内訳'!$E$98&gt;=DATE(2023,1,1),'別紙3-1_区分⑤所要額内訳'!$D$98="無",COUNTIF($D$199:V199,1)&lt;=7),V199,IF(OR('別紙3-1_区分⑤所要額内訳'!$D$98="有",'別紙3-1_区分⑤所要額内訳'!$E$98&lt;=DATE(2022,12,31)),V199,""))</f>
        <v/>
      </c>
      <c r="W306" s="21" t="str">
        <f>IF(AND('別紙3-1_区分⑤所要額内訳'!$E$98&gt;=DATE(2023,1,1),'別紙3-1_区分⑤所要額内訳'!$D$98="無",COUNTIF($D$199:W199,1)&lt;=7),W199,IF(OR('別紙3-1_区分⑤所要額内訳'!$D$98="有",'別紙3-1_区分⑤所要額内訳'!$E$98&lt;=DATE(2022,12,31)),W199,""))</f>
        <v/>
      </c>
      <c r="X306" s="21" t="str">
        <f>IF(AND('別紙3-1_区分⑤所要額内訳'!$E$98&gt;=DATE(2023,1,1),'別紙3-1_区分⑤所要額内訳'!$D$98="無",COUNTIF($D$199:X199,1)&lt;=7),X199,IF(OR('別紙3-1_区分⑤所要額内訳'!$D$98="有",'別紙3-1_区分⑤所要額内訳'!$E$98&lt;=DATE(2022,12,31)),X199,""))</f>
        <v/>
      </c>
      <c r="Y306" s="21" t="str">
        <f>IF(AND('別紙3-1_区分⑤所要額内訳'!$E$98&gt;=DATE(2023,1,1),'別紙3-1_区分⑤所要額内訳'!$D$98="無",COUNTIF($D$199:Y199,1)&lt;=7),Y199,IF(OR('別紙3-1_区分⑤所要額内訳'!$D$98="有",'別紙3-1_区分⑤所要額内訳'!$E$98&lt;=DATE(2022,12,31)),Y199,""))</f>
        <v/>
      </c>
      <c r="Z306" s="21" t="str">
        <f>IF(AND('別紙3-1_区分⑤所要額内訳'!$E$98&gt;=DATE(2023,1,1),'別紙3-1_区分⑤所要額内訳'!$D$98="無",COUNTIF($D$199:Z199,1)&lt;=7),Z199,IF(OR('別紙3-1_区分⑤所要額内訳'!$D$98="有",'別紙3-1_区分⑤所要額内訳'!$E$98&lt;=DATE(2022,12,31)),Z199,""))</f>
        <v/>
      </c>
      <c r="AA306" s="21" t="str">
        <f>IF(AND('別紙3-1_区分⑤所要額内訳'!$E$98&gt;=DATE(2023,1,1),'別紙3-1_区分⑤所要額内訳'!$D$98="無",COUNTIF($D$199:AA199,1)&lt;=7),AA199,IF(OR('別紙3-1_区分⑤所要額内訳'!$D$98="有",'別紙3-1_区分⑤所要額内訳'!$E$98&lt;=DATE(2022,12,31)),AA199,""))</f>
        <v/>
      </c>
      <c r="AB306" s="21" t="str">
        <f>IF(AND('別紙3-1_区分⑤所要額内訳'!$E$98&gt;=DATE(2023,1,1),'別紙3-1_区分⑤所要額内訳'!$D$98="無",COUNTIF($D$199:AB199,1)&lt;=7),AB199,IF(OR('別紙3-1_区分⑤所要額内訳'!$D$98="有",'別紙3-1_区分⑤所要額内訳'!$E$98&lt;=DATE(2022,12,31)),AB199,""))</f>
        <v/>
      </c>
      <c r="AC306" s="21" t="str">
        <f>IF(AND('別紙3-1_区分⑤所要額内訳'!$E$98&gt;=DATE(2023,1,1),'別紙3-1_区分⑤所要額内訳'!$D$98="無",COUNTIF($D$199:AC199,1)&lt;=7),AC199,IF(OR('別紙3-1_区分⑤所要額内訳'!$D$98="有",'別紙3-1_区分⑤所要額内訳'!$E$98&lt;=DATE(2022,12,31)),AC199,""))</f>
        <v/>
      </c>
      <c r="AD306" s="21" t="str">
        <f>IF(AND('別紙3-1_区分⑤所要額内訳'!$E$98&gt;=DATE(2023,1,1),'別紙3-1_区分⑤所要額内訳'!$D$98="無",COUNTIF($D$199:AD199,1)&lt;=7),AD199,IF(OR('別紙3-1_区分⑤所要額内訳'!$D$98="有",'別紙3-1_区分⑤所要額内訳'!$E$98&lt;=DATE(2022,12,31)),AD199,""))</f>
        <v/>
      </c>
      <c r="AE306" s="21" t="str">
        <f>IF(AND('別紙3-1_区分⑤所要額内訳'!$E$98&gt;=DATE(2023,1,1),'別紙3-1_区分⑤所要額内訳'!$D$98="無",COUNTIF($D$199:AE199,1)&lt;=7),AE199,IF(OR('別紙3-1_区分⑤所要額内訳'!$D$98="有",'別紙3-1_区分⑤所要額内訳'!$E$98&lt;=DATE(2022,12,31)),AE199,""))</f>
        <v/>
      </c>
      <c r="AF306" s="21" t="str">
        <f>IF(AND('別紙3-1_区分⑤所要額内訳'!$E$98&gt;=DATE(2023,1,1),'別紙3-1_区分⑤所要額内訳'!$D$98="無",COUNTIF($D$199:AF199,1)&lt;=7),AF199,IF(OR('別紙3-1_区分⑤所要額内訳'!$D$98="有",'別紙3-1_区分⑤所要額内訳'!$E$98&lt;=DATE(2022,12,31)),AF199,""))</f>
        <v/>
      </c>
      <c r="AG306" s="21" t="str">
        <f>IF(AND('別紙3-1_区分⑤所要額内訳'!$E$98&gt;=DATE(2023,1,1),'別紙3-1_区分⑤所要額内訳'!$D$98="無",COUNTIF($D$199:AG199,1)&lt;=7),AG199,IF(OR('別紙3-1_区分⑤所要額内訳'!$D$98="有",'別紙3-1_区分⑤所要額内訳'!$E$98&lt;=DATE(2022,12,31)),AG199,""))</f>
        <v/>
      </c>
      <c r="AH306" s="21" t="str">
        <f>IF(AND('別紙3-1_区分⑤所要額内訳'!$E$98&gt;=DATE(2023,1,1),'別紙3-1_区分⑤所要額内訳'!$D$98="無",COUNTIF($D$199:AH199,1)&lt;=7),AH199,IF(OR('別紙3-1_区分⑤所要額内訳'!$D$98="有",'別紙3-1_区分⑤所要額内訳'!$E$98&lt;=DATE(2022,12,31)),AH199,""))</f>
        <v/>
      </c>
      <c r="AI306" s="21" t="str">
        <f>IF(AND('別紙3-1_区分⑤所要額内訳'!$E$98&gt;=DATE(2023,1,1),'別紙3-1_区分⑤所要額内訳'!$D$98="無",COUNTIF($D$199:AI199,1)&lt;=7),AI199,IF(OR('別紙3-1_区分⑤所要額内訳'!$D$98="有",'別紙3-1_区分⑤所要額内訳'!$E$98&lt;=DATE(2022,12,31)),AI199,""))</f>
        <v/>
      </c>
      <c r="AJ306" s="21" t="str">
        <f>IF(AND('別紙3-1_区分⑤所要額内訳'!$E$98&gt;=DATE(2023,1,1),'別紙3-1_区分⑤所要額内訳'!$D$98="無",COUNTIF($D$199:AJ199,1)&lt;=7),AJ199,IF(OR('別紙3-1_区分⑤所要額内訳'!$D$98="有",'別紙3-1_区分⑤所要額内訳'!$E$98&lt;=DATE(2022,12,31)),AJ199,""))</f>
        <v/>
      </c>
      <c r="AK306" s="21" t="str">
        <f>IF(AND('別紙3-1_区分⑤所要額内訳'!$E$98&gt;=DATE(2023,1,1),'別紙3-1_区分⑤所要額内訳'!$D$98="無",COUNTIF($D$199:AK199,1)&lt;=7),AK199,IF(OR('別紙3-1_区分⑤所要額内訳'!$D$98="有",'別紙3-1_区分⑤所要額内訳'!$E$98&lt;=DATE(2022,12,31)),AK199,""))</f>
        <v/>
      </c>
      <c r="AL306" s="21" t="str">
        <f>IF(AND('別紙3-1_区分⑤所要額内訳'!$E$98&gt;=DATE(2023,1,1),'別紙3-1_区分⑤所要額内訳'!$D$98="無",COUNTIF($D$199:AL199,1)&lt;=7),AL199,IF(OR('別紙3-1_区分⑤所要額内訳'!$D$98="有",'別紙3-1_区分⑤所要額内訳'!$E$98&lt;=DATE(2022,12,31)),AL199,""))</f>
        <v/>
      </c>
      <c r="AM306" s="21" t="str">
        <f>IF(AND('別紙3-1_区分⑤所要額内訳'!$E$98&gt;=DATE(2023,1,1),'別紙3-1_区分⑤所要額内訳'!$D$98="無",COUNTIF($D$199:AM199,1)&lt;=7),AM199,IF(OR('別紙3-1_区分⑤所要額内訳'!$D$98="有",'別紙3-1_区分⑤所要額内訳'!$E$98&lt;=DATE(2022,12,31)),AM199,""))</f>
        <v/>
      </c>
      <c r="AN306" s="21" t="str">
        <f>IF(AND('別紙3-1_区分⑤所要額内訳'!$E$98&gt;=DATE(2023,1,1),'別紙3-1_区分⑤所要額内訳'!$D$98="無",COUNTIF($D$199:AN199,1)&lt;=7),AN199,IF(OR('別紙3-1_区分⑤所要額内訳'!$D$98="有",'別紙3-1_区分⑤所要額内訳'!$E$98&lt;=DATE(2022,12,31)),AN199,""))</f>
        <v/>
      </c>
      <c r="AO306" s="21" t="str">
        <f>IF(AND('別紙3-1_区分⑤所要額内訳'!$E$98&gt;=DATE(2023,1,1),'別紙3-1_区分⑤所要額内訳'!$D$98="無",COUNTIF($D$199:AO199,1)&lt;=7),AO199,IF(OR('別紙3-1_区分⑤所要額内訳'!$D$98="有",'別紙3-1_区分⑤所要額内訳'!$E$98&lt;=DATE(2022,12,31)),AO199,""))</f>
        <v/>
      </c>
      <c r="AP306" s="21" t="str">
        <f>IF(AND('別紙3-1_区分⑤所要額内訳'!$E$98&gt;=DATE(2023,1,1),'別紙3-1_区分⑤所要額内訳'!$D$98="無",COUNTIF($D$199:AP199,1)&lt;=7),AP199,IF(OR('別紙3-1_区分⑤所要額内訳'!$D$98="有",'別紙3-1_区分⑤所要額内訳'!$E$98&lt;=DATE(2022,12,31)),AP199,""))</f>
        <v/>
      </c>
      <c r="AQ306" s="21" t="str">
        <f>IF(AND('別紙3-1_区分⑤所要額内訳'!$E$98&gt;=DATE(2023,1,1),'別紙3-1_区分⑤所要額内訳'!$D$98="無",COUNTIF($D$199:AQ199,1)&lt;=7),AQ199,IF(OR('別紙3-1_区分⑤所要額内訳'!$D$98="有",'別紙3-1_区分⑤所要額内訳'!$E$98&lt;=DATE(2022,12,31)),AQ199,""))</f>
        <v/>
      </c>
      <c r="AR306" s="21" t="str">
        <f>IF(AND('別紙3-1_区分⑤所要額内訳'!$E$98&gt;=DATE(2023,1,1),'別紙3-1_区分⑤所要額内訳'!$D$98="無",COUNTIF($D$199:AR199,1)&lt;=7),AR199,IF(OR('別紙3-1_区分⑤所要額内訳'!$D$98="有",'別紙3-1_区分⑤所要額内訳'!$E$98&lt;=DATE(2022,12,31)),AR199,""))</f>
        <v/>
      </c>
      <c r="AS306" s="21" t="str">
        <f>IF(AND('別紙3-1_区分⑤所要額内訳'!$E$98&gt;=DATE(2023,1,1),'別紙3-1_区分⑤所要額内訳'!$D$98="無",COUNTIF($D$199:AS199,1)&lt;=7),AS199,IF(OR('別紙3-1_区分⑤所要額内訳'!$D$98="有",'別紙3-1_区分⑤所要額内訳'!$E$98&lt;=DATE(2022,12,31)),AS199,""))</f>
        <v/>
      </c>
      <c r="AT306" s="21" t="str">
        <f>IF(AND('別紙3-1_区分⑤所要額内訳'!$E$98&gt;=DATE(2023,1,1),'別紙3-1_区分⑤所要額内訳'!$D$98="無",COUNTIF($D$199:AT199,1)&lt;=7),AT199,IF(OR('別紙3-1_区分⑤所要額内訳'!$D$98="有",'別紙3-1_区分⑤所要額内訳'!$E$98&lt;=DATE(2022,12,31)),AT199,""))</f>
        <v/>
      </c>
      <c r="AU306" s="21" t="str">
        <f>IF(AND('別紙3-1_区分⑤所要額内訳'!$E$98&gt;=DATE(2023,1,1),'別紙3-1_区分⑤所要額内訳'!$D$98="無",COUNTIF($D$199:AU199,1)&lt;=7),AU199,IF(OR('別紙3-1_区分⑤所要額内訳'!$D$98="有",'別紙3-1_区分⑤所要額内訳'!$E$98&lt;=DATE(2022,12,31)),AU199,""))</f>
        <v/>
      </c>
      <c r="AV306" s="21" t="str">
        <f>IF(AND('別紙3-1_区分⑤所要額内訳'!$E$98&gt;=DATE(2023,1,1),'別紙3-1_区分⑤所要額内訳'!$D$98="無",COUNTIF($D$199:AV199,1)&lt;=7),AV199,IF(OR('別紙3-1_区分⑤所要額内訳'!$D$98="有",'別紙3-1_区分⑤所要額内訳'!$E$98&lt;=DATE(2022,12,31)),AV199,""))</f>
        <v/>
      </c>
      <c r="AW306" s="21" t="str">
        <f>IF(AND('別紙3-1_区分⑤所要額内訳'!$E$98&gt;=DATE(2023,1,1),'別紙3-1_区分⑤所要額内訳'!$D$98="無",COUNTIF($D$199:AW199,1)&lt;=7),AW199,IF(OR('別紙3-1_区分⑤所要額内訳'!$D$98="有",'別紙3-1_区分⑤所要額内訳'!$E$98&lt;=DATE(2022,12,31)),AW199,""))</f>
        <v/>
      </c>
      <c r="AX306" s="21" t="str">
        <f>IF(AND('別紙3-1_区分⑤所要額内訳'!$E$98&gt;=DATE(2023,1,1),'別紙3-1_区分⑤所要額内訳'!$D$98="無",COUNTIF($D$199:AX199,1)&lt;=7),AX199,IF(OR('別紙3-1_区分⑤所要額内訳'!$D$98="有",'別紙3-1_区分⑤所要額内訳'!$E$98&lt;=DATE(2022,12,31)),AX199,""))</f>
        <v/>
      </c>
      <c r="AY306" s="21" t="str">
        <f>IF(AND('別紙3-1_区分⑤所要額内訳'!$E$98&gt;=DATE(2023,1,1),'別紙3-1_区分⑤所要額内訳'!$D$98="無",COUNTIF($D$199:AY199,1)&lt;=7),AY199,IF(OR('別紙3-1_区分⑤所要額内訳'!$D$98="有",'別紙3-1_区分⑤所要額内訳'!$E$98&lt;=DATE(2022,12,31)),AY199,""))</f>
        <v/>
      </c>
      <c r="AZ306" s="21" t="str">
        <f>IF(AND('別紙3-1_区分⑤所要額内訳'!$E$98&gt;=DATE(2023,1,1),'別紙3-1_区分⑤所要額内訳'!$D$98="無",COUNTIF($D$199:AZ199,1)&lt;=7),AZ199,IF(OR('別紙3-1_区分⑤所要額内訳'!$D$98="有",'別紙3-1_区分⑤所要額内訳'!$E$98&lt;=DATE(2022,12,31)),AZ199,""))</f>
        <v/>
      </c>
      <c r="BA306" s="21" t="str">
        <f>IF(AND('別紙3-1_区分⑤所要額内訳'!$E$98&gt;=DATE(2023,1,1),'別紙3-1_区分⑤所要額内訳'!$D$98="無",COUNTIF($D$199:BA199,1)&lt;=7),BA199,IF(OR('別紙3-1_区分⑤所要額内訳'!$D$98="有",'別紙3-1_区分⑤所要額内訳'!$E$98&lt;=DATE(2022,12,31)),BA199,""))</f>
        <v/>
      </c>
      <c r="BB306" s="18">
        <f t="shared" si="396"/>
        <v>1</v>
      </c>
    </row>
    <row r="307" spans="1:54" x14ac:dyDescent="0.2">
      <c r="A307" s="5" t="str">
        <f t="shared" ref="A307:C307" si="421">A200</f>
        <v/>
      </c>
      <c r="B307" s="14" t="str">
        <f t="shared" si="421"/>
        <v/>
      </c>
      <c r="C307" s="5" t="str">
        <f t="shared" si="421"/>
        <v/>
      </c>
      <c r="D307" s="21">
        <f>IF(AND('別紙3-1_区分⑤所要額内訳'!$E$99&gt;=DATE(2023,1,1),'別紙3-1_区分⑤所要額内訳'!$D$99="無",COUNTIF($D$200:D200,1)&lt;=7),D200,IF(OR('別紙3-1_区分⑤所要額内訳'!$D$99="有",'別紙3-1_区分⑤所要額内訳'!$E$99&lt;=DATE(2022,12,31)),D200,""))</f>
        <v>1</v>
      </c>
      <c r="E307" s="21" t="str">
        <f>IF(AND('別紙3-1_区分⑤所要額内訳'!$E$99&gt;=DATE(2023,1,1),'別紙3-1_区分⑤所要額内訳'!$D$99="無",COUNTIF($D$200:E200,1)&lt;=7),E200,IF(OR('別紙3-1_区分⑤所要額内訳'!$D$99="有",'別紙3-1_区分⑤所要額内訳'!$E$99&lt;=DATE(2022,12,31)),E200,""))</f>
        <v/>
      </c>
      <c r="F307" s="21" t="str">
        <f>IF(AND('別紙3-1_区分⑤所要額内訳'!$E$99&gt;=DATE(2023,1,1),'別紙3-1_区分⑤所要額内訳'!$D$99="無",COUNTIF($D$200:F200,1)&lt;=7),F200,IF(OR('別紙3-1_区分⑤所要額内訳'!$D$99="有",'別紙3-1_区分⑤所要額内訳'!$E$99&lt;=DATE(2022,12,31)),F200,""))</f>
        <v/>
      </c>
      <c r="G307" s="21" t="str">
        <f>IF(AND('別紙3-1_区分⑤所要額内訳'!$E$99&gt;=DATE(2023,1,1),'別紙3-1_区分⑤所要額内訳'!$D$99="無",COUNTIF($D$200:G200,1)&lt;=7),G200,IF(OR('別紙3-1_区分⑤所要額内訳'!$D$99="有",'別紙3-1_区分⑤所要額内訳'!$E$99&lt;=DATE(2022,12,31)),G200,""))</f>
        <v/>
      </c>
      <c r="H307" s="21" t="str">
        <f>IF(AND('別紙3-1_区分⑤所要額内訳'!$E$99&gt;=DATE(2023,1,1),'別紙3-1_区分⑤所要額内訳'!$D$99="無",COUNTIF($D$200:H200,1)&lt;=7),H200,IF(OR('別紙3-1_区分⑤所要額内訳'!$D$99="有",'別紙3-1_区分⑤所要額内訳'!$E$99&lt;=DATE(2022,12,31)),H200,""))</f>
        <v/>
      </c>
      <c r="I307" s="21" t="str">
        <f>IF(AND('別紙3-1_区分⑤所要額内訳'!$E$99&gt;=DATE(2023,1,1),'別紙3-1_区分⑤所要額内訳'!$D$99="無",COUNTIF($D$200:I200,1)&lt;=7),I200,IF(OR('別紙3-1_区分⑤所要額内訳'!$D$99="有",'別紙3-1_区分⑤所要額内訳'!$E$99&lt;=DATE(2022,12,31)),I200,""))</f>
        <v/>
      </c>
      <c r="J307" s="21" t="str">
        <f>IF(AND('別紙3-1_区分⑤所要額内訳'!$E$99&gt;=DATE(2023,1,1),'別紙3-1_区分⑤所要額内訳'!$D$99="無",COUNTIF($D$200:J200,1)&lt;=7),J200,IF(OR('別紙3-1_区分⑤所要額内訳'!$D$99="有",'別紙3-1_区分⑤所要額内訳'!$E$99&lt;=DATE(2022,12,31)),J200,""))</f>
        <v/>
      </c>
      <c r="K307" s="21" t="str">
        <f>IF(AND('別紙3-1_区分⑤所要額内訳'!$E$99&gt;=DATE(2023,1,1),'別紙3-1_区分⑤所要額内訳'!$D$99="無",COUNTIF($D$200:K200,1)&lt;=7),K200,IF(OR('別紙3-1_区分⑤所要額内訳'!$D$99="有",'別紙3-1_区分⑤所要額内訳'!$E$99&lt;=DATE(2022,12,31)),K200,""))</f>
        <v/>
      </c>
      <c r="L307" s="21" t="str">
        <f>IF(AND('別紙3-1_区分⑤所要額内訳'!$E$99&gt;=DATE(2023,1,1),'別紙3-1_区分⑤所要額内訳'!$D$99="無",COUNTIF($D$200:L200,1)&lt;=7),L200,IF(OR('別紙3-1_区分⑤所要額内訳'!$D$99="有",'別紙3-1_区分⑤所要額内訳'!$E$99&lt;=DATE(2022,12,31)),L200,""))</f>
        <v/>
      </c>
      <c r="M307" s="21" t="str">
        <f>IF(AND('別紙3-1_区分⑤所要額内訳'!$E$99&gt;=DATE(2023,1,1),'別紙3-1_区分⑤所要額内訳'!$D$99="無",COUNTIF($D$200:M200,1)&lt;=7),M200,IF(OR('別紙3-1_区分⑤所要額内訳'!$D$99="有",'別紙3-1_区分⑤所要額内訳'!$E$99&lt;=DATE(2022,12,31)),M200,""))</f>
        <v/>
      </c>
      <c r="N307" s="21" t="str">
        <f>IF(AND('別紙3-1_区分⑤所要額内訳'!$E$99&gt;=DATE(2023,1,1),'別紙3-1_区分⑤所要額内訳'!$D$99="無",COUNTIF($D$200:N200,1)&lt;=7),N200,IF(OR('別紙3-1_区分⑤所要額内訳'!$D$99="有",'別紙3-1_区分⑤所要額内訳'!$E$99&lt;=DATE(2022,12,31)),N200,""))</f>
        <v/>
      </c>
      <c r="O307" s="21" t="str">
        <f>IF(AND('別紙3-1_区分⑤所要額内訳'!$E$99&gt;=DATE(2023,1,1),'別紙3-1_区分⑤所要額内訳'!$D$99="無",COUNTIF($D$200:O200,1)&lt;=7),O200,IF(OR('別紙3-1_区分⑤所要額内訳'!$D$99="有",'別紙3-1_区分⑤所要額内訳'!$E$99&lt;=DATE(2022,12,31)),O200,""))</f>
        <v/>
      </c>
      <c r="P307" s="21" t="str">
        <f>IF(AND('別紙3-1_区分⑤所要額内訳'!$E$99&gt;=DATE(2023,1,1),'別紙3-1_区分⑤所要額内訳'!$D$99="無",COUNTIF($D$200:P200,1)&lt;=7),P200,IF(OR('別紙3-1_区分⑤所要額内訳'!$D$99="有",'別紙3-1_区分⑤所要額内訳'!$E$99&lt;=DATE(2022,12,31)),P200,""))</f>
        <v/>
      </c>
      <c r="Q307" s="21" t="str">
        <f>IF(AND('別紙3-1_区分⑤所要額内訳'!$E$99&gt;=DATE(2023,1,1),'別紙3-1_区分⑤所要額内訳'!$D$99="無",COUNTIF($D$200:Q200,1)&lt;=7),Q200,IF(OR('別紙3-1_区分⑤所要額内訳'!$D$99="有",'別紙3-1_区分⑤所要額内訳'!$E$99&lt;=DATE(2022,12,31)),Q200,""))</f>
        <v/>
      </c>
      <c r="R307" s="21" t="str">
        <f>IF(AND('別紙3-1_区分⑤所要額内訳'!$E$99&gt;=DATE(2023,1,1),'別紙3-1_区分⑤所要額内訳'!$D$99="無",COUNTIF($D$200:R200,1)&lt;=7),R200,IF(OR('別紙3-1_区分⑤所要額内訳'!$D$99="有",'別紙3-1_区分⑤所要額内訳'!$E$99&lt;=DATE(2022,12,31)),R200,""))</f>
        <v/>
      </c>
      <c r="S307" s="21" t="str">
        <f>IF(AND('別紙3-1_区分⑤所要額内訳'!$E$99&gt;=DATE(2023,1,1),'別紙3-1_区分⑤所要額内訳'!$D$99="無",COUNTIF($D$200:S200,1)&lt;=7),S200,IF(OR('別紙3-1_区分⑤所要額内訳'!$D$99="有",'別紙3-1_区分⑤所要額内訳'!$E$99&lt;=DATE(2022,12,31)),S200,""))</f>
        <v/>
      </c>
      <c r="T307" s="21" t="str">
        <f>IF(AND('別紙3-1_区分⑤所要額内訳'!$E$99&gt;=DATE(2023,1,1),'別紙3-1_区分⑤所要額内訳'!$D$99="無",COUNTIF($D$200:T200,1)&lt;=7),T200,IF(OR('別紙3-1_区分⑤所要額内訳'!$D$99="有",'別紙3-1_区分⑤所要額内訳'!$E$99&lt;=DATE(2022,12,31)),T200,""))</f>
        <v/>
      </c>
      <c r="U307" s="21" t="str">
        <f>IF(AND('別紙3-1_区分⑤所要額内訳'!$E$99&gt;=DATE(2023,1,1),'別紙3-1_区分⑤所要額内訳'!$D$99="無",COUNTIF($D$200:U200,1)&lt;=7),U200,IF(OR('別紙3-1_区分⑤所要額内訳'!$D$99="有",'別紙3-1_区分⑤所要額内訳'!$E$99&lt;=DATE(2022,12,31)),U200,""))</f>
        <v/>
      </c>
      <c r="V307" s="21" t="str">
        <f>IF(AND('別紙3-1_区分⑤所要額内訳'!$E$99&gt;=DATE(2023,1,1),'別紙3-1_区分⑤所要額内訳'!$D$99="無",COUNTIF($D$200:V200,1)&lt;=7),V200,IF(OR('別紙3-1_区分⑤所要額内訳'!$D$99="有",'別紙3-1_区分⑤所要額内訳'!$E$99&lt;=DATE(2022,12,31)),V200,""))</f>
        <v/>
      </c>
      <c r="W307" s="21" t="str">
        <f>IF(AND('別紙3-1_区分⑤所要額内訳'!$E$99&gt;=DATE(2023,1,1),'別紙3-1_区分⑤所要額内訳'!$D$99="無",COUNTIF($D$200:W200,1)&lt;=7),W200,IF(OR('別紙3-1_区分⑤所要額内訳'!$D$99="有",'別紙3-1_区分⑤所要額内訳'!$E$99&lt;=DATE(2022,12,31)),W200,""))</f>
        <v/>
      </c>
      <c r="X307" s="21" t="str">
        <f>IF(AND('別紙3-1_区分⑤所要額内訳'!$E$99&gt;=DATE(2023,1,1),'別紙3-1_区分⑤所要額内訳'!$D$99="無",COUNTIF($D$200:X200,1)&lt;=7),X200,IF(OR('別紙3-1_区分⑤所要額内訳'!$D$99="有",'別紙3-1_区分⑤所要額内訳'!$E$99&lt;=DATE(2022,12,31)),X200,""))</f>
        <v/>
      </c>
      <c r="Y307" s="21" t="str">
        <f>IF(AND('別紙3-1_区分⑤所要額内訳'!$E$99&gt;=DATE(2023,1,1),'別紙3-1_区分⑤所要額内訳'!$D$99="無",COUNTIF($D$200:Y200,1)&lt;=7),Y200,IF(OR('別紙3-1_区分⑤所要額内訳'!$D$99="有",'別紙3-1_区分⑤所要額内訳'!$E$99&lt;=DATE(2022,12,31)),Y200,""))</f>
        <v/>
      </c>
      <c r="Z307" s="21" t="str">
        <f>IF(AND('別紙3-1_区分⑤所要額内訳'!$E$99&gt;=DATE(2023,1,1),'別紙3-1_区分⑤所要額内訳'!$D$99="無",COUNTIF($D$200:Z200,1)&lt;=7),Z200,IF(OR('別紙3-1_区分⑤所要額内訳'!$D$99="有",'別紙3-1_区分⑤所要額内訳'!$E$99&lt;=DATE(2022,12,31)),Z200,""))</f>
        <v/>
      </c>
      <c r="AA307" s="21" t="str">
        <f>IF(AND('別紙3-1_区分⑤所要額内訳'!$E$99&gt;=DATE(2023,1,1),'別紙3-1_区分⑤所要額内訳'!$D$99="無",COUNTIF($D$200:AA200,1)&lt;=7),AA200,IF(OR('別紙3-1_区分⑤所要額内訳'!$D$99="有",'別紙3-1_区分⑤所要額内訳'!$E$99&lt;=DATE(2022,12,31)),AA200,""))</f>
        <v/>
      </c>
      <c r="AB307" s="21" t="str">
        <f>IF(AND('別紙3-1_区分⑤所要額内訳'!$E$99&gt;=DATE(2023,1,1),'別紙3-1_区分⑤所要額内訳'!$D$99="無",COUNTIF($D$200:AB200,1)&lt;=7),AB200,IF(OR('別紙3-1_区分⑤所要額内訳'!$D$99="有",'別紙3-1_区分⑤所要額内訳'!$E$99&lt;=DATE(2022,12,31)),AB200,""))</f>
        <v/>
      </c>
      <c r="AC307" s="21" t="str">
        <f>IF(AND('別紙3-1_区分⑤所要額内訳'!$E$99&gt;=DATE(2023,1,1),'別紙3-1_区分⑤所要額内訳'!$D$99="無",COUNTIF($D$200:AC200,1)&lt;=7),AC200,IF(OR('別紙3-1_区分⑤所要額内訳'!$D$99="有",'別紙3-1_区分⑤所要額内訳'!$E$99&lt;=DATE(2022,12,31)),AC200,""))</f>
        <v/>
      </c>
      <c r="AD307" s="21" t="str">
        <f>IF(AND('別紙3-1_区分⑤所要額内訳'!$E$99&gt;=DATE(2023,1,1),'別紙3-1_区分⑤所要額内訳'!$D$99="無",COUNTIF($D$200:AD200,1)&lt;=7),AD200,IF(OR('別紙3-1_区分⑤所要額内訳'!$D$99="有",'別紙3-1_区分⑤所要額内訳'!$E$99&lt;=DATE(2022,12,31)),AD200,""))</f>
        <v/>
      </c>
      <c r="AE307" s="21" t="str">
        <f>IF(AND('別紙3-1_区分⑤所要額内訳'!$E$99&gt;=DATE(2023,1,1),'別紙3-1_区分⑤所要額内訳'!$D$99="無",COUNTIF($D$200:AE200,1)&lt;=7),AE200,IF(OR('別紙3-1_区分⑤所要額内訳'!$D$99="有",'別紙3-1_区分⑤所要額内訳'!$E$99&lt;=DATE(2022,12,31)),AE200,""))</f>
        <v/>
      </c>
      <c r="AF307" s="21" t="str">
        <f>IF(AND('別紙3-1_区分⑤所要額内訳'!$E$99&gt;=DATE(2023,1,1),'別紙3-1_区分⑤所要額内訳'!$D$99="無",COUNTIF($D$200:AF200,1)&lt;=7),AF200,IF(OR('別紙3-1_区分⑤所要額内訳'!$D$99="有",'別紙3-1_区分⑤所要額内訳'!$E$99&lt;=DATE(2022,12,31)),AF200,""))</f>
        <v/>
      </c>
      <c r="AG307" s="21" t="str">
        <f>IF(AND('別紙3-1_区分⑤所要額内訳'!$E$99&gt;=DATE(2023,1,1),'別紙3-1_区分⑤所要額内訳'!$D$99="無",COUNTIF($D$200:AG200,1)&lt;=7),AG200,IF(OR('別紙3-1_区分⑤所要額内訳'!$D$99="有",'別紙3-1_区分⑤所要額内訳'!$E$99&lt;=DATE(2022,12,31)),AG200,""))</f>
        <v/>
      </c>
      <c r="AH307" s="21" t="str">
        <f>IF(AND('別紙3-1_区分⑤所要額内訳'!$E$99&gt;=DATE(2023,1,1),'別紙3-1_区分⑤所要額内訳'!$D$99="無",COUNTIF($D$200:AH200,1)&lt;=7),AH200,IF(OR('別紙3-1_区分⑤所要額内訳'!$D$99="有",'別紙3-1_区分⑤所要額内訳'!$E$99&lt;=DATE(2022,12,31)),AH200,""))</f>
        <v/>
      </c>
      <c r="AI307" s="21" t="str">
        <f>IF(AND('別紙3-1_区分⑤所要額内訳'!$E$99&gt;=DATE(2023,1,1),'別紙3-1_区分⑤所要額内訳'!$D$99="無",COUNTIF($D$200:AI200,1)&lt;=7),AI200,IF(OR('別紙3-1_区分⑤所要額内訳'!$D$99="有",'別紙3-1_区分⑤所要額内訳'!$E$99&lt;=DATE(2022,12,31)),AI200,""))</f>
        <v/>
      </c>
      <c r="AJ307" s="21" t="str">
        <f>IF(AND('別紙3-1_区分⑤所要額内訳'!$E$99&gt;=DATE(2023,1,1),'別紙3-1_区分⑤所要額内訳'!$D$99="無",COUNTIF($D$200:AJ200,1)&lt;=7),AJ200,IF(OR('別紙3-1_区分⑤所要額内訳'!$D$99="有",'別紙3-1_区分⑤所要額内訳'!$E$99&lt;=DATE(2022,12,31)),AJ200,""))</f>
        <v/>
      </c>
      <c r="AK307" s="21" t="str">
        <f>IF(AND('別紙3-1_区分⑤所要額内訳'!$E$99&gt;=DATE(2023,1,1),'別紙3-1_区分⑤所要額内訳'!$D$99="無",COUNTIF($D$200:AK200,1)&lt;=7),AK200,IF(OR('別紙3-1_区分⑤所要額内訳'!$D$99="有",'別紙3-1_区分⑤所要額内訳'!$E$99&lt;=DATE(2022,12,31)),AK200,""))</f>
        <v/>
      </c>
      <c r="AL307" s="21" t="str">
        <f>IF(AND('別紙3-1_区分⑤所要額内訳'!$E$99&gt;=DATE(2023,1,1),'別紙3-1_区分⑤所要額内訳'!$D$99="無",COUNTIF($D$200:AL200,1)&lt;=7),AL200,IF(OR('別紙3-1_区分⑤所要額内訳'!$D$99="有",'別紙3-1_区分⑤所要額内訳'!$E$99&lt;=DATE(2022,12,31)),AL200,""))</f>
        <v/>
      </c>
      <c r="AM307" s="21" t="str">
        <f>IF(AND('別紙3-1_区分⑤所要額内訳'!$E$99&gt;=DATE(2023,1,1),'別紙3-1_区分⑤所要額内訳'!$D$99="無",COUNTIF($D$200:AM200,1)&lt;=7),AM200,IF(OR('別紙3-1_区分⑤所要額内訳'!$D$99="有",'別紙3-1_区分⑤所要額内訳'!$E$99&lt;=DATE(2022,12,31)),AM200,""))</f>
        <v/>
      </c>
      <c r="AN307" s="21" t="str">
        <f>IF(AND('別紙3-1_区分⑤所要額内訳'!$E$99&gt;=DATE(2023,1,1),'別紙3-1_区分⑤所要額内訳'!$D$99="無",COUNTIF($D$200:AN200,1)&lt;=7),AN200,IF(OR('別紙3-1_区分⑤所要額内訳'!$D$99="有",'別紙3-1_区分⑤所要額内訳'!$E$99&lt;=DATE(2022,12,31)),AN200,""))</f>
        <v/>
      </c>
      <c r="AO307" s="21" t="str">
        <f>IF(AND('別紙3-1_区分⑤所要額内訳'!$E$99&gt;=DATE(2023,1,1),'別紙3-1_区分⑤所要額内訳'!$D$99="無",COUNTIF($D$200:AO200,1)&lt;=7),AO200,IF(OR('別紙3-1_区分⑤所要額内訳'!$D$99="有",'別紙3-1_区分⑤所要額内訳'!$E$99&lt;=DATE(2022,12,31)),AO200,""))</f>
        <v/>
      </c>
      <c r="AP307" s="21" t="str">
        <f>IF(AND('別紙3-1_区分⑤所要額内訳'!$E$99&gt;=DATE(2023,1,1),'別紙3-1_区分⑤所要額内訳'!$D$99="無",COUNTIF($D$200:AP200,1)&lt;=7),AP200,IF(OR('別紙3-1_区分⑤所要額内訳'!$D$99="有",'別紙3-1_区分⑤所要額内訳'!$E$99&lt;=DATE(2022,12,31)),AP200,""))</f>
        <v/>
      </c>
      <c r="AQ307" s="21" t="str">
        <f>IF(AND('別紙3-1_区分⑤所要額内訳'!$E$99&gt;=DATE(2023,1,1),'別紙3-1_区分⑤所要額内訳'!$D$99="無",COUNTIF($D$200:AQ200,1)&lt;=7),AQ200,IF(OR('別紙3-1_区分⑤所要額内訳'!$D$99="有",'別紙3-1_区分⑤所要額内訳'!$E$99&lt;=DATE(2022,12,31)),AQ200,""))</f>
        <v/>
      </c>
      <c r="AR307" s="21" t="str">
        <f>IF(AND('別紙3-1_区分⑤所要額内訳'!$E$99&gt;=DATE(2023,1,1),'別紙3-1_区分⑤所要額内訳'!$D$99="無",COUNTIF($D$200:AR200,1)&lt;=7),AR200,IF(OR('別紙3-1_区分⑤所要額内訳'!$D$99="有",'別紙3-1_区分⑤所要額内訳'!$E$99&lt;=DATE(2022,12,31)),AR200,""))</f>
        <v/>
      </c>
      <c r="AS307" s="21" t="str">
        <f>IF(AND('別紙3-1_区分⑤所要額内訳'!$E$99&gt;=DATE(2023,1,1),'別紙3-1_区分⑤所要額内訳'!$D$99="無",COUNTIF($D$200:AS200,1)&lt;=7),AS200,IF(OR('別紙3-1_区分⑤所要額内訳'!$D$99="有",'別紙3-1_区分⑤所要額内訳'!$E$99&lt;=DATE(2022,12,31)),AS200,""))</f>
        <v/>
      </c>
      <c r="AT307" s="21" t="str">
        <f>IF(AND('別紙3-1_区分⑤所要額内訳'!$E$99&gt;=DATE(2023,1,1),'別紙3-1_区分⑤所要額内訳'!$D$99="無",COUNTIF($D$200:AT200,1)&lt;=7),AT200,IF(OR('別紙3-1_区分⑤所要額内訳'!$D$99="有",'別紙3-1_区分⑤所要額内訳'!$E$99&lt;=DATE(2022,12,31)),AT200,""))</f>
        <v/>
      </c>
      <c r="AU307" s="21" t="str">
        <f>IF(AND('別紙3-1_区分⑤所要額内訳'!$E$99&gt;=DATE(2023,1,1),'別紙3-1_区分⑤所要額内訳'!$D$99="無",COUNTIF($D$200:AU200,1)&lt;=7),AU200,IF(OR('別紙3-1_区分⑤所要額内訳'!$D$99="有",'別紙3-1_区分⑤所要額内訳'!$E$99&lt;=DATE(2022,12,31)),AU200,""))</f>
        <v/>
      </c>
      <c r="AV307" s="21" t="str">
        <f>IF(AND('別紙3-1_区分⑤所要額内訳'!$E$99&gt;=DATE(2023,1,1),'別紙3-1_区分⑤所要額内訳'!$D$99="無",COUNTIF($D$200:AV200,1)&lt;=7),AV200,IF(OR('別紙3-1_区分⑤所要額内訳'!$D$99="有",'別紙3-1_区分⑤所要額内訳'!$E$99&lt;=DATE(2022,12,31)),AV200,""))</f>
        <v/>
      </c>
      <c r="AW307" s="21" t="str">
        <f>IF(AND('別紙3-1_区分⑤所要額内訳'!$E$99&gt;=DATE(2023,1,1),'別紙3-1_区分⑤所要額内訳'!$D$99="無",COUNTIF($D$200:AW200,1)&lt;=7),AW200,IF(OR('別紙3-1_区分⑤所要額内訳'!$D$99="有",'別紙3-1_区分⑤所要額内訳'!$E$99&lt;=DATE(2022,12,31)),AW200,""))</f>
        <v/>
      </c>
      <c r="AX307" s="21" t="str">
        <f>IF(AND('別紙3-1_区分⑤所要額内訳'!$E$99&gt;=DATE(2023,1,1),'別紙3-1_区分⑤所要額内訳'!$D$99="無",COUNTIF($D$200:AX200,1)&lt;=7),AX200,IF(OR('別紙3-1_区分⑤所要額内訳'!$D$99="有",'別紙3-1_区分⑤所要額内訳'!$E$99&lt;=DATE(2022,12,31)),AX200,""))</f>
        <v/>
      </c>
      <c r="AY307" s="21" t="str">
        <f>IF(AND('別紙3-1_区分⑤所要額内訳'!$E$99&gt;=DATE(2023,1,1),'別紙3-1_区分⑤所要額内訳'!$D$99="無",COUNTIF($D$200:AY200,1)&lt;=7),AY200,IF(OR('別紙3-1_区分⑤所要額内訳'!$D$99="有",'別紙3-1_区分⑤所要額内訳'!$E$99&lt;=DATE(2022,12,31)),AY200,""))</f>
        <v/>
      </c>
      <c r="AZ307" s="21" t="str">
        <f>IF(AND('別紙3-1_区分⑤所要額内訳'!$E$99&gt;=DATE(2023,1,1),'別紙3-1_区分⑤所要額内訳'!$D$99="無",COUNTIF($D$200:AZ200,1)&lt;=7),AZ200,IF(OR('別紙3-1_区分⑤所要額内訳'!$D$99="有",'別紙3-1_区分⑤所要額内訳'!$E$99&lt;=DATE(2022,12,31)),AZ200,""))</f>
        <v/>
      </c>
      <c r="BA307" s="21" t="str">
        <f>IF(AND('別紙3-1_区分⑤所要額内訳'!$E$99&gt;=DATE(2023,1,1),'別紙3-1_区分⑤所要額内訳'!$D$99="無",COUNTIF($D$200:BA200,1)&lt;=7),BA200,IF(OR('別紙3-1_区分⑤所要額内訳'!$D$99="有",'別紙3-1_区分⑤所要額内訳'!$E$99&lt;=DATE(2022,12,31)),BA200,""))</f>
        <v/>
      </c>
      <c r="BB307" s="18">
        <f t="shared" si="396"/>
        <v>1</v>
      </c>
    </row>
    <row r="308" spans="1:54" x14ac:dyDescent="0.2">
      <c r="A308" s="5" t="str">
        <f t="shared" ref="A308:C308" si="422">A201</f>
        <v/>
      </c>
      <c r="B308" s="14" t="str">
        <f t="shared" si="422"/>
        <v/>
      </c>
      <c r="C308" s="5" t="str">
        <f t="shared" si="422"/>
        <v/>
      </c>
      <c r="D308" s="21">
        <f>IF(AND('別紙3-1_区分⑤所要額内訳'!$E$100&gt;=DATE(2023,1,1),'別紙3-1_区分⑤所要額内訳'!$D$100="無",COUNTIF($D$201:D201,1)&lt;=7),D201,IF(OR('別紙3-1_区分⑤所要額内訳'!$D$100="有",'別紙3-1_区分⑤所要額内訳'!$E$100&lt;=DATE(2022,12,31)),D201,""))</f>
        <v>1</v>
      </c>
      <c r="E308" s="21" t="str">
        <f>IF(AND('別紙3-1_区分⑤所要額内訳'!$E$100&gt;=DATE(2023,1,1),'別紙3-1_区分⑤所要額内訳'!$D$100="無",COUNTIF($D$201:E201,1)&lt;=7),E201,IF(OR('別紙3-1_区分⑤所要額内訳'!$D$100="有",'別紙3-1_区分⑤所要額内訳'!$E$100&lt;=DATE(2022,12,31)),E201,""))</f>
        <v/>
      </c>
      <c r="F308" s="21" t="str">
        <f>IF(AND('別紙3-1_区分⑤所要額内訳'!$E$100&gt;=DATE(2023,1,1),'別紙3-1_区分⑤所要額内訳'!$D$100="無",COUNTIF($D$201:F201,1)&lt;=7),F201,IF(OR('別紙3-1_区分⑤所要額内訳'!$D$100="有",'別紙3-1_区分⑤所要額内訳'!$E$100&lt;=DATE(2022,12,31)),F201,""))</f>
        <v/>
      </c>
      <c r="G308" s="21" t="str">
        <f>IF(AND('別紙3-1_区分⑤所要額内訳'!$E$100&gt;=DATE(2023,1,1),'別紙3-1_区分⑤所要額内訳'!$D$100="無",COUNTIF($D$201:G201,1)&lt;=7),G201,IF(OR('別紙3-1_区分⑤所要額内訳'!$D$100="有",'別紙3-1_区分⑤所要額内訳'!$E$100&lt;=DATE(2022,12,31)),G201,""))</f>
        <v/>
      </c>
      <c r="H308" s="21" t="str">
        <f>IF(AND('別紙3-1_区分⑤所要額内訳'!$E$100&gt;=DATE(2023,1,1),'別紙3-1_区分⑤所要額内訳'!$D$100="無",COUNTIF($D$201:H201,1)&lt;=7),H201,IF(OR('別紙3-1_区分⑤所要額内訳'!$D$100="有",'別紙3-1_区分⑤所要額内訳'!$E$100&lt;=DATE(2022,12,31)),H201,""))</f>
        <v/>
      </c>
      <c r="I308" s="21" t="str">
        <f>IF(AND('別紙3-1_区分⑤所要額内訳'!$E$100&gt;=DATE(2023,1,1),'別紙3-1_区分⑤所要額内訳'!$D$100="無",COUNTIF($D$201:I201,1)&lt;=7),I201,IF(OR('別紙3-1_区分⑤所要額内訳'!$D$100="有",'別紙3-1_区分⑤所要額内訳'!$E$100&lt;=DATE(2022,12,31)),I201,""))</f>
        <v/>
      </c>
      <c r="J308" s="21" t="str">
        <f>IF(AND('別紙3-1_区分⑤所要額内訳'!$E$100&gt;=DATE(2023,1,1),'別紙3-1_区分⑤所要額内訳'!$D$100="無",COUNTIF($D$201:J201,1)&lt;=7),J201,IF(OR('別紙3-1_区分⑤所要額内訳'!$D$100="有",'別紙3-1_区分⑤所要額内訳'!$E$100&lt;=DATE(2022,12,31)),J201,""))</f>
        <v/>
      </c>
      <c r="K308" s="21" t="str">
        <f>IF(AND('別紙3-1_区分⑤所要額内訳'!$E$100&gt;=DATE(2023,1,1),'別紙3-1_区分⑤所要額内訳'!$D$100="無",COUNTIF($D$201:K201,1)&lt;=7),K201,IF(OR('別紙3-1_区分⑤所要額内訳'!$D$100="有",'別紙3-1_区分⑤所要額内訳'!$E$100&lt;=DATE(2022,12,31)),K201,""))</f>
        <v/>
      </c>
      <c r="L308" s="21" t="str">
        <f>IF(AND('別紙3-1_区分⑤所要額内訳'!$E$100&gt;=DATE(2023,1,1),'別紙3-1_区分⑤所要額内訳'!$D$100="無",COUNTIF($D$201:L201,1)&lt;=7),L201,IF(OR('別紙3-1_区分⑤所要額内訳'!$D$100="有",'別紙3-1_区分⑤所要額内訳'!$E$100&lt;=DATE(2022,12,31)),L201,""))</f>
        <v/>
      </c>
      <c r="M308" s="21" t="str">
        <f>IF(AND('別紙3-1_区分⑤所要額内訳'!$E$100&gt;=DATE(2023,1,1),'別紙3-1_区分⑤所要額内訳'!$D$100="無",COUNTIF($D$201:M201,1)&lt;=7),M201,IF(OR('別紙3-1_区分⑤所要額内訳'!$D$100="有",'別紙3-1_区分⑤所要額内訳'!$E$100&lt;=DATE(2022,12,31)),M201,""))</f>
        <v/>
      </c>
      <c r="N308" s="21" t="str">
        <f>IF(AND('別紙3-1_区分⑤所要額内訳'!$E$100&gt;=DATE(2023,1,1),'別紙3-1_区分⑤所要額内訳'!$D$100="無",COUNTIF($D$201:N201,1)&lt;=7),N201,IF(OR('別紙3-1_区分⑤所要額内訳'!$D$100="有",'別紙3-1_区分⑤所要額内訳'!$E$100&lt;=DATE(2022,12,31)),N201,""))</f>
        <v/>
      </c>
      <c r="O308" s="21" t="str">
        <f>IF(AND('別紙3-1_区分⑤所要額内訳'!$E$100&gt;=DATE(2023,1,1),'別紙3-1_区分⑤所要額内訳'!$D$100="無",COUNTIF($D$201:O201,1)&lt;=7),O201,IF(OR('別紙3-1_区分⑤所要額内訳'!$D$100="有",'別紙3-1_区分⑤所要額内訳'!$E$100&lt;=DATE(2022,12,31)),O201,""))</f>
        <v/>
      </c>
      <c r="P308" s="21" t="str">
        <f>IF(AND('別紙3-1_区分⑤所要額内訳'!$E$100&gt;=DATE(2023,1,1),'別紙3-1_区分⑤所要額内訳'!$D$100="無",COUNTIF($D$201:P201,1)&lt;=7),P201,IF(OR('別紙3-1_区分⑤所要額内訳'!$D$100="有",'別紙3-1_区分⑤所要額内訳'!$E$100&lt;=DATE(2022,12,31)),P201,""))</f>
        <v/>
      </c>
      <c r="Q308" s="21" t="str">
        <f>IF(AND('別紙3-1_区分⑤所要額内訳'!$E$100&gt;=DATE(2023,1,1),'別紙3-1_区分⑤所要額内訳'!$D$100="無",COUNTIF($D$201:Q201,1)&lt;=7),Q201,IF(OR('別紙3-1_区分⑤所要額内訳'!$D$100="有",'別紙3-1_区分⑤所要額内訳'!$E$100&lt;=DATE(2022,12,31)),Q201,""))</f>
        <v/>
      </c>
      <c r="R308" s="21" t="str">
        <f>IF(AND('別紙3-1_区分⑤所要額内訳'!$E$100&gt;=DATE(2023,1,1),'別紙3-1_区分⑤所要額内訳'!$D$100="無",COUNTIF($D$201:R201,1)&lt;=7),R201,IF(OR('別紙3-1_区分⑤所要額内訳'!$D$100="有",'別紙3-1_区分⑤所要額内訳'!$E$100&lt;=DATE(2022,12,31)),R201,""))</f>
        <v/>
      </c>
      <c r="S308" s="21" t="str">
        <f>IF(AND('別紙3-1_区分⑤所要額内訳'!$E$100&gt;=DATE(2023,1,1),'別紙3-1_区分⑤所要額内訳'!$D$100="無",COUNTIF($D$201:S201,1)&lt;=7),S201,IF(OR('別紙3-1_区分⑤所要額内訳'!$D$100="有",'別紙3-1_区分⑤所要額内訳'!$E$100&lt;=DATE(2022,12,31)),S201,""))</f>
        <v/>
      </c>
      <c r="T308" s="21" t="str">
        <f>IF(AND('別紙3-1_区分⑤所要額内訳'!$E$100&gt;=DATE(2023,1,1),'別紙3-1_区分⑤所要額内訳'!$D$100="無",COUNTIF($D$201:T201,1)&lt;=7),T201,IF(OR('別紙3-1_区分⑤所要額内訳'!$D$100="有",'別紙3-1_区分⑤所要額内訳'!$E$100&lt;=DATE(2022,12,31)),T201,""))</f>
        <v/>
      </c>
      <c r="U308" s="21" t="str">
        <f>IF(AND('別紙3-1_区分⑤所要額内訳'!$E$100&gt;=DATE(2023,1,1),'別紙3-1_区分⑤所要額内訳'!$D$100="無",COUNTIF($D$201:U201,1)&lt;=7),U201,IF(OR('別紙3-1_区分⑤所要額内訳'!$D$100="有",'別紙3-1_区分⑤所要額内訳'!$E$100&lt;=DATE(2022,12,31)),U201,""))</f>
        <v/>
      </c>
      <c r="V308" s="21" t="str">
        <f>IF(AND('別紙3-1_区分⑤所要額内訳'!$E$100&gt;=DATE(2023,1,1),'別紙3-1_区分⑤所要額内訳'!$D$100="無",COUNTIF($D$201:V201,1)&lt;=7),V201,IF(OR('別紙3-1_区分⑤所要額内訳'!$D$100="有",'別紙3-1_区分⑤所要額内訳'!$E$100&lt;=DATE(2022,12,31)),V201,""))</f>
        <v/>
      </c>
      <c r="W308" s="21" t="str">
        <f>IF(AND('別紙3-1_区分⑤所要額内訳'!$E$100&gt;=DATE(2023,1,1),'別紙3-1_区分⑤所要額内訳'!$D$100="無",COUNTIF($D$201:W201,1)&lt;=7),W201,IF(OR('別紙3-1_区分⑤所要額内訳'!$D$100="有",'別紙3-1_区分⑤所要額内訳'!$E$100&lt;=DATE(2022,12,31)),W201,""))</f>
        <v/>
      </c>
      <c r="X308" s="21" t="str">
        <f>IF(AND('別紙3-1_区分⑤所要額内訳'!$E$100&gt;=DATE(2023,1,1),'別紙3-1_区分⑤所要額内訳'!$D$100="無",COUNTIF($D$201:X201,1)&lt;=7),X201,IF(OR('別紙3-1_区分⑤所要額内訳'!$D$100="有",'別紙3-1_区分⑤所要額内訳'!$E$100&lt;=DATE(2022,12,31)),X201,""))</f>
        <v/>
      </c>
      <c r="Y308" s="21" t="str">
        <f>IF(AND('別紙3-1_区分⑤所要額内訳'!$E$100&gt;=DATE(2023,1,1),'別紙3-1_区分⑤所要額内訳'!$D$100="無",COUNTIF($D$201:Y201,1)&lt;=7),Y201,IF(OR('別紙3-1_区分⑤所要額内訳'!$D$100="有",'別紙3-1_区分⑤所要額内訳'!$E$100&lt;=DATE(2022,12,31)),Y201,""))</f>
        <v/>
      </c>
      <c r="Z308" s="21" t="str">
        <f>IF(AND('別紙3-1_区分⑤所要額内訳'!$E$100&gt;=DATE(2023,1,1),'別紙3-1_区分⑤所要額内訳'!$D$100="無",COUNTIF($D$201:Z201,1)&lt;=7),Z201,IF(OR('別紙3-1_区分⑤所要額内訳'!$D$100="有",'別紙3-1_区分⑤所要額内訳'!$E$100&lt;=DATE(2022,12,31)),Z201,""))</f>
        <v/>
      </c>
      <c r="AA308" s="21" t="str">
        <f>IF(AND('別紙3-1_区分⑤所要額内訳'!$E$100&gt;=DATE(2023,1,1),'別紙3-1_区分⑤所要額内訳'!$D$100="無",COUNTIF($D$201:AA201,1)&lt;=7),AA201,IF(OR('別紙3-1_区分⑤所要額内訳'!$D$100="有",'別紙3-1_区分⑤所要額内訳'!$E$100&lt;=DATE(2022,12,31)),AA201,""))</f>
        <v/>
      </c>
      <c r="AB308" s="21" t="str">
        <f>IF(AND('別紙3-1_区分⑤所要額内訳'!$E$100&gt;=DATE(2023,1,1),'別紙3-1_区分⑤所要額内訳'!$D$100="無",COUNTIF($D$201:AB201,1)&lt;=7),AB201,IF(OR('別紙3-1_区分⑤所要額内訳'!$D$100="有",'別紙3-1_区分⑤所要額内訳'!$E$100&lt;=DATE(2022,12,31)),AB201,""))</f>
        <v/>
      </c>
      <c r="AC308" s="21" t="str">
        <f>IF(AND('別紙3-1_区分⑤所要額内訳'!$E$100&gt;=DATE(2023,1,1),'別紙3-1_区分⑤所要額内訳'!$D$100="無",COUNTIF($D$201:AC201,1)&lt;=7),AC201,IF(OR('別紙3-1_区分⑤所要額内訳'!$D$100="有",'別紙3-1_区分⑤所要額内訳'!$E$100&lt;=DATE(2022,12,31)),AC201,""))</f>
        <v/>
      </c>
      <c r="AD308" s="21" t="str">
        <f>IF(AND('別紙3-1_区分⑤所要額内訳'!$E$100&gt;=DATE(2023,1,1),'別紙3-1_区分⑤所要額内訳'!$D$100="無",COUNTIF($D$201:AD201,1)&lt;=7),AD201,IF(OR('別紙3-1_区分⑤所要額内訳'!$D$100="有",'別紙3-1_区分⑤所要額内訳'!$E$100&lt;=DATE(2022,12,31)),AD201,""))</f>
        <v/>
      </c>
      <c r="AE308" s="21" t="str">
        <f>IF(AND('別紙3-1_区分⑤所要額内訳'!$E$100&gt;=DATE(2023,1,1),'別紙3-1_区分⑤所要額内訳'!$D$100="無",COUNTIF($D$201:AE201,1)&lt;=7),AE201,IF(OR('別紙3-1_区分⑤所要額内訳'!$D$100="有",'別紙3-1_区分⑤所要額内訳'!$E$100&lt;=DATE(2022,12,31)),AE201,""))</f>
        <v/>
      </c>
      <c r="AF308" s="21" t="str">
        <f>IF(AND('別紙3-1_区分⑤所要額内訳'!$E$100&gt;=DATE(2023,1,1),'別紙3-1_区分⑤所要額内訳'!$D$100="無",COUNTIF($D$201:AF201,1)&lt;=7),AF201,IF(OR('別紙3-1_区分⑤所要額内訳'!$D$100="有",'別紙3-1_区分⑤所要額内訳'!$E$100&lt;=DATE(2022,12,31)),AF201,""))</f>
        <v/>
      </c>
      <c r="AG308" s="21" t="str">
        <f>IF(AND('別紙3-1_区分⑤所要額内訳'!$E$100&gt;=DATE(2023,1,1),'別紙3-1_区分⑤所要額内訳'!$D$100="無",COUNTIF($D$201:AG201,1)&lt;=7),AG201,IF(OR('別紙3-1_区分⑤所要額内訳'!$D$100="有",'別紙3-1_区分⑤所要額内訳'!$E$100&lt;=DATE(2022,12,31)),AG201,""))</f>
        <v/>
      </c>
      <c r="AH308" s="21" t="str">
        <f>IF(AND('別紙3-1_区分⑤所要額内訳'!$E$100&gt;=DATE(2023,1,1),'別紙3-1_区分⑤所要額内訳'!$D$100="無",COUNTIF($D$201:AH201,1)&lt;=7),AH201,IF(OR('別紙3-1_区分⑤所要額内訳'!$D$100="有",'別紙3-1_区分⑤所要額内訳'!$E$100&lt;=DATE(2022,12,31)),AH201,""))</f>
        <v/>
      </c>
      <c r="AI308" s="21" t="str">
        <f>IF(AND('別紙3-1_区分⑤所要額内訳'!$E$100&gt;=DATE(2023,1,1),'別紙3-1_区分⑤所要額内訳'!$D$100="無",COUNTIF($D$201:AI201,1)&lt;=7),AI201,IF(OR('別紙3-1_区分⑤所要額内訳'!$D$100="有",'別紙3-1_区分⑤所要額内訳'!$E$100&lt;=DATE(2022,12,31)),AI201,""))</f>
        <v/>
      </c>
      <c r="AJ308" s="21" t="str">
        <f>IF(AND('別紙3-1_区分⑤所要額内訳'!$E$100&gt;=DATE(2023,1,1),'別紙3-1_区分⑤所要額内訳'!$D$100="無",COUNTIF($D$201:AJ201,1)&lt;=7),AJ201,IF(OR('別紙3-1_区分⑤所要額内訳'!$D$100="有",'別紙3-1_区分⑤所要額内訳'!$E$100&lt;=DATE(2022,12,31)),AJ201,""))</f>
        <v/>
      </c>
      <c r="AK308" s="21" t="str">
        <f>IF(AND('別紙3-1_区分⑤所要額内訳'!$E$100&gt;=DATE(2023,1,1),'別紙3-1_区分⑤所要額内訳'!$D$100="無",COUNTIF($D$201:AK201,1)&lt;=7),AK201,IF(OR('別紙3-1_区分⑤所要額内訳'!$D$100="有",'別紙3-1_区分⑤所要額内訳'!$E$100&lt;=DATE(2022,12,31)),AK201,""))</f>
        <v/>
      </c>
      <c r="AL308" s="21" t="str">
        <f>IF(AND('別紙3-1_区分⑤所要額内訳'!$E$100&gt;=DATE(2023,1,1),'別紙3-1_区分⑤所要額内訳'!$D$100="無",COUNTIF($D$201:AL201,1)&lt;=7),AL201,IF(OR('別紙3-1_区分⑤所要額内訳'!$D$100="有",'別紙3-1_区分⑤所要額内訳'!$E$100&lt;=DATE(2022,12,31)),AL201,""))</f>
        <v/>
      </c>
      <c r="AM308" s="21" t="str">
        <f>IF(AND('別紙3-1_区分⑤所要額内訳'!$E$100&gt;=DATE(2023,1,1),'別紙3-1_区分⑤所要額内訳'!$D$100="無",COUNTIF($D$201:AM201,1)&lt;=7),AM201,IF(OR('別紙3-1_区分⑤所要額内訳'!$D$100="有",'別紙3-1_区分⑤所要額内訳'!$E$100&lt;=DATE(2022,12,31)),AM201,""))</f>
        <v/>
      </c>
      <c r="AN308" s="21" t="str">
        <f>IF(AND('別紙3-1_区分⑤所要額内訳'!$E$100&gt;=DATE(2023,1,1),'別紙3-1_区分⑤所要額内訳'!$D$100="無",COUNTIF($D$201:AN201,1)&lt;=7),AN201,IF(OR('別紙3-1_区分⑤所要額内訳'!$D$100="有",'別紙3-1_区分⑤所要額内訳'!$E$100&lt;=DATE(2022,12,31)),AN201,""))</f>
        <v/>
      </c>
      <c r="AO308" s="21" t="str">
        <f>IF(AND('別紙3-1_区分⑤所要額内訳'!$E$100&gt;=DATE(2023,1,1),'別紙3-1_区分⑤所要額内訳'!$D$100="無",COUNTIF($D$201:AO201,1)&lt;=7),AO201,IF(OR('別紙3-1_区分⑤所要額内訳'!$D$100="有",'別紙3-1_区分⑤所要額内訳'!$E$100&lt;=DATE(2022,12,31)),AO201,""))</f>
        <v/>
      </c>
      <c r="AP308" s="21" t="str">
        <f>IF(AND('別紙3-1_区分⑤所要額内訳'!$E$100&gt;=DATE(2023,1,1),'別紙3-1_区分⑤所要額内訳'!$D$100="無",COUNTIF($D$201:AP201,1)&lt;=7),AP201,IF(OR('別紙3-1_区分⑤所要額内訳'!$D$100="有",'別紙3-1_区分⑤所要額内訳'!$E$100&lt;=DATE(2022,12,31)),AP201,""))</f>
        <v/>
      </c>
      <c r="AQ308" s="21" t="str">
        <f>IF(AND('別紙3-1_区分⑤所要額内訳'!$E$100&gt;=DATE(2023,1,1),'別紙3-1_区分⑤所要額内訳'!$D$100="無",COUNTIF($D$201:AQ201,1)&lt;=7),AQ201,IF(OR('別紙3-1_区分⑤所要額内訳'!$D$100="有",'別紙3-1_区分⑤所要額内訳'!$E$100&lt;=DATE(2022,12,31)),AQ201,""))</f>
        <v/>
      </c>
      <c r="AR308" s="21" t="str">
        <f>IF(AND('別紙3-1_区分⑤所要額内訳'!$E$100&gt;=DATE(2023,1,1),'別紙3-1_区分⑤所要額内訳'!$D$100="無",COUNTIF($D$201:AR201,1)&lt;=7),AR201,IF(OR('別紙3-1_区分⑤所要額内訳'!$D$100="有",'別紙3-1_区分⑤所要額内訳'!$E$100&lt;=DATE(2022,12,31)),AR201,""))</f>
        <v/>
      </c>
      <c r="AS308" s="21" t="str">
        <f>IF(AND('別紙3-1_区分⑤所要額内訳'!$E$100&gt;=DATE(2023,1,1),'別紙3-1_区分⑤所要額内訳'!$D$100="無",COUNTIF($D$201:AS201,1)&lt;=7),AS201,IF(OR('別紙3-1_区分⑤所要額内訳'!$D$100="有",'別紙3-1_区分⑤所要額内訳'!$E$100&lt;=DATE(2022,12,31)),AS201,""))</f>
        <v/>
      </c>
      <c r="AT308" s="21" t="str">
        <f>IF(AND('別紙3-1_区分⑤所要額内訳'!$E$100&gt;=DATE(2023,1,1),'別紙3-1_区分⑤所要額内訳'!$D$100="無",COUNTIF($D$201:AT201,1)&lt;=7),AT201,IF(OR('別紙3-1_区分⑤所要額内訳'!$D$100="有",'別紙3-1_区分⑤所要額内訳'!$E$100&lt;=DATE(2022,12,31)),AT201,""))</f>
        <v/>
      </c>
      <c r="AU308" s="21" t="str">
        <f>IF(AND('別紙3-1_区分⑤所要額内訳'!$E$100&gt;=DATE(2023,1,1),'別紙3-1_区分⑤所要額内訳'!$D$100="無",COUNTIF($D$201:AU201,1)&lt;=7),AU201,IF(OR('別紙3-1_区分⑤所要額内訳'!$D$100="有",'別紙3-1_区分⑤所要額内訳'!$E$100&lt;=DATE(2022,12,31)),AU201,""))</f>
        <v/>
      </c>
      <c r="AV308" s="21" t="str">
        <f>IF(AND('別紙3-1_区分⑤所要額内訳'!$E$100&gt;=DATE(2023,1,1),'別紙3-1_区分⑤所要額内訳'!$D$100="無",COUNTIF($D$201:AV201,1)&lt;=7),AV201,IF(OR('別紙3-1_区分⑤所要額内訳'!$D$100="有",'別紙3-1_区分⑤所要額内訳'!$E$100&lt;=DATE(2022,12,31)),AV201,""))</f>
        <v/>
      </c>
      <c r="AW308" s="21" t="str">
        <f>IF(AND('別紙3-1_区分⑤所要額内訳'!$E$100&gt;=DATE(2023,1,1),'別紙3-1_区分⑤所要額内訳'!$D$100="無",COUNTIF($D$201:AW201,1)&lt;=7),AW201,IF(OR('別紙3-1_区分⑤所要額内訳'!$D$100="有",'別紙3-1_区分⑤所要額内訳'!$E$100&lt;=DATE(2022,12,31)),AW201,""))</f>
        <v/>
      </c>
      <c r="AX308" s="21" t="str">
        <f>IF(AND('別紙3-1_区分⑤所要額内訳'!$E$100&gt;=DATE(2023,1,1),'別紙3-1_区分⑤所要額内訳'!$D$100="無",COUNTIF($D$201:AX201,1)&lt;=7),AX201,IF(OR('別紙3-1_区分⑤所要額内訳'!$D$100="有",'別紙3-1_区分⑤所要額内訳'!$E$100&lt;=DATE(2022,12,31)),AX201,""))</f>
        <v/>
      </c>
      <c r="AY308" s="21" t="str">
        <f>IF(AND('別紙3-1_区分⑤所要額内訳'!$E$100&gt;=DATE(2023,1,1),'別紙3-1_区分⑤所要額内訳'!$D$100="無",COUNTIF($D$201:AY201,1)&lt;=7),AY201,IF(OR('別紙3-1_区分⑤所要額内訳'!$D$100="有",'別紙3-1_区分⑤所要額内訳'!$E$100&lt;=DATE(2022,12,31)),AY201,""))</f>
        <v/>
      </c>
      <c r="AZ308" s="21" t="str">
        <f>IF(AND('別紙3-1_区分⑤所要額内訳'!$E$100&gt;=DATE(2023,1,1),'別紙3-1_区分⑤所要額内訳'!$D$100="無",COUNTIF($D$201:AZ201,1)&lt;=7),AZ201,IF(OR('別紙3-1_区分⑤所要額内訳'!$D$100="有",'別紙3-1_区分⑤所要額内訳'!$E$100&lt;=DATE(2022,12,31)),AZ201,""))</f>
        <v/>
      </c>
      <c r="BA308" s="21" t="str">
        <f>IF(AND('別紙3-1_区分⑤所要額内訳'!$E$100&gt;=DATE(2023,1,1),'別紙3-1_区分⑤所要額内訳'!$D$100="無",COUNTIF($D$201:BA201,1)&lt;=7),BA201,IF(OR('別紙3-1_区分⑤所要額内訳'!$D$100="有",'別紙3-1_区分⑤所要額内訳'!$E$100&lt;=DATE(2022,12,31)),BA201,""))</f>
        <v/>
      </c>
      <c r="BB308" s="18">
        <f t="shared" si="396"/>
        <v>1</v>
      </c>
    </row>
    <row r="309" spans="1:54" x14ac:dyDescent="0.2">
      <c r="A309" s="5" t="str">
        <f t="shared" ref="A309:C309" si="423">A202</f>
        <v/>
      </c>
      <c r="B309" s="14" t="str">
        <f t="shared" si="423"/>
        <v/>
      </c>
      <c r="C309" s="5" t="str">
        <f t="shared" si="423"/>
        <v/>
      </c>
      <c r="D309" s="21">
        <f>IF(AND('別紙3-1_区分⑤所要額内訳'!$E$101&gt;=DATE(2023,1,1),'別紙3-1_区分⑤所要額内訳'!$D$101="無",COUNTIF($D$202:D202,1)&lt;=7),D202,IF(OR('別紙3-1_区分⑤所要額内訳'!$D$101="有",'別紙3-1_区分⑤所要額内訳'!$E$101&lt;=DATE(2022,12,31)),D202,""))</f>
        <v>1</v>
      </c>
      <c r="E309" s="21" t="str">
        <f>IF(AND('別紙3-1_区分⑤所要額内訳'!$E$101&gt;=DATE(2023,1,1),'別紙3-1_区分⑤所要額内訳'!$D$101="無",COUNTIF($D$202:E202,1)&lt;=7),E202,IF(OR('別紙3-1_区分⑤所要額内訳'!$D$101="有",'別紙3-1_区分⑤所要額内訳'!$E$101&lt;=DATE(2022,12,31)),E202,""))</f>
        <v/>
      </c>
      <c r="F309" s="21" t="str">
        <f>IF(AND('別紙3-1_区分⑤所要額内訳'!$E$101&gt;=DATE(2023,1,1),'別紙3-1_区分⑤所要額内訳'!$D$101="無",COUNTIF($D$202:F202,1)&lt;=7),F202,IF(OR('別紙3-1_区分⑤所要額内訳'!$D$101="有",'別紙3-1_区分⑤所要額内訳'!$E$101&lt;=DATE(2022,12,31)),F202,""))</f>
        <v/>
      </c>
      <c r="G309" s="21" t="str">
        <f>IF(AND('別紙3-1_区分⑤所要額内訳'!$E$101&gt;=DATE(2023,1,1),'別紙3-1_区分⑤所要額内訳'!$D$101="無",COUNTIF($D$202:G202,1)&lt;=7),G202,IF(OR('別紙3-1_区分⑤所要額内訳'!$D$101="有",'別紙3-1_区分⑤所要額内訳'!$E$101&lt;=DATE(2022,12,31)),G202,""))</f>
        <v/>
      </c>
      <c r="H309" s="21" t="str">
        <f>IF(AND('別紙3-1_区分⑤所要額内訳'!$E$101&gt;=DATE(2023,1,1),'別紙3-1_区分⑤所要額内訳'!$D$101="無",COUNTIF($D$202:H202,1)&lt;=7),H202,IF(OR('別紙3-1_区分⑤所要額内訳'!$D$101="有",'別紙3-1_区分⑤所要額内訳'!$E$101&lt;=DATE(2022,12,31)),H202,""))</f>
        <v/>
      </c>
      <c r="I309" s="21" t="str">
        <f>IF(AND('別紙3-1_区分⑤所要額内訳'!$E$101&gt;=DATE(2023,1,1),'別紙3-1_区分⑤所要額内訳'!$D$101="無",COUNTIF($D$202:I202,1)&lt;=7),I202,IF(OR('別紙3-1_区分⑤所要額内訳'!$D$101="有",'別紙3-1_区分⑤所要額内訳'!$E$101&lt;=DATE(2022,12,31)),I202,""))</f>
        <v/>
      </c>
      <c r="J309" s="21" t="str">
        <f>IF(AND('別紙3-1_区分⑤所要額内訳'!$E$101&gt;=DATE(2023,1,1),'別紙3-1_区分⑤所要額内訳'!$D$101="無",COUNTIF($D$202:J202,1)&lt;=7),J202,IF(OR('別紙3-1_区分⑤所要額内訳'!$D$101="有",'別紙3-1_区分⑤所要額内訳'!$E$101&lt;=DATE(2022,12,31)),J202,""))</f>
        <v/>
      </c>
      <c r="K309" s="21" t="str">
        <f>IF(AND('別紙3-1_区分⑤所要額内訳'!$E$101&gt;=DATE(2023,1,1),'別紙3-1_区分⑤所要額内訳'!$D$101="無",COUNTIF($D$202:K202,1)&lt;=7),K202,IF(OR('別紙3-1_区分⑤所要額内訳'!$D$101="有",'別紙3-1_区分⑤所要額内訳'!$E$101&lt;=DATE(2022,12,31)),K202,""))</f>
        <v/>
      </c>
      <c r="L309" s="21" t="str">
        <f>IF(AND('別紙3-1_区分⑤所要額内訳'!$E$101&gt;=DATE(2023,1,1),'別紙3-1_区分⑤所要額内訳'!$D$101="無",COUNTIF($D$202:L202,1)&lt;=7),L202,IF(OR('別紙3-1_区分⑤所要額内訳'!$D$101="有",'別紙3-1_区分⑤所要額内訳'!$E$101&lt;=DATE(2022,12,31)),L202,""))</f>
        <v/>
      </c>
      <c r="M309" s="21" t="str">
        <f>IF(AND('別紙3-1_区分⑤所要額内訳'!$E$101&gt;=DATE(2023,1,1),'別紙3-1_区分⑤所要額内訳'!$D$101="無",COUNTIF($D$202:M202,1)&lt;=7),M202,IF(OR('別紙3-1_区分⑤所要額内訳'!$D$101="有",'別紙3-1_区分⑤所要額内訳'!$E$101&lt;=DATE(2022,12,31)),M202,""))</f>
        <v/>
      </c>
      <c r="N309" s="21" t="str">
        <f>IF(AND('別紙3-1_区分⑤所要額内訳'!$E$101&gt;=DATE(2023,1,1),'別紙3-1_区分⑤所要額内訳'!$D$101="無",COUNTIF($D$202:N202,1)&lt;=7),N202,IF(OR('別紙3-1_区分⑤所要額内訳'!$D$101="有",'別紙3-1_区分⑤所要額内訳'!$E$101&lt;=DATE(2022,12,31)),N202,""))</f>
        <v/>
      </c>
      <c r="O309" s="21" t="str">
        <f>IF(AND('別紙3-1_区分⑤所要額内訳'!$E$101&gt;=DATE(2023,1,1),'別紙3-1_区分⑤所要額内訳'!$D$101="無",COUNTIF($D$202:O202,1)&lt;=7),O202,IF(OR('別紙3-1_区分⑤所要額内訳'!$D$101="有",'別紙3-1_区分⑤所要額内訳'!$E$101&lt;=DATE(2022,12,31)),O202,""))</f>
        <v/>
      </c>
      <c r="P309" s="21" t="str">
        <f>IF(AND('別紙3-1_区分⑤所要額内訳'!$E$101&gt;=DATE(2023,1,1),'別紙3-1_区分⑤所要額内訳'!$D$101="無",COUNTIF($D$202:P202,1)&lt;=7),P202,IF(OR('別紙3-1_区分⑤所要額内訳'!$D$101="有",'別紙3-1_区分⑤所要額内訳'!$E$101&lt;=DATE(2022,12,31)),P202,""))</f>
        <v/>
      </c>
      <c r="Q309" s="21" t="str">
        <f>IF(AND('別紙3-1_区分⑤所要額内訳'!$E$101&gt;=DATE(2023,1,1),'別紙3-1_区分⑤所要額内訳'!$D$101="無",COUNTIF($D$202:Q202,1)&lt;=7),Q202,IF(OR('別紙3-1_区分⑤所要額内訳'!$D$101="有",'別紙3-1_区分⑤所要額内訳'!$E$101&lt;=DATE(2022,12,31)),Q202,""))</f>
        <v/>
      </c>
      <c r="R309" s="21" t="str">
        <f>IF(AND('別紙3-1_区分⑤所要額内訳'!$E$101&gt;=DATE(2023,1,1),'別紙3-1_区分⑤所要額内訳'!$D$101="無",COUNTIF($D$202:R202,1)&lt;=7),R202,IF(OR('別紙3-1_区分⑤所要額内訳'!$D$101="有",'別紙3-1_区分⑤所要額内訳'!$E$101&lt;=DATE(2022,12,31)),R202,""))</f>
        <v/>
      </c>
      <c r="S309" s="21" t="str">
        <f>IF(AND('別紙3-1_区分⑤所要額内訳'!$E$101&gt;=DATE(2023,1,1),'別紙3-1_区分⑤所要額内訳'!$D$101="無",COUNTIF($D$202:S202,1)&lt;=7),S202,IF(OR('別紙3-1_区分⑤所要額内訳'!$D$101="有",'別紙3-1_区分⑤所要額内訳'!$E$101&lt;=DATE(2022,12,31)),S202,""))</f>
        <v/>
      </c>
      <c r="T309" s="21" t="str">
        <f>IF(AND('別紙3-1_区分⑤所要額内訳'!$E$101&gt;=DATE(2023,1,1),'別紙3-1_区分⑤所要額内訳'!$D$101="無",COUNTIF($D$202:T202,1)&lt;=7),T202,IF(OR('別紙3-1_区分⑤所要額内訳'!$D$101="有",'別紙3-1_区分⑤所要額内訳'!$E$101&lt;=DATE(2022,12,31)),T202,""))</f>
        <v/>
      </c>
      <c r="U309" s="21" t="str">
        <f>IF(AND('別紙3-1_区分⑤所要額内訳'!$E$101&gt;=DATE(2023,1,1),'別紙3-1_区分⑤所要額内訳'!$D$101="無",COUNTIF($D$202:U202,1)&lt;=7),U202,IF(OR('別紙3-1_区分⑤所要額内訳'!$D$101="有",'別紙3-1_区分⑤所要額内訳'!$E$101&lt;=DATE(2022,12,31)),U202,""))</f>
        <v/>
      </c>
      <c r="V309" s="21" t="str">
        <f>IF(AND('別紙3-1_区分⑤所要額内訳'!$E$101&gt;=DATE(2023,1,1),'別紙3-1_区分⑤所要額内訳'!$D$101="無",COUNTIF($D$202:V202,1)&lt;=7),V202,IF(OR('別紙3-1_区分⑤所要額内訳'!$D$101="有",'別紙3-1_区分⑤所要額内訳'!$E$101&lt;=DATE(2022,12,31)),V202,""))</f>
        <v/>
      </c>
      <c r="W309" s="21" t="str">
        <f>IF(AND('別紙3-1_区分⑤所要額内訳'!$E$101&gt;=DATE(2023,1,1),'別紙3-1_区分⑤所要額内訳'!$D$101="無",COUNTIF($D$202:W202,1)&lt;=7),W202,IF(OR('別紙3-1_区分⑤所要額内訳'!$D$101="有",'別紙3-1_区分⑤所要額内訳'!$E$101&lt;=DATE(2022,12,31)),W202,""))</f>
        <v/>
      </c>
      <c r="X309" s="21" t="str">
        <f>IF(AND('別紙3-1_区分⑤所要額内訳'!$E$101&gt;=DATE(2023,1,1),'別紙3-1_区分⑤所要額内訳'!$D$101="無",COUNTIF($D$202:X202,1)&lt;=7),X202,IF(OR('別紙3-1_区分⑤所要額内訳'!$D$101="有",'別紙3-1_区分⑤所要額内訳'!$E$101&lt;=DATE(2022,12,31)),X202,""))</f>
        <v/>
      </c>
      <c r="Y309" s="21" t="str">
        <f>IF(AND('別紙3-1_区分⑤所要額内訳'!$E$101&gt;=DATE(2023,1,1),'別紙3-1_区分⑤所要額内訳'!$D$101="無",COUNTIF($D$202:Y202,1)&lt;=7),Y202,IF(OR('別紙3-1_区分⑤所要額内訳'!$D$101="有",'別紙3-1_区分⑤所要額内訳'!$E$101&lt;=DATE(2022,12,31)),Y202,""))</f>
        <v/>
      </c>
      <c r="Z309" s="21" t="str">
        <f>IF(AND('別紙3-1_区分⑤所要額内訳'!$E$101&gt;=DATE(2023,1,1),'別紙3-1_区分⑤所要額内訳'!$D$101="無",COUNTIF($D$202:Z202,1)&lt;=7),Z202,IF(OR('別紙3-1_区分⑤所要額内訳'!$D$101="有",'別紙3-1_区分⑤所要額内訳'!$E$101&lt;=DATE(2022,12,31)),Z202,""))</f>
        <v/>
      </c>
      <c r="AA309" s="21" t="str">
        <f>IF(AND('別紙3-1_区分⑤所要額内訳'!$E$101&gt;=DATE(2023,1,1),'別紙3-1_区分⑤所要額内訳'!$D$101="無",COUNTIF($D$202:AA202,1)&lt;=7),AA202,IF(OR('別紙3-1_区分⑤所要額内訳'!$D$101="有",'別紙3-1_区分⑤所要額内訳'!$E$101&lt;=DATE(2022,12,31)),AA202,""))</f>
        <v/>
      </c>
      <c r="AB309" s="21" t="str">
        <f>IF(AND('別紙3-1_区分⑤所要額内訳'!$E$101&gt;=DATE(2023,1,1),'別紙3-1_区分⑤所要額内訳'!$D$101="無",COUNTIF($D$202:AB202,1)&lt;=7),AB202,IF(OR('別紙3-1_区分⑤所要額内訳'!$D$101="有",'別紙3-1_区分⑤所要額内訳'!$E$101&lt;=DATE(2022,12,31)),AB202,""))</f>
        <v/>
      </c>
      <c r="AC309" s="21" t="str">
        <f>IF(AND('別紙3-1_区分⑤所要額内訳'!$E$101&gt;=DATE(2023,1,1),'別紙3-1_区分⑤所要額内訳'!$D$101="無",COUNTIF($D$202:AC202,1)&lt;=7),AC202,IF(OR('別紙3-1_区分⑤所要額内訳'!$D$101="有",'別紙3-1_区分⑤所要額内訳'!$E$101&lt;=DATE(2022,12,31)),AC202,""))</f>
        <v/>
      </c>
      <c r="AD309" s="21" t="str">
        <f>IF(AND('別紙3-1_区分⑤所要額内訳'!$E$101&gt;=DATE(2023,1,1),'別紙3-1_区分⑤所要額内訳'!$D$101="無",COUNTIF($D$202:AD202,1)&lt;=7),AD202,IF(OR('別紙3-1_区分⑤所要額内訳'!$D$101="有",'別紙3-1_区分⑤所要額内訳'!$E$101&lt;=DATE(2022,12,31)),AD202,""))</f>
        <v/>
      </c>
      <c r="AE309" s="21" t="str">
        <f>IF(AND('別紙3-1_区分⑤所要額内訳'!$E$101&gt;=DATE(2023,1,1),'別紙3-1_区分⑤所要額内訳'!$D$101="無",COUNTIF($D$202:AE202,1)&lt;=7),AE202,IF(OR('別紙3-1_区分⑤所要額内訳'!$D$101="有",'別紙3-1_区分⑤所要額内訳'!$E$101&lt;=DATE(2022,12,31)),AE202,""))</f>
        <v/>
      </c>
      <c r="AF309" s="21" t="str">
        <f>IF(AND('別紙3-1_区分⑤所要額内訳'!$E$101&gt;=DATE(2023,1,1),'別紙3-1_区分⑤所要額内訳'!$D$101="無",COUNTIF($D$202:AF202,1)&lt;=7),AF202,IF(OR('別紙3-1_区分⑤所要額内訳'!$D$101="有",'別紙3-1_区分⑤所要額内訳'!$E$101&lt;=DATE(2022,12,31)),AF202,""))</f>
        <v/>
      </c>
      <c r="AG309" s="21" t="str">
        <f>IF(AND('別紙3-1_区分⑤所要額内訳'!$E$101&gt;=DATE(2023,1,1),'別紙3-1_区分⑤所要額内訳'!$D$101="無",COUNTIF($D$202:AG202,1)&lt;=7),AG202,IF(OR('別紙3-1_区分⑤所要額内訳'!$D$101="有",'別紙3-1_区分⑤所要額内訳'!$E$101&lt;=DATE(2022,12,31)),AG202,""))</f>
        <v/>
      </c>
      <c r="AH309" s="21" t="str">
        <f>IF(AND('別紙3-1_区分⑤所要額内訳'!$E$101&gt;=DATE(2023,1,1),'別紙3-1_区分⑤所要額内訳'!$D$101="無",COUNTIF($D$202:AH202,1)&lt;=7),AH202,IF(OR('別紙3-1_区分⑤所要額内訳'!$D$101="有",'別紙3-1_区分⑤所要額内訳'!$E$101&lt;=DATE(2022,12,31)),AH202,""))</f>
        <v/>
      </c>
      <c r="AI309" s="21" t="str">
        <f>IF(AND('別紙3-1_区分⑤所要額内訳'!$E$101&gt;=DATE(2023,1,1),'別紙3-1_区分⑤所要額内訳'!$D$101="無",COUNTIF($D$202:AI202,1)&lt;=7),AI202,IF(OR('別紙3-1_区分⑤所要額内訳'!$D$101="有",'別紙3-1_区分⑤所要額内訳'!$E$101&lt;=DATE(2022,12,31)),AI202,""))</f>
        <v/>
      </c>
      <c r="AJ309" s="21" t="str">
        <f>IF(AND('別紙3-1_区分⑤所要額内訳'!$E$101&gt;=DATE(2023,1,1),'別紙3-1_区分⑤所要額内訳'!$D$101="無",COUNTIF($D$202:AJ202,1)&lt;=7),AJ202,IF(OR('別紙3-1_区分⑤所要額内訳'!$D$101="有",'別紙3-1_区分⑤所要額内訳'!$E$101&lt;=DATE(2022,12,31)),AJ202,""))</f>
        <v/>
      </c>
      <c r="AK309" s="21" t="str">
        <f>IF(AND('別紙3-1_区分⑤所要額内訳'!$E$101&gt;=DATE(2023,1,1),'別紙3-1_区分⑤所要額内訳'!$D$101="無",COUNTIF($D$202:AK202,1)&lt;=7),AK202,IF(OR('別紙3-1_区分⑤所要額内訳'!$D$101="有",'別紙3-1_区分⑤所要額内訳'!$E$101&lt;=DATE(2022,12,31)),AK202,""))</f>
        <v/>
      </c>
      <c r="AL309" s="21" t="str">
        <f>IF(AND('別紙3-1_区分⑤所要額内訳'!$E$101&gt;=DATE(2023,1,1),'別紙3-1_区分⑤所要額内訳'!$D$101="無",COUNTIF($D$202:AL202,1)&lt;=7),AL202,IF(OR('別紙3-1_区分⑤所要額内訳'!$D$101="有",'別紙3-1_区分⑤所要額内訳'!$E$101&lt;=DATE(2022,12,31)),AL202,""))</f>
        <v/>
      </c>
      <c r="AM309" s="21" t="str">
        <f>IF(AND('別紙3-1_区分⑤所要額内訳'!$E$101&gt;=DATE(2023,1,1),'別紙3-1_区分⑤所要額内訳'!$D$101="無",COUNTIF($D$202:AM202,1)&lt;=7),AM202,IF(OR('別紙3-1_区分⑤所要額内訳'!$D$101="有",'別紙3-1_区分⑤所要額内訳'!$E$101&lt;=DATE(2022,12,31)),AM202,""))</f>
        <v/>
      </c>
      <c r="AN309" s="21" t="str">
        <f>IF(AND('別紙3-1_区分⑤所要額内訳'!$E$101&gt;=DATE(2023,1,1),'別紙3-1_区分⑤所要額内訳'!$D$101="無",COUNTIF($D$202:AN202,1)&lt;=7),AN202,IF(OR('別紙3-1_区分⑤所要額内訳'!$D$101="有",'別紙3-1_区分⑤所要額内訳'!$E$101&lt;=DATE(2022,12,31)),AN202,""))</f>
        <v/>
      </c>
      <c r="AO309" s="21" t="str">
        <f>IF(AND('別紙3-1_区分⑤所要額内訳'!$E$101&gt;=DATE(2023,1,1),'別紙3-1_区分⑤所要額内訳'!$D$101="無",COUNTIF($D$202:AO202,1)&lt;=7),AO202,IF(OR('別紙3-1_区分⑤所要額内訳'!$D$101="有",'別紙3-1_区分⑤所要額内訳'!$E$101&lt;=DATE(2022,12,31)),AO202,""))</f>
        <v/>
      </c>
      <c r="AP309" s="21" t="str">
        <f>IF(AND('別紙3-1_区分⑤所要額内訳'!$E$101&gt;=DATE(2023,1,1),'別紙3-1_区分⑤所要額内訳'!$D$101="無",COUNTIF($D$202:AP202,1)&lt;=7),AP202,IF(OR('別紙3-1_区分⑤所要額内訳'!$D$101="有",'別紙3-1_区分⑤所要額内訳'!$E$101&lt;=DATE(2022,12,31)),AP202,""))</f>
        <v/>
      </c>
      <c r="AQ309" s="21" t="str">
        <f>IF(AND('別紙3-1_区分⑤所要額内訳'!$E$101&gt;=DATE(2023,1,1),'別紙3-1_区分⑤所要額内訳'!$D$101="無",COUNTIF($D$202:AQ202,1)&lt;=7),AQ202,IF(OR('別紙3-1_区分⑤所要額内訳'!$D$101="有",'別紙3-1_区分⑤所要額内訳'!$E$101&lt;=DATE(2022,12,31)),AQ202,""))</f>
        <v/>
      </c>
      <c r="AR309" s="21" t="str">
        <f>IF(AND('別紙3-1_区分⑤所要額内訳'!$E$101&gt;=DATE(2023,1,1),'別紙3-1_区分⑤所要額内訳'!$D$101="無",COUNTIF($D$202:AR202,1)&lt;=7),AR202,IF(OR('別紙3-1_区分⑤所要額内訳'!$D$101="有",'別紙3-1_区分⑤所要額内訳'!$E$101&lt;=DATE(2022,12,31)),AR202,""))</f>
        <v/>
      </c>
      <c r="AS309" s="21" t="str">
        <f>IF(AND('別紙3-1_区分⑤所要額内訳'!$E$101&gt;=DATE(2023,1,1),'別紙3-1_区分⑤所要額内訳'!$D$101="無",COUNTIF($D$202:AS202,1)&lt;=7),AS202,IF(OR('別紙3-1_区分⑤所要額内訳'!$D$101="有",'別紙3-1_区分⑤所要額内訳'!$E$101&lt;=DATE(2022,12,31)),AS202,""))</f>
        <v/>
      </c>
      <c r="AT309" s="21" t="str">
        <f>IF(AND('別紙3-1_区分⑤所要額内訳'!$E$101&gt;=DATE(2023,1,1),'別紙3-1_区分⑤所要額内訳'!$D$101="無",COUNTIF($D$202:AT202,1)&lt;=7),AT202,IF(OR('別紙3-1_区分⑤所要額内訳'!$D$101="有",'別紙3-1_区分⑤所要額内訳'!$E$101&lt;=DATE(2022,12,31)),AT202,""))</f>
        <v/>
      </c>
      <c r="AU309" s="21" t="str">
        <f>IF(AND('別紙3-1_区分⑤所要額内訳'!$E$101&gt;=DATE(2023,1,1),'別紙3-1_区分⑤所要額内訳'!$D$101="無",COUNTIF($D$202:AU202,1)&lt;=7),AU202,IF(OR('別紙3-1_区分⑤所要額内訳'!$D$101="有",'別紙3-1_区分⑤所要額内訳'!$E$101&lt;=DATE(2022,12,31)),AU202,""))</f>
        <v/>
      </c>
      <c r="AV309" s="21" t="str">
        <f>IF(AND('別紙3-1_区分⑤所要額内訳'!$E$101&gt;=DATE(2023,1,1),'別紙3-1_区分⑤所要額内訳'!$D$101="無",COUNTIF($D$202:AV202,1)&lt;=7),AV202,IF(OR('別紙3-1_区分⑤所要額内訳'!$D$101="有",'別紙3-1_区分⑤所要額内訳'!$E$101&lt;=DATE(2022,12,31)),AV202,""))</f>
        <v/>
      </c>
      <c r="AW309" s="21" t="str">
        <f>IF(AND('別紙3-1_区分⑤所要額内訳'!$E$101&gt;=DATE(2023,1,1),'別紙3-1_区分⑤所要額内訳'!$D$101="無",COUNTIF($D$202:AW202,1)&lt;=7),AW202,IF(OR('別紙3-1_区分⑤所要額内訳'!$D$101="有",'別紙3-1_区分⑤所要額内訳'!$E$101&lt;=DATE(2022,12,31)),AW202,""))</f>
        <v/>
      </c>
      <c r="AX309" s="21" t="str">
        <f>IF(AND('別紙3-1_区分⑤所要額内訳'!$E$101&gt;=DATE(2023,1,1),'別紙3-1_区分⑤所要額内訳'!$D$101="無",COUNTIF($D$202:AX202,1)&lt;=7),AX202,IF(OR('別紙3-1_区分⑤所要額内訳'!$D$101="有",'別紙3-1_区分⑤所要額内訳'!$E$101&lt;=DATE(2022,12,31)),AX202,""))</f>
        <v/>
      </c>
      <c r="AY309" s="21" t="str">
        <f>IF(AND('別紙3-1_区分⑤所要額内訳'!$E$101&gt;=DATE(2023,1,1),'別紙3-1_区分⑤所要額内訳'!$D$101="無",COUNTIF($D$202:AY202,1)&lt;=7),AY202,IF(OR('別紙3-1_区分⑤所要額内訳'!$D$101="有",'別紙3-1_区分⑤所要額内訳'!$E$101&lt;=DATE(2022,12,31)),AY202,""))</f>
        <v/>
      </c>
      <c r="AZ309" s="21" t="str">
        <f>IF(AND('別紙3-1_区分⑤所要額内訳'!$E$101&gt;=DATE(2023,1,1),'別紙3-1_区分⑤所要額内訳'!$D$101="無",COUNTIF($D$202:AZ202,1)&lt;=7),AZ202,IF(OR('別紙3-1_区分⑤所要額内訳'!$D$101="有",'別紙3-1_区分⑤所要額内訳'!$E$101&lt;=DATE(2022,12,31)),AZ202,""))</f>
        <v/>
      </c>
      <c r="BA309" s="21" t="str">
        <f>IF(AND('別紙3-1_区分⑤所要額内訳'!$E$101&gt;=DATE(2023,1,1),'別紙3-1_区分⑤所要額内訳'!$D$101="無",COUNTIF($D$202:BA202,1)&lt;=7),BA202,IF(OR('別紙3-1_区分⑤所要額内訳'!$D$101="有",'別紙3-1_区分⑤所要額内訳'!$E$101&lt;=DATE(2022,12,31)),BA202,""))</f>
        <v/>
      </c>
      <c r="BB309" s="18">
        <f t="shared" si="396"/>
        <v>1</v>
      </c>
    </row>
    <row r="310" spans="1:54" x14ac:dyDescent="0.2">
      <c r="A310" s="5" t="str">
        <f t="shared" ref="A310:C310" si="424">A203</f>
        <v/>
      </c>
      <c r="B310" s="14" t="str">
        <f t="shared" si="424"/>
        <v/>
      </c>
      <c r="C310" s="5" t="str">
        <f t="shared" si="424"/>
        <v/>
      </c>
      <c r="D310" s="21">
        <f>IF(AND('別紙3-1_区分⑤所要額内訳'!$E$102&gt;=DATE(2023,1,1),'別紙3-1_区分⑤所要額内訳'!$D$102="無",COUNTIF($D$203:D203,1)&lt;=7),D203,IF(OR('別紙3-1_区分⑤所要額内訳'!$D$102="有",'別紙3-1_区分⑤所要額内訳'!$E$102&lt;=DATE(2022,12,31)),D203,""))</f>
        <v>1</v>
      </c>
      <c r="E310" s="21" t="str">
        <f>IF(AND('別紙3-1_区分⑤所要額内訳'!$E$102&gt;=DATE(2023,1,1),'別紙3-1_区分⑤所要額内訳'!$D$102="無",COUNTIF($D$203:E203,1)&lt;=7),E203,IF(OR('別紙3-1_区分⑤所要額内訳'!$D$102="有",'別紙3-1_区分⑤所要額内訳'!$E$102&lt;=DATE(2022,12,31)),E203,""))</f>
        <v/>
      </c>
      <c r="F310" s="21" t="str">
        <f>IF(AND('別紙3-1_区分⑤所要額内訳'!$E$102&gt;=DATE(2023,1,1),'別紙3-1_区分⑤所要額内訳'!$D$102="無",COUNTIF($D$203:F203,1)&lt;=7),F203,IF(OR('別紙3-1_区分⑤所要額内訳'!$D$102="有",'別紙3-1_区分⑤所要額内訳'!$E$102&lt;=DATE(2022,12,31)),F203,""))</f>
        <v/>
      </c>
      <c r="G310" s="21" t="str">
        <f>IF(AND('別紙3-1_区分⑤所要額内訳'!$E$102&gt;=DATE(2023,1,1),'別紙3-1_区分⑤所要額内訳'!$D$102="無",COUNTIF($D$203:G203,1)&lt;=7),G203,IF(OR('別紙3-1_区分⑤所要額内訳'!$D$102="有",'別紙3-1_区分⑤所要額内訳'!$E$102&lt;=DATE(2022,12,31)),G203,""))</f>
        <v/>
      </c>
      <c r="H310" s="21" t="str">
        <f>IF(AND('別紙3-1_区分⑤所要額内訳'!$E$102&gt;=DATE(2023,1,1),'別紙3-1_区分⑤所要額内訳'!$D$102="無",COUNTIF($D$203:H203,1)&lt;=7),H203,IF(OR('別紙3-1_区分⑤所要額内訳'!$D$102="有",'別紙3-1_区分⑤所要額内訳'!$E$102&lt;=DATE(2022,12,31)),H203,""))</f>
        <v/>
      </c>
      <c r="I310" s="21" t="str">
        <f>IF(AND('別紙3-1_区分⑤所要額内訳'!$E$102&gt;=DATE(2023,1,1),'別紙3-1_区分⑤所要額内訳'!$D$102="無",COUNTIF($D$203:I203,1)&lt;=7),I203,IF(OR('別紙3-1_区分⑤所要額内訳'!$D$102="有",'別紙3-1_区分⑤所要額内訳'!$E$102&lt;=DATE(2022,12,31)),I203,""))</f>
        <v/>
      </c>
      <c r="J310" s="21" t="str">
        <f>IF(AND('別紙3-1_区分⑤所要額内訳'!$E$102&gt;=DATE(2023,1,1),'別紙3-1_区分⑤所要額内訳'!$D$102="無",COUNTIF($D$203:J203,1)&lt;=7),J203,IF(OR('別紙3-1_区分⑤所要額内訳'!$D$102="有",'別紙3-1_区分⑤所要額内訳'!$E$102&lt;=DATE(2022,12,31)),J203,""))</f>
        <v/>
      </c>
      <c r="K310" s="21" t="str">
        <f>IF(AND('別紙3-1_区分⑤所要額内訳'!$E$102&gt;=DATE(2023,1,1),'別紙3-1_区分⑤所要額内訳'!$D$102="無",COUNTIF($D$203:K203,1)&lt;=7),K203,IF(OR('別紙3-1_区分⑤所要額内訳'!$D$102="有",'別紙3-1_区分⑤所要額内訳'!$E$102&lt;=DATE(2022,12,31)),K203,""))</f>
        <v/>
      </c>
      <c r="L310" s="21" t="str">
        <f>IF(AND('別紙3-1_区分⑤所要額内訳'!$E$102&gt;=DATE(2023,1,1),'別紙3-1_区分⑤所要額内訳'!$D$102="無",COUNTIF($D$203:L203,1)&lt;=7),L203,IF(OR('別紙3-1_区分⑤所要額内訳'!$D$102="有",'別紙3-1_区分⑤所要額内訳'!$E$102&lt;=DATE(2022,12,31)),L203,""))</f>
        <v/>
      </c>
      <c r="M310" s="21" t="str">
        <f>IF(AND('別紙3-1_区分⑤所要額内訳'!$E$102&gt;=DATE(2023,1,1),'別紙3-1_区分⑤所要額内訳'!$D$102="無",COUNTIF($D$203:M203,1)&lt;=7),M203,IF(OR('別紙3-1_区分⑤所要額内訳'!$D$102="有",'別紙3-1_区分⑤所要額内訳'!$E$102&lt;=DATE(2022,12,31)),M203,""))</f>
        <v/>
      </c>
      <c r="N310" s="21" t="str">
        <f>IF(AND('別紙3-1_区分⑤所要額内訳'!$E$102&gt;=DATE(2023,1,1),'別紙3-1_区分⑤所要額内訳'!$D$102="無",COUNTIF($D$203:N203,1)&lt;=7),N203,IF(OR('別紙3-1_区分⑤所要額内訳'!$D$102="有",'別紙3-1_区分⑤所要額内訳'!$E$102&lt;=DATE(2022,12,31)),N203,""))</f>
        <v/>
      </c>
      <c r="O310" s="21" t="str">
        <f>IF(AND('別紙3-1_区分⑤所要額内訳'!$E$102&gt;=DATE(2023,1,1),'別紙3-1_区分⑤所要額内訳'!$D$102="無",COUNTIF($D$203:O203,1)&lt;=7),O203,IF(OR('別紙3-1_区分⑤所要額内訳'!$D$102="有",'別紙3-1_区分⑤所要額内訳'!$E$102&lt;=DATE(2022,12,31)),O203,""))</f>
        <v/>
      </c>
      <c r="P310" s="21" t="str">
        <f>IF(AND('別紙3-1_区分⑤所要額内訳'!$E$102&gt;=DATE(2023,1,1),'別紙3-1_区分⑤所要額内訳'!$D$102="無",COUNTIF($D$203:P203,1)&lt;=7),P203,IF(OR('別紙3-1_区分⑤所要額内訳'!$D$102="有",'別紙3-1_区分⑤所要額内訳'!$E$102&lt;=DATE(2022,12,31)),P203,""))</f>
        <v/>
      </c>
      <c r="Q310" s="21" t="str">
        <f>IF(AND('別紙3-1_区分⑤所要額内訳'!$E$102&gt;=DATE(2023,1,1),'別紙3-1_区分⑤所要額内訳'!$D$102="無",COUNTIF($D$203:Q203,1)&lt;=7),Q203,IF(OR('別紙3-1_区分⑤所要額内訳'!$D$102="有",'別紙3-1_区分⑤所要額内訳'!$E$102&lt;=DATE(2022,12,31)),Q203,""))</f>
        <v/>
      </c>
      <c r="R310" s="21" t="str">
        <f>IF(AND('別紙3-1_区分⑤所要額内訳'!$E$102&gt;=DATE(2023,1,1),'別紙3-1_区分⑤所要額内訳'!$D$102="無",COUNTIF($D$203:R203,1)&lt;=7),R203,IF(OR('別紙3-1_区分⑤所要額内訳'!$D$102="有",'別紙3-1_区分⑤所要額内訳'!$E$102&lt;=DATE(2022,12,31)),R203,""))</f>
        <v/>
      </c>
      <c r="S310" s="21" t="str">
        <f>IF(AND('別紙3-1_区分⑤所要額内訳'!$E$102&gt;=DATE(2023,1,1),'別紙3-1_区分⑤所要額内訳'!$D$102="無",COUNTIF($D$203:S203,1)&lt;=7),S203,IF(OR('別紙3-1_区分⑤所要額内訳'!$D$102="有",'別紙3-1_区分⑤所要額内訳'!$E$102&lt;=DATE(2022,12,31)),S203,""))</f>
        <v/>
      </c>
      <c r="T310" s="21" t="str">
        <f>IF(AND('別紙3-1_区分⑤所要額内訳'!$E$102&gt;=DATE(2023,1,1),'別紙3-1_区分⑤所要額内訳'!$D$102="無",COUNTIF($D$203:T203,1)&lt;=7),T203,IF(OR('別紙3-1_区分⑤所要額内訳'!$D$102="有",'別紙3-1_区分⑤所要額内訳'!$E$102&lt;=DATE(2022,12,31)),T203,""))</f>
        <v/>
      </c>
      <c r="U310" s="21" t="str">
        <f>IF(AND('別紙3-1_区分⑤所要額内訳'!$E$102&gt;=DATE(2023,1,1),'別紙3-1_区分⑤所要額内訳'!$D$102="無",COUNTIF($D$203:U203,1)&lt;=7),U203,IF(OR('別紙3-1_区分⑤所要額内訳'!$D$102="有",'別紙3-1_区分⑤所要額内訳'!$E$102&lt;=DATE(2022,12,31)),U203,""))</f>
        <v/>
      </c>
      <c r="V310" s="21" t="str">
        <f>IF(AND('別紙3-1_区分⑤所要額内訳'!$E$102&gt;=DATE(2023,1,1),'別紙3-1_区分⑤所要額内訳'!$D$102="無",COUNTIF($D$203:V203,1)&lt;=7),V203,IF(OR('別紙3-1_区分⑤所要額内訳'!$D$102="有",'別紙3-1_区分⑤所要額内訳'!$E$102&lt;=DATE(2022,12,31)),V203,""))</f>
        <v/>
      </c>
      <c r="W310" s="21" t="str">
        <f>IF(AND('別紙3-1_区分⑤所要額内訳'!$E$102&gt;=DATE(2023,1,1),'別紙3-1_区分⑤所要額内訳'!$D$102="無",COUNTIF($D$203:W203,1)&lt;=7),W203,IF(OR('別紙3-1_区分⑤所要額内訳'!$D$102="有",'別紙3-1_区分⑤所要額内訳'!$E$102&lt;=DATE(2022,12,31)),W203,""))</f>
        <v/>
      </c>
      <c r="X310" s="21" t="str">
        <f>IF(AND('別紙3-1_区分⑤所要額内訳'!$E$102&gt;=DATE(2023,1,1),'別紙3-1_区分⑤所要額内訳'!$D$102="無",COUNTIF($D$203:X203,1)&lt;=7),X203,IF(OR('別紙3-1_区分⑤所要額内訳'!$D$102="有",'別紙3-1_区分⑤所要額内訳'!$E$102&lt;=DATE(2022,12,31)),X203,""))</f>
        <v/>
      </c>
      <c r="Y310" s="21" t="str">
        <f>IF(AND('別紙3-1_区分⑤所要額内訳'!$E$102&gt;=DATE(2023,1,1),'別紙3-1_区分⑤所要額内訳'!$D$102="無",COUNTIF($D$203:Y203,1)&lt;=7),Y203,IF(OR('別紙3-1_区分⑤所要額内訳'!$D$102="有",'別紙3-1_区分⑤所要額内訳'!$E$102&lt;=DATE(2022,12,31)),Y203,""))</f>
        <v/>
      </c>
      <c r="Z310" s="21" t="str">
        <f>IF(AND('別紙3-1_区分⑤所要額内訳'!$E$102&gt;=DATE(2023,1,1),'別紙3-1_区分⑤所要額内訳'!$D$102="無",COUNTIF($D$203:Z203,1)&lt;=7),Z203,IF(OR('別紙3-1_区分⑤所要額内訳'!$D$102="有",'別紙3-1_区分⑤所要額内訳'!$E$102&lt;=DATE(2022,12,31)),Z203,""))</f>
        <v/>
      </c>
      <c r="AA310" s="21" t="str">
        <f>IF(AND('別紙3-1_区分⑤所要額内訳'!$E$102&gt;=DATE(2023,1,1),'別紙3-1_区分⑤所要額内訳'!$D$102="無",COUNTIF($D$203:AA203,1)&lt;=7),AA203,IF(OR('別紙3-1_区分⑤所要額内訳'!$D$102="有",'別紙3-1_区分⑤所要額内訳'!$E$102&lt;=DATE(2022,12,31)),AA203,""))</f>
        <v/>
      </c>
      <c r="AB310" s="21" t="str">
        <f>IF(AND('別紙3-1_区分⑤所要額内訳'!$E$102&gt;=DATE(2023,1,1),'別紙3-1_区分⑤所要額内訳'!$D$102="無",COUNTIF($D$203:AB203,1)&lt;=7),AB203,IF(OR('別紙3-1_区分⑤所要額内訳'!$D$102="有",'別紙3-1_区分⑤所要額内訳'!$E$102&lt;=DATE(2022,12,31)),AB203,""))</f>
        <v/>
      </c>
      <c r="AC310" s="21" t="str">
        <f>IF(AND('別紙3-1_区分⑤所要額内訳'!$E$102&gt;=DATE(2023,1,1),'別紙3-1_区分⑤所要額内訳'!$D$102="無",COUNTIF($D$203:AC203,1)&lt;=7),AC203,IF(OR('別紙3-1_区分⑤所要額内訳'!$D$102="有",'別紙3-1_区分⑤所要額内訳'!$E$102&lt;=DATE(2022,12,31)),AC203,""))</f>
        <v/>
      </c>
      <c r="AD310" s="21" t="str">
        <f>IF(AND('別紙3-1_区分⑤所要額内訳'!$E$102&gt;=DATE(2023,1,1),'別紙3-1_区分⑤所要額内訳'!$D$102="無",COUNTIF($D$203:AD203,1)&lt;=7),AD203,IF(OR('別紙3-1_区分⑤所要額内訳'!$D$102="有",'別紙3-1_区分⑤所要額内訳'!$E$102&lt;=DATE(2022,12,31)),AD203,""))</f>
        <v/>
      </c>
      <c r="AE310" s="21" t="str">
        <f>IF(AND('別紙3-1_区分⑤所要額内訳'!$E$102&gt;=DATE(2023,1,1),'別紙3-1_区分⑤所要額内訳'!$D$102="無",COUNTIF($D$203:AE203,1)&lt;=7),AE203,IF(OR('別紙3-1_区分⑤所要額内訳'!$D$102="有",'別紙3-1_区分⑤所要額内訳'!$E$102&lt;=DATE(2022,12,31)),AE203,""))</f>
        <v/>
      </c>
      <c r="AF310" s="21" t="str">
        <f>IF(AND('別紙3-1_区分⑤所要額内訳'!$E$102&gt;=DATE(2023,1,1),'別紙3-1_区分⑤所要額内訳'!$D$102="無",COUNTIF($D$203:AF203,1)&lt;=7),AF203,IF(OR('別紙3-1_区分⑤所要額内訳'!$D$102="有",'別紙3-1_区分⑤所要額内訳'!$E$102&lt;=DATE(2022,12,31)),AF203,""))</f>
        <v/>
      </c>
      <c r="AG310" s="21" t="str">
        <f>IF(AND('別紙3-1_区分⑤所要額内訳'!$E$102&gt;=DATE(2023,1,1),'別紙3-1_区分⑤所要額内訳'!$D$102="無",COUNTIF($D$203:AG203,1)&lt;=7),AG203,IF(OR('別紙3-1_区分⑤所要額内訳'!$D$102="有",'別紙3-1_区分⑤所要額内訳'!$E$102&lt;=DATE(2022,12,31)),AG203,""))</f>
        <v/>
      </c>
      <c r="AH310" s="21" t="str">
        <f>IF(AND('別紙3-1_区分⑤所要額内訳'!$E$102&gt;=DATE(2023,1,1),'別紙3-1_区分⑤所要額内訳'!$D$102="無",COUNTIF($D$203:AH203,1)&lt;=7),AH203,IF(OR('別紙3-1_区分⑤所要額内訳'!$D$102="有",'別紙3-1_区分⑤所要額内訳'!$E$102&lt;=DATE(2022,12,31)),AH203,""))</f>
        <v/>
      </c>
      <c r="AI310" s="21" t="str">
        <f>IF(AND('別紙3-1_区分⑤所要額内訳'!$E$102&gt;=DATE(2023,1,1),'別紙3-1_区分⑤所要額内訳'!$D$102="無",COUNTIF($D$203:AI203,1)&lt;=7),AI203,IF(OR('別紙3-1_区分⑤所要額内訳'!$D$102="有",'別紙3-1_区分⑤所要額内訳'!$E$102&lt;=DATE(2022,12,31)),AI203,""))</f>
        <v/>
      </c>
      <c r="AJ310" s="21" t="str">
        <f>IF(AND('別紙3-1_区分⑤所要額内訳'!$E$102&gt;=DATE(2023,1,1),'別紙3-1_区分⑤所要額内訳'!$D$102="無",COUNTIF($D$203:AJ203,1)&lt;=7),AJ203,IF(OR('別紙3-1_区分⑤所要額内訳'!$D$102="有",'別紙3-1_区分⑤所要額内訳'!$E$102&lt;=DATE(2022,12,31)),AJ203,""))</f>
        <v/>
      </c>
      <c r="AK310" s="21" t="str">
        <f>IF(AND('別紙3-1_区分⑤所要額内訳'!$E$102&gt;=DATE(2023,1,1),'別紙3-1_区分⑤所要額内訳'!$D$102="無",COUNTIF($D$203:AK203,1)&lt;=7),AK203,IF(OR('別紙3-1_区分⑤所要額内訳'!$D$102="有",'別紙3-1_区分⑤所要額内訳'!$E$102&lt;=DATE(2022,12,31)),AK203,""))</f>
        <v/>
      </c>
      <c r="AL310" s="21" t="str">
        <f>IF(AND('別紙3-1_区分⑤所要額内訳'!$E$102&gt;=DATE(2023,1,1),'別紙3-1_区分⑤所要額内訳'!$D$102="無",COUNTIF($D$203:AL203,1)&lt;=7),AL203,IF(OR('別紙3-1_区分⑤所要額内訳'!$D$102="有",'別紙3-1_区分⑤所要額内訳'!$E$102&lt;=DATE(2022,12,31)),AL203,""))</f>
        <v/>
      </c>
      <c r="AM310" s="21" t="str">
        <f>IF(AND('別紙3-1_区分⑤所要額内訳'!$E$102&gt;=DATE(2023,1,1),'別紙3-1_区分⑤所要額内訳'!$D$102="無",COUNTIF($D$203:AM203,1)&lt;=7),AM203,IF(OR('別紙3-1_区分⑤所要額内訳'!$D$102="有",'別紙3-1_区分⑤所要額内訳'!$E$102&lt;=DATE(2022,12,31)),AM203,""))</f>
        <v/>
      </c>
      <c r="AN310" s="21" t="str">
        <f>IF(AND('別紙3-1_区分⑤所要額内訳'!$E$102&gt;=DATE(2023,1,1),'別紙3-1_区分⑤所要額内訳'!$D$102="無",COUNTIF($D$203:AN203,1)&lt;=7),AN203,IF(OR('別紙3-1_区分⑤所要額内訳'!$D$102="有",'別紙3-1_区分⑤所要額内訳'!$E$102&lt;=DATE(2022,12,31)),AN203,""))</f>
        <v/>
      </c>
      <c r="AO310" s="21" t="str">
        <f>IF(AND('別紙3-1_区分⑤所要額内訳'!$E$102&gt;=DATE(2023,1,1),'別紙3-1_区分⑤所要額内訳'!$D$102="無",COUNTIF($D$203:AO203,1)&lt;=7),AO203,IF(OR('別紙3-1_区分⑤所要額内訳'!$D$102="有",'別紙3-1_区分⑤所要額内訳'!$E$102&lt;=DATE(2022,12,31)),AO203,""))</f>
        <v/>
      </c>
      <c r="AP310" s="21" t="str">
        <f>IF(AND('別紙3-1_区分⑤所要額内訳'!$E$102&gt;=DATE(2023,1,1),'別紙3-1_区分⑤所要額内訳'!$D$102="無",COUNTIF($D$203:AP203,1)&lt;=7),AP203,IF(OR('別紙3-1_区分⑤所要額内訳'!$D$102="有",'別紙3-1_区分⑤所要額内訳'!$E$102&lt;=DATE(2022,12,31)),AP203,""))</f>
        <v/>
      </c>
      <c r="AQ310" s="21" t="str">
        <f>IF(AND('別紙3-1_区分⑤所要額内訳'!$E$102&gt;=DATE(2023,1,1),'別紙3-1_区分⑤所要額内訳'!$D$102="無",COUNTIF($D$203:AQ203,1)&lt;=7),AQ203,IF(OR('別紙3-1_区分⑤所要額内訳'!$D$102="有",'別紙3-1_区分⑤所要額内訳'!$E$102&lt;=DATE(2022,12,31)),AQ203,""))</f>
        <v/>
      </c>
      <c r="AR310" s="21" t="str">
        <f>IF(AND('別紙3-1_区分⑤所要額内訳'!$E$102&gt;=DATE(2023,1,1),'別紙3-1_区分⑤所要額内訳'!$D$102="無",COUNTIF($D$203:AR203,1)&lt;=7),AR203,IF(OR('別紙3-1_区分⑤所要額内訳'!$D$102="有",'別紙3-1_区分⑤所要額内訳'!$E$102&lt;=DATE(2022,12,31)),AR203,""))</f>
        <v/>
      </c>
      <c r="AS310" s="21" t="str">
        <f>IF(AND('別紙3-1_区分⑤所要額内訳'!$E$102&gt;=DATE(2023,1,1),'別紙3-1_区分⑤所要額内訳'!$D$102="無",COUNTIF($D$203:AS203,1)&lt;=7),AS203,IF(OR('別紙3-1_区分⑤所要額内訳'!$D$102="有",'別紙3-1_区分⑤所要額内訳'!$E$102&lt;=DATE(2022,12,31)),AS203,""))</f>
        <v/>
      </c>
      <c r="AT310" s="21" t="str">
        <f>IF(AND('別紙3-1_区分⑤所要額内訳'!$E$102&gt;=DATE(2023,1,1),'別紙3-1_区分⑤所要額内訳'!$D$102="無",COUNTIF($D$203:AT203,1)&lt;=7),AT203,IF(OR('別紙3-1_区分⑤所要額内訳'!$D$102="有",'別紙3-1_区分⑤所要額内訳'!$E$102&lt;=DATE(2022,12,31)),AT203,""))</f>
        <v/>
      </c>
      <c r="AU310" s="21" t="str">
        <f>IF(AND('別紙3-1_区分⑤所要額内訳'!$E$102&gt;=DATE(2023,1,1),'別紙3-1_区分⑤所要額内訳'!$D$102="無",COUNTIF($D$203:AU203,1)&lt;=7),AU203,IF(OR('別紙3-1_区分⑤所要額内訳'!$D$102="有",'別紙3-1_区分⑤所要額内訳'!$E$102&lt;=DATE(2022,12,31)),AU203,""))</f>
        <v/>
      </c>
      <c r="AV310" s="21" t="str">
        <f>IF(AND('別紙3-1_区分⑤所要額内訳'!$E$102&gt;=DATE(2023,1,1),'別紙3-1_区分⑤所要額内訳'!$D$102="無",COUNTIF($D$203:AV203,1)&lt;=7),AV203,IF(OR('別紙3-1_区分⑤所要額内訳'!$D$102="有",'別紙3-1_区分⑤所要額内訳'!$E$102&lt;=DATE(2022,12,31)),AV203,""))</f>
        <v/>
      </c>
      <c r="AW310" s="21" t="str">
        <f>IF(AND('別紙3-1_区分⑤所要額内訳'!$E$102&gt;=DATE(2023,1,1),'別紙3-1_区分⑤所要額内訳'!$D$102="無",COUNTIF($D$203:AW203,1)&lt;=7),AW203,IF(OR('別紙3-1_区分⑤所要額内訳'!$D$102="有",'別紙3-1_区分⑤所要額内訳'!$E$102&lt;=DATE(2022,12,31)),AW203,""))</f>
        <v/>
      </c>
      <c r="AX310" s="21" t="str">
        <f>IF(AND('別紙3-1_区分⑤所要額内訳'!$E$102&gt;=DATE(2023,1,1),'別紙3-1_区分⑤所要額内訳'!$D$102="無",COUNTIF($D$203:AX203,1)&lt;=7),AX203,IF(OR('別紙3-1_区分⑤所要額内訳'!$D$102="有",'別紙3-1_区分⑤所要額内訳'!$E$102&lt;=DATE(2022,12,31)),AX203,""))</f>
        <v/>
      </c>
      <c r="AY310" s="21" t="str">
        <f>IF(AND('別紙3-1_区分⑤所要額内訳'!$E$102&gt;=DATE(2023,1,1),'別紙3-1_区分⑤所要額内訳'!$D$102="無",COUNTIF($D$203:AY203,1)&lt;=7),AY203,IF(OR('別紙3-1_区分⑤所要額内訳'!$D$102="有",'別紙3-1_区分⑤所要額内訳'!$E$102&lt;=DATE(2022,12,31)),AY203,""))</f>
        <v/>
      </c>
      <c r="AZ310" s="21" t="str">
        <f>IF(AND('別紙3-1_区分⑤所要額内訳'!$E$102&gt;=DATE(2023,1,1),'別紙3-1_区分⑤所要額内訳'!$D$102="無",COUNTIF($D$203:AZ203,1)&lt;=7),AZ203,IF(OR('別紙3-1_区分⑤所要額内訳'!$D$102="有",'別紙3-1_区分⑤所要額内訳'!$E$102&lt;=DATE(2022,12,31)),AZ203,""))</f>
        <v/>
      </c>
      <c r="BA310" s="21" t="str">
        <f>IF(AND('別紙3-1_区分⑤所要額内訳'!$E$102&gt;=DATE(2023,1,1),'別紙3-1_区分⑤所要額内訳'!$D$102="無",COUNTIF($D$203:BA203,1)&lt;=7),BA203,IF(OR('別紙3-1_区分⑤所要額内訳'!$D$102="有",'別紙3-1_区分⑤所要額内訳'!$E$102&lt;=DATE(2022,12,31)),BA203,""))</f>
        <v/>
      </c>
      <c r="BB310" s="18">
        <f t="shared" si="396"/>
        <v>1</v>
      </c>
    </row>
    <row r="311" spans="1:54" x14ac:dyDescent="0.2">
      <c r="A311" s="5" t="str">
        <f t="shared" ref="A311:C311" si="425">A204</f>
        <v/>
      </c>
      <c r="B311" s="14" t="str">
        <f t="shared" si="425"/>
        <v/>
      </c>
      <c r="C311" s="5" t="str">
        <f t="shared" si="425"/>
        <v/>
      </c>
      <c r="D311" s="21">
        <f>IF(AND('別紙3-1_区分⑤所要額内訳'!$E$103&gt;=DATE(2023,1,1),'別紙3-1_区分⑤所要額内訳'!$D$103="無",COUNTIF($D$204:D204,1)&lt;=7),D204,IF(OR('別紙3-1_区分⑤所要額内訳'!$D$103="有",'別紙3-1_区分⑤所要額内訳'!$E$103&lt;=DATE(2022,12,31)),D204,""))</f>
        <v>1</v>
      </c>
      <c r="E311" s="21" t="str">
        <f>IF(AND('別紙3-1_区分⑤所要額内訳'!$E$103&gt;=DATE(2023,1,1),'別紙3-1_区分⑤所要額内訳'!$D$103="無",COUNTIF($D$204:E204,1)&lt;=7),E204,IF(OR('別紙3-1_区分⑤所要額内訳'!$D$103="有",'別紙3-1_区分⑤所要額内訳'!$E$103&lt;=DATE(2022,12,31)),E204,""))</f>
        <v/>
      </c>
      <c r="F311" s="21" t="str">
        <f>IF(AND('別紙3-1_区分⑤所要額内訳'!$E$103&gt;=DATE(2023,1,1),'別紙3-1_区分⑤所要額内訳'!$D$103="無",COUNTIF($D$204:F204,1)&lt;=7),F204,IF(OR('別紙3-1_区分⑤所要額内訳'!$D$103="有",'別紙3-1_区分⑤所要額内訳'!$E$103&lt;=DATE(2022,12,31)),F204,""))</f>
        <v/>
      </c>
      <c r="G311" s="21" t="str">
        <f>IF(AND('別紙3-1_区分⑤所要額内訳'!$E$103&gt;=DATE(2023,1,1),'別紙3-1_区分⑤所要額内訳'!$D$103="無",COUNTIF($D$204:G204,1)&lt;=7),G204,IF(OR('別紙3-1_区分⑤所要額内訳'!$D$103="有",'別紙3-1_区分⑤所要額内訳'!$E$103&lt;=DATE(2022,12,31)),G204,""))</f>
        <v/>
      </c>
      <c r="H311" s="21" t="str">
        <f>IF(AND('別紙3-1_区分⑤所要額内訳'!$E$103&gt;=DATE(2023,1,1),'別紙3-1_区分⑤所要額内訳'!$D$103="無",COUNTIF($D$204:H204,1)&lt;=7),H204,IF(OR('別紙3-1_区分⑤所要額内訳'!$D$103="有",'別紙3-1_区分⑤所要額内訳'!$E$103&lt;=DATE(2022,12,31)),H204,""))</f>
        <v/>
      </c>
      <c r="I311" s="21" t="str">
        <f>IF(AND('別紙3-1_区分⑤所要額内訳'!$E$103&gt;=DATE(2023,1,1),'別紙3-1_区分⑤所要額内訳'!$D$103="無",COUNTIF($D$204:I204,1)&lt;=7),I204,IF(OR('別紙3-1_区分⑤所要額内訳'!$D$103="有",'別紙3-1_区分⑤所要額内訳'!$E$103&lt;=DATE(2022,12,31)),I204,""))</f>
        <v/>
      </c>
      <c r="J311" s="21" t="str">
        <f>IF(AND('別紙3-1_区分⑤所要額内訳'!$E$103&gt;=DATE(2023,1,1),'別紙3-1_区分⑤所要額内訳'!$D$103="無",COUNTIF($D$204:J204,1)&lt;=7),J204,IF(OR('別紙3-1_区分⑤所要額内訳'!$D$103="有",'別紙3-1_区分⑤所要額内訳'!$E$103&lt;=DATE(2022,12,31)),J204,""))</f>
        <v/>
      </c>
      <c r="K311" s="21" t="str">
        <f>IF(AND('別紙3-1_区分⑤所要額内訳'!$E$103&gt;=DATE(2023,1,1),'別紙3-1_区分⑤所要額内訳'!$D$103="無",COUNTIF($D$204:K204,1)&lt;=7),K204,IF(OR('別紙3-1_区分⑤所要額内訳'!$D$103="有",'別紙3-1_区分⑤所要額内訳'!$E$103&lt;=DATE(2022,12,31)),K204,""))</f>
        <v/>
      </c>
      <c r="L311" s="21" t="str">
        <f>IF(AND('別紙3-1_区分⑤所要額内訳'!$E$103&gt;=DATE(2023,1,1),'別紙3-1_区分⑤所要額内訳'!$D$103="無",COUNTIF($D$204:L204,1)&lt;=7),L204,IF(OR('別紙3-1_区分⑤所要額内訳'!$D$103="有",'別紙3-1_区分⑤所要額内訳'!$E$103&lt;=DATE(2022,12,31)),L204,""))</f>
        <v/>
      </c>
      <c r="M311" s="21" t="str">
        <f>IF(AND('別紙3-1_区分⑤所要額内訳'!$E$103&gt;=DATE(2023,1,1),'別紙3-1_区分⑤所要額内訳'!$D$103="無",COUNTIF($D$204:M204,1)&lt;=7),M204,IF(OR('別紙3-1_区分⑤所要額内訳'!$D$103="有",'別紙3-1_区分⑤所要額内訳'!$E$103&lt;=DATE(2022,12,31)),M204,""))</f>
        <v/>
      </c>
      <c r="N311" s="21" t="str">
        <f>IF(AND('別紙3-1_区分⑤所要額内訳'!$E$103&gt;=DATE(2023,1,1),'別紙3-1_区分⑤所要額内訳'!$D$103="無",COUNTIF($D$204:N204,1)&lt;=7),N204,IF(OR('別紙3-1_区分⑤所要額内訳'!$D$103="有",'別紙3-1_区分⑤所要額内訳'!$E$103&lt;=DATE(2022,12,31)),N204,""))</f>
        <v/>
      </c>
      <c r="O311" s="21" t="str">
        <f>IF(AND('別紙3-1_区分⑤所要額内訳'!$E$103&gt;=DATE(2023,1,1),'別紙3-1_区分⑤所要額内訳'!$D$103="無",COUNTIF($D$204:O204,1)&lt;=7),O204,IF(OR('別紙3-1_区分⑤所要額内訳'!$D$103="有",'別紙3-1_区分⑤所要額内訳'!$E$103&lt;=DATE(2022,12,31)),O204,""))</f>
        <v/>
      </c>
      <c r="P311" s="21" t="str">
        <f>IF(AND('別紙3-1_区分⑤所要額内訳'!$E$103&gt;=DATE(2023,1,1),'別紙3-1_区分⑤所要額内訳'!$D$103="無",COUNTIF($D$204:P204,1)&lt;=7),P204,IF(OR('別紙3-1_区分⑤所要額内訳'!$D$103="有",'別紙3-1_区分⑤所要額内訳'!$E$103&lt;=DATE(2022,12,31)),P204,""))</f>
        <v/>
      </c>
      <c r="Q311" s="21" t="str">
        <f>IF(AND('別紙3-1_区分⑤所要額内訳'!$E$103&gt;=DATE(2023,1,1),'別紙3-1_区分⑤所要額内訳'!$D$103="無",COUNTIF($D$204:Q204,1)&lt;=7),Q204,IF(OR('別紙3-1_区分⑤所要額内訳'!$D$103="有",'別紙3-1_区分⑤所要額内訳'!$E$103&lt;=DATE(2022,12,31)),Q204,""))</f>
        <v/>
      </c>
      <c r="R311" s="21" t="str">
        <f>IF(AND('別紙3-1_区分⑤所要額内訳'!$E$103&gt;=DATE(2023,1,1),'別紙3-1_区分⑤所要額内訳'!$D$103="無",COUNTIF($D$204:R204,1)&lt;=7),R204,IF(OR('別紙3-1_区分⑤所要額内訳'!$D$103="有",'別紙3-1_区分⑤所要額内訳'!$E$103&lt;=DATE(2022,12,31)),R204,""))</f>
        <v/>
      </c>
      <c r="S311" s="21" t="str">
        <f>IF(AND('別紙3-1_区分⑤所要額内訳'!$E$103&gt;=DATE(2023,1,1),'別紙3-1_区分⑤所要額内訳'!$D$103="無",COUNTIF($D$204:S204,1)&lt;=7),S204,IF(OR('別紙3-1_区分⑤所要額内訳'!$D$103="有",'別紙3-1_区分⑤所要額内訳'!$E$103&lt;=DATE(2022,12,31)),S204,""))</f>
        <v/>
      </c>
      <c r="T311" s="21" t="str">
        <f>IF(AND('別紙3-1_区分⑤所要額内訳'!$E$103&gt;=DATE(2023,1,1),'別紙3-1_区分⑤所要額内訳'!$D$103="無",COUNTIF($D$204:T204,1)&lt;=7),T204,IF(OR('別紙3-1_区分⑤所要額内訳'!$D$103="有",'別紙3-1_区分⑤所要額内訳'!$E$103&lt;=DATE(2022,12,31)),T204,""))</f>
        <v/>
      </c>
      <c r="U311" s="21" t="str">
        <f>IF(AND('別紙3-1_区分⑤所要額内訳'!$E$103&gt;=DATE(2023,1,1),'別紙3-1_区分⑤所要額内訳'!$D$103="無",COUNTIF($D$204:U204,1)&lt;=7),U204,IF(OR('別紙3-1_区分⑤所要額内訳'!$D$103="有",'別紙3-1_区分⑤所要額内訳'!$E$103&lt;=DATE(2022,12,31)),U204,""))</f>
        <v/>
      </c>
      <c r="V311" s="21" t="str">
        <f>IF(AND('別紙3-1_区分⑤所要額内訳'!$E$103&gt;=DATE(2023,1,1),'別紙3-1_区分⑤所要額内訳'!$D$103="無",COUNTIF($D$204:V204,1)&lt;=7),V204,IF(OR('別紙3-1_区分⑤所要額内訳'!$D$103="有",'別紙3-1_区分⑤所要額内訳'!$E$103&lt;=DATE(2022,12,31)),V204,""))</f>
        <v/>
      </c>
      <c r="W311" s="21" t="str">
        <f>IF(AND('別紙3-1_区分⑤所要額内訳'!$E$103&gt;=DATE(2023,1,1),'別紙3-1_区分⑤所要額内訳'!$D$103="無",COUNTIF($D$204:W204,1)&lt;=7),W204,IF(OR('別紙3-1_区分⑤所要額内訳'!$D$103="有",'別紙3-1_区分⑤所要額内訳'!$E$103&lt;=DATE(2022,12,31)),W204,""))</f>
        <v/>
      </c>
      <c r="X311" s="21" t="str">
        <f>IF(AND('別紙3-1_区分⑤所要額内訳'!$E$103&gt;=DATE(2023,1,1),'別紙3-1_区分⑤所要額内訳'!$D$103="無",COUNTIF($D$204:X204,1)&lt;=7),X204,IF(OR('別紙3-1_区分⑤所要額内訳'!$D$103="有",'別紙3-1_区分⑤所要額内訳'!$E$103&lt;=DATE(2022,12,31)),X204,""))</f>
        <v/>
      </c>
      <c r="Y311" s="21" t="str">
        <f>IF(AND('別紙3-1_区分⑤所要額内訳'!$E$103&gt;=DATE(2023,1,1),'別紙3-1_区分⑤所要額内訳'!$D$103="無",COUNTIF($D$204:Y204,1)&lt;=7),Y204,IF(OR('別紙3-1_区分⑤所要額内訳'!$D$103="有",'別紙3-1_区分⑤所要額内訳'!$E$103&lt;=DATE(2022,12,31)),Y204,""))</f>
        <v/>
      </c>
      <c r="Z311" s="21" t="str">
        <f>IF(AND('別紙3-1_区分⑤所要額内訳'!$E$103&gt;=DATE(2023,1,1),'別紙3-1_区分⑤所要額内訳'!$D$103="無",COUNTIF($D$204:Z204,1)&lt;=7),Z204,IF(OR('別紙3-1_区分⑤所要額内訳'!$D$103="有",'別紙3-1_区分⑤所要額内訳'!$E$103&lt;=DATE(2022,12,31)),Z204,""))</f>
        <v/>
      </c>
      <c r="AA311" s="21" t="str">
        <f>IF(AND('別紙3-1_区分⑤所要額内訳'!$E$103&gt;=DATE(2023,1,1),'別紙3-1_区分⑤所要額内訳'!$D$103="無",COUNTIF($D$204:AA204,1)&lt;=7),AA204,IF(OR('別紙3-1_区分⑤所要額内訳'!$D$103="有",'別紙3-1_区分⑤所要額内訳'!$E$103&lt;=DATE(2022,12,31)),AA204,""))</f>
        <v/>
      </c>
      <c r="AB311" s="21" t="str">
        <f>IF(AND('別紙3-1_区分⑤所要額内訳'!$E$103&gt;=DATE(2023,1,1),'別紙3-1_区分⑤所要額内訳'!$D$103="無",COUNTIF($D$204:AB204,1)&lt;=7),AB204,IF(OR('別紙3-1_区分⑤所要額内訳'!$D$103="有",'別紙3-1_区分⑤所要額内訳'!$E$103&lt;=DATE(2022,12,31)),AB204,""))</f>
        <v/>
      </c>
      <c r="AC311" s="21" t="str">
        <f>IF(AND('別紙3-1_区分⑤所要額内訳'!$E$103&gt;=DATE(2023,1,1),'別紙3-1_区分⑤所要額内訳'!$D$103="無",COUNTIF($D$204:AC204,1)&lt;=7),AC204,IF(OR('別紙3-1_区分⑤所要額内訳'!$D$103="有",'別紙3-1_区分⑤所要額内訳'!$E$103&lt;=DATE(2022,12,31)),AC204,""))</f>
        <v/>
      </c>
      <c r="AD311" s="21" t="str">
        <f>IF(AND('別紙3-1_区分⑤所要額内訳'!$E$103&gt;=DATE(2023,1,1),'別紙3-1_区分⑤所要額内訳'!$D$103="無",COUNTIF($D$204:AD204,1)&lt;=7),AD204,IF(OR('別紙3-1_区分⑤所要額内訳'!$D$103="有",'別紙3-1_区分⑤所要額内訳'!$E$103&lt;=DATE(2022,12,31)),AD204,""))</f>
        <v/>
      </c>
      <c r="AE311" s="21" t="str">
        <f>IF(AND('別紙3-1_区分⑤所要額内訳'!$E$103&gt;=DATE(2023,1,1),'別紙3-1_区分⑤所要額内訳'!$D$103="無",COUNTIF($D$204:AE204,1)&lt;=7),AE204,IF(OR('別紙3-1_区分⑤所要額内訳'!$D$103="有",'別紙3-1_区分⑤所要額内訳'!$E$103&lt;=DATE(2022,12,31)),AE204,""))</f>
        <v/>
      </c>
      <c r="AF311" s="21" t="str">
        <f>IF(AND('別紙3-1_区分⑤所要額内訳'!$E$103&gt;=DATE(2023,1,1),'別紙3-1_区分⑤所要額内訳'!$D$103="無",COUNTIF($D$204:AF204,1)&lt;=7),AF204,IF(OR('別紙3-1_区分⑤所要額内訳'!$D$103="有",'別紙3-1_区分⑤所要額内訳'!$E$103&lt;=DATE(2022,12,31)),AF204,""))</f>
        <v/>
      </c>
      <c r="AG311" s="21" t="str">
        <f>IF(AND('別紙3-1_区分⑤所要額内訳'!$E$103&gt;=DATE(2023,1,1),'別紙3-1_区分⑤所要額内訳'!$D$103="無",COUNTIF($D$204:AG204,1)&lt;=7),AG204,IF(OR('別紙3-1_区分⑤所要額内訳'!$D$103="有",'別紙3-1_区分⑤所要額内訳'!$E$103&lt;=DATE(2022,12,31)),AG204,""))</f>
        <v/>
      </c>
      <c r="AH311" s="21" t="str">
        <f>IF(AND('別紙3-1_区分⑤所要額内訳'!$E$103&gt;=DATE(2023,1,1),'別紙3-1_区分⑤所要額内訳'!$D$103="無",COUNTIF($D$204:AH204,1)&lt;=7),AH204,IF(OR('別紙3-1_区分⑤所要額内訳'!$D$103="有",'別紙3-1_区分⑤所要額内訳'!$E$103&lt;=DATE(2022,12,31)),AH204,""))</f>
        <v/>
      </c>
      <c r="AI311" s="21" t="str">
        <f>IF(AND('別紙3-1_区分⑤所要額内訳'!$E$103&gt;=DATE(2023,1,1),'別紙3-1_区分⑤所要額内訳'!$D$103="無",COUNTIF($D$204:AI204,1)&lt;=7),AI204,IF(OR('別紙3-1_区分⑤所要額内訳'!$D$103="有",'別紙3-1_区分⑤所要額内訳'!$E$103&lt;=DATE(2022,12,31)),AI204,""))</f>
        <v/>
      </c>
      <c r="AJ311" s="21" t="str">
        <f>IF(AND('別紙3-1_区分⑤所要額内訳'!$E$103&gt;=DATE(2023,1,1),'別紙3-1_区分⑤所要額内訳'!$D$103="無",COUNTIF($D$204:AJ204,1)&lt;=7),AJ204,IF(OR('別紙3-1_区分⑤所要額内訳'!$D$103="有",'別紙3-1_区分⑤所要額内訳'!$E$103&lt;=DATE(2022,12,31)),AJ204,""))</f>
        <v/>
      </c>
      <c r="AK311" s="21" t="str">
        <f>IF(AND('別紙3-1_区分⑤所要額内訳'!$E$103&gt;=DATE(2023,1,1),'別紙3-1_区分⑤所要額内訳'!$D$103="無",COUNTIF($D$204:AK204,1)&lt;=7),AK204,IF(OR('別紙3-1_区分⑤所要額内訳'!$D$103="有",'別紙3-1_区分⑤所要額内訳'!$E$103&lt;=DATE(2022,12,31)),AK204,""))</f>
        <v/>
      </c>
      <c r="AL311" s="21" t="str">
        <f>IF(AND('別紙3-1_区分⑤所要額内訳'!$E$103&gt;=DATE(2023,1,1),'別紙3-1_区分⑤所要額内訳'!$D$103="無",COUNTIF($D$204:AL204,1)&lt;=7),AL204,IF(OR('別紙3-1_区分⑤所要額内訳'!$D$103="有",'別紙3-1_区分⑤所要額内訳'!$E$103&lt;=DATE(2022,12,31)),AL204,""))</f>
        <v/>
      </c>
      <c r="AM311" s="21" t="str">
        <f>IF(AND('別紙3-1_区分⑤所要額内訳'!$E$103&gt;=DATE(2023,1,1),'別紙3-1_区分⑤所要額内訳'!$D$103="無",COUNTIF($D$204:AM204,1)&lt;=7),AM204,IF(OR('別紙3-1_区分⑤所要額内訳'!$D$103="有",'別紙3-1_区分⑤所要額内訳'!$E$103&lt;=DATE(2022,12,31)),AM204,""))</f>
        <v/>
      </c>
      <c r="AN311" s="21" t="str">
        <f>IF(AND('別紙3-1_区分⑤所要額内訳'!$E$103&gt;=DATE(2023,1,1),'別紙3-1_区分⑤所要額内訳'!$D$103="無",COUNTIF($D$204:AN204,1)&lt;=7),AN204,IF(OR('別紙3-1_区分⑤所要額内訳'!$D$103="有",'別紙3-1_区分⑤所要額内訳'!$E$103&lt;=DATE(2022,12,31)),AN204,""))</f>
        <v/>
      </c>
      <c r="AO311" s="21" t="str">
        <f>IF(AND('別紙3-1_区分⑤所要額内訳'!$E$103&gt;=DATE(2023,1,1),'別紙3-1_区分⑤所要額内訳'!$D$103="無",COUNTIF($D$204:AO204,1)&lt;=7),AO204,IF(OR('別紙3-1_区分⑤所要額内訳'!$D$103="有",'別紙3-1_区分⑤所要額内訳'!$E$103&lt;=DATE(2022,12,31)),AO204,""))</f>
        <v/>
      </c>
      <c r="AP311" s="21" t="str">
        <f>IF(AND('別紙3-1_区分⑤所要額内訳'!$E$103&gt;=DATE(2023,1,1),'別紙3-1_区分⑤所要額内訳'!$D$103="無",COUNTIF($D$204:AP204,1)&lt;=7),AP204,IF(OR('別紙3-1_区分⑤所要額内訳'!$D$103="有",'別紙3-1_区分⑤所要額内訳'!$E$103&lt;=DATE(2022,12,31)),AP204,""))</f>
        <v/>
      </c>
      <c r="AQ311" s="21" t="str">
        <f>IF(AND('別紙3-1_区分⑤所要額内訳'!$E$103&gt;=DATE(2023,1,1),'別紙3-1_区分⑤所要額内訳'!$D$103="無",COUNTIF($D$204:AQ204,1)&lt;=7),AQ204,IF(OR('別紙3-1_区分⑤所要額内訳'!$D$103="有",'別紙3-1_区分⑤所要額内訳'!$E$103&lt;=DATE(2022,12,31)),AQ204,""))</f>
        <v/>
      </c>
      <c r="AR311" s="21" t="str">
        <f>IF(AND('別紙3-1_区分⑤所要額内訳'!$E$103&gt;=DATE(2023,1,1),'別紙3-1_区分⑤所要額内訳'!$D$103="無",COUNTIF($D$204:AR204,1)&lt;=7),AR204,IF(OR('別紙3-1_区分⑤所要額内訳'!$D$103="有",'別紙3-1_区分⑤所要額内訳'!$E$103&lt;=DATE(2022,12,31)),AR204,""))</f>
        <v/>
      </c>
      <c r="AS311" s="21" t="str">
        <f>IF(AND('別紙3-1_区分⑤所要額内訳'!$E$103&gt;=DATE(2023,1,1),'別紙3-1_区分⑤所要額内訳'!$D$103="無",COUNTIF($D$204:AS204,1)&lt;=7),AS204,IF(OR('別紙3-1_区分⑤所要額内訳'!$D$103="有",'別紙3-1_区分⑤所要額内訳'!$E$103&lt;=DATE(2022,12,31)),AS204,""))</f>
        <v/>
      </c>
      <c r="AT311" s="21" t="str">
        <f>IF(AND('別紙3-1_区分⑤所要額内訳'!$E$103&gt;=DATE(2023,1,1),'別紙3-1_区分⑤所要額内訳'!$D$103="無",COUNTIF($D$204:AT204,1)&lt;=7),AT204,IF(OR('別紙3-1_区分⑤所要額内訳'!$D$103="有",'別紙3-1_区分⑤所要額内訳'!$E$103&lt;=DATE(2022,12,31)),AT204,""))</f>
        <v/>
      </c>
      <c r="AU311" s="21" t="str">
        <f>IF(AND('別紙3-1_区分⑤所要額内訳'!$E$103&gt;=DATE(2023,1,1),'別紙3-1_区分⑤所要額内訳'!$D$103="無",COUNTIF($D$204:AU204,1)&lt;=7),AU204,IF(OR('別紙3-1_区分⑤所要額内訳'!$D$103="有",'別紙3-1_区分⑤所要額内訳'!$E$103&lt;=DATE(2022,12,31)),AU204,""))</f>
        <v/>
      </c>
      <c r="AV311" s="21" t="str">
        <f>IF(AND('別紙3-1_区分⑤所要額内訳'!$E$103&gt;=DATE(2023,1,1),'別紙3-1_区分⑤所要額内訳'!$D$103="無",COUNTIF($D$204:AV204,1)&lt;=7),AV204,IF(OR('別紙3-1_区分⑤所要額内訳'!$D$103="有",'別紙3-1_区分⑤所要額内訳'!$E$103&lt;=DATE(2022,12,31)),AV204,""))</f>
        <v/>
      </c>
      <c r="AW311" s="21" t="str">
        <f>IF(AND('別紙3-1_区分⑤所要額内訳'!$E$103&gt;=DATE(2023,1,1),'別紙3-1_区分⑤所要額内訳'!$D$103="無",COUNTIF($D$204:AW204,1)&lt;=7),AW204,IF(OR('別紙3-1_区分⑤所要額内訳'!$D$103="有",'別紙3-1_区分⑤所要額内訳'!$E$103&lt;=DATE(2022,12,31)),AW204,""))</f>
        <v/>
      </c>
      <c r="AX311" s="21" t="str">
        <f>IF(AND('別紙3-1_区分⑤所要額内訳'!$E$103&gt;=DATE(2023,1,1),'別紙3-1_区分⑤所要額内訳'!$D$103="無",COUNTIF($D$204:AX204,1)&lt;=7),AX204,IF(OR('別紙3-1_区分⑤所要額内訳'!$D$103="有",'別紙3-1_区分⑤所要額内訳'!$E$103&lt;=DATE(2022,12,31)),AX204,""))</f>
        <v/>
      </c>
      <c r="AY311" s="21" t="str">
        <f>IF(AND('別紙3-1_区分⑤所要額内訳'!$E$103&gt;=DATE(2023,1,1),'別紙3-1_区分⑤所要額内訳'!$D$103="無",COUNTIF($D$204:AY204,1)&lt;=7),AY204,IF(OR('別紙3-1_区分⑤所要額内訳'!$D$103="有",'別紙3-1_区分⑤所要額内訳'!$E$103&lt;=DATE(2022,12,31)),AY204,""))</f>
        <v/>
      </c>
      <c r="AZ311" s="21" t="str">
        <f>IF(AND('別紙3-1_区分⑤所要額内訳'!$E$103&gt;=DATE(2023,1,1),'別紙3-1_区分⑤所要額内訳'!$D$103="無",COUNTIF($D$204:AZ204,1)&lt;=7),AZ204,IF(OR('別紙3-1_区分⑤所要額内訳'!$D$103="有",'別紙3-1_区分⑤所要額内訳'!$E$103&lt;=DATE(2022,12,31)),AZ204,""))</f>
        <v/>
      </c>
      <c r="BA311" s="21" t="str">
        <f>IF(AND('別紙3-1_区分⑤所要額内訳'!$E$103&gt;=DATE(2023,1,1),'別紙3-1_区分⑤所要額内訳'!$D$103="無",COUNTIF($D$204:BA204,1)&lt;=7),BA204,IF(OR('別紙3-1_区分⑤所要額内訳'!$D$103="有",'別紙3-1_区分⑤所要額内訳'!$E$103&lt;=DATE(2022,12,31)),BA204,""))</f>
        <v/>
      </c>
      <c r="BB311" s="18">
        <f t="shared" si="396"/>
        <v>1</v>
      </c>
    </row>
    <row r="312" spans="1:54" x14ac:dyDescent="0.2">
      <c r="A312" s="5" t="str">
        <f t="shared" ref="A312:C312" si="426">A205</f>
        <v/>
      </c>
      <c r="B312" s="14" t="str">
        <f t="shared" si="426"/>
        <v/>
      </c>
      <c r="C312" s="5" t="str">
        <f t="shared" si="426"/>
        <v/>
      </c>
      <c r="D312" s="21">
        <f>IF(AND('別紙3-1_区分⑤所要額内訳'!$E$104&gt;=DATE(2023,1,1),'別紙3-1_区分⑤所要額内訳'!$D$104="無",COUNTIF($D$205:D205,1)&lt;=7),D205,IF(OR('別紙3-1_区分⑤所要額内訳'!$D$104="有",'別紙3-1_区分⑤所要額内訳'!$E$104&lt;=DATE(2022,12,31)),D205,""))</f>
        <v>1</v>
      </c>
      <c r="E312" s="21" t="str">
        <f>IF(AND('別紙3-1_区分⑤所要額内訳'!$E$104&gt;=DATE(2023,1,1),'別紙3-1_区分⑤所要額内訳'!$D$104="無",COUNTIF($D$205:E205,1)&lt;=7),E205,IF(OR('別紙3-1_区分⑤所要額内訳'!$D$104="有",'別紙3-1_区分⑤所要額内訳'!$E$104&lt;=DATE(2022,12,31)),E205,""))</f>
        <v/>
      </c>
      <c r="F312" s="21" t="str">
        <f>IF(AND('別紙3-1_区分⑤所要額内訳'!$E$104&gt;=DATE(2023,1,1),'別紙3-1_区分⑤所要額内訳'!$D$104="無",COUNTIF($D$205:F205,1)&lt;=7),F205,IF(OR('別紙3-1_区分⑤所要額内訳'!$D$104="有",'別紙3-1_区分⑤所要額内訳'!$E$104&lt;=DATE(2022,12,31)),F205,""))</f>
        <v/>
      </c>
      <c r="G312" s="21" t="str">
        <f>IF(AND('別紙3-1_区分⑤所要額内訳'!$E$104&gt;=DATE(2023,1,1),'別紙3-1_区分⑤所要額内訳'!$D$104="無",COUNTIF($D$205:G205,1)&lt;=7),G205,IF(OR('別紙3-1_区分⑤所要額内訳'!$D$104="有",'別紙3-1_区分⑤所要額内訳'!$E$104&lt;=DATE(2022,12,31)),G205,""))</f>
        <v/>
      </c>
      <c r="H312" s="21" t="str">
        <f>IF(AND('別紙3-1_区分⑤所要額内訳'!$E$104&gt;=DATE(2023,1,1),'別紙3-1_区分⑤所要額内訳'!$D$104="無",COUNTIF($D$205:H205,1)&lt;=7),H205,IF(OR('別紙3-1_区分⑤所要額内訳'!$D$104="有",'別紙3-1_区分⑤所要額内訳'!$E$104&lt;=DATE(2022,12,31)),H205,""))</f>
        <v/>
      </c>
      <c r="I312" s="21" t="str">
        <f>IF(AND('別紙3-1_区分⑤所要額内訳'!$E$104&gt;=DATE(2023,1,1),'別紙3-1_区分⑤所要額内訳'!$D$104="無",COUNTIF($D$205:I205,1)&lt;=7),I205,IF(OR('別紙3-1_区分⑤所要額内訳'!$D$104="有",'別紙3-1_区分⑤所要額内訳'!$E$104&lt;=DATE(2022,12,31)),I205,""))</f>
        <v/>
      </c>
      <c r="J312" s="21" t="str">
        <f>IF(AND('別紙3-1_区分⑤所要額内訳'!$E$104&gt;=DATE(2023,1,1),'別紙3-1_区分⑤所要額内訳'!$D$104="無",COUNTIF($D$205:J205,1)&lt;=7),J205,IF(OR('別紙3-1_区分⑤所要額内訳'!$D$104="有",'別紙3-1_区分⑤所要額内訳'!$E$104&lt;=DATE(2022,12,31)),J205,""))</f>
        <v/>
      </c>
      <c r="K312" s="21" t="str">
        <f>IF(AND('別紙3-1_区分⑤所要額内訳'!$E$104&gt;=DATE(2023,1,1),'別紙3-1_区分⑤所要額内訳'!$D$104="無",COUNTIF($D$205:K205,1)&lt;=7),K205,IF(OR('別紙3-1_区分⑤所要額内訳'!$D$104="有",'別紙3-1_区分⑤所要額内訳'!$E$104&lt;=DATE(2022,12,31)),K205,""))</f>
        <v/>
      </c>
      <c r="L312" s="21" t="str">
        <f>IF(AND('別紙3-1_区分⑤所要額内訳'!$E$104&gt;=DATE(2023,1,1),'別紙3-1_区分⑤所要額内訳'!$D$104="無",COUNTIF($D$205:L205,1)&lt;=7),L205,IF(OR('別紙3-1_区分⑤所要額内訳'!$D$104="有",'別紙3-1_区分⑤所要額内訳'!$E$104&lt;=DATE(2022,12,31)),L205,""))</f>
        <v/>
      </c>
      <c r="M312" s="21" t="str">
        <f>IF(AND('別紙3-1_区分⑤所要額内訳'!$E$104&gt;=DATE(2023,1,1),'別紙3-1_区分⑤所要額内訳'!$D$104="無",COUNTIF($D$205:M205,1)&lt;=7),M205,IF(OR('別紙3-1_区分⑤所要額内訳'!$D$104="有",'別紙3-1_区分⑤所要額内訳'!$E$104&lt;=DATE(2022,12,31)),M205,""))</f>
        <v/>
      </c>
      <c r="N312" s="21" t="str">
        <f>IF(AND('別紙3-1_区分⑤所要額内訳'!$E$104&gt;=DATE(2023,1,1),'別紙3-1_区分⑤所要額内訳'!$D$104="無",COUNTIF($D$205:N205,1)&lt;=7),N205,IF(OR('別紙3-1_区分⑤所要額内訳'!$D$104="有",'別紙3-1_区分⑤所要額内訳'!$E$104&lt;=DATE(2022,12,31)),N205,""))</f>
        <v/>
      </c>
      <c r="O312" s="21" t="str">
        <f>IF(AND('別紙3-1_区分⑤所要額内訳'!$E$104&gt;=DATE(2023,1,1),'別紙3-1_区分⑤所要額内訳'!$D$104="無",COUNTIF($D$205:O205,1)&lt;=7),O205,IF(OR('別紙3-1_区分⑤所要額内訳'!$D$104="有",'別紙3-1_区分⑤所要額内訳'!$E$104&lt;=DATE(2022,12,31)),O205,""))</f>
        <v/>
      </c>
      <c r="P312" s="21" t="str">
        <f>IF(AND('別紙3-1_区分⑤所要額内訳'!$E$104&gt;=DATE(2023,1,1),'別紙3-1_区分⑤所要額内訳'!$D$104="無",COUNTIF($D$205:P205,1)&lt;=7),P205,IF(OR('別紙3-1_区分⑤所要額内訳'!$D$104="有",'別紙3-1_区分⑤所要額内訳'!$E$104&lt;=DATE(2022,12,31)),P205,""))</f>
        <v/>
      </c>
      <c r="Q312" s="21" t="str">
        <f>IF(AND('別紙3-1_区分⑤所要額内訳'!$E$104&gt;=DATE(2023,1,1),'別紙3-1_区分⑤所要額内訳'!$D$104="無",COUNTIF($D$205:Q205,1)&lt;=7),Q205,IF(OR('別紙3-1_区分⑤所要額内訳'!$D$104="有",'別紙3-1_区分⑤所要額内訳'!$E$104&lt;=DATE(2022,12,31)),Q205,""))</f>
        <v/>
      </c>
      <c r="R312" s="21" t="str">
        <f>IF(AND('別紙3-1_区分⑤所要額内訳'!$E$104&gt;=DATE(2023,1,1),'別紙3-1_区分⑤所要額内訳'!$D$104="無",COUNTIF($D$205:R205,1)&lt;=7),R205,IF(OR('別紙3-1_区分⑤所要額内訳'!$D$104="有",'別紙3-1_区分⑤所要額内訳'!$E$104&lt;=DATE(2022,12,31)),R205,""))</f>
        <v/>
      </c>
      <c r="S312" s="21" t="str">
        <f>IF(AND('別紙3-1_区分⑤所要額内訳'!$E$104&gt;=DATE(2023,1,1),'別紙3-1_区分⑤所要額内訳'!$D$104="無",COUNTIF($D$205:S205,1)&lt;=7),S205,IF(OR('別紙3-1_区分⑤所要額内訳'!$D$104="有",'別紙3-1_区分⑤所要額内訳'!$E$104&lt;=DATE(2022,12,31)),S205,""))</f>
        <v/>
      </c>
      <c r="T312" s="21" t="str">
        <f>IF(AND('別紙3-1_区分⑤所要額内訳'!$E$104&gt;=DATE(2023,1,1),'別紙3-1_区分⑤所要額内訳'!$D$104="無",COUNTIF($D$205:T205,1)&lt;=7),T205,IF(OR('別紙3-1_区分⑤所要額内訳'!$D$104="有",'別紙3-1_区分⑤所要額内訳'!$E$104&lt;=DATE(2022,12,31)),T205,""))</f>
        <v/>
      </c>
      <c r="U312" s="21" t="str">
        <f>IF(AND('別紙3-1_区分⑤所要額内訳'!$E$104&gt;=DATE(2023,1,1),'別紙3-1_区分⑤所要額内訳'!$D$104="無",COUNTIF($D$205:U205,1)&lt;=7),U205,IF(OR('別紙3-1_区分⑤所要額内訳'!$D$104="有",'別紙3-1_区分⑤所要額内訳'!$E$104&lt;=DATE(2022,12,31)),U205,""))</f>
        <v/>
      </c>
      <c r="V312" s="21" t="str">
        <f>IF(AND('別紙3-1_区分⑤所要額内訳'!$E$104&gt;=DATE(2023,1,1),'別紙3-1_区分⑤所要額内訳'!$D$104="無",COUNTIF($D$205:V205,1)&lt;=7),V205,IF(OR('別紙3-1_区分⑤所要額内訳'!$D$104="有",'別紙3-1_区分⑤所要額内訳'!$E$104&lt;=DATE(2022,12,31)),V205,""))</f>
        <v/>
      </c>
      <c r="W312" s="21" t="str">
        <f>IF(AND('別紙3-1_区分⑤所要額内訳'!$E$104&gt;=DATE(2023,1,1),'別紙3-1_区分⑤所要額内訳'!$D$104="無",COUNTIF($D$205:W205,1)&lt;=7),W205,IF(OR('別紙3-1_区分⑤所要額内訳'!$D$104="有",'別紙3-1_区分⑤所要額内訳'!$E$104&lt;=DATE(2022,12,31)),W205,""))</f>
        <v/>
      </c>
      <c r="X312" s="21" t="str">
        <f>IF(AND('別紙3-1_区分⑤所要額内訳'!$E$104&gt;=DATE(2023,1,1),'別紙3-1_区分⑤所要額内訳'!$D$104="無",COUNTIF($D$205:X205,1)&lt;=7),X205,IF(OR('別紙3-1_区分⑤所要額内訳'!$D$104="有",'別紙3-1_区分⑤所要額内訳'!$E$104&lt;=DATE(2022,12,31)),X205,""))</f>
        <v/>
      </c>
      <c r="Y312" s="21" t="str">
        <f>IF(AND('別紙3-1_区分⑤所要額内訳'!$E$104&gt;=DATE(2023,1,1),'別紙3-1_区分⑤所要額内訳'!$D$104="無",COUNTIF($D$205:Y205,1)&lt;=7),Y205,IF(OR('別紙3-1_区分⑤所要額内訳'!$D$104="有",'別紙3-1_区分⑤所要額内訳'!$E$104&lt;=DATE(2022,12,31)),Y205,""))</f>
        <v/>
      </c>
      <c r="Z312" s="21" t="str">
        <f>IF(AND('別紙3-1_区分⑤所要額内訳'!$E$104&gt;=DATE(2023,1,1),'別紙3-1_区分⑤所要額内訳'!$D$104="無",COUNTIF($D$205:Z205,1)&lt;=7),Z205,IF(OR('別紙3-1_区分⑤所要額内訳'!$D$104="有",'別紙3-1_区分⑤所要額内訳'!$E$104&lt;=DATE(2022,12,31)),Z205,""))</f>
        <v/>
      </c>
      <c r="AA312" s="21" t="str">
        <f>IF(AND('別紙3-1_区分⑤所要額内訳'!$E$104&gt;=DATE(2023,1,1),'別紙3-1_区分⑤所要額内訳'!$D$104="無",COUNTIF($D$205:AA205,1)&lt;=7),AA205,IF(OR('別紙3-1_区分⑤所要額内訳'!$D$104="有",'別紙3-1_区分⑤所要額内訳'!$E$104&lt;=DATE(2022,12,31)),AA205,""))</f>
        <v/>
      </c>
      <c r="AB312" s="21" t="str">
        <f>IF(AND('別紙3-1_区分⑤所要額内訳'!$E$104&gt;=DATE(2023,1,1),'別紙3-1_区分⑤所要額内訳'!$D$104="無",COUNTIF($D$205:AB205,1)&lt;=7),AB205,IF(OR('別紙3-1_区分⑤所要額内訳'!$D$104="有",'別紙3-1_区分⑤所要額内訳'!$E$104&lt;=DATE(2022,12,31)),AB205,""))</f>
        <v/>
      </c>
      <c r="AC312" s="21" t="str">
        <f>IF(AND('別紙3-1_区分⑤所要額内訳'!$E$104&gt;=DATE(2023,1,1),'別紙3-1_区分⑤所要額内訳'!$D$104="無",COUNTIF($D$205:AC205,1)&lt;=7),AC205,IF(OR('別紙3-1_区分⑤所要額内訳'!$D$104="有",'別紙3-1_区分⑤所要額内訳'!$E$104&lt;=DATE(2022,12,31)),AC205,""))</f>
        <v/>
      </c>
      <c r="AD312" s="21" t="str">
        <f>IF(AND('別紙3-1_区分⑤所要額内訳'!$E$104&gt;=DATE(2023,1,1),'別紙3-1_区分⑤所要額内訳'!$D$104="無",COUNTIF($D$205:AD205,1)&lt;=7),AD205,IF(OR('別紙3-1_区分⑤所要額内訳'!$D$104="有",'別紙3-1_区分⑤所要額内訳'!$E$104&lt;=DATE(2022,12,31)),AD205,""))</f>
        <v/>
      </c>
      <c r="AE312" s="21" t="str">
        <f>IF(AND('別紙3-1_区分⑤所要額内訳'!$E$104&gt;=DATE(2023,1,1),'別紙3-1_区分⑤所要額内訳'!$D$104="無",COUNTIF($D$205:AE205,1)&lt;=7),AE205,IF(OR('別紙3-1_区分⑤所要額内訳'!$D$104="有",'別紙3-1_区分⑤所要額内訳'!$E$104&lt;=DATE(2022,12,31)),AE205,""))</f>
        <v/>
      </c>
      <c r="AF312" s="21" t="str">
        <f>IF(AND('別紙3-1_区分⑤所要額内訳'!$E$104&gt;=DATE(2023,1,1),'別紙3-1_区分⑤所要額内訳'!$D$104="無",COUNTIF($D$205:AF205,1)&lt;=7),AF205,IF(OR('別紙3-1_区分⑤所要額内訳'!$D$104="有",'別紙3-1_区分⑤所要額内訳'!$E$104&lt;=DATE(2022,12,31)),AF205,""))</f>
        <v/>
      </c>
      <c r="AG312" s="21" t="str">
        <f>IF(AND('別紙3-1_区分⑤所要額内訳'!$E$104&gt;=DATE(2023,1,1),'別紙3-1_区分⑤所要額内訳'!$D$104="無",COUNTIF($D$205:AG205,1)&lt;=7),AG205,IF(OR('別紙3-1_区分⑤所要額内訳'!$D$104="有",'別紙3-1_区分⑤所要額内訳'!$E$104&lt;=DATE(2022,12,31)),AG205,""))</f>
        <v/>
      </c>
      <c r="AH312" s="21" t="str">
        <f>IF(AND('別紙3-1_区分⑤所要額内訳'!$E$104&gt;=DATE(2023,1,1),'別紙3-1_区分⑤所要額内訳'!$D$104="無",COUNTIF($D$205:AH205,1)&lt;=7),AH205,IF(OR('別紙3-1_区分⑤所要額内訳'!$D$104="有",'別紙3-1_区分⑤所要額内訳'!$E$104&lt;=DATE(2022,12,31)),AH205,""))</f>
        <v/>
      </c>
      <c r="AI312" s="21" t="str">
        <f>IF(AND('別紙3-1_区分⑤所要額内訳'!$E$104&gt;=DATE(2023,1,1),'別紙3-1_区分⑤所要額内訳'!$D$104="無",COUNTIF($D$205:AI205,1)&lt;=7),AI205,IF(OR('別紙3-1_区分⑤所要額内訳'!$D$104="有",'別紙3-1_区分⑤所要額内訳'!$E$104&lt;=DATE(2022,12,31)),AI205,""))</f>
        <v/>
      </c>
      <c r="AJ312" s="21" t="str">
        <f>IF(AND('別紙3-1_区分⑤所要額内訳'!$E$104&gt;=DATE(2023,1,1),'別紙3-1_区分⑤所要額内訳'!$D$104="無",COUNTIF($D$205:AJ205,1)&lt;=7),AJ205,IF(OR('別紙3-1_区分⑤所要額内訳'!$D$104="有",'別紙3-1_区分⑤所要額内訳'!$E$104&lt;=DATE(2022,12,31)),AJ205,""))</f>
        <v/>
      </c>
      <c r="AK312" s="21" t="str">
        <f>IF(AND('別紙3-1_区分⑤所要額内訳'!$E$104&gt;=DATE(2023,1,1),'別紙3-1_区分⑤所要額内訳'!$D$104="無",COUNTIF($D$205:AK205,1)&lt;=7),AK205,IF(OR('別紙3-1_区分⑤所要額内訳'!$D$104="有",'別紙3-1_区分⑤所要額内訳'!$E$104&lt;=DATE(2022,12,31)),AK205,""))</f>
        <v/>
      </c>
      <c r="AL312" s="21" t="str">
        <f>IF(AND('別紙3-1_区分⑤所要額内訳'!$E$104&gt;=DATE(2023,1,1),'別紙3-1_区分⑤所要額内訳'!$D$104="無",COUNTIF($D$205:AL205,1)&lt;=7),AL205,IF(OR('別紙3-1_区分⑤所要額内訳'!$D$104="有",'別紙3-1_区分⑤所要額内訳'!$E$104&lt;=DATE(2022,12,31)),AL205,""))</f>
        <v/>
      </c>
      <c r="AM312" s="21" t="str">
        <f>IF(AND('別紙3-1_区分⑤所要額内訳'!$E$104&gt;=DATE(2023,1,1),'別紙3-1_区分⑤所要額内訳'!$D$104="無",COUNTIF($D$205:AM205,1)&lt;=7),AM205,IF(OR('別紙3-1_区分⑤所要額内訳'!$D$104="有",'別紙3-1_区分⑤所要額内訳'!$E$104&lt;=DATE(2022,12,31)),AM205,""))</f>
        <v/>
      </c>
      <c r="AN312" s="21" t="str">
        <f>IF(AND('別紙3-1_区分⑤所要額内訳'!$E$104&gt;=DATE(2023,1,1),'別紙3-1_区分⑤所要額内訳'!$D$104="無",COUNTIF($D$205:AN205,1)&lt;=7),AN205,IF(OR('別紙3-1_区分⑤所要額内訳'!$D$104="有",'別紙3-1_区分⑤所要額内訳'!$E$104&lt;=DATE(2022,12,31)),AN205,""))</f>
        <v/>
      </c>
      <c r="AO312" s="21" t="str">
        <f>IF(AND('別紙3-1_区分⑤所要額内訳'!$E$104&gt;=DATE(2023,1,1),'別紙3-1_区分⑤所要額内訳'!$D$104="無",COUNTIF($D$205:AO205,1)&lt;=7),AO205,IF(OR('別紙3-1_区分⑤所要額内訳'!$D$104="有",'別紙3-1_区分⑤所要額内訳'!$E$104&lt;=DATE(2022,12,31)),AO205,""))</f>
        <v/>
      </c>
      <c r="AP312" s="21" t="str">
        <f>IF(AND('別紙3-1_区分⑤所要額内訳'!$E$104&gt;=DATE(2023,1,1),'別紙3-1_区分⑤所要額内訳'!$D$104="無",COUNTIF($D$205:AP205,1)&lt;=7),AP205,IF(OR('別紙3-1_区分⑤所要額内訳'!$D$104="有",'別紙3-1_区分⑤所要額内訳'!$E$104&lt;=DATE(2022,12,31)),AP205,""))</f>
        <v/>
      </c>
      <c r="AQ312" s="21" t="str">
        <f>IF(AND('別紙3-1_区分⑤所要額内訳'!$E$104&gt;=DATE(2023,1,1),'別紙3-1_区分⑤所要額内訳'!$D$104="無",COUNTIF($D$205:AQ205,1)&lt;=7),AQ205,IF(OR('別紙3-1_区分⑤所要額内訳'!$D$104="有",'別紙3-1_区分⑤所要額内訳'!$E$104&lt;=DATE(2022,12,31)),AQ205,""))</f>
        <v/>
      </c>
      <c r="AR312" s="21" t="str">
        <f>IF(AND('別紙3-1_区分⑤所要額内訳'!$E$104&gt;=DATE(2023,1,1),'別紙3-1_区分⑤所要額内訳'!$D$104="無",COUNTIF($D$205:AR205,1)&lt;=7),AR205,IF(OR('別紙3-1_区分⑤所要額内訳'!$D$104="有",'別紙3-1_区分⑤所要額内訳'!$E$104&lt;=DATE(2022,12,31)),AR205,""))</f>
        <v/>
      </c>
      <c r="AS312" s="21" t="str">
        <f>IF(AND('別紙3-1_区分⑤所要額内訳'!$E$104&gt;=DATE(2023,1,1),'別紙3-1_区分⑤所要額内訳'!$D$104="無",COUNTIF($D$205:AS205,1)&lt;=7),AS205,IF(OR('別紙3-1_区分⑤所要額内訳'!$D$104="有",'別紙3-1_区分⑤所要額内訳'!$E$104&lt;=DATE(2022,12,31)),AS205,""))</f>
        <v/>
      </c>
      <c r="AT312" s="21" t="str">
        <f>IF(AND('別紙3-1_区分⑤所要額内訳'!$E$104&gt;=DATE(2023,1,1),'別紙3-1_区分⑤所要額内訳'!$D$104="無",COUNTIF($D$205:AT205,1)&lt;=7),AT205,IF(OR('別紙3-1_区分⑤所要額内訳'!$D$104="有",'別紙3-1_区分⑤所要額内訳'!$E$104&lt;=DATE(2022,12,31)),AT205,""))</f>
        <v/>
      </c>
      <c r="AU312" s="21" t="str">
        <f>IF(AND('別紙3-1_区分⑤所要額内訳'!$E$104&gt;=DATE(2023,1,1),'別紙3-1_区分⑤所要額内訳'!$D$104="無",COUNTIF($D$205:AU205,1)&lt;=7),AU205,IF(OR('別紙3-1_区分⑤所要額内訳'!$D$104="有",'別紙3-1_区分⑤所要額内訳'!$E$104&lt;=DATE(2022,12,31)),AU205,""))</f>
        <v/>
      </c>
      <c r="AV312" s="21" t="str">
        <f>IF(AND('別紙3-1_区分⑤所要額内訳'!$E$104&gt;=DATE(2023,1,1),'別紙3-1_区分⑤所要額内訳'!$D$104="無",COUNTIF($D$205:AV205,1)&lt;=7),AV205,IF(OR('別紙3-1_区分⑤所要額内訳'!$D$104="有",'別紙3-1_区分⑤所要額内訳'!$E$104&lt;=DATE(2022,12,31)),AV205,""))</f>
        <v/>
      </c>
      <c r="AW312" s="21" t="str">
        <f>IF(AND('別紙3-1_区分⑤所要額内訳'!$E$104&gt;=DATE(2023,1,1),'別紙3-1_区分⑤所要額内訳'!$D$104="無",COUNTIF($D$205:AW205,1)&lt;=7),AW205,IF(OR('別紙3-1_区分⑤所要額内訳'!$D$104="有",'別紙3-1_区分⑤所要額内訳'!$E$104&lt;=DATE(2022,12,31)),AW205,""))</f>
        <v/>
      </c>
      <c r="AX312" s="21" t="str">
        <f>IF(AND('別紙3-1_区分⑤所要額内訳'!$E$104&gt;=DATE(2023,1,1),'別紙3-1_区分⑤所要額内訳'!$D$104="無",COUNTIF($D$205:AX205,1)&lt;=7),AX205,IF(OR('別紙3-1_区分⑤所要額内訳'!$D$104="有",'別紙3-1_区分⑤所要額内訳'!$E$104&lt;=DATE(2022,12,31)),AX205,""))</f>
        <v/>
      </c>
      <c r="AY312" s="21" t="str">
        <f>IF(AND('別紙3-1_区分⑤所要額内訳'!$E$104&gt;=DATE(2023,1,1),'別紙3-1_区分⑤所要額内訳'!$D$104="無",COUNTIF($D$205:AY205,1)&lt;=7),AY205,IF(OR('別紙3-1_区分⑤所要額内訳'!$D$104="有",'別紙3-1_区分⑤所要額内訳'!$E$104&lt;=DATE(2022,12,31)),AY205,""))</f>
        <v/>
      </c>
      <c r="AZ312" s="21" t="str">
        <f>IF(AND('別紙3-1_区分⑤所要額内訳'!$E$104&gt;=DATE(2023,1,1),'別紙3-1_区分⑤所要額内訳'!$D$104="無",COUNTIF($D$205:AZ205,1)&lt;=7),AZ205,IF(OR('別紙3-1_区分⑤所要額内訳'!$D$104="有",'別紙3-1_区分⑤所要額内訳'!$E$104&lt;=DATE(2022,12,31)),AZ205,""))</f>
        <v/>
      </c>
      <c r="BA312" s="21" t="str">
        <f>IF(AND('別紙3-1_区分⑤所要額内訳'!$E$104&gt;=DATE(2023,1,1),'別紙3-1_区分⑤所要額内訳'!$D$104="無",COUNTIF($D$205:BA205,1)&lt;=7),BA205,IF(OR('別紙3-1_区分⑤所要額内訳'!$D$104="有",'別紙3-1_区分⑤所要額内訳'!$E$104&lt;=DATE(2022,12,31)),BA205,""))</f>
        <v/>
      </c>
      <c r="BB312" s="18">
        <f t="shared" si="396"/>
        <v>1</v>
      </c>
    </row>
    <row r="313" spans="1:54" x14ac:dyDescent="0.2">
      <c r="A313" s="5" t="str">
        <f t="shared" ref="A313:C313" si="427">A206</f>
        <v/>
      </c>
      <c r="B313" s="14" t="str">
        <f t="shared" si="427"/>
        <v/>
      </c>
      <c r="C313" s="5" t="str">
        <f t="shared" si="427"/>
        <v/>
      </c>
      <c r="D313" s="21">
        <f>IF(AND('別紙3-1_区分⑤所要額内訳'!$E$105&gt;=DATE(2023,1,1),'別紙3-1_区分⑤所要額内訳'!$D$105="無",COUNTIF($D$206:D206,1)&lt;=7),D206,IF(OR('別紙3-1_区分⑤所要額内訳'!$D$105="有",'別紙3-1_区分⑤所要額内訳'!$E$105&lt;=DATE(2022,12,31)),D206,""))</f>
        <v>1</v>
      </c>
      <c r="E313" s="21" t="str">
        <f>IF(AND('別紙3-1_区分⑤所要額内訳'!$E$105&gt;=DATE(2023,1,1),'別紙3-1_区分⑤所要額内訳'!$D$105="無",COUNTIF($D$206:E206,1)&lt;=7),E206,IF(OR('別紙3-1_区分⑤所要額内訳'!$D$105="有",'別紙3-1_区分⑤所要額内訳'!$E$105&lt;=DATE(2022,12,31)),E206,""))</f>
        <v/>
      </c>
      <c r="F313" s="21" t="str">
        <f>IF(AND('別紙3-1_区分⑤所要額内訳'!$E$105&gt;=DATE(2023,1,1),'別紙3-1_区分⑤所要額内訳'!$D$105="無",COUNTIF($D$206:F206,1)&lt;=7),F206,IF(OR('別紙3-1_区分⑤所要額内訳'!$D$105="有",'別紙3-1_区分⑤所要額内訳'!$E$105&lt;=DATE(2022,12,31)),F206,""))</f>
        <v/>
      </c>
      <c r="G313" s="21" t="str">
        <f>IF(AND('別紙3-1_区分⑤所要額内訳'!$E$105&gt;=DATE(2023,1,1),'別紙3-1_区分⑤所要額内訳'!$D$105="無",COUNTIF($D$206:G206,1)&lt;=7),G206,IF(OR('別紙3-1_区分⑤所要額内訳'!$D$105="有",'別紙3-1_区分⑤所要額内訳'!$E$105&lt;=DATE(2022,12,31)),G206,""))</f>
        <v/>
      </c>
      <c r="H313" s="21" t="str">
        <f>IF(AND('別紙3-1_区分⑤所要額内訳'!$E$105&gt;=DATE(2023,1,1),'別紙3-1_区分⑤所要額内訳'!$D$105="無",COUNTIF($D$206:H206,1)&lt;=7),H206,IF(OR('別紙3-1_区分⑤所要額内訳'!$D$105="有",'別紙3-1_区分⑤所要額内訳'!$E$105&lt;=DATE(2022,12,31)),H206,""))</f>
        <v/>
      </c>
      <c r="I313" s="21" t="str">
        <f>IF(AND('別紙3-1_区分⑤所要額内訳'!$E$105&gt;=DATE(2023,1,1),'別紙3-1_区分⑤所要額内訳'!$D$105="無",COUNTIF($D$206:I206,1)&lt;=7),I206,IF(OR('別紙3-1_区分⑤所要額内訳'!$D$105="有",'別紙3-1_区分⑤所要額内訳'!$E$105&lt;=DATE(2022,12,31)),I206,""))</f>
        <v/>
      </c>
      <c r="J313" s="21" t="str">
        <f>IF(AND('別紙3-1_区分⑤所要額内訳'!$E$105&gt;=DATE(2023,1,1),'別紙3-1_区分⑤所要額内訳'!$D$105="無",COUNTIF($D$206:J206,1)&lt;=7),J206,IF(OR('別紙3-1_区分⑤所要額内訳'!$D$105="有",'別紙3-1_区分⑤所要額内訳'!$E$105&lt;=DATE(2022,12,31)),J206,""))</f>
        <v/>
      </c>
      <c r="K313" s="21" t="str">
        <f>IF(AND('別紙3-1_区分⑤所要額内訳'!$E$105&gt;=DATE(2023,1,1),'別紙3-1_区分⑤所要額内訳'!$D$105="無",COUNTIF($D$206:K206,1)&lt;=7),K206,IF(OR('別紙3-1_区分⑤所要額内訳'!$D$105="有",'別紙3-1_区分⑤所要額内訳'!$E$105&lt;=DATE(2022,12,31)),K206,""))</f>
        <v/>
      </c>
      <c r="L313" s="21" t="str">
        <f>IF(AND('別紙3-1_区分⑤所要額内訳'!$E$105&gt;=DATE(2023,1,1),'別紙3-1_区分⑤所要額内訳'!$D$105="無",COUNTIF($D$206:L206,1)&lt;=7),L206,IF(OR('別紙3-1_区分⑤所要額内訳'!$D$105="有",'別紙3-1_区分⑤所要額内訳'!$E$105&lt;=DATE(2022,12,31)),L206,""))</f>
        <v/>
      </c>
      <c r="M313" s="21" t="str">
        <f>IF(AND('別紙3-1_区分⑤所要額内訳'!$E$105&gt;=DATE(2023,1,1),'別紙3-1_区分⑤所要額内訳'!$D$105="無",COUNTIF($D$206:M206,1)&lt;=7),M206,IF(OR('別紙3-1_区分⑤所要額内訳'!$D$105="有",'別紙3-1_区分⑤所要額内訳'!$E$105&lt;=DATE(2022,12,31)),M206,""))</f>
        <v/>
      </c>
      <c r="N313" s="21" t="str">
        <f>IF(AND('別紙3-1_区分⑤所要額内訳'!$E$105&gt;=DATE(2023,1,1),'別紙3-1_区分⑤所要額内訳'!$D$105="無",COUNTIF($D$206:N206,1)&lt;=7),N206,IF(OR('別紙3-1_区分⑤所要額内訳'!$D$105="有",'別紙3-1_区分⑤所要額内訳'!$E$105&lt;=DATE(2022,12,31)),N206,""))</f>
        <v/>
      </c>
      <c r="O313" s="21" t="str">
        <f>IF(AND('別紙3-1_区分⑤所要額内訳'!$E$105&gt;=DATE(2023,1,1),'別紙3-1_区分⑤所要額内訳'!$D$105="無",COUNTIF($D$206:O206,1)&lt;=7),O206,IF(OR('別紙3-1_区分⑤所要額内訳'!$D$105="有",'別紙3-1_区分⑤所要額内訳'!$E$105&lt;=DATE(2022,12,31)),O206,""))</f>
        <v/>
      </c>
      <c r="P313" s="21" t="str">
        <f>IF(AND('別紙3-1_区分⑤所要額内訳'!$E$105&gt;=DATE(2023,1,1),'別紙3-1_区分⑤所要額内訳'!$D$105="無",COUNTIF($D$206:P206,1)&lt;=7),P206,IF(OR('別紙3-1_区分⑤所要額内訳'!$D$105="有",'別紙3-1_区分⑤所要額内訳'!$E$105&lt;=DATE(2022,12,31)),P206,""))</f>
        <v/>
      </c>
      <c r="Q313" s="21" t="str">
        <f>IF(AND('別紙3-1_区分⑤所要額内訳'!$E$105&gt;=DATE(2023,1,1),'別紙3-1_区分⑤所要額内訳'!$D$105="無",COUNTIF($D$206:Q206,1)&lt;=7),Q206,IF(OR('別紙3-1_区分⑤所要額内訳'!$D$105="有",'別紙3-1_区分⑤所要額内訳'!$E$105&lt;=DATE(2022,12,31)),Q206,""))</f>
        <v/>
      </c>
      <c r="R313" s="21" t="str">
        <f>IF(AND('別紙3-1_区分⑤所要額内訳'!$E$105&gt;=DATE(2023,1,1),'別紙3-1_区分⑤所要額内訳'!$D$105="無",COUNTIF($D$206:R206,1)&lt;=7),R206,IF(OR('別紙3-1_区分⑤所要額内訳'!$D$105="有",'別紙3-1_区分⑤所要額内訳'!$E$105&lt;=DATE(2022,12,31)),R206,""))</f>
        <v/>
      </c>
      <c r="S313" s="21" t="str">
        <f>IF(AND('別紙3-1_区分⑤所要額内訳'!$E$105&gt;=DATE(2023,1,1),'別紙3-1_区分⑤所要額内訳'!$D$105="無",COUNTIF($D$206:S206,1)&lt;=7),S206,IF(OR('別紙3-1_区分⑤所要額内訳'!$D$105="有",'別紙3-1_区分⑤所要額内訳'!$E$105&lt;=DATE(2022,12,31)),S206,""))</f>
        <v/>
      </c>
      <c r="T313" s="21" t="str">
        <f>IF(AND('別紙3-1_区分⑤所要額内訳'!$E$105&gt;=DATE(2023,1,1),'別紙3-1_区分⑤所要額内訳'!$D$105="無",COUNTIF($D$206:T206,1)&lt;=7),T206,IF(OR('別紙3-1_区分⑤所要額内訳'!$D$105="有",'別紙3-1_区分⑤所要額内訳'!$E$105&lt;=DATE(2022,12,31)),T206,""))</f>
        <v/>
      </c>
      <c r="U313" s="21" t="str">
        <f>IF(AND('別紙3-1_区分⑤所要額内訳'!$E$105&gt;=DATE(2023,1,1),'別紙3-1_区分⑤所要額内訳'!$D$105="無",COUNTIF($D$206:U206,1)&lt;=7),U206,IF(OR('別紙3-1_区分⑤所要額内訳'!$D$105="有",'別紙3-1_区分⑤所要額内訳'!$E$105&lt;=DATE(2022,12,31)),U206,""))</f>
        <v/>
      </c>
      <c r="V313" s="21" t="str">
        <f>IF(AND('別紙3-1_区分⑤所要額内訳'!$E$105&gt;=DATE(2023,1,1),'別紙3-1_区分⑤所要額内訳'!$D$105="無",COUNTIF($D$206:V206,1)&lt;=7),V206,IF(OR('別紙3-1_区分⑤所要額内訳'!$D$105="有",'別紙3-1_区分⑤所要額内訳'!$E$105&lt;=DATE(2022,12,31)),V206,""))</f>
        <v/>
      </c>
      <c r="W313" s="21" t="str">
        <f>IF(AND('別紙3-1_区分⑤所要額内訳'!$E$105&gt;=DATE(2023,1,1),'別紙3-1_区分⑤所要額内訳'!$D$105="無",COUNTIF($D$206:W206,1)&lt;=7),W206,IF(OR('別紙3-1_区分⑤所要額内訳'!$D$105="有",'別紙3-1_区分⑤所要額内訳'!$E$105&lt;=DATE(2022,12,31)),W206,""))</f>
        <v/>
      </c>
      <c r="X313" s="21" t="str">
        <f>IF(AND('別紙3-1_区分⑤所要額内訳'!$E$105&gt;=DATE(2023,1,1),'別紙3-1_区分⑤所要額内訳'!$D$105="無",COUNTIF($D$206:X206,1)&lt;=7),X206,IF(OR('別紙3-1_区分⑤所要額内訳'!$D$105="有",'別紙3-1_区分⑤所要額内訳'!$E$105&lt;=DATE(2022,12,31)),X206,""))</f>
        <v/>
      </c>
      <c r="Y313" s="21" t="str">
        <f>IF(AND('別紙3-1_区分⑤所要額内訳'!$E$105&gt;=DATE(2023,1,1),'別紙3-1_区分⑤所要額内訳'!$D$105="無",COUNTIF($D$206:Y206,1)&lt;=7),Y206,IF(OR('別紙3-1_区分⑤所要額内訳'!$D$105="有",'別紙3-1_区分⑤所要額内訳'!$E$105&lt;=DATE(2022,12,31)),Y206,""))</f>
        <v/>
      </c>
      <c r="Z313" s="21" t="str">
        <f>IF(AND('別紙3-1_区分⑤所要額内訳'!$E$105&gt;=DATE(2023,1,1),'別紙3-1_区分⑤所要額内訳'!$D$105="無",COUNTIF($D$206:Z206,1)&lt;=7),Z206,IF(OR('別紙3-1_区分⑤所要額内訳'!$D$105="有",'別紙3-1_区分⑤所要額内訳'!$E$105&lt;=DATE(2022,12,31)),Z206,""))</f>
        <v/>
      </c>
      <c r="AA313" s="21" t="str">
        <f>IF(AND('別紙3-1_区分⑤所要額内訳'!$E$105&gt;=DATE(2023,1,1),'別紙3-1_区分⑤所要額内訳'!$D$105="無",COUNTIF($D$206:AA206,1)&lt;=7),AA206,IF(OR('別紙3-1_区分⑤所要額内訳'!$D$105="有",'別紙3-1_区分⑤所要額内訳'!$E$105&lt;=DATE(2022,12,31)),AA206,""))</f>
        <v/>
      </c>
      <c r="AB313" s="21" t="str">
        <f>IF(AND('別紙3-1_区分⑤所要額内訳'!$E$105&gt;=DATE(2023,1,1),'別紙3-1_区分⑤所要額内訳'!$D$105="無",COUNTIF($D$206:AB206,1)&lt;=7),AB206,IF(OR('別紙3-1_区分⑤所要額内訳'!$D$105="有",'別紙3-1_区分⑤所要額内訳'!$E$105&lt;=DATE(2022,12,31)),AB206,""))</f>
        <v/>
      </c>
      <c r="AC313" s="21" t="str">
        <f>IF(AND('別紙3-1_区分⑤所要額内訳'!$E$105&gt;=DATE(2023,1,1),'別紙3-1_区分⑤所要額内訳'!$D$105="無",COUNTIF($D$206:AC206,1)&lt;=7),AC206,IF(OR('別紙3-1_区分⑤所要額内訳'!$D$105="有",'別紙3-1_区分⑤所要額内訳'!$E$105&lt;=DATE(2022,12,31)),AC206,""))</f>
        <v/>
      </c>
      <c r="AD313" s="21" t="str">
        <f>IF(AND('別紙3-1_区分⑤所要額内訳'!$E$105&gt;=DATE(2023,1,1),'別紙3-1_区分⑤所要額内訳'!$D$105="無",COUNTIF($D$206:AD206,1)&lt;=7),AD206,IF(OR('別紙3-1_区分⑤所要額内訳'!$D$105="有",'別紙3-1_区分⑤所要額内訳'!$E$105&lt;=DATE(2022,12,31)),AD206,""))</f>
        <v/>
      </c>
      <c r="AE313" s="21" t="str">
        <f>IF(AND('別紙3-1_区分⑤所要額内訳'!$E$105&gt;=DATE(2023,1,1),'別紙3-1_区分⑤所要額内訳'!$D$105="無",COUNTIF($D$206:AE206,1)&lt;=7),AE206,IF(OR('別紙3-1_区分⑤所要額内訳'!$D$105="有",'別紙3-1_区分⑤所要額内訳'!$E$105&lt;=DATE(2022,12,31)),AE206,""))</f>
        <v/>
      </c>
      <c r="AF313" s="21" t="str">
        <f>IF(AND('別紙3-1_区分⑤所要額内訳'!$E$105&gt;=DATE(2023,1,1),'別紙3-1_区分⑤所要額内訳'!$D$105="無",COUNTIF($D$206:AF206,1)&lt;=7),AF206,IF(OR('別紙3-1_区分⑤所要額内訳'!$D$105="有",'別紙3-1_区分⑤所要額内訳'!$E$105&lt;=DATE(2022,12,31)),AF206,""))</f>
        <v/>
      </c>
      <c r="AG313" s="21" t="str">
        <f>IF(AND('別紙3-1_区分⑤所要額内訳'!$E$105&gt;=DATE(2023,1,1),'別紙3-1_区分⑤所要額内訳'!$D$105="無",COUNTIF($D$206:AG206,1)&lt;=7),AG206,IF(OR('別紙3-1_区分⑤所要額内訳'!$D$105="有",'別紙3-1_区分⑤所要額内訳'!$E$105&lt;=DATE(2022,12,31)),AG206,""))</f>
        <v/>
      </c>
      <c r="AH313" s="21" t="str">
        <f>IF(AND('別紙3-1_区分⑤所要額内訳'!$E$105&gt;=DATE(2023,1,1),'別紙3-1_区分⑤所要額内訳'!$D$105="無",COUNTIF($D$206:AH206,1)&lt;=7),AH206,IF(OR('別紙3-1_区分⑤所要額内訳'!$D$105="有",'別紙3-1_区分⑤所要額内訳'!$E$105&lt;=DATE(2022,12,31)),AH206,""))</f>
        <v/>
      </c>
      <c r="AI313" s="21" t="str">
        <f>IF(AND('別紙3-1_区分⑤所要額内訳'!$E$105&gt;=DATE(2023,1,1),'別紙3-1_区分⑤所要額内訳'!$D$105="無",COUNTIF($D$206:AI206,1)&lt;=7),AI206,IF(OR('別紙3-1_区分⑤所要額内訳'!$D$105="有",'別紙3-1_区分⑤所要額内訳'!$E$105&lt;=DATE(2022,12,31)),AI206,""))</f>
        <v/>
      </c>
      <c r="AJ313" s="21" t="str">
        <f>IF(AND('別紙3-1_区分⑤所要額内訳'!$E$105&gt;=DATE(2023,1,1),'別紙3-1_区分⑤所要額内訳'!$D$105="無",COUNTIF($D$206:AJ206,1)&lt;=7),AJ206,IF(OR('別紙3-1_区分⑤所要額内訳'!$D$105="有",'別紙3-1_区分⑤所要額内訳'!$E$105&lt;=DATE(2022,12,31)),AJ206,""))</f>
        <v/>
      </c>
      <c r="AK313" s="21" t="str">
        <f>IF(AND('別紙3-1_区分⑤所要額内訳'!$E$105&gt;=DATE(2023,1,1),'別紙3-1_区分⑤所要額内訳'!$D$105="無",COUNTIF($D$206:AK206,1)&lt;=7),AK206,IF(OR('別紙3-1_区分⑤所要額内訳'!$D$105="有",'別紙3-1_区分⑤所要額内訳'!$E$105&lt;=DATE(2022,12,31)),AK206,""))</f>
        <v/>
      </c>
      <c r="AL313" s="21" t="str">
        <f>IF(AND('別紙3-1_区分⑤所要額内訳'!$E$105&gt;=DATE(2023,1,1),'別紙3-1_区分⑤所要額内訳'!$D$105="無",COUNTIF($D$206:AL206,1)&lt;=7),AL206,IF(OR('別紙3-1_区分⑤所要額内訳'!$D$105="有",'別紙3-1_区分⑤所要額内訳'!$E$105&lt;=DATE(2022,12,31)),AL206,""))</f>
        <v/>
      </c>
      <c r="AM313" s="21" t="str">
        <f>IF(AND('別紙3-1_区分⑤所要額内訳'!$E$105&gt;=DATE(2023,1,1),'別紙3-1_区分⑤所要額内訳'!$D$105="無",COUNTIF($D$206:AM206,1)&lt;=7),AM206,IF(OR('別紙3-1_区分⑤所要額内訳'!$D$105="有",'別紙3-1_区分⑤所要額内訳'!$E$105&lt;=DATE(2022,12,31)),AM206,""))</f>
        <v/>
      </c>
      <c r="AN313" s="21" t="str">
        <f>IF(AND('別紙3-1_区分⑤所要額内訳'!$E$105&gt;=DATE(2023,1,1),'別紙3-1_区分⑤所要額内訳'!$D$105="無",COUNTIF($D$206:AN206,1)&lt;=7),AN206,IF(OR('別紙3-1_区分⑤所要額内訳'!$D$105="有",'別紙3-1_区分⑤所要額内訳'!$E$105&lt;=DATE(2022,12,31)),AN206,""))</f>
        <v/>
      </c>
      <c r="AO313" s="21" t="str">
        <f>IF(AND('別紙3-1_区分⑤所要額内訳'!$E$105&gt;=DATE(2023,1,1),'別紙3-1_区分⑤所要額内訳'!$D$105="無",COUNTIF($D$206:AO206,1)&lt;=7),AO206,IF(OR('別紙3-1_区分⑤所要額内訳'!$D$105="有",'別紙3-1_区分⑤所要額内訳'!$E$105&lt;=DATE(2022,12,31)),AO206,""))</f>
        <v/>
      </c>
      <c r="AP313" s="21" t="str">
        <f>IF(AND('別紙3-1_区分⑤所要額内訳'!$E$105&gt;=DATE(2023,1,1),'別紙3-1_区分⑤所要額内訳'!$D$105="無",COUNTIF($D$206:AP206,1)&lt;=7),AP206,IF(OR('別紙3-1_区分⑤所要額内訳'!$D$105="有",'別紙3-1_区分⑤所要額内訳'!$E$105&lt;=DATE(2022,12,31)),AP206,""))</f>
        <v/>
      </c>
      <c r="AQ313" s="21" t="str">
        <f>IF(AND('別紙3-1_区分⑤所要額内訳'!$E$105&gt;=DATE(2023,1,1),'別紙3-1_区分⑤所要額内訳'!$D$105="無",COUNTIF($D$206:AQ206,1)&lt;=7),AQ206,IF(OR('別紙3-1_区分⑤所要額内訳'!$D$105="有",'別紙3-1_区分⑤所要額内訳'!$E$105&lt;=DATE(2022,12,31)),AQ206,""))</f>
        <v/>
      </c>
      <c r="AR313" s="21" t="str">
        <f>IF(AND('別紙3-1_区分⑤所要額内訳'!$E$105&gt;=DATE(2023,1,1),'別紙3-1_区分⑤所要額内訳'!$D$105="無",COUNTIF($D$206:AR206,1)&lt;=7),AR206,IF(OR('別紙3-1_区分⑤所要額内訳'!$D$105="有",'別紙3-1_区分⑤所要額内訳'!$E$105&lt;=DATE(2022,12,31)),AR206,""))</f>
        <v/>
      </c>
      <c r="AS313" s="21" t="str">
        <f>IF(AND('別紙3-1_区分⑤所要額内訳'!$E$105&gt;=DATE(2023,1,1),'別紙3-1_区分⑤所要額内訳'!$D$105="無",COUNTIF($D$206:AS206,1)&lt;=7),AS206,IF(OR('別紙3-1_区分⑤所要額内訳'!$D$105="有",'別紙3-1_区分⑤所要額内訳'!$E$105&lt;=DATE(2022,12,31)),AS206,""))</f>
        <v/>
      </c>
      <c r="AT313" s="21" t="str">
        <f>IF(AND('別紙3-1_区分⑤所要額内訳'!$E$105&gt;=DATE(2023,1,1),'別紙3-1_区分⑤所要額内訳'!$D$105="無",COUNTIF($D$206:AT206,1)&lt;=7),AT206,IF(OR('別紙3-1_区分⑤所要額内訳'!$D$105="有",'別紙3-1_区分⑤所要額内訳'!$E$105&lt;=DATE(2022,12,31)),AT206,""))</f>
        <v/>
      </c>
      <c r="AU313" s="21" t="str">
        <f>IF(AND('別紙3-1_区分⑤所要額内訳'!$E$105&gt;=DATE(2023,1,1),'別紙3-1_区分⑤所要額内訳'!$D$105="無",COUNTIF($D$206:AU206,1)&lt;=7),AU206,IF(OR('別紙3-1_区分⑤所要額内訳'!$D$105="有",'別紙3-1_区分⑤所要額内訳'!$E$105&lt;=DATE(2022,12,31)),AU206,""))</f>
        <v/>
      </c>
      <c r="AV313" s="21" t="str">
        <f>IF(AND('別紙3-1_区分⑤所要額内訳'!$E$105&gt;=DATE(2023,1,1),'別紙3-1_区分⑤所要額内訳'!$D$105="無",COUNTIF($D$206:AV206,1)&lt;=7),AV206,IF(OR('別紙3-1_区分⑤所要額内訳'!$D$105="有",'別紙3-1_区分⑤所要額内訳'!$E$105&lt;=DATE(2022,12,31)),AV206,""))</f>
        <v/>
      </c>
      <c r="AW313" s="21" t="str">
        <f>IF(AND('別紙3-1_区分⑤所要額内訳'!$E$105&gt;=DATE(2023,1,1),'別紙3-1_区分⑤所要額内訳'!$D$105="無",COUNTIF($D$206:AW206,1)&lt;=7),AW206,IF(OR('別紙3-1_区分⑤所要額内訳'!$D$105="有",'別紙3-1_区分⑤所要額内訳'!$E$105&lt;=DATE(2022,12,31)),AW206,""))</f>
        <v/>
      </c>
      <c r="AX313" s="21" t="str">
        <f>IF(AND('別紙3-1_区分⑤所要額内訳'!$E$105&gt;=DATE(2023,1,1),'別紙3-1_区分⑤所要額内訳'!$D$105="無",COUNTIF($D$206:AX206,1)&lt;=7),AX206,IF(OR('別紙3-1_区分⑤所要額内訳'!$D$105="有",'別紙3-1_区分⑤所要額内訳'!$E$105&lt;=DATE(2022,12,31)),AX206,""))</f>
        <v/>
      </c>
      <c r="AY313" s="21" t="str">
        <f>IF(AND('別紙3-1_区分⑤所要額内訳'!$E$105&gt;=DATE(2023,1,1),'別紙3-1_区分⑤所要額内訳'!$D$105="無",COUNTIF($D$206:AY206,1)&lt;=7),AY206,IF(OR('別紙3-1_区分⑤所要額内訳'!$D$105="有",'別紙3-1_区分⑤所要額内訳'!$E$105&lt;=DATE(2022,12,31)),AY206,""))</f>
        <v/>
      </c>
      <c r="AZ313" s="21" t="str">
        <f>IF(AND('別紙3-1_区分⑤所要額内訳'!$E$105&gt;=DATE(2023,1,1),'別紙3-1_区分⑤所要額内訳'!$D$105="無",COUNTIF($D$206:AZ206,1)&lt;=7),AZ206,IF(OR('別紙3-1_区分⑤所要額内訳'!$D$105="有",'別紙3-1_区分⑤所要額内訳'!$E$105&lt;=DATE(2022,12,31)),AZ206,""))</f>
        <v/>
      </c>
      <c r="BA313" s="21" t="str">
        <f>IF(AND('別紙3-1_区分⑤所要額内訳'!$E$105&gt;=DATE(2023,1,1),'別紙3-1_区分⑤所要額内訳'!$D$105="無",COUNTIF($D$206:BA206,1)&lt;=7),BA206,IF(OR('別紙3-1_区分⑤所要額内訳'!$D$105="有",'別紙3-1_区分⑤所要額内訳'!$E$105&lt;=DATE(2022,12,31)),BA206,""))</f>
        <v/>
      </c>
      <c r="BB313" s="18">
        <f t="shared" si="396"/>
        <v>1</v>
      </c>
    </row>
    <row r="314" spans="1:54" x14ac:dyDescent="0.2">
      <c r="A314" s="5" t="str">
        <f t="shared" ref="A314:C314" si="428">A207</f>
        <v/>
      </c>
      <c r="B314" s="14" t="str">
        <f t="shared" si="428"/>
        <v/>
      </c>
      <c r="C314" s="5" t="str">
        <f t="shared" si="428"/>
        <v/>
      </c>
      <c r="D314" s="21">
        <f>IF(AND('別紙3-1_区分⑤所要額内訳'!$E$106&gt;=DATE(2023,1,1),'別紙3-1_区分⑤所要額内訳'!$D$106="無",COUNTIF($D$207:D207,1)&lt;=7),D207,IF(OR('別紙3-1_区分⑤所要額内訳'!$D$106="有",'別紙3-1_区分⑤所要額内訳'!$E$106&lt;=DATE(2022,12,31)),D207,""))</f>
        <v>1</v>
      </c>
      <c r="E314" s="21" t="str">
        <f>IF(AND('別紙3-1_区分⑤所要額内訳'!$E$106&gt;=DATE(2023,1,1),'別紙3-1_区分⑤所要額内訳'!$D$106="無",COUNTIF($D$207:E207,1)&lt;=7),E207,IF(OR('別紙3-1_区分⑤所要額内訳'!$D$106="有",'別紙3-1_区分⑤所要額内訳'!$E$106&lt;=DATE(2022,12,31)),E207,""))</f>
        <v/>
      </c>
      <c r="F314" s="21" t="str">
        <f>IF(AND('別紙3-1_区分⑤所要額内訳'!$E$106&gt;=DATE(2023,1,1),'別紙3-1_区分⑤所要額内訳'!$D$106="無",COUNTIF($D$207:F207,1)&lt;=7),F207,IF(OR('別紙3-1_区分⑤所要額内訳'!$D$106="有",'別紙3-1_区分⑤所要額内訳'!$E$106&lt;=DATE(2022,12,31)),F207,""))</f>
        <v/>
      </c>
      <c r="G314" s="21" t="str">
        <f>IF(AND('別紙3-1_区分⑤所要額内訳'!$E$106&gt;=DATE(2023,1,1),'別紙3-1_区分⑤所要額内訳'!$D$106="無",COUNTIF($D$207:G207,1)&lt;=7),G207,IF(OR('別紙3-1_区分⑤所要額内訳'!$D$106="有",'別紙3-1_区分⑤所要額内訳'!$E$106&lt;=DATE(2022,12,31)),G207,""))</f>
        <v/>
      </c>
      <c r="H314" s="21" t="str">
        <f>IF(AND('別紙3-1_区分⑤所要額内訳'!$E$106&gt;=DATE(2023,1,1),'別紙3-1_区分⑤所要額内訳'!$D$106="無",COUNTIF($D$207:H207,1)&lt;=7),H207,IF(OR('別紙3-1_区分⑤所要額内訳'!$D$106="有",'別紙3-1_区分⑤所要額内訳'!$E$106&lt;=DATE(2022,12,31)),H207,""))</f>
        <v/>
      </c>
      <c r="I314" s="21" t="str">
        <f>IF(AND('別紙3-1_区分⑤所要額内訳'!$E$106&gt;=DATE(2023,1,1),'別紙3-1_区分⑤所要額内訳'!$D$106="無",COUNTIF($D$207:I207,1)&lt;=7),I207,IF(OR('別紙3-1_区分⑤所要額内訳'!$D$106="有",'別紙3-1_区分⑤所要額内訳'!$E$106&lt;=DATE(2022,12,31)),I207,""))</f>
        <v/>
      </c>
      <c r="J314" s="21" t="str">
        <f>IF(AND('別紙3-1_区分⑤所要額内訳'!$E$106&gt;=DATE(2023,1,1),'別紙3-1_区分⑤所要額内訳'!$D$106="無",COUNTIF($D$207:J207,1)&lt;=7),J207,IF(OR('別紙3-1_区分⑤所要額内訳'!$D$106="有",'別紙3-1_区分⑤所要額内訳'!$E$106&lt;=DATE(2022,12,31)),J207,""))</f>
        <v/>
      </c>
      <c r="K314" s="21" t="str">
        <f>IF(AND('別紙3-1_区分⑤所要額内訳'!$E$106&gt;=DATE(2023,1,1),'別紙3-1_区分⑤所要額内訳'!$D$106="無",COUNTIF($D$207:K207,1)&lt;=7),K207,IF(OR('別紙3-1_区分⑤所要額内訳'!$D$106="有",'別紙3-1_区分⑤所要額内訳'!$E$106&lt;=DATE(2022,12,31)),K207,""))</f>
        <v/>
      </c>
      <c r="L314" s="21" t="str">
        <f>IF(AND('別紙3-1_区分⑤所要額内訳'!$E$106&gt;=DATE(2023,1,1),'別紙3-1_区分⑤所要額内訳'!$D$106="無",COUNTIF($D$207:L207,1)&lt;=7),L207,IF(OR('別紙3-1_区分⑤所要額内訳'!$D$106="有",'別紙3-1_区分⑤所要額内訳'!$E$106&lt;=DATE(2022,12,31)),L207,""))</f>
        <v/>
      </c>
      <c r="M314" s="21" t="str">
        <f>IF(AND('別紙3-1_区分⑤所要額内訳'!$E$106&gt;=DATE(2023,1,1),'別紙3-1_区分⑤所要額内訳'!$D$106="無",COUNTIF($D$207:M207,1)&lt;=7),M207,IF(OR('別紙3-1_区分⑤所要額内訳'!$D$106="有",'別紙3-1_区分⑤所要額内訳'!$E$106&lt;=DATE(2022,12,31)),M207,""))</f>
        <v/>
      </c>
      <c r="N314" s="21" t="str">
        <f>IF(AND('別紙3-1_区分⑤所要額内訳'!$E$106&gt;=DATE(2023,1,1),'別紙3-1_区分⑤所要額内訳'!$D$106="無",COUNTIF($D$207:N207,1)&lt;=7),N207,IF(OR('別紙3-1_区分⑤所要額内訳'!$D$106="有",'別紙3-1_区分⑤所要額内訳'!$E$106&lt;=DATE(2022,12,31)),N207,""))</f>
        <v/>
      </c>
      <c r="O314" s="21" t="str">
        <f>IF(AND('別紙3-1_区分⑤所要額内訳'!$E$106&gt;=DATE(2023,1,1),'別紙3-1_区分⑤所要額内訳'!$D$106="無",COUNTIF($D$207:O207,1)&lt;=7),O207,IF(OR('別紙3-1_区分⑤所要額内訳'!$D$106="有",'別紙3-1_区分⑤所要額内訳'!$E$106&lt;=DATE(2022,12,31)),O207,""))</f>
        <v/>
      </c>
      <c r="P314" s="21" t="str">
        <f>IF(AND('別紙3-1_区分⑤所要額内訳'!$E$106&gt;=DATE(2023,1,1),'別紙3-1_区分⑤所要額内訳'!$D$106="無",COUNTIF($D$207:P207,1)&lt;=7),P207,IF(OR('別紙3-1_区分⑤所要額内訳'!$D$106="有",'別紙3-1_区分⑤所要額内訳'!$E$106&lt;=DATE(2022,12,31)),P207,""))</f>
        <v/>
      </c>
      <c r="Q314" s="21" t="str">
        <f>IF(AND('別紙3-1_区分⑤所要額内訳'!$E$106&gt;=DATE(2023,1,1),'別紙3-1_区分⑤所要額内訳'!$D$106="無",COUNTIF($D$207:Q207,1)&lt;=7),Q207,IF(OR('別紙3-1_区分⑤所要額内訳'!$D$106="有",'別紙3-1_区分⑤所要額内訳'!$E$106&lt;=DATE(2022,12,31)),Q207,""))</f>
        <v/>
      </c>
      <c r="R314" s="21" t="str">
        <f>IF(AND('別紙3-1_区分⑤所要額内訳'!$E$106&gt;=DATE(2023,1,1),'別紙3-1_区分⑤所要額内訳'!$D$106="無",COUNTIF($D$207:R207,1)&lt;=7),R207,IF(OR('別紙3-1_区分⑤所要額内訳'!$D$106="有",'別紙3-1_区分⑤所要額内訳'!$E$106&lt;=DATE(2022,12,31)),R207,""))</f>
        <v/>
      </c>
      <c r="S314" s="21" t="str">
        <f>IF(AND('別紙3-1_区分⑤所要額内訳'!$E$106&gt;=DATE(2023,1,1),'別紙3-1_区分⑤所要額内訳'!$D$106="無",COUNTIF($D$207:S207,1)&lt;=7),S207,IF(OR('別紙3-1_区分⑤所要額内訳'!$D$106="有",'別紙3-1_区分⑤所要額内訳'!$E$106&lt;=DATE(2022,12,31)),S207,""))</f>
        <v/>
      </c>
      <c r="T314" s="21" t="str">
        <f>IF(AND('別紙3-1_区分⑤所要額内訳'!$E$106&gt;=DATE(2023,1,1),'別紙3-1_区分⑤所要額内訳'!$D$106="無",COUNTIF($D$207:T207,1)&lt;=7),T207,IF(OR('別紙3-1_区分⑤所要額内訳'!$D$106="有",'別紙3-1_区分⑤所要額内訳'!$E$106&lt;=DATE(2022,12,31)),T207,""))</f>
        <v/>
      </c>
      <c r="U314" s="21" t="str">
        <f>IF(AND('別紙3-1_区分⑤所要額内訳'!$E$106&gt;=DATE(2023,1,1),'別紙3-1_区分⑤所要額内訳'!$D$106="無",COUNTIF($D$207:U207,1)&lt;=7),U207,IF(OR('別紙3-1_区分⑤所要額内訳'!$D$106="有",'別紙3-1_区分⑤所要額内訳'!$E$106&lt;=DATE(2022,12,31)),U207,""))</f>
        <v/>
      </c>
      <c r="V314" s="21" t="str">
        <f>IF(AND('別紙3-1_区分⑤所要額内訳'!$E$106&gt;=DATE(2023,1,1),'別紙3-1_区分⑤所要額内訳'!$D$106="無",COUNTIF($D$207:V207,1)&lt;=7),V207,IF(OR('別紙3-1_区分⑤所要額内訳'!$D$106="有",'別紙3-1_区分⑤所要額内訳'!$E$106&lt;=DATE(2022,12,31)),V207,""))</f>
        <v/>
      </c>
      <c r="W314" s="21" t="str">
        <f>IF(AND('別紙3-1_区分⑤所要額内訳'!$E$106&gt;=DATE(2023,1,1),'別紙3-1_区分⑤所要額内訳'!$D$106="無",COUNTIF($D$207:W207,1)&lt;=7),W207,IF(OR('別紙3-1_区分⑤所要額内訳'!$D$106="有",'別紙3-1_区分⑤所要額内訳'!$E$106&lt;=DATE(2022,12,31)),W207,""))</f>
        <v/>
      </c>
      <c r="X314" s="21" t="str">
        <f>IF(AND('別紙3-1_区分⑤所要額内訳'!$E$106&gt;=DATE(2023,1,1),'別紙3-1_区分⑤所要額内訳'!$D$106="無",COUNTIF($D$207:X207,1)&lt;=7),X207,IF(OR('別紙3-1_区分⑤所要額内訳'!$D$106="有",'別紙3-1_区分⑤所要額内訳'!$E$106&lt;=DATE(2022,12,31)),X207,""))</f>
        <v/>
      </c>
      <c r="Y314" s="21" t="str">
        <f>IF(AND('別紙3-1_区分⑤所要額内訳'!$E$106&gt;=DATE(2023,1,1),'別紙3-1_区分⑤所要額内訳'!$D$106="無",COUNTIF($D$207:Y207,1)&lt;=7),Y207,IF(OR('別紙3-1_区分⑤所要額内訳'!$D$106="有",'別紙3-1_区分⑤所要額内訳'!$E$106&lt;=DATE(2022,12,31)),Y207,""))</f>
        <v/>
      </c>
      <c r="Z314" s="21" t="str">
        <f>IF(AND('別紙3-1_区分⑤所要額内訳'!$E$106&gt;=DATE(2023,1,1),'別紙3-1_区分⑤所要額内訳'!$D$106="無",COUNTIF($D$207:Z207,1)&lt;=7),Z207,IF(OR('別紙3-1_区分⑤所要額内訳'!$D$106="有",'別紙3-1_区分⑤所要額内訳'!$E$106&lt;=DATE(2022,12,31)),Z207,""))</f>
        <v/>
      </c>
      <c r="AA314" s="21" t="str">
        <f>IF(AND('別紙3-1_区分⑤所要額内訳'!$E$106&gt;=DATE(2023,1,1),'別紙3-1_区分⑤所要額内訳'!$D$106="無",COUNTIF($D$207:AA207,1)&lt;=7),AA207,IF(OR('別紙3-1_区分⑤所要額内訳'!$D$106="有",'別紙3-1_区分⑤所要額内訳'!$E$106&lt;=DATE(2022,12,31)),AA207,""))</f>
        <v/>
      </c>
      <c r="AB314" s="21" t="str">
        <f>IF(AND('別紙3-1_区分⑤所要額内訳'!$E$106&gt;=DATE(2023,1,1),'別紙3-1_区分⑤所要額内訳'!$D$106="無",COUNTIF($D$207:AB207,1)&lt;=7),AB207,IF(OR('別紙3-1_区分⑤所要額内訳'!$D$106="有",'別紙3-1_区分⑤所要額内訳'!$E$106&lt;=DATE(2022,12,31)),AB207,""))</f>
        <v/>
      </c>
      <c r="AC314" s="21" t="str">
        <f>IF(AND('別紙3-1_区分⑤所要額内訳'!$E$106&gt;=DATE(2023,1,1),'別紙3-1_区分⑤所要額内訳'!$D$106="無",COUNTIF($D$207:AC207,1)&lt;=7),AC207,IF(OR('別紙3-1_区分⑤所要額内訳'!$D$106="有",'別紙3-1_区分⑤所要額内訳'!$E$106&lt;=DATE(2022,12,31)),AC207,""))</f>
        <v/>
      </c>
      <c r="AD314" s="21" t="str">
        <f>IF(AND('別紙3-1_区分⑤所要額内訳'!$E$106&gt;=DATE(2023,1,1),'別紙3-1_区分⑤所要額内訳'!$D$106="無",COUNTIF($D$207:AD207,1)&lt;=7),AD207,IF(OR('別紙3-1_区分⑤所要額内訳'!$D$106="有",'別紙3-1_区分⑤所要額内訳'!$E$106&lt;=DATE(2022,12,31)),AD207,""))</f>
        <v/>
      </c>
      <c r="AE314" s="21" t="str">
        <f>IF(AND('別紙3-1_区分⑤所要額内訳'!$E$106&gt;=DATE(2023,1,1),'別紙3-1_区分⑤所要額内訳'!$D$106="無",COUNTIF($D$207:AE207,1)&lt;=7),AE207,IF(OR('別紙3-1_区分⑤所要額内訳'!$D$106="有",'別紙3-1_区分⑤所要額内訳'!$E$106&lt;=DATE(2022,12,31)),AE207,""))</f>
        <v/>
      </c>
      <c r="AF314" s="21" t="str">
        <f>IF(AND('別紙3-1_区分⑤所要額内訳'!$E$106&gt;=DATE(2023,1,1),'別紙3-1_区分⑤所要額内訳'!$D$106="無",COUNTIF($D$207:AF207,1)&lt;=7),AF207,IF(OR('別紙3-1_区分⑤所要額内訳'!$D$106="有",'別紙3-1_区分⑤所要額内訳'!$E$106&lt;=DATE(2022,12,31)),AF207,""))</f>
        <v/>
      </c>
      <c r="AG314" s="21" t="str">
        <f>IF(AND('別紙3-1_区分⑤所要額内訳'!$E$106&gt;=DATE(2023,1,1),'別紙3-1_区分⑤所要額内訳'!$D$106="無",COUNTIF($D$207:AG207,1)&lt;=7),AG207,IF(OR('別紙3-1_区分⑤所要額内訳'!$D$106="有",'別紙3-1_区分⑤所要額内訳'!$E$106&lt;=DATE(2022,12,31)),AG207,""))</f>
        <v/>
      </c>
      <c r="AH314" s="21" t="str">
        <f>IF(AND('別紙3-1_区分⑤所要額内訳'!$E$106&gt;=DATE(2023,1,1),'別紙3-1_区分⑤所要額内訳'!$D$106="無",COUNTIF($D$207:AH207,1)&lt;=7),AH207,IF(OR('別紙3-1_区分⑤所要額内訳'!$D$106="有",'別紙3-1_区分⑤所要額内訳'!$E$106&lt;=DATE(2022,12,31)),AH207,""))</f>
        <v/>
      </c>
      <c r="AI314" s="21" t="str">
        <f>IF(AND('別紙3-1_区分⑤所要額内訳'!$E$106&gt;=DATE(2023,1,1),'別紙3-1_区分⑤所要額内訳'!$D$106="無",COUNTIF($D$207:AI207,1)&lt;=7),AI207,IF(OR('別紙3-1_区分⑤所要額内訳'!$D$106="有",'別紙3-1_区分⑤所要額内訳'!$E$106&lt;=DATE(2022,12,31)),AI207,""))</f>
        <v/>
      </c>
      <c r="AJ314" s="21" t="str">
        <f>IF(AND('別紙3-1_区分⑤所要額内訳'!$E$106&gt;=DATE(2023,1,1),'別紙3-1_区分⑤所要額内訳'!$D$106="無",COUNTIF($D$207:AJ207,1)&lt;=7),AJ207,IF(OR('別紙3-1_区分⑤所要額内訳'!$D$106="有",'別紙3-1_区分⑤所要額内訳'!$E$106&lt;=DATE(2022,12,31)),AJ207,""))</f>
        <v/>
      </c>
      <c r="AK314" s="21" t="str">
        <f>IF(AND('別紙3-1_区分⑤所要額内訳'!$E$106&gt;=DATE(2023,1,1),'別紙3-1_区分⑤所要額内訳'!$D$106="無",COUNTIF($D$207:AK207,1)&lt;=7),AK207,IF(OR('別紙3-1_区分⑤所要額内訳'!$D$106="有",'別紙3-1_区分⑤所要額内訳'!$E$106&lt;=DATE(2022,12,31)),AK207,""))</f>
        <v/>
      </c>
      <c r="AL314" s="21" t="str">
        <f>IF(AND('別紙3-1_区分⑤所要額内訳'!$E$106&gt;=DATE(2023,1,1),'別紙3-1_区分⑤所要額内訳'!$D$106="無",COUNTIF($D$207:AL207,1)&lt;=7),AL207,IF(OR('別紙3-1_区分⑤所要額内訳'!$D$106="有",'別紙3-1_区分⑤所要額内訳'!$E$106&lt;=DATE(2022,12,31)),AL207,""))</f>
        <v/>
      </c>
      <c r="AM314" s="21" t="str">
        <f>IF(AND('別紙3-1_区分⑤所要額内訳'!$E$106&gt;=DATE(2023,1,1),'別紙3-1_区分⑤所要額内訳'!$D$106="無",COUNTIF($D$207:AM207,1)&lt;=7),AM207,IF(OR('別紙3-1_区分⑤所要額内訳'!$D$106="有",'別紙3-1_区分⑤所要額内訳'!$E$106&lt;=DATE(2022,12,31)),AM207,""))</f>
        <v/>
      </c>
      <c r="AN314" s="21" t="str">
        <f>IF(AND('別紙3-1_区分⑤所要額内訳'!$E$106&gt;=DATE(2023,1,1),'別紙3-1_区分⑤所要額内訳'!$D$106="無",COUNTIF($D$207:AN207,1)&lt;=7),AN207,IF(OR('別紙3-1_区分⑤所要額内訳'!$D$106="有",'別紙3-1_区分⑤所要額内訳'!$E$106&lt;=DATE(2022,12,31)),AN207,""))</f>
        <v/>
      </c>
      <c r="AO314" s="21" t="str">
        <f>IF(AND('別紙3-1_区分⑤所要額内訳'!$E$106&gt;=DATE(2023,1,1),'別紙3-1_区分⑤所要額内訳'!$D$106="無",COUNTIF($D$207:AO207,1)&lt;=7),AO207,IF(OR('別紙3-1_区分⑤所要額内訳'!$D$106="有",'別紙3-1_区分⑤所要額内訳'!$E$106&lt;=DATE(2022,12,31)),AO207,""))</f>
        <v/>
      </c>
      <c r="AP314" s="21" t="str">
        <f>IF(AND('別紙3-1_区分⑤所要額内訳'!$E$106&gt;=DATE(2023,1,1),'別紙3-1_区分⑤所要額内訳'!$D$106="無",COUNTIF($D$207:AP207,1)&lt;=7),AP207,IF(OR('別紙3-1_区分⑤所要額内訳'!$D$106="有",'別紙3-1_区分⑤所要額内訳'!$E$106&lt;=DATE(2022,12,31)),AP207,""))</f>
        <v/>
      </c>
      <c r="AQ314" s="21" t="str">
        <f>IF(AND('別紙3-1_区分⑤所要額内訳'!$E$106&gt;=DATE(2023,1,1),'別紙3-1_区分⑤所要額内訳'!$D$106="無",COUNTIF($D$207:AQ207,1)&lt;=7),AQ207,IF(OR('別紙3-1_区分⑤所要額内訳'!$D$106="有",'別紙3-1_区分⑤所要額内訳'!$E$106&lt;=DATE(2022,12,31)),AQ207,""))</f>
        <v/>
      </c>
      <c r="AR314" s="21" t="str">
        <f>IF(AND('別紙3-1_区分⑤所要額内訳'!$E$106&gt;=DATE(2023,1,1),'別紙3-1_区分⑤所要額内訳'!$D$106="無",COUNTIF($D$207:AR207,1)&lt;=7),AR207,IF(OR('別紙3-1_区分⑤所要額内訳'!$D$106="有",'別紙3-1_区分⑤所要額内訳'!$E$106&lt;=DATE(2022,12,31)),AR207,""))</f>
        <v/>
      </c>
      <c r="AS314" s="21" t="str">
        <f>IF(AND('別紙3-1_区分⑤所要額内訳'!$E$106&gt;=DATE(2023,1,1),'別紙3-1_区分⑤所要額内訳'!$D$106="無",COUNTIF($D$207:AS207,1)&lt;=7),AS207,IF(OR('別紙3-1_区分⑤所要額内訳'!$D$106="有",'別紙3-1_区分⑤所要額内訳'!$E$106&lt;=DATE(2022,12,31)),AS207,""))</f>
        <v/>
      </c>
      <c r="AT314" s="21" t="str">
        <f>IF(AND('別紙3-1_区分⑤所要額内訳'!$E$106&gt;=DATE(2023,1,1),'別紙3-1_区分⑤所要額内訳'!$D$106="無",COUNTIF($D$207:AT207,1)&lt;=7),AT207,IF(OR('別紙3-1_区分⑤所要額内訳'!$D$106="有",'別紙3-1_区分⑤所要額内訳'!$E$106&lt;=DATE(2022,12,31)),AT207,""))</f>
        <v/>
      </c>
      <c r="AU314" s="21" t="str">
        <f>IF(AND('別紙3-1_区分⑤所要額内訳'!$E$106&gt;=DATE(2023,1,1),'別紙3-1_区分⑤所要額内訳'!$D$106="無",COUNTIF($D$207:AU207,1)&lt;=7),AU207,IF(OR('別紙3-1_区分⑤所要額内訳'!$D$106="有",'別紙3-1_区分⑤所要額内訳'!$E$106&lt;=DATE(2022,12,31)),AU207,""))</f>
        <v/>
      </c>
      <c r="AV314" s="21" t="str">
        <f>IF(AND('別紙3-1_区分⑤所要額内訳'!$E$106&gt;=DATE(2023,1,1),'別紙3-1_区分⑤所要額内訳'!$D$106="無",COUNTIF($D$207:AV207,1)&lt;=7),AV207,IF(OR('別紙3-1_区分⑤所要額内訳'!$D$106="有",'別紙3-1_区分⑤所要額内訳'!$E$106&lt;=DATE(2022,12,31)),AV207,""))</f>
        <v/>
      </c>
      <c r="AW314" s="21" t="str">
        <f>IF(AND('別紙3-1_区分⑤所要額内訳'!$E$106&gt;=DATE(2023,1,1),'別紙3-1_区分⑤所要額内訳'!$D$106="無",COUNTIF($D$207:AW207,1)&lt;=7),AW207,IF(OR('別紙3-1_区分⑤所要額内訳'!$D$106="有",'別紙3-1_区分⑤所要額内訳'!$E$106&lt;=DATE(2022,12,31)),AW207,""))</f>
        <v/>
      </c>
      <c r="AX314" s="21" t="str">
        <f>IF(AND('別紙3-1_区分⑤所要額内訳'!$E$106&gt;=DATE(2023,1,1),'別紙3-1_区分⑤所要額内訳'!$D$106="無",COUNTIF($D$207:AX207,1)&lt;=7),AX207,IF(OR('別紙3-1_区分⑤所要額内訳'!$D$106="有",'別紙3-1_区分⑤所要額内訳'!$E$106&lt;=DATE(2022,12,31)),AX207,""))</f>
        <v/>
      </c>
      <c r="AY314" s="21" t="str">
        <f>IF(AND('別紙3-1_区分⑤所要額内訳'!$E$106&gt;=DATE(2023,1,1),'別紙3-1_区分⑤所要額内訳'!$D$106="無",COUNTIF($D$207:AY207,1)&lt;=7),AY207,IF(OR('別紙3-1_区分⑤所要額内訳'!$D$106="有",'別紙3-1_区分⑤所要額内訳'!$E$106&lt;=DATE(2022,12,31)),AY207,""))</f>
        <v/>
      </c>
      <c r="AZ314" s="21" t="str">
        <f>IF(AND('別紙3-1_区分⑤所要額内訳'!$E$106&gt;=DATE(2023,1,1),'別紙3-1_区分⑤所要額内訳'!$D$106="無",COUNTIF($D$207:AZ207,1)&lt;=7),AZ207,IF(OR('別紙3-1_区分⑤所要額内訳'!$D$106="有",'別紙3-1_区分⑤所要額内訳'!$E$106&lt;=DATE(2022,12,31)),AZ207,""))</f>
        <v/>
      </c>
      <c r="BA314" s="21" t="str">
        <f>IF(AND('別紙3-1_区分⑤所要額内訳'!$E$106&gt;=DATE(2023,1,1),'別紙3-1_区分⑤所要額内訳'!$D$106="無",COUNTIF($D$207:BA207,1)&lt;=7),BA207,IF(OR('別紙3-1_区分⑤所要額内訳'!$D$106="有",'別紙3-1_区分⑤所要額内訳'!$E$106&lt;=DATE(2022,12,31)),BA207,""))</f>
        <v/>
      </c>
      <c r="BB314" s="18">
        <f t="shared" si="396"/>
        <v>1</v>
      </c>
    </row>
    <row r="315" spans="1:54" x14ac:dyDescent="0.2">
      <c r="A315" s="5" t="str">
        <f t="shared" ref="A315:C315" si="429">A208</f>
        <v/>
      </c>
      <c r="B315" s="14" t="str">
        <f t="shared" si="429"/>
        <v/>
      </c>
      <c r="C315" s="5" t="str">
        <f t="shared" si="429"/>
        <v/>
      </c>
      <c r="D315" s="21">
        <f>IF(AND('別紙3-1_区分⑤所要額内訳'!$E$107&gt;=DATE(2023,1,1),'別紙3-1_区分⑤所要額内訳'!$D$107="無",COUNTIF($D$208:D208,1)&lt;=7),D208,IF(OR('別紙3-1_区分⑤所要額内訳'!$D$107="有",'別紙3-1_区分⑤所要額内訳'!$E$107&lt;=DATE(2022,12,31)),D208,""))</f>
        <v>1</v>
      </c>
      <c r="E315" s="21" t="str">
        <f>IF(AND('別紙3-1_区分⑤所要額内訳'!$E$107&gt;=DATE(2023,1,1),'別紙3-1_区分⑤所要額内訳'!$D$107="無",COUNTIF($D$208:E208,1)&lt;=7),E208,IF(OR('別紙3-1_区分⑤所要額内訳'!$D$107="有",'別紙3-1_区分⑤所要額内訳'!$E$107&lt;=DATE(2022,12,31)),E208,""))</f>
        <v/>
      </c>
      <c r="F315" s="21" t="str">
        <f>IF(AND('別紙3-1_区分⑤所要額内訳'!$E$107&gt;=DATE(2023,1,1),'別紙3-1_区分⑤所要額内訳'!$D$107="無",COUNTIF($D$208:F208,1)&lt;=7),F208,IF(OR('別紙3-1_区分⑤所要額内訳'!$D$107="有",'別紙3-1_区分⑤所要額内訳'!$E$107&lt;=DATE(2022,12,31)),F208,""))</f>
        <v/>
      </c>
      <c r="G315" s="21" t="str">
        <f>IF(AND('別紙3-1_区分⑤所要額内訳'!$E$107&gt;=DATE(2023,1,1),'別紙3-1_区分⑤所要額内訳'!$D$107="無",COUNTIF($D$208:G208,1)&lt;=7),G208,IF(OR('別紙3-1_区分⑤所要額内訳'!$D$107="有",'別紙3-1_区分⑤所要額内訳'!$E$107&lt;=DATE(2022,12,31)),G208,""))</f>
        <v/>
      </c>
      <c r="H315" s="21" t="str">
        <f>IF(AND('別紙3-1_区分⑤所要額内訳'!$E$107&gt;=DATE(2023,1,1),'別紙3-1_区分⑤所要額内訳'!$D$107="無",COUNTIF($D$208:H208,1)&lt;=7),H208,IF(OR('別紙3-1_区分⑤所要額内訳'!$D$107="有",'別紙3-1_区分⑤所要額内訳'!$E$107&lt;=DATE(2022,12,31)),H208,""))</f>
        <v/>
      </c>
      <c r="I315" s="21" t="str">
        <f>IF(AND('別紙3-1_区分⑤所要額内訳'!$E$107&gt;=DATE(2023,1,1),'別紙3-1_区分⑤所要額内訳'!$D$107="無",COUNTIF($D$208:I208,1)&lt;=7),I208,IF(OR('別紙3-1_区分⑤所要額内訳'!$D$107="有",'別紙3-1_区分⑤所要額内訳'!$E$107&lt;=DATE(2022,12,31)),I208,""))</f>
        <v/>
      </c>
      <c r="J315" s="21" t="str">
        <f>IF(AND('別紙3-1_区分⑤所要額内訳'!$E$107&gt;=DATE(2023,1,1),'別紙3-1_区分⑤所要額内訳'!$D$107="無",COUNTIF($D$208:J208,1)&lt;=7),J208,IF(OR('別紙3-1_区分⑤所要額内訳'!$D$107="有",'別紙3-1_区分⑤所要額内訳'!$E$107&lt;=DATE(2022,12,31)),J208,""))</f>
        <v/>
      </c>
      <c r="K315" s="21" t="str">
        <f>IF(AND('別紙3-1_区分⑤所要額内訳'!$E$107&gt;=DATE(2023,1,1),'別紙3-1_区分⑤所要額内訳'!$D$107="無",COUNTIF($D$208:K208,1)&lt;=7),K208,IF(OR('別紙3-1_区分⑤所要額内訳'!$D$107="有",'別紙3-1_区分⑤所要額内訳'!$E$107&lt;=DATE(2022,12,31)),K208,""))</f>
        <v/>
      </c>
      <c r="L315" s="21" t="str">
        <f>IF(AND('別紙3-1_区分⑤所要額内訳'!$E$107&gt;=DATE(2023,1,1),'別紙3-1_区分⑤所要額内訳'!$D$107="無",COUNTIF($D$208:L208,1)&lt;=7),L208,IF(OR('別紙3-1_区分⑤所要額内訳'!$D$107="有",'別紙3-1_区分⑤所要額内訳'!$E$107&lt;=DATE(2022,12,31)),L208,""))</f>
        <v/>
      </c>
      <c r="M315" s="21" t="str">
        <f>IF(AND('別紙3-1_区分⑤所要額内訳'!$E$107&gt;=DATE(2023,1,1),'別紙3-1_区分⑤所要額内訳'!$D$107="無",COUNTIF($D$208:M208,1)&lt;=7),M208,IF(OR('別紙3-1_区分⑤所要額内訳'!$D$107="有",'別紙3-1_区分⑤所要額内訳'!$E$107&lt;=DATE(2022,12,31)),M208,""))</f>
        <v/>
      </c>
      <c r="N315" s="21" t="str">
        <f>IF(AND('別紙3-1_区分⑤所要額内訳'!$E$107&gt;=DATE(2023,1,1),'別紙3-1_区分⑤所要額内訳'!$D$107="無",COUNTIF($D$208:N208,1)&lt;=7),N208,IF(OR('別紙3-1_区分⑤所要額内訳'!$D$107="有",'別紙3-1_区分⑤所要額内訳'!$E$107&lt;=DATE(2022,12,31)),N208,""))</f>
        <v/>
      </c>
      <c r="O315" s="21" t="str">
        <f>IF(AND('別紙3-1_区分⑤所要額内訳'!$E$107&gt;=DATE(2023,1,1),'別紙3-1_区分⑤所要額内訳'!$D$107="無",COUNTIF($D$208:O208,1)&lt;=7),O208,IF(OR('別紙3-1_区分⑤所要額内訳'!$D$107="有",'別紙3-1_区分⑤所要額内訳'!$E$107&lt;=DATE(2022,12,31)),O208,""))</f>
        <v/>
      </c>
      <c r="P315" s="21" t="str">
        <f>IF(AND('別紙3-1_区分⑤所要額内訳'!$E$107&gt;=DATE(2023,1,1),'別紙3-1_区分⑤所要額内訳'!$D$107="無",COUNTIF($D$208:P208,1)&lt;=7),P208,IF(OR('別紙3-1_区分⑤所要額内訳'!$D$107="有",'別紙3-1_区分⑤所要額内訳'!$E$107&lt;=DATE(2022,12,31)),P208,""))</f>
        <v/>
      </c>
      <c r="Q315" s="21" t="str">
        <f>IF(AND('別紙3-1_区分⑤所要額内訳'!$E$107&gt;=DATE(2023,1,1),'別紙3-1_区分⑤所要額内訳'!$D$107="無",COUNTIF($D$208:Q208,1)&lt;=7),Q208,IF(OR('別紙3-1_区分⑤所要額内訳'!$D$107="有",'別紙3-1_区分⑤所要額内訳'!$E$107&lt;=DATE(2022,12,31)),Q208,""))</f>
        <v/>
      </c>
      <c r="R315" s="21" t="str">
        <f>IF(AND('別紙3-1_区分⑤所要額内訳'!$E$107&gt;=DATE(2023,1,1),'別紙3-1_区分⑤所要額内訳'!$D$107="無",COUNTIF($D$208:R208,1)&lt;=7),R208,IF(OR('別紙3-1_区分⑤所要額内訳'!$D$107="有",'別紙3-1_区分⑤所要額内訳'!$E$107&lt;=DATE(2022,12,31)),R208,""))</f>
        <v/>
      </c>
      <c r="S315" s="21" t="str">
        <f>IF(AND('別紙3-1_区分⑤所要額内訳'!$E$107&gt;=DATE(2023,1,1),'別紙3-1_区分⑤所要額内訳'!$D$107="無",COUNTIF($D$208:S208,1)&lt;=7),S208,IF(OR('別紙3-1_区分⑤所要額内訳'!$D$107="有",'別紙3-1_区分⑤所要額内訳'!$E$107&lt;=DATE(2022,12,31)),S208,""))</f>
        <v/>
      </c>
      <c r="T315" s="21" t="str">
        <f>IF(AND('別紙3-1_区分⑤所要額内訳'!$E$107&gt;=DATE(2023,1,1),'別紙3-1_区分⑤所要額内訳'!$D$107="無",COUNTIF($D$208:T208,1)&lt;=7),T208,IF(OR('別紙3-1_区分⑤所要額内訳'!$D$107="有",'別紙3-1_区分⑤所要額内訳'!$E$107&lt;=DATE(2022,12,31)),T208,""))</f>
        <v/>
      </c>
      <c r="U315" s="21" t="str">
        <f>IF(AND('別紙3-1_区分⑤所要額内訳'!$E$107&gt;=DATE(2023,1,1),'別紙3-1_区分⑤所要額内訳'!$D$107="無",COUNTIF($D$208:U208,1)&lt;=7),U208,IF(OR('別紙3-1_区分⑤所要額内訳'!$D$107="有",'別紙3-1_区分⑤所要額内訳'!$E$107&lt;=DATE(2022,12,31)),U208,""))</f>
        <v/>
      </c>
      <c r="V315" s="21" t="str">
        <f>IF(AND('別紙3-1_区分⑤所要額内訳'!$E$107&gt;=DATE(2023,1,1),'別紙3-1_区分⑤所要額内訳'!$D$107="無",COUNTIF($D$208:V208,1)&lt;=7),V208,IF(OR('別紙3-1_区分⑤所要額内訳'!$D$107="有",'別紙3-1_区分⑤所要額内訳'!$E$107&lt;=DATE(2022,12,31)),V208,""))</f>
        <v/>
      </c>
      <c r="W315" s="21" t="str">
        <f>IF(AND('別紙3-1_区分⑤所要額内訳'!$E$107&gt;=DATE(2023,1,1),'別紙3-1_区分⑤所要額内訳'!$D$107="無",COUNTIF($D$208:W208,1)&lt;=7),W208,IF(OR('別紙3-1_区分⑤所要額内訳'!$D$107="有",'別紙3-1_区分⑤所要額内訳'!$E$107&lt;=DATE(2022,12,31)),W208,""))</f>
        <v/>
      </c>
      <c r="X315" s="21" t="str">
        <f>IF(AND('別紙3-1_区分⑤所要額内訳'!$E$107&gt;=DATE(2023,1,1),'別紙3-1_区分⑤所要額内訳'!$D$107="無",COUNTIF($D$208:X208,1)&lt;=7),X208,IF(OR('別紙3-1_区分⑤所要額内訳'!$D$107="有",'別紙3-1_区分⑤所要額内訳'!$E$107&lt;=DATE(2022,12,31)),X208,""))</f>
        <v/>
      </c>
      <c r="Y315" s="21" t="str">
        <f>IF(AND('別紙3-1_区分⑤所要額内訳'!$E$107&gt;=DATE(2023,1,1),'別紙3-1_区分⑤所要額内訳'!$D$107="無",COUNTIF($D$208:Y208,1)&lt;=7),Y208,IF(OR('別紙3-1_区分⑤所要額内訳'!$D$107="有",'別紙3-1_区分⑤所要額内訳'!$E$107&lt;=DATE(2022,12,31)),Y208,""))</f>
        <v/>
      </c>
      <c r="Z315" s="21" t="str">
        <f>IF(AND('別紙3-1_区分⑤所要額内訳'!$E$107&gt;=DATE(2023,1,1),'別紙3-1_区分⑤所要額内訳'!$D$107="無",COUNTIF($D$208:Z208,1)&lt;=7),Z208,IF(OR('別紙3-1_区分⑤所要額内訳'!$D$107="有",'別紙3-1_区分⑤所要額内訳'!$E$107&lt;=DATE(2022,12,31)),Z208,""))</f>
        <v/>
      </c>
      <c r="AA315" s="21" t="str">
        <f>IF(AND('別紙3-1_区分⑤所要額内訳'!$E$107&gt;=DATE(2023,1,1),'別紙3-1_区分⑤所要額内訳'!$D$107="無",COUNTIF($D$208:AA208,1)&lt;=7),AA208,IF(OR('別紙3-1_区分⑤所要額内訳'!$D$107="有",'別紙3-1_区分⑤所要額内訳'!$E$107&lt;=DATE(2022,12,31)),AA208,""))</f>
        <v/>
      </c>
      <c r="AB315" s="21" t="str">
        <f>IF(AND('別紙3-1_区分⑤所要額内訳'!$E$107&gt;=DATE(2023,1,1),'別紙3-1_区分⑤所要額内訳'!$D$107="無",COUNTIF($D$208:AB208,1)&lt;=7),AB208,IF(OR('別紙3-1_区分⑤所要額内訳'!$D$107="有",'別紙3-1_区分⑤所要額内訳'!$E$107&lt;=DATE(2022,12,31)),AB208,""))</f>
        <v/>
      </c>
      <c r="AC315" s="21" t="str">
        <f>IF(AND('別紙3-1_区分⑤所要額内訳'!$E$107&gt;=DATE(2023,1,1),'別紙3-1_区分⑤所要額内訳'!$D$107="無",COUNTIF($D$208:AC208,1)&lt;=7),AC208,IF(OR('別紙3-1_区分⑤所要額内訳'!$D$107="有",'別紙3-1_区分⑤所要額内訳'!$E$107&lt;=DATE(2022,12,31)),AC208,""))</f>
        <v/>
      </c>
      <c r="AD315" s="21" t="str">
        <f>IF(AND('別紙3-1_区分⑤所要額内訳'!$E$107&gt;=DATE(2023,1,1),'別紙3-1_区分⑤所要額内訳'!$D$107="無",COUNTIF($D$208:AD208,1)&lt;=7),AD208,IF(OR('別紙3-1_区分⑤所要額内訳'!$D$107="有",'別紙3-1_区分⑤所要額内訳'!$E$107&lt;=DATE(2022,12,31)),AD208,""))</f>
        <v/>
      </c>
      <c r="AE315" s="21" t="str">
        <f>IF(AND('別紙3-1_区分⑤所要額内訳'!$E$107&gt;=DATE(2023,1,1),'別紙3-1_区分⑤所要額内訳'!$D$107="無",COUNTIF($D$208:AE208,1)&lt;=7),AE208,IF(OR('別紙3-1_区分⑤所要額内訳'!$D$107="有",'別紙3-1_区分⑤所要額内訳'!$E$107&lt;=DATE(2022,12,31)),AE208,""))</f>
        <v/>
      </c>
      <c r="AF315" s="21" t="str">
        <f>IF(AND('別紙3-1_区分⑤所要額内訳'!$E$107&gt;=DATE(2023,1,1),'別紙3-1_区分⑤所要額内訳'!$D$107="無",COUNTIF($D$208:AF208,1)&lt;=7),AF208,IF(OR('別紙3-1_区分⑤所要額内訳'!$D$107="有",'別紙3-1_区分⑤所要額内訳'!$E$107&lt;=DATE(2022,12,31)),AF208,""))</f>
        <v/>
      </c>
      <c r="AG315" s="21" t="str">
        <f>IF(AND('別紙3-1_区分⑤所要額内訳'!$E$107&gt;=DATE(2023,1,1),'別紙3-1_区分⑤所要額内訳'!$D$107="無",COUNTIF($D$208:AG208,1)&lt;=7),AG208,IF(OR('別紙3-1_区分⑤所要額内訳'!$D$107="有",'別紙3-1_区分⑤所要額内訳'!$E$107&lt;=DATE(2022,12,31)),AG208,""))</f>
        <v/>
      </c>
      <c r="AH315" s="21" t="str">
        <f>IF(AND('別紙3-1_区分⑤所要額内訳'!$E$107&gt;=DATE(2023,1,1),'別紙3-1_区分⑤所要額内訳'!$D$107="無",COUNTIF($D$208:AH208,1)&lt;=7),AH208,IF(OR('別紙3-1_区分⑤所要額内訳'!$D$107="有",'別紙3-1_区分⑤所要額内訳'!$E$107&lt;=DATE(2022,12,31)),AH208,""))</f>
        <v/>
      </c>
      <c r="AI315" s="21" t="str">
        <f>IF(AND('別紙3-1_区分⑤所要額内訳'!$E$107&gt;=DATE(2023,1,1),'別紙3-1_区分⑤所要額内訳'!$D$107="無",COUNTIF($D$208:AI208,1)&lt;=7),AI208,IF(OR('別紙3-1_区分⑤所要額内訳'!$D$107="有",'別紙3-1_区分⑤所要額内訳'!$E$107&lt;=DATE(2022,12,31)),AI208,""))</f>
        <v/>
      </c>
      <c r="AJ315" s="21" t="str">
        <f>IF(AND('別紙3-1_区分⑤所要額内訳'!$E$107&gt;=DATE(2023,1,1),'別紙3-1_区分⑤所要額内訳'!$D$107="無",COUNTIF($D$208:AJ208,1)&lt;=7),AJ208,IF(OR('別紙3-1_区分⑤所要額内訳'!$D$107="有",'別紙3-1_区分⑤所要額内訳'!$E$107&lt;=DATE(2022,12,31)),AJ208,""))</f>
        <v/>
      </c>
      <c r="AK315" s="21" t="str">
        <f>IF(AND('別紙3-1_区分⑤所要額内訳'!$E$107&gt;=DATE(2023,1,1),'別紙3-1_区分⑤所要額内訳'!$D$107="無",COUNTIF($D$208:AK208,1)&lt;=7),AK208,IF(OR('別紙3-1_区分⑤所要額内訳'!$D$107="有",'別紙3-1_区分⑤所要額内訳'!$E$107&lt;=DATE(2022,12,31)),AK208,""))</f>
        <v/>
      </c>
      <c r="AL315" s="21" t="str">
        <f>IF(AND('別紙3-1_区分⑤所要額内訳'!$E$107&gt;=DATE(2023,1,1),'別紙3-1_区分⑤所要額内訳'!$D$107="無",COUNTIF($D$208:AL208,1)&lt;=7),AL208,IF(OR('別紙3-1_区分⑤所要額内訳'!$D$107="有",'別紙3-1_区分⑤所要額内訳'!$E$107&lt;=DATE(2022,12,31)),AL208,""))</f>
        <v/>
      </c>
      <c r="AM315" s="21" t="str">
        <f>IF(AND('別紙3-1_区分⑤所要額内訳'!$E$107&gt;=DATE(2023,1,1),'別紙3-1_区分⑤所要額内訳'!$D$107="無",COUNTIF($D$208:AM208,1)&lt;=7),AM208,IF(OR('別紙3-1_区分⑤所要額内訳'!$D$107="有",'別紙3-1_区分⑤所要額内訳'!$E$107&lt;=DATE(2022,12,31)),AM208,""))</f>
        <v/>
      </c>
      <c r="AN315" s="21" t="str">
        <f>IF(AND('別紙3-1_区分⑤所要額内訳'!$E$107&gt;=DATE(2023,1,1),'別紙3-1_区分⑤所要額内訳'!$D$107="無",COUNTIF($D$208:AN208,1)&lt;=7),AN208,IF(OR('別紙3-1_区分⑤所要額内訳'!$D$107="有",'別紙3-1_区分⑤所要額内訳'!$E$107&lt;=DATE(2022,12,31)),AN208,""))</f>
        <v/>
      </c>
      <c r="AO315" s="21" t="str">
        <f>IF(AND('別紙3-1_区分⑤所要額内訳'!$E$107&gt;=DATE(2023,1,1),'別紙3-1_区分⑤所要額内訳'!$D$107="無",COUNTIF($D$208:AO208,1)&lt;=7),AO208,IF(OR('別紙3-1_区分⑤所要額内訳'!$D$107="有",'別紙3-1_区分⑤所要額内訳'!$E$107&lt;=DATE(2022,12,31)),AO208,""))</f>
        <v/>
      </c>
      <c r="AP315" s="21" t="str">
        <f>IF(AND('別紙3-1_区分⑤所要額内訳'!$E$107&gt;=DATE(2023,1,1),'別紙3-1_区分⑤所要額内訳'!$D$107="無",COUNTIF($D$208:AP208,1)&lt;=7),AP208,IF(OR('別紙3-1_区分⑤所要額内訳'!$D$107="有",'別紙3-1_区分⑤所要額内訳'!$E$107&lt;=DATE(2022,12,31)),AP208,""))</f>
        <v/>
      </c>
      <c r="AQ315" s="21" t="str">
        <f>IF(AND('別紙3-1_区分⑤所要額内訳'!$E$107&gt;=DATE(2023,1,1),'別紙3-1_区分⑤所要額内訳'!$D$107="無",COUNTIF($D$208:AQ208,1)&lt;=7),AQ208,IF(OR('別紙3-1_区分⑤所要額内訳'!$D$107="有",'別紙3-1_区分⑤所要額内訳'!$E$107&lt;=DATE(2022,12,31)),AQ208,""))</f>
        <v/>
      </c>
      <c r="AR315" s="21" t="str">
        <f>IF(AND('別紙3-1_区分⑤所要額内訳'!$E$107&gt;=DATE(2023,1,1),'別紙3-1_区分⑤所要額内訳'!$D$107="無",COUNTIF($D$208:AR208,1)&lt;=7),AR208,IF(OR('別紙3-1_区分⑤所要額内訳'!$D$107="有",'別紙3-1_区分⑤所要額内訳'!$E$107&lt;=DATE(2022,12,31)),AR208,""))</f>
        <v/>
      </c>
      <c r="AS315" s="21" t="str">
        <f>IF(AND('別紙3-1_区分⑤所要額内訳'!$E$107&gt;=DATE(2023,1,1),'別紙3-1_区分⑤所要額内訳'!$D$107="無",COUNTIF($D$208:AS208,1)&lt;=7),AS208,IF(OR('別紙3-1_区分⑤所要額内訳'!$D$107="有",'別紙3-1_区分⑤所要額内訳'!$E$107&lt;=DATE(2022,12,31)),AS208,""))</f>
        <v/>
      </c>
      <c r="AT315" s="21" t="str">
        <f>IF(AND('別紙3-1_区分⑤所要額内訳'!$E$107&gt;=DATE(2023,1,1),'別紙3-1_区分⑤所要額内訳'!$D$107="無",COUNTIF($D$208:AT208,1)&lt;=7),AT208,IF(OR('別紙3-1_区分⑤所要額内訳'!$D$107="有",'別紙3-1_区分⑤所要額内訳'!$E$107&lt;=DATE(2022,12,31)),AT208,""))</f>
        <v/>
      </c>
      <c r="AU315" s="21" t="str">
        <f>IF(AND('別紙3-1_区分⑤所要額内訳'!$E$107&gt;=DATE(2023,1,1),'別紙3-1_区分⑤所要額内訳'!$D$107="無",COUNTIF($D$208:AU208,1)&lt;=7),AU208,IF(OR('別紙3-1_区分⑤所要額内訳'!$D$107="有",'別紙3-1_区分⑤所要額内訳'!$E$107&lt;=DATE(2022,12,31)),AU208,""))</f>
        <v/>
      </c>
      <c r="AV315" s="21" t="str">
        <f>IF(AND('別紙3-1_区分⑤所要額内訳'!$E$107&gt;=DATE(2023,1,1),'別紙3-1_区分⑤所要額内訳'!$D$107="無",COUNTIF($D$208:AV208,1)&lt;=7),AV208,IF(OR('別紙3-1_区分⑤所要額内訳'!$D$107="有",'別紙3-1_区分⑤所要額内訳'!$E$107&lt;=DATE(2022,12,31)),AV208,""))</f>
        <v/>
      </c>
      <c r="AW315" s="21" t="str">
        <f>IF(AND('別紙3-1_区分⑤所要額内訳'!$E$107&gt;=DATE(2023,1,1),'別紙3-1_区分⑤所要額内訳'!$D$107="無",COUNTIF($D$208:AW208,1)&lt;=7),AW208,IF(OR('別紙3-1_区分⑤所要額内訳'!$D$107="有",'別紙3-1_区分⑤所要額内訳'!$E$107&lt;=DATE(2022,12,31)),AW208,""))</f>
        <v/>
      </c>
      <c r="AX315" s="21" t="str">
        <f>IF(AND('別紙3-1_区分⑤所要額内訳'!$E$107&gt;=DATE(2023,1,1),'別紙3-1_区分⑤所要額内訳'!$D$107="無",COUNTIF($D$208:AX208,1)&lt;=7),AX208,IF(OR('別紙3-1_区分⑤所要額内訳'!$D$107="有",'別紙3-1_区分⑤所要額内訳'!$E$107&lt;=DATE(2022,12,31)),AX208,""))</f>
        <v/>
      </c>
      <c r="AY315" s="21" t="str">
        <f>IF(AND('別紙3-1_区分⑤所要額内訳'!$E$107&gt;=DATE(2023,1,1),'別紙3-1_区分⑤所要額内訳'!$D$107="無",COUNTIF($D$208:AY208,1)&lt;=7),AY208,IF(OR('別紙3-1_区分⑤所要額内訳'!$D$107="有",'別紙3-1_区分⑤所要額内訳'!$E$107&lt;=DATE(2022,12,31)),AY208,""))</f>
        <v/>
      </c>
      <c r="AZ315" s="21" t="str">
        <f>IF(AND('別紙3-1_区分⑤所要額内訳'!$E$107&gt;=DATE(2023,1,1),'別紙3-1_区分⑤所要額内訳'!$D$107="無",COUNTIF($D$208:AZ208,1)&lt;=7),AZ208,IF(OR('別紙3-1_区分⑤所要額内訳'!$D$107="有",'別紙3-1_区分⑤所要額内訳'!$E$107&lt;=DATE(2022,12,31)),AZ208,""))</f>
        <v/>
      </c>
      <c r="BA315" s="21" t="str">
        <f>IF(AND('別紙3-1_区分⑤所要額内訳'!$E$107&gt;=DATE(2023,1,1),'別紙3-1_区分⑤所要額内訳'!$D$107="無",COUNTIF($D$208:BA208,1)&lt;=7),BA208,IF(OR('別紙3-1_区分⑤所要額内訳'!$D$107="有",'別紙3-1_区分⑤所要額内訳'!$E$107&lt;=DATE(2022,12,31)),BA208,""))</f>
        <v/>
      </c>
      <c r="BB315" s="18">
        <f t="shared" si="396"/>
        <v>1</v>
      </c>
    </row>
    <row r="316" spans="1:54" x14ac:dyDescent="0.2">
      <c r="A316" s="5" t="str">
        <f t="shared" ref="A316:C316" si="430">A209</f>
        <v/>
      </c>
      <c r="B316" s="14" t="str">
        <f t="shared" si="430"/>
        <v/>
      </c>
      <c r="C316" s="5" t="str">
        <f t="shared" si="430"/>
        <v/>
      </c>
      <c r="D316" s="21">
        <f>IF(AND('別紙3-1_区分⑤所要額内訳'!$E$108&gt;=DATE(2023,1,1),'別紙3-1_区分⑤所要額内訳'!$D$108="無",COUNTIF($D$209:D209,1)&lt;=7),D209,IF(OR('別紙3-1_区分⑤所要額内訳'!$D$108="有",'別紙3-1_区分⑤所要額内訳'!$E$108&lt;=DATE(2022,12,31)),D209,""))</f>
        <v>1</v>
      </c>
      <c r="E316" s="21" t="str">
        <f>IF(AND('別紙3-1_区分⑤所要額内訳'!$E$108&gt;=DATE(2023,1,1),'別紙3-1_区分⑤所要額内訳'!$D$108="無",COUNTIF($D$209:E209,1)&lt;=7),E209,IF(OR('別紙3-1_区分⑤所要額内訳'!$D$108="有",'別紙3-1_区分⑤所要額内訳'!$E$108&lt;=DATE(2022,12,31)),E209,""))</f>
        <v/>
      </c>
      <c r="F316" s="21" t="str">
        <f>IF(AND('別紙3-1_区分⑤所要額内訳'!$E$108&gt;=DATE(2023,1,1),'別紙3-1_区分⑤所要額内訳'!$D$108="無",COUNTIF($D$209:F209,1)&lt;=7),F209,IF(OR('別紙3-1_区分⑤所要額内訳'!$D$108="有",'別紙3-1_区分⑤所要額内訳'!$E$108&lt;=DATE(2022,12,31)),F209,""))</f>
        <v/>
      </c>
      <c r="G316" s="21" t="str">
        <f>IF(AND('別紙3-1_区分⑤所要額内訳'!$E$108&gt;=DATE(2023,1,1),'別紙3-1_区分⑤所要額内訳'!$D$108="無",COUNTIF($D$209:G209,1)&lt;=7),G209,IF(OR('別紙3-1_区分⑤所要額内訳'!$D$108="有",'別紙3-1_区分⑤所要額内訳'!$E$108&lt;=DATE(2022,12,31)),G209,""))</f>
        <v/>
      </c>
      <c r="H316" s="21" t="str">
        <f>IF(AND('別紙3-1_区分⑤所要額内訳'!$E$108&gt;=DATE(2023,1,1),'別紙3-1_区分⑤所要額内訳'!$D$108="無",COUNTIF($D$209:H209,1)&lt;=7),H209,IF(OR('別紙3-1_区分⑤所要額内訳'!$D$108="有",'別紙3-1_区分⑤所要額内訳'!$E$108&lt;=DATE(2022,12,31)),H209,""))</f>
        <v/>
      </c>
      <c r="I316" s="21" t="str">
        <f>IF(AND('別紙3-1_区分⑤所要額内訳'!$E$108&gt;=DATE(2023,1,1),'別紙3-1_区分⑤所要額内訳'!$D$108="無",COUNTIF($D$209:I209,1)&lt;=7),I209,IF(OR('別紙3-1_区分⑤所要額内訳'!$D$108="有",'別紙3-1_区分⑤所要額内訳'!$E$108&lt;=DATE(2022,12,31)),I209,""))</f>
        <v/>
      </c>
      <c r="J316" s="21" t="str">
        <f>IF(AND('別紙3-1_区分⑤所要額内訳'!$E$108&gt;=DATE(2023,1,1),'別紙3-1_区分⑤所要額内訳'!$D$108="無",COUNTIF($D$209:J209,1)&lt;=7),J209,IF(OR('別紙3-1_区分⑤所要額内訳'!$D$108="有",'別紙3-1_区分⑤所要額内訳'!$E$108&lt;=DATE(2022,12,31)),J209,""))</f>
        <v/>
      </c>
      <c r="K316" s="21" t="str">
        <f>IF(AND('別紙3-1_区分⑤所要額内訳'!$E$108&gt;=DATE(2023,1,1),'別紙3-1_区分⑤所要額内訳'!$D$108="無",COUNTIF($D$209:K209,1)&lt;=7),K209,IF(OR('別紙3-1_区分⑤所要額内訳'!$D$108="有",'別紙3-1_区分⑤所要額内訳'!$E$108&lt;=DATE(2022,12,31)),K209,""))</f>
        <v/>
      </c>
      <c r="L316" s="21" t="str">
        <f>IF(AND('別紙3-1_区分⑤所要額内訳'!$E$108&gt;=DATE(2023,1,1),'別紙3-1_区分⑤所要額内訳'!$D$108="無",COUNTIF($D$209:L209,1)&lt;=7),L209,IF(OR('別紙3-1_区分⑤所要額内訳'!$D$108="有",'別紙3-1_区分⑤所要額内訳'!$E$108&lt;=DATE(2022,12,31)),L209,""))</f>
        <v/>
      </c>
      <c r="M316" s="21" t="str">
        <f>IF(AND('別紙3-1_区分⑤所要額内訳'!$E$108&gt;=DATE(2023,1,1),'別紙3-1_区分⑤所要額内訳'!$D$108="無",COUNTIF($D$209:M209,1)&lt;=7),M209,IF(OR('別紙3-1_区分⑤所要額内訳'!$D$108="有",'別紙3-1_区分⑤所要額内訳'!$E$108&lt;=DATE(2022,12,31)),M209,""))</f>
        <v/>
      </c>
      <c r="N316" s="21" t="str">
        <f>IF(AND('別紙3-1_区分⑤所要額内訳'!$E$108&gt;=DATE(2023,1,1),'別紙3-1_区分⑤所要額内訳'!$D$108="無",COUNTIF($D$209:N209,1)&lt;=7),N209,IF(OR('別紙3-1_区分⑤所要額内訳'!$D$108="有",'別紙3-1_区分⑤所要額内訳'!$E$108&lt;=DATE(2022,12,31)),N209,""))</f>
        <v/>
      </c>
      <c r="O316" s="21" t="str">
        <f>IF(AND('別紙3-1_区分⑤所要額内訳'!$E$108&gt;=DATE(2023,1,1),'別紙3-1_区分⑤所要額内訳'!$D$108="無",COUNTIF($D$209:O209,1)&lt;=7),O209,IF(OR('別紙3-1_区分⑤所要額内訳'!$D$108="有",'別紙3-1_区分⑤所要額内訳'!$E$108&lt;=DATE(2022,12,31)),O209,""))</f>
        <v/>
      </c>
      <c r="P316" s="21" t="str">
        <f>IF(AND('別紙3-1_区分⑤所要額内訳'!$E$108&gt;=DATE(2023,1,1),'別紙3-1_区分⑤所要額内訳'!$D$108="無",COUNTIF($D$209:P209,1)&lt;=7),P209,IF(OR('別紙3-1_区分⑤所要額内訳'!$D$108="有",'別紙3-1_区分⑤所要額内訳'!$E$108&lt;=DATE(2022,12,31)),P209,""))</f>
        <v/>
      </c>
      <c r="Q316" s="21" t="str">
        <f>IF(AND('別紙3-1_区分⑤所要額内訳'!$E$108&gt;=DATE(2023,1,1),'別紙3-1_区分⑤所要額内訳'!$D$108="無",COUNTIF($D$209:Q209,1)&lt;=7),Q209,IF(OR('別紙3-1_区分⑤所要額内訳'!$D$108="有",'別紙3-1_区分⑤所要額内訳'!$E$108&lt;=DATE(2022,12,31)),Q209,""))</f>
        <v/>
      </c>
      <c r="R316" s="21" t="str">
        <f>IF(AND('別紙3-1_区分⑤所要額内訳'!$E$108&gt;=DATE(2023,1,1),'別紙3-1_区分⑤所要額内訳'!$D$108="無",COUNTIF($D$209:R209,1)&lt;=7),R209,IF(OR('別紙3-1_区分⑤所要額内訳'!$D$108="有",'別紙3-1_区分⑤所要額内訳'!$E$108&lt;=DATE(2022,12,31)),R209,""))</f>
        <v/>
      </c>
      <c r="S316" s="21" t="str">
        <f>IF(AND('別紙3-1_区分⑤所要額内訳'!$E$108&gt;=DATE(2023,1,1),'別紙3-1_区分⑤所要額内訳'!$D$108="無",COUNTIF($D$209:S209,1)&lt;=7),S209,IF(OR('別紙3-1_区分⑤所要額内訳'!$D$108="有",'別紙3-1_区分⑤所要額内訳'!$E$108&lt;=DATE(2022,12,31)),S209,""))</f>
        <v/>
      </c>
      <c r="T316" s="21" t="str">
        <f>IF(AND('別紙3-1_区分⑤所要額内訳'!$E$108&gt;=DATE(2023,1,1),'別紙3-1_区分⑤所要額内訳'!$D$108="無",COUNTIF($D$209:T209,1)&lt;=7),T209,IF(OR('別紙3-1_区分⑤所要額内訳'!$D$108="有",'別紙3-1_区分⑤所要額内訳'!$E$108&lt;=DATE(2022,12,31)),T209,""))</f>
        <v/>
      </c>
      <c r="U316" s="21" t="str">
        <f>IF(AND('別紙3-1_区分⑤所要額内訳'!$E$108&gt;=DATE(2023,1,1),'別紙3-1_区分⑤所要額内訳'!$D$108="無",COUNTIF($D$209:U209,1)&lt;=7),U209,IF(OR('別紙3-1_区分⑤所要額内訳'!$D$108="有",'別紙3-1_区分⑤所要額内訳'!$E$108&lt;=DATE(2022,12,31)),U209,""))</f>
        <v/>
      </c>
      <c r="V316" s="21" t="str">
        <f>IF(AND('別紙3-1_区分⑤所要額内訳'!$E$108&gt;=DATE(2023,1,1),'別紙3-1_区分⑤所要額内訳'!$D$108="無",COUNTIF($D$209:V209,1)&lt;=7),V209,IF(OR('別紙3-1_区分⑤所要額内訳'!$D$108="有",'別紙3-1_区分⑤所要額内訳'!$E$108&lt;=DATE(2022,12,31)),V209,""))</f>
        <v/>
      </c>
      <c r="W316" s="21" t="str">
        <f>IF(AND('別紙3-1_区分⑤所要額内訳'!$E$108&gt;=DATE(2023,1,1),'別紙3-1_区分⑤所要額内訳'!$D$108="無",COUNTIF($D$209:W209,1)&lt;=7),W209,IF(OR('別紙3-1_区分⑤所要額内訳'!$D$108="有",'別紙3-1_区分⑤所要額内訳'!$E$108&lt;=DATE(2022,12,31)),W209,""))</f>
        <v/>
      </c>
      <c r="X316" s="21" t="str">
        <f>IF(AND('別紙3-1_区分⑤所要額内訳'!$E$108&gt;=DATE(2023,1,1),'別紙3-1_区分⑤所要額内訳'!$D$108="無",COUNTIF($D$209:X209,1)&lt;=7),X209,IF(OR('別紙3-1_区分⑤所要額内訳'!$D$108="有",'別紙3-1_区分⑤所要額内訳'!$E$108&lt;=DATE(2022,12,31)),X209,""))</f>
        <v/>
      </c>
      <c r="Y316" s="21" t="str">
        <f>IF(AND('別紙3-1_区分⑤所要額内訳'!$E$108&gt;=DATE(2023,1,1),'別紙3-1_区分⑤所要額内訳'!$D$108="無",COUNTIF($D$209:Y209,1)&lt;=7),Y209,IF(OR('別紙3-1_区分⑤所要額内訳'!$D$108="有",'別紙3-1_区分⑤所要額内訳'!$E$108&lt;=DATE(2022,12,31)),Y209,""))</f>
        <v/>
      </c>
      <c r="Z316" s="21" t="str">
        <f>IF(AND('別紙3-1_区分⑤所要額内訳'!$E$108&gt;=DATE(2023,1,1),'別紙3-1_区分⑤所要額内訳'!$D$108="無",COUNTIF($D$209:Z209,1)&lt;=7),Z209,IF(OR('別紙3-1_区分⑤所要額内訳'!$D$108="有",'別紙3-1_区分⑤所要額内訳'!$E$108&lt;=DATE(2022,12,31)),Z209,""))</f>
        <v/>
      </c>
      <c r="AA316" s="21" t="str">
        <f>IF(AND('別紙3-1_区分⑤所要額内訳'!$E$108&gt;=DATE(2023,1,1),'別紙3-1_区分⑤所要額内訳'!$D$108="無",COUNTIF($D$209:AA209,1)&lt;=7),AA209,IF(OR('別紙3-1_区分⑤所要額内訳'!$D$108="有",'別紙3-1_区分⑤所要額内訳'!$E$108&lt;=DATE(2022,12,31)),AA209,""))</f>
        <v/>
      </c>
      <c r="AB316" s="21" t="str">
        <f>IF(AND('別紙3-1_区分⑤所要額内訳'!$E$108&gt;=DATE(2023,1,1),'別紙3-1_区分⑤所要額内訳'!$D$108="無",COUNTIF($D$209:AB209,1)&lt;=7),AB209,IF(OR('別紙3-1_区分⑤所要額内訳'!$D$108="有",'別紙3-1_区分⑤所要額内訳'!$E$108&lt;=DATE(2022,12,31)),AB209,""))</f>
        <v/>
      </c>
      <c r="AC316" s="21" t="str">
        <f>IF(AND('別紙3-1_区分⑤所要額内訳'!$E$108&gt;=DATE(2023,1,1),'別紙3-1_区分⑤所要額内訳'!$D$108="無",COUNTIF($D$209:AC209,1)&lt;=7),AC209,IF(OR('別紙3-1_区分⑤所要額内訳'!$D$108="有",'別紙3-1_区分⑤所要額内訳'!$E$108&lt;=DATE(2022,12,31)),AC209,""))</f>
        <v/>
      </c>
      <c r="AD316" s="21" t="str">
        <f>IF(AND('別紙3-1_区分⑤所要額内訳'!$E$108&gt;=DATE(2023,1,1),'別紙3-1_区分⑤所要額内訳'!$D$108="無",COUNTIF($D$209:AD209,1)&lt;=7),AD209,IF(OR('別紙3-1_区分⑤所要額内訳'!$D$108="有",'別紙3-1_区分⑤所要額内訳'!$E$108&lt;=DATE(2022,12,31)),AD209,""))</f>
        <v/>
      </c>
      <c r="AE316" s="21" t="str">
        <f>IF(AND('別紙3-1_区分⑤所要額内訳'!$E$108&gt;=DATE(2023,1,1),'別紙3-1_区分⑤所要額内訳'!$D$108="無",COUNTIF($D$209:AE209,1)&lt;=7),AE209,IF(OR('別紙3-1_区分⑤所要額内訳'!$D$108="有",'別紙3-1_区分⑤所要額内訳'!$E$108&lt;=DATE(2022,12,31)),AE209,""))</f>
        <v/>
      </c>
      <c r="AF316" s="21" t="str">
        <f>IF(AND('別紙3-1_区分⑤所要額内訳'!$E$108&gt;=DATE(2023,1,1),'別紙3-1_区分⑤所要額内訳'!$D$108="無",COUNTIF($D$209:AF209,1)&lt;=7),AF209,IF(OR('別紙3-1_区分⑤所要額内訳'!$D$108="有",'別紙3-1_区分⑤所要額内訳'!$E$108&lt;=DATE(2022,12,31)),AF209,""))</f>
        <v/>
      </c>
      <c r="AG316" s="21" t="str">
        <f>IF(AND('別紙3-1_区分⑤所要額内訳'!$E$108&gt;=DATE(2023,1,1),'別紙3-1_区分⑤所要額内訳'!$D$108="無",COUNTIF($D$209:AG209,1)&lt;=7),AG209,IF(OR('別紙3-1_区分⑤所要額内訳'!$D$108="有",'別紙3-1_区分⑤所要額内訳'!$E$108&lt;=DATE(2022,12,31)),AG209,""))</f>
        <v/>
      </c>
      <c r="AH316" s="21" t="str">
        <f>IF(AND('別紙3-1_区分⑤所要額内訳'!$E$108&gt;=DATE(2023,1,1),'別紙3-1_区分⑤所要額内訳'!$D$108="無",COUNTIF($D$209:AH209,1)&lt;=7),AH209,IF(OR('別紙3-1_区分⑤所要額内訳'!$D$108="有",'別紙3-1_区分⑤所要額内訳'!$E$108&lt;=DATE(2022,12,31)),AH209,""))</f>
        <v/>
      </c>
      <c r="AI316" s="21" t="str">
        <f>IF(AND('別紙3-1_区分⑤所要額内訳'!$E$108&gt;=DATE(2023,1,1),'別紙3-1_区分⑤所要額内訳'!$D$108="無",COUNTIF($D$209:AI209,1)&lt;=7),AI209,IF(OR('別紙3-1_区分⑤所要額内訳'!$D$108="有",'別紙3-1_区分⑤所要額内訳'!$E$108&lt;=DATE(2022,12,31)),AI209,""))</f>
        <v/>
      </c>
      <c r="AJ316" s="21" t="str">
        <f>IF(AND('別紙3-1_区分⑤所要額内訳'!$E$108&gt;=DATE(2023,1,1),'別紙3-1_区分⑤所要額内訳'!$D$108="無",COUNTIF($D$209:AJ209,1)&lt;=7),AJ209,IF(OR('別紙3-1_区分⑤所要額内訳'!$D$108="有",'別紙3-1_区分⑤所要額内訳'!$E$108&lt;=DATE(2022,12,31)),AJ209,""))</f>
        <v/>
      </c>
      <c r="AK316" s="21" t="str">
        <f>IF(AND('別紙3-1_区分⑤所要額内訳'!$E$108&gt;=DATE(2023,1,1),'別紙3-1_区分⑤所要額内訳'!$D$108="無",COUNTIF($D$209:AK209,1)&lt;=7),AK209,IF(OR('別紙3-1_区分⑤所要額内訳'!$D$108="有",'別紙3-1_区分⑤所要額内訳'!$E$108&lt;=DATE(2022,12,31)),AK209,""))</f>
        <v/>
      </c>
      <c r="AL316" s="21" t="str">
        <f>IF(AND('別紙3-1_区分⑤所要額内訳'!$E$108&gt;=DATE(2023,1,1),'別紙3-1_区分⑤所要額内訳'!$D$108="無",COUNTIF($D$209:AL209,1)&lt;=7),AL209,IF(OR('別紙3-1_区分⑤所要額内訳'!$D$108="有",'別紙3-1_区分⑤所要額内訳'!$E$108&lt;=DATE(2022,12,31)),AL209,""))</f>
        <v/>
      </c>
      <c r="AM316" s="21" t="str">
        <f>IF(AND('別紙3-1_区分⑤所要額内訳'!$E$108&gt;=DATE(2023,1,1),'別紙3-1_区分⑤所要額内訳'!$D$108="無",COUNTIF($D$209:AM209,1)&lt;=7),AM209,IF(OR('別紙3-1_区分⑤所要額内訳'!$D$108="有",'別紙3-1_区分⑤所要額内訳'!$E$108&lt;=DATE(2022,12,31)),AM209,""))</f>
        <v/>
      </c>
      <c r="AN316" s="21" t="str">
        <f>IF(AND('別紙3-1_区分⑤所要額内訳'!$E$108&gt;=DATE(2023,1,1),'別紙3-1_区分⑤所要額内訳'!$D$108="無",COUNTIF($D$209:AN209,1)&lt;=7),AN209,IF(OR('別紙3-1_区分⑤所要額内訳'!$D$108="有",'別紙3-1_区分⑤所要額内訳'!$E$108&lt;=DATE(2022,12,31)),AN209,""))</f>
        <v/>
      </c>
      <c r="AO316" s="21" t="str">
        <f>IF(AND('別紙3-1_区分⑤所要額内訳'!$E$108&gt;=DATE(2023,1,1),'別紙3-1_区分⑤所要額内訳'!$D$108="無",COUNTIF($D$209:AO209,1)&lt;=7),AO209,IF(OR('別紙3-1_区分⑤所要額内訳'!$D$108="有",'別紙3-1_区分⑤所要額内訳'!$E$108&lt;=DATE(2022,12,31)),AO209,""))</f>
        <v/>
      </c>
      <c r="AP316" s="21" t="str">
        <f>IF(AND('別紙3-1_区分⑤所要額内訳'!$E$108&gt;=DATE(2023,1,1),'別紙3-1_区分⑤所要額内訳'!$D$108="無",COUNTIF($D$209:AP209,1)&lt;=7),AP209,IF(OR('別紙3-1_区分⑤所要額内訳'!$D$108="有",'別紙3-1_区分⑤所要額内訳'!$E$108&lt;=DATE(2022,12,31)),AP209,""))</f>
        <v/>
      </c>
      <c r="AQ316" s="21" t="str">
        <f>IF(AND('別紙3-1_区分⑤所要額内訳'!$E$108&gt;=DATE(2023,1,1),'別紙3-1_区分⑤所要額内訳'!$D$108="無",COUNTIF($D$209:AQ209,1)&lt;=7),AQ209,IF(OR('別紙3-1_区分⑤所要額内訳'!$D$108="有",'別紙3-1_区分⑤所要額内訳'!$E$108&lt;=DATE(2022,12,31)),AQ209,""))</f>
        <v/>
      </c>
      <c r="AR316" s="21" t="str">
        <f>IF(AND('別紙3-1_区分⑤所要額内訳'!$E$108&gt;=DATE(2023,1,1),'別紙3-1_区分⑤所要額内訳'!$D$108="無",COUNTIF($D$209:AR209,1)&lt;=7),AR209,IF(OR('別紙3-1_区分⑤所要額内訳'!$D$108="有",'別紙3-1_区分⑤所要額内訳'!$E$108&lt;=DATE(2022,12,31)),AR209,""))</f>
        <v/>
      </c>
      <c r="AS316" s="21" t="str">
        <f>IF(AND('別紙3-1_区分⑤所要額内訳'!$E$108&gt;=DATE(2023,1,1),'別紙3-1_区分⑤所要額内訳'!$D$108="無",COUNTIF($D$209:AS209,1)&lt;=7),AS209,IF(OR('別紙3-1_区分⑤所要額内訳'!$D$108="有",'別紙3-1_区分⑤所要額内訳'!$E$108&lt;=DATE(2022,12,31)),AS209,""))</f>
        <v/>
      </c>
      <c r="AT316" s="21" t="str">
        <f>IF(AND('別紙3-1_区分⑤所要額内訳'!$E$108&gt;=DATE(2023,1,1),'別紙3-1_区分⑤所要額内訳'!$D$108="無",COUNTIF($D$209:AT209,1)&lt;=7),AT209,IF(OR('別紙3-1_区分⑤所要額内訳'!$D$108="有",'別紙3-1_区分⑤所要額内訳'!$E$108&lt;=DATE(2022,12,31)),AT209,""))</f>
        <v/>
      </c>
      <c r="AU316" s="21" t="str">
        <f>IF(AND('別紙3-1_区分⑤所要額内訳'!$E$108&gt;=DATE(2023,1,1),'別紙3-1_区分⑤所要額内訳'!$D$108="無",COUNTIF($D$209:AU209,1)&lt;=7),AU209,IF(OR('別紙3-1_区分⑤所要額内訳'!$D$108="有",'別紙3-1_区分⑤所要額内訳'!$E$108&lt;=DATE(2022,12,31)),AU209,""))</f>
        <v/>
      </c>
      <c r="AV316" s="21" t="str">
        <f>IF(AND('別紙3-1_区分⑤所要額内訳'!$E$108&gt;=DATE(2023,1,1),'別紙3-1_区分⑤所要額内訳'!$D$108="無",COUNTIF($D$209:AV209,1)&lt;=7),AV209,IF(OR('別紙3-1_区分⑤所要額内訳'!$D$108="有",'別紙3-1_区分⑤所要額内訳'!$E$108&lt;=DATE(2022,12,31)),AV209,""))</f>
        <v/>
      </c>
      <c r="AW316" s="21" t="str">
        <f>IF(AND('別紙3-1_区分⑤所要額内訳'!$E$108&gt;=DATE(2023,1,1),'別紙3-1_区分⑤所要額内訳'!$D$108="無",COUNTIF($D$209:AW209,1)&lt;=7),AW209,IF(OR('別紙3-1_区分⑤所要額内訳'!$D$108="有",'別紙3-1_区分⑤所要額内訳'!$E$108&lt;=DATE(2022,12,31)),AW209,""))</f>
        <v/>
      </c>
      <c r="AX316" s="21" t="str">
        <f>IF(AND('別紙3-1_区分⑤所要額内訳'!$E$108&gt;=DATE(2023,1,1),'別紙3-1_区分⑤所要額内訳'!$D$108="無",COUNTIF($D$209:AX209,1)&lt;=7),AX209,IF(OR('別紙3-1_区分⑤所要額内訳'!$D$108="有",'別紙3-1_区分⑤所要額内訳'!$E$108&lt;=DATE(2022,12,31)),AX209,""))</f>
        <v/>
      </c>
      <c r="AY316" s="21" t="str">
        <f>IF(AND('別紙3-1_区分⑤所要額内訳'!$E$108&gt;=DATE(2023,1,1),'別紙3-1_区分⑤所要額内訳'!$D$108="無",COUNTIF($D$209:AY209,1)&lt;=7),AY209,IF(OR('別紙3-1_区分⑤所要額内訳'!$D$108="有",'別紙3-1_区分⑤所要額内訳'!$E$108&lt;=DATE(2022,12,31)),AY209,""))</f>
        <v/>
      </c>
      <c r="AZ316" s="21" t="str">
        <f>IF(AND('別紙3-1_区分⑤所要額内訳'!$E$108&gt;=DATE(2023,1,1),'別紙3-1_区分⑤所要額内訳'!$D$108="無",COUNTIF($D$209:AZ209,1)&lt;=7),AZ209,IF(OR('別紙3-1_区分⑤所要額内訳'!$D$108="有",'別紙3-1_区分⑤所要額内訳'!$E$108&lt;=DATE(2022,12,31)),AZ209,""))</f>
        <v/>
      </c>
      <c r="BA316" s="21" t="str">
        <f>IF(AND('別紙3-1_区分⑤所要額内訳'!$E$108&gt;=DATE(2023,1,1),'別紙3-1_区分⑤所要額内訳'!$D$108="無",COUNTIF($D$209:BA209,1)&lt;=7),BA209,IF(OR('別紙3-1_区分⑤所要額内訳'!$D$108="有",'別紙3-1_区分⑤所要額内訳'!$E$108&lt;=DATE(2022,12,31)),BA209,""))</f>
        <v/>
      </c>
      <c r="BB316" s="18">
        <f t="shared" si="396"/>
        <v>1</v>
      </c>
    </row>
    <row r="317" spans="1:54" x14ac:dyDescent="0.2">
      <c r="A317" s="5" t="str">
        <f t="shared" ref="A317:C317" si="431">A210</f>
        <v/>
      </c>
      <c r="B317" s="14" t="str">
        <f t="shared" si="431"/>
        <v/>
      </c>
      <c r="C317" s="5" t="str">
        <f t="shared" si="431"/>
        <v/>
      </c>
      <c r="D317" s="21">
        <f>IF(AND('別紙3-1_区分⑤所要額内訳'!$E$109&gt;=DATE(2023,1,1),'別紙3-1_区分⑤所要額内訳'!$D$109="無",COUNTIF($D$210:D210,1)&lt;=7),D210,IF(OR('別紙3-1_区分⑤所要額内訳'!$D$109="有",'別紙3-1_区分⑤所要額内訳'!$E$109&lt;=DATE(2022,12,31)),D210,""))</f>
        <v>1</v>
      </c>
      <c r="E317" s="21" t="str">
        <f>IF(AND('別紙3-1_区分⑤所要額内訳'!$E$109&gt;=DATE(2023,1,1),'別紙3-1_区分⑤所要額内訳'!$D$109="無",COUNTIF($D$210:E210,1)&lt;=7),E210,IF(OR('別紙3-1_区分⑤所要額内訳'!$D$109="有",'別紙3-1_区分⑤所要額内訳'!$E$109&lt;=DATE(2022,12,31)),E210,""))</f>
        <v/>
      </c>
      <c r="F317" s="21" t="str">
        <f>IF(AND('別紙3-1_区分⑤所要額内訳'!$E$109&gt;=DATE(2023,1,1),'別紙3-1_区分⑤所要額内訳'!$D$109="無",COUNTIF($D$210:F210,1)&lt;=7),F210,IF(OR('別紙3-1_区分⑤所要額内訳'!$D$109="有",'別紙3-1_区分⑤所要額内訳'!$E$109&lt;=DATE(2022,12,31)),F210,""))</f>
        <v/>
      </c>
      <c r="G317" s="21" t="str">
        <f>IF(AND('別紙3-1_区分⑤所要額内訳'!$E$109&gt;=DATE(2023,1,1),'別紙3-1_区分⑤所要額内訳'!$D$109="無",COUNTIF($D$210:G210,1)&lt;=7),G210,IF(OR('別紙3-1_区分⑤所要額内訳'!$D$109="有",'別紙3-1_区分⑤所要額内訳'!$E$109&lt;=DATE(2022,12,31)),G210,""))</f>
        <v/>
      </c>
      <c r="H317" s="21" t="str">
        <f>IF(AND('別紙3-1_区分⑤所要額内訳'!$E$109&gt;=DATE(2023,1,1),'別紙3-1_区分⑤所要額内訳'!$D$109="無",COUNTIF($D$210:H210,1)&lt;=7),H210,IF(OR('別紙3-1_区分⑤所要額内訳'!$D$109="有",'別紙3-1_区分⑤所要額内訳'!$E$109&lt;=DATE(2022,12,31)),H210,""))</f>
        <v/>
      </c>
      <c r="I317" s="21" t="str">
        <f>IF(AND('別紙3-1_区分⑤所要額内訳'!$E$109&gt;=DATE(2023,1,1),'別紙3-1_区分⑤所要額内訳'!$D$109="無",COUNTIF($D$210:I210,1)&lt;=7),I210,IF(OR('別紙3-1_区分⑤所要額内訳'!$D$109="有",'別紙3-1_区分⑤所要額内訳'!$E$109&lt;=DATE(2022,12,31)),I210,""))</f>
        <v/>
      </c>
      <c r="J317" s="21" t="str">
        <f>IF(AND('別紙3-1_区分⑤所要額内訳'!$E$109&gt;=DATE(2023,1,1),'別紙3-1_区分⑤所要額内訳'!$D$109="無",COUNTIF($D$210:J210,1)&lt;=7),J210,IF(OR('別紙3-1_区分⑤所要額内訳'!$D$109="有",'別紙3-1_区分⑤所要額内訳'!$E$109&lt;=DATE(2022,12,31)),J210,""))</f>
        <v/>
      </c>
      <c r="K317" s="21" t="str">
        <f>IF(AND('別紙3-1_区分⑤所要額内訳'!$E$109&gt;=DATE(2023,1,1),'別紙3-1_区分⑤所要額内訳'!$D$109="無",COUNTIF($D$210:K210,1)&lt;=7),K210,IF(OR('別紙3-1_区分⑤所要額内訳'!$D$109="有",'別紙3-1_区分⑤所要額内訳'!$E$109&lt;=DATE(2022,12,31)),K210,""))</f>
        <v/>
      </c>
      <c r="L317" s="21" t="str">
        <f>IF(AND('別紙3-1_区分⑤所要額内訳'!$E$109&gt;=DATE(2023,1,1),'別紙3-1_区分⑤所要額内訳'!$D$109="無",COUNTIF($D$210:L210,1)&lt;=7),L210,IF(OR('別紙3-1_区分⑤所要額内訳'!$D$109="有",'別紙3-1_区分⑤所要額内訳'!$E$109&lt;=DATE(2022,12,31)),L210,""))</f>
        <v/>
      </c>
      <c r="M317" s="21" t="str">
        <f>IF(AND('別紙3-1_区分⑤所要額内訳'!$E$109&gt;=DATE(2023,1,1),'別紙3-1_区分⑤所要額内訳'!$D$109="無",COUNTIF($D$210:M210,1)&lt;=7),M210,IF(OR('別紙3-1_区分⑤所要額内訳'!$D$109="有",'別紙3-1_区分⑤所要額内訳'!$E$109&lt;=DATE(2022,12,31)),M210,""))</f>
        <v/>
      </c>
      <c r="N317" s="21" t="str">
        <f>IF(AND('別紙3-1_区分⑤所要額内訳'!$E$109&gt;=DATE(2023,1,1),'別紙3-1_区分⑤所要額内訳'!$D$109="無",COUNTIF($D$210:N210,1)&lt;=7),N210,IF(OR('別紙3-1_区分⑤所要額内訳'!$D$109="有",'別紙3-1_区分⑤所要額内訳'!$E$109&lt;=DATE(2022,12,31)),N210,""))</f>
        <v/>
      </c>
      <c r="O317" s="21" t="str">
        <f>IF(AND('別紙3-1_区分⑤所要額内訳'!$E$109&gt;=DATE(2023,1,1),'別紙3-1_区分⑤所要額内訳'!$D$109="無",COUNTIF($D$210:O210,1)&lt;=7),O210,IF(OR('別紙3-1_区分⑤所要額内訳'!$D$109="有",'別紙3-1_区分⑤所要額内訳'!$E$109&lt;=DATE(2022,12,31)),O210,""))</f>
        <v/>
      </c>
      <c r="P317" s="21" t="str">
        <f>IF(AND('別紙3-1_区分⑤所要額内訳'!$E$109&gt;=DATE(2023,1,1),'別紙3-1_区分⑤所要額内訳'!$D$109="無",COUNTIF($D$210:P210,1)&lt;=7),P210,IF(OR('別紙3-1_区分⑤所要額内訳'!$D$109="有",'別紙3-1_区分⑤所要額内訳'!$E$109&lt;=DATE(2022,12,31)),P210,""))</f>
        <v/>
      </c>
      <c r="Q317" s="21" t="str">
        <f>IF(AND('別紙3-1_区分⑤所要額内訳'!$E$109&gt;=DATE(2023,1,1),'別紙3-1_区分⑤所要額内訳'!$D$109="無",COUNTIF($D$210:Q210,1)&lt;=7),Q210,IF(OR('別紙3-1_区分⑤所要額内訳'!$D$109="有",'別紙3-1_区分⑤所要額内訳'!$E$109&lt;=DATE(2022,12,31)),Q210,""))</f>
        <v/>
      </c>
      <c r="R317" s="21" t="str">
        <f>IF(AND('別紙3-1_区分⑤所要額内訳'!$E$109&gt;=DATE(2023,1,1),'別紙3-1_区分⑤所要額内訳'!$D$109="無",COUNTIF($D$210:R210,1)&lt;=7),R210,IF(OR('別紙3-1_区分⑤所要額内訳'!$D$109="有",'別紙3-1_区分⑤所要額内訳'!$E$109&lt;=DATE(2022,12,31)),R210,""))</f>
        <v/>
      </c>
      <c r="S317" s="21" t="str">
        <f>IF(AND('別紙3-1_区分⑤所要額内訳'!$E$109&gt;=DATE(2023,1,1),'別紙3-1_区分⑤所要額内訳'!$D$109="無",COUNTIF($D$210:S210,1)&lt;=7),S210,IF(OR('別紙3-1_区分⑤所要額内訳'!$D$109="有",'別紙3-1_区分⑤所要額内訳'!$E$109&lt;=DATE(2022,12,31)),S210,""))</f>
        <v/>
      </c>
      <c r="T317" s="21" t="str">
        <f>IF(AND('別紙3-1_区分⑤所要額内訳'!$E$109&gt;=DATE(2023,1,1),'別紙3-1_区分⑤所要額内訳'!$D$109="無",COUNTIF($D$210:T210,1)&lt;=7),T210,IF(OR('別紙3-1_区分⑤所要額内訳'!$D$109="有",'別紙3-1_区分⑤所要額内訳'!$E$109&lt;=DATE(2022,12,31)),T210,""))</f>
        <v/>
      </c>
      <c r="U317" s="21" t="str">
        <f>IF(AND('別紙3-1_区分⑤所要額内訳'!$E$109&gt;=DATE(2023,1,1),'別紙3-1_区分⑤所要額内訳'!$D$109="無",COUNTIF($D$210:U210,1)&lt;=7),U210,IF(OR('別紙3-1_区分⑤所要額内訳'!$D$109="有",'別紙3-1_区分⑤所要額内訳'!$E$109&lt;=DATE(2022,12,31)),U210,""))</f>
        <v/>
      </c>
      <c r="V317" s="21" t="str">
        <f>IF(AND('別紙3-1_区分⑤所要額内訳'!$E$109&gt;=DATE(2023,1,1),'別紙3-1_区分⑤所要額内訳'!$D$109="無",COUNTIF($D$210:V210,1)&lt;=7),V210,IF(OR('別紙3-1_区分⑤所要額内訳'!$D$109="有",'別紙3-1_区分⑤所要額内訳'!$E$109&lt;=DATE(2022,12,31)),V210,""))</f>
        <v/>
      </c>
      <c r="W317" s="21" t="str">
        <f>IF(AND('別紙3-1_区分⑤所要額内訳'!$E$109&gt;=DATE(2023,1,1),'別紙3-1_区分⑤所要額内訳'!$D$109="無",COUNTIF($D$210:W210,1)&lt;=7),W210,IF(OR('別紙3-1_区分⑤所要額内訳'!$D$109="有",'別紙3-1_区分⑤所要額内訳'!$E$109&lt;=DATE(2022,12,31)),W210,""))</f>
        <v/>
      </c>
      <c r="X317" s="21" t="str">
        <f>IF(AND('別紙3-1_区分⑤所要額内訳'!$E$109&gt;=DATE(2023,1,1),'別紙3-1_区分⑤所要額内訳'!$D$109="無",COUNTIF($D$210:X210,1)&lt;=7),X210,IF(OR('別紙3-1_区分⑤所要額内訳'!$D$109="有",'別紙3-1_区分⑤所要額内訳'!$E$109&lt;=DATE(2022,12,31)),X210,""))</f>
        <v/>
      </c>
      <c r="Y317" s="21" t="str">
        <f>IF(AND('別紙3-1_区分⑤所要額内訳'!$E$109&gt;=DATE(2023,1,1),'別紙3-1_区分⑤所要額内訳'!$D$109="無",COUNTIF($D$210:Y210,1)&lt;=7),Y210,IF(OR('別紙3-1_区分⑤所要額内訳'!$D$109="有",'別紙3-1_区分⑤所要額内訳'!$E$109&lt;=DATE(2022,12,31)),Y210,""))</f>
        <v/>
      </c>
      <c r="Z317" s="21" t="str">
        <f>IF(AND('別紙3-1_区分⑤所要額内訳'!$E$109&gt;=DATE(2023,1,1),'別紙3-1_区分⑤所要額内訳'!$D$109="無",COUNTIF($D$210:Z210,1)&lt;=7),Z210,IF(OR('別紙3-1_区分⑤所要額内訳'!$D$109="有",'別紙3-1_区分⑤所要額内訳'!$E$109&lt;=DATE(2022,12,31)),Z210,""))</f>
        <v/>
      </c>
      <c r="AA317" s="21" t="str">
        <f>IF(AND('別紙3-1_区分⑤所要額内訳'!$E$109&gt;=DATE(2023,1,1),'別紙3-1_区分⑤所要額内訳'!$D$109="無",COUNTIF($D$210:AA210,1)&lt;=7),AA210,IF(OR('別紙3-1_区分⑤所要額内訳'!$D$109="有",'別紙3-1_区分⑤所要額内訳'!$E$109&lt;=DATE(2022,12,31)),AA210,""))</f>
        <v/>
      </c>
      <c r="AB317" s="21" t="str">
        <f>IF(AND('別紙3-1_区分⑤所要額内訳'!$E$109&gt;=DATE(2023,1,1),'別紙3-1_区分⑤所要額内訳'!$D$109="無",COUNTIF($D$210:AB210,1)&lt;=7),AB210,IF(OR('別紙3-1_区分⑤所要額内訳'!$D$109="有",'別紙3-1_区分⑤所要額内訳'!$E$109&lt;=DATE(2022,12,31)),AB210,""))</f>
        <v/>
      </c>
      <c r="AC317" s="21" t="str">
        <f>IF(AND('別紙3-1_区分⑤所要額内訳'!$E$109&gt;=DATE(2023,1,1),'別紙3-1_区分⑤所要額内訳'!$D$109="無",COUNTIF($D$210:AC210,1)&lt;=7),AC210,IF(OR('別紙3-1_区分⑤所要額内訳'!$D$109="有",'別紙3-1_区分⑤所要額内訳'!$E$109&lt;=DATE(2022,12,31)),AC210,""))</f>
        <v/>
      </c>
      <c r="AD317" s="21" t="str">
        <f>IF(AND('別紙3-1_区分⑤所要額内訳'!$E$109&gt;=DATE(2023,1,1),'別紙3-1_区分⑤所要額内訳'!$D$109="無",COUNTIF($D$210:AD210,1)&lt;=7),AD210,IF(OR('別紙3-1_区分⑤所要額内訳'!$D$109="有",'別紙3-1_区分⑤所要額内訳'!$E$109&lt;=DATE(2022,12,31)),AD210,""))</f>
        <v/>
      </c>
      <c r="AE317" s="21" t="str">
        <f>IF(AND('別紙3-1_区分⑤所要額内訳'!$E$109&gt;=DATE(2023,1,1),'別紙3-1_区分⑤所要額内訳'!$D$109="無",COUNTIF($D$210:AE210,1)&lt;=7),AE210,IF(OR('別紙3-1_区分⑤所要額内訳'!$D$109="有",'別紙3-1_区分⑤所要額内訳'!$E$109&lt;=DATE(2022,12,31)),AE210,""))</f>
        <v/>
      </c>
      <c r="AF317" s="21" t="str">
        <f>IF(AND('別紙3-1_区分⑤所要額内訳'!$E$109&gt;=DATE(2023,1,1),'別紙3-1_区分⑤所要額内訳'!$D$109="無",COUNTIF($D$210:AF210,1)&lt;=7),AF210,IF(OR('別紙3-1_区分⑤所要額内訳'!$D$109="有",'別紙3-1_区分⑤所要額内訳'!$E$109&lt;=DATE(2022,12,31)),AF210,""))</f>
        <v/>
      </c>
      <c r="AG317" s="21" t="str">
        <f>IF(AND('別紙3-1_区分⑤所要額内訳'!$E$109&gt;=DATE(2023,1,1),'別紙3-1_区分⑤所要額内訳'!$D$109="無",COUNTIF($D$210:AG210,1)&lt;=7),AG210,IF(OR('別紙3-1_区分⑤所要額内訳'!$D$109="有",'別紙3-1_区分⑤所要額内訳'!$E$109&lt;=DATE(2022,12,31)),AG210,""))</f>
        <v/>
      </c>
      <c r="AH317" s="21" t="str">
        <f>IF(AND('別紙3-1_区分⑤所要額内訳'!$E$109&gt;=DATE(2023,1,1),'別紙3-1_区分⑤所要額内訳'!$D$109="無",COUNTIF($D$210:AH210,1)&lt;=7),AH210,IF(OR('別紙3-1_区分⑤所要額内訳'!$D$109="有",'別紙3-1_区分⑤所要額内訳'!$E$109&lt;=DATE(2022,12,31)),AH210,""))</f>
        <v/>
      </c>
      <c r="AI317" s="21" t="str">
        <f>IF(AND('別紙3-1_区分⑤所要額内訳'!$E$109&gt;=DATE(2023,1,1),'別紙3-1_区分⑤所要額内訳'!$D$109="無",COUNTIF($D$210:AI210,1)&lt;=7),AI210,IF(OR('別紙3-1_区分⑤所要額内訳'!$D$109="有",'別紙3-1_区分⑤所要額内訳'!$E$109&lt;=DATE(2022,12,31)),AI210,""))</f>
        <v/>
      </c>
      <c r="AJ317" s="21" t="str">
        <f>IF(AND('別紙3-1_区分⑤所要額内訳'!$E$109&gt;=DATE(2023,1,1),'別紙3-1_区分⑤所要額内訳'!$D$109="無",COUNTIF($D$210:AJ210,1)&lt;=7),AJ210,IF(OR('別紙3-1_区分⑤所要額内訳'!$D$109="有",'別紙3-1_区分⑤所要額内訳'!$E$109&lt;=DATE(2022,12,31)),AJ210,""))</f>
        <v/>
      </c>
      <c r="AK317" s="21" t="str">
        <f>IF(AND('別紙3-1_区分⑤所要額内訳'!$E$109&gt;=DATE(2023,1,1),'別紙3-1_区分⑤所要額内訳'!$D$109="無",COUNTIF($D$210:AK210,1)&lt;=7),AK210,IF(OR('別紙3-1_区分⑤所要額内訳'!$D$109="有",'別紙3-1_区分⑤所要額内訳'!$E$109&lt;=DATE(2022,12,31)),AK210,""))</f>
        <v/>
      </c>
      <c r="AL317" s="21" t="str">
        <f>IF(AND('別紙3-1_区分⑤所要額内訳'!$E$109&gt;=DATE(2023,1,1),'別紙3-1_区分⑤所要額内訳'!$D$109="無",COUNTIF($D$210:AL210,1)&lt;=7),AL210,IF(OR('別紙3-1_区分⑤所要額内訳'!$D$109="有",'別紙3-1_区分⑤所要額内訳'!$E$109&lt;=DATE(2022,12,31)),AL210,""))</f>
        <v/>
      </c>
      <c r="AM317" s="21" t="str">
        <f>IF(AND('別紙3-1_区分⑤所要額内訳'!$E$109&gt;=DATE(2023,1,1),'別紙3-1_区分⑤所要額内訳'!$D$109="無",COUNTIF($D$210:AM210,1)&lt;=7),AM210,IF(OR('別紙3-1_区分⑤所要額内訳'!$D$109="有",'別紙3-1_区分⑤所要額内訳'!$E$109&lt;=DATE(2022,12,31)),AM210,""))</f>
        <v/>
      </c>
      <c r="AN317" s="21" t="str">
        <f>IF(AND('別紙3-1_区分⑤所要額内訳'!$E$109&gt;=DATE(2023,1,1),'別紙3-1_区分⑤所要額内訳'!$D$109="無",COUNTIF($D$210:AN210,1)&lt;=7),AN210,IF(OR('別紙3-1_区分⑤所要額内訳'!$D$109="有",'別紙3-1_区分⑤所要額内訳'!$E$109&lt;=DATE(2022,12,31)),AN210,""))</f>
        <v/>
      </c>
      <c r="AO317" s="21" t="str">
        <f>IF(AND('別紙3-1_区分⑤所要額内訳'!$E$109&gt;=DATE(2023,1,1),'別紙3-1_区分⑤所要額内訳'!$D$109="無",COUNTIF($D$210:AO210,1)&lt;=7),AO210,IF(OR('別紙3-1_区分⑤所要額内訳'!$D$109="有",'別紙3-1_区分⑤所要額内訳'!$E$109&lt;=DATE(2022,12,31)),AO210,""))</f>
        <v/>
      </c>
      <c r="AP317" s="21" t="str">
        <f>IF(AND('別紙3-1_区分⑤所要額内訳'!$E$109&gt;=DATE(2023,1,1),'別紙3-1_区分⑤所要額内訳'!$D$109="無",COUNTIF($D$210:AP210,1)&lt;=7),AP210,IF(OR('別紙3-1_区分⑤所要額内訳'!$D$109="有",'別紙3-1_区分⑤所要額内訳'!$E$109&lt;=DATE(2022,12,31)),AP210,""))</f>
        <v/>
      </c>
      <c r="AQ317" s="21" t="str">
        <f>IF(AND('別紙3-1_区分⑤所要額内訳'!$E$109&gt;=DATE(2023,1,1),'別紙3-1_区分⑤所要額内訳'!$D$109="無",COUNTIF($D$210:AQ210,1)&lt;=7),AQ210,IF(OR('別紙3-1_区分⑤所要額内訳'!$D$109="有",'別紙3-1_区分⑤所要額内訳'!$E$109&lt;=DATE(2022,12,31)),AQ210,""))</f>
        <v/>
      </c>
      <c r="AR317" s="21" t="str">
        <f>IF(AND('別紙3-1_区分⑤所要額内訳'!$E$109&gt;=DATE(2023,1,1),'別紙3-1_区分⑤所要額内訳'!$D$109="無",COUNTIF($D$210:AR210,1)&lt;=7),AR210,IF(OR('別紙3-1_区分⑤所要額内訳'!$D$109="有",'別紙3-1_区分⑤所要額内訳'!$E$109&lt;=DATE(2022,12,31)),AR210,""))</f>
        <v/>
      </c>
      <c r="AS317" s="21" t="str">
        <f>IF(AND('別紙3-1_区分⑤所要額内訳'!$E$109&gt;=DATE(2023,1,1),'別紙3-1_区分⑤所要額内訳'!$D$109="無",COUNTIF($D$210:AS210,1)&lt;=7),AS210,IF(OR('別紙3-1_区分⑤所要額内訳'!$D$109="有",'別紙3-1_区分⑤所要額内訳'!$E$109&lt;=DATE(2022,12,31)),AS210,""))</f>
        <v/>
      </c>
      <c r="AT317" s="21" t="str">
        <f>IF(AND('別紙3-1_区分⑤所要額内訳'!$E$109&gt;=DATE(2023,1,1),'別紙3-1_区分⑤所要額内訳'!$D$109="無",COUNTIF($D$210:AT210,1)&lt;=7),AT210,IF(OR('別紙3-1_区分⑤所要額内訳'!$D$109="有",'別紙3-1_区分⑤所要額内訳'!$E$109&lt;=DATE(2022,12,31)),AT210,""))</f>
        <v/>
      </c>
      <c r="AU317" s="21" t="str">
        <f>IF(AND('別紙3-1_区分⑤所要額内訳'!$E$109&gt;=DATE(2023,1,1),'別紙3-1_区分⑤所要額内訳'!$D$109="無",COUNTIF($D$210:AU210,1)&lt;=7),AU210,IF(OR('別紙3-1_区分⑤所要額内訳'!$D$109="有",'別紙3-1_区分⑤所要額内訳'!$E$109&lt;=DATE(2022,12,31)),AU210,""))</f>
        <v/>
      </c>
      <c r="AV317" s="21" t="str">
        <f>IF(AND('別紙3-1_区分⑤所要額内訳'!$E$109&gt;=DATE(2023,1,1),'別紙3-1_区分⑤所要額内訳'!$D$109="無",COUNTIF($D$210:AV210,1)&lt;=7),AV210,IF(OR('別紙3-1_区分⑤所要額内訳'!$D$109="有",'別紙3-1_区分⑤所要額内訳'!$E$109&lt;=DATE(2022,12,31)),AV210,""))</f>
        <v/>
      </c>
      <c r="AW317" s="21" t="str">
        <f>IF(AND('別紙3-1_区分⑤所要額内訳'!$E$109&gt;=DATE(2023,1,1),'別紙3-1_区分⑤所要額内訳'!$D$109="無",COUNTIF($D$210:AW210,1)&lt;=7),AW210,IF(OR('別紙3-1_区分⑤所要額内訳'!$D$109="有",'別紙3-1_区分⑤所要額内訳'!$E$109&lt;=DATE(2022,12,31)),AW210,""))</f>
        <v/>
      </c>
      <c r="AX317" s="21" t="str">
        <f>IF(AND('別紙3-1_区分⑤所要額内訳'!$E$109&gt;=DATE(2023,1,1),'別紙3-1_区分⑤所要額内訳'!$D$109="無",COUNTIF($D$210:AX210,1)&lt;=7),AX210,IF(OR('別紙3-1_区分⑤所要額内訳'!$D$109="有",'別紙3-1_区分⑤所要額内訳'!$E$109&lt;=DATE(2022,12,31)),AX210,""))</f>
        <v/>
      </c>
      <c r="AY317" s="21" t="str">
        <f>IF(AND('別紙3-1_区分⑤所要額内訳'!$E$109&gt;=DATE(2023,1,1),'別紙3-1_区分⑤所要額内訳'!$D$109="無",COUNTIF($D$210:AY210,1)&lt;=7),AY210,IF(OR('別紙3-1_区分⑤所要額内訳'!$D$109="有",'別紙3-1_区分⑤所要額内訳'!$E$109&lt;=DATE(2022,12,31)),AY210,""))</f>
        <v/>
      </c>
      <c r="AZ317" s="21" t="str">
        <f>IF(AND('別紙3-1_区分⑤所要額内訳'!$E$109&gt;=DATE(2023,1,1),'別紙3-1_区分⑤所要額内訳'!$D$109="無",COUNTIF($D$210:AZ210,1)&lt;=7),AZ210,IF(OR('別紙3-1_区分⑤所要額内訳'!$D$109="有",'別紙3-1_区分⑤所要額内訳'!$E$109&lt;=DATE(2022,12,31)),AZ210,""))</f>
        <v/>
      </c>
      <c r="BA317" s="21" t="str">
        <f>IF(AND('別紙3-1_区分⑤所要額内訳'!$E$109&gt;=DATE(2023,1,1),'別紙3-1_区分⑤所要額内訳'!$D$109="無",COUNTIF($D$210:BA210,1)&lt;=7),BA210,IF(OR('別紙3-1_区分⑤所要額内訳'!$D$109="有",'別紙3-1_区分⑤所要額内訳'!$E$109&lt;=DATE(2022,12,31)),BA210,""))</f>
        <v/>
      </c>
      <c r="BB317" s="18">
        <f t="shared" si="396"/>
        <v>1</v>
      </c>
    </row>
    <row r="318" spans="1:54" x14ac:dyDescent="0.2">
      <c r="A318" s="5" t="str">
        <f t="shared" ref="A318:C318" si="432">A211</f>
        <v/>
      </c>
      <c r="B318" s="14" t="str">
        <f t="shared" si="432"/>
        <v/>
      </c>
      <c r="C318" s="5" t="str">
        <f t="shared" si="432"/>
        <v/>
      </c>
      <c r="D318" s="21">
        <f>IF(AND('別紙3-1_区分⑤所要額内訳'!$E$110&gt;=DATE(2023,1,1),'別紙3-1_区分⑤所要額内訳'!$D$110="無",COUNTIF($D$211:D211,1)&lt;=7),D211,IF(OR('別紙3-1_区分⑤所要額内訳'!$D$110="有",'別紙3-1_区分⑤所要額内訳'!$E$110&lt;=DATE(2022,12,31)),D211,""))</f>
        <v>1</v>
      </c>
      <c r="E318" s="21" t="str">
        <f>IF(AND('別紙3-1_区分⑤所要額内訳'!$E$110&gt;=DATE(2023,1,1),'別紙3-1_区分⑤所要額内訳'!$D$110="無",COUNTIF($D$211:E211,1)&lt;=7),E211,IF(OR('別紙3-1_区分⑤所要額内訳'!$D$110="有",'別紙3-1_区分⑤所要額内訳'!$E$110&lt;=DATE(2022,12,31)),E211,""))</f>
        <v/>
      </c>
      <c r="F318" s="21" t="str">
        <f>IF(AND('別紙3-1_区分⑤所要額内訳'!$E$110&gt;=DATE(2023,1,1),'別紙3-1_区分⑤所要額内訳'!$D$110="無",COUNTIF($D$211:F211,1)&lt;=7),F211,IF(OR('別紙3-1_区分⑤所要額内訳'!$D$110="有",'別紙3-1_区分⑤所要額内訳'!$E$110&lt;=DATE(2022,12,31)),F211,""))</f>
        <v/>
      </c>
      <c r="G318" s="21" t="str">
        <f>IF(AND('別紙3-1_区分⑤所要額内訳'!$E$110&gt;=DATE(2023,1,1),'別紙3-1_区分⑤所要額内訳'!$D$110="無",COUNTIF($D$211:G211,1)&lt;=7),G211,IF(OR('別紙3-1_区分⑤所要額内訳'!$D$110="有",'別紙3-1_区分⑤所要額内訳'!$E$110&lt;=DATE(2022,12,31)),G211,""))</f>
        <v/>
      </c>
      <c r="H318" s="21" t="str">
        <f>IF(AND('別紙3-1_区分⑤所要額内訳'!$E$110&gt;=DATE(2023,1,1),'別紙3-1_区分⑤所要額内訳'!$D$110="無",COUNTIF($D$211:H211,1)&lt;=7),H211,IF(OR('別紙3-1_区分⑤所要額内訳'!$D$110="有",'別紙3-1_区分⑤所要額内訳'!$E$110&lt;=DATE(2022,12,31)),H211,""))</f>
        <v/>
      </c>
      <c r="I318" s="21" t="str">
        <f>IF(AND('別紙3-1_区分⑤所要額内訳'!$E$110&gt;=DATE(2023,1,1),'別紙3-1_区分⑤所要額内訳'!$D$110="無",COUNTIF($D$211:I211,1)&lt;=7),I211,IF(OR('別紙3-1_区分⑤所要額内訳'!$D$110="有",'別紙3-1_区分⑤所要額内訳'!$E$110&lt;=DATE(2022,12,31)),I211,""))</f>
        <v/>
      </c>
      <c r="J318" s="21" t="str">
        <f>IF(AND('別紙3-1_区分⑤所要額内訳'!$E$110&gt;=DATE(2023,1,1),'別紙3-1_区分⑤所要額内訳'!$D$110="無",COUNTIF($D$211:J211,1)&lt;=7),J211,IF(OR('別紙3-1_区分⑤所要額内訳'!$D$110="有",'別紙3-1_区分⑤所要額内訳'!$E$110&lt;=DATE(2022,12,31)),J211,""))</f>
        <v/>
      </c>
      <c r="K318" s="21" t="str">
        <f>IF(AND('別紙3-1_区分⑤所要額内訳'!$E$110&gt;=DATE(2023,1,1),'別紙3-1_区分⑤所要額内訳'!$D$110="無",COUNTIF($D$211:K211,1)&lt;=7),K211,IF(OR('別紙3-1_区分⑤所要額内訳'!$D$110="有",'別紙3-1_区分⑤所要額内訳'!$E$110&lt;=DATE(2022,12,31)),K211,""))</f>
        <v/>
      </c>
      <c r="L318" s="21" t="str">
        <f>IF(AND('別紙3-1_区分⑤所要額内訳'!$E$110&gt;=DATE(2023,1,1),'別紙3-1_区分⑤所要額内訳'!$D$110="無",COUNTIF($D$211:L211,1)&lt;=7),L211,IF(OR('別紙3-1_区分⑤所要額内訳'!$D$110="有",'別紙3-1_区分⑤所要額内訳'!$E$110&lt;=DATE(2022,12,31)),L211,""))</f>
        <v/>
      </c>
      <c r="M318" s="21" t="str">
        <f>IF(AND('別紙3-1_区分⑤所要額内訳'!$E$110&gt;=DATE(2023,1,1),'別紙3-1_区分⑤所要額内訳'!$D$110="無",COUNTIF($D$211:M211,1)&lt;=7),M211,IF(OR('別紙3-1_区分⑤所要額内訳'!$D$110="有",'別紙3-1_区分⑤所要額内訳'!$E$110&lt;=DATE(2022,12,31)),M211,""))</f>
        <v/>
      </c>
      <c r="N318" s="21" t="str">
        <f>IF(AND('別紙3-1_区分⑤所要額内訳'!$E$110&gt;=DATE(2023,1,1),'別紙3-1_区分⑤所要額内訳'!$D$110="無",COUNTIF($D$211:N211,1)&lt;=7),N211,IF(OR('別紙3-1_区分⑤所要額内訳'!$D$110="有",'別紙3-1_区分⑤所要額内訳'!$E$110&lt;=DATE(2022,12,31)),N211,""))</f>
        <v/>
      </c>
      <c r="O318" s="21" t="str">
        <f>IF(AND('別紙3-1_区分⑤所要額内訳'!$E$110&gt;=DATE(2023,1,1),'別紙3-1_区分⑤所要額内訳'!$D$110="無",COUNTIF($D$211:O211,1)&lt;=7),O211,IF(OR('別紙3-1_区分⑤所要額内訳'!$D$110="有",'別紙3-1_区分⑤所要額内訳'!$E$110&lt;=DATE(2022,12,31)),O211,""))</f>
        <v/>
      </c>
      <c r="P318" s="21" t="str">
        <f>IF(AND('別紙3-1_区分⑤所要額内訳'!$E$110&gt;=DATE(2023,1,1),'別紙3-1_区分⑤所要額内訳'!$D$110="無",COUNTIF($D$211:P211,1)&lt;=7),P211,IF(OR('別紙3-1_区分⑤所要額内訳'!$D$110="有",'別紙3-1_区分⑤所要額内訳'!$E$110&lt;=DATE(2022,12,31)),P211,""))</f>
        <v/>
      </c>
      <c r="Q318" s="21" t="str">
        <f>IF(AND('別紙3-1_区分⑤所要額内訳'!$E$110&gt;=DATE(2023,1,1),'別紙3-1_区分⑤所要額内訳'!$D$110="無",COUNTIF($D$211:Q211,1)&lt;=7),Q211,IF(OR('別紙3-1_区分⑤所要額内訳'!$D$110="有",'別紙3-1_区分⑤所要額内訳'!$E$110&lt;=DATE(2022,12,31)),Q211,""))</f>
        <v/>
      </c>
      <c r="R318" s="21" t="str">
        <f>IF(AND('別紙3-1_区分⑤所要額内訳'!$E$110&gt;=DATE(2023,1,1),'別紙3-1_区分⑤所要額内訳'!$D$110="無",COUNTIF($D$211:R211,1)&lt;=7),R211,IF(OR('別紙3-1_区分⑤所要額内訳'!$D$110="有",'別紙3-1_区分⑤所要額内訳'!$E$110&lt;=DATE(2022,12,31)),R211,""))</f>
        <v/>
      </c>
      <c r="S318" s="21" t="str">
        <f>IF(AND('別紙3-1_区分⑤所要額内訳'!$E$110&gt;=DATE(2023,1,1),'別紙3-1_区分⑤所要額内訳'!$D$110="無",COUNTIF($D$211:S211,1)&lt;=7),S211,IF(OR('別紙3-1_区分⑤所要額内訳'!$D$110="有",'別紙3-1_区分⑤所要額内訳'!$E$110&lt;=DATE(2022,12,31)),S211,""))</f>
        <v/>
      </c>
      <c r="T318" s="21" t="str">
        <f>IF(AND('別紙3-1_区分⑤所要額内訳'!$E$110&gt;=DATE(2023,1,1),'別紙3-1_区分⑤所要額内訳'!$D$110="無",COUNTIF($D$211:T211,1)&lt;=7),T211,IF(OR('別紙3-1_区分⑤所要額内訳'!$D$110="有",'別紙3-1_区分⑤所要額内訳'!$E$110&lt;=DATE(2022,12,31)),T211,""))</f>
        <v/>
      </c>
      <c r="U318" s="21" t="str">
        <f>IF(AND('別紙3-1_区分⑤所要額内訳'!$E$110&gt;=DATE(2023,1,1),'別紙3-1_区分⑤所要額内訳'!$D$110="無",COUNTIF($D$211:U211,1)&lt;=7),U211,IF(OR('別紙3-1_区分⑤所要額内訳'!$D$110="有",'別紙3-1_区分⑤所要額内訳'!$E$110&lt;=DATE(2022,12,31)),U211,""))</f>
        <v/>
      </c>
      <c r="V318" s="21" t="str">
        <f>IF(AND('別紙3-1_区分⑤所要額内訳'!$E$110&gt;=DATE(2023,1,1),'別紙3-1_区分⑤所要額内訳'!$D$110="無",COUNTIF($D$211:V211,1)&lt;=7),V211,IF(OR('別紙3-1_区分⑤所要額内訳'!$D$110="有",'別紙3-1_区分⑤所要額内訳'!$E$110&lt;=DATE(2022,12,31)),V211,""))</f>
        <v/>
      </c>
      <c r="W318" s="21" t="str">
        <f>IF(AND('別紙3-1_区分⑤所要額内訳'!$E$110&gt;=DATE(2023,1,1),'別紙3-1_区分⑤所要額内訳'!$D$110="無",COUNTIF($D$211:W211,1)&lt;=7),W211,IF(OR('別紙3-1_区分⑤所要額内訳'!$D$110="有",'別紙3-1_区分⑤所要額内訳'!$E$110&lt;=DATE(2022,12,31)),W211,""))</f>
        <v/>
      </c>
      <c r="X318" s="21" t="str">
        <f>IF(AND('別紙3-1_区分⑤所要額内訳'!$E$110&gt;=DATE(2023,1,1),'別紙3-1_区分⑤所要額内訳'!$D$110="無",COUNTIF($D$211:X211,1)&lt;=7),X211,IF(OR('別紙3-1_区分⑤所要額内訳'!$D$110="有",'別紙3-1_区分⑤所要額内訳'!$E$110&lt;=DATE(2022,12,31)),X211,""))</f>
        <v/>
      </c>
      <c r="Y318" s="21" t="str">
        <f>IF(AND('別紙3-1_区分⑤所要額内訳'!$E$110&gt;=DATE(2023,1,1),'別紙3-1_区分⑤所要額内訳'!$D$110="無",COUNTIF($D$211:Y211,1)&lt;=7),Y211,IF(OR('別紙3-1_区分⑤所要額内訳'!$D$110="有",'別紙3-1_区分⑤所要額内訳'!$E$110&lt;=DATE(2022,12,31)),Y211,""))</f>
        <v/>
      </c>
      <c r="Z318" s="21" t="str">
        <f>IF(AND('別紙3-1_区分⑤所要額内訳'!$E$110&gt;=DATE(2023,1,1),'別紙3-1_区分⑤所要額内訳'!$D$110="無",COUNTIF($D$211:Z211,1)&lt;=7),Z211,IF(OR('別紙3-1_区分⑤所要額内訳'!$D$110="有",'別紙3-1_区分⑤所要額内訳'!$E$110&lt;=DATE(2022,12,31)),Z211,""))</f>
        <v/>
      </c>
      <c r="AA318" s="21" t="str">
        <f>IF(AND('別紙3-1_区分⑤所要額内訳'!$E$110&gt;=DATE(2023,1,1),'別紙3-1_区分⑤所要額内訳'!$D$110="無",COUNTIF($D$211:AA211,1)&lt;=7),AA211,IF(OR('別紙3-1_区分⑤所要額内訳'!$D$110="有",'別紙3-1_区分⑤所要額内訳'!$E$110&lt;=DATE(2022,12,31)),AA211,""))</f>
        <v/>
      </c>
      <c r="AB318" s="21" t="str">
        <f>IF(AND('別紙3-1_区分⑤所要額内訳'!$E$110&gt;=DATE(2023,1,1),'別紙3-1_区分⑤所要額内訳'!$D$110="無",COUNTIF($D$211:AB211,1)&lt;=7),AB211,IF(OR('別紙3-1_区分⑤所要額内訳'!$D$110="有",'別紙3-1_区分⑤所要額内訳'!$E$110&lt;=DATE(2022,12,31)),AB211,""))</f>
        <v/>
      </c>
      <c r="AC318" s="21" t="str">
        <f>IF(AND('別紙3-1_区分⑤所要額内訳'!$E$110&gt;=DATE(2023,1,1),'別紙3-1_区分⑤所要額内訳'!$D$110="無",COUNTIF($D$211:AC211,1)&lt;=7),AC211,IF(OR('別紙3-1_区分⑤所要額内訳'!$D$110="有",'別紙3-1_区分⑤所要額内訳'!$E$110&lt;=DATE(2022,12,31)),AC211,""))</f>
        <v/>
      </c>
      <c r="AD318" s="21" t="str">
        <f>IF(AND('別紙3-1_区分⑤所要額内訳'!$E$110&gt;=DATE(2023,1,1),'別紙3-1_区分⑤所要額内訳'!$D$110="無",COUNTIF($D$211:AD211,1)&lt;=7),AD211,IF(OR('別紙3-1_区分⑤所要額内訳'!$D$110="有",'別紙3-1_区分⑤所要額内訳'!$E$110&lt;=DATE(2022,12,31)),AD211,""))</f>
        <v/>
      </c>
      <c r="AE318" s="21" t="str">
        <f>IF(AND('別紙3-1_区分⑤所要額内訳'!$E$110&gt;=DATE(2023,1,1),'別紙3-1_区分⑤所要額内訳'!$D$110="無",COUNTIF($D$211:AE211,1)&lt;=7),AE211,IF(OR('別紙3-1_区分⑤所要額内訳'!$D$110="有",'別紙3-1_区分⑤所要額内訳'!$E$110&lt;=DATE(2022,12,31)),AE211,""))</f>
        <v/>
      </c>
      <c r="AF318" s="21" t="str">
        <f>IF(AND('別紙3-1_区分⑤所要額内訳'!$E$110&gt;=DATE(2023,1,1),'別紙3-1_区分⑤所要額内訳'!$D$110="無",COUNTIF($D$211:AF211,1)&lt;=7),AF211,IF(OR('別紙3-1_区分⑤所要額内訳'!$D$110="有",'別紙3-1_区分⑤所要額内訳'!$E$110&lt;=DATE(2022,12,31)),AF211,""))</f>
        <v/>
      </c>
      <c r="AG318" s="21" t="str">
        <f>IF(AND('別紙3-1_区分⑤所要額内訳'!$E$110&gt;=DATE(2023,1,1),'別紙3-1_区分⑤所要額内訳'!$D$110="無",COUNTIF($D$211:AG211,1)&lt;=7),AG211,IF(OR('別紙3-1_区分⑤所要額内訳'!$D$110="有",'別紙3-1_区分⑤所要額内訳'!$E$110&lt;=DATE(2022,12,31)),AG211,""))</f>
        <v/>
      </c>
      <c r="AH318" s="21" t="str">
        <f>IF(AND('別紙3-1_区分⑤所要額内訳'!$E$110&gt;=DATE(2023,1,1),'別紙3-1_区分⑤所要額内訳'!$D$110="無",COUNTIF($D$211:AH211,1)&lt;=7),AH211,IF(OR('別紙3-1_区分⑤所要額内訳'!$D$110="有",'別紙3-1_区分⑤所要額内訳'!$E$110&lt;=DATE(2022,12,31)),AH211,""))</f>
        <v/>
      </c>
      <c r="AI318" s="21" t="str">
        <f>IF(AND('別紙3-1_区分⑤所要額内訳'!$E$110&gt;=DATE(2023,1,1),'別紙3-1_区分⑤所要額内訳'!$D$110="無",COUNTIF($D$211:AI211,1)&lt;=7),AI211,IF(OR('別紙3-1_区分⑤所要額内訳'!$D$110="有",'別紙3-1_区分⑤所要額内訳'!$E$110&lt;=DATE(2022,12,31)),AI211,""))</f>
        <v/>
      </c>
      <c r="AJ318" s="21" t="str">
        <f>IF(AND('別紙3-1_区分⑤所要額内訳'!$E$110&gt;=DATE(2023,1,1),'別紙3-1_区分⑤所要額内訳'!$D$110="無",COUNTIF($D$211:AJ211,1)&lt;=7),AJ211,IF(OR('別紙3-1_区分⑤所要額内訳'!$D$110="有",'別紙3-1_区分⑤所要額内訳'!$E$110&lt;=DATE(2022,12,31)),AJ211,""))</f>
        <v/>
      </c>
      <c r="AK318" s="21" t="str">
        <f>IF(AND('別紙3-1_区分⑤所要額内訳'!$E$110&gt;=DATE(2023,1,1),'別紙3-1_区分⑤所要額内訳'!$D$110="無",COUNTIF($D$211:AK211,1)&lt;=7),AK211,IF(OR('別紙3-1_区分⑤所要額内訳'!$D$110="有",'別紙3-1_区分⑤所要額内訳'!$E$110&lt;=DATE(2022,12,31)),AK211,""))</f>
        <v/>
      </c>
      <c r="AL318" s="21" t="str">
        <f>IF(AND('別紙3-1_区分⑤所要額内訳'!$E$110&gt;=DATE(2023,1,1),'別紙3-1_区分⑤所要額内訳'!$D$110="無",COUNTIF($D$211:AL211,1)&lt;=7),AL211,IF(OR('別紙3-1_区分⑤所要額内訳'!$D$110="有",'別紙3-1_区分⑤所要額内訳'!$E$110&lt;=DATE(2022,12,31)),AL211,""))</f>
        <v/>
      </c>
      <c r="AM318" s="21" t="str">
        <f>IF(AND('別紙3-1_区分⑤所要額内訳'!$E$110&gt;=DATE(2023,1,1),'別紙3-1_区分⑤所要額内訳'!$D$110="無",COUNTIF($D$211:AM211,1)&lt;=7),AM211,IF(OR('別紙3-1_区分⑤所要額内訳'!$D$110="有",'別紙3-1_区分⑤所要額内訳'!$E$110&lt;=DATE(2022,12,31)),AM211,""))</f>
        <v/>
      </c>
      <c r="AN318" s="21" t="str">
        <f>IF(AND('別紙3-1_区分⑤所要額内訳'!$E$110&gt;=DATE(2023,1,1),'別紙3-1_区分⑤所要額内訳'!$D$110="無",COUNTIF($D$211:AN211,1)&lt;=7),AN211,IF(OR('別紙3-1_区分⑤所要額内訳'!$D$110="有",'別紙3-1_区分⑤所要額内訳'!$E$110&lt;=DATE(2022,12,31)),AN211,""))</f>
        <v/>
      </c>
      <c r="AO318" s="21" t="str">
        <f>IF(AND('別紙3-1_区分⑤所要額内訳'!$E$110&gt;=DATE(2023,1,1),'別紙3-1_区分⑤所要額内訳'!$D$110="無",COUNTIF($D$211:AO211,1)&lt;=7),AO211,IF(OR('別紙3-1_区分⑤所要額内訳'!$D$110="有",'別紙3-1_区分⑤所要額内訳'!$E$110&lt;=DATE(2022,12,31)),AO211,""))</f>
        <v/>
      </c>
      <c r="AP318" s="21" t="str">
        <f>IF(AND('別紙3-1_区分⑤所要額内訳'!$E$110&gt;=DATE(2023,1,1),'別紙3-1_区分⑤所要額内訳'!$D$110="無",COUNTIF($D$211:AP211,1)&lt;=7),AP211,IF(OR('別紙3-1_区分⑤所要額内訳'!$D$110="有",'別紙3-1_区分⑤所要額内訳'!$E$110&lt;=DATE(2022,12,31)),AP211,""))</f>
        <v/>
      </c>
      <c r="AQ318" s="21" t="str">
        <f>IF(AND('別紙3-1_区分⑤所要額内訳'!$E$110&gt;=DATE(2023,1,1),'別紙3-1_区分⑤所要額内訳'!$D$110="無",COUNTIF($D$211:AQ211,1)&lt;=7),AQ211,IF(OR('別紙3-1_区分⑤所要額内訳'!$D$110="有",'別紙3-1_区分⑤所要額内訳'!$E$110&lt;=DATE(2022,12,31)),AQ211,""))</f>
        <v/>
      </c>
      <c r="AR318" s="21" t="str">
        <f>IF(AND('別紙3-1_区分⑤所要額内訳'!$E$110&gt;=DATE(2023,1,1),'別紙3-1_区分⑤所要額内訳'!$D$110="無",COUNTIF($D$211:AR211,1)&lt;=7),AR211,IF(OR('別紙3-1_区分⑤所要額内訳'!$D$110="有",'別紙3-1_区分⑤所要額内訳'!$E$110&lt;=DATE(2022,12,31)),AR211,""))</f>
        <v/>
      </c>
      <c r="AS318" s="21" t="str">
        <f>IF(AND('別紙3-1_区分⑤所要額内訳'!$E$110&gt;=DATE(2023,1,1),'別紙3-1_区分⑤所要額内訳'!$D$110="無",COUNTIF($D$211:AS211,1)&lt;=7),AS211,IF(OR('別紙3-1_区分⑤所要額内訳'!$D$110="有",'別紙3-1_区分⑤所要額内訳'!$E$110&lt;=DATE(2022,12,31)),AS211,""))</f>
        <v/>
      </c>
      <c r="AT318" s="21" t="str">
        <f>IF(AND('別紙3-1_区分⑤所要額内訳'!$E$110&gt;=DATE(2023,1,1),'別紙3-1_区分⑤所要額内訳'!$D$110="無",COUNTIF($D$211:AT211,1)&lt;=7),AT211,IF(OR('別紙3-1_区分⑤所要額内訳'!$D$110="有",'別紙3-1_区分⑤所要額内訳'!$E$110&lt;=DATE(2022,12,31)),AT211,""))</f>
        <v/>
      </c>
      <c r="AU318" s="21" t="str">
        <f>IF(AND('別紙3-1_区分⑤所要額内訳'!$E$110&gt;=DATE(2023,1,1),'別紙3-1_区分⑤所要額内訳'!$D$110="無",COUNTIF($D$211:AU211,1)&lt;=7),AU211,IF(OR('別紙3-1_区分⑤所要額内訳'!$D$110="有",'別紙3-1_区分⑤所要額内訳'!$E$110&lt;=DATE(2022,12,31)),AU211,""))</f>
        <v/>
      </c>
      <c r="AV318" s="21" t="str">
        <f>IF(AND('別紙3-1_区分⑤所要額内訳'!$E$110&gt;=DATE(2023,1,1),'別紙3-1_区分⑤所要額内訳'!$D$110="無",COUNTIF($D$211:AV211,1)&lt;=7),AV211,IF(OR('別紙3-1_区分⑤所要額内訳'!$D$110="有",'別紙3-1_区分⑤所要額内訳'!$E$110&lt;=DATE(2022,12,31)),AV211,""))</f>
        <v/>
      </c>
      <c r="AW318" s="21" t="str">
        <f>IF(AND('別紙3-1_区分⑤所要額内訳'!$E$110&gt;=DATE(2023,1,1),'別紙3-1_区分⑤所要額内訳'!$D$110="無",COUNTIF($D$211:AW211,1)&lt;=7),AW211,IF(OR('別紙3-1_区分⑤所要額内訳'!$D$110="有",'別紙3-1_区分⑤所要額内訳'!$E$110&lt;=DATE(2022,12,31)),AW211,""))</f>
        <v/>
      </c>
      <c r="AX318" s="21" t="str">
        <f>IF(AND('別紙3-1_区分⑤所要額内訳'!$E$110&gt;=DATE(2023,1,1),'別紙3-1_区分⑤所要額内訳'!$D$110="無",COUNTIF($D$211:AX211,1)&lt;=7),AX211,IF(OR('別紙3-1_区分⑤所要額内訳'!$D$110="有",'別紙3-1_区分⑤所要額内訳'!$E$110&lt;=DATE(2022,12,31)),AX211,""))</f>
        <v/>
      </c>
      <c r="AY318" s="21" t="str">
        <f>IF(AND('別紙3-1_区分⑤所要額内訳'!$E$110&gt;=DATE(2023,1,1),'別紙3-1_区分⑤所要額内訳'!$D$110="無",COUNTIF($D$211:AY211,1)&lt;=7),AY211,IF(OR('別紙3-1_区分⑤所要額内訳'!$D$110="有",'別紙3-1_区分⑤所要額内訳'!$E$110&lt;=DATE(2022,12,31)),AY211,""))</f>
        <v/>
      </c>
      <c r="AZ318" s="21" t="str">
        <f>IF(AND('別紙3-1_区分⑤所要額内訳'!$E$110&gt;=DATE(2023,1,1),'別紙3-1_区分⑤所要額内訳'!$D$110="無",COUNTIF($D$211:AZ211,1)&lt;=7),AZ211,IF(OR('別紙3-1_区分⑤所要額内訳'!$D$110="有",'別紙3-1_区分⑤所要額内訳'!$E$110&lt;=DATE(2022,12,31)),AZ211,""))</f>
        <v/>
      </c>
      <c r="BA318" s="21" t="str">
        <f>IF(AND('別紙3-1_区分⑤所要額内訳'!$E$110&gt;=DATE(2023,1,1),'別紙3-1_区分⑤所要額内訳'!$D$110="無",COUNTIF($D$211:BA211,1)&lt;=7),BA211,IF(OR('別紙3-1_区分⑤所要額内訳'!$D$110="有",'別紙3-1_区分⑤所要額内訳'!$E$110&lt;=DATE(2022,12,31)),BA211,""))</f>
        <v/>
      </c>
      <c r="BB318" s="18">
        <f>COUNTIF(D318:BA318,1)</f>
        <v>1</v>
      </c>
    </row>
    <row r="319" spans="1:54" x14ac:dyDescent="0.2">
      <c r="A319" s="176" t="s">
        <v>21</v>
      </c>
      <c r="B319" s="176"/>
      <c r="C319" s="176"/>
      <c r="D319" s="5">
        <f>SUM(D219:D318)</f>
        <v>100</v>
      </c>
      <c r="E319" s="5">
        <f t="shared" ref="E319:AZ319" si="433">SUM(E219:E318)</f>
        <v>0</v>
      </c>
      <c r="F319" s="5">
        <f t="shared" si="433"/>
        <v>0</v>
      </c>
      <c r="G319" s="5">
        <f t="shared" si="433"/>
        <v>0</v>
      </c>
      <c r="H319" s="5">
        <f t="shared" si="433"/>
        <v>0</v>
      </c>
      <c r="I319" s="5">
        <f t="shared" si="433"/>
        <v>0</v>
      </c>
      <c r="J319" s="5">
        <f t="shared" si="433"/>
        <v>0</v>
      </c>
      <c r="K319" s="5">
        <f t="shared" si="433"/>
        <v>0</v>
      </c>
      <c r="L319" s="5">
        <f t="shared" si="433"/>
        <v>0</v>
      </c>
      <c r="M319" s="5">
        <f t="shared" si="433"/>
        <v>0</v>
      </c>
      <c r="N319" s="5">
        <f t="shared" si="433"/>
        <v>0</v>
      </c>
      <c r="O319" s="5">
        <f t="shared" si="433"/>
        <v>0</v>
      </c>
      <c r="P319" s="5">
        <f t="shared" si="433"/>
        <v>0</v>
      </c>
      <c r="Q319" s="5">
        <f t="shared" si="433"/>
        <v>0</v>
      </c>
      <c r="R319" s="5">
        <f t="shared" si="433"/>
        <v>0</v>
      </c>
      <c r="S319" s="5">
        <f t="shared" si="433"/>
        <v>0</v>
      </c>
      <c r="T319" s="5">
        <f t="shared" si="433"/>
        <v>0</v>
      </c>
      <c r="U319" s="5">
        <f t="shared" si="433"/>
        <v>0</v>
      </c>
      <c r="V319" s="5">
        <f t="shared" si="433"/>
        <v>0</v>
      </c>
      <c r="W319" s="5">
        <f t="shared" si="433"/>
        <v>0</v>
      </c>
      <c r="X319" s="5">
        <f t="shared" si="433"/>
        <v>0</v>
      </c>
      <c r="Y319" s="5">
        <f t="shared" si="433"/>
        <v>0</v>
      </c>
      <c r="Z319" s="5">
        <f t="shared" si="433"/>
        <v>0</v>
      </c>
      <c r="AA319" s="5">
        <f t="shared" si="433"/>
        <v>0</v>
      </c>
      <c r="AB319" s="5">
        <f t="shared" si="433"/>
        <v>0</v>
      </c>
      <c r="AC319" s="5">
        <f t="shared" si="433"/>
        <v>0</v>
      </c>
      <c r="AD319" s="5">
        <f t="shared" si="433"/>
        <v>0</v>
      </c>
      <c r="AE319" s="5">
        <f t="shared" si="433"/>
        <v>0</v>
      </c>
      <c r="AF319" s="5">
        <f t="shared" si="433"/>
        <v>0</v>
      </c>
      <c r="AG319" s="5">
        <f t="shared" si="433"/>
        <v>0</v>
      </c>
      <c r="AH319" s="5">
        <f t="shared" si="433"/>
        <v>0</v>
      </c>
      <c r="AI319" s="5">
        <f t="shared" si="433"/>
        <v>0</v>
      </c>
      <c r="AJ319" s="5">
        <f t="shared" si="433"/>
        <v>0</v>
      </c>
      <c r="AK319" s="5">
        <f t="shared" si="433"/>
        <v>0</v>
      </c>
      <c r="AL319" s="5">
        <f t="shared" si="433"/>
        <v>0</v>
      </c>
      <c r="AM319" s="5">
        <f t="shared" si="433"/>
        <v>0</v>
      </c>
      <c r="AN319" s="5">
        <f t="shared" si="433"/>
        <v>0</v>
      </c>
      <c r="AO319" s="5">
        <f t="shared" si="433"/>
        <v>0</v>
      </c>
      <c r="AP319" s="5">
        <f t="shared" si="433"/>
        <v>0</v>
      </c>
      <c r="AQ319" s="5">
        <f t="shared" si="433"/>
        <v>0</v>
      </c>
      <c r="AR319" s="5">
        <f t="shared" si="433"/>
        <v>0</v>
      </c>
      <c r="AS319" s="5">
        <f t="shared" si="433"/>
        <v>0</v>
      </c>
      <c r="AT319" s="5">
        <f t="shared" si="433"/>
        <v>0</v>
      </c>
      <c r="AU319" s="5">
        <f t="shared" si="433"/>
        <v>0</v>
      </c>
      <c r="AV319" s="5">
        <f t="shared" si="433"/>
        <v>0</v>
      </c>
      <c r="AW319" s="5">
        <f t="shared" si="433"/>
        <v>0</v>
      </c>
      <c r="AX319" s="5">
        <f t="shared" si="433"/>
        <v>0</v>
      </c>
      <c r="AY319" s="5">
        <f t="shared" si="433"/>
        <v>0</v>
      </c>
      <c r="AZ319" s="5">
        <f t="shared" si="433"/>
        <v>0</v>
      </c>
      <c r="BA319" s="5">
        <f>SUM(BA219:BA318)</f>
        <v>0</v>
      </c>
    </row>
    <row r="322" spans="1:57" x14ac:dyDescent="0.2">
      <c r="A322" t="s">
        <v>119</v>
      </c>
    </row>
    <row r="323" spans="1:57" ht="7.5" customHeight="1" x14ac:dyDescent="0.2"/>
    <row r="324" spans="1:57" s="1" customFormat="1" x14ac:dyDescent="0.2">
      <c r="A324" s="165" t="s">
        <v>18</v>
      </c>
      <c r="B324" s="177" t="s">
        <v>19</v>
      </c>
      <c r="C324" s="165" t="s">
        <v>7</v>
      </c>
      <c r="D324" s="171" t="s">
        <v>20</v>
      </c>
      <c r="E324" s="172"/>
      <c r="F324" s="172"/>
      <c r="G324" s="172"/>
      <c r="H324" s="172"/>
      <c r="I324" s="172"/>
      <c r="J324" s="172"/>
      <c r="K324" s="172"/>
      <c r="L324" s="172"/>
      <c r="M324" s="172"/>
      <c r="N324" s="172"/>
      <c r="O324" s="172"/>
      <c r="P324" s="172"/>
      <c r="Q324" s="172"/>
      <c r="R324" s="172"/>
      <c r="S324" s="172"/>
      <c r="T324" s="172"/>
      <c r="U324" s="172"/>
      <c r="V324" s="172"/>
      <c r="W324" s="172"/>
      <c r="X324" s="172"/>
      <c r="Y324" s="172"/>
      <c r="Z324" s="172"/>
      <c r="AA324" s="172"/>
      <c r="AB324" s="172"/>
      <c r="AC324" s="172"/>
      <c r="AD324" s="172"/>
      <c r="AE324" s="172"/>
      <c r="AF324" s="172"/>
      <c r="AG324" s="172"/>
      <c r="AH324" s="172"/>
      <c r="AI324" s="172"/>
      <c r="AJ324" s="172"/>
      <c r="AK324" s="172"/>
      <c r="AL324" s="172"/>
      <c r="AM324" s="172"/>
      <c r="AN324" s="172"/>
      <c r="AO324" s="172"/>
      <c r="AP324" s="172"/>
      <c r="AQ324" s="172"/>
      <c r="AR324" s="172"/>
      <c r="AS324" s="172"/>
      <c r="AT324" s="172"/>
      <c r="AU324" s="172"/>
      <c r="AV324" s="172"/>
      <c r="AW324" s="172"/>
      <c r="AX324" s="172"/>
      <c r="AY324" s="172"/>
      <c r="AZ324" s="172"/>
      <c r="BA324" s="173"/>
      <c r="BB324" s="165" t="s">
        <v>8</v>
      </c>
      <c r="BD324" s="24" t="s">
        <v>23</v>
      </c>
      <c r="BE324" s="25"/>
    </row>
    <row r="325" spans="1:57" s="11" customFormat="1" ht="12" x14ac:dyDescent="0.2">
      <c r="A325" s="165"/>
      <c r="B325" s="177"/>
      <c r="C325" s="165"/>
      <c r="D325" s="12">
        <f>D4</f>
        <v>0</v>
      </c>
      <c r="E325" s="12">
        <f>D325+1</f>
        <v>1</v>
      </c>
      <c r="F325" s="12">
        <f t="shared" ref="F325" si="434">E325+1</f>
        <v>2</v>
      </c>
      <c r="G325" s="12">
        <f t="shared" ref="G325" si="435">F325+1</f>
        <v>3</v>
      </c>
      <c r="H325" s="12">
        <f t="shared" ref="H325" si="436">G325+1</f>
        <v>4</v>
      </c>
      <c r="I325" s="12">
        <f t="shared" ref="I325" si="437">H325+1</f>
        <v>5</v>
      </c>
      <c r="J325" s="12">
        <f t="shared" ref="J325" si="438">I325+1</f>
        <v>6</v>
      </c>
      <c r="K325" s="12">
        <f t="shared" ref="K325" si="439">J325+1</f>
        <v>7</v>
      </c>
      <c r="L325" s="12">
        <f t="shared" ref="L325" si="440">K325+1</f>
        <v>8</v>
      </c>
      <c r="M325" s="12">
        <f t="shared" ref="M325" si="441">L325+1</f>
        <v>9</v>
      </c>
      <c r="N325" s="12">
        <f t="shared" ref="N325" si="442">M325+1</f>
        <v>10</v>
      </c>
      <c r="O325" s="12">
        <f t="shared" ref="O325" si="443">N325+1</f>
        <v>11</v>
      </c>
      <c r="P325" s="12">
        <f t="shared" ref="P325" si="444">O325+1</f>
        <v>12</v>
      </c>
      <c r="Q325" s="12">
        <f t="shared" ref="Q325" si="445">P325+1</f>
        <v>13</v>
      </c>
      <c r="R325" s="12">
        <f t="shared" ref="R325" si="446">Q325+1</f>
        <v>14</v>
      </c>
      <c r="S325" s="12">
        <f t="shared" ref="S325" si="447">R325+1</f>
        <v>15</v>
      </c>
      <c r="T325" s="12">
        <f t="shared" ref="T325" si="448">S325+1</f>
        <v>16</v>
      </c>
      <c r="U325" s="12">
        <f t="shared" ref="U325" si="449">T325+1</f>
        <v>17</v>
      </c>
      <c r="V325" s="12">
        <f t="shared" ref="V325" si="450">U325+1</f>
        <v>18</v>
      </c>
      <c r="W325" s="12">
        <f t="shared" ref="W325" si="451">V325+1</f>
        <v>19</v>
      </c>
      <c r="X325" s="12">
        <f t="shared" ref="X325" si="452">W325+1</f>
        <v>20</v>
      </c>
      <c r="Y325" s="12">
        <f t="shared" ref="Y325" si="453">X325+1</f>
        <v>21</v>
      </c>
      <c r="Z325" s="12">
        <f t="shared" ref="Z325" si="454">Y325+1</f>
        <v>22</v>
      </c>
      <c r="AA325" s="12">
        <f t="shared" ref="AA325" si="455">Z325+1</f>
        <v>23</v>
      </c>
      <c r="AB325" s="12">
        <f t="shared" ref="AB325" si="456">AA325+1</f>
        <v>24</v>
      </c>
      <c r="AC325" s="12">
        <f t="shared" ref="AC325" si="457">AB325+1</f>
        <v>25</v>
      </c>
      <c r="AD325" s="12">
        <f t="shared" ref="AD325" si="458">AC325+1</f>
        <v>26</v>
      </c>
      <c r="AE325" s="12">
        <f t="shared" ref="AE325" si="459">AD325+1</f>
        <v>27</v>
      </c>
      <c r="AF325" s="12">
        <f t="shared" ref="AF325" si="460">AE325+1</f>
        <v>28</v>
      </c>
      <c r="AG325" s="12">
        <f t="shared" ref="AG325" si="461">AF325+1</f>
        <v>29</v>
      </c>
      <c r="AH325" s="12">
        <f t="shared" ref="AH325" si="462">AG325+1</f>
        <v>30</v>
      </c>
      <c r="AI325" s="12">
        <f t="shared" ref="AI325" si="463">AH325+1</f>
        <v>31</v>
      </c>
      <c r="AJ325" s="12">
        <f t="shared" ref="AJ325" si="464">AI325+1</f>
        <v>32</v>
      </c>
      <c r="AK325" s="12">
        <f t="shared" ref="AK325" si="465">AJ325+1</f>
        <v>33</v>
      </c>
      <c r="AL325" s="12">
        <f t="shared" ref="AL325" si="466">AK325+1</f>
        <v>34</v>
      </c>
      <c r="AM325" s="12">
        <f t="shared" ref="AM325" si="467">AL325+1</f>
        <v>35</v>
      </c>
      <c r="AN325" s="12">
        <f t="shared" ref="AN325" si="468">AM325+1</f>
        <v>36</v>
      </c>
      <c r="AO325" s="12">
        <f t="shared" ref="AO325" si="469">AN325+1</f>
        <v>37</v>
      </c>
      <c r="AP325" s="12">
        <f t="shared" ref="AP325" si="470">AO325+1</f>
        <v>38</v>
      </c>
      <c r="AQ325" s="12">
        <f t="shared" ref="AQ325" si="471">AP325+1</f>
        <v>39</v>
      </c>
      <c r="AR325" s="12">
        <f t="shared" ref="AR325" si="472">AQ325+1</f>
        <v>40</v>
      </c>
      <c r="AS325" s="12">
        <f t="shared" ref="AS325" si="473">AR325+1</f>
        <v>41</v>
      </c>
      <c r="AT325" s="12">
        <f t="shared" ref="AT325" si="474">AS325+1</f>
        <v>42</v>
      </c>
      <c r="AU325" s="12">
        <f t="shared" ref="AU325" si="475">AT325+1</f>
        <v>43</v>
      </c>
      <c r="AV325" s="12">
        <f t="shared" ref="AV325" si="476">AU325+1</f>
        <v>44</v>
      </c>
      <c r="AW325" s="12">
        <f t="shared" ref="AW325" si="477">AV325+1</f>
        <v>45</v>
      </c>
      <c r="AX325" s="12">
        <f t="shared" ref="AX325" si="478">AW325+1</f>
        <v>46</v>
      </c>
      <c r="AY325" s="12">
        <f t="shared" ref="AY325" si="479">AX325+1</f>
        <v>47</v>
      </c>
      <c r="AZ325" s="12">
        <f t="shared" ref="AZ325" si="480">AY325+1</f>
        <v>48</v>
      </c>
      <c r="BA325" s="12">
        <f t="shared" ref="BA325" si="481">AZ325+1</f>
        <v>49</v>
      </c>
      <c r="BB325" s="165"/>
      <c r="BD325" s="26">
        <v>44570</v>
      </c>
      <c r="BE325" s="26">
        <v>44612</v>
      </c>
    </row>
    <row r="326" spans="1:57" s="1" customFormat="1" x14ac:dyDescent="0.2">
      <c r="A326" s="5" t="str">
        <f t="shared" ref="A326:C345" si="482">A5</f>
        <v/>
      </c>
      <c r="B326" s="14" t="str">
        <f t="shared" si="482"/>
        <v/>
      </c>
      <c r="C326" s="5" t="str">
        <f t="shared" si="482"/>
        <v/>
      </c>
      <c r="D326" s="5" t="str">
        <f t="shared" ref="D326:D357" si="483">IF(OR(AND($BD$325&lt;=$D$325,$D$325&lt;=$BE$325),AND($BD$326&lt;=$D$325,$D$325&lt;=$BE$326)),D219,"")</f>
        <v/>
      </c>
      <c r="E326" s="5" t="str">
        <f t="shared" ref="E326:E357" si="484">IF(OR(AND($BD$325&lt;=$E$325,$E$325&lt;=$BE$325),AND($BD$326&lt;=$E$325,$E$325&lt;=$BE$326)),E219,"")</f>
        <v/>
      </c>
      <c r="F326" s="5" t="str">
        <f t="shared" ref="F326:F357" si="485">IF(OR(AND($BD$325&lt;=$F$325,$F$325&lt;=$BE$325),AND($BD$326&lt;=$F$325,$F$325&lt;=$BE$326)),F219,"")</f>
        <v/>
      </c>
      <c r="G326" s="5" t="str">
        <f t="shared" ref="G326:G357" si="486">IF(OR(AND($BD$325&lt;=$G$325,$G$325&lt;=$BE$325),AND($BD$326&lt;=$G$325,$G$325&lt;=$BE$326)),G219,"")</f>
        <v/>
      </c>
      <c r="H326" s="5" t="str">
        <f>IF(OR(AND($BD$325&lt;=$H$325,$H$325&lt;=$BE$325),AND($BD$326&lt;=$H$325,$H$325&lt;=$BE$326)),H219,"")</f>
        <v/>
      </c>
      <c r="I326" s="5" t="str">
        <f t="shared" ref="I326:I357" si="487">IF(OR(AND($BD$325&lt;=$I$325,$I$325&lt;=$BE$325),AND($BD$326&lt;=$I$325,$I$325&lt;=$BE$326)),I219,"")</f>
        <v/>
      </c>
      <c r="J326" s="5" t="str">
        <f t="shared" ref="J326:J357" si="488">IF(OR(AND($BD$325&lt;=$J$325,$J$325&lt;=$BE$325),AND($BD$326&lt;=$J$325,$J$325&lt;=$BE$326)),J219,"")</f>
        <v/>
      </c>
      <c r="K326" s="5" t="str">
        <f t="shared" ref="K326:K357" si="489">IF(OR(AND($BD$325&lt;=$K$325,$K$325&lt;=$BE$325),AND($BD$326&lt;=$K$325,$K$325&lt;=$BE$326)),K219,"")</f>
        <v/>
      </c>
      <c r="L326" s="5" t="str">
        <f t="shared" ref="L326:L357" si="490">IF(OR(AND($BD$325&lt;=$L$325,$L$325&lt;=$BE$325),AND($BD$326&lt;=$L$325,$L$325&lt;=$BE$326)),L219,"")</f>
        <v/>
      </c>
      <c r="M326" s="5" t="str">
        <f t="shared" ref="M326:M357" si="491">IF(OR(AND($BD$325&lt;=$M$325,$M$325&lt;=$BE$325),AND($BD$326&lt;=$M$325,$M$325&lt;=$BE$326)),M219,"")</f>
        <v/>
      </c>
      <c r="N326" s="5" t="str">
        <f t="shared" ref="N326:N357" si="492">IF(OR(AND($BD$325&lt;=$N$325,$N$325&lt;=$BE$325),AND($BD$326&lt;=$N$325,$N$325&lt;=$BE$326)),N219,"")</f>
        <v/>
      </c>
      <c r="O326" s="5" t="str">
        <f t="shared" ref="O326:O357" si="493">IF(OR(AND($BD$325&lt;=$O$325,$O$325&lt;=$BE$325),AND($BD$326&lt;=$O$325,$O$325&lt;=$BE$326)),O219,"")</f>
        <v/>
      </c>
      <c r="P326" s="5" t="str">
        <f t="shared" ref="P326:P357" si="494">IF(OR(AND($BD$325&lt;=$P$325,$P$325&lt;=$BE$325),AND($BD$326&lt;=$P$325,$P$325&lt;=$BE$326)),P219,"")</f>
        <v/>
      </c>
      <c r="Q326" s="5" t="str">
        <f t="shared" ref="Q326:Q357" si="495">IF(OR(AND($BD$325&lt;=$Q$325,$Q$325&lt;=$BE$325),AND($BD$326&lt;=$Q$325,$Q$325&lt;=$BE$326)),Q219,"")</f>
        <v/>
      </c>
      <c r="R326" s="5" t="str">
        <f t="shared" ref="R326:R357" si="496">IF(OR(AND($BD$325&lt;=$R$325,$R$325&lt;=$BE$325),AND($BD$326&lt;=$R$325,$R$325&lt;=$BE$326)),R219,"")</f>
        <v/>
      </c>
      <c r="S326" s="5" t="str">
        <f t="shared" ref="S326:S357" si="497">IF(OR(AND($BD$325&lt;=$S$325,$S$325&lt;=$BE$325),AND($BD$326&lt;=$S$325,$S$325&lt;=$BE$326)),S219,"")</f>
        <v/>
      </c>
      <c r="T326" s="5" t="str">
        <f t="shared" ref="T326:T357" si="498">IF(OR(AND($BD$325&lt;=$T$325,$T$325&lt;=$BE$325),AND($BD$326&lt;=$T$325,$T$325&lt;=$BE$326)),T219,"")</f>
        <v/>
      </c>
      <c r="U326" s="5" t="str">
        <f t="shared" ref="U326:U357" si="499">IF(OR(AND($BD$325&lt;=$U$325,$U$325&lt;=$BE$325),AND($BD$326&lt;=$U$325,$U$325&lt;=$BE$326)),U219,"")</f>
        <v/>
      </c>
      <c r="V326" s="5" t="str">
        <f t="shared" ref="V326:V357" si="500">IF(OR(AND($BD$325&lt;=$V$325,$V$325&lt;=$BE$325),AND($BD$326&lt;=$V$325,$V$325&lt;=$BE$326)),V219,"")</f>
        <v/>
      </c>
      <c r="W326" s="5" t="str">
        <f t="shared" ref="W326:W357" si="501">IF(OR(AND($BD$325&lt;=$W$325,$W$325&lt;=$BE$325),AND($BD$326&lt;=$W$325,$W$325&lt;=$BE$326)),W219,"")</f>
        <v/>
      </c>
      <c r="X326" s="5" t="str">
        <f t="shared" ref="X326:X357" si="502">IF(OR(AND($BD$325&lt;=$X$325,$X$325&lt;=$BE$325),AND($BD$326&lt;=$X$325,$X$325&lt;=$BE$326)),X219,"")</f>
        <v/>
      </c>
      <c r="Y326" s="5" t="str">
        <f t="shared" ref="Y326:Y357" si="503">IF(OR(AND($BD$325&lt;=$Y$325,$Y$325&lt;=$BE$325),AND($BD$326&lt;=$Y$325,$Y$325&lt;=$BE$326)),Y219,"")</f>
        <v/>
      </c>
      <c r="Z326" s="5" t="str">
        <f t="shared" ref="Z326:Z357" si="504">IF(OR(AND($BD$325&lt;=$Z$325,$Z$325&lt;=$BE$325),AND($BD$326&lt;=$Z$325,$Z$325&lt;=$BE$326)),Z219,"")</f>
        <v/>
      </c>
      <c r="AA326" s="5" t="str">
        <f t="shared" ref="AA326:AA357" si="505">IF(OR(AND($BD$325&lt;=$AA$325,$AA$325&lt;=$BE$325),AND($BD$326&lt;=$AA$325,$AA$325&lt;=$BE$326)),AA219,"")</f>
        <v/>
      </c>
      <c r="AB326" s="5" t="str">
        <f t="shared" ref="AB326:AB357" si="506">IF(OR(AND($BD$325&lt;=$AB$325,$AB$325&lt;=$BE$325),AND($BD$326&lt;=$AB$325,$AB$325&lt;=$BE$326)),AB219,"")</f>
        <v/>
      </c>
      <c r="AC326" s="5" t="str">
        <f t="shared" ref="AC326:AC357" si="507">IF(OR(AND($BD$325&lt;=$AC$325,$AC$325&lt;=$BE$325),AND($BD$326&lt;=$AC$325,$AC$325&lt;=$BE$326)),AC219,"")</f>
        <v/>
      </c>
      <c r="AD326" s="5" t="str">
        <f t="shared" ref="AD326:AD357" si="508">IF(OR(AND($BD$325&lt;=$AD$325,$AD$325&lt;=$BE$325),AND($BD$326&lt;=$AD$325,$AD$325&lt;=$BE$326)),AD219,"")</f>
        <v/>
      </c>
      <c r="AE326" s="5" t="str">
        <f t="shared" ref="AE326:AE357" si="509">IF(OR(AND($BD$325&lt;=$AE$325,$AE$325&lt;=$BE$325),AND($BD$326&lt;=$AE$325,$AE$325&lt;=$BE$326)),AE219,"")</f>
        <v/>
      </c>
      <c r="AF326" s="5" t="str">
        <f t="shared" ref="AF326:AF357" si="510">IF(OR(AND($BD$325&lt;=$AF$325,$AF$325&lt;=$BE$325),AND($BD$326&lt;=$AF$325,$AF$325&lt;=$BE$326)),AF219,"")</f>
        <v/>
      </c>
      <c r="AG326" s="5" t="str">
        <f t="shared" ref="AG326:AG357" si="511">IF(OR(AND($BD$325&lt;=$AG$325,$AG$325&lt;=$BE$325),AND($BD$326&lt;=$AG$325,$AG$325&lt;=$BE$326)),AG219,"")</f>
        <v/>
      </c>
      <c r="AH326" s="5" t="str">
        <f t="shared" ref="AH326:AH357" si="512">IF(OR(AND($BD$325&lt;=$AH$325,$AH$325&lt;=$BE$325),AND($BD$326&lt;=$AH$325,$AH$325&lt;=$BE$326)),AH219,"")</f>
        <v/>
      </c>
      <c r="AI326" s="5" t="str">
        <f t="shared" ref="AI326:AI357" si="513">IF(OR(AND($BD$325&lt;=$AI$325,$AI$325&lt;=$BE$325),AND($BD$326&lt;=$AI$325,$AI$325&lt;=$BE$326)),AI219,"")</f>
        <v/>
      </c>
      <c r="AJ326" s="5" t="str">
        <f t="shared" ref="AJ326:AJ357" si="514">IF(OR(AND($BD$325&lt;=$AJ$325,$AJ$325&lt;=$BE$325),AND($BD$326&lt;=$AJ$325,$AJ$325&lt;=$BE$326)),AJ219,"")</f>
        <v/>
      </c>
      <c r="AK326" s="5" t="str">
        <f t="shared" ref="AK326:AK357" si="515">IF(OR(AND($BD$325&lt;=$AK$325,$AK$325&lt;=$BE$325),AND($BD$326&lt;=$AK$325,$AK$325&lt;=$BE$326)),AK219,"")</f>
        <v/>
      </c>
      <c r="AL326" s="5" t="str">
        <f t="shared" ref="AL326:AL357" si="516">IF(OR(AND($BD$325&lt;=$AL$325,$AL$325&lt;=$BE$325),AND($BD$326&lt;=$AL$325,$AL$325&lt;=$BE$326)),AL219,"")</f>
        <v/>
      </c>
      <c r="AM326" s="5" t="str">
        <f t="shared" ref="AM326:AM357" si="517">IF(OR(AND($BD$325&lt;=$AM$325,$AM$325&lt;=$BE$325),AND($BD$326&lt;=$AM$325,$AM$325&lt;=$BE$326)),AM219,"")</f>
        <v/>
      </c>
      <c r="AN326" s="5" t="str">
        <f t="shared" ref="AN326:AN357" si="518">IF(OR(AND($BD$325&lt;=$AN$325,$AN$325&lt;=$BE$325),AND($BD$326&lt;=$AN$325,$AN$325&lt;=$BE$326)),AN219,"")</f>
        <v/>
      </c>
      <c r="AO326" s="5" t="str">
        <f t="shared" ref="AO326:AO357" si="519">IF(OR(AND($BD$325&lt;=$AO$325,$AO$325&lt;=$BE$325),AND($BD$326&lt;=$AO$325,$AO$325&lt;=$BE$326)),AO219,"")</f>
        <v/>
      </c>
      <c r="AP326" s="5" t="str">
        <f t="shared" ref="AP326:AP357" si="520">IF(OR(AND($BD$325&lt;=$AP$325,$AP$325&lt;=$BE$325),AND($BD$326&lt;=$AP$325,$AP$325&lt;=$BE$326)),AP219,"")</f>
        <v/>
      </c>
      <c r="AQ326" s="5" t="str">
        <f t="shared" ref="AQ326:AQ357" si="521">IF(OR(AND($BD$325&lt;=$AQ$325,$AQ$325&lt;=$BE$325),AND($BD$326&lt;=$AQ$325,$AQ$325&lt;=$BE$326)),AQ219,"")</f>
        <v/>
      </c>
      <c r="AR326" s="5" t="str">
        <f t="shared" ref="AR326:AR357" si="522">IF(OR(AND($BD$325&lt;=$AR$325,$AR$325&lt;=$BE$325),AND($BD$326&lt;=$AR$325,$AR$325&lt;=$BE$326)),AR219,"")</f>
        <v/>
      </c>
      <c r="AS326" s="5" t="str">
        <f t="shared" ref="AS326:AS357" si="523">IF(OR(AND($BD$325&lt;=$AS$325,$AS$325&lt;=$BE$325),AND($BD$326&lt;=$AS$325,$AS$325&lt;=$BE$326)),AS219,"")</f>
        <v/>
      </c>
      <c r="AT326" s="5" t="str">
        <f t="shared" ref="AT326:AT357" si="524">IF(OR(AND($BD$325&lt;=$AT$325,$AT$325&lt;=$BE$325),AND($BD$326&lt;=$AT$325,$AT$325&lt;=$BE$326)),AT219,"")</f>
        <v/>
      </c>
      <c r="AU326" s="5" t="str">
        <f t="shared" ref="AU326:AU357" si="525">IF(OR(AND($BD$325&lt;=$AU$325,$AU$325&lt;=$BE$325),AND($BD$326&lt;=$AU$325,$AU$325&lt;=$BE$326)),AU219,"")</f>
        <v/>
      </c>
      <c r="AV326" s="5" t="str">
        <f t="shared" ref="AV326:AV357" si="526">IF(OR(AND($BD$325&lt;=$AV$325,$AV$325&lt;=$BE$325),AND($BD$326&lt;=$AV$325,$AV$325&lt;=$BE$326)),AV219,"")</f>
        <v/>
      </c>
      <c r="AW326" s="5" t="str">
        <f t="shared" ref="AW326:AW357" si="527">IF(OR(AND($BD$325&lt;=$AW$325,$AW$325&lt;=$BE$325),AND($BD$326&lt;=$AW$325,$AW$325&lt;=$BE$326)),AW219,"")</f>
        <v/>
      </c>
      <c r="AX326" s="5" t="str">
        <f t="shared" ref="AX326:AX357" si="528">IF(OR(AND($BD$325&lt;=$AX$325,$AX$325&lt;=$BE$325),AND($BD$326&lt;=$AX$325,$AX$325&lt;=$BE$326)),AX219,"")</f>
        <v/>
      </c>
      <c r="AY326" s="5" t="str">
        <f t="shared" ref="AY326:AY357" si="529">IF(OR(AND($BD$325&lt;=$AY$325,$AY$325&lt;=$BE$325),AND($BD$326&lt;=$AY$325,$AY$325&lt;=$BE$326)),AY219,"")</f>
        <v/>
      </c>
      <c r="AZ326" s="5" t="str">
        <f t="shared" ref="AZ326:AZ357" si="530">IF(OR(AND($BD$325&lt;=$AZ$325,$AZ$325&lt;=$BE$325),AND($BD$326&lt;=$AZ$325,$AZ$325&lt;=$BE$326)),AZ219,"")</f>
        <v/>
      </c>
      <c r="BA326" s="5" t="str">
        <f t="shared" ref="BA326:BA357" si="531">IF(OR(AND($BD$325&lt;=$BA$325,$BA$325&lt;=$BE$325),AND($BD$326&lt;=$BA$325,$BA$325&lt;=$BE$326)),BA219,"")</f>
        <v/>
      </c>
      <c r="BB326" s="18">
        <f>COUNTIF(D326:BA326,1)</f>
        <v>0</v>
      </c>
      <c r="BD326" s="26">
        <v>44659</v>
      </c>
      <c r="BE326" s="26">
        <v>45382</v>
      </c>
    </row>
    <row r="327" spans="1:57" x14ac:dyDescent="0.2">
      <c r="A327" s="5" t="str">
        <f t="shared" si="482"/>
        <v/>
      </c>
      <c r="B327" s="14" t="str">
        <f t="shared" si="482"/>
        <v/>
      </c>
      <c r="C327" s="5" t="str">
        <f t="shared" si="482"/>
        <v/>
      </c>
      <c r="D327" s="5" t="str">
        <f t="shared" si="483"/>
        <v/>
      </c>
      <c r="E327" s="5" t="str">
        <f t="shared" si="484"/>
        <v/>
      </c>
      <c r="F327" s="5" t="str">
        <f t="shared" si="485"/>
        <v/>
      </c>
      <c r="G327" s="5" t="str">
        <f t="shared" si="486"/>
        <v/>
      </c>
      <c r="H327" s="5" t="str">
        <f>IF(OR(AND($BD$325&lt;=$H$325,$H$325&lt;=$BE$325),AND($BD$326&lt;=$H$325,$H$325&lt;=$BE$326)),H220,"")</f>
        <v/>
      </c>
      <c r="I327" s="5" t="str">
        <f t="shared" si="487"/>
        <v/>
      </c>
      <c r="J327" s="5" t="str">
        <f t="shared" si="488"/>
        <v/>
      </c>
      <c r="K327" s="5" t="str">
        <f t="shared" si="489"/>
        <v/>
      </c>
      <c r="L327" s="5" t="str">
        <f t="shared" si="490"/>
        <v/>
      </c>
      <c r="M327" s="5" t="str">
        <f t="shared" si="491"/>
        <v/>
      </c>
      <c r="N327" s="5" t="str">
        <f t="shared" si="492"/>
        <v/>
      </c>
      <c r="O327" s="5" t="str">
        <f t="shared" si="493"/>
        <v/>
      </c>
      <c r="P327" s="5" t="str">
        <f t="shared" si="494"/>
        <v/>
      </c>
      <c r="Q327" s="5" t="str">
        <f t="shared" si="495"/>
        <v/>
      </c>
      <c r="R327" s="5" t="str">
        <f t="shared" si="496"/>
        <v/>
      </c>
      <c r="S327" s="5" t="str">
        <f t="shared" si="497"/>
        <v/>
      </c>
      <c r="T327" s="5" t="str">
        <f t="shared" si="498"/>
        <v/>
      </c>
      <c r="U327" s="5" t="str">
        <f t="shared" si="499"/>
        <v/>
      </c>
      <c r="V327" s="5" t="str">
        <f t="shared" si="500"/>
        <v/>
      </c>
      <c r="W327" s="5" t="str">
        <f t="shared" si="501"/>
        <v/>
      </c>
      <c r="X327" s="5" t="str">
        <f t="shared" si="502"/>
        <v/>
      </c>
      <c r="Y327" s="5" t="str">
        <f t="shared" si="503"/>
        <v/>
      </c>
      <c r="Z327" s="5" t="str">
        <f t="shared" si="504"/>
        <v/>
      </c>
      <c r="AA327" s="5" t="str">
        <f t="shared" si="505"/>
        <v/>
      </c>
      <c r="AB327" s="5" t="str">
        <f t="shared" si="506"/>
        <v/>
      </c>
      <c r="AC327" s="5" t="str">
        <f t="shared" si="507"/>
        <v/>
      </c>
      <c r="AD327" s="5" t="str">
        <f t="shared" si="508"/>
        <v/>
      </c>
      <c r="AE327" s="5" t="str">
        <f t="shared" si="509"/>
        <v/>
      </c>
      <c r="AF327" s="5" t="str">
        <f t="shared" si="510"/>
        <v/>
      </c>
      <c r="AG327" s="5" t="str">
        <f t="shared" si="511"/>
        <v/>
      </c>
      <c r="AH327" s="5" t="str">
        <f t="shared" si="512"/>
        <v/>
      </c>
      <c r="AI327" s="5" t="str">
        <f t="shared" si="513"/>
        <v/>
      </c>
      <c r="AJ327" s="5" t="str">
        <f t="shared" si="514"/>
        <v/>
      </c>
      <c r="AK327" s="5" t="str">
        <f t="shared" si="515"/>
        <v/>
      </c>
      <c r="AL327" s="5" t="str">
        <f t="shared" si="516"/>
        <v/>
      </c>
      <c r="AM327" s="5" t="str">
        <f t="shared" si="517"/>
        <v/>
      </c>
      <c r="AN327" s="5" t="str">
        <f t="shared" si="518"/>
        <v/>
      </c>
      <c r="AO327" s="5" t="str">
        <f t="shared" si="519"/>
        <v/>
      </c>
      <c r="AP327" s="5" t="str">
        <f t="shared" si="520"/>
        <v/>
      </c>
      <c r="AQ327" s="5" t="str">
        <f t="shared" si="521"/>
        <v/>
      </c>
      <c r="AR327" s="5" t="str">
        <f t="shared" si="522"/>
        <v/>
      </c>
      <c r="AS327" s="5" t="str">
        <f t="shared" si="523"/>
        <v/>
      </c>
      <c r="AT327" s="5" t="str">
        <f t="shared" si="524"/>
        <v/>
      </c>
      <c r="AU327" s="5" t="str">
        <f t="shared" si="525"/>
        <v/>
      </c>
      <c r="AV327" s="5" t="str">
        <f t="shared" si="526"/>
        <v/>
      </c>
      <c r="AW327" s="5" t="str">
        <f t="shared" si="527"/>
        <v/>
      </c>
      <c r="AX327" s="5" t="str">
        <f t="shared" si="528"/>
        <v/>
      </c>
      <c r="AY327" s="5" t="str">
        <f t="shared" si="529"/>
        <v/>
      </c>
      <c r="AZ327" s="5" t="str">
        <f t="shared" si="530"/>
        <v/>
      </c>
      <c r="BA327" s="5" t="str">
        <f t="shared" si="531"/>
        <v/>
      </c>
      <c r="BB327" s="18">
        <f>COUNTIF(D327:BA327,1)</f>
        <v>0</v>
      </c>
      <c r="BD327" s="27"/>
      <c r="BE327" s="27"/>
    </row>
    <row r="328" spans="1:57" x14ac:dyDescent="0.2">
      <c r="A328" s="5" t="str">
        <f t="shared" si="482"/>
        <v/>
      </c>
      <c r="B328" s="14" t="str">
        <f t="shared" si="482"/>
        <v/>
      </c>
      <c r="C328" s="5" t="str">
        <f t="shared" si="482"/>
        <v/>
      </c>
      <c r="D328" s="5" t="str">
        <f t="shared" si="483"/>
        <v/>
      </c>
      <c r="E328" s="5" t="str">
        <f t="shared" si="484"/>
        <v/>
      </c>
      <c r="F328" s="5" t="str">
        <f t="shared" si="485"/>
        <v/>
      </c>
      <c r="G328" s="5" t="str">
        <f t="shared" si="486"/>
        <v/>
      </c>
      <c r="H328" s="5" t="str">
        <f t="shared" ref="H328:H357" si="532">IF(OR(AND($BD$325&lt;=$H$325,$H$325&lt;=$BE$325),AND($BD$326&lt;=$H$325,$H$325&lt;=$BE$326)),H221,"")</f>
        <v/>
      </c>
      <c r="I328" s="5" t="str">
        <f t="shared" si="487"/>
        <v/>
      </c>
      <c r="J328" s="5" t="str">
        <f t="shared" si="488"/>
        <v/>
      </c>
      <c r="K328" s="5" t="str">
        <f t="shared" si="489"/>
        <v/>
      </c>
      <c r="L328" s="5" t="str">
        <f t="shared" si="490"/>
        <v/>
      </c>
      <c r="M328" s="5" t="str">
        <f t="shared" si="491"/>
        <v/>
      </c>
      <c r="N328" s="5" t="str">
        <f t="shared" si="492"/>
        <v/>
      </c>
      <c r="O328" s="5" t="str">
        <f t="shared" si="493"/>
        <v/>
      </c>
      <c r="P328" s="5" t="str">
        <f t="shared" si="494"/>
        <v/>
      </c>
      <c r="Q328" s="5" t="str">
        <f t="shared" si="495"/>
        <v/>
      </c>
      <c r="R328" s="5" t="str">
        <f t="shared" si="496"/>
        <v/>
      </c>
      <c r="S328" s="5" t="str">
        <f t="shared" si="497"/>
        <v/>
      </c>
      <c r="T328" s="5" t="str">
        <f t="shared" si="498"/>
        <v/>
      </c>
      <c r="U328" s="5" t="str">
        <f t="shared" si="499"/>
        <v/>
      </c>
      <c r="V328" s="5" t="str">
        <f t="shared" si="500"/>
        <v/>
      </c>
      <c r="W328" s="5" t="str">
        <f t="shared" si="501"/>
        <v/>
      </c>
      <c r="X328" s="5" t="str">
        <f t="shared" si="502"/>
        <v/>
      </c>
      <c r="Y328" s="5" t="str">
        <f t="shared" si="503"/>
        <v/>
      </c>
      <c r="Z328" s="5" t="str">
        <f t="shared" si="504"/>
        <v/>
      </c>
      <c r="AA328" s="5" t="str">
        <f t="shared" si="505"/>
        <v/>
      </c>
      <c r="AB328" s="5" t="str">
        <f t="shared" si="506"/>
        <v/>
      </c>
      <c r="AC328" s="5" t="str">
        <f t="shared" si="507"/>
        <v/>
      </c>
      <c r="AD328" s="5" t="str">
        <f t="shared" si="508"/>
        <v/>
      </c>
      <c r="AE328" s="5" t="str">
        <f t="shared" si="509"/>
        <v/>
      </c>
      <c r="AF328" s="5" t="str">
        <f t="shared" si="510"/>
        <v/>
      </c>
      <c r="AG328" s="5" t="str">
        <f t="shared" si="511"/>
        <v/>
      </c>
      <c r="AH328" s="5" t="str">
        <f t="shared" si="512"/>
        <v/>
      </c>
      <c r="AI328" s="5" t="str">
        <f t="shared" si="513"/>
        <v/>
      </c>
      <c r="AJ328" s="5" t="str">
        <f t="shared" si="514"/>
        <v/>
      </c>
      <c r="AK328" s="5" t="str">
        <f t="shared" si="515"/>
        <v/>
      </c>
      <c r="AL328" s="5" t="str">
        <f t="shared" si="516"/>
        <v/>
      </c>
      <c r="AM328" s="5" t="str">
        <f t="shared" si="517"/>
        <v/>
      </c>
      <c r="AN328" s="5" t="str">
        <f t="shared" si="518"/>
        <v/>
      </c>
      <c r="AO328" s="5" t="str">
        <f t="shared" si="519"/>
        <v/>
      </c>
      <c r="AP328" s="5" t="str">
        <f t="shared" si="520"/>
        <v/>
      </c>
      <c r="AQ328" s="5" t="str">
        <f t="shared" si="521"/>
        <v/>
      </c>
      <c r="AR328" s="5" t="str">
        <f t="shared" si="522"/>
        <v/>
      </c>
      <c r="AS328" s="5" t="str">
        <f t="shared" si="523"/>
        <v/>
      </c>
      <c r="AT328" s="5" t="str">
        <f t="shared" si="524"/>
        <v/>
      </c>
      <c r="AU328" s="5" t="str">
        <f t="shared" si="525"/>
        <v/>
      </c>
      <c r="AV328" s="5" t="str">
        <f t="shared" si="526"/>
        <v/>
      </c>
      <c r="AW328" s="5" t="str">
        <f t="shared" si="527"/>
        <v/>
      </c>
      <c r="AX328" s="5" t="str">
        <f t="shared" si="528"/>
        <v/>
      </c>
      <c r="AY328" s="5" t="str">
        <f t="shared" si="529"/>
        <v/>
      </c>
      <c r="AZ328" s="5" t="str">
        <f t="shared" si="530"/>
        <v/>
      </c>
      <c r="BA328" s="5" t="str">
        <f t="shared" si="531"/>
        <v/>
      </c>
      <c r="BB328" s="18">
        <f t="shared" ref="BB328:BB391" si="533">COUNTIF(D328:BA328,1)</f>
        <v>0</v>
      </c>
      <c r="BD328" s="27"/>
      <c r="BE328" s="27"/>
    </row>
    <row r="329" spans="1:57" x14ac:dyDescent="0.2">
      <c r="A329" s="5" t="str">
        <f t="shared" si="482"/>
        <v/>
      </c>
      <c r="B329" s="14" t="str">
        <f t="shared" si="482"/>
        <v/>
      </c>
      <c r="C329" s="5" t="str">
        <f t="shared" si="482"/>
        <v/>
      </c>
      <c r="D329" s="5" t="str">
        <f t="shared" si="483"/>
        <v/>
      </c>
      <c r="E329" s="5" t="str">
        <f t="shared" si="484"/>
        <v/>
      </c>
      <c r="F329" s="5" t="str">
        <f t="shared" si="485"/>
        <v/>
      </c>
      <c r="G329" s="5" t="str">
        <f t="shared" si="486"/>
        <v/>
      </c>
      <c r="H329" s="5" t="str">
        <f t="shared" si="532"/>
        <v/>
      </c>
      <c r="I329" s="5" t="str">
        <f t="shared" si="487"/>
        <v/>
      </c>
      <c r="J329" s="5" t="str">
        <f t="shared" si="488"/>
        <v/>
      </c>
      <c r="K329" s="5" t="str">
        <f t="shared" si="489"/>
        <v/>
      </c>
      <c r="L329" s="5" t="str">
        <f t="shared" si="490"/>
        <v/>
      </c>
      <c r="M329" s="5" t="str">
        <f t="shared" si="491"/>
        <v/>
      </c>
      <c r="N329" s="5" t="str">
        <f t="shared" si="492"/>
        <v/>
      </c>
      <c r="O329" s="5" t="str">
        <f t="shared" si="493"/>
        <v/>
      </c>
      <c r="P329" s="5" t="str">
        <f t="shared" si="494"/>
        <v/>
      </c>
      <c r="Q329" s="5" t="str">
        <f t="shared" si="495"/>
        <v/>
      </c>
      <c r="R329" s="5" t="str">
        <f t="shared" si="496"/>
        <v/>
      </c>
      <c r="S329" s="5" t="str">
        <f t="shared" si="497"/>
        <v/>
      </c>
      <c r="T329" s="5" t="str">
        <f t="shared" si="498"/>
        <v/>
      </c>
      <c r="U329" s="5" t="str">
        <f t="shared" si="499"/>
        <v/>
      </c>
      <c r="V329" s="5" t="str">
        <f t="shared" si="500"/>
        <v/>
      </c>
      <c r="W329" s="5" t="str">
        <f t="shared" si="501"/>
        <v/>
      </c>
      <c r="X329" s="5" t="str">
        <f t="shared" si="502"/>
        <v/>
      </c>
      <c r="Y329" s="5" t="str">
        <f t="shared" si="503"/>
        <v/>
      </c>
      <c r="Z329" s="5" t="str">
        <f t="shared" si="504"/>
        <v/>
      </c>
      <c r="AA329" s="5" t="str">
        <f t="shared" si="505"/>
        <v/>
      </c>
      <c r="AB329" s="5" t="str">
        <f t="shared" si="506"/>
        <v/>
      </c>
      <c r="AC329" s="5" t="str">
        <f t="shared" si="507"/>
        <v/>
      </c>
      <c r="AD329" s="5" t="str">
        <f t="shared" si="508"/>
        <v/>
      </c>
      <c r="AE329" s="5" t="str">
        <f t="shared" si="509"/>
        <v/>
      </c>
      <c r="AF329" s="5" t="str">
        <f t="shared" si="510"/>
        <v/>
      </c>
      <c r="AG329" s="5" t="str">
        <f t="shared" si="511"/>
        <v/>
      </c>
      <c r="AH329" s="5" t="str">
        <f t="shared" si="512"/>
        <v/>
      </c>
      <c r="AI329" s="5" t="str">
        <f t="shared" si="513"/>
        <v/>
      </c>
      <c r="AJ329" s="5" t="str">
        <f t="shared" si="514"/>
        <v/>
      </c>
      <c r="AK329" s="5" t="str">
        <f t="shared" si="515"/>
        <v/>
      </c>
      <c r="AL329" s="5" t="str">
        <f t="shared" si="516"/>
        <v/>
      </c>
      <c r="AM329" s="5" t="str">
        <f t="shared" si="517"/>
        <v/>
      </c>
      <c r="AN329" s="5" t="str">
        <f t="shared" si="518"/>
        <v/>
      </c>
      <c r="AO329" s="5" t="str">
        <f t="shared" si="519"/>
        <v/>
      </c>
      <c r="AP329" s="5" t="str">
        <f t="shared" si="520"/>
        <v/>
      </c>
      <c r="AQ329" s="5" t="str">
        <f t="shared" si="521"/>
        <v/>
      </c>
      <c r="AR329" s="5" t="str">
        <f t="shared" si="522"/>
        <v/>
      </c>
      <c r="AS329" s="5" t="str">
        <f t="shared" si="523"/>
        <v/>
      </c>
      <c r="AT329" s="5" t="str">
        <f t="shared" si="524"/>
        <v/>
      </c>
      <c r="AU329" s="5" t="str">
        <f t="shared" si="525"/>
        <v/>
      </c>
      <c r="AV329" s="5" t="str">
        <f t="shared" si="526"/>
        <v/>
      </c>
      <c r="AW329" s="5" t="str">
        <f t="shared" si="527"/>
        <v/>
      </c>
      <c r="AX329" s="5" t="str">
        <f t="shared" si="528"/>
        <v/>
      </c>
      <c r="AY329" s="5" t="str">
        <f t="shared" si="529"/>
        <v/>
      </c>
      <c r="AZ329" s="5" t="str">
        <f t="shared" si="530"/>
        <v/>
      </c>
      <c r="BA329" s="5" t="str">
        <f t="shared" si="531"/>
        <v/>
      </c>
      <c r="BB329" s="18">
        <f t="shared" si="533"/>
        <v>0</v>
      </c>
      <c r="BD329" s="27"/>
      <c r="BE329" s="27"/>
    </row>
    <row r="330" spans="1:57" x14ac:dyDescent="0.2">
      <c r="A330" s="5" t="str">
        <f t="shared" si="482"/>
        <v/>
      </c>
      <c r="B330" s="14" t="str">
        <f t="shared" si="482"/>
        <v/>
      </c>
      <c r="C330" s="5" t="str">
        <f t="shared" si="482"/>
        <v/>
      </c>
      <c r="D330" s="5" t="str">
        <f t="shared" si="483"/>
        <v/>
      </c>
      <c r="E330" s="5" t="str">
        <f t="shared" si="484"/>
        <v/>
      </c>
      <c r="F330" s="5" t="str">
        <f t="shared" si="485"/>
        <v/>
      </c>
      <c r="G330" s="5" t="str">
        <f t="shared" si="486"/>
        <v/>
      </c>
      <c r="H330" s="5" t="str">
        <f t="shared" si="532"/>
        <v/>
      </c>
      <c r="I330" s="5" t="str">
        <f t="shared" si="487"/>
        <v/>
      </c>
      <c r="J330" s="5" t="str">
        <f t="shared" si="488"/>
        <v/>
      </c>
      <c r="K330" s="5" t="str">
        <f t="shared" si="489"/>
        <v/>
      </c>
      <c r="L330" s="5" t="str">
        <f t="shared" si="490"/>
        <v/>
      </c>
      <c r="M330" s="5" t="str">
        <f t="shared" si="491"/>
        <v/>
      </c>
      <c r="N330" s="5" t="str">
        <f t="shared" si="492"/>
        <v/>
      </c>
      <c r="O330" s="5" t="str">
        <f t="shared" si="493"/>
        <v/>
      </c>
      <c r="P330" s="5" t="str">
        <f t="shared" si="494"/>
        <v/>
      </c>
      <c r="Q330" s="5" t="str">
        <f t="shared" si="495"/>
        <v/>
      </c>
      <c r="R330" s="5" t="str">
        <f t="shared" si="496"/>
        <v/>
      </c>
      <c r="S330" s="5" t="str">
        <f t="shared" si="497"/>
        <v/>
      </c>
      <c r="T330" s="5" t="str">
        <f t="shared" si="498"/>
        <v/>
      </c>
      <c r="U330" s="5" t="str">
        <f t="shared" si="499"/>
        <v/>
      </c>
      <c r="V330" s="5" t="str">
        <f t="shared" si="500"/>
        <v/>
      </c>
      <c r="W330" s="5" t="str">
        <f t="shared" si="501"/>
        <v/>
      </c>
      <c r="X330" s="5" t="str">
        <f t="shared" si="502"/>
        <v/>
      </c>
      <c r="Y330" s="5" t="str">
        <f t="shared" si="503"/>
        <v/>
      </c>
      <c r="Z330" s="5" t="str">
        <f t="shared" si="504"/>
        <v/>
      </c>
      <c r="AA330" s="5" t="str">
        <f t="shared" si="505"/>
        <v/>
      </c>
      <c r="AB330" s="5" t="str">
        <f t="shared" si="506"/>
        <v/>
      </c>
      <c r="AC330" s="5" t="str">
        <f t="shared" si="507"/>
        <v/>
      </c>
      <c r="AD330" s="5" t="str">
        <f t="shared" si="508"/>
        <v/>
      </c>
      <c r="AE330" s="5" t="str">
        <f t="shared" si="509"/>
        <v/>
      </c>
      <c r="AF330" s="5" t="str">
        <f t="shared" si="510"/>
        <v/>
      </c>
      <c r="AG330" s="5" t="str">
        <f t="shared" si="511"/>
        <v/>
      </c>
      <c r="AH330" s="5" t="str">
        <f t="shared" si="512"/>
        <v/>
      </c>
      <c r="AI330" s="5" t="str">
        <f t="shared" si="513"/>
        <v/>
      </c>
      <c r="AJ330" s="5" t="str">
        <f t="shared" si="514"/>
        <v/>
      </c>
      <c r="AK330" s="5" t="str">
        <f t="shared" si="515"/>
        <v/>
      </c>
      <c r="AL330" s="5" t="str">
        <f t="shared" si="516"/>
        <v/>
      </c>
      <c r="AM330" s="5" t="str">
        <f t="shared" si="517"/>
        <v/>
      </c>
      <c r="AN330" s="5" t="str">
        <f t="shared" si="518"/>
        <v/>
      </c>
      <c r="AO330" s="5" t="str">
        <f t="shared" si="519"/>
        <v/>
      </c>
      <c r="AP330" s="5" t="str">
        <f t="shared" si="520"/>
        <v/>
      </c>
      <c r="AQ330" s="5" t="str">
        <f t="shared" si="521"/>
        <v/>
      </c>
      <c r="AR330" s="5" t="str">
        <f t="shared" si="522"/>
        <v/>
      </c>
      <c r="AS330" s="5" t="str">
        <f t="shared" si="523"/>
        <v/>
      </c>
      <c r="AT330" s="5" t="str">
        <f t="shared" si="524"/>
        <v/>
      </c>
      <c r="AU330" s="5" t="str">
        <f t="shared" si="525"/>
        <v/>
      </c>
      <c r="AV330" s="5" t="str">
        <f t="shared" si="526"/>
        <v/>
      </c>
      <c r="AW330" s="5" t="str">
        <f t="shared" si="527"/>
        <v/>
      </c>
      <c r="AX330" s="5" t="str">
        <f t="shared" si="528"/>
        <v/>
      </c>
      <c r="AY330" s="5" t="str">
        <f t="shared" si="529"/>
        <v/>
      </c>
      <c r="AZ330" s="5" t="str">
        <f t="shared" si="530"/>
        <v/>
      </c>
      <c r="BA330" s="5" t="str">
        <f t="shared" si="531"/>
        <v/>
      </c>
      <c r="BB330" s="18">
        <f t="shared" si="533"/>
        <v>0</v>
      </c>
      <c r="BD330" s="27"/>
      <c r="BE330" s="27"/>
    </row>
    <row r="331" spans="1:57" x14ac:dyDescent="0.2">
      <c r="A331" s="5" t="str">
        <f t="shared" si="482"/>
        <v/>
      </c>
      <c r="B331" s="14" t="str">
        <f t="shared" si="482"/>
        <v/>
      </c>
      <c r="C331" s="5" t="str">
        <f t="shared" si="482"/>
        <v/>
      </c>
      <c r="D331" s="5" t="str">
        <f t="shared" si="483"/>
        <v/>
      </c>
      <c r="E331" s="5" t="str">
        <f t="shared" si="484"/>
        <v/>
      </c>
      <c r="F331" s="5" t="str">
        <f t="shared" si="485"/>
        <v/>
      </c>
      <c r="G331" s="5" t="str">
        <f t="shared" si="486"/>
        <v/>
      </c>
      <c r="H331" s="5" t="str">
        <f t="shared" si="532"/>
        <v/>
      </c>
      <c r="I331" s="5" t="str">
        <f t="shared" si="487"/>
        <v/>
      </c>
      <c r="J331" s="5" t="str">
        <f t="shared" si="488"/>
        <v/>
      </c>
      <c r="K331" s="5" t="str">
        <f t="shared" si="489"/>
        <v/>
      </c>
      <c r="L331" s="5" t="str">
        <f t="shared" si="490"/>
        <v/>
      </c>
      <c r="M331" s="5" t="str">
        <f t="shared" si="491"/>
        <v/>
      </c>
      <c r="N331" s="5" t="str">
        <f t="shared" si="492"/>
        <v/>
      </c>
      <c r="O331" s="5" t="str">
        <f t="shared" si="493"/>
        <v/>
      </c>
      <c r="P331" s="5" t="str">
        <f t="shared" si="494"/>
        <v/>
      </c>
      <c r="Q331" s="5" t="str">
        <f t="shared" si="495"/>
        <v/>
      </c>
      <c r="R331" s="5" t="str">
        <f t="shared" si="496"/>
        <v/>
      </c>
      <c r="S331" s="5" t="str">
        <f t="shared" si="497"/>
        <v/>
      </c>
      <c r="T331" s="5" t="str">
        <f t="shared" si="498"/>
        <v/>
      </c>
      <c r="U331" s="5" t="str">
        <f t="shared" si="499"/>
        <v/>
      </c>
      <c r="V331" s="5" t="str">
        <f t="shared" si="500"/>
        <v/>
      </c>
      <c r="W331" s="5" t="str">
        <f t="shared" si="501"/>
        <v/>
      </c>
      <c r="X331" s="5" t="str">
        <f t="shared" si="502"/>
        <v/>
      </c>
      <c r="Y331" s="5" t="str">
        <f t="shared" si="503"/>
        <v/>
      </c>
      <c r="Z331" s="5" t="str">
        <f t="shared" si="504"/>
        <v/>
      </c>
      <c r="AA331" s="5" t="str">
        <f t="shared" si="505"/>
        <v/>
      </c>
      <c r="AB331" s="5" t="str">
        <f t="shared" si="506"/>
        <v/>
      </c>
      <c r="AC331" s="5" t="str">
        <f t="shared" si="507"/>
        <v/>
      </c>
      <c r="AD331" s="5" t="str">
        <f t="shared" si="508"/>
        <v/>
      </c>
      <c r="AE331" s="5" t="str">
        <f t="shared" si="509"/>
        <v/>
      </c>
      <c r="AF331" s="5" t="str">
        <f t="shared" si="510"/>
        <v/>
      </c>
      <c r="AG331" s="5" t="str">
        <f t="shared" si="511"/>
        <v/>
      </c>
      <c r="AH331" s="5" t="str">
        <f t="shared" si="512"/>
        <v/>
      </c>
      <c r="AI331" s="5" t="str">
        <f t="shared" si="513"/>
        <v/>
      </c>
      <c r="AJ331" s="5" t="str">
        <f t="shared" si="514"/>
        <v/>
      </c>
      <c r="AK331" s="5" t="str">
        <f t="shared" si="515"/>
        <v/>
      </c>
      <c r="AL331" s="5" t="str">
        <f t="shared" si="516"/>
        <v/>
      </c>
      <c r="AM331" s="5" t="str">
        <f t="shared" si="517"/>
        <v/>
      </c>
      <c r="AN331" s="5" t="str">
        <f t="shared" si="518"/>
        <v/>
      </c>
      <c r="AO331" s="5" t="str">
        <f t="shared" si="519"/>
        <v/>
      </c>
      <c r="AP331" s="5" t="str">
        <f t="shared" si="520"/>
        <v/>
      </c>
      <c r="AQ331" s="5" t="str">
        <f t="shared" si="521"/>
        <v/>
      </c>
      <c r="AR331" s="5" t="str">
        <f t="shared" si="522"/>
        <v/>
      </c>
      <c r="AS331" s="5" t="str">
        <f t="shared" si="523"/>
        <v/>
      </c>
      <c r="AT331" s="5" t="str">
        <f t="shared" si="524"/>
        <v/>
      </c>
      <c r="AU331" s="5" t="str">
        <f t="shared" si="525"/>
        <v/>
      </c>
      <c r="AV331" s="5" t="str">
        <f t="shared" si="526"/>
        <v/>
      </c>
      <c r="AW331" s="5" t="str">
        <f t="shared" si="527"/>
        <v/>
      </c>
      <c r="AX331" s="5" t="str">
        <f t="shared" si="528"/>
        <v/>
      </c>
      <c r="AY331" s="5" t="str">
        <f t="shared" si="529"/>
        <v/>
      </c>
      <c r="AZ331" s="5" t="str">
        <f t="shared" si="530"/>
        <v/>
      </c>
      <c r="BA331" s="5" t="str">
        <f t="shared" si="531"/>
        <v/>
      </c>
      <c r="BB331" s="18">
        <f t="shared" si="533"/>
        <v>0</v>
      </c>
      <c r="BD331" s="27"/>
      <c r="BE331" s="27"/>
    </row>
    <row r="332" spans="1:57" x14ac:dyDescent="0.2">
      <c r="A332" s="5" t="str">
        <f t="shared" si="482"/>
        <v/>
      </c>
      <c r="B332" s="14" t="str">
        <f t="shared" si="482"/>
        <v/>
      </c>
      <c r="C332" s="5" t="str">
        <f t="shared" si="482"/>
        <v/>
      </c>
      <c r="D332" s="5" t="str">
        <f t="shared" si="483"/>
        <v/>
      </c>
      <c r="E332" s="5" t="str">
        <f t="shared" si="484"/>
        <v/>
      </c>
      <c r="F332" s="5" t="str">
        <f t="shared" si="485"/>
        <v/>
      </c>
      <c r="G332" s="5" t="str">
        <f t="shared" si="486"/>
        <v/>
      </c>
      <c r="H332" s="5" t="str">
        <f t="shared" si="532"/>
        <v/>
      </c>
      <c r="I332" s="5" t="str">
        <f t="shared" si="487"/>
        <v/>
      </c>
      <c r="J332" s="5" t="str">
        <f t="shared" si="488"/>
        <v/>
      </c>
      <c r="K332" s="5" t="str">
        <f t="shared" si="489"/>
        <v/>
      </c>
      <c r="L332" s="5" t="str">
        <f t="shared" si="490"/>
        <v/>
      </c>
      <c r="M332" s="5" t="str">
        <f t="shared" si="491"/>
        <v/>
      </c>
      <c r="N332" s="5" t="str">
        <f t="shared" si="492"/>
        <v/>
      </c>
      <c r="O332" s="5" t="str">
        <f t="shared" si="493"/>
        <v/>
      </c>
      <c r="P332" s="5" t="str">
        <f t="shared" si="494"/>
        <v/>
      </c>
      <c r="Q332" s="5" t="str">
        <f t="shared" si="495"/>
        <v/>
      </c>
      <c r="R332" s="5" t="str">
        <f t="shared" si="496"/>
        <v/>
      </c>
      <c r="S332" s="5" t="str">
        <f t="shared" si="497"/>
        <v/>
      </c>
      <c r="T332" s="5" t="str">
        <f t="shared" si="498"/>
        <v/>
      </c>
      <c r="U332" s="5" t="str">
        <f t="shared" si="499"/>
        <v/>
      </c>
      <c r="V332" s="5" t="str">
        <f t="shared" si="500"/>
        <v/>
      </c>
      <c r="W332" s="5" t="str">
        <f t="shared" si="501"/>
        <v/>
      </c>
      <c r="X332" s="5" t="str">
        <f t="shared" si="502"/>
        <v/>
      </c>
      <c r="Y332" s="5" t="str">
        <f t="shared" si="503"/>
        <v/>
      </c>
      <c r="Z332" s="5" t="str">
        <f t="shared" si="504"/>
        <v/>
      </c>
      <c r="AA332" s="5" t="str">
        <f t="shared" si="505"/>
        <v/>
      </c>
      <c r="AB332" s="5" t="str">
        <f t="shared" si="506"/>
        <v/>
      </c>
      <c r="AC332" s="5" t="str">
        <f t="shared" si="507"/>
        <v/>
      </c>
      <c r="AD332" s="5" t="str">
        <f t="shared" si="508"/>
        <v/>
      </c>
      <c r="AE332" s="5" t="str">
        <f t="shared" si="509"/>
        <v/>
      </c>
      <c r="AF332" s="5" t="str">
        <f t="shared" si="510"/>
        <v/>
      </c>
      <c r="AG332" s="5" t="str">
        <f t="shared" si="511"/>
        <v/>
      </c>
      <c r="AH332" s="5" t="str">
        <f t="shared" si="512"/>
        <v/>
      </c>
      <c r="AI332" s="5" t="str">
        <f t="shared" si="513"/>
        <v/>
      </c>
      <c r="AJ332" s="5" t="str">
        <f t="shared" si="514"/>
        <v/>
      </c>
      <c r="AK332" s="5" t="str">
        <f t="shared" si="515"/>
        <v/>
      </c>
      <c r="AL332" s="5" t="str">
        <f t="shared" si="516"/>
        <v/>
      </c>
      <c r="AM332" s="5" t="str">
        <f t="shared" si="517"/>
        <v/>
      </c>
      <c r="AN332" s="5" t="str">
        <f t="shared" si="518"/>
        <v/>
      </c>
      <c r="AO332" s="5" t="str">
        <f t="shared" si="519"/>
        <v/>
      </c>
      <c r="AP332" s="5" t="str">
        <f t="shared" si="520"/>
        <v/>
      </c>
      <c r="AQ332" s="5" t="str">
        <f t="shared" si="521"/>
        <v/>
      </c>
      <c r="AR332" s="5" t="str">
        <f t="shared" si="522"/>
        <v/>
      </c>
      <c r="AS332" s="5" t="str">
        <f t="shared" si="523"/>
        <v/>
      </c>
      <c r="AT332" s="5" t="str">
        <f t="shared" si="524"/>
        <v/>
      </c>
      <c r="AU332" s="5" t="str">
        <f t="shared" si="525"/>
        <v/>
      </c>
      <c r="AV332" s="5" t="str">
        <f t="shared" si="526"/>
        <v/>
      </c>
      <c r="AW332" s="5" t="str">
        <f t="shared" si="527"/>
        <v/>
      </c>
      <c r="AX332" s="5" t="str">
        <f t="shared" si="528"/>
        <v/>
      </c>
      <c r="AY332" s="5" t="str">
        <f t="shared" si="529"/>
        <v/>
      </c>
      <c r="AZ332" s="5" t="str">
        <f t="shared" si="530"/>
        <v/>
      </c>
      <c r="BA332" s="5" t="str">
        <f t="shared" si="531"/>
        <v/>
      </c>
      <c r="BB332" s="18">
        <f t="shared" si="533"/>
        <v>0</v>
      </c>
      <c r="BD332" s="27"/>
      <c r="BE332" s="27"/>
    </row>
    <row r="333" spans="1:57" x14ac:dyDescent="0.2">
      <c r="A333" s="5" t="str">
        <f t="shared" si="482"/>
        <v/>
      </c>
      <c r="B333" s="14" t="str">
        <f t="shared" si="482"/>
        <v/>
      </c>
      <c r="C333" s="5" t="str">
        <f t="shared" si="482"/>
        <v/>
      </c>
      <c r="D333" s="5" t="str">
        <f t="shared" si="483"/>
        <v/>
      </c>
      <c r="E333" s="5" t="str">
        <f t="shared" si="484"/>
        <v/>
      </c>
      <c r="F333" s="5" t="str">
        <f t="shared" si="485"/>
        <v/>
      </c>
      <c r="G333" s="5" t="str">
        <f t="shared" si="486"/>
        <v/>
      </c>
      <c r="H333" s="5" t="str">
        <f t="shared" si="532"/>
        <v/>
      </c>
      <c r="I333" s="5" t="str">
        <f t="shared" si="487"/>
        <v/>
      </c>
      <c r="J333" s="5" t="str">
        <f t="shared" si="488"/>
        <v/>
      </c>
      <c r="K333" s="5" t="str">
        <f t="shared" si="489"/>
        <v/>
      </c>
      <c r="L333" s="5" t="str">
        <f t="shared" si="490"/>
        <v/>
      </c>
      <c r="M333" s="5" t="str">
        <f t="shared" si="491"/>
        <v/>
      </c>
      <c r="N333" s="5" t="str">
        <f t="shared" si="492"/>
        <v/>
      </c>
      <c r="O333" s="5" t="str">
        <f t="shared" si="493"/>
        <v/>
      </c>
      <c r="P333" s="5" t="str">
        <f t="shared" si="494"/>
        <v/>
      </c>
      <c r="Q333" s="5" t="str">
        <f t="shared" si="495"/>
        <v/>
      </c>
      <c r="R333" s="5" t="str">
        <f t="shared" si="496"/>
        <v/>
      </c>
      <c r="S333" s="5" t="str">
        <f t="shared" si="497"/>
        <v/>
      </c>
      <c r="T333" s="5" t="str">
        <f t="shared" si="498"/>
        <v/>
      </c>
      <c r="U333" s="5" t="str">
        <f t="shared" si="499"/>
        <v/>
      </c>
      <c r="V333" s="5" t="str">
        <f t="shared" si="500"/>
        <v/>
      </c>
      <c r="W333" s="5" t="str">
        <f t="shared" si="501"/>
        <v/>
      </c>
      <c r="X333" s="5" t="str">
        <f t="shared" si="502"/>
        <v/>
      </c>
      <c r="Y333" s="5" t="str">
        <f t="shared" si="503"/>
        <v/>
      </c>
      <c r="Z333" s="5" t="str">
        <f t="shared" si="504"/>
        <v/>
      </c>
      <c r="AA333" s="5" t="str">
        <f t="shared" si="505"/>
        <v/>
      </c>
      <c r="AB333" s="5" t="str">
        <f t="shared" si="506"/>
        <v/>
      </c>
      <c r="AC333" s="5" t="str">
        <f t="shared" si="507"/>
        <v/>
      </c>
      <c r="AD333" s="5" t="str">
        <f t="shared" si="508"/>
        <v/>
      </c>
      <c r="AE333" s="5" t="str">
        <f t="shared" si="509"/>
        <v/>
      </c>
      <c r="AF333" s="5" t="str">
        <f t="shared" si="510"/>
        <v/>
      </c>
      <c r="AG333" s="5" t="str">
        <f t="shared" si="511"/>
        <v/>
      </c>
      <c r="AH333" s="5" t="str">
        <f t="shared" si="512"/>
        <v/>
      </c>
      <c r="AI333" s="5" t="str">
        <f t="shared" si="513"/>
        <v/>
      </c>
      <c r="AJ333" s="5" t="str">
        <f t="shared" si="514"/>
        <v/>
      </c>
      <c r="AK333" s="5" t="str">
        <f t="shared" si="515"/>
        <v/>
      </c>
      <c r="AL333" s="5" t="str">
        <f t="shared" si="516"/>
        <v/>
      </c>
      <c r="AM333" s="5" t="str">
        <f t="shared" si="517"/>
        <v/>
      </c>
      <c r="AN333" s="5" t="str">
        <f t="shared" si="518"/>
        <v/>
      </c>
      <c r="AO333" s="5" t="str">
        <f t="shared" si="519"/>
        <v/>
      </c>
      <c r="AP333" s="5" t="str">
        <f t="shared" si="520"/>
        <v/>
      </c>
      <c r="AQ333" s="5" t="str">
        <f t="shared" si="521"/>
        <v/>
      </c>
      <c r="AR333" s="5" t="str">
        <f t="shared" si="522"/>
        <v/>
      </c>
      <c r="AS333" s="5" t="str">
        <f t="shared" si="523"/>
        <v/>
      </c>
      <c r="AT333" s="5" t="str">
        <f t="shared" si="524"/>
        <v/>
      </c>
      <c r="AU333" s="5" t="str">
        <f t="shared" si="525"/>
        <v/>
      </c>
      <c r="AV333" s="5" t="str">
        <f t="shared" si="526"/>
        <v/>
      </c>
      <c r="AW333" s="5" t="str">
        <f t="shared" si="527"/>
        <v/>
      </c>
      <c r="AX333" s="5" t="str">
        <f t="shared" si="528"/>
        <v/>
      </c>
      <c r="AY333" s="5" t="str">
        <f t="shared" si="529"/>
        <v/>
      </c>
      <c r="AZ333" s="5" t="str">
        <f t="shared" si="530"/>
        <v/>
      </c>
      <c r="BA333" s="5" t="str">
        <f t="shared" si="531"/>
        <v/>
      </c>
      <c r="BB333" s="18">
        <f t="shared" si="533"/>
        <v>0</v>
      </c>
      <c r="BD333" s="27"/>
      <c r="BE333" s="27"/>
    </row>
    <row r="334" spans="1:57" x14ac:dyDescent="0.2">
      <c r="A334" s="5" t="str">
        <f t="shared" si="482"/>
        <v/>
      </c>
      <c r="B334" s="14" t="str">
        <f t="shared" si="482"/>
        <v/>
      </c>
      <c r="C334" s="5" t="str">
        <f t="shared" si="482"/>
        <v/>
      </c>
      <c r="D334" s="5" t="str">
        <f t="shared" si="483"/>
        <v/>
      </c>
      <c r="E334" s="5" t="str">
        <f t="shared" si="484"/>
        <v/>
      </c>
      <c r="F334" s="5" t="str">
        <f t="shared" si="485"/>
        <v/>
      </c>
      <c r="G334" s="5" t="str">
        <f t="shared" si="486"/>
        <v/>
      </c>
      <c r="H334" s="5" t="str">
        <f t="shared" si="532"/>
        <v/>
      </c>
      <c r="I334" s="5" t="str">
        <f t="shared" si="487"/>
        <v/>
      </c>
      <c r="J334" s="5" t="str">
        <f t="shared" si="488"/>
        <v/>
      </c>
      <c r="K334" s="5" t="str">
        <f t="shared" si="489"/>
        <v/>
      </c>
      <c r="L334" s="5" t="str">
        <f t="shared" si="490"/>
        <v/>
      </c>
      <c r="M334" s="5" t="str">
        <f t="shared" si="491"/>
        <v/>
      </c>
      <c r="N334" s="5" t="str">
        <f t="shared" si="492"/>
        <v/>
      </c>
      <c r="O334" s="5" t="str">
        <f t="shared" si="493"/>
        <v/>
      </c>
      <c r="P334" s="5" t="str">
        <f t="shared" si="494"/>
        <v/>
      </c>
      <c r="Q334" s="5" t="str">
        <f t="shared" si="495"/>
        <v/>
      </c>
      <c r="R334" s="5" t="str">
        <f t="shared" si="496"/>
        <v/>
      </c>
      <c r="S334" s="5" t="str">
        <f t="shared" si="497"/>
        <v/>
      </c>
      <c r="T334" s="5" t="str">
        <f t="shared" si="498"/>
        <v/>
      </c>
      <c r="U334" s="5" t="str">
        <f t="shared" si="499"/>
        <v/>
      </c>
      <c r="V334" s="5" t="str">
        <f t="shared" si="500"/>
        <v/>
      </c>
      <c r="W334" s="5" t="str">
        <f t="shared" si="501"/>
        <v/>
      </c>
      <c r="X334" s="5" t="str">
        <f t="shared" si="502"/>
        <v/>
      </c>
      <c r="Y334" s="5" t="str">
        <f t="shared" si="503"/>
        <v/>
      </c>
      <c r="Z334" s="5" t="str">
        <f t="shared" si="504"/>
        <v/>
      </c>
      <c r="AA334" s="5" t="str">
        <f t="shared" si="505"/>
        <v/>
      </c>
      <c r="AB334" s="5" t="str">
        <f t="shared" si="506"/>
        <v/>
      </c>
      <c r="AC334" s="5" t="str">
        <f t="shared" si="507"/>
        <v/>
      </c>
      <c r="AD334" s="5" t="str">
        <f t="shared" si="508"/>
        <v/>
      </c>
      <c r="AE334" s="5" t="str">
        <f t="shared" si="509"/>
        <v/>
      </c>
      <c r="AF334" s="5" t="str">
        <f t="shared" si="510"/>
        <v/>
      </c>
      <c r="AG334" s="5" t="str">
        <f t="shared" si="511"/>
        <v/>
      </c>
      <c r="AH334" s="5" t="str">
        <f t="shared" si="512"/>
        <v/>
      </c>
      <c r="AI334" s="5" t="str">
        <f t="shared" si="513"/>
        <v/>
      </c>
      <c r="AJ334" s="5" t="str">
        <f t="shared" si="514"/>
        <v/>
      </c>
      <c r="AK334" s="5" t="str">
        <f t="shared" si="515"/>
        <v/>
      </c>
      <c r="AL334" s="5" t="str">
        <f t="shared" si="516"/>
        <v/>
      </c>
      <c r="AM334" s="5" t="str">
        <f t="shared" si="517"/>
        <v/>
      </c>
      <c r="AN334" s="5" t="str">
        <f t="shared" si="518"/>
        <v/>
      </c>
      <c r="AO334" s="5" t="str">
        <f t="shared" si="519"/>
        <v/>
      </c>
      <c r="AP334" s="5" t="str">
        <f t="shared" si="520"/>
        <v/>
      </c>
      <c r="AQ334" s="5" t="str">
        <f t="shared" si="521"/>
        <v/>
      </c>
      <c r="AR334" s="5" t="str">
        <f t="shared" si="522"/>
        <v/>
      </c>
      <c r="AS334" s="5" t="str">
        <f t="shared" si="523"/>
        <v/>
      </c>
      <c r="AT334" s="5" t="str">
        <f t="shared" si="524"/>
        <v/>
      </c>
      <c r="AU334" s="5" t="str">
        <f t="shared" si="525"/>
        <v/>
      </c>
      <c r="AV334" s="5" t="str">
        <f t="shared" si="526"/>
        <v/>
      </c>
      <c r="AW334" s="5" t="str">
        <f t="shared" si="527"/>
        <v/>
      </c>
      <c r="AX334" s="5" t="str">
        <f t="shared" si="528"/>
        <v/>
      </c>
      <c r="AY334" s="5" t="str">
        <f t="shared" si="529"/>
        <v/>
      </c>
      <c r="AZ334" s="5" t="str">
        <f t="shared" si="530"/>
        <v/>
      </c>
      <c r="BA334" s="5" t="str">
        <f t="shared" si="531"/>
        <v/>
      </c>
      <c r="BB334" s="18">
        <f t="shared" si="533"/>
        <v>0</v>
      </c>
      <c r="BD334" s="27"/>
      <c r="BE334" s="27"/>
    </row>
    <row r="335" spans="1:57" x14ac:dyDescent="0.2">
      <c r="A335" s="5" t="str">
        <f t="shared" si="482"/>
        <v/>
      </c>
      <c r="B335" s="14" t="str">
        <f t="shared" si="482"/>
        <v/>
      </c>
      <c r="C335" s="5" t="str">
        <f t="shared" si="482"/>
        <v/>
      </c>
      <c r="D335" s="5" t="str">
        <f t="shared" si="483"/>
        <v/>
      </c>
      <c r="E335" s="5" t="str">
        <f t="shared" si="484"/>
        <v/>
      </c>
      <c r="F335" s="5" t="str">
        <f t="shared" si="485"/>
        <v/>
      </c>
      <c r="G335" s="5" t="str">
        <f t="shared" si="486"/>
        <v/>
      </c>
      <c r="H335" s="5" t="str">
        <f t="shared" si="532"/>
        <v/>
      </c>
      <c r="I335" s="5" t="str">
        <f t="shared" si="487"/>
        <v/>
      </c>
      <c r="J335" s="5" t="str">
        <f t="shared" si="488"/>
        <v/>
      </c>
      <c r="K335" s="5" t="str">
        <f t="shared" si="489"/>
        <v/>
      </c>
      <c r="L335" s="5" t="str">
        <f t="shared" si="490"/>
        <v/>
      </c>
      <c r="M335" s="5" t="str">
        <f t="shared" si="491"/>
        <v/>
      </c>
      <c r="N335" s="5" t="str">
        <f t="shared" si="492"/>
        <v/>
      </c>
      <c r="O335" s="5" t="str">
        <f t="shared" si="493"/>
        <v/>
      </c>
      <c r="P335" s="5" t="str">
        <f t="shared" si="494"/>
        <v/>
      </c>
      <c r="Q335" s="5" t="str">
        <f t="shared" si="495"/>
        <v/>
      </c>
      <c r="R335" s="5" t="str">
        <f t="shared" si="496"/>
        <v/>
      </c>
      <c r="S335" s="5" t="str">
        <f t="shared" si="497"/>
        <v/>
      </c>
      <c r="T335" s="5" t="str">
        <f t="shared" si="498"/>
        <v/>
      </c>
      <c r="U335" s="5" t="str">
        <f t="shared" si="499"/>
        <v/>
      </c>
      <c r="V335" s="5" t="str">
        <f t="shared" si="500"/>
        <v/>
      </c>
      <c r="W335" s="5" t="str">
        <f t="shared" si="501"/>
        <v/>
      </c>
      <c r="X335" s="5" t="str">
        <f t="shared" si="502"/>
        <v/>
      </c>
      <c r="Y335" s="5" t="str">
        <f t="shared" si="503"/>
        <v/>
      </c>
      <c r="Z335" s="5" t="str">
        <f t="shared" si="504"/>
        <v/>
      </c>
      <c r="AA335" s="5" t="str">
        <f t="shared" si="505"/>
        <v/>
      </c>
      <c r="AB335" s="5" t="str">
        <f t="shared" si="506"/>
        <v/>
      </c>
      <c r="AC335" s="5" t="str">
        <f t="shared" si="507"/>
        <v/>
      </c>
      <c r="AD335" s="5" t="str">
        <f t="shared" si="508"/>
        <v/>
      </c>
      <c r="AE335" s="5" t="str">
        <f t="shared" si="509"/>
        <v/>
      </c>
      <c r="AF335" s="5" t="str">
        <f t="shared" si="510"/>
        <v/>
      </c>
      <c r="AG335" s="5" t="str">
        <f t="shared" si="511"/>
        <v/>
      </c>
      <c r="AH335" s="5" t="str">
        <f t="shared" si="512"/>
        <v/>
      </c>
      <c r="AI335" s="5" t="str">
        <f t="shared" si="513"/>
        <v/>
      </c>
      <c r="AJ335" s="5" t="str">
        <f t="shared" si="514"/>
        <v/>
      </c>
      <c r="AK335" s="5" t="str">
        <f t="shared" si="515"/>
        <v/>
      </c>
      <c r="AL335" s="5" t="str">
        <f t="shared" si="516"/>
        <v/>
      </c>
      <c r="AM335" s="5" t="str">
        <f t="shared" si="517"/>
        <v/>
      </c>
      <c r="AN335" s="5" t="str">
        <f t="shared" si="518"/>
        <v/>
      </c>
      <c r="AO335" s="5" t="str">
        <f t="shared" si="519"/>
        <v/>
      </c>
      <c r="AP335" s="5" t="str">
        <f t="shared" si="520"/>
        <v/>
      </c>
      <c r="AQ335" s="5" t="str">
        <f t="shared" si="521"/>
        <v/>
      </c>
      <c r="AR335" s="5" t="str">
        <f t="shared" si="522"/>
        <v/>
      </c>
      <c r="AS335" s="5" t="str">
        <f t="shared" si="523"/>
        <v/>
      </c>
      <c r="AT335" s="5" t="str">
        <f t="shared" si="524"/>
        <v/>
      </c>
      <c r="AU335" s="5" t="str">
        <f t="shared" si="525"/>
        <v/>
      </c>
      <c r="AV335" s="5" t="str">
        <f t="shared" si="526"/>
        <v/>
      </c>
      <c r="AW335" s="5" t="str">
        <f t="shared" si="527"/>
        <v/>
      </c>
      <c r="AX335" s="5" t="str">
        <f t="shared" si="528"/>
        <v/>
      </c>
      <c r="AY335" s="5" t="str">
        <f t="shared" si="529"/>
        <v/>
      </c>
      <c r="AZ335" s="5" t="str">
        <f t="shared" si="530"/>
        <v/>
      </c>
      <c r="BA335" s="5" t="str">
        <f t="shared" si="531"/>
        <v/>
      </c>
      <c r="BB335" s="18">
        <f t="shared" si="533"/>
        <v>0</v>
      </c>
      <c r="BD335" s="27"/>
      <c r="BE335" s="27"/>
    </row>
    <row r="336" spans="1:57" x14ac:dyDescent="0.2">
      <c r="A336" s="5" t="str">
        <f t="shared" si="482"/>
        <v/>
      </c>
      <c r="B336" s="14" t="str">
        <f t="shared" si="482"/>
        <v/>
      </c>
      <c r="C336" s="5" t="str">
        <f t="shared" si="482"/>
        <v/>
      </c>
      <c r="D336" s="5" t="str">
        <f t="shared" si="483"/>
        <v/>
      </c>
      <c r="E336" s="5" t="str">
        <f t="shared" si="484"/>
        <v/>
      </c>
      <c r="F336" s="5" t="str">
        <f t="shared" si="485"/>
        <v/>
      </c>
      <c r="G336" s="5" t="str">
        <f t="shared" si="486"/>
        <v/>
      </c>
      <c r="H336" s="5" t="str">
        <f t="shared" si="532"/>
        <v/>
      </c>
      <c r="I336" s="5" t="str">
        <f t="shared" si="487"/>
        <v/>
      </c>
      <c r="J336" s="5" t="str">
        <f t="shared" si="488"/>
        <v/>
      </c>
      <c r="K336" s="5" t="str">
        <f t="shared" si="489"/>
        <v/>
      </c>
      <c r="L336" s="5" t="str">
        <f t="shared" si="490"/>
        <v/>
      </c>
      <c r="M336" s="5" t="str">
        <f t="shared" si="491"/>
        <v/>
      </c>
      <c r="N336" s="5" t="str">
        <f t="shared" si="492"/>
        <v/>
      </c>
      <c r="O336" s="5" t="str">
        <f t="shared" si="493"/>
        <v/>
      </c>
      <c r="P336" s="5" t="str">
        <f t="shared" si="494"/>
        <v/>
      </c>
      <c r="Q336" s="5" t="str">
        <f t="shared" si="495"/>
        <v/>
      </c>
      <c r="R336" s="5" t="str">
        <f t="shared" si="496"/>
        <v/>
      </c>
      <c r="S336" s="5" t="str">
        <f t="shared" si="497"/>
        <v/>
      </c>
      <c r="T336" s="5" t="str">
        <f t="shared" si="498"/>
        <v/>
      </c>
      <c r="U336" s="5" t="str">
        <f t="shared" si="499"/>
        <v/>
      </c>
      <c r="V336" s="5" t="str">
        <f t="shared" si="500"/>
        <v/>
      </c>
      <c r="W336" s="5" t="str">
        <f t="shared" si="501"/>
        <v/>
      </c>
      <c r="X336" s="5" t="str">
        <f t="shared" si="502"/>
        <v/>
      </c>
      <c r="Y336" s="5" t="str">
        <f t="shared" si="503"/>
        <v/>
      </c>
      <c r="Z336" s="5" t="str">
        <f t="shared" si="504"/>
        <v/>
      </c>
      <c r="AA336" s="5" t="str">
        <f t="shared" si="505"/>
        <v/>
      </c>
      <c r="AB336" s="5" t="str">
        <f t="shared" si="506"/>
        <v/>
      </c>
      <c r="AC336" s="5" t="str">
        <f t="shared" si="507"/>
        <v/>
      </c>
      <c r="AD336" s="5" t="str">
        <f t="shared" si="508"/>
        <v/>
      </c>
      <c r="AE336" s="5" t="str">
        <f t="shared" si="509"/>
        <v/>
      </c>
      <c r="AF336" s="5" t="str">
        <f t="shared" si="510"/>
        <v/>
      </c>
      <c r="AG336" s="5" t="str">
        <f t="shared" si="511"/>
        <v/>
      </c>
      <c r="AH336" s="5" t="str">
        <f t="shared" si="512"/>
        <v/>
      </c>
      <c r="AI336" s="5" t="str">
        <f t="shared" si="513"/>
        <v/>
      </c>
      <c r="AJ336" s="5" t="str">
        <f t="shared" si="514"/>
        <v/>
      </c>
      <c r="AK336" s="5" t="str">
        <f t="shared" si="515"/>
        <v/>
      </c>
      <c r="AL336" s="5" t="str">
        <f t="shared" si="516"/>
        <v/>
      </c>
      <c r="AM336" s="5" t="str">
        <f t="shared" si="517"/>
        <v/>
      </c>
      <c r="AN336" s="5" t="str">
        <f t="shared" si="518"/>
        <v/>
      </c>
      <c r="AO336" s="5" t="str">
        <f t="shared" si="519"/>
        <v/>
      </c>
      <c r="AP336" s="5" t="str">
        <f t="shared" si="520"/>
        <v/>
      </c>
      <c r="AQ336" s="5" t="str">
        <f t="shared" si="521"/>
        <v/>
      </c>
      <c r="AR336" s="5" t="str">
        <f t="shared" si="522"/>
        <v/>
      </c>
      <c r="AS336" s="5" t="str">
        <f t="shared" si="523"/>
        <v/>
      </c>
      <c r="AT336" s="5" t="str">
        <f t="shared" si="524"/>
        <v/>
      </c>
      <c r="AU336" s="5" t="str">
        <f t="shared" si="525"/>
        <v/>
      </c>
      <c r="AV336" s="5" t="str">
        <f t="shared" si="526"/>
        <v/>
      </c>
      <c r="AW336" s="5" t="str">
        <f t="shared" si="527"/>
        <v/>
      </c>
      <c r="AX336" s="5" t="str">
        <f t="shared" si="528"/>
        <v/>
      </c>
      <c r="AY336" s="5" t="str">
        <f t="shared" si="529"/>
        <v/>
      </c>
      <c r="AZ336" s="5" t="str">
        <f t="shared" si="530"/>
        <v/>
      </c>
      <c r="BA336" s="5" t="str">
        <f t="shared" si="531"/>
        <v/>
      </c>
      <c r="BB336" s="18">
        <f t="shared" si="533"/>
        <v>0</v>
      </c>
      <c r="BD336" s="27"/>
      <c r="BE336" s="27"/>
    </row>
    <row r="337" spans="1:57" x14ac:dyDescent="0.2">
      <c r="A337" s="5" t="str">
        <f t="shared" si="482"/>
        <v/>
      </c>
      <c r="B337" s="14" t="str">
        <f t="shared" si="482"/>
        <v/>
      </c>
      <c r="C337" s="5" t="str">
        <f t="shared" si="482"/>
        <v/>
      </c>
      <c r="D337" s="5" t="str">
        <f t="shared" si="483"/>
        <v/>
      </c>
      <c r="E337" s="5" t="str">
        <f t="shared" si="484"/>
        <v/>
      </c>
      <c r="F337" s="5" t="str">
        <f t="shared" si="485"/>
        <v/>
      </c>
      <c r="G337" s="5" t="str">
        <f t="shared" si="486"/>
        <v/>
      </c>
      <c r="H337" s="5" t="str">
        <f t="shared" si="532"/>
        <v/>
      </c>
      <c r="I337" s="5" t="str">
        <f t="shared" si="487"/>
        <v/>
      </c>
      <c r="J337" s="5" t="str">
        <f t="shared" si="488"/>
        <v/>
      </c>
      <c r="K337" s="5" t="str">
        <f t="shared" si="489"/>
        <v/>
      </c>
      <c r="L337" s="5" t="str">
        <f t="shared" si="490"/>
        <v/>
      </c>
      <c r="M337" s="5" t="str">
        <f t="shared" si="491"/>
        <v/>
      </c>
      <c r="N337" s="5" t="str">
        <f t="shared" si="492"/>
        <v/>
      </c>
      <c r="O337" s="5" t="str">
        <f t="shared" si="493"/>
        <v/>
      </c>
      <c r="P337" s="5" t="str">
        <f t="shared" si="494"/>
        <v/>
      </c>
      <c r="Q337" s="5" t="str">
        <f t="shared" si="495"/>
        <v/>
      </c>
      <c r="R337" s="5" t="str">
        <f t="shared" si="496"/>
        <v/>
      </c>
      <c r="S337" s="5" t="str">
        <f t="shared" si="497"/>
        <v/>
      </c>
      <c r="T337" s="5" t="str">
        <f t="shared" si="498"/>
        <v/>
      </c>
      <c r="U337" s="5" t="str">
        <f t="shared" si="499"/>
        <v/>
      </c>
      <c r="V337" s="5" t="str">
        <f t="shared" si="500"/>
        <v/>
      </c>
      <c r="W337" s="5" t="str">
        <f t="shared" si="501"/>
        <v/>
      </c>
      <c r="X337" s="5" t="str">
        <f t="shared" si="502"/>
        <v/>
      </c>
      <c r="Y337" s="5" t="str">
        <f t="shared" si="503"/>
        <v/>
      </c>
      <c r="Z337" s="5" t="str">
        <f t="shared" si="504"/>
        <v/>
      </c>
      <c r="AA337" s="5" t="str">
        <f t="shared" si="505"/>
        <v/>
      </c>
      <c r="AB337" s="5" t="str">
        <f t="shared" si="506"/>
        <v/>
      </c>
      <c r="AC337" s="5" t="str">
        <f t="shared" si="507"/>
        <v/>
      </c>
      <c r="AD337" s="5" t="str">
        <f t="shared" si="508"/>
        <v/>
      </c>
      <c r="AE337" s="5" t="str">
        <f t="shared" si="509"/>
        <v/>
      </c>
      <c r="AF337" s="5" t="str">
        <f t="shared" si="510"/>
        <v/>
      </c>
      <c r="AG337" s="5" t="str">
        <f t="shared" si="511"/>
        <v/>
      </c>
      <c r="AH337" s="5" t="str">
        <f t="shared" si="512"/>
        <v/>
      </c>
      <c r="AI337" s="5" t="str">
        <f t="shared" si="513"/>
        <v/>
      </c>
      <c r="AJ337" s="5" t="str">
        <f t="shared" si="514"/>
        <v/>
      </c>
      <c r="AK337" s="5" t="str">
        <f t="shared" si="515"/>
        <v/>
      </c>
      <c r="AL337" s="5" t="str">
        <f t="shared" si="516"/>
        <v/>
      </c>
      <c r="AM337" s="5" t="str">
        <f t="shared" si="517"/>
        <v/>
      </c>
      <c r="AN337" s="5" t="str">
        <f t="shared" si="518"/>
        <v/>
      </c>
      <c r="AO337" s="5" t="str">
        <f t="shared" si="519"/>
        <v/>
      </c>
      <c r="AP337" s="5" t="str">
        <f t="shared" si="520"/>
        <v/>
      </c>
      <c r="AQ337" s="5" t="str">
        <f t="shared" si="521"/>
        <v/>
      </c>
      <c r="AR337" s="5" t="str">
        <f t="shared" si="522"/>
        <v/>
      </c>
      <c r="AS337" s="5" t="str">
        <f t="shared" si="523"/>
        <v/>
      </c>
      <c r="AT337" s="5" t="str">
        <f t="shared" si="524"/>
        <v/>
      </c>
      <c r="AU337" s="5" t="str">
        <f t="shared" si="525"/>
        <v/>
      </c>
      <c r="AV337" s="5" t="str">
        <f t="shared" si="526"/>
        <v/>
      </c>
      <c r="AW337" s="5" t="str">
        <f t="shared" si="527"/>
        <v/>
      </c>
      <c r="AX337" s="5" t="str">
        <f t="shared" si="528"/>
        <v/>
      </c>
      <c r="AY337" s="5" t="str">
        <f t="shared" si="529"/>
        <v/>
      </c>
      <c r="AZ337" s="5" t="str">
        <f t="shared" si="530"/>
        <v/>
      </c>
      <c r="BA337" s="5" t="str">
        <f t="shared" si="531"/>
        <v/>
      </c>
      <c r="BB337" s="18">
        <f t="shared" si="533"/>
        <v>0</v>
      </c>
      <c r="BD337" s="27"/>
      <c r="BE337" s="27"/>
    </row>
    <row r="338" spans="1:57" x14ac:dyDescent="0.2">
      <c r="A338" s="5" t="str">
        <f t="shared" si="482"/>
        <v/>
      </c>
      <c r="B338" s="14" t="str">
        <f t="shared" si="482"/>
        <v/>
      </c>
      <c r="C338" s="5" t="str">
        <f t="shared" si="482"/>
        <v/>
      </c>
      <c r="D338" s="5" t="str">
        <f t="shared" si="483"/>
        <v/>
      </c>
      <c r="E338" s="5" t="str">
        <f t="shared" si="484"/>
        <v/>
      </c>
      <c r="F338" s="5" t="str">
        <f t="shared" si="485"/>
        <v/>
      </c>
      <c r="G338" s="5" t="str">
        <f t="shared" si="486"/>
        <v/>
      </c>
      <c r="H338" s="5" t="str">
        <f t="shared" si="532"/>
        <v/>
      </c>
      <c r="I338" s="5" t="str">
        <f t="shared" si="487"/>
        <v/>
      </c>
      <c r="J338" s="5" t="str">
        <f t="shared" si="488"/>
        <v/>
      </c>
      <c r="K338" s="5" t="str">
        <f t="shared" si="489"/>
        <v/>
      </c>
      <c r="L338" s="5" t="str">
        <f t="shared" si="490"/>
        <v/>
      </c>
      <c r="M338" s="5" t="str">
        <f t="shared" si="491"/>
        <v/>
      </c>
      <c r="N338" s="5" t="str">
        <f t="shared" si="492"/>
        <v/>
      </c>
      <c r="O338" s="5" t="str">
        <f t="shared" si="493"/>
        <v/>
      </c>
      <c r="P338" s="5" t="str">
        <f t="shared" si="494"/>
        <v/>
      </c>
      <c r="Q338" s="5" t="str">
        <f t="shared" si="495"/>
        <v/>
      </c>
      <c r="R338" s="5" t="str">
        <f t="shared" si="496"/>
        <v/>
      </c>
      <c r="S338" s="5" t="str">
        <f t="shared" si="497"/>
        <v/>
      </c>
      <c r="T338" s="5" t="str">
        <f t="shared" si="498"/>
        <v/>
      </c>
      <c r="U338" s="5" t="str">
        <f t="shared" si="499"/>
        <v/>
      </c>
      <c r="V338" s="5" t="str">
        <f t="shared" si="500"/>
        <v/>
      </c>
      <c r="W338" s="5" t="str">
        <f t="shared" si="501"/>
        <v/>
      </c>
      <c r="X338" s="5" t="str">
        <f t="shared" si="502"/>
        <v/>
      </c>
      <c r="Y338" s="5" t="str">
        <f t="shared" si="503"/>
        <v/>
      </c>
      <c r="Z338" s="5" t="str">
        <f t="shared" si="504"/>
        <v/>
      </c>
      <c r="AA338" s="5" t="str">
        <f t="shared" si="505"/>
        <v/>
      </c>
      <c r="AB338" s="5" t="str">
        <f t="shared" si="506"/>
        <v/>
      </c>
      <c r="AC338" s="5" t="str">
        <f t="shared" si="507"/>
        <v/>
      </c>
      <c r="AD338" s="5" t="str">
        <f t="shared" si="508"/>
        <v/>
      </c>
      <c r="AE338" s="5" t="str">
        <f t="shared" si="509"/>
        <v/>
      </c>
      <c r="AF338" s="5" t="str">
        <f t="shared" si="510"/>
        <v/>
      </c>
      <c r="AG338" s="5" t="str">
        <f t="shared" si="511"/>
        <v/>
      </c>
      <c r="AH338" s="5" t="str">
        <f t="shared" si="512"/>
        <v/>
      </c>
      <c r="AI338" s="5" t="str">
        <f t="shared" si="513"/>
        <v/>
      </c>
      <c r="AJ338" s="5" t="str">
        <f t="shared" si="514"/>
        <v/>
      </c>
      <c r="AK338" s="5" t="str">
        <f t="shared" si="515"/>
        <v/>
      </c>
      <c r="AL338" s="5" t="str">
        <f t="shared" si="516"/>
        <v/>
      </c>
      <c r="AM338" s="5" t="str">
        <f t="shared" si="517"/>
        <v/>
      </c>
      <c r="AN338" s="5" t="str">
        <f t="shared" si="518"/>
        <v/>
      </c>
      <c r="AO338" s="5" t="str">
        <f t="shared" si="519"/>
        <v/>
      </c>
      <c r="AP338" s="5" t="str">
        <f t="shared" si="520"/>
        <v/>
      </c>
      <c r="AQ338" s="5" t="str">
        <f t="shared" si="521"/>
        <v/>
      </c>
      <c r="AR338" s="5" t="str">
        <f t="shared" si="522"/>
        <v/>
      </c>
      <c r="AS338" s="5" t="str">
        <f t="shared" si="523"/>
        <v/>
      </c>
      <c r="AT338" s="5" t="str">
        <f t="shared" si="524"/>
        <v/>
      </c>
      <c r="AU338" s="5" t="str">
        <f t="shared" si="525"/>
        <v/>
      </c>
      <c r="AV338" s="5" t="str">
        <f t="shared" si="526"/>
        <v/>
      </c>
      <c r="AW338" s="5" t="str">
        <f t="shared" si="527"/>
        <v/>
      </c>
      <c r="AX338" s="5" t="str">
        <f t="shared" si="528"/>
        <v/>
      </c>
      <c r="AY338" s="5" t="str">
        <f t="shared" si="529"/>
        <v/>
      </c>
      <c r="AZ338" s="5" t="str">
        <f t="shared" si="530"/>
        <v/>
      </c>
      <c r="BA338" s="5" t="str">
        <f t="shared" si="531"/>
        <v/>
      </c>
      <c r="BB338" s="18">
        <f t="shared" si="533"/>
        <v>0</v>
      </c>
    </row>
    <row r="339" spans="1:57" x14ac:dyDescent="0.2">
      <c r="A339" s="5" t="str">
        <f t="shared" si="482"/>
        <v/>
      </c>
      <c r="B339" s="14" t="str">
        <f t="shared" si="482"/>
        <v/>
      </c>
      <c r="C339" s="5" t="str">
        <f t="shared" si="482"/>
        <v/>
      </c>
      <c r="D339" s="5" t="str">
        <f t="shared" si="483"/>
        <v/>
      </c>
      <c r="E339" s="5" t="str">
        <f t="shared" si="484"/>
        <v/>
      </c>
      <c r="F339" s="5" t="str">
        <f t="shared" si="485"/>
        <v/>
      </c>
      <c r="G339" s="5" t="str">
        <f t="shared" si="486"/>
        <v/>
      </c>
      <c r="H339" s="5" t="str">
        <f t="shared" si="532"/>
        <v/>
      </c>
      <c r="I339" s="5" t="str">
        <f t="shared" si="487"/>
        <v/>
      </c>
      <c r="J339" s="5" t="str">
        <f t="shared" si="488"/>
        <v/>
      </c>
      <c r="K339" s="5" t="str">
        <f t="shared" si="489"/>
        <v/>
      </c>
      <c r="L339" s="5" t="str">
        <f t="shared" si="490"/>
        <v/>
      </c>
      <c r="M339" s="5" t="str">
        <f t="shared" si="491"/>
        <v/>
      </c>
      <c r="N339" s="5" t="str">
        <f t="shared" si="492"/>
        <v/>
      </c>
      <c r="O339" s="5" t="str">
        <f t="shared" si="493"/>
        <v/>
      </c>
      <c r="P339" s="5" t="str">
        <f t="shared" si="494"/>
        <v/>
      </c>
      <c r="Q339" s="5" t="str">
        <f t="shared" si="495"/>
        <v/>
      </c>
      <c r="R339" s="5" t="str">
        <f t="shared" si="496"/>
        <v/>
      </c>
      <c r="S339" s="5" t="str">
        <f t="shared" si="497"/>
        <v/>
      </c>
      <c r="T339" s="5" t="str">
        <f t="shared" si="498"/>
        <v/>
      </c>
      <c r="U339" s="5" t="str">
        <f t="shared" si="499"/>
        <v/>
      </c>
      <c r="V339" s="5" t="str">
        <f t="shared" si="500"/>
        <v/>
      </c>
      <c r="W339" s="5" t="str">
        <f t="shared" si="501"/>
        <v/>
      </c>
      <c r="X339" s="5" t="str">
        <f t="shared" si="502"/>
        <v/>
      </c>
      <c r="Y339" s="5" t="str">
        <f t="shared" si="503"/>
        <v/>
      </c>
      <c r="Z339" s="5" t="str">
        <f t="shared" si="504"/>
        <v/>
      </c>
      <c r="AA339" s="5" t="str">
        <f t="shared" si="505"/>
        <v/>
      </c>
      <c r="AB339" s="5" t="str">
        <f t="shared" si="506"/>
        <v/>
      </c>
      <c r="AC339" s="5" t="str">
        <f t="shared" si="507"/>
        <v/>
      </c>
      <c r="AD339" s="5" t="str">
        <f t="shared" si="508"/>
        <v/>
      </c>
      <c r="AE339" s="5" t="str">
        <f t="shared" si="509"/>
        <v/>
      </c>
      <c r="AF339" s="5" t="str">
        <f t="shared" si="510"/>
        <v/>
      </c>
      <c r="AG339" s="5" t="str">
        <f t="shared" si="511"/>
        <v/>
      </c>
      <c r="AH339" s="5" t="str">
        <f t="shared" si="512"/>
        <v/>
      </c>
      <c r="AI339" s="5" t="str">
        <f t="shared" si="513"/>
        <v/>
      </c>
      <c r="AJ339" s="5" t="str">
        <f t="shared" si="514"/>
        <v/>
      </c>
      <c r="AK339" s="5" t="str">
        <f t="shared" si="515"/>
        <v/>
      </c>
      <c r="AL339" s="5" t="str">
        <f t="shared" si="516"/>
        <v/>
      </c>
      <c r="AM339" s="5" t="str">
        <f t="shared" si="517"/>
        <v/>
      </c>
      <c r="AN339" s="5" t="str">
        <f t="shared" si="518"/>
        <v/>
      </c>
      <c r="AO339" s="5" t="str">
        <f t="shared" si="519"/>
        <v/>
      </c>
      <c r="AP339" s="5" t="str">
        <f t="shared" si="520"/>
        <v/>
      </c>
      <c r="AQ339" s="5" t="str">
        <f t="shared" si="521"/>
        <v/>
      </c>
      <c r="AR339" s="5" t="str">
        <f t="shared" si="522"/>
        <v/>
      </c>
      <c r="AS339" s="5" t="str">
        <f t="shared" si="523"/>
        <v/>
      </c>
      <c r="AT339" s="5" t="str">
        <f t="shared" si="524"/>
        <v/>
      </c>
      <c r="AU339" s="5" t="str">
        <f t="shared" si="525"/>
        <v/>
      </c>
      <c r="AV339" s="5" t="str">
        <f t="shared" si="526"/>
        <v/>
      </c>
      <c r="AW339" s="5" t="str">
        <f t="shared" si="527"/>
        <v/>
      </c>
      <c r="AX339" s="5" t="str">
        <f t="shared" si="528"/>
        <v/>
      </c>
      <c r="AY339" s="5" t="str">
        <f t="shared" si="529"/>
        <v/>
      </c>
      <c r="AZ339" s="5" t="str">
        <f t="shared" si="530"/>
        <v/>
      </c>
      <c r="BA339" s="5" t="str">
        <f t="shared" si="531"/>
        <v/>
      </c>
      <c r="BB339" s="18">
        <f t="shared" si="533"/>
        <v>0</v>
      </c>
    </row>
    <row r="340" spans="1:57" x14ac:dyDescent="0.2">
      <c r="A340" s="5" t="str">
        <f t="shared" si="482"/>
        <v/>
      </c>
      <c r="B340" s="14" t="str">
        <f t="shared" si="482"/>
        <v/>
      </c>
      <c r="C340" s="5" t="str">
        <f t="shared" si="482"/>
        <v/>
      </c>
      <c r="D340" s="5" t="str">
        <f t="shared" si="483"/>
        <v/>
      </c>
      <c r="E340" s="5" t="str">
        <f t="shared" si="484"/>
        <v/>
      </c>
      <c r="F340" s="5" t="str">
        <f t="shared" si="485"/>
        <v/>
      </c>
      <c r="G340" s="5" t="str">
        <f t="shared" si="486"/>
        <v/>
      </c>
      <c r="H340" s="5" t="str">
        <f t="shared" si="532"/>
        <v/>
      </c>
      <c r="I340" s="5" t="str">
        <f t="shared" si="487"/>
        <v/>
      </c>
      <c r="J340" s="5" t="str">
        <f t="shared" si="488"/>
        <v/>
      </c>
      <c r="K340" s="5" t="str">
        <f t="shared" si="489"/>
        <v/>
      </c>
      <c r="L340" s="5" t="str">
        <f t="shared" si="490"/>
        <v/>
      </c>
      <c r="M340" s="5" t="str">
        <f t="shared" si="491"/>
        <v/>
      </c>
      <c r="N340" s="5" t="str">
        <f t="shared" si="492"/>
        <v/>
      </c>
      <c r="O340" s="5" t="str">
        <f t="shared" si="493"/>
        <v/>
      </c>
      <c r="P340" s="5" t="str">
        <f t="shared" si="494"/>
        <v/>
      </c>
      <c r="Q340" s="5" t="str">
        <f t="shared" si="495"/>
        <v/>
      </c>
      <c r="R340" s="5" t="str">
        <f t="shared" si="496"/>
        <v/>
      </c>
      <c r="S340" s="5" t="str">
        <f t="shared" si="497"/>
        <v/>
      </c>
      <c r="T340" s="5" t="str">
        <f t="shared" si="498"/>
        <v/>
      </c>
      <c r="U340" s="5" t="str">
        <f t="shared" si="499"/>
        <v/>
      </c>
      <c r="V340" s="5" t="str">
        <f t="shared" si="500"/>
        <v/>
      </c>
      <c r="W340" s="5" t="str">
        <f t="shared" si="501"/>
        <v/>
      </c>
      <c r="X340" s="5" t="str">
        <f t="shared" si="502"/>
        <v/>
      </c>
      <c r="Y340" s="5" t="str">
        <f t="shared" si="503"/>
        <v/>
      </c>
      <c r="Z340" s="5" t="str">
        <f t="shared" si="504"/>
        <v/>
      </c>
      <c r="AA340" s="5" t="str">
        <f t="shared" si="505"/>
        <v/>
      </c>
      <c r="AB340" s="5" t="str">
        <f t="shared" si="506"/>
        <v/>
      </c>
      <c r="AC340" s="5" t="str">
        <f t="shared" si="507"/>
        <v/>
      </c>
      <c r="AD340" s="5" t="str">
        <f t="shared" si="508"/>
        <v/>
      </c>
      <c r="AE340" s="5" t="str">
        <f t="shared" si="509"/>
        <v/>
      </c>
      <c r="AF340" s="5" t="str">
        <f t="shared" si="510"/>
        <v/>
      </c>
      <c r="AG340" s="5" t="str">
        <f t="shared" si="511"/>
        <v/>
      </c>
      <c r="AH340" s="5" t="str">
        <f t="shared" si="512"/>
        <v/>
      </c>
      <c r="AI340" s="5" t="str">
        <f t="shared" si="513"/>
        <v/>
      </c>
      <c r="AJ340" s="5" t="str">
        <f t="shared" si="514"/>
        <v/>
      </c>
      <c r="AK340" s="5" t="str">
        <f t="shared" si="515"/>
        <v/>
      </c>
      <c r="AL340" s="5" t="str">
        <f t="shared" si="516"/>
        <v/>
      </c>
      <c r="AM340" s="5" t="str">
        <f t="shared" si="517"/>
        <v/>
      </c>
      <c r="AN340" s="5" t="str">
        <f t="shared" si="518"/>
        <v/>
      </c>
      <c r="AO340" s="5" t="str">
        <f t="shared" si="519"/>
        <v/>
      </c>
      <c r="AP340" s="5" t="str">
        <f t="shared" si="520"/>
        <v/>
      </c>
      <c r="AQ340" s="5" t="str">
        <f t="shared" si="521"/>
        <v/>
      </c>
      <c r="AR340" s="5" t="str">
        <f t="shared" si="522"/>
        <v/>
      </c>
      <c r="AS340" s="5" t="str">
        <f t="shared" si="523"/>
        <v/>
      </c>
      <c r="AT340" s="5" t="str">
        <f t="shared" si="524"/>
        <v/>
      </c>
      <c r="AU340" s="5" t="str">
        <f t="shared" si="525"/>
        <v/>
      </c>
      <c r="AV340" s="5" t="str">
        <f t="shared" si="526"/>
        <v/>
      </c>
      <c r="AW340" s="5" t="str">
        <f t="shared" si="527"/>
        <v/>
      </c>
      <c r="AX340" s="5" t="str">
        <f t="shared" si="528"/>
        <v/>
      </c>
      <c r="AY340" s="5" t="str">
        <f t="shared" si="529"/>
        <v/>
      </c>
      <c r="AZ340" s="5" t="str">
        <f t="shared" si="530"/>
        <v/>
      </c>
      <c r="BA340" s="5" t="str">
        <f t="shared" si="531"/>
        <v/>
      </c>
      <c r="BB340" s="18">
        <f t="shared" si="533"/>
        <v>0</v>
      </c>
    </row>
    <row r="341" spans="1:57" x14ac:dyDescent="0.2">
      <c r="A341" s="5" t="str">
        <f t="shared" si="482"/>
        <v/>
      </c>
      <c r="B341" s="14" t="str">
        <f t="shared" si="482"/>
        <v/>
      </c>
      <c r="C341" s="5" t="str">
        <f t="shared" si="482"/>
        <v/>
      </c>
      <c r="D341" s="5" t="str">
        <f t="shared" si="483"/>
        <v/>
      </c>
      <c r="E341" s="5" t="str">
        <f t="shared" si="484"/>
        <v/>
      </c>
      <c r="F341" s="5" t="str">
        <f t="shared" si="485"/>
        <v/>
      </c>
      <c r="G341" s="5" t="str">
        <f t="shared" si="486"/>
        <v/>
      </c>
      <c r="H341" s="5" t="str">
        <f t="shared" si="532"/>
        <v/>
      </c>
      <c r="I341" s="5" t="str">
        <f t="shared" si="487"/>
        <v/>
      </c>
      <c r="J341" s="5" t="str">
        <f t="shared" si="488"/>
        <v/>
      </c>
      <c r="K341" s="5" t="str">
        <f t="shared" si="489"/>
        <v/>
      </c>
      <c r="L341" s="5" t="str">
        <f t="shared" si="490"/>
        <v/>
      </c>
      <c r="M341" s="5" t="str">
        <f t="shared" si="491"/>
        <v/>
      </c>
      <c r="N341" s="5" t="str">
        <f t="shared" si="492"/>
        <v/>
      </c>
      <c r="O341" s="5" t="str">
        <f t="shared" si="493"/>
        <v/>
      </c>
      <c r="P341" s="5" t="str">
        <f t="shared" si="494"/>
        <v/>
      </c>
      <c r="Q341" s="5" t="str">
        <f t="shared" si="495"/>
        <v/>
      </c>
      <c r="R341" s="5" t="str">
        <f t="shared" si="496"/>
        <v/>
      </c>
      <c r="S341" s="5" t="str">
        <f t="shared" si="497"/>
        <v/>
      </c>
      <c r="T341" s="5" t="str">
        <f t="shared" si="498"/>
        <v/>
      </c>
      <c r="U341" s="5" t="str">
        <f t="shared" si="499"/>
        <v/>
      </c>
      <c r="V341" s="5" t="str">
        <f t="shared" si="500"/>
        <v/>
      </c>
      <c r="W341" s="5" t="str">
        <f t="shared" si="501"/>
        <v/>
      </c>
      <c r="X341" s="5" t="str">
        <f t="shared" si="502"/>
        <v/>
      </c>
      <c r="Y341" s="5" t="str">
        <f t="shared" si="503"/>
        <v/>
      </c>
      <c r="Z341" s="5" t="str">
        <f t="shared" si="504"/>
        <v/>
      </c>
      <c r="AA341" s="5" t="str">
        <f t="shared" si="505"/>
        <v/>
      </c>
      <c r="AB341" s="5" t="str">
        <f t="shared" si="506"/>
        <v/>
      </c>
      <c r="AC341" s="5" t="str">
        <f t="shared" si="507"/>
        <v/>
      </c>
      <c r="AD341" s="5" t="str">
        <f t="shared" si="508"/>
        <v/>
      </c>
      <c r="AE341" s="5" t="str">
        <f t="shared" si="509"/>
        <v/>
      </c>
      <c r="AF341" s="5" t="str">
        <f t="shared" si="510"/>
        <v/>
      </c>
      <c r="AG341" s="5" t="str">
        <f t="shared" si="511"/>
        <v/>
      </c>
      <c r="AH341" s="5" t="str">
        <f t="shared" si="512"/>
        <v/>
      </c>
      <c r="AI341" s="5" t="str">
        <f t="shared" si="513"/>
        <v/>
      </c>
      <c r="AJ341" s="5" t="str">
        <f t="shared" si="514"/>
        <v/>
      </c>
      <c r="AK341" s="5" t="str">
        <f t="shared" si="515"/>
        <v/>
      </c>
      <c r="AL341" s="5" t="str">
        <f t="shared" si="516"/>
        <v/>
      </c>
      <c r="AM341" s="5" t="str">
        <f t="shared" si="517"/>
        <v/>
      </c>
      <c r="AN341" s="5" t="str">
        <f t="shared" si="518"/>
        <v/>
      </c>
      <c r="AO341" s="5" t="str">
        <f t="shared" si="519"/>
        <v/>
      </c>
      <c r="AP341" s="5" t="str">
        <f t="shared" si="520"/>
        <v/>
      </c>
      <c r="AQ341" s="5" t="str">
        <f t="shared" si="521"/>
        <v/>
      </c>
      <c r="AR341" s="5" t="str">
        <f t="shared" si="522"/>
        <v/>
      </c>
      <c r="AS341" s="5" t="str">
        <f t="shared" si="523"/>
        <v/>
      </c>
      <c r="AT341" s="5" t="str">
        <f t="shared" si="524"/>
        <v/>
      </c>
      <c r="AU341" s="5" t="str">
        <f t="shared" si="525"/>
        <v/>
      </c>
      <c r="AV341" s="5" t="str">
        <f t="shared" si="526"/>
        <v/>
      </c>
      <c r="AW341" s="5" t="str">
        <f t="shared" si="527"/>
        <v/>
      </c>
      <c r="AX341" s="5" t="str">
        <f t="shared" si="528"/>
        <v/>
      </c>
      <c r="AY341" s="5" t="str">
        <f t="shared" si="529"/>
        <v/>
      </c>
      <c r="AZ341" s="5" t="str">
        <f t="shared" si="530"/>
        <v/>
      </c>
      <c r="BA341" s="5" t="str">
        <f t="shared" si="531"/>
        <v/>
      </c>
      <c r="BB341" s="18">
        <f t="shared" si="533"/>
        <v>0</v>
      </c>
    </row>
    <row r="342" spans="1:57" x14ac:dyDescent="0.2">
      <c r="A342" s="5" t="str">
        <f t="shared" si="482"/>
        <v/>
      </c>
      <c r="B342" s="14" t="str">
        <f t="shared" si="482"/>
        <v/>
      </c>
      <c r="C342" s="5" t="str">
        <f t="shared" si="482"/>
        <v/>
      </c>
      <c r="D342" s="5" t="str">
        <f t="shared" si="483"/>
        <v/>
      </c>
      <c r="E342" s="5" t="str">
        <f t="shared" si="484"/>
        <v/>
      </c>
      <c r="F342" s="5" t="str">
        <f t="shared" si="485"/>
        <v/>
      </c>
      <c r="G342" s="5" t="str">
        <f t="shared" si="486"/>
        <v/>
      </c>
      <c r="H342" s="5" t="str">
        <f t="shared" si="532"/>
        <v/>
      </c>
      <c r="I342" s="5" t="str">
        <f t="shared" si="487"/>
        <v/>
      </c>
      <c r="J342" s="5" t="str">
        <f t="shared" si="488"/>
        <v/>
      </c>
      <c r="K342" s="5" t="str">
        <f t="shared" si="489"/>
        <v/>
      </c>
      <c r="L342" s="5" t="str">
        <f t="shared" si="490"/>
        <v/>
      </c>
      <c r="M342" s="5" t="str">
        <f t="shared" si="491"/>
        <v/>
      </c>
      <c r="N342" s="5" t="str">
        <f t="shared" si="492"/>
        <v/>
      </c>
      <c r="O342" s="5" t="str">
        <f t="shared" si="493"/>
        <v/>
      </c>
      <c r="P342" s="5" t="str">
        <f t="shared" si="494"/>
        <v/>
      </c>
      <c r="Q342" s="5" t="str">
        <f t="shared" si="495"/>
        <v/>
      </c>
      <c r="R342" s="5" t="str">
        <f t="shared" si="496"/>
        <v/>
      </c>
      <c r="S342" s="5" t="str">
        <f t="shared" si="497"/>
        <v/>
      </c>
      <c r="T342" s="5" t="str">
        <f t="shared" si="498"/>
        <v/>
      </c>
      <c r="U342" s="5" t="str">
        <f t="shared" si="499"/>
        <v/>
      </c>
      <c r="V342" s="5" t="str">
        <f t="shared" si="500"/>
        <v/>
      </c>
      <c r="W342" s="5" t="str">
        <f t="shared" si="501"/>
        <v/>
      </c>
      <c r="X342" s="5" t="str">
        <f t="shared" si="502"/>
        <v/>
      </c>
      <c r="Y342" s="5" t="str">
        <f t="shared" si="503"/>
        <v/>
      </c>
      <c r="Z342" s="5" t="str">
        <f t="shared" si="504"/>
        <v/>
      </c>
      <c r="AA342" s="5" t="str">
        <f t="shared" si="505"/>
        <v/>
      </c>
      <c r="AB342" s="5" t="str">
        <f t="shared" si="506"/>
        <v/>
      </c>
      <c r="AC342" s="5" t="str">
        <f t="shared" si="507"/>
        <v/>
      </c>
      <c r="AD342" s="5" t="str">
        <f t="shared" si="508"/>
        <v/>
      </c>
      <c r="AE342" s="5" t="str">
        <f t="shared" si="509"/>
        <v/>
      </c>
      <c r="AF342" s="5" t="str">
        <f t="shared" si="510"/>
        <v/>
      </c>
      <c r="AG342" s="5" t="str">
        <f t="shared" si="511"/>
        <v/>
      </c>
      <c r="AH342" s="5" t="str">
        <f t="shared" si="512"/>
        <v/>
      </c>
      <c r="AI342" s="5" t="str">
        <f t="shared" si="513"/>
        <v/>
      </c>
      <c r="AJ342" s="5" t="str">
        <f t="shared" si="514"/>
        <v/>
      </c>
      <c r="AK342" s="5" t="str">
        <f t="shared" si="515"/>
        <v/>
      </c>
      <c r="AL342" s="5" t="str">
        <f t="shared" si="516"/>
        <v/>
      </c>
      <c r="AM342" s="5" t="str">
        <f t="shared" si="517"/>
        <v/>
      </c>
      <c r="AN342" s="5" t="str">
        <f t="shared" si="518"/>
        <v/>
      </c>
      <c r="AO342" s="5" t="str">
        <f t="shared" si="519"/>
        <v/>
      </c>
      <c r="AP342" s="5" t="str">
        <f t="shared" si="520"/>
        <v/>
      </c>
      <c r="AQ342" s="5" t="str">
        <f t="shared" si="521"/>
        <v/>
      </c>
      <c r="AR342" s="5" t="str">
        <f t="shared" si="522"/>
        <v/>
      </c>
      <c r="AS342" s="5" t="str">
        <f t="shared" si="523"/>
        <v/>
      </c>
      <c r="AT342" s="5" t="str">
        <f t="shared" si="524"/>
        <v/>
      </c>
      <c r="AU342" s="5" t="str">
        <f t="shared" si="525"/>
        <v/>
      </c>
      <c r="AV342" s="5" t="str">
        <f t="shared" si="526"/>
        <v/>
      </c>
      <c r="AW342" s="5" t="str">
        <f t="shared" si="527"/>
        <v/>
      </c>
      <c r="AX342" s="5" t="str">
        <f t="shared" si="528"/>
        <v/>
      </c>
      <c r="AY342" s="5" t="str">
        <f t="shared" si="529"/>
        <v/>
      </c>
      <c r="AZ342" s="5" t="str">
        <f t="shared" si="530"/>
        <v/>
      </c>
      <c r="BA342" s="5" t="str">
        <f t="shared" si="531"/>
        <v/>
      </c>
      <c r="BB342" s="18">
        <f t="shared" si="533"/>
        <v>0</v>
      </c>
    </row>
    <row r="343" spans="1:57" x14ac:dyDescent="0.2">
      <c r="A343" s="5" t="str">
        <f t="shared" si="482"/>
        <v/>
      </c>
      <c r="B343" s="14" t="str">
        <f t="shared" si="482"/>
        <v/>
      </c>
      <c r="C343" s="5" t="str">
        <f t="shared" si="482"/>
        <v/>
      </c>
      <c r="D343" s="5" t="str">
        <f t="shared" si="483"/>
        <v/>
      </c>
      <c r="E343" s="5" t="str">
        <f t="shared" si="484"/>
        <v/>
      </c>
      <c r="F343" s="5" t="str">
        <f t="shared" si="485"/>
        <v/>
      </c>
      <c r="G343" s="5" t="str">
        <f t="shared" si="486"/>
        <v/>
      </c>
      <c r="H343" s="5" t="str">
        <f t="shared" si="532"/>
        <v/>
      </c>
      <c r="I343" s="5" t="str">
        <f t="shared" si="487"/>
        <v/>
      </c>
      <c r="J343" s="5" t="str">
        <f t="shared" si="488"/>
        <v/>
      </c>
      <c r="K343" s="5" t="str">
        <f t="shared" si="489"/>
        <v/>
      </c>
      <c r="L343" s="5" t="str">
        <f t="shared" si="490"/>
        <v/>
      </c>
      <c r="M343" s="5" t="str">
        <f t="shared" si="491"/>
        <v/>
      </c>
      <c r="N343" s="5" t="str">
        <f t="shared" si="492"/>
        <v/>
      </c>
      <c r="O343" s="5" t="str">
        <f t="shared" si="493"/>
        <v/>
      </c>
      <c r="P343" s="5" t="str">
        <f t="shared" si="494"/>
        <v/>
      </c>
      <c r="Q343" s="5" t="str">
        <f t="shared" si="495"/>
        <v/>
      </c>
      <c r="R343" s="5" t="str">
        <f t="shared" si="496"/>
        <v/>
      </c>
      <c r="S343" s="5" t="str">
        <f t="shared" si="497"/>
        <v/>
      </c>
      <c r="T343" s="5" t="str">
        <f t="shared" si="498"/>
        <v/>
      </c>
      <c r="U343" s="5" t="str">
        <f t="shared" si="499"/>
        <v/>
      </c>
      <c r="V343" s="5" t="str">
        <f t="shared" si="500"/>
        <v/>
      </c>
      <c r="W343" s="5" t="str">
        <f t="shared" si="501"/>
        <v/>
      </c>
      <c r="X343" s="5" t="str">
        <f t="shared" si="502"/>
        <v/>
      </c>
      <c r="Y343" s="5" t="str">
        <f t="shared" si="503"/>
        <v/>
      </c>
      <c r="Z343" s="5" t="str">
        <f t="shared" si="504"/>
        <v/>
      </c>
      <c r="AA343" s="5" t="str">
        <f t="shared" si="505"/>
        <v/>
      </c>
      <c r="AB343" s="5" t="str">
        <f t="shared" si="506"/>
        <v/>
      </c>
      <c r="AC343" s="5" t="str">
        <f t="shared" si="507"/>
        <v/>
      </c>
      <c r="AD343" s="5" t="str">
        <f t="shared" si="508"/>
        <v/>
      </c>
      <c r="AE343" s="5" t="str">
        <f t="shared" si="509"/>
        <v/>
      </c>
      <c r="AF343" s="5" t="str">
        <f t="shared" si="510"/>
        <v/>
      </c>
      <c r="AG343" s="5" t="str">
        <f t="shared" si="511"/>
        <v/>
      </c>
      <c r="AH343" s="5" t="str">
        <f t="shared" si="512"/>
        <v/>
      </c>
      <c r="AI343" s="5" t="str">
        <f t="shared" si="513"/>
        <v/>
      </c>
      <c r="AJ343" s="5" t="str">
        <f t="shared" si="514"/>
        <v/>
      </c>
      <c r="AK343" s="5" t="str">
        <f t="shared" si="515"/>
        <v/>
      </c>
      <c r="AL343" s="5" t="str">
        <f t="shared" si="516"/>
        <v/>
      </c>
      <c r="AM343" s="5" t="str">
        <f t="shared" si="517"/>
        <v/>
      </c>
      <c r="AN343" s="5" t="str">
        <f t="shared" si="518"/>
        <v/>
      </c>
      <c r="AO343" s="5" t="str">
        <f t="shared" si="519"/>
        <v/>
      </c>
      <c r="AP343" s="5" t="str">
        <f t="shared" si="520"/>
        <v/>
      </c>
      <c r="AQ343" s="5" t="str">
        <f t="shared" si="521"/>
        <v/>
      </c>
      <c r="AR343" s="5" t="str">
        <f t="shared" si="522"/>
        <v/>
      </c>
      <c r="AS343" s="5" t="str">
        <f t="shared" si="523"/>
        <v/>
      </c>
      <c r="AT343" s="5" t="str">
        <f t="shared" si="524"/>
        <v/>
      </c>
      <c r="AU343" s="5" t="str">
        <f t="shared" si="525"/>
        <v/>
      </c>
      <c r="AV343" s="5" t="str">
        <f t="shared" si="526"/>
        <v/>
      </c>
      <c r="AW343" s="5" t="str">
        <f t="shared" si="527"/>
        <v/>
      </c>
      <c r="AX343" s="5" t="str">
        <f t="shared" si="528"/>
        <v/>
      </c>
      <c r="AY343" s="5" t="str">
        <f t="shared" si="529"/>
        <v/>
      </c>
      <c r="AZ343" s="5" t="str">
        <f t="shared" si="530"/>
        <v/>
      </c>
      <c r="BA343" s="5" t="str">
        <f t="shared" si="531"/>
        <v/>
      </c>
      <c r="BB343" s="18">
        <f t="shared" si="533"/>
        <v>0</v>
      </c>
    </row>
    <row r="344" spans="1:57" x14ac:dyDescent="0.2">
      <c r="A344" s="5" t="str">
        <f t="shared" si="482"/>
        <v/>
      </c>
      <c r="B344" s="14" t="str">
        <f t="shared" si="482"/>
        <v/>
      </c>
      <c r="C344" s="5" t="str">
        <f t="shared" si="482"/>
        <v/>
      </c>
      <c r="D344" s="5" t="str">
        <f t="shared" si="483"/>
        <v/>
      </c>
      <c r="E344" s="5" t="str">
        <f t="shared" si="484"/>
        <v/>
      </c>
      <c r="F344" s="5" t="str">
        <f t="shared" si="485"/>
        <v/>
      </c>
      <c r="G344" s="5" t="str">
        <f t="shared" si="486"/>
        <v/>
      </c>
      <c r="H344" s="5" t="str">
        <f t="shared" si="532"/>
        <v/>
      </c>
      <c r="I344" s="5" t="str">
        <f t="shared" si="487"/>
        <v/>
      </c>
      <c r="J344" s="5" t="str">
        <f t="shared" si="488"/>
        <v/>
      </c>
      <c r="K344" s="5" t="str">
        <f t="shared" si="489"/>
        <v/>
      </c>
      <c r="L344" s="5" t="str">
        <f t="shared" si="490"/>
        <v/>
      </c>
      <c r="M344" s="5" t="str">
        <f t="shared" si="491"/>
        <v/>
      </c>
      <c r="N344" s="5" t="str">
        <f t="shared" si="492"/>
        <v/>
      </c>
      <c r="O344" s="5" t="str">
        <f t="shared" si="493"/>
        <v/>
      </c>
      <c r="P344" s="5" t="str">
        <f t="shared" si="494"/>
        <v/>
      </c>
      <c r="Q344" s="5" t="str">
        <f t="shared" si="495"/>
        <v/>
      </c>
      <c r="R344" s="5" t="str">
        <f t="shared" si="496"/>
        <v/>
      </c>
      <c r="S344" s="5" t="str">
        <f t="shared" si="497"/>
        <v/>
      </c>
      <c r="T344" s="5" t="str">
        <f t="shared" si="498"/>
        <v/>
      </c>
      <c r="U344" s="5" t="str">
        <f t="shared" si="499"/>
        <v/>
      </c>
      <c r="V344" s="5" t="str">
        <f t="shared" si="500"/>
        <v/>
      </c>
      <c r="W344" s="5" t="str">
        <f t="shared" si="501"/>
        <v/>
      </c>
      <c r="X344" s="5" t="str">
        <f t="shared" si="502"/>
        <v/>
      </c>
      <c r="Y344" s="5" t="str">
        <f t="shared" si="503"/>
        <v/>
      </c>
      <c r="Z344" s="5" t="str">
        <f t="shared" si="504"/>
        <v/>
      </c>
      <c r="AA344" s="5" t="str">
        <f t="shared" si="505"/>
        <v/>
      </c>
      <c r="AB344" s="5" t="str">
        <f t="shared" si="506"/>
        <v/>
      </c>
      <c r="AC344" s="5" t="str">
        <f t="shared" si="507"/>
        <v/>
      </c>
      <c r="AD344" s="5" t="str">
        <f t="shared" si="508"/>
        <v/>
      </c>
      <c r="AE344" s="5" t="str">
        <f t="shared" si="509"/>
        <v/>
      </c>
      <c r="AF344" s="5" t="str">
        <f t="shared" si="510"/>
        <v/>
      </c>
      <c r="AG344" s="5" t="str">
        <f t="shared" si="511"/>
        <v/>
      </c>
      <c r="AH344" s="5" t="str">
        <f t="shared" si="512"/>
        <v/>
      </c>
      <c r="AI344" s="5" t="str">
        <f t="shared" si="513"/>
        <v/>
      </c>
      <c r="AJ344" s="5" t="str">
        <f t="shared" si="514"/>
        <v/>
      </c>
      <c r="AK344" s="5" t="str">
        <f t="shared" si="515"/>
        <v/>
      </c>
      <c r="AL344" s="5" t="str">
        <f t="shared" si="516"/>
        <v/>
      </c>
      <c r="AM344" s="5" t="str">
        <f t="shared" si="517"/>
        <v/>
      </c>
      <c r="AN344" s="5" t="str">
        <f t="shared" si="518"/>
        <v/>
      </c>
      <c r="AO344" s="5" t="str">
        <f t="shared" si="519"/>
        <v/>
      </c>
      <c r="AP344" s="5" t="str">
        <f t="shared" si="520"/>
        <v/>
      </c>
      <c r="AQ344" s="5" t="str">
        <f t="shared" si="521"/>
        <v/>
      </c>
      <c r="AR344" s="5" t="str">
        <f t="shared" si="522"/>
        <v/>
      </c>
      <c r="AS344" s="5" t="str">
        <f t="shared" si="523"/>
        <v/>
      </c>
      <c r="AT344" s="5" t="str">
        <f t="shared" si="524"/>
        <v/>
      </c>
      <c r="AU344" s="5" t="str">
        <f t="shared" si="525"/>
        <v/>
      </c>
      <c r="AV344" s="5" t="str">
        <f t="shared" si="526"/>
        <v/>
      </c>
      <c r="AW344" s="5" t="str">
        <f t="shared" si="527"/>
        <v/>
      </c>
      <c r="AX344" s="5" t="str">
        <f t="shared" si="528"/>
        <v/>
      </c>
      <c r="AY344" s="5" t="str">
        <f t="shared" si="529"/>
        <v/>
      </c>
      <c r="AZ344" s="5" t="str">
        <f t="shared" si="530"/>
        <v/>
      </c>
      <c r="BA344" s="5" t="str">
        <f t="shared" si="531"/>
        <v/>
      </c>
      <c r="BB344" s="18">
        <f t="shared" si="533"/>
        <v>0</v>
      </c>
    </row>
    <row r="345" spans="1:57" x14ac:dyDescent="0.2">
      <c r="A345" s="5" t="str">
        <f t="shared" si="482"/>
        <v/>
      </c>
      <c r="B345" s="14" t="str">
        <f t="shared" si="482"/>
        <v/>
      </c>
      <c r="C345" s="5" t="str">
        <f t="shared" si="482"/>
        <v/>
      </c>
      <c r="D345" s="5" t="str">
        <f t="shared" si="483"/>
        <v/>
      </c>
      <c r="E345" s="5" t="str">
        <f t="shared" si="484"/>
        <v/>
      </c>
      <c r="F345" s="5" t="str">
        <f t="shared" si="485"/>
        <v/>
      </c>
      <c r="G345" s="5" t="str">
        <f t="shared" si="486"/>
        <v/>
      </c>
      <c r="H345" s="5" t="str">
        <f t="shared" si="532"/>
        <v/>
      </c>
      <c r="I345" s="5" t="str">
        <f t="shared" si="487"/>
        <v/>
      </c>
      <c r="J345" s="5" t="str">
        <f t="shared" si="488"/>
        <v/>
      </c>
      <c r="K345" s="5" t="str">
        <f t="shared" si="489"/>
        <v/>
      </c>
      <c r="L345" s="5" t="str">
        <f t="shared" si="490"/>
        <v/>
      </c>
      <c r="M345" s="5" t="str">
        <f t="shared" si="491"/>
        <v/>
      </c>
      <c r="N345" s="5" t="str">
        <f t="shared" si="492"/>
        <v/>
      </c>
      <c r="O345" s="5" t="str">
        <f t="shared" si="493"/>
        <v/>
      </c>
      <c r="P345" s="5" t="str">
        <f t="shared" si="494"/>
        <v/>
      </c>
      <c r="Q345" s="5" t="str">
        <f t="shared" si="495"/>
        <v/>
      </c>
      <c r="R345" s="5" t="str">
        <f t="shared" si="496"/>
        <v/>
      </c>
      <c r="S345" s="5" t="str">
        <f t="shared" si="497"/>
        <v/>
      </c>
      <c r="T345" s="5" t="str">
        <f t="shared" si="498"/>
        <v/>
      </c>
      <c r="U345" s="5" t="str">
        <f t="shared" si="499"/>
        <v/>
      </c>
      <c r="V345" s="5" t="str">
        <f t="shared" si="500"/>
        <v/>
      </c>
      <c r="W345" s="5" t="str">
        <f t="shared" si="501"/>
        <v/>
      </c>
      <c r="X345" s="5" t="str">
        <f t="shared" si="502"/>
        <v/>
      </c>
      <c r="Y345" s="5" t="str">
        <f t="shared" si="503"/>
        <v/>
      </c>
      <c r="Z345" s="5" t="str">
        <f t="shared" si="504"/>
        <v/>
      </c>
      <c r="AA345" s="5" t="str">
        <f t="shared" si="505"/>
        <v/>
      </c>
      <c r="AB345" s="5" t="str">
        <f t="shared" si="506"/>
        <v/>
      </c>
      <c r="AC345" s="5" t="str">
        <f t="shared" si="507"/>
        <v/>
      </c>
      <c r="AD345" s="5" t="str">
        <f t="shared" si="508"/>
        <v/>
      </c>
      <c r="AE345" s="5" t="str">
        <f t="shared" si="509"/>
        <v/>
      </c>
      <c r="AF345" s="5" t="str">
        <f t="shared" si="510"/>
        <v/>
      </c>
      <c r="AG345" s="5" t="str">
        <f t="shared" si="511"/>
        <v/>
      </c>
      <c r="AH345" s="5" t="str">
        <f t="shared" si="512"/>
        <v/>
      </c>
      <c r="AI345" s="5" t="str">
        <f t="shared" si="513"/>
        <v/>
      </c>
      <c r="AJ345" s="5" t="str">
        <f t="shared" si="514"/>
        <v/>
      </c>
      <c r="AK345" s="5" t="str">
        <f t="shared" si="515"/>
        <v/>
      </c>
      <c r="AL345" s="5" t="str">
        <f t="shared" si="516"/>
        <v/>
      </c>
      <c r="AM345" s="5" t="str">
        <f t="shared" si="517"/>
        <v/>
      </c>
      <c r="AN345" s="5" t="str">
        <f t="shared" si="518"/>
        <v/>
      </c>
      <c r="AO345" s="5" t="str">
        <f t="shared" si="519"/>
        <v/>
      </c>
      <c r="AP345" s="5" t="str">
        <f t="shared" si="520"/>
        <v/>
      </c>
      <c r="AQ345" s="5" t="str">
        <f t="shared" si="521"/>
        <v/>
      </c>
      <c r="AR345" s="5" t="str">
        <f t="shared" si="522"/>
        <v/>
      </c>
      <c r="AS345" s="5" t="str">
        <f t="shared" si="523"/>
        <v/>
      </c>
      <c r="AT345" s="5" t="str">
        <f t="shared" si="524"/>
        <v/>
      </c>
      <c r="AU345" s="5" t="str">
        <f t="shared" si="525"/>
        <v/>
      </c>
      <c r="AV345" s="5" t="str">
        <f t="shared" si="526"/>
        <v/>
      </c>
      <c r="AW345" s="5" t="str">
        <f t="shared" si="527"/>
        <v/>
      </c>
      <c r="AX345" s="5" t="str">
        <f t="shared" si="528"/>
        <v/>
      </c>
      <c r="AY345" s="5" t="str">
        <f t="shared" si="529"/>
        <v/>
      </c>
      <c r="AZ345" s="5" t="str">
        <f t="shared" si="530"/>
        <v/>
      </c>
      <c r="BA345" s="5" t="str">
        <f t="shared" si="531"/>
        <v/>
      </c>
      <c r="BB345" s="18">
        <f t="shared" si="533"/>
        <v>0</v>
      </c>
    </row>
    <row r="346" spans="1:57" x14ac:dyDescent="0.2">
      <c r="A346" s="5" t="str">
        <f t="shared" ref="A346:C365" si="534">A25</f>
        <v/>
      </c>
      <c r="B346" s="14" t="str">
        <f t="shared" si="534"/>
        <v/>
      </c>
      <c r="C346" s="5" t="str">
        <f t="shared" si="534"/>
        <v/>
      </c>
      <c r="D346" s="5" t="str">
        <f t="shared" si="483"/>
        <v/>
      </c>
      <c r="E346" s="5" t="str">
        <f t="shared" si="484"/>
        <v/>
      </c>
      <c r="F346" s="5" t="str">
        <f t="shared" si="485"/>
        <v/>
      </c>
      <c r="G346" s="5" t="str">
        <f t="shared" si="486"/>
        <v/>
      </c>
      <c r="H346" s="5" t="str">
        <f t="shared" si="532"/>
        <v/>
      </c>
      <c r="I346" s="5" t="str">
        <f t="shared" si="487"/>
        <v/>
      </c>
      <c r="J346" s="5" t="str">
        <f t="shared" si="488"/>
        <v/>
      </c>
      <c r="K346" s="5" t="str">
        <f t="shared" si="489"/>
        <v/>
      </c>
      <c r="L346" s="5" t="str">
        <f t="shared" si="490"/>
        <v/>
      </c>
      <c r="M346" s="5" t="str">
        <f t="shared" si="491"/>
        <v/>
      </c>
      <c r="N346" s="5" t="str">
        <f t="shared" si="492"/>
        <v/>
      </c>
      <c r="O346" s="5" t="str">
        <f t="shared" si="493"/>
        <v/>
      </c>
      <c r="P346" s="5" t="str">
        <f t="shared" si="494"/>
        <v/>
      </c>
      <c r="Q346" s="5" t="str">
        <f t="shared" si="495"/>
        <v/>
      </c>
      <c r="R346" s="5" t="str">
        <f t="shared" si="496"/>
        <v/>
      </c>
      <c r="S346" s="5" t="str">
        <f t="shared" si="497"/>
        <v/>
      </c>
      <c r="T346" s="5" t="str">
        <f t="shared" si="498"/>
        <v/>
      </c>
      <c r="U346" s="5" t="str">
        <f t="shared" si="499"/>
        <v/>
      </c>
      <c r="V346" s="5" t="str">
        <f t="shared" si="500"/>
        <v/>
      </c>
      <c r="W346" s="5" t="str">
        <f t="shared" si="501"/>
        <v/>
      </c>
      <c r="X346" s="5" t="str">
        <f t="shared" si="502"/>
        <v/>
      </c>
      <c r="Y346" s="5" t="str">
        <f t="shared" si="503"/>
        <v/>
      </c>
      <c r="Z346" s="5" t="str">
        <f t="shared" si="504"/>
        <v/>
      </c>
      <c r="AA346" s="5" t="str">
        <f t="shared" si="505"/>
        <v/>
      </c>
      <c r="AB346" s="5" t="str">
        <f t="shared" si="506"/>
        <v/>
      </c>
      <c r="AC346" s="5" t="str">
        <f t="shared" si="507"/>
        <v/>
      </c>
      <c r="AD346" s="5" t="str">
        <f t="shared" si="508"/>
        <v/>
      </c>
      <c r="AE346" s="5" t="str">
        <f t="shared" si="509"/>
        <v/>
      </c>
      <c r="AF346" s="5" t="str">
        <f t="shared" si="510"/>
        <v/>
      </c>
      <c r="AG346" s="5" t="str">
        <f t="shared" si="511"/>
        <v/>
      </c>
      <c r="AH346" s="5" t="str">
        <f t="shared" si="512"/>
        <v/>
      </c>
      <c r="AI346" s="5" t="str">
        <f t="shared" si="513"/>
        <v/>
      </c>
      <c r="AJ346" s="5" t="str">
        <f t="shared" si="514"/>
        <v/>
      </c>
      <c r="AK346" s="5" t="str">
        <f t="shared" si="515"/>
        <v/>
      </c>
      <c r="AL346" s="5" t="str">
        <f t="shared" si="516"/>
        <v/>
      </c>
      <c r="AM346" s="5" t="str">
        <f t="shared" si="517"/>
        <v/>
      </c>
      <c r="AN346" s="5" t="str">
        <f t="shared" si="518"/>
        <v/>
      </c>
      <c r="AO346" s="5" t="str">
        <f t="shared" si="519"/>
        <v/>
      </c>
      <c r="AP346" s="5" t="str">
        <f t="shared" si="520"/>
        <v/>
      </c>
      <c r="AQ346" s="5" t="str">
        <f t="shared" si="521"/>
        <v/>
      </c>
      <c r="AR346" s="5" t="str">
        <f t="shared" si="522"/>
        <v/>
      </c>
      <c r="AS346" s="5" t="str">
        <f t="shared" si="523"/>
        <v/>
      </c>
      <c r="AT346" s="5" t="str">
        <f t="shared" si="524"/>
        <v/>
      </c>
      <c r="AU346" s="5" t="str">
        <f t="shared" si="525"/>
        <v/>
      </c>
      <c r="AV346" s="5" t="str">
        <f t="shared" si="526"/>
        <v/>
      </c>
      <c r="AW346" s="5" t="str">
        <f t="shared" si="527"/>
        <v/>
      </c>
      <c r="AX346" s="5" t="str">
        <f t="shared" si="528"/>
        <v/>
      </c>
      <c r="AY346" s="5" t="str">
        <f t="shared" si="529"/>
        <v/>
      </c>
      <c r="AZ346" s="5" t="str">
        <f t="shared" si="530"/>
        <v/>
      </c>
      <c r="BA346" s="5" t="str">
        <f t="shared" si="531"/>
        <v/>
      </c>
      <c r="BB346" s="18">
        <f t="shared" si="533"/>
        <v>0</v>
      </c>
    </row>
    <row r="347" spans="1:57" x14ac:dyDescent="0.2">
      <c r="A347" s="5" t="str">
        <f t="shared" si="534"/>
        <v/>
      </c>
      <c r="B347" s="14" t="str">
        <f t="shared" si="534"/>
        <v/>
      </c>
      <c r="C347" s="5" t="str">
        <f t="shared" si="534"/>
        <v/>
      </c>
      <c r="D347" s="5" t="str">
        <f t="shared" si="483"/>
        <v/>
      </c>
      <c r="E347" s="5" t="str">
        <f t="shared" si="484"/>
        <v/>
      </c>
      <c r="F347" s="5" t="str">
        <f t="shared" si="485"/>
        <v/>
      </c>
      <c r="G347" s="5" t="str">
        <f t="shared" si="486"/>
        <v/>
      </c>
      <c r="H347" s="5" t="str">
        <f t="shared" si="532"/>
        <v/>
      </c>
      <c r="I347" s="5" t="str">
        <f t="shared" si="487"/>
        <v/>
      </c>
      <c r="J347" s="5" t="str">
        <f t="shared" si="488"/>
        <v/>
      </c>
      <c r="K347" s="5" t="str">
        <f t="shared" si="489"/>
        <v/>
      </c>
      <c r="L347" s="5" t="str">
        <f t="shared" si="490"/>
        <v/>
      </c>
      <c r="M347" s="5" t="str">
        <f t="shared" si="491"/>
        <v/>
      </c>
      <c r="N347" s="5" t="str">
        <f t="shared" si="492"/>
        <v/>
      </c>
      <c r="O347" s="5" t="str">
        <f t="shared" si="493"/>
        <v/>
      </c>
      <c r="P347" s="5" t="str">
        <f t="shared" si="494"/>
        <v/>
      </c>
      <c r="Q347" s="5" t="str">
        <f t="shared" si="495"/>
        <v/>
      </c>
      <c r="R347" s="5" t="str">
        <f t="shared" si="496"/>
        <v/>
      </c>
      <c r="S347" s="5" t="str">
        <f t="shared" si="497"/>
        <v/>
      </c>
      <c r="T347" s="5" t="str">
        <f t="shared" si="498"/>
        <v/>
      </c>
      <c r="U347" s="5" t="str">
        <f t="shared" si="499"/>
        <v/>
      </c>
      <c r="V347" s="5" t="str">
        <f t="shared" si="500"/>
        <v/>
      </c>
      <c r="W347" s="5" t="str">
        <f t="shared" si="501"/>
        <v/>
      </c>
      <c r="X347" s="5" t="str">
        <f t="shared" si="502"/>
        <v/>
      </c>
      <c r="Y347" s="5" t="str">
        <f t="shared" si="503"/>
        <v/>
      </c>
      <c r="Z347" s="5" t="str">
        <f t="shared" si="504"/>
        <v/>
      </c>
      <c r="AA347" s="5" t="str">
        <f t="shared" si="505"/>
        <v/>
      </c>
      <c r="AB347" s="5" t="str">
        <f t="shared" si="506"/>
        <v/>
      </c>
      <c r="AC347" s="5" t="str">
        <f t="shared" si="507"/>
        <v/>
      </c>
      <c r="AD347" s="5" t="str">
        <f t="shared" si="508"/>
        <v/>
      </c>
      <c r="AE347" s="5" t="str">
        <f t="shared" si="509"/>
        <v/>
      </c>
      <c r="AF347" s="5" t="str">
        <f t="shared" si="510"/>
        <v/>
      </c>
      <c r="AG347" s="5" t="str">
        <f t="shared" si="511"/>
        <v/>
      </c>
      <c r="AH347" s="5" t="str">
        <f t="shared" si="512"/>
        <v/>
      </c>
      <c r="AI347" s="5" t="str">
        <f t="shared" si="513"/>
        <v/>
      </c>
      <c r="AJ347" s="5" t="str">
        <f t="shared" si="514"/>
        <v/>
      </c>
      <c r="AK347" s="5" t="str">
        <f t="shared" si="515"/>
        <v/>
      </c>
      <c r="AL347" s="5" t="str">
        <f t="shared" si="516"/>
        <v/>
      </c>
      <c r="AM347" s="5" t="str">
        <f t="shared" si="517"/>
        <v/>
      </c>
      <c r="AN347" s="5" t="str">
        <f t="shared" si="518"/>
        <v/>
      </c>
      <c r="AO347" s="5" t="str">
        <f t="shared" si="519"/>
        <v/>
      </c>
      <c r="AP347" s="5" t="str">
        <f t="shared" si="520"/>
        <v/>
      </c>
      <c r="AQ347" s="5" t="str">
        <f t="shared" si="521"/>
        <v/>
      </c>
      <c r="AR347" s="5" t="str">
        <f t="shared" si="522"/>
        <v/>
      </c>
      <c r="AS347" s="5" t="str">
        <f t="shared" si="523"/>
        <v/>
      </c>
      <c r="AT347" s="5" t="str">
        <f t="shared" si="524"/>
        <v/>
      </c>
      <c r="AU347" s="5" t="str">
        <f t="shared" si="525"/>
        <v/>
      </c>
      <c r="AV347" s="5" t="str">
        <f t="shared" si="526"/>
        <v/>
      </c>
      <c r="AW347" s="5" t="str">
        <f t="shared" si="527"/>
        <v/>
      </c>
      <c r="AX347" s="5" t="str">
        <f t="shared" si="528"/>
        <v/>
      </c>
      <c r="AY347" s="5" t="str">
        <f t="shared" si="529"/>
        <v/>
      </c>
      <c r="AZ347" s="5" t="str">
        <f t="shared" si="530"/>
        <v/>
      </c>
      <c r="BA347" s="5" t="str">
        <f t="shared" si="531"/>
        <v/>
      </c>
      <c r="BB347" s="18">
        <f t="shared" si="533"/>
        <v>0</v>
      </c>
    </row>
    <row r="348" spans="1:57" x14ac:dyDescent="0.2">
      <c r="A348" s="5" t="str">
        <f t="shared" si="534"/>
        <v/>
      </c>
      <c r="B348" s="14" t="str">
        <f t="shared" si="534"/>
        <v/>
      </c>
      <c r="C348" s="5" t="str">
        <f t="shared" si="534"/>
        <v/>
      </c>
      <c r="D348" s="5" t="str">
        <f t="shared" si="483"/>
        <v/>
      </c>
      <c r="E348" s="5" t="str">
        <f t="shared" si="484"/>
        <v/>
      </c>
      <c r="F348" s="5" t="str">
        <f t="shared" si="485"/>
        <v/>
      </c>
      <c r="G348" s="5" t="str">
        <f t="shared" si="486"/>
        <v/>
      </c>
      <c r="H348" s="5" t="str">
        <f t="shared" si="532"/>
        <v/>
      </c>
      <c r="I348" s="5" t="str">
        <f t="shared" si="487"/>
        <v/>
      </c>
      <c r="J348" s="5" t="str">
        <f t="shared" si="488"/>
        <v/>
      </c>
      <c r="K348" s="5" t="str">
        <f t="shared" si="489"/>
        <v/>
      </c>
      <c r="L348" s="5" t="str">
        <f t="shared" si="490"/>
        <v/>
      </c>
      <c r="M348" s="5" t="str">
        <f t="shared" si="491"/>
        <v/>
      </c>
      <c r="N348" s="5" t="str">
        <f t="shared" si="492"/>
        <v/>
      </c>
      <c r="O348" s="5" t="str">
        <f t="shared" si="493"/>
        <v/>
      </c>
      <c r="P348" s="5" t="str">
        <f t="shared" si="494"/>
        <v/>
      </c>
      <c r="Q348" s="5" t="str">
        <f t="shared" si="495"/>
        <v/>
      </c>
      <c r="R348" s="5" t="str">
        <f t="shared" si="496"/>
        <v/>
      </c>
      <c r="S348" s="5" t="str">
        <f t="shared" si="497"/>
        <v/>
      </c>
      <c r="T348" s="5" t="str">
        <f t="shared" si="498"/>
        <v/>
      </c>
      <c r="U348" s="5" t="str">
        <f t="shared" si="499"/>
        <v/>
      </c>
      <c r="V348" s="5" t="str">
        <f t="shared" si="500"/>
        <v/>
      </c>
      <c r="W348" s="5" t="str">
        <f t="shared" si="501"/>
        <v/>
      </c>
      <c r="X348" s="5" t="str">
        <f t="shared" si="502"/>
        <v/>
      </c>
      <c r="Y348" s="5" t="str">
        <f t="shared" si="503"/>
        <v/>
      </c>
      <c r="Z348" s="5" t="str">
        <f t="shared" si="504"/>
        <v/>
      </c>
      <c r="AA348" s="5" t="str">
        <f t="shared" si="505"/>
        <v/>
      </c>
      <c r="AB348" s="5" t="str">
        <f t="shared" si="506"/>
        <v/>
      </c>
      <c r="AC348" s="5" t="str">
        <f t="shared" si="507"/>
        <v/>
      </c>
      <c r="AD348" s="5" t="str">
        <f t="shared" si="508"/>
        <v/>
      </c>
      <c r="AE348" s="5" t="str">
        <f t="shared" si="509"/>
        <v/>
      </c>
      <c r="AF348" s="5" t="str">
        <f t="shared" si="510"/>
        <v/>
      </c>
      <c r="AG348" s="5" t="str">
        <f t="shared" si="511"/>
        <v/>
      </c>
      <c r="AH348" s="5" t="str">
        <f t="shared" si="512"/>
        <v/>
      </c>
      <c r="AI348" s="5" t="str">
        <f t="shared" si="513"/>
        <v/>
      </c>
      <c r="AJ348" s="5" t="str">
        <f t="shared" si="514"/>
        <v/>
      </c>
      <c r="AK348" s="5" t="str">
        <f t="shared" si="515"/>
        <v/>
      </c>
      <c r="AL348" s="5" t="str">
        <f t="shared" si="516"/>
        <v/>
      </c>
      <c r="AM348" s="5" t="str">
        <f t="shared" si="517"/>
        <v/>
      </c>
      <c r="AN348" s="5" t="str">
        <f t="shared" si="518"/>
        <v/>
      </c>
      <c r="AO348" s="5" t="str">
        <f t="shared" si="519"/>
        <v/>
      </c>
      <c r="AP348" s="5" t="str">
        <f t="shared" si="520"/>
        <v/>
      </c>
      <c r="AQ348" s="5" t="str">
        <f t="shared" si="521"/>
        <v/>
      </c>
      <c r="AR348" s="5" t="str">
        <f t="shared" si="522"/>
        <v/>
      </c>
      <c r="AS348" s="5" t="str">
        <f t="shared" si="523"/>
        <v/>
      </c>
      <c r="AT348" s="5" t="str">
        <f t="shared" si="524"/>
        <v/>
      </c>
      <c r="AU348" s="5" t="str">
        <f t="shared" si="525"/>
        <v/>
      </c>
      <c r="AV348" s="5" t="str">
        <f t="shared" si="526"/>
        <v/>
      </c>
      <c r="AW348" s="5" t="str">
        <f t="shared" si="527"/>
        <v/>
      </c>
      <c r="AX348" s="5" t="str">
        <f t="shared" si="528"/>
        <v/>
      </c>
      <c r="AY348" s="5" t="str">
        <f t="shared" si="529"/>
        <v/>
      </c>
      <c r="AZ348" s="5" t="str">
        <f t="shared" si="530"/>
        <v/>
      </c>
      <c r="BA348" s="5" t="str">
        <f t="shared" si="531"/>
        <v/>
      </c>
      <c r="BB348" s="18">
        <f t="shared" si="533"/>
        <v>0</v>
      </c>
    </row>
    <row r="349" spans="1:57" x14ac:dyDescent="0.2">
      <c r="A349" s="5" t="str">
        <f t="shared" si="534"/>
        <v/>
      </c>
      <c r="B349" s="14" t="str">
        <f t="shared" si="534"/>
        <v/>
      </c>
      <c r="C349" s="5" t="str">
        <f t="shared" si="534"/>
        <v/>
      </c>
      <c r="D349" s="5" t="str">
        <f t="shared" si="483"/>
        <v/>
      </c>
      <c r="E349" s="5" t="str">
        <f t="shared" si="484"/>
        <v/>
      </c>
      <c r="F349" s="5" t="str">
        <f t="shared" si="485"/>
        <v/>
      </c>
      <c r="G349" s="5" t="str">
        <f t="shared" si="486"/>
        <v/>
      </c>
      <c r="H349" s="5" t="str">
        <f t="shared" si="532"/>
        <v/>
      </c>
      <c r="I349" s="5" t="str">
        <f t="shared" si="487"/>
        <v/>
      </c>
      <c r="J349" s="5" t="str">
        <f t="shared" si="488"/>
        <v/>
      </c>
      <c r="K349" s="5" t="str">
        <f t="shared" si="489"/>
        <v/>
      </c>
      <c r="L349" s="5" t="str">
        <f t="shared" si="490"/>
        <v/>
      </c>
      <c r="M349" s="5" t="str">
        <f t="shared" si="491"/>
        <v/>
      </c>
      <c r="N349" s="5" t="str">
        <f t="shared" si="492"/>
        <v/>
      </c>
      <c r="O349" s="5" t="str">
        <f t="shared" si="493"/>
        <v/>
      </c>
      <c r="P349" s="5" t="str">
        <f t="shared" si="494"/>
        <v/>
      </c>
      <c r="Q349" s="5" t="str">
        <f t="shared" si="495"/>
        <v/>
      </c>
      <c r="R349" s="5" t="str">
        <f t="shared" si="496"/>
        <v/>
      </c>
      <c r="S349" s="5" t="str">
        <f t="shared" si="497"/>
        <v/>
      </c>
      <c r="T349" s="5" t="str">
        <f t="shared" si="498"/>
        <v/>
      </c>
      <c r="U349" s="5" t="str">
        <f t="shared" si="499"/>
        <v/>
      </c>
      <c r="V349" s="5" t="str">
        <f t="shared" si="500"/>
        <v/>
      </c>
      <c r="W349" s="5" t="str">
        <f t="shared" si="501"/>
        <v/>
      </c>
      <c r="X349" s="5" t="str">
        <f t="shared" si="502"/>
        <v/>
      </c>
      <c r="Y349" s="5" t="str">
        <f t="shared" si="503"/>
        <v/>
      </c>
      <c r="Z349" s="5" t="str">
        <f t="shared" si="504"/>
        <v/>
      </c>
      <c r="AA349" s="5" t="str">
        <f t="shared" si="505"/>
        <v/>
      </c>
      <c r="AB349" s="5" t="str">
        <f t="shared" si="506"/>
        <v/>
      </c>
      <c r="AC349" s="5" t="str">
        <f t="shared" si="507"/>
        <v/>
      </c>
      <c r="AD349" s="5" t="str">
        <f t="shared" si="508"/>
        <v/>
      </c>
      <c r="AE349" s="5" t="str">
        <f t="shared" si="509"/>
        <v/>
      </c>
      <c r="AF349" s="5" t="str">
        <f t="shared" si="510"/>
        <v/>
      </c>
      <c r="AG349" s="5" t="str">
        <f t="shared" si="511"/>
        <v/>
      </c>
      <c r="AH349" s="5" t="str">
        <f t="shared" si="512"/>
        <v/>
      </c>
      <c r="AI349" s="5" t="str">
        <f t="shared" si="513"/>
        <v/>
      </c>
      <c r="AJ349" s="5" t="str">
        <f t="shared" si="514"/>
        <v/>
      </c>
      <c r="AK349" s="5" t="str">
        <f t="shared" si="515"/>
        <v/>
      </c>
      <c r="AL349" s="5" t="str">
        <f t="shared" si="516"/>
        <v/>
      </c>
      <c r="AM349" s="5" t="str">
        <f t="shared" si="517"/>
        <v/>
      </c>
      <c r="AN349" s="5" t="str">
        <f t="shared" si="518"/>
        <v/>
      </c>
      <c r="AO349" s="5" t="str">
        <f t="shared" si="519"/>
        <v/>
      </c>
      <c r="AP349" s="5" t="str">
        <f t="shared" si="520"/>
        <v/>
      </c>
      <c r="AQ349" s="5" t="str">
        <f t="shared" si="521"/>
        <v/>
      </c>
      <c r="AR349" s="5" t="str">
        <f t="shared" si="522"/>
        <v/>
      </c>
      <c r="AS349" s="5" t="str">
        <f t="shared" si="523"/>
        <v/>
      </c>
      <c r="AT349" s="5" t="str">
        <f t="shared" si="524"/>
        <v/>
      </c>
      <c r="AU349" s="5" t="str">
        <f t="shared" si="525"/>
        <v/>
      </c>
      <c r="AV349" s="5" t="str">
        <f t="shared" si="526"/>
        <v/>
      </c>
      <c r="AW349" s="5" t="str">
        <f t="shared" si="527"/>
        <v/>
      </c>
      <c r="AX349" s="5" t="str">
        <f t="shared" si="528"/>
        <v/>
      </c>
      <c r="AY349" s="5" t="str">
        <f t="shared" si="529"/>
        <v/>
      </c>
      <c r="AZ349" s="5" t="str">
        <f t="shared" si="530"/>
        <v/>
      </c>
      <c r="BA349" s="5" t="str">
        <f t="shared" si="531"/>
        <v/>
      </c>
      <c r="BB349" s="18">
        <f t="shared" si="533"/>
        <v>0</v>
      </c>
    </row>
    <row r="350" spans="1:57" x14ac:dyDescent="0.2">
      <c r="A350" s="5" t="str">
        <f t="shared" si="534"/>
        <v/>
      </c>
      <c r="B350" s="14" t="str">
        <f t="shared" si="534"/>
        <v/>
      </c>
      <c r="C350" s="5" t="str">
        <f t="shared" si="534"/>
        <v/>
      </c>
      <c r="D350" s="5" t="str">
        <f t="shared" si="483"/>
        <v/>
      </c>
      <c r="E350" s="5" t="str">
        <f t="shared" si="484"/>
        <v/>
      </c>
      <c r="F350" s="5" t="str">
        <f t="shared" si="485"/>
        <v/>
      </c>
      <c r="G350" s="5" t="str">
        <f t="shared" si="486"/>
        <v/>
      </c>
      <c r="H350" s="5" t="str">
        <f t="shared" si="532"/>
        <v/>
      </c>
      <c r="I350" s="5" t="str">
        <f t="shared" si="487"/>
        <v/>
      </c>
      <c r="J350" s="5" t="str">
        <f t="shared" si="488"/>
        <v/>
      </c>
      <c r="K350" s="5" t="str">
        <f t="shared" si="489"/>
        <v/>
      </c>
      <c r="L350" s="5" t="str">
        <f t="shared" si="490"/>
        <v/>
      </c>
      <c r="M350" s="5" t="str">
        <f t="shared" si="491"/>
        <v/>
      </c>
      <c r="N350" s="5" t="str">
        <f t="shared" si="492"/>
        <v/>
      </c>
      <c r="O350" s="5" t="str">
        <f t="shared" si="493"/>
        <v/>
      </c>
      <c r="P350" s="5" t="str">
        <f t="shared" si="494"/>
        <v/>
      </c>
      <c r="Q350" s="5" t="str">
        <f t="shared" si="495"/>
        <v/>
      </c>
      <c r="R350" s="5" t="str">
        <f t="shared" si="496"/>
        <v/>
      </c>
      <c r="S350" s="5" t="str">
        <f t="shared" si="497"/>
        <v/>
      </c>
      <c r="T350" s="5" t="str">
        <f t="shared" si="498"/>
        <v/>
      </c>
      <c r="U350" s="5" t="str">
        <f t="shared" si="499"/>
        <v/>
      </c>
      <c r="V350" s="5" t="str">
        <f t="shared" si="500"/>
        <v/>
      </c>
      <c r="W350" s="5" t="str">
        <f t="shared" si="501"/>
        <v/>
      </c>
      <c r="X350" s="5" t="str">
        <f t="shared" si="502"/>
        <v/>
      </c>
      <c r="Y350" s="5" t="str">
        <f t="shared" si="503"/>
        <v/>
      </c>
      <c r="Z350" s="5" t="str">
        <f t="shared" si="504"/>
        <v/>
      </c>
      <c r="AA350" s="5" t="str">
        <f t="shared" si="505"/>
        <v/>
      </c>
      <c r="AB350" s="5" t="str">
        <f t="shared" si="506"/>
        <v/>
      </c>
      <c r="AC350" s="5" t="str">
        <f t="shared" si="507"/>
        <v/>
      </c>
      <c r="AD350" s="5" t="str">
        <f t="shared" si="508"/>
        <v/>
      </c>
      <c r="AE350" s="5" t="str">
        <f t="shared" si="509"/>
        <v/>
      </c>
      <c r="AF350" s="5" t="str">
        <f t="shared" si="510"/>
        <v/>
      </c>
      <c r="AG350" s="5" t="str">
        <f t="shared" si="511"/>
        <v/>
      </c>
      <c r="AH350" s="5" t="str">
        <f t="shared" si="512"/>
        <v/>
      </c>
      <c r="AI350" s="5" t="str">
        <f t="shared" si="513"/>
        <v/>
      </c>
      <c r="AJ350" s="5" t="str">
        <f t="shared" si="514"/>
        <v/>
      </c>
      <c r="AK350" s="5" t="str">
        <f t="shared" si="515"/>
        <v/>
      </c>
      <c r="AL350" s="5" t="str">
        <f t="shared" si="516"/>
        <v/>
      </c>
      <c r="AM350" s="5" t="str">
        <f t="shared" si="517"/>
        <v/>
      </c>
      <c r="AN350" s="5" t="str">
        <f t="shared" si="518"/>
        <v/>
      </c>
      <c r="AO350" s="5" t="str">
        <f t="shared" si="519"/>
        <v/>
      </c>
      <c r="AP350" s="5" t="str">
        <f t="shared" si="520"/>
        <v/>
      </c>
      <c r="AQ350" s="5" t="str">
        <f t="shared" si="521"/>
        <v/>
      </c>
      <c r="AR350" s="5" t="str">
        <f t="shared" si="522"/>
        <v/>
      </c>
      <c r="AS350" s="5" t="str">
        <f t="shared" si="523"/>
        <v/>
      </c>
      <c r="AT350" s="5" t="str">
        <f t="shared" si="524"/>
        <v/>
      </c>
      <c r="AU350" s="5" t="str">
        <f t="shared" si="525"/>
        <v/>
      </c>
      <c r="AV350" s="5" t="str">
        <f t="shared" si="526"/>
        <v/>
      </c>
      <c r="AW350" s="5" t="str">
        <f t="shared" si="527"/>
        <v/>
      </c>
      <c r="AX350" s="5" t="str">
        <f t="shared" si="528"/>
        <v/>
      </c>
      <c r="AY350" s="5" t="str">
        <f t="shared" si="529"/>
        <v/>
      </c>
      <c r="AZ350" s="5" t="str">
        <f t="shared" si="530"/>
        <v/>
      </c>
      <c r="BA350" s="5" t="str">
        <f t="shared" si="531"/>
        <v/>
      </c>
      <c r="BB350" s="18">
        <f t="shared" si="533"/>
        <v>0</v>
      </c>
    </row>
    <row r="351" spans="1:57" x14ac:dyDescent="0.2">
      <c r="A351" s="5" t="str">
        <f t="shared" si="534"/>
        <v/>
      </c>
      <c r="B351" s="14" t="str">
        <f t="shared" si="534"/>
        <v/>
      </c>
      <c r="C351" s="5" t="str">
        <f t="shared" si="534"/>
        <v/>
      </c>
      <c r="D351" s="5" t="str">
        <f t="shared" si="483"/>
        <v/>
      </c>
      <c r="E351" s="5" t="str">
        <f t="shared" si="484"/>
        <v/>
      </c>
      <c r="F351" s="5" t="str">
        <f t="shared" si="485"/>
        <v/>
      </c>
      <c r="G351" s="5" t="str">
        <f t="shared" si="486"/>
        <v/>
      </c>
      <c r="H351" s="5" t="str">
        <f t="shared" si="532"/>
        <v/>
      </c>
      <c r="I351" s="5" t="str">
        <f t="shared" si="487"/>
        <v/>
      </c>
      <c r="J351" s="5" t="str">
        <f t="shared" si="488"/>
        <v/>
      </c>
      <c r="K351" s="5" t="str">
        <f t="shared" si="489"/>
        <v/>
      </c>
      <c r="L351" s="5" t="str">
        <f t="shared" si="490"/>
        <v/>
      </c>
      <c r="M351" s="5" t="str">
        <f t="shared" si="491"/>
        <v/>
      </c>
      <c r="N351" s="5" t="str">
        <f t="shared" si="492"/>
        <v/>
      </c>
      <c r="O351" s="5" t="str">
        <f t="shared" si="493"/>
        <v/>
      </c>
      <c r="P351" s="5" t="str">
        <f t="shared" si="494"/>
        <v/>
      </c>
      <c r="Q351" s="5" t="str">
        <f t="shared" si="495"/>
        <v/>
      </c>
      <c r="R351" s="5" t="str">
        <f t="shared" si="496"/>
        <v/>
      </c>
      <c r="S351" s="5" t="str">
        <f t="shared" si="497"/>
        <v/>
      </c>
      <c r="T351" s="5" t="str">
        <f t="shared" si="498"/>
        <v/>
      </c>
      <c r="U351" s="5" t="str">
        <f t="shared" si="499"/>
        <v/>
      </c>
      <c r="V351" s="5" t="str">
        <f t="shared" si="500"/>
        <v/>
      </c>
      <c r="W351" s="5" t="str">
        <f t="shared" si="501"/>
        <v/>
      </c>
      <c r="X351" s="5" t="str">
        <f t="shared" si="502"/>
        <v/>
      </c>
      <c r="Y351" s="5" t="str">
        <f t="shared" si="503"/>
        <v/>
      </c>
      <c r="Z351" s="5" t="str">
        <f t="shared" si="504"/>
        <v/>
      </c>
      <c r="AA351" s="5" t="str">
        <f t="shared" si="505"/>
        <v/>
      </c>
      <c r="AB351" s="5" t="str">
        <f t="shared" si="506"/>
        <v/>
      </c>
      <c r="AC351" s="5" t="str">
        <f t="shared" si="507"/>
        <v/>
      </c>
      <c r="AD351" s="5" t="str">
        <f t="shared" si="508"/>
        <v/>
      </c>
      <c r="AE351" s="5" t="str">
        <f t="shared" si="509"/>
        <v/>
      </c>
      <c r="AF351" s="5" t="str">
        <f t="shared" si="510"/>
        <v/>
      </c>
      <c r="AG351" s="5" t="str">
        <f t="shared" si="511"/>
        <v/>
      </c>
      <c r="AH351" s="5" t="str">
        <f t="shared" si="512"/>
        <v/>
      </c>
      <c r="AI351" s="5" t="str">
        <f t="shared" si="513"/>
        <v/>
      </c>
      <c r="AJ351" s="5" t="str">
        <f t="shared" si="514"/>
        <v/>
      </c>
      <c r="AK351" s="5" t="str">
        <f t="shared" si="515"/>
        <v/>
      </c>
      <c r="AL351" s="5" t="str">
        <f t="shared" si="516"/>
        <v/>
      </c>
      <c r="AM351" s="5" t="str">
        <f t="shared" si="517"/>
        <v/>
      </c>
      <c r="AN351" s="5" t="str">
        <f t="shared" si="518"/>
        <v/>
      </c>
      <c r="AO351" s="5" t="str">
        <f t="shared" si="519"/>
        <v/>
      </c>
      <c r="AP351" s="5" t="str">
        <f t="shared" si="520"/>
        <v/>
      </c>
      <c r="AQ351" s="5" t="str">
        <f t="shared" si="521"/>
        <v/>
      </c>
      <c r="AR351" s="5" t="str">
        <f t="shared" si="522"/>
        <v/>
      </c>
      <c r="AS351" s="5" t="str">
        <f t="shared" si="523"/>
        <v/>
      </c>
      <c r="AT351" s="5" t="str">
        <f t="shared" si="524"/>
        <v/>
      </c>
      <c r="AU351" s="5" t="str">
        <f t="shared" si="525"/>
        <v/>
      </c>
      <c r="AV351" s="5" t="str">
        <f t="shared" si="526"/>
        <v/>
      </c>
      <c r="AW351" s="5" t="str">
        <f t="shared" si="527"/>
        <v/>
      </c>
      <c r="AX351" s="5" t="str">
        <f t="shared" si="528"/>
        <v/>
      </c>
      <c r="AY351" s="5" t="str">
        <f t="shared" si="529"/>
        <v/>
      </c>
      <c r="AZ351" s="5" t="str">
        <f t="shared" si="530"/>
        <v/>
      </c>
      <c r="BA351" s="5" t="str">
        <f t="shared" si="531"/>
        <v/>
      </c>
      <c r="BB351" s="18">
        <f t="shared" si="533"/>
        <v>0</v>
      </c>
    </row>
    <row r="352" spans="1:57" x14ac:dyDescent="0.2">
      <c r="A352" s="5" t="str">
        <f t="shared" si="534"/>
        <v/>
      </c>
      <c r="B352" s="14" t="str">
        <f t="shared" si="534"/>
        <v/>
      </c>
      <c r="C352" s="5" t="str">
        <f t="shared" si="534"/>
        <v/>
      </c>
      <c r="D352" s="5" t="str">
        <f t="shared" si="483"/>
        <v/>
      </c>
      <c r="E352" s="5" t="str">
        <f t="shared" si="484"/>
        <v/>
      </c>
      <c r="F352" s="5" t="str">
        <f t="shared" si="485"/>
        <v/>
      </c>
      <c r="G352" s="5" t="str">
        <f t="shared" si="486"/>
        <v/>
      </c>
      <c r="H352" s="5" t="str">
        <f t="shared" si="532"/>
        <v/>
      </c>
      <c r="I352" s="5" t="str">
        <f t="shared" si="487"/>
        <v/>
      </c>
      <c r="J352" s="5" t="str">
        <f t="shared" si="488"/>
        <v/>
      </c>
      <c r="K352" s="5" t="str">
        <f t="shared" si="489"/>
        <v/>
      </c>
      <c r="L352" s="5" t="str">
        <f t="shared" si="490"/>
        <v/>
      </c>
      <c r="M352" s="5" t="str">
        <f t="shared" si="491"/>
        <v/>
      </c>
      <c r="N352" s="5" t="str">
        <f t="shared" si="492"/>
        <v/>
      </c>
      <c r="O352" s="5" t="str">
        <f t="shared" si="493"/>
        <v/>
      </c>
      <c r="P352" s="5" t="str">
        <f t="shared" si="494"/>
        <v/>
      </c>
      <c r="Q352" s="5" t="str">
        <f t="shared" si="495"/>
        <v/>
      </c>
      <c r="R352" s="5" t="str">
        <f t="shared" si="496"/>
        <v/>
      </c>
      <c r="S352" s="5" t="str">
        <f t="shared" si="497"/>
        <v/>
      </c>
      <c r="T352" s="5" t="str">
        <f t="shared" si="498"/>
        <v/>
      </c>
      <c r="U352" s="5" t="str">
        <f t="shared" si="499"/>
        <v/>
      </c>
      <c r="V352" s="5" t="str">
        <f t="shared" si="500"/>
        <v/>
      </c>
      <c r="W352" s="5" t="str">
        <f t="shared" si="501"/>
        <v/>
      </c>
      <c r="X352" s="5" t="str">
        <f t="shared" si="502"/>
        <v/>
      </c>
      <c r="Y352" s="5" t="str">
        <f t="shared" si="503"/>
        <v/>
      </c>
      <c r="Z352" s="5" t="str">
        <f t="shared" si="504"/>
        <v/>
      </c>
      <c r="AA352" s="5" t="str">
        <f t="shared" si="505"/>
        <v/>
      </c>
      <c r="AB352" s="5" t="str">
        <f t="shared" si="506"/>
        <v/>
      </c>
      <c r="AC352" s="5" t="str">
        <f t="shared" si="507"/>
        <v/>
      </c>
      <c r="AD352" s="5" t="str">
        <f t="shared" si="508"/>
        <v/>
      </c>
      <c r="AE352" s="5" t="str">
        <f t="shared" si="509"/>
        <v/>
      </c>
      <c r="AF352" s="5" t="str">
        <f t="shared" si="510"/>
        <v/>
      </c>
      <c r="AG352" s="5" t="str">
        <f t="shared" si="511"/>
        <v/>
      </c>
      <c r="AH352" s="5" t="str">
        <f t="shared" si="512"/>
        <v/>
      </c>
      <c r="AI352" s="5" t="str">
        <f t="shared" si="513"/>
        <v/>
      </c>
      <c r="AJ352" s="5" t="str">
        <f t="shared" si="514"/>
        <v/>
      </c>
      <c r="AK352" s="5" t="str">
        <f t="shared" si="515"/>
        <v/>
      </c>
      <c r="AL352" s="5" t="str">
        <f t="shared" si="516"/>
        <v/>
      </c>
      <c r="AM352" s="5" t="str">
        <f t="shared" si="517"/>
        <v/>
      </c>
      <c r="AN352" s="5" t="str">
        <f t="shared" si="518"/>
        <v/>
      </c>
      <c r="AO352" s="5" t="str">
        <f t="shared" si="519"/>
        <v/>
      </c>
      <c r="AP352" s="5" t="str">
        <f t="shared" si="520"/>
        <v/>
      </c>
      <c r="AQ352" s="5" t="str">
        <f t="shared" si="521"/>
        <v/>
      </c>
      <c r="AR352" s="5" t="str">
        <f t="shared" si="522"/>
        <v/>
      </c>
      <c r="AS352" s="5" t="str">
        <f t="shared" si="523"/>
        <v/>
      </c>
      <c r="AT352" s="5" t="str">
        <f t="shared" si="524"/>
        <v/>
      </c>
      <c r="AU352" s="5" t="str">
        <f t="shared" si="525"/>
        <v/>
      </c>
      <c r="AV352" s="5" t="str">
        <f t="shared" si="526"/>
        <v/>
      </c>
      <c r="AW352" s="5" t="str">
        <f t="shared" si="527"/>
        <v/>
      </c>
      <c r="AX352" s="5" t="str">
        <f t="shared" si="528"/>
        <v/>
      </c>
      <c r="AY352" s="5" t="str">
        <f t="shared" si="529"/>
        <v/>
      </c>
      <c r="AZ352" s="5" t="str">
        <f t="shared" si="530"/>
        <v/>
      </c>
      <c r="BA352" s="5" t="str">
        <f t="shared" si="531"/>
        <v/>
      </c>
      <c r="BB352" s="18">
        <f t="shared" si="533"/>
        <v>0</v>
      </c>
    </row>
    <row r="353" spans="1:54" x14ac:dyDescent="0.2">
      <c r="A353" s="5" t="str">
        <f t="shared" si="534"/>
        <v/>
      </c>
      <c r="B353" s="14" t="str">
        <f t="shared" si="534"/>
        <v/>
      </c>
      <c r="C353" s="5" t="str">
        <f t="shared" si="534"/>
        <v/>
      </c>
      <c r="D353" s="5" t="str">
        <f t="shared" si="483"/>
        <v/>
      </c>
      <c r="E353" s="5" t="str">
        <f t="shared" si="484"/>
        <v/>
      </c>
      <c r="F353" s="5" t="str">
        <f t="shared" si="485"/>
        <v/>
      </c>
      <c r="G353" s="5" t="str">
        <f t="shared" si="486"/>
        <v/>
      </c>
      <c r="H353" s="5" t="str">
        <f t="shared" si="532"/>
        <v/>
      </c>
      <c r="I353" s="5" t="str">
        <f t="shared" si="487"/>
        <v/>
      </c>
      <c r="J353" s="5" t="str">
        <f t="shared" si="488"/>
        <v/>
      </c>
      <c r="K353" s="5" t="str">
        <f t="shared" si="489"/>
        <v/>
      </c>
      <c r="L353" s="5" t="str">
        <f t="shared" si="490"/>
        <v/>
      </c>
      <c r="M353" s="5" t="str">
        <f t="shared" si="491"/>
        <v/>
      </c>
      <c r="N353" s="5" t="str">
        <f t="shared" si="492"/>
        <v/>
      </c>
      <c r="O353" s="5" t="str">
        <f t="shared" si="493"/>
        <v/>
      </c>
      <c r="P353" s="5" t="str">
        <f t="shared" si="494"/>
        <v/>
      </c>
      <c r="Q353" s="5" t="str">
        <f t="shared" si="495"/>
        <v/>
      </c>
      <c r="R353" s="5" t="str">
        <f t="shared" si="496"/>
        <v/>
      </c>
      <c r="S353" s="5" t="str">
        <f t="shared" si="497"/>
        <v/>
      </c>
      <c r="T353" s="5" t="str">
        <f t="shared" si="498"/>
        <v/>
      </c>
      <c r="U353" s="5" t="str">
        <f t="shared" si="499"/>
        <v/>
      </c>
      <c r="V353" s="5" t="str">
        <f t="shared" si="500"/>
        <v/>
      </c>
      <c r="W353" s="5" t="str">
        <f t="shared" si="501"/>
        <v/>
      </c>
      <c r="X353" s="5" t="str">
        <f t="shared" si="502"/>
        <v/>
      </c>
      <c r="Y353" s="5" t="str">
        <f t="shared" si="503"/>
        <v/>
      </c>
      <c r="Z353" s="5" t="str">
        <f t="shared" si="504"/>
        <v/>
      </c>
      <c r="AA353" s="5" t="str">
        <f t="shared" si="505"/>
        <v/>
      </c>
      <c r="AB353" s="5" t="str">
        <f t="shared" si="506"/>
        <v/>
      </c>
      <c r="AC353" s="5" t="str">
        <f t="shared" si="507"/>
        <v/>
      </c>
      <c r="AD353" s="5" t="str">
        <f t="shared" si="508"/>
        <v/>
      </c>
      <c r="AE353" s="5" t="str">
        <f t="shared" si="509"/>
        <v/>
      </c>
      <c r="AF353" s="5" t="str">
        <f t="shared" si="510"/>
        <v/>
      </c>
      <c r="AG353" s="5" t="str">
        <f t="shared" si="511"/>
        <v/>
      </c>
      <c r="AH353" s="5" t="str">
        <f t="shared" si="512"/>
        <v/>
      </c>
      <c r="AI353" s="5" t="str">
        <f t="shared" si="513"/>
        <v/>
      </c>
      <c r="AJ353" s="5" t="str">
        <f t="shared" si="514"/>
        <v/>
      </c>
      <c r="AK353" s="5" t="str">
        <f t="shared" si="515"/>
        <v/>
      </c>
      <c r="AL353" s="5" t="str">
        <f t="shared" si="516"/>
        <v/>
      </c>
      <c r="AM353" s="5" t="str">
        <f t="shared" si="517"/>
        <v/>
      </c>
      <c r="AN353" s="5" t="str">
        <f t="shared" si="518"/>
        <v/>
      </c>
      <c r="AO353" s="5" t="str">
        <f t="shared" si="519"/>
        <v/>
      </c>
      <c r="AP353" s="5" t="str">
        <f t="shared" si="520"/>
        <v/>
      </c>
      <c r="AQ353" s="5" t="str">
        <f t="shared" si="521"/>
        <v/>
      </c>
      <c r="AR353" s="5" t="str">
        <f t="shared" si="522"/>
        <v/>
      </c>
      <c r="AS353" s="5" t="str">
        <f t="shared" si="523"/>
        <v/>
      </c>
      <c r="AT353" s="5" t="str">
        <f t="shared" si="524"/>
        <v/>
      </c>
      <c r="AU353" s="5" t="str">
        <f t="shared" si="525"/>
        <v/>
      </c>
      <c r="AV353" s="5" t="str">
        <f t="shared" si="526"/>
        <v/>
      </c>
      <c r="AW353" s="5" t="str">
        <f t="shared" si="527"/>
        <v/>
      </c>
      <c r="AX353" s="5" t="str">
        <f t="shared" si="528"/>
        <v/>
      </c>
      <c r="AY353" s="5" t="str">
        <f t="shared" si="529"/>
        <v/>
      </c>
      <c r="AZ353" s="5" t="str">
        <f t="shared" si="530"/>
        <v/>
      </c>
      <c r="BA353" s="5" t="str">
        <f t="shared" si="531"/>
        <v/>
      </c>
      <c r="BB353" s="18">
        <f t="shared" si="533"/>
        <v>0</v>
      </c>
    </row>
    <row r="354" spans="1:54" x14ac:dyDescent="0.2">
      <c r="A354" s="5" t="str">
        <f t="shared" si="534"/>
        <v/>
      </c>
      <c r="B354" s="14" t="str">
        <f t="shared" si="534"/>
        <v/>
      </c>
      <c r="C354" s="5" t="str">
        <f t="shared" si="534"/>
        <v/>
      </c>
      <c r="D354" s="5" t="str">
        <f t="shared" si="483"/>
        <v/>
      </c>
      <c r="E354" s="5" t="str">
        <f t="shared" si="484"/>
        <v/>
      </c>
      <c r="F354" s="5" t="str">
        <f t="shared" si="485"/>
        <v/>
      </c>
      <c r="G354" s="5" t="str">
        <f t="shared" si="486"/>
        <v/>
      </c>
      <c r="H354" s="5" t="str">
        <f t="shared" si="532"/>
        <v/>
      </c>
      <c r="I354" s="5" t="str">
        <f t="shared" si="487"/>
        <v/>
      </c>
      <c r="J354" s="5" t="str">
        <f t="shared" si="488"/>
        <v/>
      </c>
      <c r="K354" s="5" t="str">
        <f t="shared" si="489"/>
        <v/>
      </c>
      <c r="L354" s="5" t="str">
        <f t="shared" si="490"/>
        <v/>
      </c>
      <c r="M354" s="5" t="str">
        <f t="shared" si="491"/>
        <v/>
      </c>
      <c r="N354" s="5" t="str">
        <f t="shared" si="492"/>
        <v/>
      </c>
      <c r="O354" s="5" t="str">
        <f t="shared" si="493"/>
        <v/>
      </c>
      <c r="P354" s="5" t="str">
        <f t="shared" si="494"/>
        <v/>
      </c>
      <c r="Q354" s="5" t="str">
        <f t="shared" si="495"/>
        <v/>
      </c>
      <c r="R354" s="5" t="str">
        <f t="shared" si="496"/>
        <v/>
      </c>
      <c r="S354" s="5" t="str">
        <f t="shared" si="497"/>
        <v/>
      </c>
      <c r="T354" s="5" t="str">
        <f t="shared" si="498"/>
        <v/>
      </c>
      <c r="U354" s="5" t="str">
        <f t="shared" si="499"/>
        <v/>
      </c>
      <c r="V354" s="5" t="str">
        <f t="shared" si="500"/>
        <v/>
      </c>
      <c r="W354" s="5" t="str">
        <f t="shared" si="501"/>
        <v/>
      </c>
      <c r="X354" s="5" t="str">
        <f t="shared" si="502"/>
        <v/>
      </c>
      <c r="Y354" s="5" t="str">
        <f t="shared" si="503"/>
        <v/>
      </c>
      <c r="Z354" s="5" t="str">
        <f t="shared" si="504"/>
        <v/>
      </c>
      <c r="AA354" s="5" t="str">
        <f t="shared" si="505"/>
        <v/>
      </c>
      <c r="AB354" s="5" t="str">
        <f t="shared" si="506"/>
        <v/>
      </c>
      <c r="AC354" s="5" t="str">
        <f t="shared" si="507"/>
        <v/>
      </c>
      <c r="AD354" s="5" t="str">
        <f t="shared" si="508"/>
        <v/>
      </c>
      <c r="AE354" s="5" t="str">
        <f t="shared" si="509"/>
        <v/>
      </c>
      <c r="AF354" s="5" t="str">
        <f t="shared" si="510"/>
        <v/>
      </c>
      <c r="AG354" s="5" t="str">
        <f t="shared" si="511"/>
        <v/>
      </c>
      <c r="AH354" s="5" t="str">
        <f t="shared" si="512"/>
        <v/>
      </c>
      <c r="AI354" s="5" t="str">
        <f t="shared" si="513"/>
        <v/>
      </c>
      <c r="AJ354" s="5" t="str">
        <f t="shared" si="514"/>
        <v/>
      </c>
      <c r="AK354" s="5" t="str">
        <f t="shared" si="515"/>
        <v/>
      </c>
      <c r="AL354" s="5" t="str">
        <f t="shared" si="516"/>
        <v/>
      </c>
      <c r="AM354" s="5" t="str">
        <f t="shared" si="517"/>
        <v/>
      </c>
      <c r="AN354" s="5" t="str">
        <f t="shared" si="518"/>
        <v/>
      </c>
      <c r="AO354" s="5" t="str">
        <f t="shared" si="519"/>
        <v/>
      </c>
      <c r="AP354" s="5" t="str">
        <f t="shared" si="520"/>
        <v/>
      </c>
      <c r="AQ354" s="5" t="str">
        <f t="shared" si="521"/>
        <v/>
      </c>
      <c r="AR354" s="5" t="str">
        <f t="shared" si="522"/>
        <v/>
      </c>
      <c r="AS354" s="5" t="str">
        <f t="shared" si="523"/>
        <v/>
      </c>
      <c r="AT354" s="5" t="str">
        <f t="shared" si="524"/>
        <v/>
      </c>
      <c r="AU354" s="5" t="str">
        <f t="shared" si="525"/>
        <v/>
      </c>
      <c r="AV354" s="5" t="str">
        <f t="shared" si="526"/>
        <v/>
      </c>
      <c r="AW354" s="5" t="str">
        <f t="shared" si="527"/>
        <v/>
      </c>
      <c r="AX354" s="5" t="str">
        <f t="shared" si="528"/>
        <v/>
      </c>
      <c r="AY354" s="5" t="str">
        <f t="shared" si="529"/>
        <v/>
      </c>
      <c r="AZ354" s="5" t="str">
        <f t="shared" si="530"/>
        <v/>
      </c>
      <c r="BA354" s="5" t="str">
        <f t="shared" si="531"/>
        <v/>
      </c>
      <c r="BB354" s="18">
        <f t="shared" si="533"/>
        <v>0</v>
      </c>
    </row>
    <row r="355" spans="1:54" x14ac:dyDescent="0.2">
      <c r="A355" s="5" t="str">
        <f t="shared" si="534"/>
        <v/>
      </c>
      <c r="B355" s="14" t="str">
        <f t="shared" si="534"/>
        <v/>
      </c>
      <c r="C355" s="5" t="str">
        <f t="shared" si="534"/>
        <v/>
      </c>
      <c r="D355" s="5" t="str">
        <f t="shared" si="483"/>
        <v/>
      </c>
      <c r="E355" s="5" t="str">
        <f t="shared" si="484"/>
        <v/>
      </c>
      <c r="F355" s="5" t="str">
        <f t="shared" si="485"/>
        <v/>
      </c>
      <c r="G355" s="5" t="str">
        <f t="shared" si="486"/>
        <v/>
      </c>
      <c r="H355" s="5" t="str">
        <f t="shared" si="532"/>
        <v/>
      </c>
      <c r="I355" s="5" t="str">
        <f t="shared" si="487"/>
        <v/>
      </c>
      <c r="J355" s="5" t="str">
        <f t="shared" si="488"/>
        <v/>
      </c>
      <c r="K355" s="5" t="str">
        <f t="shared" si="489"/>
        <v/>
      </c>
      <c r="L355" s="5" t="str">
        <f t="shared" si="490"/>
        <v/>
      </c>
      <c r="M355" s="5" t="str">
        <f t="shared" si="491"/>
        <v/>
      </c>
      <c r="N355" s="5" t="str">
        <f t="shared" si="492"/>
        <v/>
      </c>
      <c r="O355" s="5" t="str">
        <f t="shared" si="493"/>
        <v/>
      </c>
      <c r="P355" s="5" t="str">
        <f t="shared" si="494"/>
        <v/>
      </c>
      <c r="Q355" s="5" t="str">
        <f t="shared" si="495"/>
        <v/>
      </c>
      <c r="R355" s="5" t="str">
        <f t="shared" si="496"/>
        <v/>
      </c>
      <c r="S355" s="5" t="str">
        <f t="shared" si="497"/>
        <v/>
      </c>
      <c r="T355" s="5" t="str">
        <f t="shared" si="498"/>
        <v/>
      </c>
      <c r="U355" s="5" t="str">
        <f t="shared" si="499"/>
        <v/>
      </c>
      <c r="V355" s="5" t="str">
        <f t="shared" si="500"/>
        <v/>
      </c>
      <c r="W355" s="5" t="str">
        <f t="shared" si="501"/>
        <v/>
      </c>
      <c r="X355" s="5" t="str">
        <f t="shared" si="502"/>
        <v/>
      </c>
      <c r="Y355" s="5" t="str">
        <f t="shared" si="503"/>
        <v/>
      </c>
      <c r="Z355" s="5" t="str">
        <f t="shared" si="504"/>
        <v/>
      </c>
      <c r="AA355" s="5" t="str">
        <f t="shared" si="505"/>
        <v/>
      </c>
      <c r="AB355" s="5" t="str">
        <f t="shared" si="506"/>
        <v/>
      </c>
      <c r="AC355" s="5" t="str">
        <f t="shared" si="507"/>
        <v/>
      </c>
      <c r="AD355" s="5" t="str">
        <f t="shared" si="508"/>
        <v/>
      </c>
      <c r="AE355" s="5" t="str">
        <f t="shared" si="509"/>
        <v/>
      </c>
      <c r="AF355" s="5" t="str">
        <f t="shared" si="510"/>
        <v/>
      </c>
      <c r="AG355" s="5" t="str">
        <f t="shared" si="511"/>
        <v/>
      </c>
      <c r="AH355" s="5" t="str">
        <f t="shared" si="512"/>
        <v/>
      </c>
      <c r="AI355" s="5" t="str">
        <f t="shared" si="513"/>
        <v/>
      </c>
      <c r="AJ355" s="5" t="str">
        <f t="shared" si="514"/>
        <v/>
      </c>
      <c r="AK355" s="5" t="str">
        <f t="shared" si="515"/>
        <v/>
      </c>
      <c r="AL355" s="5" t="str">
        <f t="shared" si="516"/>
        <v/>
      </c>
      <c r="AM355" s="5" t="str">
        <f t="shared" si="517"/>
        <v/>
      </c>
      <c r="AN355" s="5" t="str">
        <f t="shared" si="518"/>
        <v/>
      </c>
      <c r="AO355" s="5" t="str">
        <f t="shared" si="519"/>
        <v/>
      </c>
      <c r="AP355" s="5" t="str">
        <f t="shared" si="520"/>
        <v/>
      </c>
      <c r="AQ355" s="5" t="str">
        <f t="shared" si="521"/>
        <v/>
      </c>
      <c r="AR355" s="5" t="str">
        <f t="shared" si="522"/>
        <v/>
      </c>
      <c r="AS355" s="5" t="str">
        <f t="shared" si="523"/>
        <v/>
      </c>
      <c r="AT355" s="5" t="str">
        <f t="shared" si="524"/>
        <v/>
      </c>
      <c r="AU355" s="5" t="str">
        <f t="shared" si="525"/>
        <v/>
      </c>
      <c r="AV355" s="5" t="str">
        <f t="shared" si="526"/>
        <v/>
      </c>
      <c r="AW355" s="5" t="str">
        <f t="shared" si="527"/>
        <v/>
      </c>
      <c r="AX355" s="5" t="str">
        <f t="shared" si="528"/>
        <v/>
      </c>
      <c r="AY355" s="5" t="str">
        <f t="shared" si="529"/>
        <v/>
      </c>
      <c r="AZ355" s="5" t="str">
        <f t="shared" si="530"/>
        <v/>
      </c>
      <c r="BA355" s="5" t="str">
        <f t="shared" si="531"/>
        <v/>
      </c>
      <c r="BB355" s="18">
        <f t="shared" si="533"/>
        <v>0</v>
      </c>
    </row>
    <row r="356" spans="1:54" x14ac:dyDescent="0.2">
      <c r="A356" s="5" t="str">
        <f t="shared" si="534"/>
        <v/>
      </c>
      <c r="B356" s="14" t="str">
        <f t="shared" si="534"/>
        <v/>
      </c>
      <c r="C356" s="5" t="str">
        <f t="shared" si="534"/>
        <v/>
      </c>
      <c r="D356" s="5" t="str">
        <f t="shared" si="483"/>
        <v/>
      </c>
      <c r="E356" s="5" t="str">
        <f t="shared" si="484"/>
        <v/>
      </c>
      <c r="F356" s="5" t="str">
        <f t="shared" si="485"/>
        <v/>
      </c>
      <c r="G356" s="5" t="str">
        <f t="shared" si="486"/>
        <v/>
      </c>
      <c r="H356" s="5" t="str">
        <f t="shared" si="532"/>
        <v/>
      </c>
      <c r="I356" s="5" t="str">
        <f t="shared" si="487"/>
        <v/>
      </c>
      <c r="J356" s="5" t="str">
        <f t="shared" si="488"/>
        <v/>
      </c>
      <c r="K356" s="5" t="str">
        <f t="shared" si="489"/>
        <v/>
      </c>
      <c r="L356" s="5" t="str">
        <f t="shared" si="490"/>
        <v/>
      </c>
      <c r="M356" s="5" t="str">
        <f t="shared" si="491"/>
        <v/>
      </c>
      <c r="N356" s="5" t="str">
        <f t="shared" si="492"/>
        <v/>
      </c>
      <c r="O356" s="5" t="str">
        <f t="shared" si="493"/>
        <v/>
      </c>
      <c r="P356" s="5" t="str">
        <f t="shared" si="494"/>
        <v/>
      </c>
      <c r="Q356" s="5" t="str">
        <f t="shared" si="495"/>
        <v/>
      </c>
      <c r="R356" s="5" t="str">
        <f t="shared" si="496"/>
        <v/>
      </c>
      <c r="S356" s="5" t="str">
        <f t="shared" si="497"/>
        <v/>
      </c>
      <c r="T356" s="5" t="str">
        <f t="shared" si="498"/>
        <v/>
      </c>
      <c r="U356" s="5" t="str">
        <f t="shared" si="499"/>
        <v/>
      </c>
      <c r="V356" s="5" t="str">
        <f t="shared" si="500"/>
        <v/>
      </c>
      <c r="W356" s="5" t="str">
        <f t="shared" si="501"/>
        <v/>
      </c>
      <c r="X356" s="5" t="str">
        <f t="shared" si="502"/>
        <v/>
      </c>
      <c r="Y356" s="5" t="str">
        <f t="shared" si="503"/>
        <v/>
      </c>
      <c r="Z356" s="5" t="str">
        <f t="shared" si="504"/>
        <v/>
      </c>
      <c r="AA356" s="5" t="str">
        <f t="shared" si="505"/>
        <v/>
      </c>
      <c r="AB356" s="5" t="str">
        <f t="shared" si="506"/>
        <v/>
      </c>
      <c r="AC356" s="5" t="str">
        <f t="shared" si="507"/>
        <v/>
      </c>
      <c r="AD356" s="5" t="str">
        <f t="shared" si="508"/>
        <v/>
      </c>
      <c r="AE356" s="5" t="str">
        <f t="shared" si="509"/>
        <v/>
      </c>
      <c r="AF356" s="5" t="str">
        <f t="shared" si="510"/>
        <v/>
      </c>
      <c r="AG356" s="5" t="str">
        <f t="shared" si="511"/>
        <v/>
      </c>
      <c r="AH356" s="5" t="str">
        <f t="shared" si="512"/>
        <v/>
      </c>
      <c r="AI356" s="5" t="str">
        <f t="shared" si="513"/>
        <v/>
      </c>
      <c r="AJ356" s="5" t="str">
        <f t="shared" si="514"/>
        <v/>
      </c>
      <c r="AK356" s="5" t="str">
        <f t="shared" si="515"/>
        <v/>
      </c>
      <c r="AL356" s="5" t="str">
        <f t="shared" si="516"/>
        <v/>
      </c>
      <c r="AM356" s="5" t="str">
        <f t="shared" si="517"/>
        <v/>
      </c>
      <c r="AN356" s="5" t="str">
        <f t="shared" si="518"/>
        <v/>
      </c>
      <c r="AO356" s="5" t="str">
        <f t="shared" si="519"/>
        <v/>
      </c>
      <c r="AP356" s="5" t="str">
        <f t="shared" si="520"/>
        <v/>
      </c>
      <c r="AQ356" s="5" t="str">
        <f t="shared" si="521"/>
        <v/>
      </c>
      <c r="AR356" s="5" t="str">
        <f t="shared" si="522"/>
        <v/>
      </c>
      <c r="AS356" s="5" t="str">
        <f t="shared" si="523"/>
        <v/>
      </c>
      <c r="AT356" s="5" t="str">
        <f t="shared" si="524"/>
        <v/>
      </c>
      <c r="AU356" s="5" t="str">
        <f t="shared" si="525"/>
        <v/>
      </c>
      <c r="AV356" s="5" t="str">
        <f t="shared" si="526"/>
        <v/>
      </c>
      <c r="AW356" s="5" t="str">
        <f t="shared" si="527"/>
        <v/>
      </c>
      <c r="AX356" s="5" t="str">
        <f t="shared" si="528"/>
        <v/>
      </c>
      <c r="AY356" s="5" t="str">
        <f t="shared" si="529"/>
        <v/>
      </c>
      <c r="AZ356" s="5" t="str">
        <f t="shared" si="530"/>
        <v/>
      </c>
      <c r="BA356" s="5" t="str">
        <f t="shared" si="531"/>
        <v/>
      </c>
      <c r="BB356" s="18">
        <f t="shared" si="533"/>
        <v>0</v>
      </c>
    </row>
    <row r="357" spans="1:54" x14ac:dyDescent="0.2">
      <c r="A357" s="5" t="str">
        <f t="shared" si="534"/>
        <v/>
      </c>
      <c r="B357" s="14" t="str">
        <f t="shared" si="534"/>
        <v/>
      </c>
      <c r="C357" s="5" t="str">
        <f t="shared" si="534"/>
        <v/>
      </c>
      <c r="D357" s="5" t="str">
        <f t="shared" si="483"/>
        <v/>
      </c>
      <c r="E357" s="5" t="str">
        <f t="shared" si="484"/>
        <v/>
      </c>
      <c r="F357" s="5" t="str">
        <f t="shared" si="485"/>
        <v/>
      </c>
      <c r="G357" s="5" t="str">
        <f t="shared" si="486"/>
        <v/>
      </c>
      <c r="H357" s="5" t="str">
        <f t="shared" si="532"/>
        <v/>
      </c>
      <c r="I357" s="5" t="str">
        <f t="shared" si="487"/>
        <v/>
      </c>
      <c r="J357" s="5" t="str">
        <f t="shared" si="488"/>
        <v/>
      </c>
      <c r="K357" s="5" t="str">
        <f t="shared" si="489"/>
        <v/>
      </c>
      <c r="L357" s="5" t="str">
        <f t="shared" si="490"/>
        <v/>
      </c>
      <c r="M357" s="5" t="str">
        <f t="shared" si="491"/>
        <v/>
      </c>
      <c r="N357" s="5" t="str">
        <f t="shared" si="492"/>
        <v/>
      </c>
      <c r="O357" s="5" t="str">
        <f t="shared" si="493"/>
        <v/>
      </c>
      <c r="P357" s="5" t="str">
        <f t="shared" si="494"/>
        <v/>
      </c>
      <c r="Q357" s="5" t="str">
        <f t="shared" si="495"/>
        <v/>
      </c>
      <c r="R357" s="5" t="str">
        <f t="shared" si="496"/>
        <v/>
      </c>
      <c r="S357" s="5" t="str">
        <f t="shared" si="497"/>
        <v/>
      </c>
      <c r="T357" s="5" t="str">
        <f t="shared" si="498"/>
        <v/>
      </c>
      <c r="U357" s="5" t="str">
        <f t="shared" si="499"/>
        <v/>
      </c>
      <c r="V357" s="5" t="str">
        <f t="shared" si="500"/>
        <v/>
      </c>
      <c r="W357" s="5" t="str">
        <f t="shared" si="501"/>
        <v/>
      </c>
      <c r="X357" s="5" t="str">
        <f t="shared" si="502"/>
        <v/>
      </c>
      <c r="Y357" s="5" t="str">
        <f t="shared" si="503"/>
        <v/>
      </c>
      <c r="Z357" s="5" t="str">
        <f t="shared" si="504"/>
        <v/>
      </c>
      <c r="AA357" s="5" t="str">
        <f t="shared" si="505"/>
        <v/>
      </c>
      <c r="AB357" s="5" t="str">
        <f t="shared" si="506"/>
        <v/>
      </c>
      <c r="AC357" s="5" t="str">
        <f t="shared" si="507"/>
        <v/>
      </c>
      <c r="AD357" s="5" t="str">
        <f t="shared" si="508"/>
        <v/>
      </c>
      <c r="AE357" s="5" t="str">
        <f t="shared" si="509"/>
        <v/>
      </c>
      <c r="AF357" s="5" t="str">
        <f t="shared" si="510"/>
        <v/>
      </c>
      <c r="AG357" s="5" t="str">
        <f t="shared" si="511"/>
        <v/>
      </c>
      <c r="AH357" s="5" t="str">
        <f t="shared" si="512"/>
        <v/>
      </c>
      <c r="AI357" s="5" t="str">
        <f t="shared" si="513"/>
        <v/>
      </c>
      <c r="AJ357" s="5" t="str">
        <f t="shared" si="514"/>
        <v/>
      </c>
      <c r="AK357" s="5" t="str">
        <f t="shared" si="515"/>
        <v/>
      </c>
      <c r="AL357" s="5" t="str">
        <f t="shared" si="516"/>
        <v/>
      </c>
      <c r="AM357" s="5" t="str">
        <f t="shared" si="517"/>
        <v/>
      </c>
      <c r="AN357" s="5" t="str">
        <f t="shared" si="518"/>
        <v/>
      </c>
      <c r="AO357" s="5" t="str">
        <f t="shared" si="519"/>
        <v/>
      </c>
      <c r="AP357" s="5" t="str">
        <f t="shared" si="520"/>
        <v/>
      </c>
      <c r="AQ357" s="5" t="str">
        <f t="shared" si="521"/>
        <v/>
      </c>
      <c r="AR357" s="5" t="str">
        <f t="shared" si="522"/>
        <v/>
      </c>
      <c r="AS357" s="5" t="str">
        <f t="shared" si="523"/>
        <v/>
      </c>
      <c r="AT357" s="5" t="str">
        <f t="shared" si="524"/>
        <v/>
      </c>
      <c r="AU357" s="5" t="str">
        <f t="shared" si="525"/>
        <v/>
      </c>
      <c r="AV357" s="5" t="str">
        <f t="shared" si="526"/>
        <v/>
      </c>
      <c r="AW357" s="5" t="str">
        <f t="shared" si="527"/>
        <v/>
      </c>
      <c r="AX357" s="5" t="str">
        <f t="shared" si="528"/>
        <v/>
      </c>
      <c r="AY357" s="5" t="str">
        <f t="shared" si="529"/>
        <v/>
      </c>
      <c r="AZ357" s="5" t="str">
        <f t="shared" si="530"/>
        <v/>
      </c>
      <c r="BA357" s="5" t="str">
        <f t="shared" si="531"/>
        <v/>
      </c>
      <c r="BB357" s="18">
        <f t="shared" si="533"/>
        <v>0</v>
      </c>
    </row>
    <row r="358" spans="1:54" x14ac:dyDescent="0.2">
      <c r="A358" s="5" t="str">
        <f t="shared" si="534"/>
        <v/>
      </c>
      <c r="B358" s="14" t="str">
        <f t="shared" si="534"/>
        <v/>
      </c>
      <c r="C358" s="5" t="str">
        <f t="shared" si="534"/>
        <v/>
      </c>
      <c r="D358" s="5" t="str">
        <f t="shared" ref="D358:D389" si="535">IF(OR(AND($BD$325&lt;=$D$325,$D$325&lt;=$BE$325),AND($BD$326&lt;=$D$325,$D$325&lt;=$BE$326)),D251,"")</f>
        <v/>
      </c>
      <c r="E358" s="5" t="str">
        <f t="shared" ref="E358:E389" si="536">IF(OR(AND($BD$325&lt;=$E$325,$E$325&lt;=$BE$325),AND($BD$326&lt;=$E$325,$E$325&lt;=$BE$326)),E251,"")</f>
        <v/>
      </c>
      <c r="F358" s="5" t="str">
        <f t="shared" ref="F358:F389" si="537">IF(OR(AND($BD$325&lt;=$F$325,$F$325&lt;=$BE$325),AND($BD$326&lt;=$F$325,$F$325&lt;=$BE$326)),F251,"")</f>
        <v/>
      </c>
      <c r="G358" s="5" t="str">
        <f t="shared" ref="G358:G389" si="538">IF(OR(AND($BD$325&lt;=$G$325,$G$325&lt;=$BE$325),AND($BD$326&lt;=$G$325,$G$325&lt;=$BE$326)),G251,"")</f>
        <v/>
      </c>
      <c r="H358" s="5" t="str">
        <f t="shared" ref="H358:H389" si="539">IF(OR(AND($BD$325&lt;=$H$325,$H$325&lt;=$BE$325),AND($BD$326&lt;=$H$325,$H$325&lt;=$BE$326)),H251,"")</f>
        <v/>
      </c>
      <c r="I358" s="5" t="str">
        <f t="shared" ref="I358:I389" si="540">IF(OR(AND($BD$325&lt;=$I$325,$I$325&lt;=$BE$325),AND($BD$326&lt;=$I$325,$I$325&lt;=$BE$326)),I251,"")</f>
        <v/>
      </c>
      <c r="J358" s="5" t="str">
        <f t="shared" ref="J358:J389" si="541">IF(OR(AND($BD$325&lt;=$J$325,$J$325&lt;=$BE$325),AND($BD$326&lt;=$J$325,$J$325&lt;=$BE$326)),J251,"")</f>
        <v/>
      </c>
      <c r="K358" s="5" t="str">
        <f t="shared" ref="K358:K389" si="542">IF(OR(AND($BD$325&lt;=$K$325,$K$325&lt;=$BE$325),AND($BD$326&lt;=$K$325,$K$325&lt;=$BE$326)),K251,"")</f>
        <v/>
      </c>
      <c r="L358" s="5" t="str">
        <f t="shared" ref="L358:L389" si="543">IF(OR(AND($BD$325&lt;=$L$325,$L$325&lt;=$BE$325),AND($BD$326&lt;=$L$325,$L$325&lt;=$BE$326)),L251,"")</f>
        <v/>
      </c>
      <c r="M358" s="5" t="str">
        <f t="shared" ref="M358:M389" si="544">IF(OR(AND($BD$325&lt;=$M$325,$M$325&lt;=$BE$325),AND($BD$326&lt;=$M$325,$M$325&lt;=$BE$326)),M251,"")</f>
        <v/>
      </c>
      <c r="N358" s="5" t="str">
        <f t="shared" ref="N358:N389" si="545">IF(OR(AND($BD$325&lt;=$N$325,$N$325&lt;=$BE$325),AND($BD$326&lt;=$N$325,$N$325&lt;=$BE$326)),N251,"")</f>
        <v/>
      </c>
      <c r="O358" s="5" t="str">
        <f t="shared" ref="O358:O389" si="546">IF(OR(AND($BD$325&lt;=$O$325,$O$325&lt;=$BE$325),AND($BD$326&lt;=$O$325,$O$325&lt;=$BE$326)),O251,"")</f>
        <v/>
      </c>
      <c r="P358" s="5" t="str">
        <f t="shared" ref="P358:P389" si="547">IF(OR(AND($BD$325&lt;=$P$325,$P$325&lt;=$BE$325),AND($BD$326&lt;=$P$325,$P$325&lt;=$BE$326)),P251,"")</f>
        <v/>
      </c>
      <c r="Q358" s="5" t="str">
        <f t="shared" ref="Q358:Q389" si="548">IF(OR(AND($BD$325&lt;=$Q$325,$Q$325&lt;=$BE$325),AND($BD$326&lt;=$Q$325,$Q$325&lt;=$BE$326)),Q251,"")</f>
        <v/>
      </c>
      <c r="R358" s="5" t="str">
        <f t="shared" ref="R358:R389" si="549">IF(OR(AND($BD$325&lt;=$R$325,$R$325&lt;=$BE$325),AND($BD$326&lt;=$R$325,$R$325&lt;=$BE$326)),R251,"")</f>
        <v/>
      </c>
      <c r="S358" s="5" t="str">
        <f t="shared" ref="S358:S389" si="550">IF(OR(AND($BD$325&lt;=$S$325,$S$325&lt;=$BE$325),AND($BD$326&lt;=$S$325,$S$325&lt;=$BE$326)),S251,"")</f>
        <v/>
      </c>
      <c r="T358" s="5" t="str">
        <f t="shared" ref="T358:T389" si="551">IF(OR(AND($BD$325&lt;=$T$325,$T$325&lt;=$BE$325),AND($BD$326&lt;=$T$325,$T$325&lt;=$BE$326)),T251,"")</f>
        <v/>
      </c>
      <c r="U358" s="5" t="str">
        <f t="shared" ref="U358:U389" si="552">IF(OR(AND($BD$325&lt;=$U$325,$U$325&lt;=$BE$325),AND($BD$326&lt;=$U$325,$U$325&lt;=$BE$326)),U251,"")</f>
        <v/>
      </c>
      <c r="V358" s="5" t="str">
        <f t="shared" ref="V358:V389" si="553">IF(OR(AND($BD$325&lt;=$V$325,$V$325&lt;=$BE$325),AND($BD$326&lt;=$V$325,$V$325&lt;=$BE$326)),V251,"")</f>
        <v/>
      </c>
      <c r="W358" s="5" t="str">
        <f t="shared" ref="W358:W389" si="554">IF(OR(AND($BD$325&lt;=$W$325,$W$325&lt;=$BE$325),AND($BD$326&lt;=$W$325,$W$325&lt;=$BE$326)),W251,"")</f>
        <v/>
      </c>
      <c r="X358" s="5" t="str">
        <f t="shared" ref="X358:X389" si="555">IF(OR(AND($BD$325&lt;=$X$325,$X$325&lt;=$BE$325),AND($BD$326&lt;=$X$325,$X$325&lt;=$BE$326)),X251,"")</f>
        <v/>
      </c>
      <c r="Y358" s="5" t="str">
        <f t="shared" ref="Y358:Y389" si="556">IF(OR(AND($BD$325&lt;=$Y$325,$Y$325&lt;=$BE$325),AND($BD$326&lt;=$Y$325,$Y$325&lt;=$BE$326)),Y251,"")</f>
        <v/>
      </c>
      <c r="Z358" s="5" t="str">
        <f t="shared" ref="Z358:Z389" si="557">IF(OR(AND($BD$325&lt;=$Z$325,$Z$325&lt;=$BE$325),AND($BD$326&lt;=$Z$325,$Z$325&lt;=$BE$326)),Z251,"")</f>
        <v/>
      </c>
      <c r="AA358" s="5" t="str">
        <f t="shared" ref="AA358:AA389" si="558">IF(OR(AND($BD$325&lt;=$AA$325,$AA$325&lt;=$BE$325),AND($BD$326&lt;=$AA$325,$AA$325&lt;=$BE$326)),AA251,"")</f>
        <v/>
      </c>
      <c r="AB358" s="5" t="str">
        <f t="shared" ref="AB358:AB389" si="559">IF(OR(AND($BD$325&lt;=$AB$325,$AB$325&lt;=$BE$325),AND($BD$326&lt;=$AB$325,$AB$325&lt;=$BE$326)),AB251,"")</f>
        <v/>
      </c>
      <c r="AC358" s="5" t="str">
        <f t="shared" ref="AC358:AC389" si="560">IF(OR(AND($BD$325&lt;=$AC$325,$AC$325&lt;=$BE$325),AND($BD$326&lt;=$AC$325,$AC$325&lt;=$BE$326)),AC251,"")</f>
        <v/>
      </c>
      <c r="AD358" s="5" t="str">
        <f t="shared" ref="AD358:AD389" si="561">IF(OR(AND($BD$325&lt;=$AD$325,$AD$325&lt;=$BE$325),AND($BD$326&lt;=$AD$325,$AD$325&lt;=$BE$326)),AD251,"")</f>
        <v/>
      </c>
      <c r="AE358" s="5" t="str">
        <f t="shared" ref="AE358:AE389" si="562">IF(OR(AND($BD$325&lt;=$AE$325,$AE$325&lt;=$BE$325),AND($BD$326&lt;=$AE$325,$AE$325&lt;=$BE$326)),AE251,"")</f>
        <v/>
      </c>
      <c r="AF358" s="5" t="str">
        <f t="shared" ref="AF358:AF389" si="563">IF(OR(AND($BD$325&lt;=$AF$325,$AF$325&lt;=$BE$325),AND($BD$326&lt;=$AF$325,$AF$325&lt;=$BE$326)),AF251,"")</f>
        <v/>
      </c>
      <c r="AG358" s="5" t="str">
        <f t="shared" ref="AG358:AG389" si="564">IF(OR(AND($BD$325&lt;=$AG$325,$AG$325&lt;=$BE$325),AND($BD$326&lt;=$AG$325,$AG$325&lt;=$BE$326)),AG251,"")</f>
        <v/>
      </c>
      <c r="AH358" s="5" t="str">
        <f t="shared" ref="AH358:AH389" si="565">IF(OR(AND($BD$325&lt;=$AH$325,$AH$325&lt;=$BE$325),AND($BD$326&lt;=$AH$325,$AH$325&lt;=$BE$326)),AH251,"")</f>
        <v/>
      </c>
      <c r="AI358" s="5" t="str">
        <f t="shared" ref="AI358:AI389" si="566">IF(OR(AND($BD$325&lt;=$AI$325,$AI$325&lt;=$BE$325),AND($BD$326&lt;=$AI$325,$AI$325&lt;=$BE$326)),AI251,"")</f>
        <v/>
      </c>
      <c r="AJ358" s="5" t="str">
        <f t="shared" ref="AJ358:AJ389" si="567">IF(OR(AND($BD$325&lt;=$AJ$325,$AJ$325&lt;=$BE$325),AND($BD$326&lt;=$AJ$325,$AJ$325&lt;=$BE$326)),AJ251,"")</f>
        <v/>
      </c>
      <c r="AK358" s="5" t="str">
        <f t="shared" ref="AK358:AK389" si="568">IF(OR(AND($BD$325&lt;=$AK$325,$AK$325&lt;=$BE$325),AND($BD$326&lt;=$AK$325,$AK$325&lt;=$BE$326)),AK251,"")</f>
        <v/>
      </c>
      <c r="AL358" s="5" t="str">
        <f t="shared" ref="AL358:AL389" si="569">IF(OR(AND($BD$325&lt;=$AL$325,$AL$325&lt;=$BE$325),AND($BD$326&lt;=$AL$325,$AL$325&lt;=$BE$326)),AL251,"")</f>
        <v/>
      </c>
      <c r="AM358" s="5" t="str">
        <f t="shared" ref="AM358:AM389" si="570">IF(OR(AND($BD$325&lt;=$AM$325,$AM$325&lt;=$BE$325),AND($BD$326&lt;=$AM$325,$AM$325&lt;=$BE$326)),AM251,"")</f>
        <v/>
      </c>
      <c r="AN358" s="5" t="str">
        <f t="shared" ref="AN358:AN389" si="571">IF(OR(AND($BD$325&lt;=$AN$325,$AN$325&lt;=$BE$325),AND($BD$326&lt;=$AN$325,$AN$325&lt;=$BE$326)),AN251,"")</f>
        <v/>
      </c>
      <c r="AO358" s="5" t="str">
        <f t="shared" ref="AO358:AO389" si="572">IF(OR(AND($BD$325&lt;=$AO$325,$AO$325&lt;=$BE$325),AND($BD$326&lt;=$AO$325,$AO$325&lt;=$BE$326)),AO251,"")</f>
        <v/>
      </c>
      <c r="AP358" s="5" t="str">
        <f t="shared" ref="AP358:AP389" si="573">IF(OR(AND($BD$325&lt;=$AP$325,$AP$325&lt;=$BE$325),AND($BD$326&lt;=$AP$325,$AP$325&lt;=$BE$326)),AP251,"")</f>
        <v/>
      </c>
      <c r="AQ358" s="5" t="str">
        <f t="shared" ref="AQ358:AQ389" si="574">IF(OR(AND($BD$325&lt;=$AQ$325,$AQ$325&lt;=$BE$325),AND($BD$326&lt;=$AQ$325,$AQ$325&lt;=$BE$326)),AQ251,"")</f>
        <v/>
      </c>
      <c r="AR358" s="5" t="str">
        <f t="shared" ref="AR358:AR389" si="575">IF(OR(AND($BD$325&lt;=$AR$325,$AR$325&lt;=$BE$325),AND($BD$326&lt;=$AR$325,$AR$325&lt;=$BE$326)),AR251,"")</f>
        <v/>
      </c>
      <c r="AS358" s="5" t="str">
        <f t="shared" ref="AS358:AS389" si="576">IF(OR(AND($BD$325&lt;=$AS$325,$AS$325&lt;=$BE$325),AND($BD$326&lt;=$AS$325,$AS$325&lt;=$BE$326)),AS251,"")</f>
        <v/>
      </c>
      <c r="AT358" s="5" t="str">
        <f t="shared" ref="AT358:AT389" si="577">IF(OR(AND($BD$325&lt;=$AT$325,$AT$325&lt;=$BE$325),AND($BD$326&lt;=$AT$325,$AT$325&lt;=$BE$326)),AT251,"")</f>
        <v/>
      </c>
      <c r="AU358" s="5" t="str">
        <f t="shared" ref="AU358:AU389" si="578">IF(OR(AND($BD$325&lt;=$AU$325,$AU$325&lt;=$BE$325),AND($BD$326&lt;=$AU$325,$AU$325&lt;=$BE$326)),AU251,"")</f>
        <v/>
      </c>
      <c r="AV358" s="5" t="str">
        <f t="shared" ref="AV358:AV389" si="579">IF(OR(AND($BD$325&lt;=$AV$325,$AV$325&lt;=$BE$325),AND($BD$326&lt;=$AV$325,$AV$325&lt;=$BE$326)),AV251,"")</f>
        <v/>
      </c>
      <c r="AW358" s="5" t="str">
        <f t="shared" ref="AW358:AW389" si="580">IF(OR(AND($BD$325&lt;=$AW$325,$AW$325&lt;=$BE$325),AND($BD$326&lt;=$AW$325,$AW$325&lt;=$BE$326)),AW251,"")</f>
        <v/>
      </c>
      <c r="AX358" s="5" t="str">
        <f t="shared" ref="AX358:AX389" si="581">IF(OR(AND($BD$325&lt;=$AX$325,$AX$325&lt;=$BE$325),AND($BD$326&lt;=$AX$325,$AX$325&lt;=$BE$326)),AX251,"")</f>
        <v/>
      </c>
      <c r="AY358" s="5" t="str">
        <f t="shared" ref="AY358:AY389" si="582">IF(OR(AND($BD$325&lt;=$AY$325,$AY$325&lt;=$BE$325),AND($BD$326&lt;=$AY$325,$AY$325&lt;=$BE$326)),AY251,"")</f>
        <v/>
      </c>
      <c r="AZ358" s="5" t="str">
        <f t="shared" ref="AZ358:AZ389" si="583">IF(OR(AND($BD$325&lt;=$AZ$325,$AZ$325&lt;=$BE$325),AND($BD$326&lt;=$AZ$325,$AZ$325&lt;=$BE$326)),AZ251,"")</f>
        <v/>
      </c>
      <c r="BA358" s="5" t="str">
        <f t="shared" ref="BA358:BA389" si="584">IF(OR(AND($BD$325&lt;=$BA$325,$BA$325&lt;=$BE$325),AND($BD$326&lt;=$BA$325,$BA$325&lt;=$BE$326)),BA251,"")</f>
        <v/>
      </c>
      <c r="BB358" s="18">
        <f t="shared" si="533"/>
        <v>0</v>
      </c>
    </row>
    <row r="359" spans="1:54" x14ac:dyDescent="0.2">
      <c r="A359" s="5" t="str">
        <f t="shared" si="534"/>
        <v/>
      </c>
      <c r="B359" s="14" t="str">
        <f t="shared" si="534"/>
        <v/>
      </c>
      <c r="C359" s="5" t="str">
        <f t="shared" si="534"/>
        <v/>
      </c>
      <c r="D359" s="5" t="str">
        <f t="shared" si="535"/>
        <v/>
      </c>
      <c r="E359" s="5" t="str">
        <f t="shared" si="536"/>
        <v/>
      </c>
      <c r="F359" s="5" t="str">
        <f t="shared" si="537"/>
        <v/>
      </c>
      <c r="G359" s="5" t="str">
        <f t="shared" si="538"/>
        <v/>
      </c>
      <c r="H359" s="5" t="str">
        <f t="shared" si="539"/>
        <v/>
      </c>
      <c r="I359" s="5" t="str">
        <f t="shared" si="540"/>
        <v/>
      </c>
      <c r="J359" s="5" t="str">
        <f t="shared" si="541"/>
        <v/>
      </c>
      <c r="K359" s="5" t="str">
        <f t="shared" si="542"/>
        <v/>
      </c>
      <c r="L359" s="5" t="str">
        <f t="shared" si="543"/>
        <v/>
      </c>
      <c r="M359" s="5" t="str">
        <f t="shared" si="544"/>
        <v/>
      </c>
      <c r="N359" s="5" t="str">
        <f t="shared" si="545"/>
        <v/>
      </c>
      <c r="O359" s="5" t="str">
        <f t="shared" si="546"/>
        <v/>
      </c>
      <c r="P359" s="5" t="str">
        <f t="shared" si="547"/>
        <v/>
      </c>
      <c r="Q359" s="5" t="str">
        <f t="shared" si="548"/>
        <v/>
      </c>
      <c r="R359" s="5" t="str">
        <f t="shared" si="549"/>
        <v/>
      </c>
      <c r="S359" s="5" t="str">
        <f t="shared" si="550"/>
        <v/>
      </c>
      <c r="T359" s="5" t="str">
        <f t="shared" si="551"/>
        <v/>
      </c>
      <c r="U359" s="5" t="str">
        <f t="shared" si="552"/>
        <v/>
      </c>
      <c r="V359" s="5" t="str">
        <f t="shared" si="553"/>
        <v/>
      </c>
      <c r="W359" s="5" t="str">
        <f t="shared" si="554"/>
        <v/>
      </c>
      <c r="X359" s="5" t="str">
        <f t="shared" si="555"/>
        <v/>
      </c>
      <c r="Y359" s="5" t="str">
        <f t="shared" si="556"/>
        <v/>
      </c>
      <c r="Z359" s="5" t="str">
        <f t="shared" si="557"/>
        <v/>
      </c>
      <c r="AA359" s="5" t="str">
        <f t="shared" si="558"/>
        <v/>
      </c>
      <c r="AB359" s="5" t="str">
        <f t="shared" si="559"/>
        <v/>
      </c>
      <c r="AC359" s="5" t="str">
        <f t="shared" si="560"/>
        <v/>
      </c>
      <c r="AD359" s="5" t="str">
        <f t="shared" si="561"/>
        <v/>
      </c>
      <c r="AE359" s="5" t="str">
        <f t="shared" si="562"/>
        <v/>
      </c>
      <c r="AF359" s="5" t="str">
        <f t="shared" si="563"/>
        <v/>
      </c>
      <c r="AG359" s="5" t="str">
        <f t="shared" si="564"/>
        <v/>
      </c>
      <c r="AH359" s="5" t="str">
        <f t="shared" si="565"/>
        <v/>
      </c>
      <c r="AI359" s="5" t="str">
        <f t="shared" si="566"/>
        <v/>
      </c>
      <c r="AJ359" s="5" t="str">
        <f t="shared" si="567"/>
        <v/>
      </c>
      <c r="AK359" s="5" t="str">
        <f t="shared" si="568"/>
        <v/>
      </c>
      <c r="AL359" s="5" t="str">
        <f t="shared" si="569"/>
        <v/>
      </c>
      <c r="AM359" s="5" t="str">
        <f t="shared" si="570"/>
        <v/>
      </c>
      <c r="AN359" s="5" t="str">
        <f t="shared" si="571"/>
        <v/>
      </c>
      <c r="AO359" s="5" t="str">
        <f t="shared" si="572"/>
        <v/>
      </c>
      <c r="AP359" s="5" t="str">
        <f t="shared" si="573"/>
        <v/>
      </c>
      <c r="AQ359" s="5" t="str">
        <f t="shared" si="574"/>
        <v/>
      </c>
      <c r="AR359" s="5" t="str">
        <f t="shared" si="575"/>
        <v/>
      </c>
      <c r="AS359" s="5" t="str">
        <f t="shared" si="576"/>
        <v/>
      </c>
      <c r="AT359" s="5" t="str">
        <f t="shared" si="577"/>
        <v/>
      </c>
      <c r="AU359" s="5" t="str">
        <f t="shared" si="578"/>
        <v/>
      </c>
      <c r="AV359" s="5" t="str">
        <f t="shared" si="579"/>
        <v/>
      </c>
      <c r="AW359" s="5" t="str">
        <f t="shared" si="580"/>
        <v/>
      </c>
      <c r="AX359" s="5" t="str">
        <f t="shared" si="581"/>
        <v/>
      </c>
      <c r="AY359" s="5" t="str">
        <f t="shared" si="582"/>
        <v/>
      </c>
      <c r="AZ359" s="5" t="str">
        <f t="shared" si="583"/>
        <v/>
      </c>
      <c r="BA359" s="5" t="str">
        <f t="shared" si="584"/>
        <v/>
      </c>
      <c r="BB359" s="18">
        <f t="shared" si="533"/>
        <v>0</v>
      </c>
    </row>
    <row r="360" spans="1:54" x14ac:dyDescent="0.2">
      <c r="A360" s="5" t="str">
        <f t="shared" si="534"/>
        <v/>
      </c>
      <c r="B360" s="14" t="str">
        <f t="shared" si="534"/>
        <v/>
      </c>
      <c r="C360" s="5" t="str">
        <f t="shared" si="534"/>
        <v/>
      </c>
      <c r="D360" s="5" t="str">
        <f t="shared" si="535"/>
        <v/>
      </c>
      <c r="E360" s="5" t="str">
        <f t="shared" si="536"/>
        <v/>
      </c>
      <c r="F360" s="5" t="str">
        <f t="shared" si="537"/>
        <v/>
      </c>
      <c r="G360" s="5" t="str">
        <f t="shared" si="538"/>
        <v/>
      </c>
      <c r="H360" s="5" t="str">
        <f t="shared" si="539"/>
        <v/>
      </c>
      <c r="I360" s="5" t="str">
        <f t="shared" si="540"/>
        <v/>
      </c>
      <c r="J360" s="5" t="str">
        <f t="shared" si="541"/>
        <v/>
      </c>
      <c r="K360" s="5" t="str">
        <f t="shared" si="542"/>
        <v/>
      </c>
      <c r="L360" s="5" t="str">
        <f t="shared" si="543"/>
        <v/>
      </c>
      <c r="M360" s="5" t="str">
        <f t="shared" si="544"/>
        <v/>
      </c>
      <c r="N360" s="5" t="str">
        <f t="shared" si="545"/>
        <v/>
      </c>
      <c r="O360" s="5" t="str">
        <f t="shared" si="546"/>
        <v/>
      </c>
      <c r="P360" s="5" t="str">
        <f t="shared" si="547"/>
        <v/>
      </c>
      <c r="Q360" s="5" t="str">
        <f t="shared" si="548"/>
        <v/>
      </c>
      <c r="R360" s="5" t="str">
        <f t="shared" si="549"/>
        <v/>
      </c>
      <c r="S360" s="5" t="str">
        <f t="shared" si="550"/>
        <v/>
      </c>
      <c r="T360" s="5" t="str">
        <f t="shared" si="551"/>
        <v/>
      </c>
      <c r="U360" s="5" t="str">
        <f t="shared" si="552"/>
        <v/>
      </c>
      <c r="V360" s="5" t="str">
        <f t="shared" si="553"/>
        <v/>
      </c>
      <c r="W360" s="5" t="str">
        <f t="shared" si="554"/>
        <v/>
      </c>
      <c r="X360" s="5" t="str">
        <f t="shared" si="555"/>
        <v/>
      </c>
      <c r="Y360" s="5" t="str">
        <f t="shared" si="556"/>
        <v/>
      </c>
      <c r="Z360" s="5" t="str">
        <f t="shared" si="557"/>
        <v/>
      </c>
      <c r="AA360" s="5" t="str">
        <f t="shared" si="558"/>
        <v/>
      </c>
      <c r="AB360" s="5" t="str">
        <f t="shared" si="559"/>
        <v/>
      </c>
      <c r="AC360" s="5" t="str">
        <f t="shared" si="560"/>
        <v/>
      </c>
      <c r="AD360" s="5" t="str">
        <f t="shared" si="561"/>
        <v/>
      </c>
      <c r="AE360" s="5" t="str">
        <f t="shared" si="562"/>
        <v/>
      </c>
      <c r="AF360" s="5" t="str">
        <f t="shared" si="563"/>
        <v/>
      </c>
      <c r="AG360" s="5" t="str">
        <f t="shared" si="564"/>
        <v/>
      </c>
      <c r="AH360" s="5" t="str">
        <f t="shared" si="565"/>
        <v/>
      </c>
      <c r="AI360" s="5" t="str">
        <f t="shared" si="566"/>
        <v/>
      </c>
      <c r="AJ360" s="5" t="str">
        <f t="shared" si="567"/>
        <v/>
      </c>
      <c r="AK360" s="5" t="str">
        <f t="shared" si="568"/>
        <v/>
      </c>
      <c r="AL360" s="5" t="str">
        <f t="shared" si="569"/>
        <v/>
      </c>
      <c r="AM360" s="5" t="str">
        <f t="shared" si="570"/>
        <v/>
      </c>
      <c r="AN360" s="5" t="str">
        <f t="shared" si="571"/>
        <v/>
      </c>
      <c r="AO360" s="5" t="str">
        <f t="shared" si="572"/>
        <v/>
      </c>
      <c r="AP360" s="5" t="str">
        <f t="shared" si="573"/>
        <v/>
      </c>
      <c r="AQ360" s="5" t="str">
        <f t="shared" si="574"/>
        <v/>
      </c>
      <c r="AR360" s="5" t="str">
        <f t="shared" si="575"/>
        <v/>
      </c>
      <c r="AS360" s="5" t="str">
        <f t="shared" si="576"/>
        <v/>
      </c>
      <c r="AT360" s="5" t="str">
        <f t="shared" si="577"/>
        <v/>
      </c>
      <c r="AU360" s="5" t="str">
        <f t="shared" si="578"/>
        <v/>
      </c>
      <c r="AV360" s="5" t="str">
        <f t="shared" si="579"/>
        <v/>
      </c>
      <c r="AW360" s="5" t="str">
        <f t="shared" si="580"/>
        <v/>
      </c>
      <c r="AX360" s="5" t="str">
        <f t="shared" si="581"/>
        <v/>
      </c>
      <c r="AY360" s="5" t="str">
        <f t="shared" si="582"/>
        <v/>
      </c>
      <c r="AZ360" s="5" t="str">
        <f t="shared" si="583"/>
        <v/>
      </c>
      <c r="BA360" s="5" t="str">
        <f t="shared" si="584"/>
        <v/>
      </c>
      <c r="BB360" s="18">
        <f t="shared" si="533"/>
        <v>0</v>
      </c>
    </row>
    <row r="361" spans="1:54" x14ac:dyDescent="0.2">
      <c r="A361" s="5" t="str">
        <f t="shared" si="534"/>
        <v/>
      </c>
      <c r="B361" s="14" t="str">
        <f t="shared" si="534"/>
        <v/>
      </c>
      <c r="C361" s="5" t="str">
        <f t="shared" si="534"/>
        <v/>
      </c>
      <c r="D361" s="5" t="str">
        <f t="shared" si="535"/>
        <v/>
      </c>
      <c r="E361" s="5" t="str">
        <f t="shared" si="536"/>
        <v/>
      </c>
      <c r="F361" s="5" t="str">
        <f t="shared" si="537"/>
        <v/>
      </c>
      <c r="G361" s="5" t="str">
        <f t="shared" si="538"/>
        <v/>
      </c>
      <c r="H361" s="5" t="str">
        <f t="shared" si="539"/>
        <v/>
      </c>
      <c r="I361" s="5" t="str">
        <f t="shared" si="540"/>
        <v/>
      </c>
      <c r="J361" s="5" t="str">
        <f t="shared" si="541"/>
        <v/>
      </c>
      <c r="K361" s="5" t="str">
        <f t="shared" si="542"/>
        <v/>
      </c>
      <c r="L361" s="5" t="str">
        <f t="shared" si="543"/>
        <v/>
      </c>
      <c r="M361" s="5" t="str">
        <f t="shared" si="544"/>
        <v/>
      </c>
      <c r="N361" s="5" t="str">
        <f t="shared" si="545"/>
        <v/>
      </c>
      <c r="O361" s="5" t="str">
        <f t="shared" si="546"/>
        <v/>
      </c>
      <c r="P361" s="5" t="str">
        <f t="shared" si="547"/>
        <v/>
      </c>
      <c r="Q361" s="5" t="str">
        <f t="shared" si="548"/>
        <v/>
      </c>
      <c r="R361" s="5" t="str">
        <f t="shared" si="549"/>
        <v/>
      </c>
      <c r="S361" s="5" t="str">
        <f t="shared" si="550"/>
        <v/>
      </c>
      <c r="T361" s="5" t="str">
        <f t="shared" si="551"/>
        <v/>
      </c>
      <c r="U361" s="5" t="str">
        <f t="shared" si="552"/>
        <v/>
      </c>
      <c r="V361" s="5" t="str">
        <f t="shared" si="553"/>
        <v/>
      </c>
      <c r="W361" s="5" t="str">
        <f t="shared" si="554"/>
        <v/>
      </c>
      <c r="X361" s="5" t="str">
        <f t="shared" si="555"/>
        <v/>
      </c>
      <c r="Y361" s="5" t="str">
        <f t="shared" si="556"/>
        <v/>
      </c>
      <c r="Z361" s="5" t="str">
        <f t="shared" si="557"/>
        <v/>
      </c>
      <c r="AA361" s="5" t="str">
        <f t="shared" si="558"/>
        <v/>
      </c>
      <c r="AB361" s="5" t="str">
        <f t="shared" si="559"/>
        <v/>
      </c>
      <c r="AC361" s="5" t="str">
        <f t="shared" si="560"/>
        <v/>
      </c>
      <c r="AD361" s="5" t="str">
        <f t="shared" si="561"/>
        <v/>
      </c>
      <c r="AE361" s="5" t="str">
        <f t="shared" si="562"/>
        <v/>
      </c>
      <c r="AF361" s="5" t="str">
        <f t="shared" si="563"/>
        <v/>
      </c>
      <c r="AG361" s="5" t="str">
        <f t="shared" si="564"/>
        <v/>
      </c>
      <c r="AH361" s="5" t="str">
        <f t="shared" si="565"/>
        <v/>
      </c>
      <c r="AI361" s="5" t="str">
        <f t="shared" si="566"/>
        <v/>
      </c>
      <c r="AJ361" s="5" t="str">
        <f t="shared" si="567"/>
        <v/>
      </c>
      <c r="AK361" s="5" t="str">
        <f t="shared" si="568"/>
        <v/>
      </c>
      <c r="AL361" s="5" t="str">
        <f t="shared" si="569"/>
        <v/>
      </c>
      <c r="AM361" s="5" t="str">
        <f t="shared" si="570"/>
        <v/>
      </c>
      <c r="AN361" s="5" t="str">
        <f t="shared" si="571"/>
        <v/>
      </c>
      <c r="AO361" s="5" t="str">
        <f t="shared" si="572"/>
        <v/>
      </c>
      <c r="AP361" s="5" t="str">
        <f t="shared" si="573"/>
        <v/>
      </c>
      <c r="AQ361" s="5" t="str">
        <f t="shared" si="574"/>
        <v/>
      </c>
      <c r="AR361" s="5" t="str">
        <f t="shared" si="575"/>
        <v/>
      </c>
      <c r="AS361" s="5" t="str">
        <f t="shared" si="576"/>
        <v/>
      </c>
      <c r="AT361" s="5" t="str">
        <f t="shared" si="577"/>
        <v/>
      </c>
      <c r="AU361" s="5" t="str">
        <f t="shared" si="578"/>
        <v/>
      </c>
      <c r="AV361" s="5" t="str">
        <f t="shared" si="579"/>
        <v/>
      </c>
      <c r="AW361" s="5" t="str">
        <f t="shared" si="580"/>
        <v/>
      </c>
      <c r="AX361" s="5" t="str">
        <f t="shared" si="581"/>
        <v/>
      </c>
      <c r="AY361" s="5" t="str">
        <f t="shared" si="582"/>
        <v/>
      </c>
      <c r="AZ361" s="5" t="str">
        <f t="shared" si="583"/>
        <v/>
      </c>
      <c r="BA361" s="5" t="str">
        <f t="shared" si="584"/>
        <v/>
      </c>
      <c r="BB361" s="18">
        <f t="shared" si="533"/>
        <v>0</v>
      </c>
    </row>
    <row r="362" spans="1:54" x14ac:dyDescent="0.2">
      <c r="A362" s="5" t="str">
        <f t="shared" si="534"/>
        <v/>
      </c>
      <c r="B362" s="14" t="str">
        <f t="shared" si="534"/>
        <v/>
      </c>
      <c r="C362" s="5" t="str">
        <f t="shared" si="534"/>
        <v/>
      </c>
      <c r="D362" s="5" t="str">
        <f t="shared" si="535"/>
        <v/>
      </c>
      <c r="E362" s="5" t="str">
        <f t="shared" si="536"/>
        <v/>
      </c>
      <c r="F362" s="5" t="str">
        <f t="shared" si="537"/>
        <v/>
      </c>
      <c r="G362" s="5" t="str">
        <f t="shared" si="538"/>
        <v/>
      </c>
      <c r="H362" s="5" t="str">
        <f t="shared" si="539"/>
        <v/>
      </c>
      <c r="I362" s="5" t="str">
        <f t="shared" si="540"/>
        <v/>
      </c>
      <c r="J362" s="5" t="str">
        <f t="shared" si="541"/>
        <v/>
      </c>
      <c r="K362" s="5" t="str">
        <f t="shared" si="542"/>
        <v/>
      </c>
      <c r="L362" s="5" t="str">
        <f t="shared" si="543"/>
        <v/>
      </c>
      <c r="M362" s="5" t="str">
        <f t="shared" si="544"/>
        <v/>
      </c>
      <c r="N362" s="5" t="str">
        <f t="shared" si="545"/>
        <v/>
      </c>
      <c r="O362" s="5" t="str">
        <f t="shared" si="546"/>
        <v/>
      </c>
      <c r="P362" s="5" t="str">
        <f t="shared" si="547"/>
        <v/>
      </c>
      <c r="Q362" s="5" t="str">
        <f t="shared" si="548"/>
        <v/>
      </c>
      <c r="R362" s="5" t="str">
        <f t="shared" si="549"/>
        <v/>
      </c>
      <c r="S362" s="5" t="str">
        <f t="shared" si="550"/>
        <v/>
      </c>
      <c r="T362" s="5" t="str">
        <f t="shared" si="551"/>
        <v/>
      </c>
      <c r="U362" s="5" t="str">
        <f t="shared" si="552"/>
        <v/>
      </c>
      <c r="V362" s="5" t="str">
        <f t="shared" si="553"/>
        <v/>
      </c>
      <c r="W362" s="5" t="str">
        <f t="shared" si="554"/>
        <v/>
      </c>
      <c r="X362" s="5" t="str">
        <f t="shared" si="555"/>
        <v/>
      </c>
      <c r="Y362" s="5" t="str">
        <f t="shared" si="556"/>
        <v/>
      </c>
      <c r="Z362" s="5" t="str">
        <f t="shared" si="557"/>
        <v/>
      </c>
      <c r="AA362" s="5" t="str">
        <f t="shared" si="558"/>
        <v/>
      </c>
      <c r="AB362" s="5" t="str">
        <f t="shared" si="559"/>
        <v/>
      </c>
      <c r="AC362" s="5" t="str">
        <f t="shared" si="560"/>
        <v/>
      </c>
      <c r="AD362" s="5" t="str">
        <f t="shared" si="561"/>
        <v/>
      </c>
      <c r="AE362" s="5" t="str">
        <f t="shared" si="562"/>
        <v/>
      </c>
      <c r="AF362" s="5" t="str">
        <f t="shared" si="563"/>
        <v/>
      </c>
      <c r="AG362" s="5" t="str">
        <f t="shared" si="564"/>
        <v/>
      </c>
      <c r="AH362" s="5" t="str">
        <f t="shared" si="565"/>
        <v/>
      </c>
      <c r="AI362" s="5" t="str">
        <f t="shared" si="566"/>
        <v/>
      </c>
      <c r="AJ362" s="5" t="str">
        <f t="shared" si="567"/>
        <v/>
      </c>
      <c r="AK362" s="5" t="str">
        <f t="shared" si="568"/>
        <v/>
      </c>
      <c r="AL362" s="5" t="str">
        <f t="shared" si="569"/>
        <v/>
      </c>
      <c r="AM362" s="5" t="str">
        <f t="shared" si="570"/>
        <v/>
      </c>
      <c r="AN362" s="5" t="str">
        <f t="shared" si="571"/>
        <v/>
      </c>
      <c r="AO362" s="5" t="str">
        <f t="shared" si="572"/>
        <v/>
      </c>
      <c r="AP362" s="5" t="str">
        <f t="shared" si="573"/>
        <v/>
      </c>
      <c r="AQ362" s="5" t="str">
        <f t="shared" si="574"/>
        <v/>
      </c>
      <c r="AR362" s="5" t="str">
        <f t="shared" si="575"/>
        <v/>
      </c>
      <c r="AS362" s="5" t="str">
        <f t="shared" si="576"/>
        <v/>
      </c>
      <c r="AT362" s="5" t="str">
        <f t="shared" si="577"/>
        <v/>
      </c>
      <c r="AU362" s="5" t="str">
        <f t="shared" si="578"/>
        <v/>
      </c>
      <c r="AV362" s="5" t="str">
        <f t="shared" si="579"/>
        <v/>
      </c>
      <c r="AW362" s="5" t="str">
        <f t="shared" si="580"/>
        <v/>
      </c>
      <c r="AX362" s="5" t="str">
        <f t="shared" si="581"/>
        <v/>
      </c>
      <c r="AY362" s="5" t="str">
        <f t="shared" si="582"/>
        <v/>
      </c>
      <c r="AZ362" s="5" t="str">
        <f t="shared" si="583"/>
        <v/>
      </c>
      <c r="BA362" s="5" t="str">
        <f t="shared" si="584"/>
        <v/>
      </c>
      <c r="BB362" s="18">
        <f t="shared" si="533"/>
        <v>0</v>
      </c>
    </row>
    <row r="363" spans="1:54" x14ac:dyDescent="0.2">
      <c r="A363" s="5" t="str">
        <f t="shared" si="534"/>
        <v/>
      </c>
      <c r="B363" s="14" t="str">
        <f t="shared" si="534"/>
        <v/>
      </c>
      <c r="C363" s="5" t="str">
        <f t="shared" si="534"/>
        <v/>
      </c>
      <c r="D363" s="5" t="str">
        <f t="shared" si="535"/>
        <v/>
      </c>
      <c r="E363" s="5" t="str">
        <f t="shared" si="536"/>
        <v/>
      </c>
      <c r="F363" s="5" t="str">
        <f t="shared" si="537"/>
        <v/>
      </c>
      <c r="G363" s="5" t="str">
        <f t="shared" si="538"/>
        <v/>
      </c>
      <c r="H363" s="5" t="str">
        <f t="shared" si="539"/>
        <v/>
      </c>
      <c r="I363" s="5" t="str">
        <f t="shared" si="540"/>
        <v/>
      </c>
      <c r="J363" s="5" t="str">
        <f t="shared" si="541"/>
        <v/>
      </c>
      <c r="K363" s="5" t="str">
        <f t="shared" si="542"/>
        <v/>
      </c>
      <c r="L363" s="5" t="str">
        <f t="shared" si="543"/>
        <v/>
      </c>
      <c r="M363" s="5" t="str">
        <f t="shared" si="544"/>
        <v/>
      </c>
      <c r="N363" s="5" t="str">
        <f t="shared" si="545"/>
        <v/>
      </c>
      <c r="O363" s="5" t="str">
        <f t="shared" si="546"/>
        <v/>
      </c>
      <c r="P363" s="5" t="str">
        <f t="shared" si="547"/>
        <v/>
      </c>
      <c r="Q363" s="5" t="str">
        <f t="shared" si="548"/>
        <v/>
      </c>
      <c r="R363" s="5" t="str">
        <f t="shared" si="549"/>
        <v/>
      </c>
      <c r="S363" s="5" t="str">
        <f t="shared" si="550"/>
        <v/>
      </c>
      <c r="T363" s="5" t="str">
        <f t="shared" si="551"/>
        <v/>
      </c>
      <c r="U363" s="5" t="str">
        <f t="shared" si="552"/>
        <v/>
      </c>
      <c r="V363" s="5" t="str">
        <f t="shared" si="553"/>
        <v/>
      </c>
      <c r="W363" s="5" t="str">
        <f t="shared" si="554"/>
        <v/>
      </c>
      <c r="X363" s="5" t="str">
        <f t="shared" si="555"/>
        <v/>
      </c>
      <c r="Y363" s="5" t="str">
        <f t="shared" si="556"/>
        <v/>
      </c>
      <c r="Z363" s="5" t="str">
        <f t="shared" si="557"/>
        <v/>
      </c>
      <c r="AA363" s="5" t="str">
        <f t="shared" si="558"/>
        <v/>
      </c>
      <c r="AB363" s="5" t="str">
        <f t="shared" si="559"/>
        <v/>
      </c>
      <c r="AC363" s="5" t="str">
        <f t="shared" si="560"/>
        <v/>
      </c>
      <c r="AD363" s="5" t="str">
        <f t="shared" si="561"/>
        <v/>
      </c>
      <c r="AE363" s="5" t="str">
        <f t="shared" si="562"/>
        <v/>
      </c>
      <c r="AF363" s="5" t="str">
        <f t="shared" si="563"/>
        <v/>
      </c>
      <c r="AG363" s="5" t="str">
        <f t="shared" si="564"/>
        <v/>
      </c>
      <c r="AH363" s="5" t="str">
        <f t="shared" si="565"/>
        <v/>
      </c>
      <c r="AI363" s="5" t="str">
        <f t="shared" si="566"/>
        <v/>
      </c>
      <c r="AJ363" s="5" t="str">
        <f t="shared" si="567"/>
        <v/>
      </c>
      <c r="AK363" s="5" t="str">
        <f t="shared" si="568"/>
        <v/>
      </c>
      <c r="AL363" s="5" t="str">
        <f t="shared" si="569"/>
        <v/>
      </c>
      <c r="AM363" s="5" t="str">
        <f t="shared" si="570"/>
        <v/>
      </c>
      <c r="AN363" s="5" t="str">
        <f t="shared" si="571"/>
        <v/>
      </c>
      <c r="AO363" s="5" t="str">
        <f t="shared" si="572"/>
        <v/>
      </c>
      <c r="AP363" s="5" t="str">
        <f t="shared" si="573"/>
        <v/>
      </c>
      <c r="AQ363" s="5" t="str">
        <f t="shared" si="574"/>
        <v/>
      </c>
      <c r="AR363" s="5" t="str">
        <f t="shared" si="575"/>
        <v/>
      </c>
      <c r="AS363" s="5" t="str">
        <f t="shared" si="576"/>
        <v/>
      </c>
      <c r="AT363" s="5" t="str">
        <f t="shared" si="577"/>
        <v/>
      </c>
      <c r="AU363" s="5" t="str">
        <f t="shared" si="578"/>
        <v/>
      </c>
      <c r="AV363" s="5" t="str">
        <f t="shared" si="579"/>
        <v/>
      </c>
      <c r="AW363" s="5" t="str">
        <f t="shared" si="580"/>
        <v/>
      </c>
      <c r="AX363" s="5" t="str">
        <f t="shared" si="581"/>
        <v/>
      </c>
      <c r="AY363" s="5" t="str">
        <f t="shared" si="582"/>
        <v/>
      </c>
      <c r="AZ363" s="5" t="str">
        <f t="shared" si="583"/>
        <v/>
      </c>
      <c r="BA363" s="5" t="str">
        <f t="shared" si="584"/>
        <v/>
      </c>
      <c r="BB363" s="18">
        <f t="shared" si="533"/>
        <v>0</v>
      </c>
    </row>
    <row r="364" spans="1:54" x14ac:dyDescent="0.2">
      <c r="A364" s="5" t="str">
        <f t="shared" si="534"/>
        <v/>
      </c>
      <c r="B364" s="14" t="str">
        <f t="shared" si="534"/>
        <v/>
      </c>
      <c r="C364" s="5" t="str">
        <f t="shared" si="534"/>
        <v/>
      </c>
      <c r="D364" s="5" t="str">
        <f t="shared" si="535"/>
        <v/>
      </c>
      <c r="E364" s="5" t="str">
        <f t="shared" si="536"/>
        <v/>
      </c>
      <c r="F364" s="5" t="str">
        <f t="shared" si="537"/>
        <v/>
      </c>
      <c r="G364" s="5" t="str">
        <f t="shared" si="538"/>
        <v/>
      </c>
      <c r="H364" s="5" t="str">
        <f t="shared" si="539"/>
        <v/>
      </c>
      <c r="I364" s="5" t="str">
        <f t="shared" si="540"/>
        <v/>
      </c>
      <c r="J364" s="5" t="str">
        <f t="shared" si="541"/>
        <v/>
      </c>
      <c r="K364" s="5" t="str">
        <f t="shared" si="542"/>
        <v/>
      </c>
      <c r="L364" s="5" t="str">
        <f t="shared" si="543"/>
        <v/>
      </c>
      <c r="M364" s="5" t="str">
        <f t="shared" si="544"/>
        <v/>
      </c>
      <c r="N364" s="5" t="str">
        <f t="shared" si="545"/>
        <v/>
      </c>
      <c r="O364" s="5" t="str">
        <f t="shared" si="546"/>
        <v/>
      </c>
      <c r="P364" s="5" t="str">
        <f t="shared" si="547"/>
        <v/>
      </c>
      <c r="Q364" s="5" t="str">
        <f t="shared" si="548"/>
        <v/>
      </c>
      <c r="R364" s="5" t="str">
        <f t="shared" si="549"/>
        <v/>
      </c>
      <c r="S364" s="5" t="str">
        <f t="shared" si="550"/>
        <v/>
      </c>
      <c r="T364" s="5" t="str">
        <f t="shared" si="551"/>
        <v/>
      </c>
      <c r="U364" s="5" t="str">
        <f t="shared" si="552"/>
        <v/>
      </c>
      <c r="V364" s="5" t="str">
        <f t="shared" si="553"/>
        <v/>
      </c>
      <c r="W364" s="5" t="str">
        <f t="shared" si="554"/>
        <v/>
      </c>
      <c r="X364" s="5" t="str">
        <f t="shared" si="555"/>
        <v/>
      </c>
      <c r="Y364" s="5" t="str">
        <f t="shared" si="556"/>
        <v/>
      </c>
      <c r="Z364" s="5" t="str">
        <f t="shared" si="557"/>
        <v/>
      </c>
      <c r="AA364" s="5" t="str">
        <f t="shared" si="558"/>
        <v/>
      </c>
      <c r="AB364" s="5" t="str">
        <f t="shared" si="559"/>
        <v/>
      </c>
      <c r="AC364" s="5" t="str">
        <f t="shared" si="560"/>
        <v/>
      </c>
      <c r="AD364" s="5" t="str">
        <f t="shared" si="561"/>
        <v/>
      </c>
      <c r="AE364" s="5" t="str">
        <f t="shared" si="562"/>
        <v/>
      </c>
      <c r="AF364" s="5" t="str">
        <f t="shared" si="563"/>
        <v/>
      </c>
      <c r="AG364" s="5" t="str">
        <f t="shared" si="564"/>
        <v/>
      </c>
      <c r="AH364" s="5" t="str">
        <f t="shared" si="565"/>
        <v/>
      </c>
      <c r="AI364" s="5" t="str">
        <f t="shared" si="566"/>
        <v/>
      </c>
      <c r="AJ364" s="5" t="str">
        <f t="shared" si="567"/>
        <v/>
      </c>
      <c r="AK364" s="5" t="str">
        <f t="shared" si="568"/>
        <v/>
      </c>
      <c r="AL364" s="5" t="str">
        <f t="shared" si="569"/>
        <v/>
      </c>
      <c r="AM364" s="5" t="str">
        <f t="shared" si="570"/>
        <v/>
      </c>
      <c r="AN364" s="5" t="str">
        <f t="shared" si="571"/>
        <v/>
      </c>
      <c r="AO364" s="5" t="str">
        <f t="shared" si="572"/>
        <v/>
      </c>
      <c r="AP364" s="5" t="str">
        <f t="shared" si="573"/>
        <v/>
      </c>
      <c r="AQ364" s="5" t="str">
        <f t="shared" si="574"/>
        <v/>
      </c>
      <c r="AR364" s="5" t="str">
        <f t="shared" si="575"/>
        <v/>
      </c>
      <c r="AS364" s="5" t="str">
        <f t="shared" si="576"/>
        <v/>
      </c>
      <c r="AT364" s="5" t="str">
        <f t="shared" si="577"/>
        <v/>
      </c>
      <c r="AU364" s="5" t="str">
        <f t="shared" si="578"/>
        <v/>
      </c>
      <c r="AV364" s="5" t="str">
        <f t="shared" si="579"/>
        <v/>
      </c>
      <c r="AW364" s="5" t="str">
        <f t="shared" si="580"/>
        <v/>
      </c>
      <c r="AX364" s="5" t="str">
        <f t="shared" si="581"/>
        <v/>
      </c>
      <c r="AY364" s="5" t="str">
        <f t="shared" si="582"/>
        <v/>
      </c>
      <c r="AZ364" s="5" t="str">
        <f t="shared" si="583"/>
        <v/>
      </c>
      <c r="BA364" s="5" t="str">
        <f t="shared" si="584"/>
        <v/>
      </c>
      <c r="BB364" s="18">
        <f t="shared" si="533"/>
        <v>0</v>
      </c>
    </row>
    <row r="365" spans="1:54" x14ac:dyDescent="0.2">
      <c r="A365" s="5" t="str">
        <f t="shared" si="534"/>
        <v/>
      </c>
      <c r="B365" s="14" t="str">
        <f t="shared" si="534"/>
        <v/>
      </c>
      <c r="C365" s="5" t="str">
        <f t="shared" si="534"/>
        <v/>
      </c>
      <c r="D365" s="5" t="str">
        <f t="shared" si="535"/>
        <v/>
      </c>
      <c r="E365" s="5" t="str">
        <f t="shared" si="536"/>
        <v/>
      </c>
      <c r="F365" s="5" t="str">
        <f t="shared" si="537"/>
        <v/>
      </c>
      <c r="G365" s="5" t="str">
        <f t="shared" si="538"/>
        <v/>
      </c>
      <c r="H365" s="5" t="str">
        <f t="shared" si="539"/>
        <v/>
      </c>
      <c r="I365" s="5" t="str">
        <f t="shared" si="540"/>
        <v/>
      </c>
      <c r="J365" s="5" t="str">
        <f t="shared" si="541"/>
        <v/>
      </c>
      <c r="K365" s="5" t="str">
        <f t="shared" si="542"/>
        <v/>
      </c>
      <c r="L365" s="5" t="str">
        <f t="shared" si="543"/>
        <v/>
      </c>
      <c r="M365" s="5" t="str">
        <f t="shared" si="544"/>
        <v/>
      </c>
      <c r="N365" s="5" t="str">
        <f t="shared" si="545"/>
        <v/>
      </c>
      <c r="O365" s="5" t="str">
        <f t="shared" si="546"/>
        <v/>
      </c>
      <c r="P365" s="5" t="str">
        <f t="shared" si="547"/>
        <v/>
      </c>
      <c r="Q365" s="5" t="str">
        <f t="shared" si="548"/>
        <v/>
      </c>
      <c r="R365" s="5" t="str">
        <f t="shared" si="549"/>
        <v/>
      </c>
      <c r="S365" s="5" t="str">
        <f t="shared" si="550"/>
        <v/>
      </c>
      <c r="T365" s="5" t="str">
        <f t="shared" si="551"/>
        <v/>
      </c>
      <c r="U365" s="5" t="str">
        <f t="shared" si="552"/>
        <v/>
      </c>
      <c r="V365" s="5" t="str">
        <f t="shared" si="553"/>
        <v/>
      </c>
      <c r="W365" s="5" t="str">
        <f t="shared" si="554"/>
        <v/>
      </c>
      <c r="X365" s="5" t="str">
        <f t="shared" si="555"/>
        <v/>
      </c>
      <c r="Y365" s="5" t="str">
        <f t="shared" si="556"/>
        <v/>
      </c>
      <c r="Z365" s="5" t="str">
        <f t="shared" si="557"/>
        <v/>
      </c>
      <c r="AA365" s="5" t="str">
        <f t="shared" si="558"/>
        <v/>
      </c>
      <c r="AB365" s="5" t="str">
        <f t="shared" si="559"/>
        <v/>
      </c>
      <c r="AC365" s="5" t="str">
        <f t="shared" si="560"/>
        <v/>
      </c>
      <c r="AD365" s="5" t="str">
        <f t="shared" si="561"/>
        <v/>
      </c>
      <c r="AE365" s="5" t="str">
        <f t="shared" si="562"/>
        <v/>
      </c>
      <c r="AF365" s="5" t="str">
        <f t="shared" si="563"/>
        <v/>
      </c>
      <c r="AG365" s="5" t="str">
        <f t="shared" si="564"/>
        <v/>
      </c>
      <c r="AH365" s="5" t="str">
        <f t="shared" si="565"/>
        <v/>
      </c>
      <c r="AI365" s="5" t="str">
        <f t="shared" si="566"/>
        <v/>
      </c>
      <c r="AJ365" s="5" t="str">
        <f t="shared" si="567"/>
        <v/>
      </c>
      <c r="AK365" s="5" t="str">
        <f t="shared" si="568"/>
        <v/>
      </c>
      <c r="AL365" s="5" t="str">
        <f t="shared" si="569"/>
        <v/>
      </c>
      <c r="AM365" s="5" t="str">
        <f t="shared" si="570"/>
        <v/>
      </c>
      <c r="AN365" s="5" t="str">
        <f t="shared" si="571"/>
        <v/>
      </c>
      <c r="AO365" s="5" t="str">
        <f t="shared" si="572"/>
        <v/>
      </c>
      <c r="AP365" s="5" t="str">
        <f t="shared" si="573"/>
        <v/>
      </c>
      <c r="AQ365" s="5" t="str">
        <f t="shared" si="574"/>
        <v/>
      </c>
      <c r="AR365" s="5" t="str">
        <f t="shared" si="575"/>
        <v/>
      </c>
      <c r="AS365" s="5" t="str">
        <f t="shared" si="576"/>
        <v/>
      </c>
      <c r="AT365" s="5" t="str">
        <f t="shared" si="577"/>
        <v/>
      </c>
      <c r="AU365" s="5" t="str">
        <f t="shared" si="578"/>
        <v/>
      </c>
      <c r="AV365" s="5" t="str">
        <f t="shared" si="579"/>
        <v/>
      </c>
      <c r="AW365" s="5" t="str">
        <f t="shared" si="580"/>
        <v/>
      </c>
      <c r="AX365" s="5" t="str">
        <f t="shared" si="581"/>
        <v/>
      </c>
      <c r="AY365" s="5" t="str">
        <f t="shared" si="582"/>
        <v/>
      </c>
      <c r="AZ365" s="5" t="str">
        <f t="shared" si="583"/>
        <v/>
      </c>
      <c r="BA365" s="5" t="str">
        <f t="shared" si="584"/>
        <v/>
      </c>
      <c r="BB365" s="18">
        <f t="shared" si="533"/>
        <v>0</v>
      </c>
    </row>
    <row r="366" spans="1:54" x14ac:dyDescent="0.2">
      <c r="A366" s="5" t="str">
        <f t="shared" ref="A366:C375" si="585">A45</f>
        <v/>
      </c>
      <c r="B366" s="14" t="str">
        <f t="shared" si="585"/>
        <v/>
      </c>
      <c r="C366" s="5" t="str">
        <f t="shared" si="585"/>
        <v/>
      </c>
      <c r="D366" s="5" t="str">
        <f t="shared" si="535"/>
        <v/>
      </c>
      <c r="E366" s="5" t="str">
        <f t="shared" si="536"/>
        <v/>
      </c>
      <c r="F366" s="5" t="str">
        <f t="shared" si="537"/>
        <v/>
      </c>
      <c r="G366" s="5" t="str">
        <f t="shared" si="538"/>
        <v/>
      </c>
      <c r="H366" s="5" t="str">
        <f t="shared" si="539"/>
        <v/>
      </c>
      <c r="I366" s="5" t="str">
        <f t="shared" si="540"/>
        <v/>
      </c>
      <c r="J366" s="5" t="str">
        <f t="shared" si="541"/>
        <v/>
      </c>
      <c r="K366" s="5" t="str">
        <f t="shared" si="542"/>
        <v/>
      </c>
      <c r="L366" s="5" t="str">
        <f t="shared" si="543"/>
        <v/>
      </c>
      <c r="M366" s="5" t="str">
        <f t="shared" si="544"/>
        <v/>
      </c>
      <c r="N366" s="5" t="str">
        <f t="shared" si="545"/>
        <v/>
      </c>
      <c r="O366" s="5" t="str">
        <f t="shared" si="546"/>
        <v/>
      </c>
      <c r="P366" s="5" t="str">
        <f t="shared" si="547"/>
        <v/>
      </c>
      <c r="Q366" s="5" t="str">
        <f t="shared" si="548"/>
        <v/>
      </c>
      <c r="R366" s="5" t="str">
        <f t="shared" si="549"/>
        <v/>
      </c>
      <c r="S366" s="5" t="str">
        <f t="shared" si="550"/>
        <v/>
      </c>
      <c r="T366" s="5" t="str">
        <f t="shared" si="551"/>
        <v/>
      </c>
      <c r="U366" s="5" t="str">
        <f t="shared" si="552"/>
        <v/>
      </c>
      <c r="V366" s="5" t="str">
        <f t="shared" si="553"/>
        <v/>
      </c>
      <c r="W366" s="5" t="str">
        <f t="shared" si="554"/>
        <v/>
      </c>
      <c r="X366" s="5" t="str">
        <f t="shared" si="555"/>
        <v/>
      </c>
      <c r="Y366" s="5" t="str">
        <f t="shared" si="556"/>
        <v/>
      </c>
      <c r="Z366" s="5" t="str">
        <f t="shared" si="557"/>
        <v/>
      </c>
      <c r="AA366" s="5" t="str">
        <f t="shared" si="558"/>
        <v/>
      </c>
      <c r="AB366" s="5" t="str">
        <f t="shared" si="559"/>
        <v/>
      </c>
      <c r="AC366" s="5" t="str">
        <f t="shared" si="560"/>
        <v/>
      </c>
      <c r="AD366" s="5" t="str">
        <f t="shared" si="561"/>
        <v/>
      </c>
      <c r="AE366" s="5" t="str">
        <f t="shared" si="562"/>
        <v/>
      </c>
      <c r="AF366" s="5" t="str">
        <f t="shared" si="563"/>
        <v/>
      </c>
      <c r="AG366" s="5" t="str">
        <f t="shared" si="564"/>
        <v/>
      </c>
      <c r="AH366" s="5" t="str">
        <f t="shared" si="565"/>
        <v/>
      </c>
      <c r="AI366" s="5" t="str">
        <f t="shared" si="566"/>
        <v/>
      </c>
      <c r="AJ366" s="5" t="str">
        <f t="shared" si="567"/>
        <v/>
      </c>
      <c r="AK366" s="5" t="str">
        <f t="shared" si="568"/>
        <v/>
      </c>
      <c r="AL366" s="5" t="str">
        <f t="shared" si="569"/>
        <v/>
      </c>
      <c r="AM366" s="5" t="str">
        <f t="shared" si="570"/>
        <v/>
      </c>
      <c r="AN366" s="5" t="str">
        <f t="shared" si="571"/>
        <v/>
      </c>
      <c r="AO366" s="5" t="str">
        <f t="shared" si="572"/>
        <v/>
      </c>
      <c r="AP366" s="5" t="str">
        <f t="shared" si="573"/>
        <v/>
      </c>
      <c r="AQ366" s="5" t="str">
        <f t="shared" si="574"/>
        <v/>
      </c>
      <c r="AR366" s="5" t="str">
        <f t="shared" si="575"/>
        <v/>
      </c>
      <c r="AS366" s="5" t="str">
        <f t="shared" si="576"/>
        <v/>
      </c>
      <c r="AT366" s="5" t="str">
        <f t="shared" si="577"/>
        <v/>
      </c>
      <c r="AU366" s="5" t="str">
        <f t="shared" si="578"/>
        <v/>
      </c>
      <c r="AV366" s="5" t="str">
        <f t="shared" si="579"/>
        <v/>
      </c>
      <c r="AW366" s="5" t="str">
        <f t="shared" si="580"/>
        <v/>
      </c>
      <c r="AX366" s="5" t="str">
        <f t="shared" si="581"/>
        <v/>
      </c>
      <c r="AY366" s="5" t="str">
        <f t="shared" si="582"/>
        <v/>
      </c>
      <c r="AZ366" s="5" t="str">
        <f t="shared" si="583"/>
        <v/>
      </c>
      <c r="BA366" s="5" t="str">
        <f t="shared" si="584"/>
        <v/>
      </c>
      <c r="BB366" s="18">
        <f t="shared" si="533"/>
        <v>0</v>
      </c>
    </row>
    <row r="367" spans="1:54" x14ac:dyDescent="0.2">
      <c r="A367" s="5" t="str">
        <f t="shared" si="585"/>
        <v/>
      </c>
      <c r="B367" s="14" t="str">
        <f t="shared" si="585"/>
        <v/>
      </c>
      <c r="C367" s="5" t="str">
        <f t="shared" si="585"/>
        <v/>
      </c>
      <c r="D367" s="5" t="str">
        <f t="shared" si="535"/>
        <v/>
      </c>
      <c r="E367" s="5" t="str">
        <f t="shared" si="536"/>
        <v/>
      </c>
      <c r="F367" s="5" t="str">
        <f t="shared" si="537"/>
        <v/>
      </c>
      <c r="G367" s="5" t="str">
        <f t="shared" si="538"/>
        <v/>
      </c>
      <c r="H367" s="5" t="str">
        <f t="shared" si="539"/>
        <v/>
      </c>
      <c r="I367" s="5" t="str">
        <f t="shared" si="540"/>
        <v/>
      </c>
      <c r="J367" s="5" t="str">
        <f t="shared" si="541"/>
        <v/>
      </c>
      <c r="K367" s="5" t="str">
        <f t="shared" si="542"/>
        <v/>
      </c>
      <c r="L367" s="5" t="str">
        <f t="shared" si="543"/>
        <v/>
      </c>
      <c r="M367" s="5" t="str">
        <f t="shared" si="544"/>
        <v/>
      </c>
      <c r="N367" s="5" t="str">
        <f t="shared" si="545"/>
        <v/>
      </c>
      <c r="O367" s="5" t="str">
        <f t="shared" si="546"/>
        <v/>
      </c>
      <c r="P367" s="5" t="str">
        <f t="shared" si="547"/>
        <v/>
      </c>
      <c r="Q367" s="5" t="str">
        <f t="shared" si="548"/>
        <v/>
      </c>
      <c r="R367" s="5" t="str">
        <f t="shared" si="549"/>
        <v/>
      </c>
      <c r="S367" s="5" t="str">
        <f t="shared" si="550"/>
        <v/>
      </c>
      <c r="T367" s="5" t="str">
        <f t="shared" si="551"/>
        <v/>
      </c>
      <c r="U367" s="5" t="str">
        <f t="shared" si="552"/>
        <v/>
      </c>
      <c r="V367" s="5" t="str">
        <f t="shared" si="553"/>
        <v/>
      </c>
      <c r="W367" s="5" t="str">
        <f t="shared" si="554"/>
        <v/>
      </c>
      <c r="X367" s="5" t="str">
        <f t="shared" si="555"/>
        <v/>
      </c>
      <c r="Y367" s="5" t="str">
        <f t="shared" si="556"/>
        <v/>
      </c>
      <c r="Z367" s="5" t="str">
        <f t="shared" si="557"/>
        <v/>
      </c>
      <c r="AA367" s="5" t="str">
        <f t="shared" si="558"/>
        <v/>
      </c>
      <c r="AB367" s="5" t="str">
        <f t="shared" si="559"/>
        <v/>
      </c>
      <c r="AC367" s="5" t="str">
        <f t="shared" si="560"/>
        <v/>
      </c>
      <c r="AD367" s="5" t="str">
        <f t="shared" si="561"/>
        <v/>
      </c>
      <c r="AE367" s="5" t="str">
        <f t="shared" si="562"/>
        <v/>
      </c>
      <c r="AF367" s="5" t="str">
        <f t="shared" si="563"/>
        <v/>
      </c>
      <c r="AG367" s="5" t="str">
        <f t="shared" si="564"/>
        <v/>
      </c>
      <c r="AH367" s="5" t="str">
        <f t="shared" si="565"/>
        <v/>
      </c>
      <c r="AI367" s="5" t="str">
        <f t="shared" si="566"/>
        <v/>
      </c>
      <c r="AJ367" s="5" t="str">
        <f t="shared" si="567"/>
        <v/>
      </c>
      <c r="AK367" s="5" t="str">
        <f t="shared" si="568"/>
        <v/>
      </c>
      <c r="AL367" s="5" t="str">
        <f t="shared" si="569"/>
        <v/>
      </c>
      <c r="AM367" s="5" t="str">
        <f t="shared" si="570"/>
        <v/>
      </c>
      <c r="AN367" s="5" t="str">
        <f t="shared" si="571"/>
        <v/>
      </c>
      <c r="AO367" s="5" t="str">
        <f t="shared" si="572"/>
        <v/>
      </c>
      <c r="AP367" s="5" t="str">
        <f t="shared" si="573"/>
        <v/>
      </c>
      <c r="AQ367" s="5" t="str">
        <f t="shared" si="574"/>
        <v/>
      </c>
      <c r="AR367" s="5" t="str">
        <f t="shared" si="575"/>
        <v/>
      </c>
      <c r="AS367" s="5" t="str">
        <f t="shared" si="576"/>
        <v/>
      </c>
      <c r="AT367" s="5" t="str">
        <f t="shared" si="577"/>
        <v/>
      </c>
      <c r="AU367" s="5" t="str">
        <f t="shared" si="578"/>
        <v/>
      </c>
      <c r="AV367" s="5" t="str">
        <f t="shared" si="579"/>
        <v/>
      </c>
      <c r="AW367" s="5" t="str">
        <f t="shared" si="580"/>
        <v/>
      </c>
      <c r="AX367" s="5" t="str">
        <f t="shared" si="581"/>
        <v/>
      </c>
      <c r="AY367" s="5" t="str">
        <f t="shared" si="582"/>
        <v/>
      </c>
      <c r="AZ367" s="5" t="str">
        <f t="shared" si="583"/>
        <v/>
      </c>
      <c r="BA367" s="5" t="str">
        <f t="shared" si="584"/>
        <v/>
      </c>
      <c r="BB367" s="18">
        <f t="shared" si="533"/>
        <v>0</v>
      </c>
    </row>
    <row r="368" spans="1:54" x14ac:dyDescent="0.2">
      <c r="A368" s="5" t="str">
        <f t="shared" si="585"/>
        <v/>
      </c>
      <c r="B368" s="14" t="str">
        <f t="shared" si="585"/>
        <v/>
      </c>
      <c r="C368" s="5" t="str">
        <f t="shared" si="585"/>
        <v/>
      </c>
      <c r="D368" s="5" t="str">
        <f t="shared" si="535"/>
        <v/>
      </c>
      <c r="E368" s="5" t="str">
        <f t="shared" si="536"/>
        <v/>
      </c>
      <c r="F368" s="5" t="str">
        <f t="shared" si="537"/>
        <v/>
      </c>
      <c r="G368" s="5" t="str">
        <f t="shared" si="538"/>
        <v/>
      </c>
      <c r="H368" s="5" t="str">
        <f t="shared" si="539"/>
        <v/>
      </c>
      <c r="I368" s="5" t="str">
        <f t="shared" si="540"/>
        <v/>
      </c>
      <c r="J368" s="5" t="str">
        <f t="shared" si="541"/>
        <v/>
      </c>
      <c r="K368" s="5" t="str">
        <f t="shared" si="542"/>
        <v/>
      </c>
      <c r="L368" s="5" t="str">
        <f t="shared" si="543"/>
        <v/>
      </c>
      <c r="M368" s="5" t="str">
        <f t="shared" si="544"/>
        <v/>
      </c>
      <c r="N368" s="5" t="str">
        <f t="shared" si="545"/>
        <v/>
      </c>
      <c r="O368" s="5" t="str">
        <f t="shared" si="546"/>
        <v/>
      </c>
      <c r="P368" s="5" t="str">
        <f t="shared" si="547"/>
        <v/>
      </c>
      <c r="Q368" s="5" t="str">
        <f t="shared" si="548"/>
        <v/>
      </c>
      <c r="R368" s="5" t="str">
        <f t="shared" si="549"/>
        <v/>
      </c>
      <c r="S368" s="5" t="str">
        <f t="shared" si="550"/>
        <v/>
      </c>
      <c r="T368" s="5" t="str">
        <f t="shared" si="551"/>
        <v/>
      </c>
      <c r="U368" s="5" t="str">
        <f t="shared" si="552"/>
        <v/>
      </c>
      <c r="V368" s="5" t="str">
        <f t="shared" si="553"/>
        <v/>
      </c>
      <c r="W368" s="5" t="str">
        <f t="shared" si="554"/>
        <v/>
      </c>
      <c r="X368" s="5" t="str">
        <f t="shared" si="555"/>
        <v/>
      </c>
      <c r="Y368" s="5" t="str">
        <f t="shared" si="556"/>
        <v/>
      </c>
      <c r="Z368" s="5" t="str">
        <f t="shared" si="557"/>
        <v/>
      </c>
      <c r="AA368" s="5" t="str">
        <f t="shared" si="558"/>
        <v/>
      </c>
      <c r="AB368" s="5" t="str">
        <f t="shared" si="559"/>
        <v/>
      </c>
      <c r="AC368" s="5" t="str">
        <f t="shared" si="560"/>
        <v/>
      </c>
      <c r="AD368" s="5" t="str">
        <f t="shared" si="561"/>
        <v/>
      </c>
      <c r="AE368" s="5" t="str">
        <f t="shared" si="562"/>
        <v/>
      </c>
      <c r="AF368" s="5" t="str">
        <f t="shared" si="563"/>
        <v/>
      </c>
      <c r="AG368" s="5" t="str">
        <f t="shared" si="564"/>
        <v/>
      </c>
      <c r="AH368" s="5" t="str">
        <f t="shared" si="565"/>
        <v/>
      </c>
      <c r="AI368" s="5" t="str">
        <f t="shared" si="566"/>
        <v/>
      </c>
      <c r="AJ368" s="5" t="str">
        <f t="shared" si="567"/>
        <v/>
      </c>
      <c r="AK368" s="5" t="str">
        <f t="shared" si="568"/>
        <v/>
      </c>
      <c r="AL368" s="5" t="str">
        <f t="shared" si="569"/>
        <v/>
      </c>
      <c r="AM368" s="5" t="str">
        <f t="shared" si="570"/>
        <v/>
      </c>
      <c r="AN368" s="5" t="str">
        <f t="shared" si="571"/>
        <v/>
      </c>
      <c r="AO368" s="5" t="str">
        <f t="shared" si="572"/>
        <v/>
      </c>
      <c r="AP368" s="5" t="str">
        <f t="shared" si="573"/>
        <v/>
      </c>
      <c r="AQ368" s="5" t="str">
        <f t="shared" si="574"/>
        <v/>
      </c>
      <c r="AR368" s="5" t="str">
        <f t="shared" si="575"/>
        <v/>
      </c>
      <c r="AS368" s="5" t="str">
        <f t="shared" si="576"/>
        <v/>
      </c>
      <c r="AT368" s="5" t="str">
        <f t="shared" si="577"/>
        <v/>
      </c>
      <c r="AU368" s="5" t="str">
        <f t="shared" si="578"/>
        <v/>
      </c>
      <c r="AV368" s="5" t="str">
        <f t="shared" si="579"/>
        <v/>
      </c>
      <c r="AW368" s="5" t="str">
        <f t="shared" si="580"/>
        <v/>
      </c>
      <c r="AX368" s="5" t="str">
        <f t="shared" si="581"/>
        <v/>
      </c>
      <c r="AY368" s="5" t="str">
        <f t="shared" si="582"/>
        <v/>
      </c>
      <c r="AZ368" s="5" t="str">
        <f t="shared" si="583"/>
        <v/>
      </c>
      <c r="BA368" s="5" t="str">
        <f t="shared" si="584"/>
        <v/>
      </c>
      <c r="BB368" s="18">
        <f t="shared" si="533"/>
        <v>0</v>
      </c>
    </row>
    <row r="369" spans="1:54" x14ac:dyDescent="0.2">
      <c r="A369" s="5" t="str">
        <f t="shared" si="585"/>
        <v/>
      </c>
      <c r="B369" s="14" t="str">
        <f t="shared" si="585"/>
        <v/>
      </c>
      <c r="C369" s="5" t="str">
        <f t="shared" si="585"/>
        <v/>
      </c>
      <c r="D369" s="5" t="str">
        <f t="shared" si="535"/>
        <v/>
      </c>
      <c r="E369" s="5" t="str">
        <f t="shared" si="536"/>
        <v/>
      </c>
      <c r="F369" s="5" t="str">
        <f t="shared" si="537"/>
        <v/>
      </c>
      <c r="G369" s="5" t="str">
        <f t="shared" si="538"/>
        <v/>
      </c>
      <c r="H369" s="5" t="str">
        <f t="shared" si="539"/>
        <v/>
      </c>
      <c r="I369" s="5" t="str">
        <f t="shared" si="540"/>
        <v/>
      </c>
      <c r="J369" s="5" t="str">
        <f t="shared" si="541"/>
        <v/>
      </c>
      <c r="K369" s="5" t="str">
        <f t="shared" si="542"/>
        <v/>
      </c>
      <c r="L369" s="5" t="str">
        <f t="shared" si="543"/>
        <v/>
      </c>
      <c r="M369" s="5" t="str">
        <f t="shared" si="544"/>
        <v/>
      </c>
      <c r="N369" s="5" t="str">
        <f t="shared" si="545"/>
        <v/>
      </c>
      <c r="O369" s="5" t="str">
        <f t="shared" si="546"/>
        <v/>
      </c>
      <c r="P369" s="5" t="str">
        <f t="shared" si="547"/>
        <v/>
      </c>
      <c r="Q369" s="5" t="str">
        <f t="shared" si="548"/>
        <v/>
      </c>
      <c r="R369" s="5" t="str">
        <f t="shared" si="549"/>
        <v/>
      </c>
      <c r="S369" s="5" t="str">
        <f t="shared" si="550"/>
        <v/>
      </c>
      <c r="T369" s="5" t="str">
        <f t="shared" si="551"/>
        <v/>
      </c>
      <c r="U369" s="5" t="str">
        <f t="shared" si="552"/>
        <v/>
      </c>
      <c r="V369" s="5" t="str">
        <f t="shared" si="553"/>
        <v/>
      </c>
      <c r="W369" s="5" t="str">
        <f t="shared" si="554"/>
        <v/>
      </c>
      <c r="X369" s="5" t="str">
        <f t="shared" si="555"/>
        <v/>
      </c>
      <c r="Y369" s="5" t="str">
        <f t="shared" si="556"/>
        <v/>
      </c>
      <c r="Z369" s="5" t="str">
        <f t="shared" si="557"/>
        <v/>
      </c>
      <c r="AA369" s="5" t="str">
        <f t="shared" si="558"/>
        <v/>
      </c>
      <c r="AB369" s="5" t="str">
        <f t="shared" si="559"/>
        <v/>
      </c>
      <c r="AC369" s="5" t="str">
        <f t="shared" si="560"/>
        <v/>
      </c>
      <c r="AD369" s="5" t="str">
        <f t="shared" si="561"/>
        <v/>
      </c>
      <c r="AE369" s="5" t="str">
        <f t="shared" si="562"/>
        <v/>
      </c>
      <c r="AF369" s="5" t="str">
        <f t="shared" si="563"/>
        <v/>
      </c>
      <c r="AG369" s="5" t="str">
        <f t="shared" si="564"/>
        <v/>
      </c>
      <c r="AH369" s="5" t="str">
        <f t="shared" si="565"/>
        <v/>
      </c>
      <c r="AI369" s="5" t="str">
        <f t="shared" si="566"/>
        <v/>
      </c>
      <c r="AJ369" s="5" t="str">
        <f t="shared" si="567"/>
        <v/>
      </c>
      <c r="AK369" s="5" t="str">
        <f t="shared" si="568"/>
        <v/>
      </c>
      <c r="AL369" s="5" t="str">
        <f t="shared" si="569"/>
        <v/>
      </c>
      <c r="AM369" s="5" t="str">
        <f t="shared" si="570"/>
        <v/>
      </c>
      <c r="AN369" s="5" t="str">
        <f t="shared" si="571"/>
        <v/>
      </c>
      <c r="AO369" s="5" t="str">
        <f t="shared" si="572"/>
        <v/>
      </c>
      <c r="AP369" s="5" t="str">
        <f t="shared" si="573"/>
        <v/>
      </c>
      <c r="AQ369" s="5" t="str">
        <f t="shared" si="574"/>
        <v/>
      </c>
      <c r="AR369" s="5" t="str">
        <f t="shared" si="575"/>
        <v/>
      </c>
      <c r="AS369" s="5" t="str">
        <f t="shared" si="576"/>
        <v/>
      </c>
      <c r="AT369" s="5" t="str">
        <f t="shared" si="577"/>
        <v/>
      </c>
      <c r="AU369" s="5" t="str">
        <f t="shared" si="578"/>
        <v/>
      </c>
      <c r="AV369" s="5" t="str">
        <f t="shared" si="579"/>
        <v/>
      </c>
      <c r="AW369" s="5" t="str">
        <f t="shared" si="580"/>
        <v/>
      </c>
      <c r="AX369" s="5" t="str">
        <f t="shared" si="581"/>
        <v/>
      </c>
      <c r="AY369" s="5" t="str">
        <f t="shared" si="582"/>
        <v/>
      </c>
      <c r="AZ369" s="5" t="str">
        <f t="shared" si="583"/>
        <v/>
      </c>
      <c r="BA369" s="5" t="str">
        <f t="shared" si="584"/>
        <v/>
      </c>
      <c r="BB369" s="18">
        <f t="shared" si="533"/>
        <v>0</v>
      </c>
    </row>
    <row r="370" spans="1:54" x14ac:dyDescent="0.2">
      <c r="A370" s="5" t="str">
        <f t="shared" si="585"/>
        <v/>
      </c>
      <c r="B370" s="14" t="str">
        <f t="shared" si="585"/>
        <v/>
      </c>
      <c r="C370" s="5" t="str">
        <f t="shared" si="585"/>
        <v/>
      </c>
      <c r="D370" s="5" t="str">
        <f t="shared" si="535"/>
        <v/>
      </c>
      <c r="E370" s="5" t="str">
        <f t="shared" si="536"/>
        <v/>
      </c>
      <c r="F370" s="5" t="str">
        <f t="shared" si="537"/>
        <v/>
      </c>
      <c r="G370" s="5" t="str">
        <f t="shared" si="538"/>
        <v/>
      </c>
      <c r="H370" s="5" t="str">
        <f t="shared" si="539"/>
        <v/>
      </c>
      <c r="I370" s="5" t="str">
        <f t="shared" si="540"/>
        <v/>
      </c>
      <c r="J370" s="5" t="str">
        <f t="shared" si="541"/>
        <v/>
      </c>
      <c r="K370" s="5" t="str">
        <f t="shared" si="542"/>
        <v/>
      </c>
      <c r="L370" s="5" t="str">
        <f t="shared" si="543"/>
        <v/>
      </c>
      <c r="M370" s="5" t="str">
        <f t="shared" si="544"/>
        <v/>
      </c>
      <c r="N370" s="5" t="str">
        <f t="shared" si="545"/>
        <v/>
      </c>
      <c r="O370" s="5" t="str">
        <f t="shared" si="546"/>
        <v/>
      </c>
      <c r="P370" s="5" t="str">
        <f t="shared" si="547"/>
        <v/>
      </c>
      <c r="Q370" s="5" t="str">
        <f t="shared" si="548"/>
        <v/>
      </c>
      <c r="R370" s="5" t="str">
        <f t="shared" si="549"/>
        <v/>
      </c>
      <c r="S370" s="5" t="str">
        <f t="shared" si="550"/>
        <v/>
      </c>
      <c r="T370" s="5" t="str">
        <f t="shared" si="551"/>
        <v/>
      </c>
      <c r="U370" s="5" t="str">
        <f t="shared" si="552"/>
        <v/>
      </c>
      <c r="V370" s="5" t="str">
        <f t="shared" si="553"/>
        <v/>
      </c>
      <c r="W370" s="5" t="str">
        <f t="shared" si="554"/>
        <v/>
      </c>
      <c r="X370" s="5" t="str">
        <f t="shared" si="555"/>
        <v/>
      </c>
      <c r="Y370" s="5" t="str">
        <f t="shared" si="556"/>
        <v/>
      </c>
      <c r="Z370" s="5" t="str">
        <f t="shared" si="557"/>
        <v/>
      </c>
      <c r="AA370" s="5" t="str">
        <f t="shared" si="558"/>
        <v/>
      </c>
      <c r="AB370" s="5" t="str">
        <f t="shared" si="559"/>
        <v/>
      </c>
      <c r="AC370" s="5" t="str">
        <f t="shared" si="560"/>
        <v/>
      </c>
      <c r="AD370" s="5" t="str">
        <f t="shared" si="561"/>
        <v/>
      </c>
      <c r="AE370" s="5" t="str">
        <f t="shared" si="562"/>
        <v/>
      </c>
      <c r="AF370" s="5" t="str">
        <f t="shared" si="563"/>
        <v/>
      </c>
      <c r="AG370" s="5" t="str">
        <f t="shared" si="564"/>
        <v/>
      </c>
      <c r="AH370" s="5" t="str">
        <f t="shared" si="565"/>
        <v/>
      </c>
      <c r="AI370" s="5" t="str">
        <f t="shared" si="566"/>
        <v/>
      </c>
      <c r="AJ370" s="5" t="str">
        <f t="shared" si="567"/>
        <v/>
      </c>
      <c r="AK370" s="5" t="str">
        <f t="shared" si="568"/>
        <v/>
      </c>
      <c r="AL370" s="5" t="str">
        <f t="shared" si="569"/>
        <v/>
      </c>
      <c r="AM370" s="5" t="str">
        <f t="shared" si="570"/>
        <v/>
      </c>
      <c r="AN370" s="5" t="str">
        <f t="shared" si="571"/>
        <v/>
      </c>
      <c r="AO370" s="5" t="str">
        <f t="shared" si="572"/>
        <v/>
      </c>
      <c r="AP370" s="5" t="str">
        <f t="shared" si="573"/>
        <v/>
      </c>
      <c r="AQ370" s="5" t="str">
        <f t="shared" si="574"/>
        <v/>
      </c>
      <c r="AR370" s="5" t="str">
        <f t="shared" si="575"/>
        <v/>
      </c>
      <c r="AS370" s="5" t="str">
        <f t="shared" si="576"/>
        <v/>
      </c>
      <c r="AT370" s="5" t="str">
        <f t="shared" si="577"/>
        <v/>
      </c>
      <c r="AU370" s="5" t="str">
        <f t="shared" si="578"/>
        <v/>
      </c>
      <c r="AV370" s="5" t="str">
        <f t="shared" si="579"/>
        <v/>
      </c>
      <c r="AW370" s="5" t="str">
        <f t="shared" si="580"/>
        <v/>
      </c>
      <c r="AX370" s="5" t="str">
        <f t="shared" si="581"/>
        <v/>
      </c>
      <c r="AY370" s="5" t="str">
        <f t="shared" si="582"/>
        <v/>
      </c>
      <c r="AZ370" s="5" t="str">
        <f t="shared" si="583"/>
        <v/>
      </c>
      <c r="BA370" s="5" t="str">
        <f t="shared" si="584"/>
        <v/>
      </c>
      <c r="BB370" s="18">
        <f t="shared" si="533"/>
        <v>0</v>
      </c>
    </row>
    <row r="371" spans="1:54" x14ac:dyDescent="0.2">
      <c r="A371" s="5" t="str">
        <f t="shared" si="585"/>
        <v/>
      </c>
      <c r="B371" s="14" t="str">
        <f t="shared" si="585"/>
        <v/>
      </c>
      <c r="C371" s="5" t="str">
        <f t="shared" si="585"/>
        <v/>
      </c>
      <c r="D371" s="5" t="str">
        <f t="shared" si="535"/>
        <v/>
      </c>
      <c r="E371" s="5" t="str">
        <f t="shared" si="536"/>
        <v/>
      </c>
      <c r="F371" s="5" t="str">
        <f t="shared" si="537"/>
        <v/>
      </c>
      <c r="G371" s="5" t="str">
        <f t="shared" si="538"/>
        <v/>
      </c>
      <c r="H371" s="5" t="str">
        <f t="shared" si="539"/>
        <v/>
      </c>
      <c r="I371" s="5" t="str">
        <f t="shared" si="540"/>
        <v/>
      </c>
      <c r="J371" s="5" t="str">
        <f t="shared" si="541"/>
        <v/>
      </c>
      <c r="K371" s="5" t="str">
        <f t="shared" si="542"/>
        <v/>
      </c>
      <c r="L371" s="5" t="str">
        <f t="shared" si="543"/>
        <v/>
      </c>
      <c r="M371" s="5" t="str">
        <f t="shared" si="544"/>
        <v/>
      </c>
      <c r="N371" s="5" t="str">
        <f t="shared" si="545"/>
        <v/>
      </c>
      <c r="O371" s="5" t="str">
        <f t="shared" si="546"/>
        <v/>
      </c>
      <c r="P371" s="5" t="str">
        <f t="shared" si="547"/>
        <v/>
      </c>
      <c r="Q371" s="5" t="str">
        <f t="shared" si="548"/>
        <v/>
      </c>
      <c r="R371" s="5" t="str">
        <f t="shared" si="549"/>
        <v/>
      </c>
      <c r="S371" s="5" t="str">
        <f t="shared" si="550"/>
        <v/>
      </c>
      <c r="T371" s="5" t="str">
        <f t="shared" si="551"/>
        <v/>
      </c>
      <c r="U371" s="5" t="str">
        <f t="shared" si="552"/>
        <v/>
      </c>
      <c r="V371" s="5" t="str">
        <f t="shared" si="553"/>
        <v/>
      </c>
      <c r="W371" s="5" t="str">
        <f t="shared" si="554"/>
        <v/>
      </c>
      <c r="X371" s="5" t="str">
        <f t="shared" si="555"/>
        <v/>
      </c>
      <c r="Y371" s="5" t="str">
        <f t="shared" si="556"/>
        <v/>
      </c>
      <c r="Z371" s="5" t="str">
        <f t="shared" si="557"/>
        <v/>
      </c>
      <c r="AA371" s="5" t="str">
        <f t="shared" si="558"/>
        <v/>
      </c>
      <c r="AB371" s="5" t="str">
        <f t="shared" si="559"/>
        <v/>
      </c>
      <c r="AC371" s="5" t="str">
        <f t="shared" si="560"/>
        <v/>
      </c>
      <c r="AD371" s="5" t="str">
        <f t="shared" si="561"/>
        <v/>
      </c>
      <c r="AE371" s="5" t="str">
        <f t="shared" si="562"/>
        <v/>
      </c>
      <c r="AF371" s="5" t="str">
        <f t="shared" si="563"/>
        <v/>
      </c>
      <c r="AG371" s="5" t="str">
        <f t="shared" si="564"/>
        <v/>
      </c>
      <c r="AH371" s="5" t="str">
        <f t="shared" si="565"/>
        <v/>
      </c>
      <c r="AI371" s="5" t="str">
        <f t="shared" si="566"/>
        <v/>
      </c>
      <c r="AJ371" s="5" t="str">
        <f t="shared" si="567"/>
        <v/>
      </c>
      <c r="AK371" s="5" t="str">
        <f t="shared" si="568"/>
        <v/>
      </c>
      <c r="AL371" s="5" t="str">
        <f t="shared" si="569"/>
        <v/>
      </c>
      <c r="AM371" s="5" t="str">
        <f t="shared" si="570"/>
        <v/>
      </c>
      <c r="AN371" s="5" t="str">
        <f t="shared" si="571"/>
        <v/>
      </c>
      <c r="AO371" s="5" t="str">
        <f t="shared" si="572"/>
        <v/>
      </c>
      <c r="AP371" s="5" t="str">
        <f t="shared" si="573"/>
        <v/>
      </c>
      <c r="AQ371" s="5" t="str">
        <f t="shared" si="574"/>
        <v/>
      </c>
      <c r="AR371" s="5" t="str">
        <f t="shared" si="575"/>
        <v/>
      </c>
      <c r="AS371" s="5" t="str">
        <f t="shared" si="576"/>
        <v/>
      </c>
      <c r="AT371" s="5" t="str">
        <f t="shared" si="577"/>
        <v/>
      </c>
      <c r="AU371" s="5" t="str">
        <f t="shared" si="578"/>
        <v/>
      </c>
      <c r="AV371" s="5" t="str">
        <f t="shared" si="579"/>
        <v/>
      </c>
      <c r="AW371" s="5" t="str">
        <f t="shared" si="580"/>
        <v/>
      </c>
      <c r="AX371" s="5" t="str">
        <f t="shared" si="581"/>
        <v/>
      </c>
      <c r="AY371" s="5" t="str">
        <f t="shared" si="582"/>
        <v/>
      </c>
      <c r="AZ371" s="5" t="str">
        <f t="shared" si="583"/>
        <v/>
      </c>
      <c r="BA371" s="5" t="str">
        <f t="shared" si="584"/>
        <v/>
      </c>
      <c r="BB371" s="18">
        <f t="shared" si="533"/>
        <v>0</v>
      </c>
    </row>
    <row r="372" spans="1:54" x14ac:dyDescent="0.2">
      <c r="A372" s="5" t="str">
        <f t="shared" si="585"/>
        <v/>
      </c>
      <c r="B372" s="14" t="str">
        <f t="shared" si="585"/>
        <v/>
      </c>
      <c r="C372" s="5" t="str">
        <f t="shared" si="585"/>
        <v/>
      </c>
      <c r="D372" s="5" t="str">
        <f t="shared" si="535"/>
        <v/>
      </c>
      <c r="E372" s="5" t="str">
        <f t="shared" si="536"/>
        <v/>
      </c>
      <c r="F372" s="5" t="str">
        <f t="shared" si="537"/>
        <v/>
      </c>
      <c r="G372" s="5" t="str">
        <f t="shared" si="538"/>
        <v/>
      </c>
      <c r="H372" s="5" t="str">
        <f t="shared" si="539"/>
        <v/>
      </c>
      <c r="I372" s="5" t="str">
        <f t="shared" si="540"/>
        <v/>
      </c>
      <c r="J372" s="5" t="str">
        <f t="shared" si="541"/>
        <v/>
      </c>
      <c r="K372" s="5" t="str">
        <f t="shared" si="542"/>
        <v/>
      </c>
      <c r="L372" s="5" t="str">
        <f t="shared" si="543"/>
        <v/>
      </c>
      <c r="M372" s="5" t="str">
        <f t="shared" si="544"/>
        <v/>
      </c>
      <c r="N372" s="5" t="str">
        <f t="shared" si="545"/>
        <v/>
      </c>
      <c r="O372" s="5" t="str">
        <f t="shared" si="546"/>
        <v/>
      </c>
      <c r="P372" s="5" t="str">
        <f t="shared" si="547"/>
        <v/>
      </c>
      <c r="Q372" s="5" t="str">
        <f t="shared" si="548"/>
        <v/>
      </c>
      <c r="R372" s="5" t="str">
        <f t="shared" si="549"/>
        <v/>
      </c>
      <c r="S372" s="5" t="str">
        <f t="shared" si="550"/>
        <v/>
      </c>
      <c r="T372" s="5" t="str">
        <f t="shared" si="551"/>
        <v/>
      </c>
      <c r="U372" s="5" t="str">
        <f t="shared" si="552"/>
        <v/>
      </c>
      <c r="V372" s="5" t="str">
        <f t="shared" si="553"/>
        <v/>
      </c>
      <c r="W372" s="5" t="str">
        <f t="shared" si="554"/>
        <v/>
      </c>
      <c r="X372" s="5" t="str">
        <f t="shared" si="555"/>
        <v/>
      </c>
      <c r="Y372" s="5" t="str">
        <f t="shared" si="556"/>
        <v/>
      </c>
      <c r="Z372" s="5" t="str">
        <f t="shared" si="557"/>
        <v/>
      </c>
      <c r="AA372" s="5" t="str">
        <f t="shared" si="558"/>
        <v/>
      </c>
      <c r="AB372" s="5" t="str">
        <f t="shared" si="559"/>
        <v/>
      </c>
      <c r="AC372" s="5" t="str">
        <f t="shared" si="560"/>
        <v/>
      </c>
      <c r="AD372" s="5" t="str">
        <f t="shared" si="561"/>
        <v/>
      </c>
      <c r="AE372" s="5" t="str">
        <f t="shared" si="562"/>
        <v/>
      </c>
      <c r="AF372" s="5" t="str">
        <f t="shared" si="563"/>
        <v/>
      </c>
      <c r="AG372" s="5" t="str">
        <f t="shared" si="564"/>
        <v/>
      </c>
      <c r="AH372" s="5" t="str">
        <f t="shared" si="565"/>
        <v/>
      </c>
      <c r="AI372" s="5" t="str">
        <f t="shared" si="566"/>
        <v/>
      </c>
      <c r="AJ372" s="5" t="str">
        <f t="shared" si="567"/>
        <v/>
      </c>
      <c r="AK372" s="5" t="str">
        <f t="shared" si="568"/>
        <v/>
      </c>
      <c r="AL372" s="5" t="str">
        <f t="shared" si="569"/>
        <v/>
      </c>
      <c r="AM372" s="5" t="str">
        <f t="shared" si="570"/>
        <v/>
      </c>
      <c r="AN372" s="5" t="str">
        <f t="shared" si="571"/>
        <v/>
      </c>
      <c r="AO372" s="5" t="str">
        <f t="shared" si="572"/>
        <v/>
      </c>
      <c r="AP372" s="5" t="str">
        <f t="shared" si="573"/>
        <v/>
      </c>
      <c r="AQ372" s="5" t="str">
        <f t="shared" si="574"/>
        <v/>
      </c>
      <c r="AR372" s="5" t="str">
        <f t="shared" si="575"/>
        <v/>
      </c>
      <c r="AS372" s="5" t="str">
        <f t="shared" si="576"/>
        <v/>
      </c>
      <c r="AT372" s="5" t="str">
        <f t="shared" si="577"/>
        <v/>
      </c>
      <c r="AU372" s="5" t="str">
        <f t="shared" si="578"/>
        <v/>
      </c>
      <c r="AV372" s="5" t="str">
        <f t="shared" si="579"/>
        <v/>
      </c>
      <c r="AW372" s="5" t="str">
        <f t="shared" si="580"/>
        <v/>
      </c>
      <c r="AX372" s="5" t="str">
        <f t="shared" si="581"/>
        <v/>
      </c>
      <c r="AY372" s="5" t="str">
        <f t="shared" si="582"/>
        <v/>
      </c>
      <c r="AZ372" s="5" t="str">
        <f t="shared" si="583"/>
        <v/>
      </c>
      <c r="BA372" s="5" t="str">
        <f t="shared" si="584"/>
        <v/>
      </c>
      <c r="BB372" s="18">
        <f t="shared" si="533"/>
        <v>0</v>
      </c>
    </row>
    <row r="373" spans="1:54" x14ac:dyDescent="0.2">
      <c r="A373" s="5" t="str">
        <f t="shared" si="585"/>
        <v/>
      </c>
      <c r="B373" s="14" t="str">
        <f t="shared" si="585"/>
        <v/>
      </c>
      <c r="C373" s="5" t="str">
        <f t="shared" si="585"/>
        <v/>
      </c>
      <c r="D373" s="5" t="str">
        <f t="shared" si="535"/>
        <v/>
      </c>
      <c r="E373" s="5" t="str">
        <f t="shared" si="536"/>
        <v/>
      </c>
      <c r="F373" s="5" t="str">
        <f t="shared" si="537"/>
        <v/>
      </c>
      <c r="G373" s="5" t="str">
        <f t="shared" si="538"/>
        <v/>
      </c>
      <c r="H373" s="5" t="str">
        <f t="shared" si="539"/>
        <v/>
      </c>
      <c r="I373" s="5" t="str">
        <f t="shared" si="540"/>
        <v/>
      </c>
      <c r="J373" s="5" t="str">
        <f t="shared" si="541"/>
        <v/>
      </c>
      <c r="K373" s="5" t="str">
        <f t="shared" si="542"/>
        <v/>
      </c>
      <c r="L373" s="5" t="str">
        <f t="shared" si="543"/>
        <v/>
      </c>
      <c r="M373" s="5" t="str">
        <f t="shared" si="544"/>
        <v/>
      </c>
      <c r="N373" s="5" t="str">
        <f t="shared" si="545"/>
        <v/>
      </c>
      <c r="O373" s="5" t="str">
        <f t="shared" si="546"/>
        <v/>
      </c>
      <c r="P373" s="5" t="str">
        <f t="shared" si="547"/>
        <v/>
      </c>
      <c r="Q373" s="5" t="str">
        <f t="shared" si="548"/>
        <v/>
      </c>
      <c r="R373" s="5" t="str">
        <f t="shared" si="549"/>
        <v/>
      </c>
      <c r="S373" s="5" t="str">
        <f t="shared" si="550"/>
        <v/>
      </c>
      <c r="T373" s="5" t="str">
        <f t="shared" si="551"/>
        <v/>
      </c>
      <c r="U373" s="5" t="str">
        <f t="shared" si="552"/>
        <v/>
      </c>
      <c r="V373" s="5" t="str">
        <f t="shared" si="553"/>
        <v/>
      </c>
      <c r="W373" s="5" t="str">
        <f t="shared" si="554"/>
        <v/>
      </c>
      <c r="X373" s="5" t="str">
        <f t="shared" si="555"/>
        <v/>
      </c>
      <c r="Y373" s="5" t="str">
        <f t="shared" si="556"/>
        <v/>
      </c>
      <c r="Z373" s="5" t="str">
        <f t="shared" si="557"/>
        <v/>
      </c>
      <c r="AA373" s="5" t="str">
        <f t="shared" si="558"/>
        <v/>
      </c>
      <c r="AB373" s="5" t="str">
        <f t="shared" si="559"/>
        <v/>
      </c>
      <c r="AC373" s="5" t="str">
        <f t="shared" si="560"/>
        <v/>
      </c>
      <c r="AD373" s="5" t="str">
        <f t="shared" si="561"/>
        <v/>
      </c>
      <c r="AE373" s="5" t="str">
        <f t="shared" si="562"/>
        <v/>
      </c>
      <c r="AF373" s="5" t="str">
        <f t="shared" si="563"/>
        <v/>
      </c>
      <c r="AG373" s="5" t="str">
        <f t="shared" si="564"/>
        <v/>
      </c>
      <c r="AH373" s="5" t="str">
        <f t="shared" si="565"/>
        <v/>
      </c>
      <c r="AI373" s="5" t="str">
        <f t="shared" si="566"/>
        <v/>
      </c>
      <c r="AJ373" s="5" t="str">
        <f t="shared" si="567"/>
        <v/>
      </c>
      <c r="AK373" s="5" t="str">
        <f t="shared" si="568"/>
        <v/>
      </c>
      <c r="AL373" s="5" t="str">
        <f t="shared" si="569"/>
        <v/>
      </c>
      <c r="AM373" s="5" t="str">
        <f t="shared" si="570"/>
        <v/>
      </c>
      <c r="AN373" s="5" t="str">
        <f t="shared" si="571"/>
        <v/>
      </c>
      <c r="AO373" s="5" t="str">
        <f t="shared" si="572"/>
        <v/>
      </c>
      <c r="AP373" s="5" t="str">
        <f t="shared" si="573"/>
        <v/>
      </c>
      <c r="AQ373" s="5" t="str">
        <f t="shared" si="574"/>
        <v/>
      </c>
      <c r="AR373" s="5" t="str">
        <f t="shared" si="575"/>
        <v/>
      </c>
      <c r="AS373" s="5" t="str">
        <f t="shared" si="576"/>
        <v/>
      </c>
      <c r="AT373" s="5" t="str">
        <f t="shared" si="577"/>
        <v/>
      </c>
      <c r="AU373" s="5" t="str">
        <f t="shared" si="578"/>
        <v/>
      </c>
      <c r="AV373" s="5" t="str">
        <f t="shared" si="579"/>
        <v/>
      </c>
      <c r="AW373" s="5" t="str">
        <f t="shared" si="580"/>
        <v/>
      </c>
      <c r="AX373" s="5" t="str">
        <f t="shared" si="581"/>
        <v/>
      </c>
      <c r="AY373" s="5" t="str">
        <f t="shared" si="582"/>
        <v/>
      </c>
      <c r="AZ373" s="5" t="str">
        <f t="shared" si="583"/>
        <v/>
      </c>
      <c r="BA373" s="5" t="str">
        <f t="shared" si="584"/>
        <v/>
      </c>
      <c r="BB373" s="18">
        <f t="shared" si="533"/>
        <v>0</v>
      </c>
    </row>
    <row r="374" spans="1:54" x14ac:dyDescent="0.2">
      <c r="A374" s="5" t="str">
        <f t="shared" si="585"/>
        <v/>
      </c>
      <c r="B374" s="14" t="str">
        <f t="shared" si="585"/>
        <v/>
      </c>
      <c r="C374" s="5" t="str">
        <f t="shared" si="585"/>
        <v/>
      </c>
      <c r="D374" s="5" t="str">
        <f t="shared" si="535"/>
        <v/>
      </c>
      <c r="E374" s="5" t="str">
        <f t="shared" si="536"/>
        <v/>
      </c>
      <c r="F374" s="5" t="str">
        <f t="shared" si="537"/>
        <v/>
      </c>
      <c r="G374" s="5" t="str">
        <f t="shared" si="538"/>
        <v/>
      </c>
      <c r="H374" s="5" t="str">
        <f t="shared" si="539"/>
        <v/>
      </c>
      <c r="I374" s="5" t="str">
        <f t="shared" si="540"/>
        <v/>
      </c>
      <c r="J374" s="5" t="str">
        <f t="shared" si="541"/>
        <v/>
      </c>
      <c r="K374" s="5" t="str">
        <f t="shared" si="542"/>
        <v/>
      </c>
      <c r="L374" s="5" t="str">
        <f t="shared" si="543"/>
        <v/>
      </c>
      <c r="M374" s="5" t="str">
        <f t="shared" si="544"/>
        <v/>
      </c>
      <c r="N374" s="5" t="str">
        <f t="shared" si="545"/>
        <v/>
      </c>
      <c r="O374" s="5" t="str">
        <f t="shared" si="546"/>
        <v/>
      </c>
      <c r="P374" s="5" t="str">
        <f t="shared" si="547"/>
        <v/>
      </c>
      <c r="Q374" s="5" t="str">
        <f t="shared" si="548"/>
        <v/>
      </c>
      <c r="R374" s="5" t="str">
        <f t="shared" si="549"/>
        <v/>
      </c>
      <c r="S374" s="5" t="str">
        <f t="shared" si="550"/>
        <v/>
      </c>
      <c r="T374" s="5" t="str">
        <f t="shared" si="551"/>
        <v/>
      </c>
      <c r="U374" s="5" t="str">
        <f t="shared" si="552"/>
        <v/>
      </c>
      <c r="V374" s="5" t="str">
        <f t="shared" si="553"/>
        <v/>
      </c>
      <c r="W374" s="5" t="str">
        <f t="shared" si="554"/>
        <v/>
      </c>
      <c r="X374" s="5" t="str">
        <f t="shared" si="555"/>
        <v/>
      </c>
      <c r="Y374" s="5" t="str">
        <f t="shared" si="556"/>
        <v/>
      </c>
      <c r="Z374" s="5" t="str">
        <f t="shared" si="557"/>
        <v/>
      </c>
      <c r="AA374" s="5" t="str">
        <f t="shared" si="558"/>
        <v/>
      </c>
      <c r="AB374" s="5" t="str">
        <f t="shared" si="559"/>
        <v/>
      </c>
      <c r="AC374" s="5" t="str">
        <f t="shared" si="560"/>
        <v/>
      </c>
      <c r="AD374" s="5" t="str">
        <f t="shared" si="561"/>
        <v/>
      </c>
      <c r="AE374" s="5" t="str">
        <f t="shared" si="562"/>
        <v/>
      </c>
      <c r="AF374" s="5" t="str">
        <f t="shared" si="563"/>
        <v/>
      </c>
      <c r="AG374" s="5" t="str">
        <f t="shared" si="564"/>
        <v/>
      </c>
      <c r="AH374" s="5" t="str">
        <f t="shared" si="565"/>
        <v/>
      </c>
      <c r="AI374" s="5" t="str">
        <f t="shared" si="566"/>
        <v/>
      </c>
      <c r="AJ374" s="5" t="str">
        <f t="shared" si="567"/>
        <v/>
      </c>
      <c r="AK374" s="5" t="str">
        <f t="shared" si="568"/>
        <v/>
      </c>
      <c r="AL374" s="5" t="str">
        <f t="shared" si="569"/>
        <v/>
      </c>
      <c r="AM374" s="5" t="str">
        <f t="shared" si="570"/>
        <v/>
      </c>
      <c r="AN374" s="5" t="str">
        <f t="shared" si="571"/>
        <v/>
      </c>
      <c r="AO374" s="5" t="str">
        <f t="shared" si="572"/>
        <v/>
      </c>
      <c r="AP374" s="5" t="str">
        <f t="shared" si="573"/>
        <v/>
      </c>
      <c r="AQ374" s="5" t="str">
        <f t="shared" si="574"/>
        <v/>
      </c>
      <c r="AR374" s="5" t="str">
        <f t="shared" si="575"/>
        <v/>
      </c>
      <c r="AS374" s="5" t="str">
        <f t="shared" si="576"/>
        <v/>
      </c>
      <c r="AT374" s="5" t="str">
        <f t="shared" si="577"/>
        <v/>
      </c>
      <c r="AU374" s="5" t="str">
        <f t="shared" si="578"/>
        <v/>
      </c>
      <c r="AV374" s="5" t="str">
        <f t="shared" si="579"/>
        <v/>
      </c>
      <c r="AW374" s="5" t="str">
        <f t="shared" si="580"/>
        <v/>
      </c>
      <c r="AX374" s="5" t="str">
        <f t="shared" si="581"/>
        <v/>
      </c>
      <c r="AY374" s="5" t="str">
        <f t="shared" si="582"/>
        <v/>
      </c>
      <c r="AZ374" s="5" t="str">
        <f t="shared" si="583"/>
        <v/>
      </c>
      <c r="BA374" s="5" t="str">
        <f t="shared" si="584"/>
        <v/>
      </c>
      <c r="BB374" s="18">
        <f t="shared" si="533"/>
        <v>0</v>
      </c>
    </row>
    <row r="375" spans="1:54" x14ac:dyDescent="0.2">
      <c r="A375" s="5" t="str">
        <f t="shared" si="585"/>
        <v/>
      </c>
      <c r="B375" s="14" t="str">
        <f t="shared" si="585"/>
        <v/>
      </c>
      <c r="C375" s="5" t="str">
        <f t="shared" si="585"/>
        <v/>
      </c>
      <c r="D375" s="5" t="str">
        <f t="shared" si="535"/>
        <v/>
      </c>
      <c r="E375" s="5" t="str">
        <f t="shared" si="536"/>
        <v/>
      </c>
      <c r="F375" s="5" t="str">
        <f t="shared" si="537"/>
        <v/>
      </c>
      <c r="G375" s="5" t="str">
        <f t="shared" si="538"/>
        <v/>
      </c>
      <c r="H375" s="5" t="str">
        <f t="shared" si="539"/>
        <v/>
      </c>
      <c r="I375" s="5" t="str">
        <f t="shared" si="540"/>
        <v/>
      </c>
      <c r="J375" s="5" t="str">
        <f t="shared" si="541"/>
        <v/>
      </c>
      <c r="K375" s="5" t="str">
        <f t="shared" si="542"/>
        <v/>
      </c>
      <c r="L375" s="5" t="str">
        <f t="shared" si="543"/>
        <v/>
      </c>
      <c r="M375" s="5" t="str">
        <f t="shared" si="544"/>
        <v/>
      </c>
      <c r="N375" s="5" t="str">
        <f t="shared" si="545"/>
        <v/>
      </c>
      <c r="O375" s="5" t="str">
        <f t="shared" si="546"/>
        <v/>
      </c>
      <c r="P375" s="5" t="str">
        <f t="shared" si="547"/>
        <v/>
      </c>
      <c r="Q375" s="5" t="str">
        <f t="shared" si="548"/>
        <v/>
      </c>
      <c r="R375" s="5" t="str">
        <f t="shared" si="549"/>
        <v/>
      </c>
      <c r="S375" s="5" t="str">
        <f t="shared" si="550"/>
        <v/>
      </c>
      <c r="T375" s="5" t="str">
        <f t="shared" si="551"/>
        <v/>
      </c>
      <c r="U375" s="5" t="str">
        <f t="shared" si="552"/>
        <v/>
      </c>
      <c r="V375" s="5" t="str">
        <f t="shared" si="553"/>
        <v/>
      </c>
      <c r="W375" s="5" t="str">
        <f t="shared" si="554"/>
        <v/>
      </c>
      <c r="X375" s="5" t="str">
        <f t="shared" si="555"/>
        <v/>
      </c>
      <c r="Y375" s="5" t="str">
        <f t="shared" si="556"/>
        <v/>
      </c>
      <c r="Z375" s="5" t="str">
        <f t="shared" si="557"/>
        <v/>
      </c>
      <c r="AA375" s="5" t="str">
        <f t="shared" si="558"/>
        <v/>
      </c>
      <c r="AB375" s="5" t="str">
        <f t="shared" si="559"/>
        <v/>
      </c>
      <c r="AC375" s="5" t="str">
        <f t="shared" si="560"/>
        <v/>
      </c>
      <c r="AD375" s="5" t="str">
        <f t="shared" si="561"/>
        <v/>
      </c>
      <c r="AE375" s="5" t="str">
        <f t="shared" si="562"/>
        <v/>
      </c>
      <c r="AF375" s="5" t="str">
        <f t="shared" si="563"/>
        <v/>
      </c>
      <c r="AG375" s="5" t="str">
        <f t="shared" si="564"/>
        <v/>
      </c>
      <c r="AH375" s="5" t="str">
        <f t="shared" si="565"/>
        <v/>
      </c>
      <c r="AI375" s="5" t="str">
        <f t="shared" si="566"/>
        <v/>
      </c>
      <c r="AJ375" s="5" t="str">
        <f t="shared" si="567"/>
        <v/>
      </c>
      <c r="AK375" s="5" t="str">
        <f t="shared" si="568"/>
        <v/>
      </c>
      <c r="AL375" s="5" t="str">
        <f t="shared" si="569"/>
        <v/>
      </c>
      <c r="AM375" s="5" t="str">
        <f t="shared" si="570"/>
        <v/>
      </c>
      <c r="AN375" s="5" t="str">
        <f t="shared" si="571"/>
        <v/>
      </c>
      <c r="AO375" s="5" t="str">
        <f t="shared" si="572"/>
        <v/>
      </c>
      <c r="AP375" s="5" t="str">
        <f t="shared" si="573"/>
        <v/>
      </c>
      <c r="AQ375" s="5" t="str">
        <f t="shared" si="574"/>
        <v/>
      </c>
      <c r="AR375" s="5" t="str">
        <f t="shared" si="575"/>
        <v/>
      </c>
      <c r="AS375" s="5" t="str">
        <f t="shared" si="576"/>
        <v/>
      </c>
      <c r="AT375" s="5" t="str">
        <f t="shared" si="577"/>
        <v/>
      </c>
      <c r="AU375" s="5" t="str">
        <f t="shared" si="578"/>
        <v/>
      </c>
      <c r="AV375" s="5" t="str">
        <f t="shared" si="579"/>
        <v/>
      </c>
      <c r="AW375" s="5" t="str">
        <f t="shared" si="580"/>
        <v/>
      </c>
      <c r="AX375" s="5" t="str">
        <f t="shared" si="581"/>
        <v/>
      </c>
      <c r="AY375" s="5" t="str">
        <f t="shared" si="582"/>
        <v/>
      </c>
      <c r="AZ375" s="5" t="str">
        <f t="shared" si="583"/>
        <v/>
      </c>
      <c r="BA375" s="5" t="str">
        <f t="shared" si="584"/>
        <v/>
      </c>
      <c r="BB375" s="18">
        <f t="shared" si="533"/>
        <v>0</v>
      </c>
    </row>
    <row r="376" spans="1:54" x14ac:dyDescent="0.2">
      <c r="A376" s="5" t="str">
        <f t="shared" ref="A376:C376" si="586">A55</f>
        <v/>
      </c>
      <c r="B376" s="14" t="str">
        <f t="shared" si="586"/>
        <v/>
      </c>
      <c r="C376" s="5" t="str">
        <f t="shared" si="586"/>
        <v/>
      </c>
      <c r="D376" s="5" t="str">
        <f t="shared" si="535"/>
        <v/>
      </c>
      <c r="E376" s="5" t="str">
        <f t="shared" si="536"/>
        <v/>
      </c>
      <c r="F376" s="5" t="str">
        <f t="shared" si="537"/>
        <v/>
      </c>
      <c r="G376" s="5" t="str">
        <f t="shared" si="538"/>
        <v/>
      </c>
      <c r="H376" s="5" t="str">
        <f t="shared" si="539"/>
        <v/>
      </c>
      <c r="I376" s="5" t="str">
        <f t="shared" si="540"/>
        <v/>
      </c>
      <c r="J376" s="5" t="str">
        <f t="shared" si="541"/>
        <v/>
      </c>
      <c r="K376" s="5" t="str">
        <f t="shared" si="542"/>
        <v/>
      </c>
      <c r="L376" s="5" t="str">
        <f t="shared" si="543"/>
        <v/>
      </c>
      <c r="M376" s="5" t="str">
        <f t="shared" si="544"/>
        <v/>
      </c>
      <c r="N376" s="5" t="str">
        <f t="shared" si="545"/>
        <v/>
      </c>
      <c r="O376" s="5" t="str">
        <f t="shared" si="546"/>
        <v/>
      </c>
      <c r="P376" s="5" t="str">
        <f t="shared" si="547"/>
        <v/>
      </c>
      <c r="Q376" s="5" t="str">
        <f t="shared" si="548"/>
        <v/>
      </c>
      <c r="R376" s="5" t="str">
        <f t="shared" si="549"/>
        <v/>
      </c>
      <c r="S376" s="5" t="str">
        <f t="shared" si="550"/>
        <v/>
      </c>
      <c r="T376" s="5" t="str">
        <f t="shared" si="551"/>
        <v/>
      </c>
      <c r="U376" s="5" t="str">
        <f t="shared" si="552"/>
        <v/>
      </c>
      <c r="V376" s="5" t="str">
        <f t="shared" si="553"/>
        <v/>
      </c>
      <c r="W376" s="5" t="str">
        <f t="shared" si="554"/>
        <v/>
      </c>
      <c r="X376" s="5" t="str">
        <f t="shared" si="555"/>
        <v/>
      </c>
      <c r="Y376" s="5" t="str">
        <f t="shared" si="556"/>
        <v/>
      </c>
      <c r="Z376" s="5" t="str">
        <f t="shared" si="557"/>
        <v/>
      </c>
      <c r="AA376" s="5" t="str">
        <f t="shared" si="558"/>
        <v/>
      </c>
      <c r="AB376" s="5" t="str">
        <f t="shared" si="559"/>
        <v/>
      </c>
      <c r="AC376" s="5" t="str">
        <f t="shared" si="560"/>
        <v/>
      </c>
      <c r="AD376" s="5" t="str">
        <f t="shared" si="561"/>
        <v/>
      </c>
      <c r="AE376" s="5" t="str">
        <f t="shared" si="562"/>
        <v/>
      </c>
      <c r="AF376" s="5" t="str">
        <f t="shared" si="563"/>
        <v/>
      </c>
      <c r="AG376" s="5" t="str">
        <f t="shared" si="564"/>
        <v/>
      </c>
      <c r="AH376" s="5" t="str">
        <f t="shared" si="565"/>
        <v/>
      </c>
      <c r="AI376" s="5" t="str">
        <f t="shared" si="566"/>
        <v/>
      </c>
      <c r="AJ376" s="5" t="str">
        <f t="shared" si="567"/>
        <v/>
      </c>
      <c r="AK376" s="5" t="str">
        <f t="shared" si="568"/>
        <v/>
      </c>
      <c r="AL376" s="5" t="str">
        <f t="shared" si="569"/>
        <v/>
      </c>
      <c r="AM376" s="5" t="str">
        <f t="shared" si="570"/>
        <v/>
      </c>
      <c r="AN376" s="5" t="str">
        <f t="shared" si="571"/>
        <v/>
      </c>
      <c r="AO376" s="5" t="str">
        <f t="shared" si="572"/>
        <v/>
      </c>
      <c r="AP376" s="5" t="str">
        <f t="shared" si="573"/>
        <v/>
      </c>
      <c r="AQ376" s="5" t="str">
        <f t="shared" si="574"/>
        <v/>
      </c>
      <c r="AR376" s="5" t="str">
        <f t="shared" si="575"/>
        <v/>
      </c>
      <c r="AS376" s="5" t="str">
        <f t="shared" si="576"/>
        <v/>
      </c>
      <c r="AT376" s="5" t="str">
        <f t="shared" si="577"/>
        <v/>
      </c>
      <c r="AU376" s="5" t="str">
        <f t="shared" si="578"/>
        <v/>
      </c>
      <c r="AV376" s="5" t="str">
        <f t="shared" si="579"/>
        <v/>
      </c>
      <c r="AW376" s="5" t="str">
        <f t="shared" si="580"/>
        <v/>
      </c>
      <c r="AX376" s="5" t="str">
        <f t="shared" si="581"/>
        <v/>
      </c>
      <c r="AY376" s="5" t="str">
        <f t="shared" si="582"/>
        <v/>
      </c>
      <c r="AZ376" s="5" t="str">
        <f t="shared" si="583"/>
        <v/>
      </c>
      <c r="BA376" s="5" t="str">
        <f t="shared" si="584"/>
        <v/>
      </c>
      <c r="BB376" s="18">
        <f t="shared" si="533"/>
        <v>0</v>
      </c>
    </row>
    <row r="377" spans="1:54" x14ac:dyDescent="0.2">
      <c r="A377" s="5" t="str">
        <f t="shared" ref="A377:C377" si="587">A56</f>
        <v/>
      </c>
      <c r="B377" s="14" t="str">
        <f t="shared" si="587"/>
        <v/>
      </c>
      <c r="C377" s="5" t="str">
        <f t="shared" si="587"/>
        <v/>
      </c>
      <c r="D377" s="5" t="str">
        <f t="shared" si="535"/>
        <v/>
      </c>
      <c r="E377" s="5" t="str">
        <f t="shared" si="536"/>
        <v/>
      </c>
      <c r="F377" s="5" t="str">
        <f t="shared" si="537"/>
        <v/>
      </c>
      <c r="G377" s="5" t="str">
        <f t="shared" si="538"/>
        <v/>
      </c>
      <c r="H377" s="5" t="str">
        <f t="shared" si="539"/>
        <v/>
      </c>
      <c r="I377" s="5" t="str">
        <f t="shared" si="540"/>
        <v/>
      </c>
      <c r="J377" s="5" t="str">
        <f t="shared" si="541"/>
        <v/>
      </c>
      <c r="K377" s="5" t="str">
        <f t="shared" si="542"/>
        <v/>
      </c>
      <c r="L377" s="5" t="str">
        <f t="shared" si="543"/>
        <v/>
      </c>
      <c r="M377" s="5" t="str">
        <f t="shared" si="544"/>
        <v/>
      </c>
      <c r="N377" s="5" t="str">
        <f t="shared" si="545"/>
        <v/>
      </c>
      <c r="O377" s="5" t="str">
        <f t="shared" si="546"/>
        <v/>
      </c>
      <c r="P377" s="5" t="str">
        <f t="shared" si="547"/>
        <v/>
      </c>
      <c r="Q377" s="5" t="str">
        <f t="shared" si="548"/>
        <v/>
      </c>
      <c r="R377" s="5" t="str">
        <f t="shared" si="549"/>
        <v/>
      </c>
      <c r="S377" s="5" t="str">
        <f t="shared" si="550"/>
        <v/>
      </c>
      <c r="T377" s="5" t="str">
        <f t="shared" si="551"/>
        <v/>
      </c>
      <c r="U377" s="5" t="str">
        <f t="shared" si="552"/>
        <v/>
      </c>
      <c r="V377" s="5" t="str">
        <f t="shared" si="553"/>
        <v/>
      </c>
      <c r="W377" s="5" t="str">
        <f t="shared" si="554"/>
        <v/>
      </c>
      <c r="X377" s="5" t="str">
        <f t="shared" si="555"/>
        <v/>
      </c>
      <c r="Y377" s="5" t="str">
        <f t="shared" si="556"/>
        <v/>
      </c>
      <c r="Z377" s="5" t="str">
        <f t="shared" si="557"/>
        <v/>
      </c>
      <c r="AA377" s="5" t="str">
        <f t="shared" si="558"/>
        <v/>
      </c>
      <c r="AB377" s="5" t="str">
        <f t="shared" si="559"/>
        <v/>
      </c>
      <c r="AC377" s="5" t="str">
        <f t="shared" si="560"/>
        <v/>
      </c>
      <c r="AD377" s="5" t="str">
        <f t="shared" si="561"/>
        <v/>
      </c>
      <c r="AE377" s="5" t="str">
        <f t="shared" si="562"/>
        <v/>
      </c>
      <c r="AF377" s="5" t="str">
        <f t="shared" si="563"/>
        <v/>
      </c>
      <c r="AG377" s="5" t="str">
        <f t="shared" si="564"/>
        <v/>
      </c>
      <c r="AH377" s="5" t="str">
        <f t="shared" si="565"/>
        <v/>
      </c>
      <c r="AI377" s="5" t="str">
        <f t="shared" si="566"/>
        <v/>
      </c>
      <c r="AJ377" s="5" t="str">
        <f t="shared" si="567"/>
        <v/>
      </c>
      <c r="AK377" s="5" t="str">
        <f t="shared" si="568"/>
        <v/>
      </c>
      <c r="AL377" s="5" t="str">
        <f t="shared" si="569"/>
        <v/>
      </c>
      <c r="AM377" s="5" t="str">
        <f t="shared" si="570"/>
        <v/>
      </c>
      <c r="AN377" s="5" t="str">
        <f t="shared" si="571"/>
        <v/>
      </c>
      <c r="AO377" s="5" t="str">
        <f t="shared" si="572"/>
        <v/>
      </c>
      <c r="AP377" s="5" t="str">
        <f t="shared" si="573"/>
        <v/>
      </c>
      <c r="AQ377" s="5" t="str">
        <f t="shared" si="574"/>
        <v/>
      </c>
      <c r="AR377" s="5" t="str">
        <f t="shared" si="575"/>
        <v/>
      </c>
      <c r="AS377" s="5" t="str">
        <f t="shared" si="576"/>
        <v/>
      </c>
      <c r="AT377" s="5" t="str">
        <f t="shared" si="577"/>
        <v/>
      </c>
      <c r="AU377" s="5" t="str">
        <f t="shared" si="578"/>
        <v/>
      </c>
      <c r="AV377" s="5" t="str">
        <f t="shared" si="579"/>
        <v/>
      </c>
      <c r="AW377" s="5" t="str">
        <f t="shared" si="580"/>
        <v/>
      </c>
      <c r="AX377" s="5" t="str">
        <f t="shared" si="581"/>
        <v/>
      </c>
      <c r="AY377" s="5" t="str">
        <f t="shared" si="582"/>
        <v/>
      </c>
      <c r="AZ377" s="5" t="str">
        <f t="shared" si="583"/>
        <v/>
      </c>
      <c r="BA377" s="5" t="str">
        <f t="shared" si="584"/>
        <v/>
      </c>
      <c r="BB377" s="18">
        <f t="shared" si="533"/>
        <v>0</v>
      </c>
    </row>
    <row r="378" spans="1:54" x14ac:dyDescent="0.2">
      <c r="A378" s="5" t="str">
        <f t="shared" ref="A378:C378" si="588">A57</f>
        <v/>
      </c>
      <c r="B378" s="14" t="str">
        <f t="shared" si="588"/>
        <v/>
      </c>
      <c r="C378" s="5" t="str">
        <f t="shared" si="588"/>
        <v/>
      </c>
      <c r="D378" s="5" t="str">
        <f t="shared" si="535"/>
        <v/>
      </c>
      <c r="E378" s="5" t="str">
        <f t="shared" si="536"/>
        <v/>
      </c>
      <c r="F378" s="5" t="str">
        <f t="shared" si="537"/>
        <v/>
      </c>
      <c r="G378" s="5" t="str">
        <f t="shared" si="538"/>
        <v/>
      </c>
      <c r="H378" s="5" t="str">
        <f t="shared" si="539"/>
        <v/>
      </c>
      <c r="I378" s="5" t="str">
        <f t="shared" si="540"/>
        <v/>
      </c>
      <c r="J378" s="5" t="str">
        <f t="shared" si="541"/>
        <v/>
      </c>
      <c r="K378" s="5" t="str">
        <f t="shared" si="542"/>
        <v/>
      </c>
      <c r="L378" s="5" t="str">
        <f t="shared" si="543"/>
        <v/>
      </c>
      <c r="M378" s="5" t="str">
        <f t="shared" si="544"/>
        <v/>
      </c>
      <c r="N378" s="5" t="str">
        <f t="shared" si="545"/>
        <v/>
      </c>
      <c r="O378" s="5" t="str">
        <f t="shared" si="546"/>
        <v/>
      </c>
      <c r="P378" s="5" t="str">
        <f t="shared" si="547"/>
        <v/>
      </c>
      <c r="Q378" s="5" t="str">
        <f t="shared" si="548"/>
        <v/>
      </c>
      <c r="R378" s="5" t="str">
        <f t="shared" si="549"/>
        <v/>
      </c>
      <c r="S378" s="5" t="str">
        <f t="shared" si="550"/>
        <v/>
      </c>
      <c r="T378" s="5" t="str">
        <f t="shared" si="551"/>
        <v/>
      </c>
      <c r="U378" s="5" t="str">
        <f t="shared" si="552"/>
        <v/>
      </c>
      <c r="V378" s="5" t="str">
        <f t="shared" si="553"/>
        <v/>
      </c>
      <c r="W378" s="5" t="str">
        <f t="shared" si="554"/>
        <v/>
      </c>
      <c r="X378" s="5" t="str">
        <f t="shared" si="555"/>
        <v/>
      </c>
      <c r="Y378" s="5" t="str">
        <f t="shared" si="556"/>
        <v/>
      </c>
      <c r="Z378" s="5" t="str">
        <f t="shared" si="557"/>
        <v/>
      </c>
      <c r="AA378" s="5" t="str">
        <f t="shared" si="558"/>
        <v/>
      </c>
      <c r="AB378" s="5" t="str">
        <f t="shared" si="559"/>
        <v/>
      </c>
      <c r="AC378" s="5" t="str">
        <f t="shared" si="560"/>
        <v/>
      </c>
      <c r="AD378" s="5" t="str">
        <f t="shared" si="561"/>
        <v/>
      </c>
      <c r="AE378" s="5" t="str">
        <f t="shared" si="562"/>
        <v/>
      </c>
      <c r="AF378" s="5" t="str">
        <f t="shared" si="563"/>
        <v/>
      </c>
      <c r="AG378" s="5" t="str">
        <f t="shared" si="564"/>
        <v/>
      </c>
      <c r="AH378" s="5" t="str">
        <f t="shared" si="565"/>
        <v/>
      </c>
      <c r="AI378" s="5" t="str">
        <f t="shared" si="566"/>
        <v/>
      </c>
      <c r="AJ378" s="5" t="str">
        <f t="shared" si="567"/>
        <v/>
      </c>
      <c r="AK378" s="5" t="str">
        <f t="shared" si="568"/>
        <v/>
      </c>
      <c r="AL378" s="5" t="str">
        <f t="shared" si="569"/>
        <v/>
      </c>
      <c r="AM378" s="5" t="str">
        <f t="shared" si="570"/>
        <v/>
      </c>
      <c r="AN378" s="5" t="str">
        <f t="shared" si="571"/>
        <v/>
      </c>
      <c r="AO378" s="5" t="str">
        <f t="shared" si="572"/>
        <v/>
      </c>
      <c r="AP378" s="5" t="str">
        <f t="shared" si="573"/>
        <v/>
      </c>
      <c r="AQ378" s="5" t="str">
        <f t="shared" si="574"/>
        <v/>
      </c>
      <c r="AR378" s="5" t="str">
        <f t="shared" si="575"/>
        <v/>
      </c>
      <c r="AS378" s="5" t="str">
        <f t="shared" si="576"/>
        <v/>
      </c>
      <c r="AT378" s="5" t="str">
        <f t="shared" si="577"/>
        <v/>
      </c>
      <c r="AU378" s="5" t="str">
        <f t="shared" si="578"/>
        <v/>
      </c>
      <c r="AV378" s="5" t="str">
        <f t="shared" si="579"/>
        <v/>
      </c>
      <c r="AW378" s="5" t="str">
        <f t="shared" si="580"/>
        <v/>
      </c>
      <c r="AX378" s="5" t="str">
        <f t="shared" si="581"/>
        <v/>
      </c>
      <c r="AY378" s="5" t="str">
        <f t="shared" si="582"/>
        <v/>
      </c>
      <c r="AZ378" s="5" t="str">
        <f t="shared" si="583"/>
        <v/>
      </c>
      <c r="BA378" s="5" t="str">
        <f t="shared" si="584"/>
        <v/>
      </c>
      <c r="BB378" s="18">
        <f t="shared" si="533"/>
        <v>0</v>
      </c>
    </row>
    <row r="379" spans="1:54" x14ac:dyDescent="0.2">
      <c r="A379" s="5" t="str">
        <f t="shared" ref="A379:C379" si="589">A58</f>
        <v/>
      </c>
      <c r="B379" s="14" t="str">
        <f t="shared" si="589"/>
        <v/>
      </c>
      <c r="C379" s="5" t="str">
        <f t="shared" si="589"/>
        <v/>
      </c>
      <c r="D379" s="5" t="str">
        <f t="shared" si="535"/>
        <v/>
      </c>
      <c r="E379" s="5" t="str">
        <f t="shared" si="536"/>
        <v/>
      </c>
      <c r="F379" s="5" t="str">
        <f t="shared" si="537"/>
        <v/>
      </c>
      <c r="G379" s="5" t="str">
        <f t="shared" si="538"/>
        <v/>
      </c>
      <c r="H379" s="5" t="str">
        <f t="shared" si="539"/>
        <v/>
      </c>
      <c r="I379" s="5" t="str">
        <f t="shared" si="540"/>
        <v/>
      </c>
      <c r="J379" s="5" t="str">
        <f t="shared" si="541"/>
        <v/>
      </c>
      <c r="K379" s="5" t="str">
        <f t="shared" si="542"/>
        <v/>
      </c>
      <c r="L379" s="5" t="str">
        <f t="shared" si="543"/>
        <v/>
      </c>
      <c r="M379" s="5" t="str">
        <f t="shared" si="544"/>
        <v/>
      </c>
      <c r="N379" s="5" t="str">
        <f t="shared" si="545"/>
        <v/>
      </c>
      <c r="O379" s="5" t="str">
        <f t="shared" si="546"/>
        <v/>
      </c>
      <c r="P379" s="5" t="str">
        <f t="shared" si="547"/>
        <v/>
      </c>
      <c r="Q379" s="5" t="str">
        <f t="shared" si="548"/>
        <v/>
      </c>
      <c r="R379" s="5" t="str">
        <f t="shared" si="549"/>
        <v/>
      </c>
      <c r="S379" s="5" t="str">
        <f t="shared" si="550"/>
        <v/>
      </c>
      <c r="T379" s="5" t="str">
        <f t="shared" si="551"/>
        <v/>
      </c>
      <c r="U379" s="5" t="str">
        <f t="shared" si="552"/>
        <v/>
      </c>
      <c r="V379" s="5" t="str">
        <f t="shared" si="553"/>
        <v/>
      </c>
      <c r="W379" s="5" t="str">
        <f t="shared" si="554"/>
        <v/>
      </c>
      <c r="X379" s="5" t="str">
        <f t="shared" si="555"/>
        <v/>
      </c>
      <c r="Y379" s="5" t="str">
        <f t="shared" si="556"/>
        <v/>
      </c>
      <c r="Z379" s="5" t="str">
        <f t="shared" si="557"/>
        <v/>
      </c>
      <c r="AA379" s="5" t="str">
        <f t="shared" si="558"/>
        <v/>
      </c>
      <c r="AB379" s="5" t="str">
        <f t="shared" si="559"/>
        <v/>
      </c>
      <c r="AC379" s="5" t="str">
        <f t="shared" si="560"/>
        <v/>
      </c>
      <c r="AD379" s="5" t="str">
        <f t="shared" si="561"/>
        <v/>
      </c>
      <c r="AE379" s="5" t="str">
        <f t="shared" si="562"/>
        <v/>
      </c>
      <c r="AF379" s="5" t="str">
        <f t="shared" si="563"/>
        <v/>
      </c>
      <c r="AG379" s="5" t="str">
        <f t="shared" si="564"/>
        <v/>
      </c>
      <c r="AH379" s="5" t="str">
        <f t="shared" si="565"/>
        <v/>
      </c>
      <c r="AI379" s="5" t="str">
        <f t="shared" si="566"/>
        <v/>
      </c>
      <c r="AJ379" s="5" t="str">
        <f t="shared" si="567"/>
        <v/>
      </c>
      <c r="AK379" s="5" t="str">
        <f t="shared" si="568"/>
        <v/>
      </c>
      <c r="AL379" s="5" t="str">
        <f t="shared" si="569"/>
        <v/>
      </c>
      <c r="AM379" s="5" t="str">
        <f t="shared" si="570"/>
        <v/>
      </c>
      <c r="AN379" s="5" t="str">
        <f t="shared" si="571"/>
        <v/>
      </c>
      <c r="AO379" s="5" t="str">
        <f t="shared" si="572"/>
        <v/>
      </c>
      <c r="AP379" s="5" t="str">
        <f t="shared" si="573"/>
        <v/>
      </c>
      <c r="AQ379" s="5" t="str">
        <f t="shared" si="574"/>
        <v/>
      </c>
      <c r="AR379" s="5" t="str">
        <f t="shared" si="575"/>
        <v/>
      </c>
      <c r="AS379" s="5" t="str">
        <f t="shared" si="576"/>
        <v/>
      </c>
      <c r="AT379" s="5" t="str">
        <f t="shared" si="577"/>
        <v/>
      </c>
      <c r="AU379" s="5" t="str">
        <f t="shared" si="578"/>
        <v/>
      </c>
      <c r="AV379" s="5" t="str">
        <f t="shared" si="579"/>
        <v/>
      </c>
      <c r="AW379" s="5" t="str">
        <f t="shared" si="580"/>
        <v/>
      </c>
      <c r="AX379" s="5" t="str">
        <f t="shared" si="581"/>
        <v/>
      </c>
      <c r="AY379" s="5" t="str">
        <f t="shared" si="582"/>
        <v/>
      </c>
      <c r="AZ379" s="5" t="str">
        <f t="shared" si="583"/>
        <v/>
      </c>
      <c r="BA379" s="5" t="str">
        <f t="shared" si="584"/>
        <v/>
      </c>
      <c r="BB379" s="18">
        <f t="shared" si="533"/>
        <v>0</v>
      </c>
    </row>
    <row r="380" spans="1:54" x14ac:dyDescent="0.2">
      <c r="A380" s="5" t="str">
        <f t="shared" ref="A380:C380" si="590">A59</f>
        <v/>
      </c>
      <c r="B380" s="14" t="str">
        <f t="shared" si="590"/>
        <v/>
      </c>
      <c r="C380" s="5" t="str">
        <f t="shared" si="590"/>
        <v/>
      </c>
      <c r="D380" s="5" t="str">
        <f t="shared" si="535"/>
        <v/>
      </c>
      <c r="E380" s="5" t="str">
        <f t="shared" si="536"/>
        <v/>
      </c>
      <c r="F380" s="5" t="str">
        <f t="shared" si="537"/>
        <v/>
      </c>
      <c r="G380" s="5" t="str">
        <f t="shared" si="538"/>
        <v/>
      </c>
      <c r="H380" s="5" t="str">
        <f t="shared" si="539"/>
        <v/>
      </c>
      <c r="I380" s="5" t="str">
        <f t="shared" si="540"/>
        <v/>
      </c>
      <c r="J380" s="5" t="str">
        <f t="shared" si="541"/>
        <v/>
      </c>
      <c r="K380" s="5" t="str">
        <f t="shared" si="542"/>
        <v/>
      </c>
      <c r="L380" s="5" t="str">
        <f t="shared" si="543"/>
        <v/>
      </c>
      <c r="M380" s="5" t="str">
        <f t="shared" si="544"/>
        <v/>
      </c>
      <c r="N380" s="5" t="str">
        <f t="shared" si="545"/>
        <v/>
      </c>
      <c r="O380" s="5" t="str">
        <f t="shared" si="546"/>
        <v/>
      </c>
      <c r="P380" s="5" t="str">
        <f t="shared" si="547"/>
        <v/>
      </c>
      <c r="Q380" s="5" t="str">
        <f t="shared" si="548"/>
        <v/>
      </c>
      <c r="R380" s="5" t="str">
        <f t="shared" si="549"/>
        <v/>
      </c>
      <c r="S380" s="5" t="str">
        <f t="shared" si="550"/>
        <v/>
      </c>
      <c r="T380" s="5" t="str">
        <f t="shared" si="551"/>
        <v/>
      </c>
      <c r="U380" s="5" t="str">
        <f t="shared" si="552"/>
        <v/>
      </c>
      <c r="V380" s="5" t="str">
        <f t="shared" si="553"/>
        <v/>
      </c>
      <c r="W380" s="5" t="str">
        <f t="shared" si="554"/>
        <v/>
      </c>
      <c r="X380" s="5" t="str">
        <f t="shared" si="555"/>
        <v/>
      </c>
      <c r="Y380" s="5" t="str">
        <f t="shared" si="556"/>
        <v/>
      </c>
      <c r="Z380" s="5" t="str">
        <f t="shared" si="557"/>
        <v/>
      </c>
      <c r="AA380" s="5" t="str">
        <f t="shared" si="558"/>
        <v/>
      </c>
      <c r="AB380" s="5" t="str">
        <f t="shared" si="559"/>
        <v/>
      </c>
      <c r="AC380" s="5" t="str">
        <f t="shared" si="560"/>
        <v/>
      </c>
      <c r="AD380" s="5" t="str">
        <f t="shared" si="561"/>
        <v/>
      </c>
      <c r="AE380" s="5" t="str">
        <f t="shared" si="562"/>
        <v/>
      </c>
      <c r="AF380" s="5" t="str">
        <f t="shared" si="563"/>
        <v/>
      </c>
      <c r="AG380" s="5" t="str">
        <f t="shared" si="564"/>
        <v/>
      </c>
      <c r="AH380" s="5" t="str">
        <f t="shared" si="565"/>
        <v/>
      </c>
      <c r="AI380" s="5" t="str">
        <f t="shared" si="566"/>
        <v/>
      </c>
      <c r="AJ380" s="5" t="str">
        <f t="shared" si="567"/>
        <v/>
      </c>
      <c r="AK380" s="5" t="str">
        <f t="shared" si="568"/>
        <v/>
      </c>
      <c r="AL380" s="5" t="str">
        <f t="shared" si="569"/>
        <v/>
      </c>
      <c r="AM380" s="5" t="str">
        <f t="shared" si="570"/>
        <v/>
      </c>
      <c r="AN380" s="5" t="str">
        <f t="shared" si="571"/>
        <v/>
      </c>
      <c r="AO380" s="5" t="str">
        <f t="shared" si="572"/>
        <v/>
      </c>
      <c r="AP380" s="5" t="str">
        <f t="shared" si="573"/>
        <v/>
      </c>
      <c r="AQ380" s="5" t="str">
        <f t="shared" si="574"/>
        <v/>
      </c>
      <c r="AR380" s="5" t="str">
        <f t="shared" si="575"/>
        <v/>
      </c>
      <c r="AS380" s="5" t="str">
        <f t="shared" si="576"/>
        <v/>
      </c>
      <c r="AT380" s="5" t="str">
        <f t="shared" si="577"/>
        <v/>
      </c>
      <c r="AU380" s="5" t="str">
        <f t="shared" si="578"/>
        <v/>
      </c>
      <c r="AV380" s="5" t="str">
        <f t="shared" si="579"/>
        <v/>
      </c>
      <c r="AW380" s="5" t="str">
        <f t="shared" si="580"/>
        <v/>
      </c>
      <c r="AX380" s="5" t="str">
        <f t="shared" si="581"/>
        <v/>
      </c>
      <c r="AY380" s="5" t="str">
        <f t="shared" si="582"/>
        <v/>
      </c>
      <c r="AZ380" s="5" t="str">
        <f t="shared" si="583"/>
        <v/>
      </c>
      <c r="BA380" s="5" t="str">
        <f t="shared" si="584"/>
        <v/>
      </c>
      <c r="BB380" s="18">
        <f t="shared" si="533"/>
        <v>0</v>
      </c>
    </row>
    <row r="381" spans="1:54" x14ac:dyDescent="0.2">
      <c r="A381" s="5" t="str">
        <f t="shared" ref="A381:C381" si="591">A60</f>
        <v/>
      </c>
      <c r="B381" s="14" t="str">
        <f t="shared" si="591"/>
        <v/>
      </c>
      <c r="C381" s="5" t="str">
        <f t="shared" si="591"/>
        <v/>
      </c>
      <c r="D381" s="5" t="str">
        <f t="shared" si="535"/>
        <v/>
      </c>
      <c r="E381" s="5" t="str">
        <f t="shared" si="536"/>
        <v/>
      </c>
      <c r="F381" s="5" t="str">
        <f t="shared" si="537"/>
        <v/>
      </c>
      <c r="G381" s="5" t="str">
        <f t="shared" si="538"/>
        <v/>
      </c>
      <c r="H381" s="5" t="str">
        <f t="shared" si="539"/>
        <v/>
      </c>
      <c r="I381" s="5" t="str">
        <f t="shared" si="540"/>
        <v/>
      </c>
      <c r="J381" s="5" t="str">
        <f t="shared" si="541"/>
        <v/>
      </c>
      <c r="K381" s="5" t="str">
        <f t="shared" si="542"/>
        <v/>
      </c>
      <c r="L381" s="5" t="str">
        <f t="shared" si="543"/>
        <v/>
      </c>
      <c r="M381" s="5" t="str">
        <f t="shared" si="544"/>
        <v/>
      </c>
      <c r="N381" s="5" t="str">
        <f t="shared" si="545"/>
        <v/>
      </c>
      <c r="O381" s="5" t="str">
        <f t="shared" si="546"/>
        <v/>
      </c>
      <c r="P381" s="5" t="str">
        <f t="shared" si="547"/>
        <v/>
      </c>
      <c r="Q381" s="5" t="str">
        <f t="shared" si="548"/>
        <v/>
      </c>
      <c r="R381" s="5" t="str">
        <f t="shared" si="549"/>
        <v/>
      </c>
      <c r="S381" s="5" t="str">
        <f t="shared" si="550"/>
        <v/>
      </c>
      <c r="T381" s="5" t="str">
        <f t="shared" si="551"/>
        <v/>
      </c>
      <c r="U381" s="5" t="str">
        <f t="shared" si="552"/>
        <v/>
      </c>
      <c r="V381" s="5" t="str">
        <f t="shared" si="553"/>
        <v/>
      </c>
      <c r="W381" s="5" t="str">
        <f t="shared" si="554"/>
        <v/>
      </c>
      <c r="X381" s="5" t="str">
        <f t="shared" si="555"/>
        <v/>
      </c>
      <c r="Y381" s="5" t="str">
        <f t="shared" si="556"/>
        <v/>
      </c>
      <c r="Z381" s="5" t="str">
        <f t="shared" si="557"/>
        <v/>
      </c>
      <c r="AA381" s="5" t="str">
        <f t="shared" si="558"/>
        <v/>
      </c>
      <c r="AB381" s="5" t="str">
        <f t="shared" si="559"/>
        <v/>
      </c>
      <c r="AC381" s="5" t="str">
        <f t="shared" si="560"/>
        <v/>
      </c>
      <c r="AD381" s="5" t="str">
        <f t="shared" si="561"/>
        <v/>
      </c>
      <c r="AE381" s="5" t="str">
        <f t="shared" si="562"/>
        <v/>
      </c>
      <c r="AF381" s="5" t="str">
        <f t="shared" si="563"/>
        <v/>
      </c>
      <c r="AG381" s="5" t="str">
        <f t="shared" si="564"/>
        <v/>
      </c>
      <c r="AH381" s="5" t="str">
        <f t="shared" si="565"/>
        <v/>
      </c>
      <c r="AI381" s="5" t="str">
        <f t="shared" si="566"/>
        <v/>
      </c>
      <c r="AJ381" s="5" t="str">
        <f t="shared" si="567"/>
        <v/>
      </c>
      <c r="AK381" s="5" t="str">
        <f t="shared" si="568"/>
        <v/>
      </c>
      <c r="AL381" s="5" t="str">
        <f t="shared" si="569"/>
        <v/>
      </c>
      <c r="AM381" s="5" t="str">
        <f t="shared" si="570"/>
        <v/>
      </c>
      <c r="AN381" s="5" t="str">
        <f t="shared" si="571"/>
        <v/>
      </c>
      <c r="AO381" s="5" t="str">
        <f t="shared" si="572"/>
        <v/>
      </c>
      <c r="AP381" s="5" t="str">
        <f t="shared" si="573"/>
        <v/>
      </c>
      <c r="AQ381" s="5" t="str">
        <f t="shared" si="574"/>
        <v/>
      </c>
      <c r="AR381" s="5" t="str">
        <f t="shared" si="575"/>
        <v/>
      </c>
      <c r="AS381" s="5" t="str">
        <f t="shared" si="576"/>
        <v/>
      </c>
      <c r="AT381" s="5" t="str">
        <f t="shared" si="577"/>
        <v/>
      </c>
      <c r="AU381" s="5" t="str">
        <f t="shared" si="578"/>
        <v/>
      </c>
      <c r="AV381" s="5" t="str">
        <f t="shared" si="579"/>
        <v/>
      </c>
      <c r="AW381" s="5" t="str">
        <f t="shared" si="580"/>
        <v/>
      </c>
      <c r="AX381" s="5" t="str">
        <f t="shared" si="581"/>
        <v/>
      </c>
      <c r="AY381" s="5" t="str">
        <f t="shared" si="582"/>
        <v/>
      </c>
      <c r="AZ381" s="5" t="str">
        <f t="shared" si="583"/>
        <v/>
      </c>
      <c r="BA381" s="5" t="str">
        <f t="shared" si="584"/>
        <v/>
      </c>
      <c r="BB381" s="18">
        <f t="shared" si="533"/>
        <v>0</v>
      </c>
    </row>
    <row r="382" spans="1:54" x14ac:dyDescent="0.2">
      <c r="A382" s="5" t="str">
        <f t="shared" ref="A382:C382" si="592">A61</f>
        <v/>
      </c>
      <c r="B382" s="14" t="str">
        <f t="shared" si="592"/>
        <v/>
      </c>
      <c r="C382" s="5" t="str">
        <f t="shared" si="592"/>
        <v/>
      </c>
      <c r="D382" s="5" t="str">
        <f t="shared" si="535"/>
        <v/>
      </c>
      <c r="E382" s="5" t="str">
        <f t="shared" si="536"/>
        <v/>
      </c>
      <c r="F382" s="5" t="str">
        <f t="shared" si="537"/>
        <v/>
      </c>
      <c r="G382" s="5" t="str">
        <f t="shared" si="538"/>
        <v/>
      </c>
      <c r="H382" s="5" t="str">
        <f t="shared" si="539"/>
        <v/>
      </c>
      <c r="I382" s="5" t="str">
        <f t="shared" si="540"/>
        <v/>
      </c>
      <c r="J382" s="5" t="str">
        <f t="shared" si="541"/>
        <v/>
      </c>
      <c r="K382" s="5" t="str">
        <f t="shared" si="542"/>
        <v/>
      </c>
      <c r="L382" s="5" t="str">
        <f t="shared" si="543"/>
        <v/>
      </c>
      <c r="M382" s="5" t="str">
        <f t="shared" si="544"/>
        <v/>
      </c>
      <c r="N382" s="5" t="str">
        <f t="shared" si="545"/>
        <v/>
      </c>
      <c r="O382" s="5" t="str">
        <f t="shared" si="546"/>
        <v/>
      </c>
      <c r="P382" s="5" t="str">
        <f t="shared" si="547"/>
        <v/>
      </c>
      <c r="Q382" s="5" t="str">
        <f t="shared" si="548"/>
        <v/>
      </c>
      <c r="R382" s="5" t="str">
        <f t="shared" si="549"/>
        <v/>
      </c>
      <c r="S382" s="5" t="str">
        <f t="shared" si="550"/>
        <v/>
      </c>
      <c r="T382" s="5" t="str">
        <f t="shared" si="551"/>
        <v/>
      </c>
      <c r="U382" s="5" t="str">
        <f t="shared" si="552"/>
        <v/>
      </c>
      <c r="V382" s="5" t="str">
        <f t="shared" si="553"/>
        <v/>
      </c>
      <c r="W382" s="5" t="str">
        <f t="shared" si="554"/>
        <v/>
      </c>
      <c r="X382" s="5" t="str">
        <f t="shared" si="555"/>
        <v/>
      </c>
      <c r="Y382" s="5" t="str">
        <f t="shared" si="556"/>
        <v/>
      </c>
      <c r="Z382" s="5" t="str">
        <f t="shared" si="557"/>
        <v/>
      </c>
      <c r="AA382" s="5" t="str">
        <f t="shared" si="558"/>
        <v/>
      </c>
      <c r="AB382" s="5" t="str">
        <f t="shared" si="559"/>
        <v/>
      </c>
      <c r="AC382" s="5" t="str">
        <f t="shared" si="560"/>
        <v/>
      </c>
      <c r="AD382" s="5" t="str">
        <f t="shared" si="561"/>
        <v/>
      </c>
      <c r="AE382" s="5" t="str">
        <f t="shared" si="562"/>
        <v/>
      </c>
      <c r="AF382" s="5" t="str">
        <f t="shared" si="563"/>
        <v/>
      </c>
      <c r="AG382" s="5" t="str">
        <f t="shared" si="564"/>
        <v/>
      </c>
      <c r="AH382" s="5" t="str">
        <f t="shared" si="565"/>
        <v/>
      </c>
      <c r="AI382" s="5" t="str">
        <f t="shared" si="566"/>
        <v/>
      </c>
      <c r="AJ382" s="5" t="str">
        <f t="shared" si="567"/>
        <v/>
      </c>
      <c r="AK382" s="5" t="str">
        <f t="shared" si="568"/>
        <v/>
      </c>
      <c r="AL382" s="5" t="str">
        <f t="shared" si="569"/>
        <v/>
      </c>
      <c r="AM382" s="5" t="str">
        <f t="shared" si="570"/>
        <v/>
      </c>
      <c r="AN382" s="5" t="str">
        <f t="shared" si="571"/>
        <v/>
      </c>
      <c r="AO382" s="5" t="str">
        <f t="shared" si="572"/>
        <v/>
      </c>
      <c r="AP382" s="5" t="str">
        <f t="shared" si="573"/>
        <v/>
      </c>
      <c r="AQ382" s="5" t="str">
        <f t="shared" si="574"/>
        <v/>
      </c>
      <c r="AR382" s="5" t="str">
        <f t="shared" si="575"/>
        <v/>
      </c>
      <c r="AS382" s="5" t="str">
        <f t="shared" si="576"/>
        <v/>
      </c>
      <c r="AT382" s="5" t="str">
        <f t="shared" si="577"/>
        <v/>
      </c>
      <c r="AU382" s="5" t="str">
        <f t="shared" si="578"/>
        <v/>
      </c>
      <c r="AV382" s="5" t="str">
        <f t="shared" si="579"/>
        <v/>
      </c>
      <c r="AW382" s="5" t="str">
        <f t="shared" si="580"/>
        <v/>
      </c>
      <c r="AX382" s="5" t="str">
        <f t="shared" si="581"/>
        <v/>
      </c>
      <c r="AY382" s="5" t="str">
        <f t="shared" si="582"/>
        <v/>
      </c>
      <c r="AZ382" s="5" t="str">
        <f t="shared" si="583"/>
        <v/>
      </c>
      <c r="BA382" s="5" t="str">
        <f t="shared" si="584"/>
        <v/>
      </c>
      <c r="BB382" s="18">
        <f t="shared" si="533"/>
        <v>0</v>
      </c>
    </row>
    <row r="383" spans="1:54" x14ac:dyDescent="0.2">
      <c r="A383" s="5" t="str">
        <f t="shared" ref="A383:C383" si="593">A62</f>
        <v/>
      </c>
      <c r="B383" s="14" t="str">
        <f t="shared" si="593"/>
        <v/>
      </c>
      <c r="C383" s="5" t="str">
        <f t="shared" si="593"/>
        <v/>
      </c>
      <c r="D383" s="5" t="str">
        <f t="shared" si="535"/>
        <v/>
      </c>
      <c r="E383" s="5" t="str">
        <f t="shared" si="536"/>
        <v/>
      </c>
      <c r="F383" s="5" t="str">
        <f t="shared" si="537"/>
        <v/>
      </c>
      <c r="G383" s="5" t="str">
        <f t="shared" si="538"/>
        <v/>
      </c>
      <c r="H383" s="5" t="str">
        <f t="shared" si="539"/>
        <v/>
      </c>
      <c r="I383" s="5" t="str">
        <f t="shared" si="540"/>
        <v/>
      </c>
      <c r="J383" s="5" t="str">
        <f t="shared" si="541"/>
        <v/>
      </c>
      <c r="K383" s="5" t="str">
        <f t="shared" si="542"/>
        <v/>
      </c>
      <c r="L383" s="5" t="str">
        <f t="shared" si="543"/>
        <v/>
      </c>
      <c r="M383" s="5" t="str">
        <f t="shared" si="544"/>
        <v/>
      </c>
      <c r="N383" s="5" t="str">
        <f t="shared" si="545"/>
        <v/>
      </c>
      <c r="O383" s="5" t="str">
        <f t="shared" si="546"/>
        <v/>
      </c>
      <c r="P383" s="5" t="str">
        <f t="shared" si="547"/>
        <v/>
      </c>
      <c r="Q383" s="5" t="str">
        <f t="shared" si="548"/>
        <v/>
      </c>
      <c r="R383" s="5" t="str">
        <f t="shared" si="549"/>
        <v/>
      </c>
      <c r="S383" s="5" t="str">
        <f t="shared" si="550"/>
        <v/>
      </c>
      <c r="T383" s="5" t="str">
        <f t="shared" si="551"/>
        <v/>
      </c>
      <c r="U383" s="5" t="str">
        <f t="shared" si="552"/>
        <v/>
      </c>
      <c r="V383" s="5" t="str">
        <f t="shared" si="553"/>
        <v/>
      </c>
      <c r="W383" s="5" t="str">
        <f t="shared" si="554"/>
        <v/>
      </c>
      <c r="X383" s="5" t="str">
        <f t="shared" si="555"/>
        <v/>
      </c>
      <c r="Y383" s="5" t="str">
        <f t="shared" si="556"/>
        <v/>
      </c>
      <c r="Z383" s="5" t="str">
        <f t="shared" si="557"/>
        <v/>
      </c>
      <c r="AA383" s="5" t="str">
        <f t="shared" si="558"/>
        <v/>
      </c>
      <c r="AB383" s="5" t="str">
        <f t="shared" si="559"/>
        <v/>
      </c>
      <c r="AC383" s="5" t="str">
        <f t="shared" si="560"/>
        <v/>
      </c>
      <c r="AD383" s="5" t="str">
        <f t="shared" si="561"/>
        <v/>
      </c>
      <c r="AE383" s="5" t="str">
        <f t="shared" si="562"/>
        <v/>
      </c>
      <c r="AF383" s="5" t="str">
        <f t="shared" si="563"/>
        <v/>
      </c>
      <c r="AG383" s="5" t="str">
        <f t="shared" si="564"/>
        <v/>
      </c>
      <c r="AH383" s="5" t="str">
        <f t="shared" si="565"/>
        <v/>
      </c>
      <c r="AI383" s="5" t="str">
        <f t="shared" si="566"/>
        <v/>
      </c>
      <c r="AJ383" s="5" t="str">
        <f t="shared" si="567"/>
        <v/>
      </c>
      <c r="AK383" s="5" t="str">
        <f t="shared" si="568"/>
        <v/>
      </c>
      <c r="AL383" s="5" t="str">
        <f t="shared" si="569"/>
        <v/>
      </c>
      <c r="AM383" s="5" t="str">
        <f t="shared" si="570"/>
        <v/>
      </c>
      <c r="AN383" s="5" t="str">
        <f t="shared" si="571"/>
        <v/>
      </c>
      <c r="AO383" s="5" t="str">
        <f t="shared" si="572"/>
        <v/>
      </c>
      <c r="AP383" s="5" t="str">
        <f t="shared" si="573"/>
        <v/>
      </c>
      <c r="AQ383" s="5" t="str">
        <f t="shared" si="574"/>
        <v/>
      </c>
      <c r="AR383" s="5" t="str">
        <f t="shared" si="575"/>
        <v/>
      </c>
      <c r="AS383" s="5" t="str">
        <f t="shared" si="576"/>
        <v/>
      </c>
      <c r="AT383" s="5" t="str">
        <f t="shared" si="577"/>
        <v/>
      </c>
      <c r="AU383" s="5" t="str">
        <f t="shared" si="578"/>
        <v/>
      </c>
      <c r="AV383" s="5" t="str">
        <f t="shared" si="579"/>
        <v/>
      </c>
      <c r="AW383" s="5" t="str">
        <f t="shared" si="580"/>
        <v/>
      </c>
      <c r="AX383" s="5" t="str">
        <f t="shared" si="581"/>
        <v/>
      </c>
      <c r="AY383" s="5" t="str">
        <f t="shared" si="582"/>
        <v/>
      </c>
      <c r="AZ383" s="5" t="str">
        <f t="shared" si="583"/>
        <v/>
      </c>
      <c r="BA383" s="5" t="str">
        <f t="shared" si="584"/>
        <v/>
      </c>
      <c r="BB383" s="18">
        <f t="shared" si="533"/>
        <v>0</v>
      </c>
    </row>
    <row r="384" spans="1:54" x14ac:dyDescent="0.2">
      <c r="A384" s="5" t="str">
        <f t="shared" ref="A384:C384" si="594">A63</f>
        <v/>
      </c>
      <c r="B384" s="14" t="str">
        <f t="shared" si="594"/>
        <v/>
      </c>
      <c r="C384" s="5" t="str">
        <f t="shared" si="594"/>
        <v/>
      </c>
      <c r="D384" s="5" t="str">
        <f t="shared" si="535"/>
        <v/>
      </c>
      <c r="E384" s="5" t="str">
        <f t="shared" si="536"/>
        <v/>
      </c>
      <c r="F384" s="5" t="str">
        <f t="shared" si="537"/>
        <v/>
      </c>
      <c r="G384" s="5" t="str">
        <f t="shared" si="538"/>
        <v/>
      </c>
      <c r="H384" s="5" t="str">
        <f t="shared" si="539"/>
        <v/>
      </c>
      <c r="I384" s="5" t="str">
        <f t="shared" si="540"/>
        <v/>
      </c>
      <c r="J384" s="5" t="str">
        <f t="shared" si="541"/>
        <v/>
      </c>
      <c r="K384" s="5" t="str">
        <f t="shared" si="542"/>
        <v/>
      </c>
      <c r="L384" s="5" t="str">
        <f t="shared" si="543"/>
        <v/>
      </c>
      <c r="M384" s="5" t="str">
        <f t="shared" si="544"/>
        <v/>
      </c>
      <c r="N384" s="5" t="str">
        <f t="shared" si="545"/>
        <v/>
      </c>
      <c r="O384" s="5" t="str">
        <f t="shared" si="546"/>
        <v/>
      </c>
      <c r="P384" s="5" t="str">
        <f t="shared" si="547"/>
        <v/>
      </c>
      <c r="Q384" s="5" t="str">
        <f t="shared" si="548"/>
        <v/>
      </c>
      <c r="R384" s="5" t="str">
        <f t="shared" si="549"/>
        <v/>
      </c>
      <c r="S384" s="5" t="str">
        <f t="shared" si="550"/>
        <v/>
      </c>
      <c r="T384" s="5" t="str">
        <f t="shared" si="551"/>
        <v/>
      </c>
      <c r="U384" s="5" t="str">
        <f t="shared" si="552"/>
        <v/>
      </c>
      <c r="V384" s="5" t="str">
        <f t="shared" si="553"/>
        <v/>
      </c>
      <c r="W384" s="5" t="str">
        <f t="shared" si="554"/>
        <v/>
      </c>
      <c r="X384" s="5" t="str">
        <f t="shared" si="555"/>
        <v/>
      </c>
      <c r="Y384" s="5" t="str">
        <f t="shared" si="556"/>
        <v/>
      </c>
      <c r="Z384" s="5" t="str">
        <f t="shared" si="557"/>
        <v/>
      </c>
      <c r="AA384" s="5" t="str">
        <f t="shared" si="558"/>
        <v/>
      </c>
      <c r="AB384" s="5" t="str">
        <f t="shared" si="559"/>
        <v/>
      </c>
      <c r="AC384" s="5" t="str">
        <f t="shared" si="560"/>
        <v/>
      </c>
      <c r="AD384" s="5" t="str">
        <f t="shared" si="561"/>
        <v/>
      </c>
      <c r="AE384" s="5" t="str">
        <f t="shared" si="562"/>
        <v/>
      </c>
      <c r="AF384" s="5" t="str">
        <f t="shared" si="563"/>
        <v/>
      </c>
      <c r="AG384" s="5" t="str">
        <f t="shared" si="564"/>
        <v/>
      </c>
      <c r="AH384" s="5" t="str">
        <f t="shared" si="565"/>
        <v/>
      </c>
      <c r="AI384" s="5" t="str">
        <f t="shared" si="566"/>
        <v/>
      </c>
      <c r="AJ384" s="5" t="str">
        <f t="shared" si="567"/>
        <v/>
      </c>
      <c r="AK384" s="5" t="str">
        <f t="shared" si="568"/>
        <v/>
      </c>
      <c r="AL384" s="5" t="str">
        <f t="shared" si="569"/>
        <v/>
      </c>
      <c r="AM384" s="5" t="str">
        <f t="shared" si="570"/>
        <v/>
      </c>
      <c r="AN384" s="5" t="str">
        <f t="shared" si="571"/>
        <v/>
      </c>
      <c r="AO384" s="5" t="str">
        <f t="shared" si="572"/>
        <v/>
      </c>
      <c r="AP384" s="5" t="str">
        <f t="shared" si="573"/>
        <v/>
      </c>
      <c r="AQ384" s="5" t="str">
        <f t="shared" si="574"/>
        <v/>
      </c>
      <c r="AR384" s="5" t="str">
        <f t="shared" si="575"/>
        <v/>
      </c>
      <c r="AS384" s="5" t="str">
        <f t="shared" si="576"/>
        <v/>
      </c>
      <c r="AT384" s="5" t="str">
        <f t="shared" si="577"/>
        <v/>
      </c>
      <c r="AU384" s="5" t="str">
        <f t="shared" si="578"/>
        <v/>
      </c>
      <c r="AV384" s="5" t="str">
        <f t="shared" si="579"/>
        <v/>
      </c>
      <c r="AW384" s="5" t="str">
        <f t="shared" si="580"/>
        <v/>
      </c>
      <c r="AX384" s="5" t="str">
        <f t="shared" si="581"/>
        <v/>
      </c>
      <c r="AY384" s="5" t="str">
        <f t="shared" si="582"/>
        <v/>
      </c>
      <c r="AZ384" s="5" t="str">
        <f t="shared" si="583"/>
        <v/>
      </c>
      <c r="BA384" s="5" t="str">
        <f t="shared" si="584"/>
        <v/>
      </c>
      <c r="BB384" s="18">
        <f t="shared" si="533"/>
        <v>0</v>
      </c>
    </row>
    <row r="385" spans="1:54" x14ac:dyDescent="0.2">
      <c r="A385" s="5" t="str">
        <f t="shared" ref="A385:C385" si="595">A64</f>
        <v/>
      </c>
      <c r="B385" s="14" t="str">
        <f t="shared" si="595"/>
        <v/>
      </c>
      <c r="C385" s="5" t="str">
        <f t="shared" si="595"/>
        <v/>
      </c>
      <c r="D385" s="5" t="str">
        <f t="shared" si="535"/>
        <v/>
      </c>
      <c r="E385" s="5" t="str">
        <f t="shared" si="536"/>
        <v/>
      </c>
      <c r="F385" s="5" t="str">
        <f t="shared" si="537"/>
        <v/>
      </c>
      <c r="G385" s="5" t="str">
        <f t="shared" si="538"/>
        <v/>
      </c>
      <c r="H385" s="5" t="str">
        <f t="shared" si="539"/>
        <v/>
      </c>
      <c r="I385" s="5" t="str">
        <f t="shared" si="540"/>
        <v/>
      </c>
      <c r="J385" s="5" t="str">
        <f t="shared" si="541"/>
        <v/>
      </c>
      <c r="K385" s="5" t="str">
        <f t="shared" si="542"/>
        <v/>
      </c>
      <c r="L385" s="5" t="str">
        <f t="shared" si="543"/>
        <v/>
      </c>
      <c r="M385" s="5" t="str">
        <f t="shared" si="544"/>
        <v/>
      </c>
      <c r="N385" s="5" t="str">
        <f t="shared" si="545"/>
        <v/>
      </c>
      <c r="O385" s="5" t="str">
        <f t="shared" si="546"/>
        <v/>
      </c>
      <c r="P385" s="5" t="str">
        <f t="shared" si="547"/>
        <v/>
      </c>
      <c r="Q385" s="5" t="str">
        <f t="shared" si="548"/>
        <v/>
      </c>
      <c r="R385" s="5" t="str">
        <f t="shared" si="549"/>
        <v/>
      </c>
      <c r="S385" s="5" t="str">
        <f t="shared" si="550"/>
        <v/>
      </c>
      <c r="T385" s="5" t="str">
        <f t="shared" si="551"/>
        <v/>
      </c>
      <c r="U385" s="5" t="str">
        <f t="shared" si="552"/>
        <v/>
      </c>
      <c r="V385" s="5" t="str">
        <f t="shared" si="553"/>
        <v/>
      </c>
      <c r="W385" s="5" t="str">
        <f t="shared" si="554"/>
        <v/>
      </c>
      <c r="X385" s="5" t="str">
        <f t="shared" si="555"/>
        <v/>
      </c>
      <c r="Y385" s="5" t="str">
        <f t="shared" si="556"/>
        <v/>
      </c>
      <c r="Z385" s="5" t="str">
        <f t="shared" si="557"/>
        <v/>
      </c>
      <c r="AA385" s="5" t="str">
        <f t="shared" si="558"/>
        <v/>
      </c>
      <c r="AB385" s="5" t="str">
        <f t="shared" si="559"/>
        <v/>
      </c>
      <c r="AC385" s="5" t="str">
        <f t="shared" si="560"/>
        <v/>
      </c>
      <c r="AD385" s="5" t="str">
        <f t="shared" si="561"/>
        <v/>
      </c>
      <c r="AE385" s="5" t="str">
        <f t="shared" si="562"/>
        <v/>
      </c>
      <c r="AF385" s="5" t="str">
        <f t="shared" si="563"/>
        <v/>
      </c>
      <c r="AG385" s="5" t="str">
        <f t="shared" si="564"/>
        <v/>
      </c>
      <c r="AH385" s="5" t="str">
        <f t="shared" si="565"/>
        <v/>
      </c>
      <c r="AI385" s="5" t="str">
        <f t="shared" si="566"/>
        <v/>
      </c>
      <c r="AJ385" s="5" t="str">
        <f t="shared" si="567"/>
        <v/>
      </c>
      <c r="AK385" s="5" t="str">
        <f t="shared" si="568"/>
        <v/>
      </c>
      <c r="AL385" s="5" t="str">
        <f t="shared" si="569"/>
        <v/>
      </c>
      <c r="AM385" s="5" t="str">
        <f t="shared" si="570"/>
        <v/>
      </c>
      <c r="AN385" s="5" t="str">
        <f t="shared" si="571"/>
        <v/>
      </c>
      <c r="AO385" s="5" t="str">
        <f t="shared" si="572"/>
        <v/>
      </c>
      <c r="AP385" s="5" t="str">
        <f t="shared" si="573"/>
        <v/>
      </c>
      <c r="AQ385" s="5" t="str">
        <f t="shared" si="574"/>
        <v/>
      </c>
      <c r="AR385" s="5" t="str">
        <f t="shared" si="575"/>
        <v/>
      </c>
      <c r="AS385" s="5" t="str">
        <f t="shared" si="576"/>
        <v/>
      </c>
      <c r="AT385" s="5" t="str">
        <f t="shared" si="577"/>
        <v/>
      </c>
      <c r="AU385" s="5" t="str">
        <f t="shared" si="578"/>
        <v/>
      </c>
      <c r="AV385" s="5" t="str">
        <f t="shared" si="579"/>
        <v/>
      </c>
      <c r="AW385" s="5" t="str">
        <f t="shared" si="580"/>
        <v/>
      </c>
      <c r="AX385" s="5" t="str">
        <f t="shared" si="581"/>
        <v/>
      </c>
      <c r="AY385" s="5" t="str">
        <f t="shared" si="582"/>
        <v/>
      </c>
      <c r="AZ385" s="5" t="str">
        <f t="shared" si="583"/>
        <v/>
      </c>
      <c r="BA385" s="5" t="str">
        <f t="shared" si="584"/>
        <v/>
      </c>
      <c r="BB385" s="18">
        <f t="shared" si="533"/>
        <v>0</v>
      </c>
    </row>
    <row r="386" spans="1:54" x14ac:dyDescent="0.2">
      <c r="A386" s="5" t="str">
        <f t="shared" ref="A386:C415" si="596">A65</f>
        <v/>
      </c>
      <c r="B386" s="14" t="str">
        <f t="shared" si="596"/>
        <v/>
      </c>
      <c r="C386" s="5" t="str">
        <f t="shared" si="596"/>
        <v/>
      </c>
      <c r="D386" s="5" t="str">
        <f t="shared" si="535"/>
        <v/>
      </c>
      <c r="E386" s="5" t="str">
        <f t="shared" si="536"/>
        <v/>
      </c>
      <c r="F386" s="5" t="str">
        <f t="shared" si="537"/>
        <v/>
      </c>
      <c r="G386" s="5" t="str">
        <f t="shared" si="538"/>
        <v/>
      </c>
      <c r="H386" s="5" t="str">
        <f t="shared" si="539"/>
        <v/>
      </c>
      <c r="I386" s="5" t="str">
        <f t="shared" si="540"/>
        <v/>
      </c>
      <c r="J386" s="5" t="str">
        <f t="shared" si="541"/>
        <v/>
      </c>
      <c r="K386" s="5" t="str">
        <f t="shared" si="542"/>
        <v/>
      </c>
      <c r="L386" s="5" t="str">
        <f t="shared" si="543"/>
        <v/>
      </c>
      <c r="M386" s="5" t="str">
        <f t="shared" si="544"/>
        <v/>
      </c>
      <c r="N386" s="5" t="str">
        <f t="shared" si="545"/>
        <v/>
      </c>
      <c r="O386" s="5" t="str">
        <f t="shared" si="546"/>
        <v/>
      </c>
      <c r="P386" s="5" t="str">
        <f t="shared" si="547"/>
        <v/>
      </c>
      <c r="Q386" s="5" t="str">
        <f t="shared" si="548"/>
        <v/>
      </c>
      <c r="R386" s="5" t="str">
        <f t="shared" si="549"/>
        <v/>
      </c>
      <c r="S386" s="5" t="str">
        <f t="shared" si="550"/>
        <v/>
      </c>
      <c r="T386" s="5" t="str">
        <f t="shared" si="551"/>
        <v/>
      </c>
      <c r="U386" s="5" t="str">
        <f t="shared" si="552"/>
        <v/>
      </c>
      <c r="V386" s="5" t="str">
        <f t="shared" si="553"/>
        <v/>
      </c>
      <c r="W386" s="5" t="str">
        <f t="shared" si="554"/>
        <v/>
      </c>
      <c r="X386" s="5" t="str">
        <f t="shared" si="555"/>
        <v/>
      </c>
      <c r="Y386" s="5" t="str">
        <f t="shared" si="556"/>
        <v/>
      </c>
      <c r="Z386" s="5" t="str">
        <f t="shared" si="557"/>
        <v/>
      </c>
      <c r="AA386" s="5" t="str">
        <f t="shared" si="558"/>
        <v/>
      </c>
      <c r="AB386" s="5" t="str">
        <f t="shared" si="559"/>
        <v/>
      </c>
      <c r="AC386" s="5" t="str">
        <f t="shared" si="560"/>
        <v/>
      </c>
      <c r="AD386" s="5" t="str">
        <f t="shared" si="561"/>
        <v/>
      </c>
      <c r="AE386" s="5" t="str">
        <f t="shared" si="562"/>
        <v/>
      </c>
      <c r="AF386" s="5" t="str">
        <f t="shared" si="563"/>
        <v/>
      </c>
      <c r="AG386" s="5" t="str">
        <f t="shared" si="564"/>
        <v/>
      </c>
      <c r="AH386" s="5" t="str">
        <f t="shared" si="565"/>
        <v/>
      </c>
      <c r="AI386" s="5" t="str">
        <f t="shared" si="566"/>
        <v/>
      </c>
      <c r="AJ386" s="5" t="str">
        <f t="shared" si="567"/>
        <v/>
      </c>
      <c r="AK386" s="5" t="str">
        <f t="shared" si="568"/>
        <v/>
      </c>
      <c r="AL386" s="5" t="str">
        <f t="shared" si="569"/>
        <v/>
      </c>
      <c r="AM386" s="5" t="str">
        <f t="shared" si="570"/>
        <v/>
      </c>
      <c r="AN386" s="5" t="str">
        <f t="shared" si="571"/>
        <v/>
      </c>
      <c r="AO386" s="5" t="str">
        <f t="shared" si="572"/>
        <v/>
      </c>
      <c r="AP386" s="5" t="str">
        <f t="shared" si="573"/>
        <v/>
      </c>
      <c r="AQ386" s="5" t="str">
        <f t="shared" si="574"/>
        <v/>
      </c>
      <c r="AR386" s="5" t="str">
        <f t="shared" si="575"/>
        <v/>
      </c>
      <c r="AS386" s="5" t="str">
        <f t="shared" si="576"/>
        <v/>
      </c>
      <c r="AT386" s="5" t="str">
        <f t="shared" si="577"/>
        <v/>
      </c>
      <c r="AU386" s="5" t="str">
        <f t="shared" si="578"/>
        <v/>
      </c>
      <c r="AV386" s="5" t="str">
        <f t="shared" si="579"/>
        <v/>
      </c>
      <c r="AW386" s="5" t="str">
        <f t="shared" si="580"/>
        <v/>
      </c>
      <c r="AX386" s="5" t="str">
        <f t="shared" si="581"/>
        <v/>
      </c>
      <c r="AY386" s="5" t="str">
        <f t="shared" si="582"/>
        <v/>
      </c>
      <c r="AZ386" s="5" t="str">
        <f t="shared" si="583"/>
        <v/>
      </c>
      <c r="BA386" s="5" t="str">
        <f t="shared" si="584"/>
        <v/>
      </c>
      <c r="BB386" s="18">
        <f t="shared" si="533"/>
        <v>0</v>
      </c>
    </row>
    <row r="387" spans="1:54" x14ac:dyDescent="0.2">
      <c r="A387" s="5" t="str">
        <f t="shared" si="596"/>
        <v/>
      </c>
      <c r="B387" s="14" t="str">
        <f t="shared" si="596"/>
        <v/>
      </c>
      <c r="C387" s="5" t="str">
        <f t="shared" si="596"/>
        <v/>
      </c>
      <c r="D387" s="5" t="str">
        <f t="shared" si="535"/>
        <v/>
      </c>
      <c r="E387" s="5" t="str">
        <f t="shared" si="536"/>
        <v/>
      </c>
      <c r="F387" s="5" t="str">
        <f t="shared" si="537"/>
        <v/>
      </c>
      <c r="G387" s="5" t="str">
        <f t="shared" si="538"/>
        <v/>
      </c>
      <c r="H387" s="5" t="str">
        <f t="shared" si="539"/>
        <v/>
      </c>
      <c r="I387" s="5" t="str">
        <f t="shared" si="540"/>
        <v/>
      </c>
      <c r="J387" s="5" t="str">
        <f t="shared" si="541"/>
        <v/>
      </c>
      <c r="K387" s="5" t="str">
        <f t="shared" si="542"/>
        <v/>
      </c>
      <c r="L387" s="5" t="str">
        <f t="shared" si="543"/>
        <v/>
      </c>
      <c r="M387" s="5" t="str">
        <f t="shared" si="544"/>
        <v/>
      </c>
      <c r="N387" s="5" t="str">
        <f t="shared" si="545"/>
        <v/>
      </c>
      <c r="O387" s="5" t="str">
        <f t="shared" si="546"/>
        <v/>
      </c>
      <c r="P387" s="5" t="str">
        <f t="shared" si="547"/>
        <v/>
      </c>
      <c r="Q387" s="5" t="str">
        <f t="shared" si="548"/>
        <v/>
      </c>
      <c r="R387" s="5" t="str">
        <f t="shared" si="549"/>
        <v/>
      </c>
      <c r="S387" s="5" t="str">
        <f t="shared" si="550"/>
        <v/>
      </c>
      <c r="T387" s="5" t="str">
        <f t="shared" si="551"/>
        <v/>
      </c>
      <c r="U387" s="5" t="str">
        <f t="shared" si="552"/>
        <v/>
      </c>
      <c r="V387" s="5" t="str">
        <f t="shared" si="553"/>
        <v/>
      </c>
      <c r="W387" s="5" t="str">
        <f t="shared" si="554"/>
        <v/>
      </c>
      <c r="X387" s="5" t="str">
        <f t="shared" si="555"/>
        <v/>
      </c>
      <c r="Y387" s="5" t="str">
        <f t="shared" si="556"/>
        <v/>
      </c>
      <c r="Z387" s="5" t="str">
        <f t="shared" si="557"/>
        <v/>
      </c>
      <c r="AA387" s="5" t="str">
        <f t="shared" si="558"/>
        <v/>
      </c>
      <c r="AB387" s="5" t="str">
        <f t="shared" si="559"/>
        <v/>
      </c>
      <c r="AC387" s="5" t="str">
        <f t="shared" si="560"/>
        <v/>
      </c>
      <c r="AD387" s="5" t="str">
        <f t="shared" si="561"/>
        <v/>
      </c>
      <c r="AE387" s="5" t="str">
        <f t="shared" si="562"/>
        <v/>
      </c>
      <c r="AF387" s="5" t="str">
        <f t="shared" si="563"/>
        <v/>
      </c>
      <c r="AG387" s="5" t="str">
        <f t="shared" si="564"/>
        <v/>
      </c>
      <c r="AH387" s="5" t="str">
        <f t="shared" si="565"/>
        <v/>
      </c>
      <c r="AI387" s="5" t="str">
        <f t="shared" si="566"/>
        <v/>
      </c>
      <c r="AJ387" s="5" t="str">
        <f t="shared" si="567"/>
        <v/>
      </c>
      <c r="AK387" s="5" t="str">
        <f t="shared" si="568"/>
        <v/>
      </c>
      <c r="AL387" s="5" t="str">
        <f t="shared" si="569"/>
        <v/>
      </c>
      <c r="AM387" s="5" t="str">
        <f t="shared" si="570"/>
        <v/>
      </c>
      <c r="AN387" s="5" t="str">
        <f t="shared" si="571"/>
        <v/>
      </c>
      <c r="AO387" s="5" t="str">
        <f t="shared" si="572"/>
        <v/>
      </c>
      <c r="AP387" s="5" t="str">
        <f t="shared" si="573"/>
        <v/>
      </c>
      <c r="AQ387" s="5" t="str">
        <f t="shared" si="574"/>
        <v/>
      </c>
      <c r="AR387" s="5" t="str">
        <f t="shared" si="575"/>
        <v/>
      </c>
      <c r="AS387" s="5" t="str">
        <f t="shared" si="576"/>
        <v/>
      </c>
      <c r="AT387" s="5" t="str">
        <f t="shared" si="577"/>
        <v/>
      </c>
      <c r="AU387" s="5" t="str">
        <f t="shared" si="578"/>
        <v/>
      </c>
      <c r="AV387" s="5" t="str">
        <f t="shared" si="579"/>
        <v/>
      </c>
      <c r="AW387" s="5" t="str">
        <f t="shared" si="580"/>
        <v/>
      </c>
      <c r="AX387" s="5" t="str">
        <f t="shared" si="581"/>
        <v/>
      </c>
      <c r="AY387" s="5" t="str">
        <f t="shared" si="582"/>
        <v/>
      </c>
      <c r="AZ387" s="5" t="str">
        <f t="shared" si="583"/>
        <v/>
      </c>
      <c r="BA387" s="5" t="str">
        <f t="shared" si="584"/>
        <v/>
      </c>
      <c r="BB387" s="18">
        <f t="shared" si="533"/>
        <v>0</v>
      </c>
    </row>
    <row r="388" spans="1:54" x14ac:dyDescent="0.2">
      <c r="A388" s="5" t="str">
        <f t="shared" si="596"/>
        <v/>
      </c>
      <c r="B388" s="14" t="str">
        <f t="shared" si="596"/>
        <v/>
      </c>
      <c r="C388" s="5" t="str">
        <f t="shared" si="596"/>
        <v/>
      </c>
      <c r="D388" s="5" t="str">
        <f t="shared" si="535"/>
        <v/>
      </c>
      <c r="E388" s="5" t="str">
        <f t="shared" si="536"/>
        <v/>
      </c>
      <c r="F388" s="5" t="str">
        <f t="shared" si="537"/>
        <v/>
      </c>
      <c r="G388" s="5" t="str">
        <f t="shared" si="538"/>
        <v/>
      </c>
      <c r="H388" s="5" t="str">
        <f t="shared" si="539"/>
        <v/>
      </c>
      <c r="I388" s="5" t="str">
        <f t="shared" si="540"/>
        <v/>
      </c>
      <c r="J388" s="5" t="str">
        <f t="shared" si="541"/>
        <v/>
      </c>
      <c r="K388" s="5" t="str">
        <f t="shared" si="542"/>
        <v/>
      </c>
      <c r="L388" s="5" t="str">
        <f t="shared" si="543"/>
        <v/>
      </c>
      <c r="M388" s="5" t="str">
        <f t="shared" si="544"/>
        <v/>
      </c>
      <c r="N388" s="5" t="str">
        <f t="shared" si="545"/>
        <v/>
      </c>
      <c r="O388" s="5" t="str">
        <f t="shared" si="546"/>
        <v/>
      </c>
      <c r="P388" s="5" t="str">
        <f t="shared" si="547"/>
        <v/>
      </c>
      <c r="Q388" s="5" t="str">
        <f t="shared" si="548"/>
        <v/>
      </c>
      <c r="R388" s="5" t="str">
        <f t="shared" si="549"/>
        <v/>
      </c>
      <c r="S388" s="5" t="str">
        <f t="shared" si="550"/>
        <v/>
      </c>
      <c r="T388" s="5" t="str">
        <f t="shared" si="551"/>
        <v/>
      </c>
      <c r="U388" s="5" t="str">
        <f t="shared" si="552"/>
        <v/>
      </c>
      <c r="V388" s="5" t="str">
        <f t="shared" si="553"/>
        <v/>
      </c>
      <c r="W388" s="5" t="str">
        <f t="shared" si="554"/>
        <v/>
      </c>
      <c r="X388" s="5" t="str">
        <f t="shared" si="555"/>
        <v/>
      </c>
      <c r="Y388" s="5" t="str">
        <f t="shared" si="556"/>
        <v/>
      </c>
      <c r="Z388" s="5" t="str">
        <f t="shared" si="557"/>
        <v/>
      </c>
      <c r="AA388" s="5" t="str">
        <f t="shared" si="558"/>
        <v/>
      </c>
      <c r="AB388" s="5" t="str">
        <f t="shared" si="559"/>
        <v/>
      </c>
      <c r="AC388" s="5" t="str">
        <f t="shared" si="560"/>
        <v/>
      </c>
      <c r="AD388" s="5" t="str">
        <f t="shared" si="561"/>
        <v/>
      </c>
      <c r="AE388" s="5" t="str">
        <f t="shared" si="562"/>
        <v/>
      </c>
      <c r="AF388" s="5" t="str">
        <f t="shared" si="563"/>
        <v/>
      </c>
      <c r="AG388" s="5" t="str">
        <f t="shared" si="564"/>
        <v/>
      </c>
      <c r="AH388" s="5" t="str">
        <f t="shared" si="565"/>
        <v/>
      </c>
      <c r="AI388" s="5" t="str">
        <f t="shared" si="566"/>
        <v/>
      </c>
      <c r="AJ388" s="5" t="str">
        <f t="shared" si="567"/>
        <v/>
      </c>
      <c r="AK388" s="5" t="str">
        <f t="shared" si="568"/>
        <v/>
      </c>
      <c r="AL388" s="5" t="str">
        <f t="shared" si="569"/>
        <v/>
      </c>
      <c r="AM388" s="5" t="str">
        <f t="shared" si="570"/>
        <v/>
      </c>
      <c r="AN388" s="5" t="str">
        <f t="shared" si="571"/>
        <v/>
      </c>
      <c r="AO388" s="5" t="str">
        <f t="shared" si="572"/>
        <v/>
      </c>
      <c r="AP388" s="5" t="str">
        <f t="shared" si="573"/>
        <v/>
      </c>
      <c r="AQ388" s="5" t="str">
        <f t="shared" si="574"/>
        <v/>
      </c>
      <c r="AR388" s="5" t="str">
        <f t="shared" si="575"/>
        <v/>
      </c>
      <c r="AS388" s="5" t="str">
        <f t="shared" si="576"/>
        <v/>
      </c>
      <c r="AT388" s="5" t="str">
        <f t="shared" si="577"/>
        <v/>
      </c>
      <c r="AU388" s="5" t="str">
        <f t="shared" si="578"/>
        <v/>
      </c>
      <c r="AV388" s="5" t="str">
        <f t="shared" si="579"/>
        <v/>
      </c>
      <c r="AW388" s="5" t="str">
        <f t="shared" si="580"/>
        <v/>
      </c>
      <c r="AX388" s="5" t="str">
        <f t="shared" si="581"/>
        <v/>
      </c>
      <c r="AY388" s="5" t="str">
        <f t="shared" si="582"/>
        <v/>
      </c>
      <c r="AZ388" s="5" t="str">
        <f t="shared" si="583"/>
        <v/>
      </c>
      <c r="BA388" s="5" t="str">
        <f t="shared" si="584"/>
        <v/>
      </c>
      <c r="BB388" s="18">
        <f t="shared" si="533"/>
        <v>0</v>
      </c>
    </row>
    <row r="389" spans="1:54" x14ac:dyDescent="0.2">
      <c r="A389" s="5" t="str">
        <f t="shared" si="596"/>
        <v/>
      </c>
      <c r="B389" s="14" t="str">
        <f t="shared" si="596"/>
        <v/>
      </c>
      <c r="C389" s="5" t="str">
        <f t="shared" si="596"/>
        <v/>
      </c>
      <c r="D389" s="5" t="str">
        <f t="shared" si="535"/>
        <v/>
      </c>
      <c r="E389" s="5" t="str">
        <f t="shared" si="536"/>
        <v/>
      </c>
      <c r="F389" s="5" t="str">
        <f t="shared" si="537"/>
        <v/>
      </c>
      <c r="G389" s="5" t="str">
        <f t="shared" si="538"/>
        <v/>
      </c>
      <c r="H389" s="5" t="str">
        <f t="shared" si="539"/>
        <v/>
      </c>
      <c r="I389" s="5" t="str">
        <f t="shared" si="540"/>
        <v/>
      </c>
      <c r="J389" s="5" t="str">
        <f t="shared" si="541"/>
        <v/>
      </c>
      <c r="K389" s="5" t="str">
        <f t="shared" si="542"/>
        <v/>
      </c>
      <c r="L389" s="5" t="str">
        <f t="shared" si="543"/>
        <v/>
      </c>
      <c r="M389" s="5" t="str">
        <f t="shared" si="544"/>
        <v/>
      </c>
      <c r="N389" s="5" t="str">
        <f t="shared" si="545"/>
        <v/>
      </c>
      <c r="O389" s="5" t="str">
        <f t="shared" si="546"/>
        <v/>
      </c>
      <c r="P389" s="5" t="str">
        <f t="shared" si="547"/>
        <v/>
      </c>
      <c r="Q389" s="5" t="str">
        <f t="shared" si="548"/>
        <v/>
      </c>
      <c r="R389" s="5" t="str">
        <f t="shared" si="549"/>
        <v/>
      </c>
      <c r="S389" s="5" t="str">
        <f t="shared" si="550"/>
        <v/>
      </c>
      <c r="T389" s="5" t="str">
        <f t="shared" si="551"/>
        <v/>
      </c>
      <c r="U389" s="5" t="str">
        <f t="shared" si="552"/>
        <v/>
      </c>
      <c r="V389" s="5" t="str">
        <f t="shared" si="553"/>
        <v/>
      </c>
      <c r="W389" s="5" t="str">
        <f t="shared" si="554"/>
        <v/>
      </c>
      <c r="X389" s="5" t="str">
        <f t="shared" si="555"/>
        <v/>
      </c>
      <c r="Y389" s="5" t="str">
        <f t="shared" si="556"/>
        <v/>
      </c>
      <c r="Z389" s="5" t="str">
        <f t="shared" si="557"/>
        <v/>
      </c>
      <c r="AA389" s="5" t="str">
        <f t="shared" si="558"/>
        <v/>
      </c>
      <c r="AB389" s="5" t="str">
        <f t="shared" si="559"/>
        <v/>
      </c>
      <c r="AC389" s="5" t="str">
        <f t="shared" si="560"/>
        <v/>
      </c>
      <c r="AD389" s="5" t="str">
        <f t="shared" si="561"/>
        <v/>
      </c>
      <c r="AE389" s="5" t="str">
        <f t="shared" si="562"/>
        <v/>
      </c>
      <c r="AF389" s="5" t="str">
        <f t="shared" si="563"/>
        <v/>
      </c>
      <c r="AG389" s="5" t="str">
        <f t="shared" si="564"/>
        <v/>
      </c>
      <c r="AH389" s="5" t="str">
        <f t="shared" si="565"/>
        <v/>
      </c>
      <c r="AI389" s="5" t="str">
        <f t="shared" si="566"/>
        <v/>
      </c>
      <c r="AJ389" s="5" t="str">
        <f t="shared" si="567"/>
        <v/>
      </c>
      <c r="AK389" s="5" t="str">
        <f t="shared" si="568"/>
        <v/>
      </c>
      <c r="AL389" s="5" t="str">
        <f t="shared" si="569"/>
        <v/>
      </c>
      <c r="AM389" s="5" t="str">
        <f t="shared" si="570"/>
        <v/>
      </c>
      <c r="AN389" s="5" t="str">
        <f t="shared" si="571"/>
        <v/>
      </c>
      <c r="AO389" s="5" t="str">
        <f t="shared" si="572"/>
        <v/>
      </c>
      <c r="AP389" s="5" t="str">
        <f t="shared" si="573"/>
        <v/>
      </c>
      <c r="AQ389" s="5" t="str">
        <f t="shared" si="574"/>
        <v/>
      </c>
      <c r="AR389" s="5" t="str">
        <f t="shared" si="575"/>
        <v/>
      </c>
      <c r="AS389" s="5" t="str">
        <f t="shared" si="576"/>
        <v/>
      </c>
      <c r="AT389" s="5" t="str">
        <f t="shared" si="577"/>
        <v/>
      </c>
      <c r="AU389" s="5" t="str">
        <f t="shared" si="578"/>
        <v/>
      </c>
      <c r="AV389" s="5" t="str">
        <f t="shared" si="579"/>
        <v/>
      </c>
      <c r="AW389" s="5" t="str">
        <f t="shared" si="580"/>
        <v/>
      </c>
      <c r="AX389" s="5" t="str">
        <f t="shared" si="581"/>
        <v/>
      </c>
      <c r="AY389" s="5" t="str">
        <f t="shared" si="582"/>
        <v/>
      </c>
      <c r="AZ389" s="5" t="str">
        <f t="shared" si="583"/>
        <v/>
      </c>
      <c r="BA389" s="5" t="str">
        <f t="shared" si="584"/>
        <v/>
      </c>
      <c r="BB389" s="18">
        <f t="shared" si="533"/>
        <v>0</v>
      </c>
    </row>
    <row r="390" spans="1:54" x14ac:dyDescent="0.2">
      <c r="A390" s="5" t="str">
        <f t="shared" si="596"/>
        <v/>
      </c>
      <c r="B390" s="14" t="str">
        <f t="shared" si="596"/>
        <v/>
      </c>
      <c r="C390" s="5" t="str">
        <f t="shared" si="596"/>
        <v/>
      </c>
      <c r="D390" s="5" t="str">
        <f t="shared" ref="D390:D421" si="597">IF(OR(AND($BD$325&lt;=$D$325,$D$325&lt;=$BE$325),AND($BD$326&lt;=$D$325,$D$325&lt;=$BE$326)),D283,"")</f>
        <v/>
      </c>
      <c r="E390" s="5" t="str">
        <f t="shared" ref="E390:E421" si="598">IF(OR(AND($BD$325&lt;=$E$325,$E$325&lt;=$BE$325),AND($BD$326&lt;=$E$325,$E$325&lt;=$BE$326)),E283,"")</f>
        <v/>
      </c>
      <c r="F390" s="5" t="str">
        <f t="shared" ref="F390:F421" si="599">IF(OR(AND($BD$325&lt;=$F$325,$F$325&lt;=$BE$325),AND($BD$326&lt;=$F$325,$F$325&lt;=$BE$326)),F283,"")</f>
        <v/>
      </c>
      <c r="G390" s="5" t="str">
        <f t="shared" ref="G390:G421" si="600">IF(OR(AND($BD$325&lt;=$G$325,$G$325&lt;=$BE$325),AND($BD$326&lt;=$G$325,$G$325&lt;=$BE$326)),G283,"")</f>
        <v/>
      </c>
      <c r="H390" s="5" t="str">
        <f t="shared" ref="H390:H421" si="601">IF(OR(AND($BD$325&lt;=$H$325,$H$325&lt;=$BE$325),AND($BD$326&lt;=$H$325,$H$325&lt;=$BE$326)),H283,"")</f>
        <v/>
      </c>
      <c r="I390" s="5" t="str">
        <f t="shared" ref="I390:I421" si="602">IF(OR(AND($BD$325&lt;=$I$325,$I$325&lt;=$BE$325),AND($BD$326&lt;=$I$325,$I$325&lt;=$BE$326)),I283,"")</f>
        <v/>
      </c>
      <c r="J390" s="5" t="str">
        <f t="shared" ref="J390:J421" si="603">IF(OR(AND($BD$325&lt;=$J$325,$J$325&lt;=$BE$325),AND($BD$326&lt;=$J$325,$J$325&lt;=$BE$326)),J283,"")</f>
        <v/>
      </c>
      <c r="K390" s="5" t="str">
        <f t="shared" ref="K390:K421" si="604">IF(OR(AND($BD$325&lt;=$K$325,$K$325&lt;=$BE$325),AND($BD$326&lt;=$K$325,$K$325&lt;=$BE$326)),K283,"")</f>
        <v/>
      </c>
      <c r="L390" s="5" t="str">
        <f t="shared" ref="L390:L421" si="605">IF(OR(AND($BD$325&lt;=$L$325,$L$325&lt;=$BE$325),AND($BD$326&lt;=$L$325,$L$325&lt;=$BE$326)),L283,"")</f>
        <v/>
      </c>
      <c r="M390" s="5" t="str">
        <f t="shared" ref="M390:M421" si="606">IF(OR(AND($BD$325&lt;=$M$325,$M$325&lt;=$BE$325),AND($BD$326&lt;=$M$325,$M$325&lt;=$BE$326)),M283,"")</f>
        <v/>
      </c>
      <c r="N390" s="5" t="str">
        <f t="shared" ref="N390:N421" si="607">IF(OR(AND($BD$325&lt;=$N$325,$N$325&lt;=$BE$325),AND($BD$326&lt;=$N$325,$N$325&lt;=$BE$326)),N283,"")</f>
        <v/>
      </c>
      <c r="O390" s="5" t="str">
        <f t="shared" ref="O390:O421" si="608">IF(OR(AND($BD$325&lt;=$O$325,$O$325&lt;=$BE$325),AND($BD$326&lt;=$O$325,$O$325&lt;=$BE$326)),O283,"")</f>
        <v/>
      </c>
      <c r="P390" s="5" t="str">
        <f t="shared" ref="P390:P421" si="609">IF(OR(AND($BD$325&lt;=$P$325,$P$325&lt;=$BE$325),AND($BD$326&lt;=$P$325,$P$325&lt;=$BE$326)),P283,"")</f>
        <v/>
      </c>
      <c r="Q390" s="5" t="str">
        <f t="shared" ref="Q390:Q421" si="610">IF(OR(AND($BD$325&lt;=$Q$325,$Q$325&lt;=$BE$325),AND($BD$326&lt;=$Q$325,$Q$325&lt;=$BE$326)),Q283,"")</f>
        <v/>
      </c>
      <c r="R390" s="5" t="str">
        <f t="shared" ref="R390:R421" si="611">IF(OR(AND($BD$325&lt;=$R$325,$R$325&lt;=$BE$325),AND($BD$326&lt;=$R$325,$R$325&lt;=$BE$326)),R283,"")</f>
        <v/>
      </c>
      <c r="S390" s="5" t="str">
        <f t="shared" ref="S390:S421" si="612">IF(OR(AND($BD$325&lt;=$S$325,$S$325&lt;=$BE$325),AND($BD$326&lt;=$S$325,$S$325&lt;=$BE$326)),S283,"")</f>
        <v/>
      </c>
      <c r="T390" s="5" t="str">
        <f t="shared" ref="T390:T421" si="613">IF(OR(AND($BD$325&lt;=$T$325,$T$325&lt;=$BE$325),AND($BD$326&lt;=$T$325,$T$325&lt;=$BE$326)),T283,"")</f>
        <v/>
      </c>
      <c r="U390" s="5" t="str">
        <f t="shared" ref="U390:U421" si="614">IF(OR(AND($BD$325&lt;=$U$325,$U$325&lt;=$BE$325),AND($BD$326&lt;=$U$325,$U$325&lt;=$BE$326)),U283,"")</f>
        <v/>
      </c>
      <c r="V390" s="5" t="str">
        <f t="shared" ref="V390:V421" si="615">IF(OR(AND($BD$325&lt;=$V$325,$V$325&lt;=$BE$325),AND($BD$326&lt;=$V$325,$V$325&lt;=$BE$326)),V283,"")</f>
        <v/>
      </c>
      <c r="W390" s="5" t="str">
        <f t="shared" ref="W390:W421" si="616">IF(OR(AND($BD$325&lt;=$W$325,$W$325&lt;=$BE$325),AND($BD$326&lt;=$W$325,$W$325&lt;=$BE$326)),W283,"")</f>
        <v/>
      </c>
      <c r="X390" s="5" t="str">
        <f t="shared" ref="X390:X421" si="617">IF(OR(AND($BD$325&lt;=$X$325,$X$325&lt;=$BE$325),AND($BD$326&lt;=$X$325,$X$325&lt;=$BE$326)),X283,"")</f>
        <v/>
      </c>
      <c r="Y390" s="5" t="str">
        <f t="shared" ref="Y390:Y421" si="618">IF(OR(AND($BD$325&lt;=$Y$325,$Y$325&lt;=$BE$325),AND($BD$326&lt;=$Y$325,$Y$325&lt;=$BE$326)),Y283,"")</f>
        <v/>
      </c>
      <c r="Z390" s="5" t="str">
        <f t="shared" ref="Z390:Z421" si="619">IF(OR(AND($BD$325&lt;=$Z$325,$Z$325&lt;=$BE$325),AND($BD$326&lt;=$Z$325,$Z$325&lt;=$BE$326)),Z283,"")</f>
        <v/>
      </c>
      <c r="AA390" s="5" t="str">
        <f t="shared" ref="AA390:AA421" si="620">IF(OR(AND($BD$325&lt;=$AA$325,$AA$325&lt;=$BE$325),AND($BD$326&lt;=$AA$325,$AA$325&lt;=$BE$326)),AA283,"")</f>
        <v/>
      </c>
      <c r="AB390" s="5" t="str">
        <f t="shared" ref="AB390:AB421" si="621">IF(OR(AND($BD$325&lt;=$AB$325,$AB$325&lt;=$BE$325),AND($BD$326&lt;=$AB$325,$AB$325&lt;=$BE$326)),AB283,"")</f>
        <v/>
      </c>
      <c r="AC390" s="5" t="str">
        <f t="shared" ref="AC390:AC421" si="622">IF(OR(AND($BD$325&lt;=$AC$325,$AC$325&lt;=$BE$325),AND($BD$326&lt;=$AC$325,$AC$325&lt;=$BE$326)),AC283,"")</f>
        <v/>
      </c>
      <c r="AD390" s="5" t="str">
        <f t="shared" ref="AD390:AD421" si="623">IF(OR(AND($BD$325&lt;=$AD$325,$AD$325&lt;=$BE$325),AND($BD$326&lt;=$AD$325,$AD$325&lt;=$BE$326)),AD283,"")</f>
        <v/>
      </c>
      <c r="AE390" s="5" t="str">
        <f t="shared" ref="AE390:AE421" si="624">IF(OR(AND($BD$325&lt;=$AE$325,$AE$325&lt;=$BE$325),AND($BD$326&lt;=$AE$325,$AE$325&lt;=$BE$326)),AE283,"")</f>
        <v/>
      </c>
      <c r="AF390" s="5" t="str">
        <f t="shared" ref="AF390:AF421" si="625">IF(OR(AND($BD$325&lt;=$AF$325,$AF$325&lt;=$BE$325),AND($BD$326&lt;=$AF$325,$AF$325&lt;=$BE$326)),AF283,"")</f>
        <v/>
      </c>
      <c r="AG390" s="5" t="str">
        <f t="shared" ref="AG390:AG421" si="626">IF(OR(AND($BD$325&lt;=$AG$325,$AG$325&lt;=$BE$325),AND($BD$326&lt;=$AG$325,$AG$325&lt;=$BE$326)),AG283,"")</f>
        <v/>
      </c>
      <c r="AH390" s="5" t="str">
        <f t="shared" ref="AH390:AH421" si="627">IF(OR(AND($BD$325&lt;=$AH$325,$AH$325&lt;=$BE$325),AND($BD$326&lt;=$AH$325,$AH$325&lt;=$BE$326)),AH283,"")</f>
        <v/>
      </c>
      <c r="AI390" s="5" t="str">
        <f t="shared" ref="AI390:AI421" si="628">IF(OR(AND($BD$325&lt;=$AI$325,$AI$325&lt;=$BE$325),AND($BD$326&lt;=$AI$325,$AI$325&lt;=$BE$326)),AI283,"")</f>
        <v/>
      </c>
      <c r="AJ390" s="5" t="str">
        <f t="shared" ref="AJ390:AJ421" si="629">IF(OR(AND($BD$325&lt;=$AJ$325,$AJ$325&lt;=$BE$325),AND($BD$326&lt;=$AJ$325,$AJ$325&lt;=$BE$326)),AJ283,"")</f>
        <v/>
      </c>
      <c r="AK390" s="5" t="str">
        <f t="shared" ref="AK390:AK421" si="630">IF(OR(AND($BD$325&lt;=$AK$325,$AK$325&lt;=$BE$325),AND($BD$326&lt;=$AK$325,$AK$325&lt;=$BE$326)),AK283,"")</f>
        <v/>
      </c>
      <c r="AL390" s="5" t="str">
        <f t="shared" ref="AL390:AL421" si="631">IF(OR(AND($BD$325&lt;=$AL$325,$AL$325&lt;=$BE$325),AND($BD$326&lt;=$AL$325,$AL$325&lt;=$BE$326)),AL283,"")</f>
        <v/>
      </c>
      <c r="AM390" s="5" t="str">
        <f t="shared" ref="AM390:AM421" si="632">IF(OR(AND($BD$325&lt;=$AM$325,$AM$325&lt;=$BE$325),AND($BD$326&lt;=$AM$325,$AM$325&lt;=$BE$326)),AM283,"")</f>
        <v/>
      </c>
      <c r="AN390" s="5" t="str">
        <f t="shared" ref="AN390:AN421" si="633">IF(OR(AND($BD$325&lt;=$AN$325,$AN$325&lt;=$BE$325),AND($BD$326&lt;=$AN$325,$AN$325&lt;=$BE$326)),AN283,"")</f>
        <v/>
      </c>
      <c r="AO390" s="5" t="str">
        <f t="shared" ref="AO390:AO421" si="634">IF(OR(AND($BD$325&lt;=$AO$325,$AO$325&lt;=$BE$325),AND($BD$326&lt;=$AO$325,$AO$325&lt;=$BE$326)),AO283,"")</f>
        <v/>
      </c>
      <c r="AP390" s="5" t="str">
        <f t="shared" ref="AP390:AP421" si="635">IF(OR(AND($BD$325&lt;=$AP$325,$AP$325&lt;=$BE$325),AND($BD$326&lt;=$AP$325,$AP$325&lt;=$BE$326)),AP283,"")</f>
        <v/>
      </c>
      <c r="AQ390" s="5" t="str">
        <f t="shared" ref="AQ390:AQ421" si="636">IF(OR(AND($BD$325&lt;=$AQ$325,$AQ$325&lt;=$BE$325),AND($BD$326&lt;=$AQ$325,$AQ$325&lt;=$BE$326)),AQ283,"")</f>
        <v/>
      </c>
      <c r="AR390" s="5" t="str">
        <f t="shared" ref="AR390:AR421" si="637">IF(OR(AND($BD$325&lt;=$AR$325,$AR$325&lt;=$BE$325),AND($BD$326&lt;=$AR$325,$AR$325&lt;=$BE$326)),AR283,"")</f>
        <v/>
      </c>
      <c r="AS390" s="5" t="str">
        <f t="shared" ref="AS390:AS421" si="638">IF(OR(AND($BD$325&lt;=$AS$325,$AS$325&lt;=$BE$325),AND($BD$326&lt;=$AS$325,$AS$325&lt;=$BE$326)),AS283,"")</f>
        <v/>
      </c>
      <c r="AT390" s="5" t="str">
        <f t="shared" ref="AT390:AT421" si="639">IF(OR(AND($BD$325&lt;=$AT$325,$AT$325&lt;=$BE$325),AND($BD$326&lt;=$AT$325,$AT$325&lt;=$BE$326)),AT283,"")</f>
        <v/>
      </c>
      <c r="AU390" s="5" t="str">
        <f t="shared" ref="AU390:AU421" si="640">IF(OR(AND($BD$325&lt;=$AU$325,$AU$325&lt;=$BE$325),AND($BD$326&lt;=$AU$325,$AU$325&lt;=$BE$326)),AU283,"")</f>
        <v/>
      </c>
      <c r="AV390" s="5" t="str">
        <f t="shared" ref="AV390:AV421" si="641">IF(OR(AND($BD$325&lt;=$AV$325,$AV$325&lt;=$BE$325),AND($BD$326&lt;=$AV$325,$AV$325&lt;=$BE$326)),AV283,"")</f>
        <v/>
      </c>
      <c r="AW390" s="5" t="str">
        <f t="shared" ref="AW390:AW421" si="642">IF(OR(AND($BD$325&lt;=$AW$325,$AW$325&lt;=$BE$325),AND($BD$326&lt;=$AW$325,$AW$325&lt;=$BE$326)),AW283,"")</f>
        <v/>
      </c>
      <c r="AX390" s="5" t="str">
        <f t="shared" ref="AX390:AX421" si="643">IF(OR(AND($BD$325&lt;=$AX$325,$AX$325&lt;=$BE$325),AND($BD$326&lt;=$AX$325,$AX$325&lt;=$BE$326)),AX283,"")</f>
        <v/>
      </c>
      <c r="AY390" s="5" t="str">
        <f t="shared" ref="AY390:AY421" si="644">IF(OR(AND($BD$325&lt;=$AY$325,$AY$325&lt;=$BE$325),AND($BD$326&lt;=$AY$325,$AY$325&lt;=$BE$326)),AY283,"")</f>
        <v/>
      </c>
      <c r="AZ390" s="5" t="str">
        <f t="shared" ref="AZ390:AZ421" si="645">IF(OR(AND($BD$325&lt;=$AZ$325,$AZ$325&lt;=$BE$325),AND($BD$326&lt;=$AZ$325,$AZ$325&lt;=$BE$326)),AZ283,"")</f>
        <v/>
      </c>
      <c r="BA390" s="5" t="str">
        <f t="shared" ref="BA390:BA421" si="646">IF(OR(AND($BD$325&lt;=$BA$325,$BA$325&lt;=$BE$325),AND($BD$326&lt;=$BA$325,$BA$325&lt;=$BE$326)),BA283,"")</f>
        <v/>
      </c>
      <c r="BB390" s="18">
        <f t="shared" si="533"/>
        <v>0</v>
      </c>
    </row>
    <row r="391" spans="1:54" x14ac:dyDescent="0.2">
      <c r="A391" s="5" t="str">
        <f t="shared" si="596"/>
        <v/>
      </c>
      <c r="B391" s="14" t="str">
        <f t="shared" si="596"/>
        <v/>
      </c>
      <c r="C391" s="5" t="str">
        <f t="shared" si="596"/>
        <v/>
      </c>
      <c r="D391" s="5" t="str">
        <f t="shared" si="597"/>
        <v/>
      </c>
      <c r="E391" s="5" t="str">
        <f t="shared" si="598"/>
        <v/>
      </c>
      <c r="F391" s="5" t="str">
        <f t="shared" si="599"/>
        <v/>
      </c>
      <c r="G391" s="5" t="str">
        <f t="shared" si="600"/>
        <v/>
      </c>
      <c r="H391" s="5" t="str">
        <f t="shared" si="601"/>
        <v/>
      </c>
      <c r="I391" s="5" t="str">
        <f t="shared" si="602"/>
        <v/>
      </c>
      <c r="J391" s="5" t="str">
        <f t="shared" si="603"/>
        <v/>
      </c>
      <c r="K391" s="5" t="str">
        <f t="shared" si="604"/>
        <v/>
      </c>
      <c r="L391" s="5" t="str">
        <f t="shared" si="605"/>
        <v/>
      </c>
      <c r="M391" s="5" t="str">
        <f t="shared" si="606"/>
        <v/>
      </c>
      <c r="N391" s="5" t="str">
        <f t="shared" si="607"/>
        <v/>
      </c>
      <c r="O391" s="5" t="str">
        <f t="shared" si="608"/>
        <v/>
      </c>
      <c r="P391" s="5" t="str">
        <f t="shared" si="609"/>
        <v/>
      </c>
      <c r="Q391" s="5" t="str">
        <f t="shared" si="610"/>
        <v/>
      </c>
      <c r="R391" s="5" t="str">
        <f t="shared" si="611"/>
        <v/>
      </c>
      <c r="S391" s="5" t="str">
        <f t="shared" si="612"/>
        <v/>
      </c>
      <c r="T391" s="5" t="str">
        <f t="shared" si="613"/>
        <v/>
      </c>
      <c r="U391" s="5" t="str">
        <f t="shared" si="614"/>
        <v/>
      </c>
      <c r="V391" s="5" t="str">
        <f t="shared" si="615"/>
        <v/>
      </c>
      <c r="W391" s="5" t="str">
        <f t="shared" si="616"/>
        <v/>
      </c>
      <c r="X391" s="5" t="str">
        <f t="shared" si="617"/>
        <v/>
      </c>
      <c r="Y391" s="5" t="str">
        <f t="shared" si="618"/>
        <v/>
      </c>
      <c r="Z391" s="5" t="str">
        <f t="shared" si="619"/>
        <v/>
      </c>
      <c r="AA391" s="5" t="str">
        <f t="shared" si="620"/>
        <v/>
      </c>
      <c r="AB391" s="5" t="str">
        <f t="shared" si="621"/>
        <v/>
      </c>
      <c r="AC391" s="5" t="str">
        <f t="shared" si="622"/>
        <v/>
      </c>
      <c r="AD391" s="5" t="str">
        <f t="shared" si="623"/>
        <v/>
      </c>
      <c r="AE391" s="5" t="str">
        <f t="shared" si="624"/>
        <v/>
      </c>
      <c r="AF391" s="5" t="str">
        <f t="shared" si="625"/>
        <v/>
      </c>
      <c r="AG391" s="5" t="str">
        <f t="shared" si="626"/>
        <v/>
      </c>
      <c r="AH391" s="5" t="str">
        <f t="shared" si="627"/>
        <v/>
      </c>
      <c r="AI391" s="5" t="str">
        <f t="shared" si="628"/>
        <v/>
      </c>
      <c r="AJ391" s="5" t="str">
        <f t="shared" si="629"/>
        <v/>
      </c>
      <c r="AK391" s="5" t="str">
        <f t="shared" si="630"/>
        <v/>
      </c>
      <c r="AL391" s="5" t="str">
        <f t="shared" si="631"/>
        <v/>
      </c>
      <c r="AM391" s="5" t="str">
        <f t="shared" si="632"/>
        <v/>
      </c>
      <c r="AN391" s="5" t="str">
        <f t="shared" si="633"/>
        <v/>
      </c>
      <c r="AO391" s="5" t="str">
        <f t="shared" si="634"/>
        <v/>
      </c>
      <c r="AP391" s="5" t="str">
        <f t="shared" si="635"/>
        <v/>
      </c>
      <c r="AQ391" s="5" t="str">
        <f t="shared" si="636"/>
        <v/>
      </c>
      <c r="AR391" s="5" t="str">
        <f t="shared" si="637"/>
        <v/>
      </c>
      <c r="AS391" s="5" t="str">
        <f t="shared" si="638"/>
        <v/>
      </c>
      <c r="AT391" s="5" t="str">
        <f t="shared" si="639"/>
        <v/>
      </c>
      <c r="AU391" s="5" t="str">
        <f t="shared" si="640"/>
        <v/>
      </c>
      <c r="AV391" s="5" t="str">
        <f t="shared" si="641"/>
        <v/>
      </c>
      <c r="AW391" s="5" t="str">
        <f t="shared" si="642"/>
        <v/>
      </c>
      <c r="AX391" s="5" t="str">
        <f t="shared" si="643"/>
        <v/>
      </c>
      <c r="AY391" s="5" t="str">
        <f t="shared" si="644"/>
        <v/>
      </c>
      <c r="AZ391" s="5" t="str">
        <f t="shared" si="645"/>
        <v/>
      </c>
      <c r="BA391" s="5" t="str">
        <f t="shared" si="646"/>
        <v/>
      </c>
      <c r="BB391" s="18">
        <f t="shared" si="533"/>
        <v>0</v>
      </c>
    </row>
    <row r="392" spans="1:54" x14ac:dyDescent="0.2">
      <c r="A392" s="5" t="str">
        <f t="shared" si="596"/>
        <v/>
      </c>
      <c r="B392" s="14" t="str">
        <f t="shared" si="596"/>
        <v/>
      </c>
      <c r="C392" s="5" t="str">
        <f t="shared" si="596"/>
        <v/>
      </c>
      <c r="D392" s="5" t="str">
        <f t="shared" si="597"/>
        <v/>
      </c>
      <c r="E392" s="5" t="str">
        <f t="shared" si="598"/>
        <v/>
      </c>
      <c r="F392" s="5" t="str">
        <f t="shared" si="599"/>
        <v/>
      </c>
      <c r="G392" s="5" t="str">
        <f t="shared" si="600"/>
        <v/>
      </c>
      <c r="H392" s="5" t="str">
        <f t="shared" si="601"/>
        <v/>
      </c>
      <c r="I392" s="5" t="str">
        <f t="shared" si="602"/>
        <v/>
      </c>
      <c r="J392" s="5" t="str">
        <f t="shared" si="603"/>
        <v/>
      </c>
      <c r="K392" s="5" t="str">
        <f t="shared" si="604"/>
        <v/>
      </c>
      <c r="L392" s="5" t="str">
        <f t="shared" si="605"/>
        <v/>
      </c>
      <c r="M392" s="5" t="str">
        <f t="shared" si="606"/>
        <v/>
      </c>
      <c r="N392" s="5" t="str">
        <f t="shared" si="607"/>
        <v/>
      </c>
      <c r="O392" s="5" t="str">
        <f t="shared" si="608"/>
        <v/>
      </c>
      <c r="P392" s="5" t="str">
        <f t="shared" si="609"/>
        <v/>
      </c>
      <c r="Q392" s="5" t="str">
        <f t="shared" si="610"/>
        <v/>
      </c>
      <c r="R392" s="5" t="str">
        <f t="shared" si="611"/>
        <v/>
      </c>
      <c r="S392" s="5" t="str">
        <f t="shared" si="612"/>
        <v/>
      </c>
      <c r="T392" s="5" t="str">
        <f t="shared" si="613"/>
        <v/>
      </c>
      <c r="U392" s="5" t="str">
        <f t="shared" si="614"/>
        <v/>
      </c>
      <c r="V392" s="5" t="str">
        <f t="shared" si="615"/>
        <v/>
      </c>
      <c r="W392" s="5" t="str">
        <f t="shared" si="616"/>
        <v/>
      </c>
      <c r="X392" s="5" t="str">
        <f t="shared" si="617"/>
        <v/>
      </c>
      <c r="Y392" s="5" t="str">
        <f t="shared" si="618"/>
        <v/>
      </c>
      <c r="Z392" s="5" t="str">
        <f t="shared" si="619"/>
        <v/>
      </c>
      <c r="AA392" s="5" t="str">
        <f t="shared" si="620"/>
        <v/>
      </c>
      <c r="AB392" s="5" t="str">
        <f t="shared" si="621"/>
        <v/>
      </c>
      <c r="AC392" s="5" t="str">
        <f t="shared" si="622"/>
        <v/>
      </c>
      <c r="AD392" s="5" t="str">
        <f t="shared" si="623"/>
        <v/>
      </c>
      <c r="AE392" s="5" t="str">
        <f t="shared" si="624"/>
        <v/>
      </c>
      <c r="AF392" s="5" t="str">
        <f t="shared" si="625"/>
        <v/>
      </c>
      <c r="AG392" s="5" t="str">
        <f t="shared" si="626"/>
        <v/>
      </c>
      <c r="AH392" s="5" t="str">
        <f t="shared" si="627"/>
        <v/>
      </c>
      <c r="AI392" s="5" t="str">
        <f t="shared" si="628"/>
        <v/>
      </c>
      <c r="AJ392" s="5" t="str">
        <f t="shared" si="629"/>
        <v/>
      </c>
      <c r="AK392" s="5" t="str">
        <f t="shared" si="630"/>
        <v/>
      </c>
      <c r="AL392" s="5" t="str">
        <f t="shared" si="631"/>
        <v/>
      </c>
      <c r="AM392" s="5" t="str">
        <f t="shared" si="632"/>
        <v/>
      </c>
      <c r="AN392" s="5" t="str">
        <f t="shared" si="633"/>
        <v/>
      </c>
      <c r="AO392" s="5" t="str">
        <f t="shared" si="634"/>
        <v/>
      </c>
      <c r="AP392" s="5" t="str">
        <f t="shared" si="635"/>
        <v/>
      </c>
      <c r="AQ392" s="5" t="str">
        <f t="shared" si="636"/>
        <v/>
      </c>
      <c r="AR392" s="5" t="str">
        <f t="shared" si="637"/>
        <v/>
      </c>
      <c r="AS392" s="5" t="str">
        <f t="shared" si="638"/>
        <v/>
      </c>
      <c r="AT392" s="5" t="str">
        <f t="shared" si="639"/>
        <v/>
      </c>
      <c r="AU392" s="5" t="str">
        <f t="shared" si="640"/>
        <v/>
      </c>
      <c r="AV392" s="5" t="str">
        <f t="shared" si="641"/>
        <v/>
      </c>
      <c r="AW392" s="5" t="str">
        <f t="shared" si="642"/>
        <v/>
      </c>
      <c r="AX392" s="5" t="str">
        <f t="shared" si="643"/>
        <v/>
      </c>
      <c r="AY392" s="5" t="str">
        <f t="shared" si="644"/>
        <v/>
      </c>
      <c r="AZ392" s="5" t="str">
        <f t="shared" si="645"/>
        <v/>
      </c>
      <c r="BA392" s="5" t="str">
        <f t="shared" si="646"/>
        <v/>
      </c>
      <c r="BB392" s="18">
        <f t="shared" ref="BB392:BB425" si="647">COUNTIF(D392:BA392,1)</f>
        <v>0</v>
      </c>
    </row>
    <row r="393" spans="1:54" x14ac:dyDescent="0.2">
      <c r="A393" s="5" t="str">
        <f t="shared" si="596"/>
        <v/>
      </c>
      <c r="B393" s="14" t="str">
        <f t="shared" si="596"/>
        <v/>
      </c>
      <c r="C393" s="5" t="str">
        <f t="shared" si="596"/>
        <v/>
      </c>
      <c r="D393" s="5" t="str">
        <f t="shared" si="597"/>
        <v/>
      </c>
      <c r="E393" s="5" t="str">
        <f t="shared" si="598"/>
        <v/>
      </c>
      <c r="F393" s="5" t="str">
        <f t="shared" si="599"/>
        <v/>
      </c>
      <c r="G393" s="5" t="str">
        <f t="shared" si="600"/>
        <v/>
      </c>
      <c r="H393" s="5" t="str">
        <f t="shared" si="601"/>
        <v/>
      </c>
      <c r="I393" s="5" t="str">
        <f t="shared" si="602"/>
        <v/>
      </c>
      <c r="J393" s="5" t="str">
        <f t="shared" si="603"/>
        <v/>
      </c>
      <c r="K393" s="5" t="str">
        <f t="shared" si="604"/>
        <v/>
      </c>
      <c r="L393" s="5" t="str">
        <f t="shared" si="605"/>
        <v/>
      </c>
      <c r="M393" s="5" t="str">
        <f t="shared" si="606"/>
        <v/>
      </c>
      <c r="N393" s="5" t="str">
        <f t="shared" si="607"/>
        <v/>
      </c>
      <c r="O393" s="5" t="str">
        <f t="shared" si="608"/>
        <v/>
      </c>
      <c r="P393" s="5" t="str">
        <f t="shared" si="609"/>
        <v/>
      </c>
      <c r="Q393" s="5" t="str">
        <f t="shared" si="610"/>
        <v/>
      </c>
      <c r="R393" s="5" t="str">
        <f t="shared" si="611"/>
        <v/>
      </c>
      <c r="S393" s="5" t="str">
        <f t="shared" si="612"/>
        <v/>
      </c>
      <c r="T393" s="5" t="str">
        <f t="shared" si="613"/>
        <v/>
      </c>
      <c r="U393" s="5" t="str">
        <f t="shared" si="614"/>
        <v/>
      </c>
      <c r="V393" s="5" t="str">
        <f t="shared" si="615"/>
        <v/>
      </c>
      <c r="W393" s="5" t="str">
        <f t="shared" si="616"/>
        <v/>
      </c>
      <c r="X393" s="5" t="str">
        <f t="shared" si="617"/>
        <v/>
      </c>
      <c r="Y393" s="5" t="str">
        <f t="shared" si="618"/>
        <v/>
      </c>
      <c r="Z393" s="5" t="str">
        <f t="shared" si="619"/>
        <v/>
      </c>
      <c r="AA393" s="5" t="str">
        <f t="shared" si="620"/>
        <v/>
      </c>
      <c r="AB393" s="5" t="str">
        <f t="shared" si="621"/>
        <v/>
      </c>
      <c r="AC393" s="5" t="str">
        <f t="shared" si="622"/>
        <v/>
      </c>
      <c r="AD393" s="5" t="str">
        <f t="shared" si="623"/>
        <v/>
      </c>
      <c r="AE393" s="5" t="str">
        <f t="shared" si="624"/>
        <v/>
      </c>
      <c r="AF393" s="5" t="str">
        <f t="shared" si="625"/>
        <v/>
      </c>
      <c r="AG393" s="5" t="str">
        <f t="shared" si="626"/>
        <v/>
      </c>
      <c r="AH393" s="5" t="str">
        <f t="shared" si="627"/>
        <v/>
      </c>
      <c r="AI393" s="5" t="str">
        <f t="shared" si="628"/>
        <v/>
      </c>
      <c r="AJ393" s="5" t="str">
        <f t="shared" si="629"/>
        <v/>
      </c>
      <c r="AK393" s="5" t="str">
        <f t="shared" si="630"/>
        <v/>
      </c>
      <c r="AL393" s="5" t="str">
        <f t="shared" si="631"/>
        <v/>
      </c>
      <c r="AM393" s="5" t="str">
        <f t="shared" si="632"/>
        <v/>
      </c>
      <c r="AN393" s="5" t="str">
        <f t="shared" si="633"/>
        <v/>
      </c>
      <c r="AO393" s="5" t="str">
        <f t="shared" si="634"/>
        <v/>
      </c>
      <c r="AP393" s="5" t="str">
        <f t="shared" si="635"/>
        <v/>
      </c>
      <c r="AQ393" s="5" t="str">
        <f t="shared" si="636"/>
        <v/>
      </c>
      <c r="AR393" s="5" t="str">
        <f t="shared" si="637"/>
        <v/>
      </c>
      <c r="AS393" s="5" t="str">
        <f t="shared" si="638"/>
        <v/>
      </c>
      <c r="AT393" s="5" t="str">
        <f t="shared" si="639"/>
        <v/>
      </c>
      <c r="AU393" s="5" t="str">
        <f t="shared" si="640"/>
        <v/>
      </c>
      <c r="AV393" s="5" t="str">
        <f t="shared" si="641"/>
        <v/>
      </c>
      <c r="AW393" s="5" t="str">
        <f t="shared" si="642"/>
        <v/>
      </c>
      <c r="AX393" s="5" t="str">
        <f t="shared" si="643"/>
        <v/>
      </c>
      <c r="AY393" s="5" t="str">
        <f t="shared" si="644"/>
        <v/>
      </c>
      <c r="AZ393" s="5" t="str">
        <f t="shared" si="645"/>
        <v/>
      </c>
      <c r="BA393" s="5" t="str">
        <f t="shared" si="646"/>
        <v/>
      </c>
      <c r="BB393" s="18">
        <f t="shared" si="647"/>
        <v>0</v>
      </c>
    </row>
    <row r="394" spans="1:54" x14ac:dyDescent="0.2">
      <c r="A394" s="5" t="str">
        <f t="shared" si="596"/>
        <v/>
      </c>
      <c r="B394" s="14" t="str">
        <f t="shared" si="596"/>
        <v/>
      </c>
      <c r="C394" s="5" t="str">
        <f t="shared" si="596"/>
        <v/>
      </c>
      <c r="D394" s="5" t="str">
        <f t="shared" si="597"/>
        <v/>
      </c>
      <c r="E394" s="5" t="str">
        <f t="shared" si="598"/>
        <v/>
      </c>
      <c r="F394" s="5" t="str">
        <f t="shared" si="599"/>
        <v/>
      </c>
      <c r="G394" s="5" t="str">
        <f t="shared" si="600"/>
        <v/>
      </c>
      <c r="H394" s="5" t="str">
        <f t="shared" si="601"/>
        <v/>
      </c>
      <c r="I394" s="5" t="str">
        <f t="shared" si="602"/>
        <v/>
      </c>
      <c r="J394" s="5" t="str">
        <f t="shared" si="603"/>
        <v/>
      </c>
      <c r="K394" s="5" t="str">
        <f t="shared" si="604"/>
        <v/>
      </c>
      <c r="L394" s="5" t="str">
        <f t="shared" si="605"/>
        <v/>
      </c>
      <c r="M394" s="5" t="str">
        <f t="shared" si="606"/>
        <v/>
      </c>
      <c r="N394" s="5" t="str">
        <f t="shared" si="607"/>
        <v/>
      </c>
      <c r="O394" s="5" t="str">
        <f t="shared" si="608"/>
        <v/>
      </c>
      <c r="P394" s="5" t="str">
        <f t="shared" si="609"/>
        <v/>
      </c>
      <c r="Q394" s="5" t="str">
        <f t="shared" si="610"/>
        <v/>
      </c>
      <c r="R394" s="5" t="str">
        <f t="shared" si="611"/>
        <v/>
      </c>
      <c r="S394" s="5" t="str">
        <f t="shared" si="612"/>
        <v/>
      </c>
      <c r="T394" s="5" t="str">
        <f t="shared" si="613"/>
        <v/>
      </c>
      <c r="U394" s="5" t="str">
        <f t="shared" si="614"/>
        <v/>
      </c>
      <c r="V394" s="5" t="str">
        <f t="shared" si="615"/>
        <v/>
      </c>
      <c r="W394" s="5" t="str">
        <f t="shared" si="616"/>
        <v/>
      </c>
      <c r="X394" s="5" t="str">
        <f t="shared" si="617"/>
        <v/>
      </c>
      <c r="Y394" s="5" t="str">
        <f t="shared" si="618"/>
        <v/>
      </c>
      <c r="Z394" s="5" t="str">
        <f t="shared" si="619"/>
        <v/>
      </c>
      <c r="AA394" s="5" t="str">
        <f t="shared" si="620"/>
        <v/>
      </c>
      <c r="AB394" s="5" t="str">
        <f t="shared" si="621"/>
        <v/>
      </c>
      <c r="AC394" s="5" t="str">
        <f t="shared" si="622"/>
        <v/>
      </c>
      <c r="AD394" s="5" t="str">
        <f t="shared" si="623"/>
        <v/>
      </c>
      <c r="AE394" s="5" t="str">
        <f t="shared" si="624"/>
        <v/>
      </c>
      <c r="AF394" s="5" t="str">
        <f t="shared" si="625"/>
        <v/>
      </c>
      <c r="AG394" s="5" t="str">
        <f t="shared" si="626"/>
        <v/>
      </c>
      <c r="AH394" s="5" t="str">
        <f t="shared" si="627"/>
        <v/>
      </c>
      <c r="AI394" s="5" t="str">
        <f t="shared" si="628"/>
        <v/>
      </c>
      <c r="AJ394" s="5" t="str">
        <f t="shared" si="629"/>
        <v/>
      </c>
      <c r="AK394" s="5" t="str">
        <f t="shared" si="630"/>
        <v/>
      </c>
      <c r="AL394" s="5" t="str">
        <f t="shared" si="631"/>
        <v/>
      </c>
      <c r="AM394" s="5" t="str">
        <f t="shared" si="632"/>
        <v/>
      </c>
      <c r="AN394" s="5" t="str">
        <f t="shared" si="633"/>
        <v/>
      </c>
      <c r="AO394" s="5" t="str">
        <f t="shared" si="634"/>
        <v/>
      </c>
      <c r="AP394" s="5" t="str">
        <f t="shared" si="635"/>
        <v/>
      </c>
      <c r="AQ394" s="5" t="str">
        <f t="shared" si="636"/>
        <v/>
      </c>
      <c r="AR394" s="5" t="str">
        <f t="shared" si="637"/>
        <v/>
      </c>
      <c r="AS394" s="5" t="str">
        <f t="shared" si="638"/>
        <v/>
      </c>
      <c r="AT394" s="5" t="str">
        <f t="shared" si="639"/>
        <v/>
      </c>
      <c r="AU394" s="5" t="str">
        <f t="shared" si="640"/>
        <v/>
      </c>
      <c r="AV394" s="5" t="str">
        <f t="shared" si="641"/>
        <v/>
      </c>
      <c r="AW394" s="5" t="str">
        <f t="shared" si="642"/>
        <v/>
      </c>
      <c r="AX394" s="5" t="str">
        <f t="shared" si="643"/>
        <v/>
      </c>
      <c r="AY394" s="5" t="str">
        <f t="shared" si="644"/>
        <v/>
      </c>
      <c r="AZ394" s="5" t="str">
        <f t="shared" si="645"/>
        <v/>
      </c>
      <c r="BA394" s="5" t="str">
        <f t="shared" si="646"/>
        <v/>
      </c>
      <c r="BB394" s="18">
        <f t="shared" si="647"/>
        <v>0</v>
      </c>
    </row>
    <row r="395" spans="1:54" x14ac:dyDescent="0.2">
      <c r="A395" s="5" t="str">
        <f t="shared" si="596"/>
        <v/>
      </c>
      <c r="B395" s="14" t="str">
        <f t="shared" si="596"/>
        <v/>
      </c>
      <c r="C395" s="5" t="str">
        <f t="shared" si="596"/>
        <v/>
      </c>
      <c r="D395" s="5" t="str">
        <f t="shared" si="597"/>
        <v/>
      </c>
      <c r="E395" s="5" t="str">
        <f t="shared" si="598"/>
        <v/>
      </c>
      <c r="F395" s="5" t="str">
        <f t="shared" si="599"/>
        <v/>
      </c>
      <c r="G395" s="5" t="str">
        <f t="shared" si="600"/>
        <v/>
      </c>
      <c r="H395" s="5" t="str">
        <f t="shared" si="601"/>
        <v/>
      </c>
      <c r="I395" s="5" t="str">
        <f t="shared" si="602"/>
        <v/>
      </c>
      <c r="J395" s="5" t="str">
        <f t="shared" si="603"/>
        <v/>
      </c>
      <c r="K395" s="5" t="str">
        <f t="shared" si="604"/>
        <v/>
      </c>
      <c r="L395" s="5" t="str">
        <f t="shared" si="605"/>
        <v/>
      </c>
      <c r="M395" s="5" t="str">
        <f t="shared" si="606"/>
        <v/>
      </c>
      <c r="N395" s="5" t="str">
        <f t="shared" si="607"/>
        <v/>
      </c>
      <c r="O395" s="5" t="str">
        <f t="shared" si="608"/>
        <v/>
      </c>
      <c r="P395" s="5" t="str">
        <f t="shared" si="609"/>
        <v/>
      </c>
      <c r="Q395" s="5" t="str">
        <f t="shared" si="610"/>
        <v/>
      </c>
      <c r="R395" s="5" t="str">
        <f t="shared" si="611"/>
        <v/>
      </c>
      <c r="S395" s="5" t="str">
        <f t="shared" si="612"/>
        <v/>
      </c>
      <c r="T395" s="5" t="str">
        <f t="shared" si="613"/>
        <v/>
      </c>
      <c r="U395" s="5" t="str">
        <f t="shared" si="614"/>
        <v/>
      </c>
      <c r="V395" s="5" t="str">
        <f t="shared" si="615"/>
        <v/>
      </c>
      <c r="W395" s="5" t="str">
        <f t="shared" si="616"/>
        <v/>
      </c>
      <c r="X395" s="5" t="str">
        <f t="shared" si="617"/>
        <v/>
      </c>
      <c r="Y395" s="5" t="str">
        <f t="shared" si="618"/>
        <v/>
      </c>
      <c r="Z395" s="5" t="str">
        <f t="shared" si="619"/>
        <v/>
      </c>
      <c r="AA395" s="5" t="str">
        <f t="shared" si="620"/>
        <v/>
      </c>
      <c r="AB395" s="5" t="str">
        <f t="shared" si="621"/>
        <v/>
      </c>
      <c r="AC395" s="5" t="str">
        <f t="shared" si="622"/>
        <v/>
      </c>
      <c r="AD395" s="5" t="str">
        <f t="shared" si="623"/>
        <v/>
      </c>
      <c r="AE395" s="5" t="str">
        <f t="shared" si="624"/>
        <v/>
      </c>
      <c r="AF395" s="5" t="str">
        <f t="shared" si="625"/>
        <v/>
      </c>
      <c r="AG395" s="5" t="str">
        <f t="shared" si="626"/>
        <v/>
      </c>
      <c r="AH395" s="5" t="str">
        <f t="shared" si="627"/>
        <v/>
      </c>
      <c r="AI395" s="5" t="str">
        <f t="shared" si="628"/>
        <v/>
      </c>
      <c r="AJ395" s="5" t="str">
        <f t="shared" si="629"/>
        <v/>
      </c>
      <c r="AK395" s="5" t="str">
        <f t="shared" si="630"/>
        <v/>
      </c>
      <c r="AL395" s="5" t="str">
        <f t="shared" si="631"/>
        <v/>
      </c>
      <c r="AM395" s="5" t="str">
        <f t="shared" si="632"/>
        <v/>
      </c>
      <c r="AN395" s="5" t="str">
        <f t="shared" si="633"/>
        <v/>
      </c>
      <c r="AO395" s="5" t="str">
        <f t="shared" si="634"/>
        <v/>
      </c>
      <c r="AP395" s="5" t="str">
        <f t="shared" si="635"/>
        <v/>
      </c>
      <c r="AQ395" s="5" t="str">
        <f t="shared" si="636"/>
        <v/>
      </c>
      <c r="AR395" s="5" t="str">
        <f t="shared" si="637"/>
        <v/>
      </c>
      <c r="AS395" s="5" t="str">
        <f t="shared" si="638"/>
        <v/>
      </c>
      <c r="AT395" s="5" t="str">
        <f t="shared" si="639"/>
        <v/>
      </c>
      <c r="AU395" s="5" t="str">
        <f t="shared" si="640"/>
        <v/>
      </c>
      <c r="AV395" s="5" t="str">
        <f t="shared" si="641"/>
        <v/>
      </c>
      <c r="AW395" s="5" t="str">
        <f t="shared" si="642"/>
        <v/>
      </c>
      <c r="AX395" s="5" t="str">
        <f t="shared" si="643"/>
        <v/>
      </c>
      <c r="AY395" s="5" t="str">
        <f t="shared" si="644"/>
        <v/>
      </c>
      <c r="AZ395" s="5" t="str">
        <f t="shared" si="645"/>
        <v/>
      </c>
      <c r="BA395" s="5" t="str">
        <f t="shared" si="646"/>
        <v/>
      </c>
      <c r="BB395" s="18">
        <f t="shared" si="647"/>
        <v>0</v>
      </c>
    </row>
    <row r="396" spans="1:54" x14ac:dyDescent="0.2">
      <c r="A396" s="5" t="str">
        <f t="shared" si="596"/>
        <v/>
      </c>
      <c r="B396" s="14" t="str">
        <f t="shared" si="596"/>
        <v/>
      </c>
      <c r="C396" s="5" t="str">
        <f t="shared" si="596"/>
        <v/>
      </c>
      <c r="D396" s="5" t="str">
        <f t="shared" si="597"/>
        <v/>
      </c>
      <c r="E396" s="5" t="str">
        <f t="shared" si="598"/>
        <v/>
      </c>
      <c r="F396" s="5" t="str">
        <f t="shared" si="599"/>
        <v/>
      </c>
      <c r="G396" s="5" t="str">
        <f t="shared" si="600"/>
        <v/>
      </c>
      <c r="H396" s="5" t="str">
        <f t="shared" si="601"/>
        <v/>
      </c>
      <c r="I396" s="5" t="str">
        <f t="shared" si="602"/>
        <v/>
      </c>
      <c r="J396" s="5" t="str">
        <f t="shared" si="603"/>
        <v/>
      </c>
      <c r="K396" s="5" t="str">
        <f t="shared" si="604"/>
        <v/>
      </c>
      <c r="L396" s="5" t="str">
        <f t="shared" si="605"/>
        <v/>
      </c>
      <c r="M396" s="5" t="str">
        <f t="shared" si="606"/>
        <v/>
      </c>
      <c r="N396" s="5" t="str">
        <f t="shared" si="607"/>
        <v/>
      </c>
      <c r="O396" s="5" t="str">
        <f t="shared" si="608"/>
        <v/>
      </c>
      <c r="P396" s="5" t="str">
        <f t="shared" si="609"/>
        <v/>
      </c>
      <c r="Q396" s="5" t="str">
        <f t="shared" si="610"/>
        <v/>
      </c>
      <c r="R396" s="5" t="str">
        <f t="shared" si="611"/>
        <v/>
      </c>
      <c r="S396" s="5" t="str">
        <f t="shared" si="612"/>
        <v/>
      </c>
      <c r="T396" s="5" t="str">
        <f t="shared" si="613"/>
        <v/>
      </c>
      <c r="U396" s="5" t="str">
        <f t="shared" si="614"/>
        <v/>
      </c>
      <c r="V396" s="5" t="str">
        <f t="shared" si="615"/>
        <v/>
      </c>
      <c r="W396" s="5" t="str">
        <f t="shared" si="616"/>
        <v/>
      </c>
      <c r="X396" s="5" t="str">
        <f t="shared" si="617"/>
        <v/>
      </c>
      <c r="Y396" s="5" t="str">
        <f t="shared" si="618"/>
        <v/>
      </c>
      <c r="Z396" s="5" t="str">
        <f t="shared" si="619"/>
        <v/>
      </c>
      <c r="AA396" s="5" t="str">
        <f t="shared" si="620"/>
        <v/>
      </c>
      <c r="AB396" s="5" t="str">
        <f t="shared" si="621"/>
        <v/>
      </c>
      <c r="AC396" s="5" t="str">
        <f t="shared" si="622"/>
        <v/>
      </c>
      <c r="AD396" s="5" t="str">
        <f t="shared" si="623"/>
        <v/>
      </c>
      <c r="AE396" s="5" t="str">
        <f t="shared" si="624"/>
        <v/>
      </c>
      <c r="AF396" s="5" t="str">
        <f t="shared" si="625"/>
        <v/>
      </c>
      <c r="AG396" s="5" t="str">
        <f t="shared" si="626"/>
        <v/>
      </c>
      <c r="AH396" s="5" t="str">
        <f t="shared" si="627"/>
        <v/>
      </c>
      <c r="AI396" s="5" t="str">
        <f t="shared" si="628"/>
        <v/>
      </c>
      <c r="AJ396" s="5" t="str">
        <f t="shared" si="629"/>
        <v/>
      </c>
      <c r="AK396" s="5" t="str">
        <f t="shared" si="630"/>
        <v/>
      </c>
      <c r="AL396" s="5" t="str">
        <f t="shared" si="631"/>
        <v/>
      </c>
      <c r="AM396" s="5" t="str">
        <f t="shared" si="632"/>
        <v/>
      </c>
      <c r="AN396" s="5" t="str">
        <f t="shared" si="633"/>
        <v/>
      </c>
      <c r="AO396" s="5" t="str">
        <f t="shared" si="634"/>
        <v/>
      </c>
      <c r="AP396" s="5" t="str">
        <f t="shared" si="635"/>
        <v/>
      </c>
      <c r="AQ396" s="5" t="str">
        <f t="shared" si="636"/>
        <v/>
      </c>
      <c r="AR396" s="5" t="str">
        <f t="shared" si="637"/>
        <v/>
      </c>
      <c r="AS396" s="5" t="str">
        <f t="shared" si="638"/>
        <v/>
      </c>
      <c r="AT396" s="5" t="str">
        <f t="shared" si="639"/>
        <v/>
      </c>
      <c r="AU396" s="5" t="str">
        <f t="shared" si="640"/>
        <v/>
      </c>
      <c r="AV396" s="5" t="str">
        <f t="shared" si="641"/>
        <v/>
      </c>
      <c r="AW396" s="5" t="str">
        <f t="shared" si="642"/>
        <v/>
      </c>
      <c r="AX396" s="5" t="str">
        <f t="shared" si="643"/>
        <v/>
      </c>
      <c r="AY396" s="5" t="str">
        <f t="shared" si="644"/>
        <v/>
      </c>
      <c r="AZ396" s="5" t="str">
        <f t="shared" si="645"/>
        <v/>
      </c>
      <c r="BA396" s="5" t="str">
        <f t="shared" si="646"/>
        <v/>
      </c>
      <c r="BB396" s="18">
        <f>COUNTIF(D396:BA396,1)</f>
        <v>0</v>
      </c>
    </row>
    <row r="397" spans="1:54" x14ac:dyDescent="0.2">
      <c r="A397" s="5" t="str">
        <f t="shared" si="596"/>
        <v/>
      </c>
      <c r="B397" s="14" t="str">
        <f t="shared" si="596"/>
        <v/>
      </c>
      <c r="C397" s="5" t="str">
        <f t="shared" si="596"/>
        <v/>
      </c>
      <c r="D397" s="5" t="str">
        <f t="shared" si="597"/>
        <v/>
      </c>
      <c r="E397" s="5" t="str">
        <f t="shared" si="598"/>
        <v/>
      </c>
      <c r="F397" s="5" t="str">
        <f t="shared" si="599"/>
        <v/>
      </c>
      <c r="G397" s="5" t="str">
        <f t="shared" si="600"/>
        <v/>
      </c>
      <c r="H397" s="5" t="str">
        <f t="shared" si="601"/>
        <v/>
      </c>
      <c r="I397" s="5" t="str">
        <f t="shared" si="602"/>
        <v/>
      </c>
      <c r="J397" s="5" t="str">
        <f t="shared" si="603"/>
        <v/>
      </c>
      <c r="K397" s="5" t="str">
        <f t="shared" si="604"/>
        <v/>
      </c>
      <c r="L397" s="5" t="str">
        <f t="shared" si="605"/>
        <v/>
      </c>
      <c r="M397" s="5" t="str">
        <f t="shared" si="606"/>
        <v/>
      </c>
      <c r="N397" s="5" t="str">
        <f t="shared" si="607"/>
        <v/>
      </c>
      <c r="O397" s="5" t="str">
        <f t="shared" si="608"/>
        <v/>
      </c>
      <c r="P397" s="5" t="str">
        <f t="shared" si="609"/>
        <v/>
      </c>
      <c r="Q397" s="5" t="str">
        <f t="shared" si="610"/>
        <v/>
      </c>
      <c r="R397" s="5" t="str">
        <f t="shared" si="611"/>
        <v/>
      </c>
      <c r="S397" s="5" t="str">
        <f t="shared" si="612"/>
        <v/>
      </c>
      <c r="T397" s="5" t="str">
        <f t="shared" si="613"/>
        <v/>
      </c>
      <c r="U397" s="5" t="str">
        <f t="shared" si="614"/>
        <v/>
      </c>
      <c r="V397" s="5" t="str">
        <f t="shared" si="615"/>
        <v/>
      </c>
      <c r="W397" s="5" t="str">
        <f t="shared" si="616"/>
        <v/>
      </c>
      <c r="X397" s="5" t="str">
        <f t="shared" si="617"/>
        <v/>
      </c>
      <c r="Y397" s="5" t="str">
        <f t="shared" si="618"/>
        <v/>
      </c>
      <c r="Z397" s="5" t="str">
        <f t="shared" si="619"/>
        <v/>
      </c>
      <c r="AA397" s="5" t="str">
        <f t="shared" si="620"/>
        <v/>
      </c>
      <c r="AB397" s="5" t="str">
        <f t="shared" si="621"/>
        <v/>
      </c>
      <c r="AC397" s="5" t="str">
        <f t="shared" si="622"/>
        <v/>
      </c>
      <c r="AD397" s="5" t="str">
        <f t="shared" si="623"/>
        <v/>
      </c>
      <c r="AE397" s="5" t="str">
        <f t="shared" si="624"/>
        <v/>
      </c>
      <c r="AF397" s="5" t="str">
        <f t="shared" si="625"/>
        <v/>
      </c>
      <c r="AG397" s="5" t="str">
        <f t="shared" si="626"/>
        <v/>
      </c>
      <c r="AH397" s="5" t="str">
        <f t="shared" si="627"/>
        <v/>
      </c>
      <c r="AI397" s="5" t="str">
        <f t="shared" si="628"/>
        <v/>
      </c>
      <c r="AJ397" s="5" t="str">
        <f t="shared" si="629"/>
        <v/>
      </c>
      <c r="AK397" s="5" t="str">
        <f t="shared" si="630"/>
        <v/>
      </c>
      <c r="AL397" s="5" t="str">
        <f t="shared" si="631"/>
        <v/>
      </c>
      <c r="AM397" s="5" t="str">
        <f t="shared" si="632"/>
        <v/>
      </c>
      <c r="AN397" s="5" t="str">
        <f t="shared" si="633"/>
        <v/>
      </c>
      <c r="AO397" s="5" t="str">
        <f t="shared" si="634"/>
        <v/>
      </c>
      <c r="AP397" s="5" t="str">
        <f t="shared" si="635"/>
        <v/>
      </c>
      <c r="AQ397" s="5" t="str">
        <f t="shared" si="636"/>
        <v/>
      </c>
      <c r="AR397" s="5" t="str">
        <f t="shared" si="637"/>
        <v/>
      </c>
      <c r="AS397" s="5" t="str">
        <f t="shared" si="638"/>
        <v/>
      </c>
      <c r="AT397" s="5" t="str">
        <f t="shared" si="639"/>
        <v/>
      </c>
      <c r="AU397" s="5" t="str">
        <f t="shared" si="640"/>
        <v/>
      </c>
      <c r="AV397" s="5" t="str">
        <f t="shared" si="641"/>
        <v/>
      </c>
      <c r="AW397" s="5" t="str">
        <f t="shared" si="642"/>
        <v/>
      </c>
      <c r="AX397" s="5" t="str">
        <f t="shared" si="643"/>
        <v/>
      </c>
      <c r="AY397" s="5" t="str">
        <f t="shared" si="644"/>
        <v/>
      </c>
      <c r="AZ397" s="5" t="str">
        <f t="shared" si="645"/>
        <v/>
      </c>
      <c r="BA397" s="5" t="str">
        <f t="shared" si="646"/>
        <v/>
      </c>
      <c r="BB397" s="18">
        <f>COUNTIF(D397:BA397,1)</f>
        <v>0</v>
      </c>
    </row>
    <row r="398" spans="1:54" x14ac:dyDescent="0.2">
      <c r="A398" s="5" t="str">
        <f t="shared" si="596"/>
        <v/>
      </c>
      <c r="B398" s="14" t="str">
        <f t="shared" si="596"/>
        <v/>
      </c>
      <c r="C398" s="5" t="str">
        <f t="shared" si="596"/>
        <v/>
      </c>
      <c r="D398" s="5" t="str">
        <f t="shared" si="597"/>
        <v/>
      </c>
      <c r="E398" s="5" t="str">
        <f t="shared" si="598"/>
        <v/>
      </c>
      <c r="F398" s="5" t="str">
        <f t="shared" si="599"/>
        <v/>
      </c>
      <c r="G398" s="5" t="str">
        <f t="shared" si="600"/>
        <v/>
      </c>
      <c r="H398" s="5" t="str">
        <f t="shared" si="601"/>
        <v/>
      </c>
      <c r="I398" s="5" t="str">
        <f t="shared" si="602"/>
        <v/>
      </c>
      <c r="J398" s="5" t="str">
        <f t="shared" si="603"/>
        <v/>
      </c>
      <c r="K398" s="5" t="str">
        <f t="shared" si="604"/>
        <v/>
      </c>
      <c r="L398" s="5" t="str">
        <f t="shared" si="605"/>
        <v/>
      </c>
      <c r="M398" s="5" t="str">
        <f t="shared" si="606"/>
        <v/>
      </c>
      <c r="N398" s="5" t="str">
        <f t="shared" si="607"/>
        <v/>
      </c>
      <c r="O398" s="5" t="str">
        <f t="shared" si="608"/>
        <v/>
      </c>
      <c r="P398" s="5" t="str">
        <f t="shared" si="609"/>
        <v/>
      </c>
      <c r="Q398" s="5" t="str">
        <f t="shared" si="610"/>
        <v/>
      </c>
      <c r="R398" s="5" t="str">
        <f t="shared" si="611"/>
        <v/>
      </c>
      <c r="S398" s="5" t="str">
        <f t="shared" si="612"/>
        <v/>
      </c>
      <c r="T398" s="5" t="str">
        <f t="shared" si="613"/>
        <v/>
      </c>
      <c r="U398" s="5" t="str">
        <f t="shared" si="614"/>
        <v/>
      </c>
      <c r="V398" s="5" t="str">
        <f t="shared" si="615"/>
        <v/>
      </c>
      <c r="W398" s="5" t="str">
        <f t="shared" si="616"/>
        <v/>
      </c>
      <c r="X398" s="5" t="str">
        <f t="shared" si="617"/>
        <v/>
      </c>
      <c r="Y398" s="5" t="str">
        <f t="shared" si="618"/>
        <v/>
      </c>
      <c r="Z398" s="5" t="str">
        <f t="shared" si="619"/>
        <v/>
      </c>
      <c r="AA398" s="5" t="str">
        <f t="shared" si="620"/>
        <v/>
      </c>
      <c r="AB398" s="5" t="str">
        <f t="shared" si="621"/>
        <v/>
      </c>
      <c r="AC398" s="5" t="str">
        <f t="shared" si="622"/>
        <v/>
      </c>
      <c r="AD398" s="5" t="str">
        <f t="shared" si="623"/>
        <v/>
      </c>
      <c r="AE398" s="5" t="str">
        <f t="shared" si="624"/>
        <v/>
      </c>
      <c r="AF398" s="5" t="str">
        <f t="shared" si="625"/>
        <v/>
      </c>
      <c r="AG398" s="5" t="str">
        <f t="shared" si="626"/>
        <v/>
      </c>
      <c r="AH398" s="5" t="str">
        <f t="shared" si="627"/>
        <v/>
      </c>
      <c r="AI398" s="5" t="str">
        <f t="shared" si="628"/>
        <v/>
      </c>
      <c r="AJ398" s="5" t="str">
        <f t="shared" si="629"/>
        <v/>
      </c>
      <c r="AK398" s="5" t="str">
        <f t="shared" si="630"/>
        <v/>
      </c>
      <c r="AL398" s="5" t="str">
        <f t="shared" si="631"/>
        <v/>
      </c>
      <c r="AM398" s="5" t="str">
        <f t="shared" si="632"/>
        <v/>
      </c>
      <c r="AN398" s="5" t="str">
        <f t="shared" si="633"/>
        <v/>
      </c>
      <c r="AO398" s="5" t="str">
        <f t="shared" si="634"/>
        <v/>
      </c>
      <c r="AP398" s="5" t="str">
        <f t="shared" si="635"/>
        <v/>
      </c>
      <c r="AQ398" s="5" t="str">
        <f t="shared" si="636"/>
        <v/>
      </c>
      <c r="AR398" s="5" t="str">
        <f t="shared" si="637"/>
        <v/>
      </c>
      <c r="AS398" s="5" t="str">
        <f t="shared" si="638"/>
        <v/>
      </c>
      <c r="AT398" s="5" t="str">
        <f t="shared" si="639"/>
        <v/>
      </c>
      <c r="AU398" s="5" t="str">
        <f t="shared" si="640"/>
        <v/>
      </c>
      <c r="AV398" s="5" t="str">
        <f t="shared" si="641"/>
        <v/>
      </c>
      <c r="AW398" s="5" t="str">
        <f t="shared" si="642"/>
        <v/>
      </c>
      <c r="AX398" s="5" t="str">
        <f t="shared" si="643"/>
        <v/>
      </c>
      <c r="AY398" s="5" t="str">
        <f t="shared" si="644"/>
        <v/>
      </c>
      <c r="AZ398" s="5" t="str">
        <f t="shared" si="645"/>
        <v/>
      </c>
      <c r="BA398" s="5" t="str">
        <f t="shared" si="646"/>
        <v/>
      </c>
      <c r="BB398" s="18">
        <f>COUNTIF(D398:BA398,1)</f>
        <v>0</v>
      </c>
    </row>
    <row r="399" spans="1:54" x14ac:dyDescent="0.2">
      <c r="A399" s="5" t="str">
        <f t="shared" si="596"/>
        <v/>
      </c>
      <c r="B399" s="14" t="str">
        <f t="shared" si="596"/>
        <v/>
      </c>
      <c r="C399" s="5" t="str">
        <f t="shared" si="596"/>
        <v/>
      </c>
      <c r="D399" s="5" t="str">
        <f t="shared" si="597"/>
        <v/>
      </c>
      <c r="E399" s="5" t="str">
        <f t="shared" si="598"/>
        <v/>
      </c>
      <c r="F399" s="5" t="str">
        <f t="shared" si="599"/>
        <v/>
      </c>
      <c r="G399" s="5" t="str">
        <f t="shared" si="600"/>
        <v/>
      </c>
      <c r="H399" s="5" t="str">
        <f t="shared" si="601"/>
        <v/>
      </c>
      <c r="I399" s="5" t="str">
        <f t="shared" si="602"/>
        <v/>
      </c>
      <c r="J399" s="5" t="str">
        <f t="shared" si="603"/>
        <v/>
      </c>
      <c r="K399" s="5" t="str">
        <f t="shared" si="604"/>
        <v/>
      </c>
      <c r="L399" s="5" t="str">
        <f t="shared" si="605"/>
        <v/>
      </c>
      <c r="M399" s="5" t="str">
        <f t="shared" si="606"/>
        <v/>
      </c>
      <c r="N399" s="5" t="str">
        <f t="shared" si="607"/>
        <v/>
      </c>
      <c r="O399" s="5" t="str">
        <f t="shared" si="608"/>
        <v/>
      </c>
      <c r="P399" s="5" t="str">
        <f t="shared" si="609"/>
        <v/>
      </c>
      <c r="Q399" s="5" t="str">
        <f t="shared" si="610"/>
        <v/>
      </c>
      <c r="R399" s="5" t="str">
        <f t="shared" si="611"/>
        <v/>
      </c>
      <c r="S399" s="5" t="str">
        <f t="shared" si="612"/>
        <v/>
      </c>
      <c r="T399" s="5" t="str">
        <f t="shared" si="613"/>
        <v/>
      </c>
      <c r="U399" s="5" t="str">
        <f t="shared" si="614"/>
        <v/>
      </c>
      <c r="V399" s="5" t="str">
        <f t="shared" si="615"/>
        <v/>
      </c>
      <c r="W399" s="5" t="str">
        <f t="shared" si="616"/>
        <v/>
      </c>
      <c r="X399" s="5" t="str">
        <f t="shared" si="617"/>
        <v/>
      </c>
      <c r="Y399" s="5" t="str">
        <f t="shared" si="618"/>
        <v/>
      </c>
      <c r="Z399" s="5" t="str">
        <f t="shared" si="619"/>
        <v/>
      </c>
      <c r="AA399" s="5" t="str">
        <f t="shared" si="620"/>
        <v/>
      </c>
      <c r="AB399" s="5" t="str">
        <f t="shared" si="621"/>
        <v/>
      </c>
      <c r="AC399" s="5" t="str">
        <f t="shared" si="622"/>
        <v/>
      </c>
      <c r="AD399" s="5" t="str">
        <f t="shared" si="623"/>
        <v/>
      </c>
      <c r="AE399" s="5" t="str">
        <f t="shared" si="624"/>
        <v/>
      </c>
      <c r="AF399" s="5" t="str">
        <f t="shared" si="625"/>
        <v/>
      </c>
      <c r="AG399" s="5" t="str">
        <f t="shared" si="626"/>
        <v/>
      </c>
      <c r="AH399" s="5" t="str">
        <f t="shared" si="627"/>
        <v/>
      </c>
      <c r="AI399" s="5" t="str">
        <f t="shared" si="628"/>
        <v/>
      </c>
      <c r="AJ399" s="5" t="str">
        <f t="shared" si="629"/>
        <v/>
      </c>
      <c r="AK399" s="5" t="str">
        <f t="shared" si="630"/>
        <v/>
      </c>
      <c r="AL399" s="5" t="str">
        <f t="shared" si="631"/>
        <v/>
      </c>
      <c r="AM399" s="5" t="str">
        <f t="shared" si="632"/>
        <v/>
      </c>
      <c r="AN399" s="5" t="str">
        <f t="shared" si="633"/>
        <v/>
      </c>
      <c r="AO399" s="5" t="str">
        <f t="shared" si="634"/>
        <v/>
      </c>
      <c r="AP399" s="5" t="str">
        <f t="shared" si="635"/>
        <v/>
      </c>
      <c r="AQ399" s="5" t="str">
        <f t="shared" si="636"/>
        <v/>
      </c>
      <c r="AR399" s="5" t="str">
        <f t="shared" si="637"/>
        <v/>
      </c>
      <c r="AS399" s="5" t="str">
        <f t="shared" si="638"/>
        <v/>
      </c>
      <c r="AT399" s="5" t="str">
        <f t="shared" si="639"/>
        <v/>
      </c>
      <c r="AU399" s="5" t="str">
        <f t="shared" si="640"/>
        <v/>
      </c>
      <c r="AV399" s="5" t="str">
        <f t="shared" si="641"/>
        <v/>
      </c>
      <c r="AW399" s="5" t="str">
        <f t="shared" si="642"/>
        <v/>
      </c>
      <c r="AX399" s="5" t="str">
        <f t="shared" si="643"/>
        <v/>
      </c>
      <c r="AY399" s="5" t="str">
        <f t="shared" si="644"/>
        <v/>
      </c>
      <c r="AZ399" s="5" t="str">
        <f t="shared" si="645"/>
        <v/>
      </c>
      <c r="BA399" s="5" t="str">
        <f t="shared" si="646"/>
        <v/>
      </c>
      <c r="BB399" s="18">
        <f t="shared" si="647"/>
        <v>0</v>
      </c>
    </row>
    <row r="400" spans="1:54" x14ac:dyDescent="0.2">
      <c r="A400" s="5" t="str">
        <f t="shared" si="596"/>
        <v/>
      </c>
      <c r="B400" s="14" t="str">
        <f t="shared" si="596"/>
        <v/>
      </c>
      <c r="C400" s="5" t="str">
        <f t="shared" si="596"/>
        <v/>
      </c>
      <c r="D400" s="5" t="str">
        <f t="shared" si="597"/>
        <v/>
      </c>
      <c r="E400" s="5" t="str">
        <f t="shared" si="598"/>
        <v/>
      </c>
      <c r="F400" s="5" t="str">
        <f t="shared" si="599"/>
        <v/>
      </c>
      <c r="G400" s="5" t="str">
        <f t="shared" si="600"/>
        <v/>
      </c>
      <c r="H400" s="5" t="str">
        <f t="shared" si="601"/>
        <v/>
      </c>
      <c r="I400" s="5" t="str">
        <f t="shared" si="602"/>
        <v/>
      </c>
      <c r="J400" s="5" t="str">
        <f t="shared" si="603"/>
        <v/>
      </c>
      <c r="K400" s="5" t="str">
        <f t="shared" si="604"/>
        <v/>
      </c>
      <c r="L400" s="5" t="str">
        <f t="shared" si="605"/>
        <v/>
      </c>
      <c r="M400" s="5" t="str">
        <f t="shared" si="606"/>
        <v/>
      </c>
      <c r="N400" s="5" t="str">
        <f t="shared" si="607"/>
        <v/>
      </c>
      <c r="O400" s="5" t="str">
        <f t="shared" si="608"/>
        <v/>
      </c>
      <c r="P400" s="5" t="str">
        <f t="shared" si="609"/>
        <v/>
      </c>
      <c r="Q400" s="5" t="str">
        <f t="shared" si="610"/>
        <v/>
      </c>
      <c r="R400" s="5" t="str">
        <f t="shared" si="611"/>
        <v/>
      </c>
      <c r="S400" s="5" t="str">
        <f t="shared" si="612"/>
        <v/>
      </c>
      <c r="T400" s="5" t="str">
        <f t="shared" si="613"/>
        <v/>
      </c>
      <c r="U400" s="5" t="str">
        <f t="shared" si="614"/>
        <v/>
      </c>
      <c r="V400" s="5" t="str">
        <f t="shared" si="615"/>
        <v/>
      </c>
      <c r="W400" s="5" t="str">
        <f t="shared" si="616"/>
        <v/>
      </c>
      <c r="X400" s="5" t="str">
        <f t="shared" si="617"/>
        <v/>
      </c>
      <c r="Y400" s="5" t="str">
        <f t="shared" si="618"/>
        <v/>
      </c>
      <c r="Z400" s="5" t="str">
        <f t="shared" si="619"/>
        <v/>
      </c>
      <c r="AA400" s="5" t="str">
        <f t="shared" si="620"/>
        <v/>
      </c>
      <c r="AB400" s="5" t="str">
        <f t="shared" si="621"/>
        <v/>
      </c>
      <c r="AC400" s="5" t="str">
        <f t="shared" si="622"/>
        <v/>
      </c>
      <c r="AD400" s="5" t="str">
        <f t="shared" si="623"/>
        <v/>
      </c>
      <c r="AE400" s="5" t="str">
        <f t="shared" si="624"/>
        <v/>
      </c>
      <c r="AF400" s="5" t="str">
        <f t="shared" si="625"/>
        <v/>
      </c>
      <c r="AG400" s="5" t="str">
        <f t="shared" si="626"/>
        <v/>
      </c>
      <c r="AH400" s="5" t="str">
        <f t="shared" si="627"/>
        <v/>
      </c>
      <c r="AI400" s="5" t="str">
        <f t="shared" si="628"/>
        <v/>
      </c>
      <c r="AJ400" s="5" t="str">
        <f t="shared" si="629"/>
        <v/>
      </c>
      <c r="AK400" s="5" t="str">
        <f t="shared" si="630"/>
        <v/>
      </c>
      <c r="AL400" s="5" t="str">
        <f t="shared" si="631"/>
        <v/>
      </c>
      <c r="AM400" s="5" t="str">
        <f t="shared" si="632"/>
        <v/>
      </c>
      <c r="AN400" s="5" t="str">
        <f t="shared" si="633"/>
        <v/>
      </c>
      <c r="AO400" s="5" t="str">
        <f t="shared" si="634"/>
        <v/>
      </c>
      <c r="AP400" s="5" t="str">
        <f t="shared" si="635"/>
        <v/>
      </c>
      <c r="AQ400" s="5" t="str">
        <f t="shared" si="636"/>
        <v/>
      </c>
      <c r="AR400" s="5" t="str">
        <f t="shared" si="637"/>
        <v/>
      </c>
      <c r="AS400" s="5" t="str">
        <f t="shared" si="638"/>
        <v/>
      </c>
      <c r="AT400" s="5" t="str">
        <f t="shared" si="639"/>
        <v/>
      </c>
      <c r="AU400" s="5" t="str">
        <f t="shared" si="640"/>
        <v/>
      </c>
      <c r="AV400" s="5" t="str">
        <f t="shared" si="641"/>
        <v/>
      </c>
      <c r="AW400" s="5" t="str">
        <f t="shared" si="642"/>
        <v/>
      </c>
      <c r="AX400" s="5" t="str">
        <f t="shared" si="643"/>
        <v/>
      </c>
      <c r="AY400" s="5" t="str">
        <f t="shared" si="644"/>
        <v/>
      </c>
      <c r="AZ400" s="5" t="str">
        <f t="shared" si="645"/>
        <v/>
      </c>
      <c r="BA400" s="5" t="str">
        <f t="shared" si="646"/>
        <v/>
      </c>
      <c r="BB400" s="18">
        <f t="shared" si="647"/>
        <v>0</v>
      </c>
    </row>
    <row r="401" spans="1:54" x14ac:dyDescent="0.2">
      <c r="A401" s="5" t="str">
        <f t="shared" si="596"/>
        <v/>
      </c>
      <c r="B401" s="14" t="str">
        <f t="shared" si="596"/>
        <v/>
      </c>
      <c r="C401" s="5" t="str">
        <f t="shared" si="596"/>
        <v/>
      </c>
      <c r="D401" s="5" t="str">
        <f t="shared" si="597"/>
        <v/>
      </c>
      <c r="E401" s="5" t="str">
        <f t="shared" si="598"/>
        <v/>
      </c>
      <c r="F401" s="5" t="str">
        <f t="shared" si="599"/>
        <v/>
      </c>
      <c r="G401" s="5" t="str">
        <f t="shared" si="600"/>
        <v/>
      </c>
      <c r="H401" s="5" t="str">
        <f t="shared" si="601"/>
        <v/>
      </c>
      <c r="I401" s="5" t="str">
        <f t="shared" si="602"/>
        <v/>
      </c>
      <c r="J401" s="5" t="str">
        <f t="shared" si="603"/>
        <v/>
      </c>
      <c r="K401" s="5" t="str">
        <f t="shared" si="604"/>
        <v/>
      </c>
      <c r="L401" s="5" t="str">
        <f t="shared" si="605"/>
        <v/>
      </c>
      <c r="M401" s="5" t="str">
        <f t="shared" si="606"/>
        <v/>
      </c>
      <c r="N401" s="5" t="str">
        <f t="shared" si="607"/>
        <v/>
      </c>
      <c r="O401" s="5" t="str">
        <f t="shared" si="608"/>
        <v/>
      </c>
      <c r="P401" s="5" t="str">
        <f t="shared" si="609"/>
        <v/>
      </c>
      <c r="Q401" s="5" t="str">
        <f t="shared" si="610"/>
        <v/>
      </c>
      <c r="R401" s="5" t="str">
        <f t="shared" si="611"/>
        <v/>
      </c>
      <c r="S401" s="5" t="str">
        <f t="shared" si="612"/>
        <v/>
      </c>
      <c r="T401" s="5" t="str">
        <f t="shared" si="613"/>
        <v/>
      </c>
      <c r="U401" s="5" t="str">
        <f t="shared" si="614"/>
        <v/>
      </c>
      <c r="V401" s="5" t="str">
        <f t="shared" si="615"/>
        <v/>
      </c>
      <c r="W401" s="5" t="str">
        <f t="shared" si="616"/>
        <v/>
      </c>
      <c r="X401" s="5" t="str">
        <f t="shared" si="617"/>
        <v/>
      </c>
      <c r="Y401" s="5" t="str">
        <f t="shared" si="618"/>
        <v/>
      </c>
      <c r="Z401" s="5" t="str">
        <f t="shared" si="619"/>
        <v/>
      </c>
      <c r="AA401" s="5" t="str">
        <f t="shared" si="620"/>
        <v/>
      </c>
      <c r="AB401" s="5" t="str">
        <f t="shared" si="621"/>
        <v/>
      </c>
      <c r="AC401" s="5" t="str">
        <f t="shared" si="622"/>
        <v/>
      </c>
      <c r="AD401" s="5" t="str">
        <f t="shared" si="623"/>
        <v/>
      </c>
      <c r="AE401" s="5" t="str">
        <f t="shared" si="624"/>
        <v/>
      </c>
      <c r="AF401" s="5" t="str">
        <f t="shared" si="625"/>
        <v/>
      </c>
      <c r="AG401" s="5" t="str">
        <f t="shared" si="626"/>
        <v/>
      </c>
      <c r="AH401" s="5" t="str">
        <f t="shared" si="627"/>
        <v/>
      </c>
      <c r="AI401" s="5" t="str">
        <f t="shared" si="628"/>
        <v/>
      </c>
      <c r="AJ401" s="5" t="str">
        <f t="shared" si="629"/>
        <v/>
      </c>
      <c r="AK401" s="5" t="str">
        <f t="shared" si="630"/>
        <v/>
      </c>
      <c r="AL401" s="5" t="str">
        <f t="shared" si="631"/>
        <v/>
      </c>
      <c r="AM401" s="5" t="str">
        <f t="shared" si="632"/>
        <v/>
      </c>
      <c r="AN401" s="5" t="str">
        <f t="shared" si="633"/>
        <v/>
      </c>
      <c r="AO401" s="5" t="str">
        <f t="shared" si="634"/>
        <v/>
      </c>
      <c r="AP401" s="5" t="str">
        <f t="shared" si="635"/>
        <v/>
      </c>
      <c r="AQ401" s="5" t="str">
        <f t="shared" si="636"/>
        <v/>
      </c>
      <c r="AR401" s="5" t="str">
        <f t="shared" si="637"/>
        <v/>
      </c>
      <c r="AS401" s="5" t="str">
        <f t="shared" si="638"/>
        <v/>
      </c>
      <c r="AT401" s="5" t="str">
        <f t="shared" si="639"/>
        <v/>
      </c>
      <c r="AU401" s="5" t="str">
        <f t="shared" si="640"/>
        <v/>
      </c>
      <c r="AV401" s="5" t="str">
        <f t="shared" si="641"/>
        <v/>
      </c>
      <c r="AW401" s="5" t="str">
        <f t="shared" si="642"/>
        <v/>
      </c>
      <c r="AX401" s="5" t="str">
        <f t="shared" si="643"/>
        <v/>
      </c>
      <c r="AY401" s="5" t="str">
        <f t="shared" si="644"/>
        <v/>
      </c>
      <c r="AZ401" s="5" t="str">
        <f t="shared" si="645"/>
        <v/>
      </c>
      <c r="BA401" s="5" t="str">
        <f t="shared" si="646"/>
        <v/>
      </c>
      <c r="BB401" s="18">
        <f t="shared" si="647"/>
        <v>0</v>
      </c>
    </row>
    <row r="402" spans="1:54" x14ac:dyDescent="0.2">
      <c r="A402" s="5" t="str">
        <f t="shared" si="596"/>
        <v/>
      </c>
      <c r="B402" s="14" t="str">
        <f t="shared" si="596"/>
        <v/>
      </c>
      <c r="C402" s="5" t="str">
        <f t="shared" si="596"/>
        <v/>
      </c>
      <c r="D402" s="5" t="str">
        <f t="shared" si="597"/>
        <v/>
      </c>
      <c r="E402" s="5" t="str">
        <f t="shared" si="598"/>
        <v/>
      </c>
      <c r="F402" s="5" t="str">
        <f t="shared" si="599"/>
        <v/>
      </c>
      <c r="G402" s="5" t="str">
        <f t="shared" si="600"/>
        <v/>
      </c>
      <c r="H402" s="5" t="str">
        <f t="shared" si="601"/>
        <v/>
      </c>
      <c r="I402" s="5" t="str">
        <f t="shared" si="602"/>
        <v/>
      </c>
      <c r="J402" s="5" t="str">
        <f t="shared" si="603"/>
        <v/>
      </c>
      <c r="K402" s="5" t="str">
        <f t="shared" si="604"/>
        <v/>
      </c>
      <c r="L402" s="5" t="str">
        <f t="shared" si="605"/>
        <v/>
      </c>
      <c r="M402" s="5" t="str">
        <f t="shared" si="606"/>
        <v/>
      </c>
      <c r="N402" s="5" t="str">
        <f t="shared" si="607"/>
        <v/>
      </c>
      <c r="O402" s="5" t="str">
        <f t="shared" si="608"/>
        <v/>
      </c>
      <c r="P402" s="5" t="str">
        <f t="shared" si="609"/>
        <v/>
      </c>
      <c r="Q402" s="5" t="str">
        <f t="shared" si="610"/>
        <v/>
      </c>
      <c r="R402" s="5" t="str">
        <f t="shared" si="611"/>
        <v/>
      </c>
      <c r="S402" s="5" t="str">
        <f t="shared" si="612"/>
        <v/>
      </c>
      <c r="T402" s="5" t="str">
        <f t="shared" si="613"/>
        <v/>
      </c>
      <c r="U402" s="5" t="str">
        <f t="shared" si="614"/>
        <v/>
      </c>
      <c r="V402" s="5" t="str">
        <f t="shared" si="615"/>
        <v/>
      </c>
      <c r="W402" s="5" t="str">
        <f t="shared" si="616"/>
        <v/>
      </c>
      <c r="X402" s="5" t="str">
        <f t="shared" si="617"/>
        <v/>
      </c>
      <c r="Y402" s="5" t="str">
        <f t="shared" si="618"/>
        <v/>
      </c>
      <c r="Z402" s="5" t="str">
        <f t="shared" si="619"/>
        <v/>
      </c>
      <c r="AA402" s="5" t="str">
        <f t="shared" si="620"/>
        <v/>
      </c>
      <c r="AB402" s="5" t="str">
        <f t="shared" si="621"/>
        <v/>
      </c>
      <c r="AC402" s="5" t="str">
        <f t="shared" si="622"/>
        <v/>
      </c>
      <c r="AD402" s="5" t="str">
        <f t="shared" si="623"/>
        <v/>
      </c>
      <c r="AE402" s="5" t="str">
        <f t="shared" si="624"/>
        <v/>
      </c>
      <c r="AF402" s="5" t="str">
        <f t="shared" si="625"/>
        <v/>
      </c>
      <c r="AG402" s="5" t="str">
        <f t="shared" si="626"/>
        <v/>
      </c>
      <c r="AH402" s="5" t="str">
        <f t="shared" si="627"/>
        <v/>
      </c>
      <c r="AI402" s="5" t="str">
        <f t="shared" si="628"/>
        <v/>
      </c>
      <c r="AJ402" s="5" t="str">
        <f t="shared" si="629"/>
        <v/>
      </c>
      <c r="AK402" s="5" t="str">
        <f t="shared" si="630"/>
        <v/>
      </c>
      <c r="AL402" s="5" t="str">
        <f t="shared" si="631"/>
        <v/>
      </c>
      <c r="AM402" s="5" t="str">
        <f t="shared" si="632"/>
        <v/>
      </c>
      <c r="AN402" s="5" t="str">
        <f t="shared" si="633"/>
        <v/>
      </c>
      <c r="AO402" s="5" t="str">
        <f t="shared" si="634"/>
        <v/>
      </c>
      <c r="AP402" s="5" t="str">
        <f t="shared" si="635"/>
        <v/>
      </c>
      <c r="AQ402" s="5" t="str">
        <f t="shared" si="636"/>
        <v/>
      </c>
      <c r="AR402" s="5" t="str">
        <f t="shared" si="637"/>
        <v/>
      </c>
      <c r="AS402" s="5" t="str">
        <f t="shared" si="638"/>
        <v/>
      </c>
      <c r="AT402" s="5" t="str">
        <f t="shared" si="639"/>
        <v/>
      </c>
      <c r="AU402" s="5" t="str">
        <f t="shared" si="640"/>
        <v/>
      </c>
      <c r="AV402" s="5" t="str">
        <f t="shared" si="641"/>
        <v/>
      </c>
      <c r="AW402" s="5" t="str">
        <f t="shared" si="642"/>
        <v/>
      </c>
      <c r="AX402" s="5" t="str">
        <f t="shared" si="643"/>
        <v/>
      </c>
      <c r="AY402" s="5" t="str">
        <f t="shared" si="644"/>
        <v/>
      </c>
      <c r="AZ402" s="5" t="str">
        <f t="shared" si="645"/>
        <v/>
      </c>
      <c r="BA402" s="5" t="str">
        <f t="shared" si="646"/>
        <v/>
      </c>
      <c r="BB402" s="18">
        <f t="shared" si="647"/>
        <v>0</v>
      </c>
    </row>
    <row r="403" spans="1:54" x14ac:dyDescent="0.2">
      <c r="A403" s="5" t="str">
        <f t="shared" si="596"/>
        <v/>
      </c>
      <c r="B403" s="14" t="str">
        <f t="shared" si="596"/>
        <v/>
      </c>
      <c r="C403" s="5" t="str">
        <f t="shared" si="596"/>
        <v/>
      </c>
      <c r="D403" s="5" t="str">
        <f t="shared" si="597"/>
        <v/>
      </c>
      <c r="E403" s="5" t="str">
        <f t="shared" si="598"/>
        <v/>
      </c>
      <c r="F403" s="5" t="str">
        <f t="shared" si="599"/>
        <v/>
      </c>
      <c r="G403" s="5" t="str">
        <f t="shared" si="600"/>
        <v/>
      </c>
      <c r="H403" s="5" t="str">
        <f t="shared" si="601"/>
        <v/>
      </c>
      <c r="I403" s="5" t="str">
        <f t="shared" si="602"/>
        <v/>
      </c>
      <c r="J403" s="5" t="str">
        <f t="shared" si="603"/>
        <v/>
      </c>
      <c r="K403" s="5" t="str">
        <f t="shared" si="604"/>
        <v/>
      </c>
      <c r="L403" s="5" t="str">
        <f t="shared" si="605"/>
        <v/>
      </c>
      <c r="M403" s="5" t="str">
        <f t="shared" si="606"/>
        <v/>
      </c>
      <c r="N403" s="5" t="str">
        <f t="shared" si="607"/>
        <v/>
      </c>
      <c r="O403" s="5" t="str">
        <f t="shared" si="608"/>
        <v/>
      </c>
      <c r="P403" s="5" t="str">
        <f t="shared" si="609"/>
        <v/>
      </c>
      <c r="Q403" s="5" t="str">
        <f t="shared" si="610"/>
        <v/>
      </c>
      <c r="R403" s="5" t="str">
        <f t="shared" si="611"/>
        <v/>
      </c>
      <c r="S403" s="5" t="str">
        <f t="shared" si="612"/>
        <v/>
      </c>
      <c r="T403" s="5" t="str">
        <f t="shared" si="613"/>
        <v/>
      </c>
      <c r="U403" s="5" t="str">
        <f t="shared" si="614"/>
        <v/>
      </c>
      <c r="V403" s="5" t="str">
        <f t="shared" si="615"/>
        <v/>
      </c>
      <c r="W403" s="5" t="str">
        <f t="shared" si="616"/>
        <v/>
      </c>
      <c r="X403" s="5" t="str">
        <f t="shared" si="617"/>
        <v/>
      </c>
      <c r="Y403" s="5" t="str">
        <f t="shared" si="618"/>
        <v/>
      </c>
      <c r="Z403" s="5" t="str">
        <f t="shared" si="619"/>
        <v/>
      </c>
      <c r="AA403" s="5" t="str">
        <f t="shared" si="620"/>
        <v/>
      </c>
      <c r="AB403" s="5" t="str">
        <f t="shared" si="621"/>
        <v/>
      </c>
      <c r="AC403" s="5" t="str">
        <f t="shared" si="622"/>
        <v/>
      </c>
      <c r="AD403" s="5" t="str">
        <f t="shared" si="623"/>
        <v/>
      </c>
      <c r="AE403" s="5" t="str">
        <f t="shared" si="624"/>
        <v/>
      </c>
      <c r="AF403" s="5" t="str">
        <f t="shared" si="625"/>
        <v/>
      </c>
      <c r="AG403" s="5" t="str">
        <f t="shared" si="626"/>
        <v/>
      </c>
      <c r="AH403" s="5" t="str">
        <f t="shared" si="627"/>
        <v/>
      </c>
      <c r="AI403" s="5" t="str">
        <f t="shared" si="628"/>
        <v/>
      </c>
      <c r="AJ403" s="5" t="str">
        <f t="shared" si="629"/>
        <v/>
      </c>
      <c r="AK403" s="5" t="str">
        <f t="shared" si="630"/>
        <v/>
      </c>
      <c r="AL403" s="5" t="str">
        <f t="shared" si="631"/>
        <v/>
      </c>
      <c r="AM403" s="5" t="str">
        <f t="shared" si="632"/>
        <v/>
      </c>
      <c r="AN403" s="5" t="str">
        <f t="shared" si="633"/>
        <v/>
      </c>
      <c r="AO403" s="5" t="str">
        <f t="shared" si="634"/>
        <v/>
      </c>
      <c r="AP403" s="5" t="str">
        <f t="shared" si="635"/>
        <v/>
      </c>
      <c r="AQ403" s="5" t="str">
        <f t="shared" si="636"/>
        <v/>
      </c>
      <c r="AR403" s="5" t="str">
        <f t="shared" si="637"/>
        <v/>
      </c>
      <c r="AS403" s="5" t="str">
        <f t="shared" si="638"/>
        <v/>
      </c>
      <c r="AT403" s="5" t="str">
        <f t="shared" si="639"/>
        <v/>
      </c>
      <c r="AU403" s="5" t="str">
        <f t="shared" si="640"/>
        <v/>
      </c>
      <c r="AV403" s="5" t="str">
        <f t="shared" si="641"/>
        <v/>
      </c>
      <c r="AW403" s="5" t="str">
        <f t="shared" si="642"/>
        <v/>
      </c>
      <c r="AX403" s="5" t="str">
        <f t="shared" si="643"/>
        <v/>
      </c>
      <c r="AY403" s="5" t="str">
        <f t="shared" si="644"/>
        <v/>
      </c>
      <c r="AZ403" s="5" t="str">
        <f t="shared" si="645"/>
        <v/>
      </c>
      <c r="BA403" s="5" t="str">
        <f t="shared" si="646"/>
        <v/>
      </c>
      <c r="BB403" s="18">
        <f t="shared" si="647"/>
        <v>0</v>
      </c>
    </row>
    <row r="404" spans="1:54" x14ac:dyDescent="0.2">
      <c r="A404" s="5" t="str">
        <f t="shared" si="596"/>
        <v/>
      </c>
      <c r="B404" s="14" t="str">
        <f t="shared" si="596"/>
        <v/>
      </c>
      <c r="C404" s="5" t="str">
        <f t="shared" si="596"/>
        <v/>
      </c>
      <c r="D404" s="5" t="str">
        <f t="shared" si="597"/>
        <v/>
      </c>
      <c r="E404" s="5" t="str">
        <f t="shared" si="598"/>
        <v/>
      </c>
      <c r="F404" s="5" t="str">
        <f t="shared" si="599"/>
        <v/>
      </c>
      <c r="G404" s="5" t="str">
        <f t="shared" si="600"/>
        <v/>
      </c>
      <c r="H404" s="5" t="str">
        <f t="shared" si="601"/>
        <v/>
      </c>
      <c r="I404" s="5" t="str">
        <f t="shared" si="602"/>
        <v/>
      </c>
      <c r="J404" s="5" t="str">
        <f t="shared" si="603"/>
        <v/>
      </c>
      <c r="K404" s="5" t="str">
        <f t="shared" si="604"/>
        <v/>
      </c>
      <c r="L404" s="5" t="str">
        <f t="shared" si="605"/>
        <v/>
      </c>
      <c r="M404" s="5" t="str">
        <f t="shared" si="606"/>
        <v/>
      </c>
      <c r="N404" s="5" t="str">
        <f t="shared" si="607"/>
        <v/>
      </c>
      <c r="O404" s="5" t="str">
        <f t="shared" si="608"/>
        <v/>
      </c>
      <c r="P404" s="5" t="str">
        <f t="shared" si="609"/>
        <v/>
      </c>
      <c r="Q404" s="5" t="str">
        <f t="shared" si="610"/>
        <v/>
      </c>
      <c r="R404" s="5" t="str">
        <f t="shared" si="611"/>
        <v/>
      </c>
      <c r="S404" s="5" t="str">
        <f t="shared" si="612"/>
        <v/>
      </c>
      <c r="T404" s="5" t="str">
        <f t="shared" si="613"/>
        <v/>
      </c>
      <c r="U404" s="5" t="str">
        <f t="shared" si="614"/>
        <v/>
      </c>
      <c r="V404" s="5" t="str">
        <f t="shared" si="615"/>
        <v/>
      </c>
      <c r="W404" s="5" t="str">
        <f t="shared" si="616"/>
        <v/>
      </c>
      <c r="X404" s="5" t="str">
        <f t="shared" si="617"/>
        <v/>
      </c>
      <c r="Y404" s="5" t="str">
        <f t="shared" si="618"/>
        <v/>
      </c>
      <c r="Z404" s="5" t="str">
        <f t="shared" si="619"/>
        <v/>
      </c>
      <c r="AA404" s="5" t="str">
        <f t="shared" si="620"/>
        <v/>
      </c>
      <c r="AB404" s="5" t="str">
        <f t="shared" si="621"/>
        <v/>
      </c>
      <c r="AC404" s="5" t="str">
        <f t="shared" si="622"/>
        <v/>
      </c>
      <c r="AD404" s="5" t="str">
        <f t="shared" si="623"/>
        <v/>
      </c>
      <c r="AE404" s="5" t="str">
        <f t="shared" si="624"/>
        <v/>
      </c>
      <c r="AF404" s="5" t="str">
        <f t="shared" si="625"/>
        <v/>
      </c>
      <c r="AG404" s="5" t="str">
        <f t="shared" si="626"/>
        <v/>
      </c>
      <c r="AH404" s="5" t="str">
        <f t="shared" si="627"/>
        <v/>
      </c>
      <c r="AI404" s="5" t="str">
        <f t="shared" si="628"/>
        <v/>
      </c>
      <c r="AJ404" s="5" t="str">
        <f t="shared" si="629"/>
        <v/>
      </c>
      <c r="AK404" s="5" t="str">
        <f t="shared" si="630"/>
        <v/>
      </c>
      <c r="AL404" s="5" t="str">
        <f t="shared" si="631"/>
        <v/>
      </c>
      <c r="AM404" s="5" t="str">
        <f t="shared" si="632"/>
        <v/>
      </c>
      <c r="AN404" s="5" t="str">
        <f t="shared" si="633"/>
        <v/>
      </c>
      <c r="AO404" s="5" t="str">
        <f t="shared" si="634"/>
        <v/>
      </c>
      <c r="AP404" s="5" t="str">
        <f t="shared" si="635"/>
        <v/>
      </c>
      <c r="AQ404" s="5" t="str">
        <f t="shared" si="636"/>
        <v/>
      </c>
      <c r="AR404" s="5" t="str">
        <f t="shared" si="637"/>
        <v/>
      </c>
      <c r="AS404" s="5" t="str">
        <f t="shared" si="638"/>
        <v/>
      </c>
      <c r="AT404" s="5" t="str">
        <f t="shared" si="639"/>
        <v/>
      </c>
      <c r="AU404" s="5" t="str">
        <f t="shared" si="640"/>
        <v/>
      </c>
      <c r="AV404" s="5" t="str">
        <f t="shared" si="641"/>
        <v/>
      </c>
      <c r="AW404" s="5" t="str">
        <f t="shared" si="642"/>
        <v/>
      </c>
      <c r="AX404" s="5" t="str">
        <f t="shared" si="643"/>
        <v/>
      </c>
      <c r="AY404" s="5" t="str">
        <f t="shared" si="644"/>
        <v/>
      </c>
      <c r="AZ404" s="5" t="str">
        <f t="shared" si="645"/>
        <v/>
      </c>
      <c r="BA404" s="5" t="str">
        <f t="shared" si="646"/>
        <v/>
      </c>
      <c r="BB404" s="18">
        <f t="shared" si="647"/>
        <v>0</v>
      </c>
    </row>
    <row r="405" spans="1:54" x14ac:dyDescent="0.2">
      <c r="A405" s="5" t="str">
        <f t="shared" si="596"/>
        <v/>
      </c>
      <c r="B405" s="14" t="str">
        <f t="shared" si="596"/>
        <v/>
      </c>
      <c r="C405" s="5" t="str">
        <f t="shared" si="596"/>
        <v/>
      </c>
      <c r="D405" s="5" t="str">
        <f t="shared" si="597"/>
        <v/>
      </c>
      <c r="E405" s="5" t="str">
        <f t="shared" si="598"/>
        <v/>
      </c>
      <c r="F405" s="5" t="str">
        <f t="shared" si="599"/>
        <v/>
      </c>
      <c r="G405" s="5" t="str">
        <f t="shared" si="600"/>
        <v/>
      </c>
      <c r="H405" s="5" t="str">
        <f t="shared" si="601"/>
        <v/>
      </c>
      <c r="I405" s="5" t="str">
        <f t="shared" si="602"/>
        <v/>
      </c>
      <c r="J405" s="5" t="str">
        <f t="shared" si="603"/>
        <v/>
      </c>
      <c r="K405" s="5" t="str">
        <f t="shared" si="604"/>
        <v/>
      </c>
      <c r="L405" s="5" t="str">
        <f t="shared" si="605"/>
        <v/>
      </c>
      <c r="M405" s="5" t="str">
        <f t="shared" si="606"/>
        <v/>
      </c>
      <c r="N405" s="5" t="str">
        <f t="shared" si="607"/>
        <v/>
      </c>
      <c r="O405" s="5" t="str">
        <f t="shared" si="608"/>
        <v/>
      </c>
      <c r="P405" s="5" t="str">
        <f t="shared" si="609"/>
        <v/>
      </c>
      <c r="Q405" s="5" t="str">
        <f t="shared" si="610"/>
        <v/>
      </c>
      <c r="R405" s="5" t="str">
        <f t="shared" si="611"/>
        <v/>
      </c>
      <c r="S405" s="5" t="str">
        <f t="shared" si="612"/>
        <v/>
      </c>
      <c r="T405" s="5" t="str">
        <f t="shared" si="613"/>
        <v/>
      </c>
      <c r="U405" s="5" t="str">
        <f t="shared" si="614"/>
        <v/>
      </c>
      <c r="V405" s="5" t="str">
        <f t="shared" si="615"/>
        <v/>
      </c>
      <c r="W405" s="5" t="str">
        <f t="shared" si="616"/>
        <v/>
      </c>
      <c r="X405" s="5" t="str">
        <f t="shared" si="617"/>
        <v/>
      </c>
      <c r="Y405" s="5" t="str">
        <f t="shared" si="618"/>
        <v/>
      </c>
      <c r="Z405" s="5" t="str">
        <f t="shared" si="619"/>
        <v/>
      </c>
      <c r="AA405" s="5" t="str">
        <f t="shared" si="620"/>
        <v/>
      </c>
      <c r="AB405" s="5" t="str">
        <f t="shared" si="621"/>
        <v/>
      </c>
      <c r="AC405" s="5" t="str">
        <f t="shared" si="622"/>
        <v/>
      </c>
      <c r="AD405" s="5" t="str">
        <f t="shared" si="623"/>
        <v/>
      </c>
      <c r="AE405" s="5" t="str">
        <f t="shared" si="624"/>
        <v/>
      </c>
      <c r="AF405" s="5" t="str">
        <f t="shared" si="625"/>
        <v/>
      </c>
      <c r="AG405" s="5" t="str">
        <f t="shared" si="626"/>
        <v/>
      </c>
      <c r="AH405" s="5" t="str">
        <f t="shared" si="627"/>
        <v/>
      </c>
      <c r="AI405" s="5" t="str">
        <f t="shared" si="628"/>
        <v/>
      </c>
      <c r="AJ405" s="5" t="str">
        <f t="shared" si="629"/>
        <v/>
      </c>
      <c r="AK405" s="5" t="str">
        <f t="shared" si="630"/>
        <v/>
      </c>
      <c r="AL405" s="5" t="str">
        <f t="shared" si="631"/>
        <v/>
      </c>
      <c r="AM405" s="5" t="str">
        <f t="shared" si="632"/>
        <v/>
      </c>
      <c r="AN405" s="5" t="str">
        <f t="shared" si="633"/>
        <v/>
      </c>
      <c r="AO405" s="5" t="str">
        <f t="shared" si="634"/>
        <v/>
      </c>
      <c r="AP405" s="5" t="str">
        <f t="shared" si="635"/>
        <v/>
      </c>
      <c r="AQ405" s="5" t="str">
        <f t="shared" si="636"/>
        <v/>
      </c>
      <c r="AR405" s="5" t="str">
        <f t="shared" si="637"/>
        <v/>
      </c>
      <c r="AS405" s="5" t="str">
        <f t="shared" si="638"/>
        <v/>
      </c>
      <c r="AT405" s="5" t="str">
        <f t="shared" si="639"/>
        <v/>
      </c>
      <c r="AU405" s="5" t="str">
        <f t="shared" si="640"/>
        <v/>
      </c>
      <c r="AV405" s="5" t="str">
        <f t="shared" si="641"/>
        <v/>
      </c>
      <c r="AW405" s="5" t="str">
        <f t="shared" si="642"/>
        <v/>
      </c>
      <c r="AX405" s="5" t="str">
        <f t="shared" si="643"/>
        <v/>
      </c>
      <c r="AY405" s="5" t="str">
        <f t="shared" si="644"/>
        <v/>
      </c>
      <c r="AZ405" s="5" t="str">
        <f t="shared" si="645"/>
        <v/>
      </c>
      <c r="BA405" s="5" t="str">
        <f t="shared" si="646"/>
        <v/>
      </c>
      <c r="BB405" s="18">
        <f t="shared" si="647"/>
        <v>0</v>
      </c>
    </row>
    <row r="406" spans="1:54" x14ac:dyDescent="0.2">
      <c r="A406" s="5" t="str">
        <f t="shared" si="596"/>
        <v/>
      </c>
      <c r="B406" s="14" t="str">
        <f t="shared" si="596"/>
        <v/>
      </c>
      <c r="C406" s="5" t="str">
        <f t="shared" si="596"/>
        <v/>
      </c>
      <c r="D406" s="5" t="str">
        <f t="shared" si="597"/>
        <v/>
      </c>
      <c r="E406" s="5" t="str">
        <f t="shared" si="598"/>
        <v/>
      </c>
      <c r="F406" s="5" t="str">
        <f t="shared" si="599"/>
        <v/>
      </c>
      <c r="G406" s="5" t="str">
        <f t="shared" si="600"/>
        <v/>
      </c>
      <c r="H406" s="5" t="str">
        <f t="shared" si="601"/>
        <v/>
      </c>
      <c r="I406" s="5" t="str">
        <f t="shared" si="602"/>
        <v/>
      </c>
      <c r="J406" s="5" t="str">
        <f t="shared" si="603"/>
        <v/>
      </c>
      <c r="K406" s="5" t="str">
        <f t="shared" si="604"/>
        <v/>
      </c>
      <c r="L406" s="5" t="str">
        <f t="shared" si="605"/>
        <v/>
      </c>
      <c r="M406" s="5" t="str">
        <f t="shared" si="606"/>
        <v/>
      </c>
      <c r="N406" s="5" t="str">
        <f t="shared" si="607"/>
        <v/>
      </c>
      <c r="O406" s="5" t="str">
        <f t="shared" si="608"/>
        <v/>
      </c>
      <c r="P406" s="5" t="str">
        <f t="shared" si="609"/>
        <v/>
      </c>
      <c r="Q406" s="5" t="str">
        <f t="shared" si="610"/>
        <v/>
      </c>
      <c r="R406" s="5" t="str">
        <f t="shared" si="611"/>
        <v/>
      </c>
      <c r="S406" s="5" t="str">
        <f t="shared" si="612"/>
        <v/>
      </c>
      <c r="T406" s="5" t="str">
        <f t="shared" si="613"/>
        <v/>
      </c>
      <c r="U406" s="5" t="str">
        <f t="shared" si="614"/>
        <v/>
      </c>
      <c r="V406" s="5" t="str">
        <f t="shared" si="615"/>
        <v/>
      </c>
      <c r="W406" s="5" t="str">
        <f t="shared" si="616"/>
        <v/>
      </c>
      <c r="X406" s="5" t="str">
        <f t="shared" si="617"/>
        <v/>
      </c>
      <c r="Y406" s="5" t="str">
        <f t="shared" si="618"/>
        <v/>
      </c>
      <c r="Z406" s="5" t="str">
        <f t="shared" si="619"/>
        <v/>
      </c>
      <c r="AA406" s="5" t="str">
        <f t="shared" si="620"/>
        <v/>
      </c>
      <c r="AB406" s="5" t="str">
        <f t="shared" si="621"/>
        <v/>
      </c>
      <c r="AC406" s="5" t="str">
        <f t="shared" si="622"/>
        <v/>
      </c>
      <c r="AD406" s="5" t="str">
        <f t="shared" si="623"/>
        <v/>
      </c>
      <c r="AE406" s="5" t="str">
        <f t="shared" si="624"/>
        <v/>
      </c>
      <c r="AF406" s="5" t="str">
        <f t="shared" si="625"/>
        <v/>
      </c>
      <c r="AG406" s="5" t="str">
        <f t="shared" si="626"/>
        <v/>
      </c>
      <c r="AH406" s="5" t="str">
        <f t="shared" si="627"/>
        <v/>
      </c>
      <c r="AI406" s="5" t="str">
        <f t="shared" si="628"/>
        <v/>
      </c>
      <c r="AJ406" s="5" t="str">
        <f t="shared" si="629"/>
        <v/>
      </c>
      <c r="AK406" s="5" t="str">
        <f t="shared" si="630"/>
        <v/>
      </c>
      <c r="AL406" s="5" t="str">
        <f t="shared" si="631"/>
        <v/>
      </c>
      <c r="AM406" s="5" t="str">
        <f t="shared" si="632"/>
        <v/>
      </c>
      <c r="AN406" s="5" t="str">
        <f t="shared" si="633"/>
        <v/>
      </c>
      <c r="AO406" s="5" t="str">
        <f t="shared" si="634"/>
        <v/>
      </c>
      <c r="AP406" s="5" t="str">
        <f t="shared" si="635"/>
        <v/>
      </c>
      <c r="AQ406" s="5" t="str">
        <f t="shared" si="636"/>
        <v/>
      </c>
      <c r="AR406" s="5" t="str">
        <f t="shared" si="637"/>
        <v/>
      </c>
      <c r="AS406" s="5" t="str">
        <f t="shared" si="638"/>
        <v/>
      </c>
      <c r="AT406" s="5" t="str">
        <f t="shared" si="639"/>
        <v/>
      </c>
      <c r="AU406" s="5" t="str">
        <f t="shared" si="640"/>
        <v/>
      </c>
      <c r="AV406" s="5" t="str">
        <f t="shared" si="641"/>
        <v/>
      </c>
      <c r="AW406" s="5" t="str">
        <f t="shared" si="642"/>
        <v/>
      </c>
      <c r="AX406" s="5" t="str">
        <f t="shared" si="643"/>
        <v/>
      </c>
      <c r="AY406" s="5" t="str">
        <f t="shared" si="644"/>
        <v/>
      </c>
      <c r="AZ406" s="5" t="str">
        <f t="shared" si="645"/>
        <v/>
      </c>
      <c r="BA406" s="5" t="str">
        <f t="shared" si="646"/>
        <v/>
      </c>
      <c r="BB406" s="18">
        <f t="shared" si="647"/>
        <v>0</v>
      </c>
    </row>
    <row r="407" spans="1:54" x14ac:dyDescent="0.2">
      <c r="A407" s="5" t="str">
        <f t="shared" si="596"/>
        <v/>
      </c>
      <c r="B407" s="14" t="str">
        <f t="shared" si="596"/>
        <v/>
      </c>
      <c r="C407" s="5" t="str">
        <f t="shared" si="596"/>
        <v/>
      </c>
      <c r="D407" s="5" t="str">
        <f t="shared" si="597"/>
        <v/>
      </c>
      <c r="E407" s="5" t="str">
        <f t="shared" si="598"/>
        <v/>
      </c>
      <c r="F407" s="5" t="str">
        <f t="shared" si="599"/>
        <v/>
      </c>
      <c r="G407" s="5" t="str">
        <f t="shared" si="600"/>
        <v/>
      </c>
      <c r="H407" s="5" t="str">
        <f t="shared" si="601"/>
        <v/>
      </c>
      <c r="I407" s="5" t="str">
        <f t="shared" si="602"/>
        <v/>
      </c>
      <c r="J407" s="5" t="str">
        <f t="shared" si="603"/>
        <v/>
      </c>
      <c r="K407" s="5" t="str">
        <f t="shared" si="604"/>
        <v/>
      </c>
      <c r="L407" s="5" t="str">
        <f t="shared" si="605"/>
        <v/>
      </c>
      <c r="M407" s="5" t="str">
        <f t="shared" si="606"/>
        <v/>
      </c>
      <c r="N407" s="5" t="str">
        <f t="shared" si="607"/>
        <v/>
      </c>
      <c r="O407" s="5" t="str">
        <f t="shared" si="608"/>
        <v/>
      </c>
      <c r="P407" s="5" t="str">
        <f t="shared" si="609"/>
        <v/>
      </c>
      <c r="Q407" s="5" t="str">
        <f t="shared" si="610"/>
        <v/>
      </c>
      <c r="R407" s="5" t="str">
        <f t="shared" si="611"/>
        <v/>
      </c>
      <c r="S407" s="5" t="str">
        <f t="shared" si="612"/>
        <v/>
      </c>
      <c r="T407" s="5" t="str">
        <f t="shared" si="613"/>
        <v/>
      </c>
      <c r="U407" s="5" t="str">
        <f t="shared" si="614"/>
        <v/>
      </c>
      <c r="V407" s="5" t="str">
        <f t="shared" si="615"/>
        <v/>
      </c>
      <c r="W407" s="5" t="str">
        <f t="shared" si="616"/>
        <v/>
      </c>
      <c r="X407" s="5" t="str">
        <f t="shared" si="617"/>
        <v/>
      </c>
      <c r="Y407" s="5" t="str">
        <f t="shared" si="618"/>
        <v/>
      </c>
      <c r="Z407" s="5" t="str">
        <f t="shared" si="619"/>
        <v/>
      </c>
      <c r="AA407" s="5" t="str">
        <f t="shared" si="620"/>
        <v/>
      </c>
      <c r="AB407" s="5" t="str">
        <f t="shared" si="621"/>
        <v/>
      </c>
      <c r="AC407" s="5" t="str">
        <f t="shared" si="622"/>
        <v/>
      </c>
      <c r="AD407" s="5" t="str">
        <f t="shared" si="623"/>
        <v/>
      </c>
      <c r="AE407" s="5" t="str">
        <f t="shared" si="624"/>
        <v/>
      </c>
      <c r="AF407" s="5" t="str">
        <f t="shared" si="625"/>
        <v/>
      </c>
      <c r="AG407" s="5" t="str">
        <f t="shared" si="626"/>
        <v/>
      </c>
      <c r="AH407" s="5" t="str">
        <f t="shared" si="627"/>
        <v/>
      </c>
      <c r="AI407" s="5" t="str">
        <f t="shared" si="628"/>
        <v/>
      </c>
      <c r="AJ407" s="5" t="str">
        <f t="shared" si="629"/>
        <v/>
      </c>
      <c r="AK407" s="5" t="str">
        <f t="shared" si="630"/>
        <v/>
      </c>
      <c r="AL407" s="5" t="str">
        <f t="shared" si="631"/>
        <v/>
      </c>
      <c r="AM407" s="5" t="str">
        <f t="shared" si="632"/>
        <v/>
      </c>
      <c r="AN407" s="5" t="str">
        <f t="shared" si="633"/>
        <v/>
      </c>
      <c r="AO407" s="5" t="str">
        <f t="shared" si="634"/>
        <v/>
      </c>
      <c r="AP407" s="5" t="str">
        <f t="shared" si="635"/>
        <v/>
      </c>
      <c r="AQ407" s="5" t="str">
        <f t="shared" si="636"/>
        <v/>
      </c>
      <c r="AR407" s="5" t="str">
        <f t="shared" si="637"/>
        <v/>
      </c>
      <c r="AS407" s="5" t="str">
        <f t="shared" si="638"/>
        <v/>
      </c>
      <c r="AT407" s="5" t="str">
        <f t="shared" si="639"/>
        <v/>
      </c>
      <c r="AU407" s="5" t="str">
        <f t="shared" si="640"/>
        <v/>
      </c>
      <c r="AV407" s="5" t="str">
        <f t="shared" si="641"/>
        <v/>
      </c>
      <c r="AW407" s="5" t="str">
        <f t="shared" si="642"/>
        <v/>
      </c>
      <c r="AX407" s="5" t="str">
        <f t="shared" si="643"/>
        <v/>
      </c>
      <c r="AY407" s="5" t="str">
        <f t="shared" si="644"/>
        <v/>
      </c>
      <c r="AZ407" s="5" t="str">
        <f t="shared" si="645"/>
        <v/>
      </c>
      <c r="BA407" s="5" t="str">
        <f t="shared" si="646"/>
        <v/>
      </c>
      <c r="BB407" s="18">
        <f t="shared" si="647"/>
        <v>0</v>
      </c>
    </row>
    <row r="408" spans="1:54" x14ac:dyDescent="0.2">
      <c r="A408" s="5" t="str">
        <f t="shared" si="596"/>
        <v/>
      </c>
      <c r="B408" s="14" t="str">
        <f t="shared" si="596"/>
        <v/>
      </c>
      <c r="C408" s="5" t="str">
        <f t="shared" si="596"/>
        <v/>
      </c>
      <c r="D408" s="5" t="str">
        <f t="shared" si="597"/>
        <v/>
      </c>
      <c r="E408" s="5" t="str">
        <f t="shared" si="598"/>
        <v/>
      </c>
      <c r="F408" s="5" t="str">
        <f t="shared" si="599"/>
        <v/>
      </c>
      <c r="G408" s="5" t="str">
        <f t="shared" si="600"/>
        <v/>
      </c>
      <c r="H408" s="5" t="str">
        <f t="shared" si="601"/>
        <v/>
      </c>
      <c r="I408" s="5" t="str">
        <f t="shared" si="602"/>
        <v/>
      </c>
      <c r="J408" s="5" t="str">
        <f t="shared" si="603"/>
        <v/>
      </c>
      <c r="K408" s="5" t="str">
        <f t="shared" si="604"/>
        <v/>
      </c>
      <c r="L408" s="5" t="str">
        <f t="shared" si="605"/>
        <v/>
      </c>
      <c r="M408" s="5" t="str">
        <f t="shared" si="606"/>
        <v/>
      </c>
      <c r="N408" s="5" t="str">
        <f t="shared" si="607"/>
        <v/>
      </c>
      <c r="O408" s="5" t="str">
        <f t="shared" si="608"/>
        <v/>
      </c>
      <c r="P408" s="5" t="str">
        <f t="shared" si="609"/>
        <v/>
      </c>
      <c r="Q408" s="5" t="str">
        <f t="shared" si="610"/>
        <v/>
      </c>
      <c r="R408" s="5" t="str">
        <f t="shared" si="611"/>
        <v/>
      </c>
      <c r="S408" s="5" t="str">
        <f t="shared" si="612"/>
        <v/>
      </c>
      <c r="T408" s="5" t="str">
        <f t="shared" si="613"/>
        <v/>
      </c>
      <c r="U408" s="5" t="str">
        <f t="shared" si="614"/>
        <v/>
      </c>
      <c r="V408" s="5" t="str">
        <f t="shared" si="615"/>
        <v/>
      </c>
      <c r="W408" s="5" t="str">
        <f t="shared" si="616"/>
        <v/>
      </c>
      <c r="X408" s="5" t="str">
        <f t="shared" si="617"/>
        <v/>
      </c>
      <c r="Y408" s="5" t="str">
        <f t="shared" si="618"/>
        <v/>
      </c>
      <c r="Z408" s="5" t="str">
        <f t="shared" si="619"/>
        <v/>
      </c>
      <c r="AA408" s="5" t="str">
        <f t="shared" si="620"/>
        <v/>
      </c>
      <c r="AB408" s="5" t="str">
        <f t="shared" si="621"/>
        <v/>
      </c>
      <c r="AC408" s="5" t="str">
        <f t="shared" si="622"/>
        <v/>
      </c>
      <c r="AD408" s="5" t="str">
        <f t="shared" si="623"/>
        <v/>
      </c>
      <c r="AE408" s="5" t="str">
        <f t="shared" si="624"/>
        <v/>
      </c>
      <c r="AF408" s="5" t="str">
        <f t="shared" si="625"/>
        <v/>
      </c>
      <c r="AG408" s="5" t="str">
        <f t="shared" si="626"/>
        <v/>
      </c>
      <c r="AH408" s="5" t="str">
        <f t="shared" si="627"/>
        <v/>
      </c>
      <c r="AI408" s="5" t="str">
        <f t="shared" si="628"/>
        <v/>
      </c>
      <c r="AJ408" s="5" t="str">
        <f t="shared" si="629"/>
        <v/>
      </c>
      <c r="AK408" s="5" t="str">
        <f t="shared" si="630"/>
        <v/>
      </c>
      <c r="AL408" s="5" t="str">
        <f t="shared" si="631"/>
        <v/>
      </c>
      <c r="AM408" s="5" t="str">
        <f t="shared" si="632"/>
        <v/>
      </c>
      <c r="AN408" s="5" t="str">
        <f t="shared" si="633"/>
        <v/>
      </c>
      <c r="AO408" s="5" t="str">
        <f t="shared" si="634"/>
        <v/>
      </c>
      <c r="AP408" s="5" t="str">
        <f t="shared" si="635"/>
        <v/>
      </c>
      <c r="AQ408" s="5" t="str">
        <f t="shared" si="636"/>
        <v/>
      </c>
      <c r="AR408" s="5" t="str">
        <f t="shared" si="637"/>
        <v/>
      </c>
      <c r="AS408" s="5" t="str">
        <f t="shared" si="638"/>
        <v/>
      </c>
      <c r="AT408" s="5" t="str">
        <f t="shared" si="639"/>
        <v/>
      </c>
      <c r="AU408" s="5" t="str">
        <f t="shared" si="640"/>
        <v/>
      </c>
      <c r="AV408" s="5" t="str">
        <f t="shared" si="641"/>
        <v/>
      </c>
      <c r="AW408" s="5" t="str">
        <f t="shared" si="642"/>
        <v/>
      </c>
      <c r="AX408" s="5" t="str">
        <f t="shared" si="643"/>
        <v/>
      </c>
      <c r="AY408" s="5" t="str">
        <f t="shared" si="644"/>
        <v/>
      </c>
      <c r="AZ408" s="5" t="str">
        <f t="shared" si="645"/>
        <v/>
      </c>
      <c r="BA408" s="5" t="str">
        <f t="shared" si="646"/>
        <v/>
      </c>
      <c r="BB408" s="18">
        <f t="shared" si="647"/>
        <v>0</v>
      </c>
    </row>
    <row r="409" spans="1:54" x14ac:dyDescent="0.2">
      <c r="A409" s="5" t="str">
        <f t="shared" si="596"/>
        <v/>
      </c>
      <c r="B409" s="14" t="str">
        <f t="shared" si="596"/>
        <v/>
      </c>
      <c r="C409" s="5" t="str">
        <f t="shared" si="596"/>
        <v/>
      </c>
      <c r="D409" s="5" t="str">
        <f t="shared" si="597"/>
        <v/>
      </c>
      <c r="E409" s="5" t="str">
        <f t="shared" si="598"/>
        <v/>
      </c>
      <c r="F409" s="5" t="str">
        <f t="shared" si="599"/>
        <v/>
      </c>
      <c r="G409" s="5" t="str">
        <f t="shared" si="600"/>
        <v/>
      </c>
      <c r="H409" s="5" t="str">
        <f t="shared" si="601"/>
        <v/>
      </c>
      <c r="I409" s="5" t="str">
        <f t="shared" si="602"/>
        <v/>
      </c>
      <c r="J409" s="5" t="str">
        <f t="shared" si="603"/>
        <v/>
      </c>
      <c r="K409" s="5" t="str">
        <f t="shared" si="604"/>
        <v/>
      </c>
      <c r="L409" s="5" t="str">
        <f t="shared" si="605"/>
        <v/>
      </c>
      <c r="M409" s="5" t="str">
        <f t="shared" si="606"/>
        <v/>
      </c>
      <c r="N409" s="5" t="str">
        <f t="shared" si="607"/>
        <v/>
      </c>
      <c r="O409" s="5" t="str">
        <f t="shared" si="608"/>
        <v/>
      </c>
      <c r="P409" s="5" t="str">
        <f t="shared" si="609"/>
        <v/>
      </c>
      <c r="Q409" s="5" t="str">
        <f t="shared" si="610"/>
        <v/>
      </c>
      <c r="R409" s="5" t="str">
        <f t="shared" si="611"/>
        <v/>
      </c>
      <c r="S409" s="5" t="str">
        <f t="shared" si="612"/>
        <v/>
      </c>
      <c r="T409" s="5" t="str">
        <f t="shared" si="613"/>
        <v/>
      </c>
      <c r="U409" s="5" t="str">
        <f t="shared" si="614"/>
        <v/>
      </c>
      <c r="V409" s="5" t="str">
        <f t="shared" si="615"/>
        <v/>
      </c>
      <c r="W409" s="5" t="str">
        <f t="shared" si="616"/>
        <v/>
      </c>
      <c r="X409" s="5" t="str">
        <f t="shared" si="617"/>
        <v/>
      </c>
      <c r="Y409" s="5" t="str">
        <f t="shared" si="618"/>
        <v/>
      </c>
      <c r="Z409" s="5" t="str">
        <f t="shared" si="619"/>
        <v/>
      </c>
      <c r="AA409" s="5" t="str">
        <f t="shared" si="620"/>
        <v/>
      </c>
      <c r="AB409" s="5" t="str">
        <f t="shared" si="621"/>
        <v/>
      </c>
      <c r="AC409" s="5" t="str">
        <f t="shared" si="622"/>
        <v/>
      </c>
      <c r="AD409" s="5" t="str">
        <f t="shared" si="623"/>
        <v/>
      </c>
      <c r="AE409" s="5" t="str">
        <f t="shared" si="624"/>
        <v/>
      </c>
      <c r="AF409" s="5" t="str">
        <f t="shared" si="625"/>
        <v/>
      </c>
      <c r="AG409" s="5" t="str">
        <f t="shared" si="626"/>
        <v/>
      </c>
      <c r="AH409" s="5" t="str">
        <f t="shared" si="627"/>
        <v/>
      </c>
      <c r="AI409" s="5" t="str">
        <f t="shared" si="628"/>
        <v/>
      </c>
      <c r="AJ409" s="5" t="str">
        <f t="shared" si="629"/>
        <v/>
      </c>
      <c r="AK409" s="5" t="str">
        <f t="shared" si="630"/>
        <v/>
      </c>
      <c r="AL409" s="5" t="str">
        <f t="shared" si="631"/>
        <v/>
      </c>
      <c r="AM409" s="5" t="str">
        <f t="shared" si="632"/>
        <v/>
      </c>
      <c r="AN409" s="5" t="str">
        <f t="shared" si="633"/>
        <v/>
      </c>
      <c r="AO409" s="5" t="str">
        <f t="shared" si="634"/>
        <v/>
      </c>
      <c r="AP409" s="5" t="str">
        <f t="shared" si="635"/>
        <v/>
      </c>
      <c r="AQ409" s="5" t="str">
        <f t="shared" si="636"/>
        <v/>
      </c>
      <c r="AR409" s="5" t="str">
        <f t="shared" si="637"/>
        <v/>
      </c>
      <c r="AS409" s="5" t="str">
        <f t="shared" si="638"/>
        <v/>
      </c>
      <c r="AT409" s="5" t="str">
        <f t="shared" si="639"/>
        <v/>
      </c>
      <c r="AU409" s="5" t="str">
        <f t="shared" si="640"/>
        <v/>
      </c>
      <c r="AV409" s="5" t="str">
        <f t="shared" si="641"/>
        <v/>
      </c>
      <c r="AW409" s="5" t="str">
        <f t="shared" si="642"/>
        <v/>
      </c>
      <c r="AX409" s="5" t="str">
        <f t="shared" si="643"/>
        <v/>
      </c>
      <c r="AY409" s="5" t="str">
        <f t="shared" si="644"/>
        <v/>
      </c>
      <c r="AZ409" s="5" t="str">
        <f t="shared" si="645"/>
        <v/>
      </c>
      <c r="BA409" s="5" t="str">
        <f t="shared" si="646"/>
        <v/>
      </c>
      <c r="BB409" s="18">
        <f t="shared" si="647"/>
        <v>0</v>
      </c>
    </row>
    <row r="410" spans="1:54" x14ac:dyDescent="0.2">
      <c r="A410" s="5" t="str">
        <f t="shared" si="596"/>
        <v/>
      </c>
      <c r="B410" s="14" t="str">
        <f t="shared" si="596"/>
        <v/>
      </c>
      <c r="C410" s="5" t="str">
        <f t="shared" si="596"/>
        <v/>
      </c>
      <c r="D410" s="5" t="str">
        <f t="shared" si="597"/>
        <v/>
      </c>
      <c r="E410" s="5" t="str">
        <f t="shared" si="598"/>
        <v/>
      </c>
      <c r="F410" s="5" t="str">
        <f t="shared" si="599"/>
        <v/>
      </c>
      <c r="G410" s="5" t="str">
        <f t="shared" si="600"/>
        <v/>
      </c>
      <c r="H410" s="5" t="str">
        <f t="shared" si="601"/>
        <v/>
      </c>
      <c r="I410" s="5" t="str">
        <f t="shared" si="602"/>
        <v/>
      </c>
      <c r="J410" s="5" t="str">
        <f t="shared" si="603"/>
        <v/>
      </c>
      <c r="K410" s="5" t="str">
        <f t="shared" si="604"/>
        <v/>
      </c>
      <c r="L410" s="5" t="str">
        <f t="shared" si="605"/>
        <v/>
      </c>
      <c r="M410" s="5" t="str">
        <f t="shared" si="606"/>
        <v/>
      </c>
      <c r="N410" s="5" t="str">
        <f t="shared" si="607"/>
        <v/>
      </c>
      <c r="O410" s="5" t="str">
        <f t="shared" si="608"/>
        <v/>
      </c>
      <c r="P410" s="5" t="str">
        <f t="shared" si="609"/>
        <v/>
      </c>
      <c r="Q410" s="5" t="str">
        <f t="shared" si="610"/>
        <v/>
      </c>
      <c r="R410" s="5" t="str">
        <f t="shared" si="611"/>
        <v/>
      </c>
      <c r="S410" s="5" t="str">
        <f t="shared" si="612"/>
        <v/>
      </c>
      <c r="T410" s="5" t="str">
        <f t="shared" si="613"/>
        <v/>
      </c>
      <c r="U410" s="5" t="str">
        <f t="shared" si="614"/>
        <v/>
      </c>
      <c r="V410" s="5" t="str">
        <f t="shared" si="615"/>
        <v/>
      </c>
      <c r="W410" s="5" t="str">
        <f t="shared" si="616"/>
        <v/>
      </c>
      <c r="X410" s="5" t="str">
        <f t="shared" si="617"/>
        <v/>
      </c>
      <c r="Y410" s="5" t="str">
        <f t="shared" si="618"/>
        <v/>
      </c>
      <c r="Z410" s="5" t="str">
        <f t="shared" si="619"/>
        <v/>
      </c>
      <c r="AA410" s="5" t="str">
        <f t="shared" si="620"/>
        <v/>
      </c>
      <c r="AB410" s="5" t="str">
        <f t="shared" si="621"/>
        <v/>
      </c>
      <c r="AC410" s="5" t="str">
        <f t="shared" si="622"/>
        <v/>
      </c>
      <c r="AD410" s="5" t="str">
        <f t="shared" si="623"/>
        <v/>
      </c>
      <c r="AE410" s="5" t="str">
        <f t="shared" si="624"/>
        <v/>
      </c>
      <c r="AF410" s="5" t="str">
        <f t="shared" si="625"/>
        <v/>
      </c>
      <c r="AG410" s="5" t="str">
        <f t="shared" si="626"/>
        <v/>
      </c>
      <c r="AH410" s="5" t="str">
        <f t="shared" si="627"/>
        <v/>
      </c>
      <c r="AI410" s="5" t="str">
        <f t="shared" si="628"/>
        <v/>
      </c>
      <c r="AJ410" s="5" t="str">
        <f t="shared" si="629"/>
        <v/>
      </c>
      <c r="AK410" s="5" t="str">
        <f t="shared" si="630"/>
        <v/>
      </c>
      <c r="AL410" s="5" t="str">
        <f t="shared" si="631"/>
        <v/>
      </c>
      <c r="AM410" s="5" t="str">
        <f t="shared" si="632"/>
        <v/>
      </c>
      <c r="AN410" s="5" t="str">
        <f t="shared" si="633"/>
        <v/>
      </c>
      <c r="AO410" s="5" t="str">
        <f t="shared" si="634"/>
        <v/>
      </c>
      <c r="AP410" s="5" t="str">
        <f t="shared" si="635"/>
        <v/>
      </c>
      <c r="AQ410" s="5" t="str">
        <f t="shared" si="636"/>
        <v/>
      </c>
      <c r="AR410" s="5" t="str">
        <f t="shared" si="637"/>
        <v/>
      </c>
      <c r="AS410" s="5" t="str">
        <f t="shared" si="638"/>
        <v/>
      </c>
      <c r="AT410" s="5" t="str">
        <f t="shared" si="639"/>
        <v/>
      </c>
      <c r="AU410" s="5" t="str">
        <f t="shared" si="640"/>
        <v/>
      </c>
      <c r="AV410" s="5" t="str">
        <f t="shared" si="641"/>
        <v/>
      </c>
      <c r="AW410" s="5" t="str">
        <f t="shared" si="642"/>
        <v/>
      </c>
      <c r="AX410" s="5" t="str">
        <f t="shared" si="643"/>
        <v/>
      </c>
      <c r="AY410" s="5" t="str">
        <f t="shared" si="644"/>
        <v/>
      </c>
      <c r="AZ410" s="5" t="str">
        <f t="shared" si="645"/>
        <v/>
      </c>
      <c r="BA410" s="5" t="str">
        <f t="shared" si="646"/>
        <v/>
      </c>
      <c r="BB410" s="18">
        <f t="shared" si="647"/>
        <v>0</v>
      </c>
    </row>
    <row r="411" spans="1:54" x14ac:dyDescent="0.2">
      <c r="A411" s="5" t="str">
        <f t="shared" si="596"/>
        <v/>
      </c>
      <c r="B411" s="14" t="str">
        <f t="shared" si="596"/>
        <v/>
      </c>
      <c r="C411" s="5" t="str">
        <f t="shared" si="596"/>
        <v/>
      </c>
      <c r="D411" s="5" t="str">
        <f t="shared" si="597"/>
        <v/>
      </c>
      <c r="E411" s="5" t="str">
        <f t="shared" si="598"/>
        <v/>
      </c>
      <c r="F411" s="5" t="str">
        <f t="shared" si="599"/>
        <v/>
      </c>
      <c r="G411" s="5" t="str">
        <f t="shared" si="600"/>
        <v/>
      </c>
      <c r="H411" s="5" t="str">
        <f t="shared" si="601"/>
        <v/>
      </c>
      <c r="I411" s="5" t="str">
        <f t="shared" si="602"/>
        <v/>
      </c>
      <c r="J411" s="5" t="str">
        <f t="shared" si="603"/>
        <v/>
      </c>
      <c r="K411" s="5" t="str">
        <f t="shared" si="604"/>
        <v/>
      </c>
      <c r="L411" s="5" t="str">
        <f t="shared" si="605"/>
        <v/>
      </c>
      <c r="M411" s="5" t="str">
        <f t="shared" si="606"/>
        <v/>
      </c>
      <c r="N411" s="5" t="str">
        <f t="shared" si="607"/>
        <v/>
      </c>
      <c r="O411" s="5" t="str">
        <f t="shared" si="608"/>
        <v/>
      </c>
      <c r="P411" s="5" t="str">
        <f t="shared" si="609"/>
        <v/>
      </c>
      <c r="Q411" s="5" t="str">
        <f t="shared" si="610"/>
        <v/>
      </c>
      <c r="R411" s="5" t="str">
        <f t="shared" si="611"/>
        <v/>
      </c>
      <c r="S411" s="5" t="str">
        <f t="shared" si="612"/>
        <v/>
      </c>
      <c r="T411" s="5" t="str">
        <f t="shared" si="613"/>
        <v/>
      </c>
      <c r="U411" s="5" t="str">
        <f t="shared" si="614"/>
        <v/>
      </c>
      <c r="V411" s="5" t="str">
        <f t="shared" si="615"/>
        <v/>
      </c>
      <c r="W411" s="5" t="str">
        <f t="shared" si="616"/>
        <v/>
      </c>
      <c r="X411" s="5" t="str">
        <f t="shared" si="617"/>
        <v/>
      </c>
      <c r="Y411" s="5" t="str">
        <f t="shared" si="618"/>
        <v/>
      </c>
      <c r="Z411" s="5" t="str">
        <f t="shared" si="619"/>
        <v/>
      </c>
      <c r="AA411" s="5" t="str">
        <f t="shared" si="620"/>
        <v/>
      </c>
      <c r="AB411" s="5" t="str">
        <f t="shared" si="621"/>
        <v/>
      </c>
      <c r="AC411" s="5" t="str">
        <f t="shared" si="622"/>
        <v/>
      </c>
      <c r="AD411" s="5" t="str">
        <f t="shared" si="623"/>
        <v/>
      </c>
      <c r="AE411" s="5" t="str">
        <f t="shared" si="624"/>
        <v/>
      </c>
      <c r="AF411" s="5" t="str">
        <f t="shared" si="625"/>
        <v/>
      </c>
      <c r="AG411" s="5" t="str">
        <f t="shared" si="626"/>
        <v/>
      </c>
      <c r="AH411" s="5" t="str">
        <f t="shared" si="627"/>
        <v/>
      </c>
      <c r="AI411" s="5" t="str">
        <f t="shared" si="628"/>
        <v/>
      </c>
      <c r="AJ411" s="5" t="str">
        <f t="shared" si="629"/>
        <v/>
      </c>
      <c r="AK411" s="5" t="str">
        <f t="shared" si="630"/>
        <v/>
      </c>
      <c r="AL411" s="5" t="str">
        <f t="shared" si="631"/>
        <v/>
      </c>
      <c r="AM411" s="5" t="str">
        <f t="shared" si="632"/>
        <v/>
      </c>
      <c r="AN411" s="5" t="str">
        <f t="shared" si="633"/>
        <v/>
      </c>
      <c r="AO411" s="5" t="str">
        <f t="shared" si="634"/>
        <v/>
      </c>
      <c r="AP411" s="5" t="str">
        <f t="shared" si="635"/>
        <v/>
      </c>
      <c r="AQ411" s="5" t="str">
        <f t="shared" si="636"/>
        <v/>
      </c>
      <c r="AR411" s="5" t="str">
        <f t="shared" si="637"/>
        <v/>
      </c>
      <c r="AS411" s="5" t="str">
        <f t="shared" si="638"/>
        <v/>
      </c>
      <c r="AT411" s="5" t="str">
        <f t="shared" si="639"/>
        <v/>
      </c>
      <c r="AU411" s="5" t="str">
        <f t="shared" si="640"/>
        <v/>
      </c>
      <c r="AV411" s="5" t="str">
        <f t="shared" si="641"/>
        <v/>
      </c>
      <c r="AW411" s="5" t="str">
        <f t="shared" si="642"/>
        <v/>
      </c>
      <c r="AX411" s="5" t="str">
        <f t="shared" si="643"/>
        <v/>
      </c>
      <c r="AY411" s="5" t="str">
        <f t="shared" si="644"/>
        <v/>
      </c>
      <c r="AZ411" s="5" t="str">
        <f t="shared" si="645"/>
        <v/>
      </c>
      <c r="BA411" s="5" t="str">
        <f t="shared" si="646"/>
        <v/>
      </c>
      <c r="BB411" s="18">
        <f t="shared" si="647"/>
        <v>0</v>
      </c>
    </row>
    <row r="412" spans="1:54" x14ac:dyDescent="0.2">
      <c r="A412" s="5" t="str">
        <f t="shared" si="596"/>
        <v/>
      </c>
      <c r="B412" s="14" t="str">
        <f t="shared" si="596"/>
        <v/>
      </c>
      <c r="C412" s="5" t="str">
        <f t="shared" si="596"/>
        <v/>
      </c>
      <c r="D412" s="5" t="str">
        <f t="shared" si="597"/>
        <v/>
      </c>
      <c r="E412" s="5" t="str">
        <f t="shared" si="598"/>
        <v/>
      </c>
      <c r="F412" s="5" t="str">
        <f t="shared" si="599"/>
        <v/>
      </c>
      <c r="G412" s="5" t="str">
        <f t="shared" si="600"/>
        <v/>
      </c>
      <c r="H412" s="5" t="str">
        <f t="shared" si="601"/>
        <v/>
      </c>
      <c r="I412" s="5" t="str">
        <f t="shared" si="602"/>
        <v/>
      </c>
      <c r="J412" s="5" t="str">
        <f t="shared" si="603"/>
        <v/>
      </c>
      <c r="K412" s="5" t="str">
        <f t="shared" si="604"/>
        <v/>
      </c>
      <c r="L412" s="5" t="str">
        <f t="shared" si="605"/>
        <v/>
      </c>
      <c r="M412" s="5" t="str">
        <f t="shared" si="606"/>
        <v/>
      </c>
      <c r="N412" s="5" t="str">
        <f t="shared" si="607"/>
        <v/>
      </c>
      <c r="O412" s="5" t="str">
        <f t="shared" si="608"/>
        <v/>
      </c>
      <c r="P412" s="5" t="str">
        <f t="shared" si="609"/>
        <v/>
      </c>
      <c r="Q412" s="5" t="str">
        <f t="shared" si="610"/>
        <v/>
      </c>
      <c r="R412" s="5" t="str">
        <f t="shared" si="611"/>
        <v/>
      </c>
      <c r="S412" s="5" t="str">
        <f t="shared" si="612"/>
        <v/>
      </c>
      <c r="T412" s="5" t="str">
        <f t="shared" si="613"/>
        <v/>
      </c>
      <c r="U412" s="5" t="str">
        <f t="shared" si="614"/>
        <v/>
      </c>
      <c r="V412" s="5" t="str">
        <f t="shared" si="615"/>
        <v/>
      </c>
      <c r="W412" s="5" t="str">
        <f t="shared" si="616"/>
        <v/>
      </c>
      <c r="X412" s="5" t="str">
        <f t="shared" si="617"/>
        <v/>
      </c>
      <c r="Y412" s="5" t="str">
        <f t="shared" si="618"/>
        <v/>
      </c>
      <c r="Z412" s="5" t="str">
        <f t="shared" si="619"/>
        <v/>
      </c>
      <c r="AA412" s="5" t="str">
        <f t="shared" si="620"/>
        <v/>
      </c>
      <c r="AB412" s="5" t="str">
        <f t="shared" si="621"/>
        <v/>
      </c>
      <c r="AC412" s="5" t="str">
        <f t="shared" si="622"/>
        <v/>
      </c>
      <c r="AD412" s="5" t="str">
        <f t="shared" si="623"/>
        <v/>
      </c>
      <c r="AE412" s="5" t="str">
        <f t="shared" si="624"/>
        <v/>
      </c>
      <c r="AF412" s="5" t="str">
        <f t="shared" si="625"/>
        <v/>
      </c>
      <c r="AG412" s="5" t="str">
        <f t="shared" si="626"/>
        <v/>
      </c>
      <c r="AH412" s="5" t="str">
        <f t="shared" si="627"/>
        <v/>
      </c>
      <c r="AI412" s="5" t="str">
        <f t="shared" si="628"/>
        <v/>
      </c>
      <c r="AJ412" s="5" t="str">
        <f t="shared" si="629"/>
        <v/>
      </c>
      <c r="AK412" s="5" t="str">
        <f t="shared" si="630"/>
        <v/>
      </c>
      <c r="AL412" s="5" t="str">
        <f t="shared" si="631"/>
        <v/>
      </c>
      <c r="AM412" s="5" t="str">
        <f t="shared" si="632"/>
        <v/>
      </c>
      <c r="AN412" s="5" t="str">
        <f t="shared" si="633"/>
        <v/>
      </c>
      <c r="AO412" s="5" t="str">
        <f t="shared" si="634"/>
        <v/>
      </c>
      <c r="AP412" s="5" t="str">
        <f t="shared" si="635"/>
        <v/>
      </c>
      <c r="AQ412" s="5" t="str">
        <f t="shared" si="636"/>
        <v/>
      </c>
      <c r="AR412" s="5" t="str">
        <f t="shared" si="637"/>
        <v/>
      </c>
      <c r="AS412" s="5" t="str">
        <f t="shared" si="638"/>
        <v/>
      </c>
      <c r="AT412" s="5" t="str">
        <f t="shared" si="639"/>
        <v/>
      </c>
      <c r="AU412" s="5" t="str">
        <f t="shared" si="640"/>
        <v/>
      </c>
      <c r="AV412" s="5" t="str">
        <f t="shared" si="641"/>
        <v/>
      </c>
      <c r="AW412" s="5" t="str">
        <f t="shared" si="642"/>
        <v/>
      </c>
      <c r="AX412" s="5" t="str">
        <f t="shared" si="643"/>
        <v/>
      </c>
      <c r="AY412" s="5" t="str">
        <f t="shared" si="644"/>
        <v/>
      </c>
      <c r="AZ412" s="5" t="str">
        <f t="shared" si="645"/>
        <v/>
      </c>
      <c r="BA412" s="5" t="str">
        <f t="shared" si="646"/>
        <v/>
      </c>
      <c r="BB412" s="18">
        <f t="shared" si="647"/>
        <v>0</v>
      </c>
    </row>
    <row r="413" spans="1:54" x14ac:dyDescent="0.2">
      <c r="A413" s="5" t="str">
        <f t="shared" si="596"/>
        <v/>
      </c>
      <c r="B413" s="14" t="str">
        <f t="shared" si="596"/>
        <v/>
      </c>
      <c r="C413" s="5" t="str">
        <f t="shared" si="596"/>
        <v/>
      </c>
      <c r="D413" s="5" t="str">
        <f t="shared" si="597"/>
        <v/>
      </c>
      <c r="E413" s="5" t="str">
        <f t="shared" si="598"/>
        <v/>
      </c>
      <c r="F413" s="5" t="str">
        <f t="shared" si="599"/>
        <v/>
      </c>
      <c r="G413" s="5" t="str">
        <f t="shared" si="600"/>
        <v/>
      </c>
      <c r="H413" s="5" t="str">
        <f t="shared" si="601"/>
        <v/>
      </c>
      <c r="I413" s="5" t="str">
        <f t="shared" si="602"/>
        <v/>
      </c>
      <c r="J413" s="5" t="str">
        <f t="shared" si="603"/>
        <v/>
      </c>
      <c r="K413" s="5" t="str">
        <f t="shared" si="604"/>
        <v/>
      </c>
      <c r="L413" s="5" t="str">
        <f t="shared" si="605"/>
        <v/>
      </c>
      <c r="M413" s="5" t="str">
        <f t="shared" si="606"/>
        <v/>
      </c>
      <c r="N413" s="5" t="str">
        <f t="shared" si="607"/>
        <v/>
      </c>
      <c r="O413" s="5" t="str">
        <f t="shared" si="608"/>
        <v/>
      </c>
      <c r="P413" s="5" t="str">
        <f t="shared" si="609"/>
        <v/>
      </c>
      <c r="Q413" s="5" t="str">
        <f t="shared" si="610"/>
        <v/>
      </c>
      <c r="R413" s="5" t="str">
        <f t="shared" si="611"/>
        <v/>
      </c>
      <c r="S413" s="5" t="str">
        <f t="shared" si="612"/>
        <v/>
      </c>
      <c r="T413" s="5" t="str">
        <f t="shared" si="613"/>
        <v/>
      </c>
      <c r="U413" s="5" t="str">
        <f t="shared" si="614"/>
        <v/>
      </c>
      <c r="V413" s="5" t="str">
        <f t="shared" si="615"/>
        <v/>
      </c>
      <c r="W413" s="5" t="str">
        <f t="shared" si="616"/>
        <v/>
      </c>
      <c r="X413" s="5" t="str">
        <f t="shared" si="617"/>
        <v/>
      </c>
      <c r="Y413" s="5" t="str">
        <f t="shared" si="618"/>
        <v/>
      </c>
      <c r="Z413" s="5" t="str">
        <f t="shared" si="619"/>
        <v/>
      </c>
      <c r="AA413" s="5" t="str">
        <f t="shared" si="620"/>
        <v/>
      </c>
      <c r="AB413" s="5" t="str">
        <f t="shared" si="621"/>
        <v/>
      </c>
      <c r="AC413" s="5" t="str">
        <f t="shared" si="622"/>
        <v/>
      </c>
      <c r="AD413" s="5" t="str">
        <f t="shared" si="623"/>
        <v/>
      </c>
      <c r="AE413" s="5" t="str">
        <f t="shared" si="624"/>
        <v/>
      </c>
      <c r="AF413" s="5" t="str">
        <f t="shared" si="625"/>
        <v/>
      </c>
      <c r="AG413" s="5" t="str">
        <f t="shared" si="626"/>
        <v/>
      </c>
      <c r="AH413" s="5" t="str">
        <f t="shared" si="627"/>
        <v/>
      </c>
      <c r="AI413" s="5" t="str">
        <f t="shared" si="628"/>
        <v/>
      </c>
      <c r="AJ413" s="5" t="str">
        <f t="shared" si="629"/>
        <v/>
      </c>
      <c r="AK413" s="5" t="str">
        <f t="shared" si="630"/>
        <v/>
      </c>
      <c r="AL413" s="5" t="str">
        <f t="shared" si="631"/>
        <v/>
      </c>
      <c r="AM413" s="5" t="str">
        <f t="shared" si="632"/>
        <v/>
      </c>
      <c r="AN413" s="5" t="str">
        <f t="shared" si="633"/>
        <v/>
      </c>
      <c r="AO413" s="5" t="str">
        <f t="shared" si="634"/>
        <v/>
      </c>
      <c r="AP413" s="5" t="str">
        <f t="shared" si="635"/>
        <v/>
      </c>
      <c r="AQ413" s="5" t="str">
        <f t="shared" si="636"/>
        <v/>
      </c>
      <c r="AR413" s="5" t="str">
        <f t="shared" si="637"/>
        <v/>
      </c>
      <c r="AS413" s="5" t="str">
        <f t="shared" si="638"/>
        <v/>
      </c>
      <c r="AT413" s="5" t="str">
        <f t="shared" si="639"/>
        <v/>
      </c>
      <c r="AU413" s="5" t="str">
        <f t="shared" si="640"/>
        <v/>
      </c>
      <c r="AV413" s="5" t="str">
        <f t="shared" si="641"/>
        <v/>
      </c>
      <c r="AW413" s="5" t="str">
        <f t="shared" si="642"/>
        <v/>
      </c>
      <c r="AX413" s="5" t="str">
        <f t="shared" si="643"/>
        <v/>
      </c>
      <c r="AY413" s="5" t="str">
        <f t="shared" si="644"/>
        <v/>
      </c>
      <c r="AZ413" s="5" t="str">
        <f t="shared" si="645"/>
        <v/>
      </c>
      <c r="BA413" s="5" t="str">
        <f t="shared" si="646"/>
        <v/>
      </c>
      <c r="BB413" s="18">
        <f t="shared" si="647"/>
        <v>0</v>
      </c>
    </row>
    <row r="414" spans="1:54" x14ac:dyDescent="0.2">
      <c r="A414" s="5" t="str">
        <f t="shared" si="596"/>
        <v/>
      </c>
      <c r="B414" s="14" t="str">
        <f t="shared" si="596"/>
        <v/>
      </c>
      <c r="C414" s="5" t="str">
        <f t="shared" si="596"/>
        <v/>
      </c>
      <c r="D414" s="5" t="str">
        <f t="shared" si="597"/>
        <v/>
      </c>
      <c r="E414" s="5" t="str">
        <f t="shared" si="598"/>
        <v/>
      </c>
      <c r="F414" s="5" t="str">
        <f t="shared" si="599"/>
        <v/>
      </c>
      <c r="G414" s="5" t="str">
        <f t="shared" si="600"/>
        <v/>
      </c>
      <c r="H414" s="5" t="str">
        <f t="shared" si="601"/>
        <v/>
      </c>
      <c r="I414" s="5" t="str">
        <f t="shared" si="602"/>
        <v/>
      </c>
      <c r="J414" s="5" t="str">
        <f t="shared" si="603"/>
        <v/>
      </c>
      <c r="K414" s="5" t="str">
        <f t="shared" si="604"/>
        <v/>
      </c>
      <c r="L414" s="5" t="str">
        <f t="shared" si="605"/>
        <v/>
      </c>
      <c r="M414" s="5" t="str">
        <f t="shared" si="606"/>
        <v/>
      </c>
      <c r="N414" s="5" t="str">
        <f t="shared" si="607"/>
        <v/>
      </c>
      <c r="O414" s="5" t="str">
        <f t="shared" si="608"/>
        <v/>
      </c>
      <c r="P414" s="5" t="str">
        <f t="shared" si="609"/>
        <v/>
      </c>
      <c r="Q414" s="5" t="str">
        <f t="shared" si="610"/>
        <v/>
      </c>
      <c r="R414" s="5" t="str">
        <f t="shared" si="611"/>
        <v/>
      </c>
      <c r="S414" s="5" t="str">
        <f t="shared" si="612"/>
        <v/>
      </c>
      <c r="T414" s="5" t="str">
        <f t="shared" si="613"/>
        <v/>
      </c>
      <c r="U414" s="5" t="str">
        <f t="shared" si="614"/>
        <v/>
      </c>
      <c r="V414" s="5" t="str">
        <f t="shared" si="615"/>
        <v/>
      </c>
      <c r="W414" s="5" t="str">
        <f t="shared" si="616"/>
        <v/>
      </c>
      <c r="X414" s="5" t="str">
        <f t="shared" si="617"/>
        <v/>
      </c>
      <c r="Y414" s="5" t="str">
        <f t="shared" si="618"/>
        <v/>
      </c>
      <c r="Z414" s="5" t="str">
        <f t="shared" si="619"/>
        <v/>
      </c>
      <c r="AA414" s="5" t="str">
        <f t="shared" si="620"/>
        <v/>
      </c>
      <c r="AB414" s="5" t="str">
        <f t="shared" si="621"/>
        <v/>
      </c>
      <c r="AC414" s="5" t="str">
        <f t="shared" si="622"/>
        <v/>
      </c>
      <c r="AD414" s="5" t="str">
        <f t="shared" si="623"/>
        <v/>
      </c>
      <c r="AE414" s="5" t="str">
        <f t="shared" si="624"/>
        <v/>
      </c>
      <c r="AF414" s="5" t="str">
        <f t="shared" si="625"/>
        <v/>
      </c>
      <c r="AG414" s="5" t="str">
        <f t="shared" si="626"/>
        <v/>
      </c>
      <c r="AH414" s="5" t="str">
        <f t="shared" si="627"/>
        <v/>
      </c>
      <c r="AI414" s="5" t="str">
        <f t="shared" si="628"/>
        <v/>
      </c>
      <c r="AJ414" s="5" t="str">
        <f t="shared" si="629"/>
        <v/>
      </c>
      <c r="AK414" s="5" t="str">
        <f t="shared" si="630"/>
        <v/>
      </c>
      <c r="AL414" s="5" t="str">
        <f t="shared" si="631"/>
        <v/>
      </c>
      <c r="AM414" s="5" t="str">
        <f t="shared" si="632"/>
        <v/>
      </c>
      <c r="AN414" s="5" t="str">
        <f t="shared" si="633"/>
        <v/>
      </c>
      <c r="AO414" s="5" t="str">
        <f t="shared" si="634"/>
        <v/>
      </c>
      <c r="AP414" s="5" t="str">
        <f t="shared" si="635"/>
        <v/>
      </c>
      <c r="AQ414" s="5" t="str">
        <f t="shared" si="636"/>
        <v/>
      </c>
      <c r="AR414" s="5" t="str">
        <f t="shared" si="637"/>
        <v/>
      </c>
      <c r="AS414" s="5" t="str">
        <f t="shared" si="638"/>
        <v/>
      </c>
      <c r="AT414" s="5" t="str">
        <f t="shared" si="639"/>
        <v/>
      </c>
      <c r="AU414" s="5" t="str">
        <f t="shared" si="640"/>
        <v/>
      </c>
      <c r="AV414" s="5" t="str">
        <f t="shared" si="641"/>
        <v/>
      </c>
      <c r="AW414" s="5" t="str">
        <f t="shared" si="642"/>
        <v/>
      </c>
      <c r="AX414" s="5" t="str">
        <f t="shared" si="643"/>
        <v/>
      </c>
      <c r="AY414" s="5" t="str">
        <f t="shared" si="644"/>
        <v/>
      </c>
      <c r="AZ414" s="5" t="str">
        <f t="shared" si="645"/>
        <v/>
      </c>
      <c r="BA414" s="5" t="str">
        <f t="shared" si="646"/>
        <v/>
      </c>
      <c r="BB414" s="18">
        <f t="shared" si="647"/>
        <v>0</v>
      </c>
    </row>
    <row r="415" spans="1:54" x14ac:dyDescent="0.2">
      <c r="A415" s="5" t="str">
        <f t="shared" si="596"/>
        <v/>
      </c>
      <c r="B415" s="14" t="str">
        <f t="shared" si="596"/>
        <v/>
      </c>
      <c r="C415" s="5" t="str">
        <f t="shared" si="596"/>
        <v/>
      </c>
      <c r="D415" s="5" t="str">
        <f t="shared" si="597"/>
        <v/>
      </c>
      <c r="E415" s="5" t="str">
        <f t="shared" si="598"/>
        <v/>
      </c>
      <c r="F415" s="5" t="str">
        <f t="shared" si="599"/>
        <v/>
      </c>
      <c r="G415" s="5" t="str">
        <f t="shared" si="600"/>
        <v/>
      </c>
      <c r="H415" s="5" t="str">
        <f t="shared" si="601"/>
        <v/>
      </c>
      <c r="I415" s="5" t="str">
        <f t="shared" si="602"/>
        <v/>
      </c>
      <c r="J415" s="5" t="str">
        <f t="shared" si="603"/>
        <v/>
      </c>
      <c r="K415" s="5" t="str">
        <f t="shared" si="604"/>
        <v/>
      </c>
      <c r="L415" s="5" t="str">
        <f t="shared" si="605"/>
        <v/>
      </c>
      <c r="M415" s="5" t="str">
        <f t="shared" si="606"/>
        <v/>
      </c>
      <c r="N415" s="5" t="str">
        <f t="shared" si="607"/>
        <v/>
      </c>
      <c r="O415" s="5" t="str">
        <f t="shared" si="608"/>
        <v/>
      </c>
      <c r="P415" s="5" t="str">
        <f t="shared" si="609"/>
        <v/>
      </c>
      <c r="Q415" s="5" t="str">
        <f t="shared" si="610"/>
        <v/>
      </c>
      <c r="R415" s="5" t="str">
        <f t="shared" si="611"/>
        <v/>
      </c>
      <c r="S415" s="5" t="str">
        <f t="shared" si="612"/>
        <v/>
      </c>
      <c r="T415" s="5" t="str">
        <f t="shared" si="613"/>
        <v/>
      </c>
      <c r="U415" s="5" t="str">
        <f t="shared" si="614"/>
        <v/>
      </c>
      <c r="V415" s="5" t="str">
        <f t="shared" si="615"/>
        <v/>
      </c>
      <c r="W415" s="5" t="str">
        <f t="shared" si="616"/>
        <v/>
      </c>
      <c r="X415" s="5" t="str">
        <f t="shared" si="617"/>
        <v/>
      </c>
      <c r="Y415" s="5" t="str">
        <f t="shared" si="618"/>
        <v/>
      </c>
      <c r="Z415" s="5" t="str">
        <f t="shared" si="619"/>
        <v/>
      </c>
      <c r="AA415" s="5" t="str">
        <f t="shared" si="620"/>
        <v/>
      </c>
      <c r="AB415" s="5" t="str">
        <f t="shared" si="621"/>
        <v/>
      </c>
      <c r="AC415" s="5" t="str">
        <f t="shared" si="622"/>
        <v/>
      </c>
      <c r="AD415" s="5" t="str">
        <f t="shared" si="623"/>
        <v/>
      </c>
      <c r="AE415" s="5" t="str">
        <f t="shared" si="624"/>
        <v/>
      </c>
      <c r="AF415" s="5" t="str">
        <f t="shared" si="625"/>
        <v/>
      </c>
      <c r="AG415" s="5" t="str">
        <f t="shared" si="626"/>
        <v/>
      </c>
      <c r="AH415" s="5" t="str">
        <f t="shared" si="627"/>
        <v/>
      </c>
      <c r="AI415" s="5" t="str">
        <f t="shared" si="628"/>
        <v/>
      </c>
      <c r="AJ415" s="5" t="str">
        <f t="shared" si="629"/>
        <v/>
      </c>
      <c r="AK415" s="5" t="str">
        <f t="shared" si="630"/>
        <v/>
      </c>
      <c r="AL415" s="5" t="str">
        <f t="shared" si="631"/>
        <v/>
      </c>
      <c r="AM415" s="5" t="str">
        <f t="shared" si="632"/>
        <v/>
      </c>
      <c r="AN415" s="5" t="str">
        <f t="shared" si="633"/>
        <v/>
      </c>
      <c r="AO415" s="5" t="str">
        <f t="shared" si="634"/>
        <v/>
      </c>
      <c r="AP415" s="5" t="str">
        <f t="shared" si="635"/>
        <v/>
      </c>
      <c r="AQ415" s="5" t="str">
        <f t="shared" si="636"/>
        <v/>
      </c>
      <c r="AR415" s="5" t="str">
        <f t="shared" si="637"/>
        <v/>
      </c>
      <c r="AS415" s="5" t="str">
        <f t="shared" si="638"/>
        <v/>
      </c>
      <c r="AT415" s="5" t="str">
        <f t="shared" si="639"/>
        <v/>
      </c>
      <c r="AU415" s="5" t="str">
        <f t="shared" si="640"/>
        <v/>
      </c>
      <c r="AV415" s="5" t="str">
        <f t="shared" si="641"/>
        <v/>
      </c>
      <c r="AW415" s="5" t="str">
        <f t="shared" si="642"/>
        <v/>
      </c>
      <c r="AX415" s="5" t="str">
        <f t="shared" si="643"/>
        <v/>
      </c>
      <c r="AY415" s="5" t="str">
        <f t="shared" si="644"/>
        <v/>
      </c>
      <c r="AZ415" s="5" t="str">
        <f t="shared" si="645"/>
        <v/>
      </c>
      <c r="BA415" s="5" t="str">
        <f t="shared" si="646"/>
        <v/>
      </c>
      <c r="BB415" s="18">
        <f t="shared" si="647"/>
        <v>0</v>
      </c>
    </row>
    <row r="416" spans="1:54" x14ac:dyDescent="0.2">
      <c r="A416" s="5" t="str">
        <f t="shared" ref="A416:C416" si="648">A95</f>
        <v/>
      </c>
      <c r="B416" s="14" t="str">
        <f t="shared" si="648"/>
        <v/>
      </c>
      <c r="C416" s="5" t="str">
        <f t="shared" si="648"/>
        <v/>
      </c>
      <c r="D416" s="5" t="str">
        <f t="shared" si="597"/>
        <v/>
      </c>
      <c r="E416" s="5" t="str">
        <f t="shared" si="598"/>
        <v/>
      </c>
      <c r="F416" s="5" t="str">
        <f t="shared" si="599"/>
        <v/>
      </c>
      <c r="G416" s="5" t="str">
        <f t="shared" si="600"/>
        <v/>
      </c>
      <c r="H416" s="5" t="str">
        <f t="shared" si="601"/>
        <v/>
      </c>
      <c r="I416" s="5" t="str">
        <f t="shared" si="602"/>
        <v/>
      </c>
      <c r="J416" s="5" t="str">
        <f t="shared" si="603"/>
        <v/>
      </c>
      <c r="K416" s="5" t="str">
        <f t="shared" si="604"/>
        <v/>
      </c>
      <c r="L416" s="5" t="str">
        <f t="shared" si="605"/>
        <v/>
      </c>
      <c r="M416" s="5" t="str">
        <f t="shared" si="606"/>
        <v/>
      </c>
      <c r="N416" s="5" t="str">
        <f t="shared" si="607"/>
        <v/>
      </c>
      <c r="O416" s="5" t="str">
        <f t="shared" si="608"/>
        <v/>
      </c>
      <c r="P416" s="5" t="str">
        <f t="shared" si="609"/>
        <v/>
      </c>
      <c r="Q416" s="5" t="str">
        <f t="shared" si="610"/>
        <v/>
      </c>
      <c r="R416" s="5" t="str">
        <f t="shared" si="611"/>
        <v/>
      </c>
      <c r="S416" s="5" t="str">
        <f t="shared" si="612"/>
        <v/>
      </c>
      <c r="T416" s="5" t="str">
        <f t="shared" si="613"/>
        <v/>
      </c>
      <c r="U416" s="5" t="str">
        <f t="shared" si="614"/>
        <v/>
      </c>
      <c r="V416" s="5" t="str">
        <f t="shared" si="615"/>
        <v/>
      </c>
      <c r="W416" s="5" t="str">
        <f t="shared" si="616"/>
        <v/>
      </c>
      <c r="X416" s="5" t="str">
        <f t="shared" si="617"/>
        <v/>
      </c>
      <c r="Y416" s="5" t="str">
        <f t="shared" si="618"/>
        <v/>
      </c>
      <c r="Z416" s="5" t="str">
        <f t="shared" si="619"/>
        <v/>
      </c>
      <c r="AA416" s="5" t="str">
        <f t="shared" si="620"/>
        <v/>
      </c>
      <c r="AB416" s="5" t="str">
        <f t="shared" si="621"/>
        <v/>
      </c>
      <c r="AC416" s="5" t="str">
        <f t="shared" si="622"/>
        <v/>
      </c>
      <c r="AD416" s="5" t="str">
        <f t="shared" si="623"/>
        <v/>
      </c>
      <c r="AE416" s="5" t="str">
        <f t="shared" si="624"/>
        <v/>
      </c>
      <c r="AF416" s="5" t="str">
        <f t="shared" si="625"/>
        <v/>
      </c>
      <c r="AG416" s="5" t="str">
        <f t="shared" si="626"/>
        <v/>
      </c>
      <c r="AH416" s="5" t="str">
        <f t="shared" si="627"/>
        <v/>
      </c>
      <c r="AI416" s="5" t="str">
        <f t="shared" si="628"/>
        <v/>
      </c>
      <c r="AJ416" s="5" t="str">
        <f t="shared" si="629"/>
        <v/>
      </c>
      <c r="AK416" s="5" t="str">
        <f t="shared" si="630"/>
        <v/>
      </c>
      <c r="AL416" s="5" t="str">
        <f t="shared" si="631"/>
        <v/>
      </c>
      <c r="AM416" s="5" t="str">
        <f t="shared" si="632"/>
        <v/>
      </c>
      <c r="AN416" s="5" t="str">
        <f t="shared" si="633"/>
        <v/>
      </c>
      <c r="AO416" s="5" t="str">
        <f t="shared" si="634"/>
        <v/>
      </c>
      <c r="AP416" s="5" t="str">
        <f t="shared" si="635"/>
        <v/>
      </c>
      <c r="AQ416" s="5" t="str">
        <f t="shared" si="636"/>
        <v/>
      </c>
      <c r="AR416" s="5" t="str">
        <f t="shared" si="637"/>
        <v/>
      </c>
      <c r="AS416" s="5" t="str">
        <f t="shared" si="638"/>
        <v/>
      </c>
      <c r="AT416" s="5" t="str">
        <f t="shared" si="639"/>
        <v/>
      </c>
      <c r="AU416" s="5" t="str">
        <f t="shared" si="640"/>
        <v/>
      </c>
      <c r="AV416" s="5" t="str">
        <f t="shared" si="641"/>
        <v/>
      </c>
      <c r="AW416" s="5" t="str">
        <f t="shared" si="642"/>
        <v/>
      </c>
      <c r="AX416" s="5" t="str">
        <f t="shared" si="643"/>
        <v/>
      </c>
      <c r="AY416" s="5" t="str">
        <f t="shared" si="644"/>
        <v/>
      </c>
      <c r="AZ416" s="5" t="str">
        <f t="shared" si="645"/>
        <v/>
      </c>
      <c r="BA416" s="5" t="str">
        <f t="shared" si="646"/>
        <v/>
      </c>
      <c r="BB416" s="18">
        <f t="shared" si="647"/>
        <v>0</v>
      </c>
    </row>
    <row r="417" spans="1:57" x14ac:dyDescent="0.2">
      <c r="A417" s="5" t="str">
        <f t="shared" ref="A417:C417" si="649">A96</f>
        <v/>
      </c>
      <c r="B417" s="14" t="str">
        <f t="shared" si="649"/>
        <v/>
      </c>
      <c r="C417" s="5" t="str">
        <f t="shared" si="649"/>
        <v/>
      </c>
      <c r="D417" s="5" t="str">
        <f t="shared" si="597"/>
        <v/>
      </c>
      <c r="E417" s="5" t="str">
        <f t="shared" si="598"/>
        <v/>
      </c>
      <c r="F417" s="5" t="str">
        <f t="shared" si="599"/>
        <v/>
      </c>
      <c r="G417" s="5" t="str">
        <f t="shared" si="600"/>
        <v/>
      </c>
      <c r="H417" s="5" t="str">
        <f t="shared" si="601"/>
        <v/>
      </c>
      <c r="I417" s="5" t="str">
        <f t="shared" si="602"/>
        <v/>
      </c>
      <c r="J417" s="5" t="str">
        <f t="shared" si="603"/>
        <v/>
      </c>
      <c r="K417" s="5" t="str">
        <f t="shared" si="604"/>
        <v/>
      </c>
      <c r="L417" s="5" t="str">
        <f t="shared" si="605"/>
        <v/>
      </c>
      <c r="M417" s="5" t="str">
        <f t="shared" si="606"/>
        <v/>
      </c>
      <c r="N417" s="5" t="str">
        <f t="shared" si="607"/>
        <v/>
      </c>
      <c r="O417" s="5" t="str">
        <f t="shared" si="608"/>
        <v/>
      </c>
      <c r="P417" s="5" t="str">
        <f t="shared" si="609"/>
        <v/>
      </c>
      <c r="Q417" s="5" t="str">
        <f t="shared" si="610"/>
        <v/>
      </c>
      <c r="R417" s="5" t="str">
        <f t="shared" si="611"/>
        <v/>
      </c>
      <c r="S417" s="5" t="str">
        <f t="shared" si="612"/>
        <v/>
      </c>
      <c r="T417" s="5" t="str">
        <f t="shared" si="613"/>
        <v/>
      </c>
      <c r="U417" s="5" t="str">
        <f t="shared" si="614"/>
        <v/>
      </c>
      <c r="V417" s="5" t="str">
        <f t="shared" si="615"/>
        <v/>
      </c>
      <c r="W417" s="5" t="str">
        <f t="shared" si="616"/>
        <v/>
      </c>
      <c r="X417" s="5" t="str">
        <f t="shared" si="617"/>
        <v/>
      </c>
      <c r="Y417" s="5" t="str">
        <f t="shared" si="618"/>
        <v/>
      </c>
      <c r="Z417" s="5" t="str">
        <f t="shared" si="619"/>
        <v/>
      </c>
      <c r="AA417" s="5" t="str">
        <f t="shared" si="620"/>
        <v/>
      </c>
      <c r="AB417" s="5" t="str">
        <f t="shared" si="621"/>
        <v/>
      </c>
      <c r="AC417" s="5" t="str">
        <f t="shared" si="622"/>
        <v/>
      </c>
      <c r="AD417" s="5" t="str">
        <f t="shared" si="623"/>
        <v/>
      </c>
      <c r="AE417" s="5" t="str">
        <f t="shared" si="624"/>
        <v/>
      </c>
      <c r="AF417" s="5" t="str">
        <f t="shared" si="625"/>
        <v/>
      </c>
      <c r="AG417" s="5" t="str">
        <f t="shared" si="626"/>
        <v/>
      </c>
      <c r="AH417" s="5" t="str">
        <f t="shared" si="627"/>
        <v/>
      </c>
      <c r="AI417" s="5" t="str">
        <f t="shared" si="628"/>
        <v/>
      </c>
      <c r="AJ417" s="5" t="str">
        <f t="shared" si="629"/>
        <v/>
      </c>
      <c r="AK417" s="5" t="str">
        <f t="shared" si="630"/>
        <v/>
      </c>
      <c r="AL417" s="5" t="str">
        <f t="shared" si="631"/>
        <v/>
      </c>
      <c r="AM417" s="5" t="str">
        <f t="shared" si="632"/>
        <v/>
      </c>
      <c r="AN417" s="5" t="str">
        <f t="shared" si="633"/>
        <v/>
      </c>
      <c r="AO417" s="5" t="str">
        <f t="shared" si="634"/>
        <v/>
      </c>
      <c r="AP417" s="5" t="str">
        <f t="shared" si="635"/>
        <v/>
      </c>
      <c r="AQ417" s="5" t="str">
        <f t="shared" si="636"/>
        <v/>
      </c>
      <c r="AR417" s="5" t="str">
        <f t="shared" si="637"/>
        <v/>
      </c>
      <c r="AS417" s="5" t="str">
        <f t="shared" si="638"/>
        <v/>
      </c>
      <c r="AT417" s="5" t="str">
        <f t="shared" si="639"/>
        <v/>
      </c>
      <c r="AU417" s="5" t="str">
        <f t="shared" si="640"/>
        <v/>
      </c>
      <c r="AV417" s="5" t="str">
        <f t="shared" si="641"/>
        <v/>
      </c>
      <c r="AW417" s="5" t="str">
        <f t="shared" si="642"/>
        <v/>
      </c>
      <c r="AX417" s="5" t="str">
        <f t="shared" si="643"/>
        <v/>
      </c>
      <c r="AY417" s="5" t="str">
        <f t="shared" si="644"/>
        <v/>
      </c>
      <c r="AZ417" s="5" t="str">
        <f t="shared" si="645"/>
        <v/>
      </c>
      <c r="BA417" s="5" t="str">
        <f t="shared" si="646"/>
        <v/>
      </c>
      <c r="BB417" s="18">
        <f t="shared" si="647"/>
        <v>0</v>
      </c>
    </row>
    <row r="418" spans="1:57" x14ac:dyDescent="0.2">
      <c r="A418" s="5" t="str">
        <f t="shared" ref="A418:C418" si="650">A97</f>
        <v/>
      </c>
      <c r="B418" s="14" t="str">
        <f t="shared" si="650"/>
        <v/>
      </c>
      <c r="C418" s="5" t="str">
        <f t="shared" si="650"/>
        <v/>
      </c>
      <c r="D418" s="5" t="str">
        <f t="shared" si="597"/>
        <v/>
      </c>
      <c r="E418" s="5" t="str">
        <f t="shared" si="598"/>
        <v/>
      </c>
      <c r="F418" s="5" t="str">
        <f t="shared" si="599"/>
        <v/>
      </c>
      <c r="G418" s="5" t="str">
        <f t="shared" si="600"/>
        <v/>
      </c>
      <c r="H418" s="5" t="str">
        <f t="shared" si="601"/>
        <v/>
      </c>
      <c r="I418" s="5" t="str">
        <f t="shared" si="602"/>
        <v/>
      </c>
      <c r="J418" s="5" t="str">
        <f t="shared" si="603"/>
        <v/>
      </c>
      <c r="K418" s="5" t="str">
        <f t="shared" si="604"/>
        <v/>
      </c>
      <c r="L418" s="5" t="str">
        <f t="shared" si="605"/>
        <v/>
      </c>
      <c r="M418" s="5" t="str">
        <f t="shared" si="606"/>
        <v/>
      </c>
      <c r="N418" s="5" t="str">
        <f t="shared" si="607"/>
        <v/>
      </c>
      <c r="O418" s="5" t="str">
        <f t="shared" si="608"/>
        <v/>
      </c>
      <c r="P418" s="5" t="str">
        <f t="shared" si="609"/>
        <v/>
      </c>
      <c r="Q418" s="5" t="str">
        <f t="shared" si="610"/>
        <v/>
      </c>
      <c r="R418" s="5" t="str">
        <f t="shared" si="611"/>
        <v/>
      </c>
      <c r="S418" s="5" t="str">
        <f t="shared" si="612"/>
        <v/>
      </c>
      <c r="T418" s="5" t="str">
        <f t="shared" si="613"/>
        <v/>
      </c>
      <c r="U418" s="5" t="str">
        <f t="shared" si="614"/>
        <v/>
      </c>
      <c r="V418" s="5" t="str">
        <f t="shared" si="615"/>
        <v/>
      </c>
      <c r="W418" s="5" t="str">
        <f t="shared" si="616"/>
        <v/>
      </c>
      <c r="X418" s="5" t="str">
        <f t="shared" si="617"/>
        <v/>
      </c>
      <c r="Y418" s="5" t="str">
        <f t="shared" si="618"/>
        <v/>
      </c>
      <c r="Z418" s="5" t="str">
        <f t="shared" si="619"/>
        <v/>
      </c>
      <c r="AA418" s="5" t="str">
        <f t="shared" si="620"/>
        <v/>
      </c>
      <c r="AB418" s="5" t="str">
        <f t="shared" si="621"/>
        <v/>
      </c>
      <c r="AC418" s="5" t="str">
        <f t="shared" si="622"/>
        <v/>
      </c>
      <c r="AD418" s="5" t="str">
        <f t="shared" si="623"/>
        <v/>
      </c>
      <c r="AE418" s="5" t="str">
        <f t="shared" si="624"/>
        <v/>
      </c>
      <c r="AF418" s="5" t="str">
        <f t="shared" si="625"/>
        <v/>
      </c>
      <c r="AG418" s="5" t="str">
        <f t="shared" si="626"/>
        <v/>
      </c>
      <c r="AH418" s="5" t="str">
        <f t="shared" si="627"/>
        <v/>
      </c>
      <c r="AI418" s="5" t="str">
        <f t="shared" si="628"/>
        <v/>
      </c>
      <c r="AJ418" s="5" t="str">
        <f t="shared" si="629"/>
        <v/>
      </c>
      <c r="AK418" s="5" t="str">
        <f t="shared" si="630"/>
        <v/>
      </c>
      <c r="AL418" s="5" t="str">
        <f t="shared" si="631"/>
        <v/>
      </c>
      <c r="AM418" s="5" t="str">
        <f t="shared" si="632"/>
        <v/>
      </c>
      <c r="AN418" s="5" t="str">
        <f t="shared" si="633"/>
        <v/>
      </c>
      <c r="AO418" s="5" t="str">
        <f t="shared" si="634"/>
        <v/>
      </c>
      <c r="AP418" s="5" t="str">
        <f t="shared" si="635"/>
        <v/>
      </c>
      <c r="AQ418" s="5" t="str">
        <f t="shared" si="636"/>
        <v/>
      </c>
      <c r="AR418" s="5" t="str">
        <f t="shared" si="637"/>
        <v/>
      </c>
      <c r="AS418" s="5" t="str">
        <f t="shared" si="638"/>
        <v/>
      </c>
      <c r="AT418" s="5" t="str">
        <f t="shared" si="639"/>
        <v/>
      </c>
      <c r="AU418" s="5" t="str">
        <f t="shared" si="640"/>
        <v/>
      </c>
      <c r="AV418" s="5" t="str">
        <f t="shared" si="641"/>
        <v/>
      </c>
      <c r="AW418" s="5" t="str">
        <f t="shared" si="642"/>
        <v/>
      </c>
      <c r="AX418" s="5" t="str">
        <f t="shared" si="643"/>
        <v/>
      </c>
      <c r="AY418" s="5" t="str">
        <f t="shared" si="644"/>
        <v/>
      </c>
      <c r="AZ418" s="5" t="str">
        <f t="shared" si="645"/>
        <v/>
      </c>
      <c r="BA418" s="5" t="str">
        <f t="shared" si="646"/>
        <v/>
      </c>
      <c r="BB418" s="18">
        <f t="shared" si="647"/>
        <v>0</v>
      </c>
    </row>
    <row r="419" spans="1:57" x14ac:dyDescent="0.2">
      <c r="A419" s="5" t="str">
        <f t="shared" ref="A419:C419" si="651">A98</f>
        <v/>
      </c>
      <c r="B419" s="14" t="str">
        <f t="shared" si="651"/>
        <v/>
      </c>
      <c r="C419" s="5" t="str">
        <f t="shared" si="651"/>
        <v/>
      </c>
      <c r="D419" s="5" t="str">
        <f t="shared" si="597"/>
        <v/>
      </c>
      <c r="E419" s="5" t="str">
        <f t="shared" si="598"/>
        <v/>
      </c>
      <c r="F419" s="5" t="str">
        <f t="shared" si="599"/>
        <v/>
      </c>
      <c r="G419" s="5" t="str">
        <f t="shared" si="600"/>
        <v/>
      </c>
      <c r="H419" s="5" t="str">
        <f t="shared" si="601"/>
        <v/>
      </c>
      <c r="I419" s="5" t="str">
        <f t="shared" si="602"/>
        <v/>
      </c>
      <c r="J419" s="5" t="str">
        <f t="shared" si="603"/>
        <v/>
      </c>
      <c r="K419" s="5" t="str">
        <f t="shared" si="604"/>
        <v/>
      </c>
      <c r="L419" s="5" t="str">
        <f t="shared" si="605"/>
        <v/>
      </c>
      <c r="M419" s="5" t="str">
        <f t="shared" si="606"/>
        <v/>
      </c>
      <c r="N419" s="5" t="str">
        <f t="shared" si="607"/>
        <v/>
      </c>
      <c r="O419" s="5" t="str">
        <f t="shared" si="608"/>
        <v/>
      </c>
      <c r="P419" s="5" t="str">
        <f t="shared" si="609"/>
        <v/>
      </c>
      <c r="Q419" s="5" t="str">
        <f t="shared" si="610"/>
        <v/>
      </c>
      <c r="R419" s="5" t="str">
        <f t="shared" si="611"/>
        <v/>
      </c>
      <c r="S419" s="5" t="str">
        <f t="shared" si="612"/>
        <v/>
      </c>
      <c r="T419" s="5" t="str">
        <f t="shared" si="613"/>
        <v/>
      </c>
      <c r="U419" s="5" t="str">
        <f t="shared" si="614"/>
        <v/>
      </c>
      <c r="V419" s="5" t="str">
        <f t="shared" si="615"/>
        <v/>
      </c>
      <c r="W419" s="5" t="str">
        <f t="shared" si="616"/>
        <v/>
      </c>
      <c r="X419" s="5" t="str">
        <f t="shared" si="617"/>
        <v/>
      </c>
      <c r="Y419" s="5" t="str">
        <f t="shared" si="618"/>
        <v/>
      </c>
      <c r="Z419" s="5" t="str">
        <f t="shared" si="619"/>
        <v/>
      </c>
      <c r="AA419" s="5" t="str">
        <f t="shared" si="620"/>
        <v/>
      </c>
      <c r="AB419" s="5" t="str">
        <f t="shared" si="621"/>
        <v/>
      </c>
      <c r="AC419" s="5" t="str">
        <f t="shared" si="622"/>
        <v/>
      </c>
      <c r="AD419" s="5" t="str">
        <f t="shared" si="623"/>
        <v/>
      </c>
      <c r="AE419" s="5" t="str">
        <f t="shared" si="624"/>
        <v/>
      </c>
      <c r="AF419" s="5" t="str">
        <f t="shared" si="625"/>
        <v/>
      </c>
      <c r="AG419" s="5" t="str">
        <f t="shared" si="626"/>
        <v/>
      </c>
      <c r="AH419" s="5" t="str">
        <f t="shared" si="627"/>
        <v/>
      </c>
      <c r="AI419" s="5" t="str">
        <f t="shared" si="628"/>
        <v/>
      </c>
      <c r="AJ419" s="5" t="str">
        <f t="shared" si="629"/>
        <v/>
      </c>
      <c r="AK419" s="5" t="str">
        <f t="shared" si="630"/>
        <v/>
      </c>
      <c r="AL419" s="5" t="str">
        <f t="shared" si="631"/>
        <v/>
      </c>
      <c r="AM419" s="5" t="str">
        <f t="shared" si="632"/>
        <v/>
      </c>
      <c r="AN419" s="5" t="str">
        <f t="shared" si="633"/>
        <v/>
      </c>
      <c r="AO419" s="5" t="str">
        <f t="shared" si="634"/>
        <v/>
      </c>
      <c r="AP419" s="5" t="str">
        <f t="shared" si="635"/>
        <v/>
      </c>
      <c r="AQ419" s="5" t="str">
        <f t="shared" si="636"/>
        <v/>
      </c>
      <c r="AR419" s="5" t="str">
        <f t="shared" si="637"/>
        <v/>
      </c>
      <c r="AS419" s="5" t="str">
        <f t="shared" si="638"/>
        <v/>
      </c>
      <c r="AT419" s="5" t="str">
        <f t="shared" si="639"/>
        <v/>
      </c>
      <c r="AU419" s="5" t="str">
        <f t="shared" si="640"/>
        <v/>
      </c>
      <c r="AV419" s="5" t="str">
        <f t="shared" si="641"/>
        <v/>
      </c>
      <c r="AW419" s="5" t="str">
        <f t="shared" si="642"/>
        <v/>
      </c>
      <c r="AX419" s="5" t="str">
        <f t="shared" si="643"/>
        <v/>
      </c>
      <c r="AY419" s="5" t="str">
        <f t="shared" si="644"/>
        <v/>
      </c>
      <c r="AZ419" s="5" t="str">
        <f t="shared" si="645"/>
        <v/>
      </c>
      <c r="BA419" s="5" t="str">
        <f t="shared" si="646"/>
        <v/>
      </c>
      <c r="BB419" s="18">
        <f t="shared" si="647"/>
        <v>0</v>
      </c>
    </row>
    <row r="420" spans="1:57" x14ac:dyDescent="0.2">
      <c r="A420" s="5" t="str">
        <f t="shared" ref="A420:C420" si="652">A99</f>
        <v/>
      </c>
      <c r="B420" s="14" t="str">
        <f t="shared" si="652"/>
        <v/>
      </c>
      <c r="C420" s="5" t="str">
        <f t="shared" si="652"/>
        <v/>
      </c>
      <c r="D420" s="5" t="str">
        <f t="shared" si="597"/>
        <v/>
      </c>
      <c r="E420" s="5" t="str">
        <f t="shared" si="598"/>
        <v/>
      </c>
      <c r="F420" s="5" t="str">
        <f t="shared" si="599"/>
        <v/>
      </c>
      <c r="G420" s="5" t="str">
        <f t="shared" si="600"/>
        <v/>
      </c>
      <c r="H420" s="5" t="str">
        <f t="shared" si="601"/>
        <v/>
      </c>
      <c r="I420" s="5" t="str">
        <f t="shared" si="602"/>
        <v/>
      </c>
      <c r="J420" s="5" t="str">
        <f t="shared" si="603"/>
        <v/>
      </c>
      <c r="K420" s="5" t="str">
        <f t="shared" si="604"/>
        <v/>
      </c>
      <c r="L420" s="5" t="str">
        <f t="shared" si="605"/>
        <v/>
      </c>
      <c r="M420" s="5" t="str">
        <f t="shared" si="606"/>
        <v/>
      </c>
      <c r="N420" s="5" t="str">
        <f t="shared" si="607"/>
        <v/>
      </c>
      <c r="O420" s="5" t="str">
        <f t="shared" si="608"/>
        <v/>
      </c>
      <c r="P420" s="5" t="str">
        <f t="shared" si="609"/>
        <v/>
      </c>
      <c r="Q420" s="5" t="str">
        <f t="shared" si="610"/>
        <v/>
      </c>
      <c r="R420" s="5" t="str">
        <f t="shared" si="611"/>
        <v/>
      </c>
      <c r="S420" s="5" t="str">
        <f t="shared" si="612"/>
        <v/>
      </c>
      <c r="T420" s="5" t="str">
        <f t="shared" si="613"/>
        <v/>
      </c>
      <c r="U420" s="5" t="str">
        <f t="shared" si="614"/>
        <v/>
      </c>
      <c r="V420" s="5" t="str">
        <f t="shared" si="615"/>
        <v/>
      </c>
      <c r="W420" s="5" t="str">
        <f t="shared" si="616"/>
        <v/>
      </c>
      <c r="X420" s="5" t="str">
        <f t="shared" si="617"/>
        <v/>
      </c>
      <c r="Y420" s="5" t="str">
        <f t="shared" si="618"/>
        <v/>
      </c>
      <c r="Z420" s="5" t="str">
        <f t="shared" si="619"/>
        <v/>
      </c>
      <c r="AA420" s="5" t="str">
        <f t="shared" si="620"/>
        <v/>
      </c>
      <c r="AB420" s="5" t="str">
        <f t="shared" si="621"/>
        <v/>
      </c>
      <c r="AC420" s="5" t="str">
        <f t="shared" si="622"/>
        <v/>
      </c>
      <c r="AD420" s="5" t="str">
        <f t="shared" si="623"/>
        <v/>
      </c>
      <c r="AE420" s="5" t="str">
        <f t="shared" si="624"/>
        <v/>
      </c>
      <c r="AF420" s="5" t="str">
        <f t="shared" si="625"/>
        <v/>
      </c>
      <c r="AG420" s="5" t="str">
        <f t="shared" si="626"/>
        <v/>
      </c>
      <c r="AH420" s="5" t="str">
        <f t="shared" si="627"/>
        <v/>
      </c>
      <c r="AI420" s="5" t="str">
        <f t="shared" si="628"/>
        <v/>
      </c>
      <c r="AJ420" s="5" t="str">
        <f t="shared" si="629"/>
        <v/>
      </c>
      <c r="AK420" s="5" t="str">
        <f t="shared" si="630"/>
        <v/>
      </c>
      <c r="AL420" s="5" t="str">
        <f t="shared" si="631"/>
        <v/>
      </c>
      <c r="AM420" s="5" t="str">
        <f t="shared" si="632"/>
        <v/>
      </c>
      <c r="AN420" s="5" t="str">
        <f t="shared" si="633"/>
        <v/>
      </c>
      <c r="AO420" s="5" t="str">
        <f t="shared" si="634"/>
        <v/>
      </c>
      <c r="AP420" s="5" t="str">
        <f t="shared" si="635"/>
        <v/>
      </c>
      <c r="AQ420" s="5" t="str">
        <f t="shared" si="636"/>
        <v/>
      </c>
      <c r="AR420" s="5" t="str">
        <f t="shared" si="637"/>
        <v/>
      </c>
      <c r="AS420" s="5" t="str">
        <f t="shared" si="638"/>
        <v/>
      </c>
      <c r="AT420" s="5" t="str">
        <f t="shared" si="639"/>
        <v/>
      </c>
      <c r="AU420" s="5" t="str">
        <f t="shared" si="640"/>
        <v/>
      </c>
      <c r="AV420" s="5" t="str">
        <f t="shared" si="641"/>
        <v/>
      </c>
      <c r="AW420" s="5" t="str">
        <f t="shared" si="642"/>
        <v/>
      </c>
      <c r="AX420" s="5" t="str">
        <f t="shared" si="643"/>
        <v/>
      </c>
      <c r="AY420" s="5" t="str">
        <f t="shared" si="644"/>
        <v/>
      </c>
      <c r="AZ420" s="5" t="str">
        <f t="shared" si="645"/>
        <v/>
      </c>
      <c r="BA420" s="5" t="str">
        <f t="shared" si="646"/>
        <v/>
      </c>
      <c r="BB420" s="18">
        <f t="shared" si="647"/>
        <v>0</v>
      </c>
    </row>
    <row r="421" spans="1:57" x14ac:dyDescent="0.2">
      <c r="A421" s="5" t="str">
        <f t="shared" ref="A421:C421" si="653">A100</f>
        <v/>
      </c>
      <c r="B421" s="14" t="str">
        <f t="shared" si="653"/>
        <v/>
      </c>
      <c r="C421" s="5" t="str">
        <f t="shared" si="653"/>
        <v/>
      </c>
      <c r="D421" s="5" t="str">
        <f t="shared" si="597"/>
        <v/>
      </c>
      <c r="E421" s="5" t="str">
        <f t="shared" si="598"/>
        <v/>
      </c>
      <c r="F421" s="5" t="str">
        <f t="shared" si="599"/>
        <v/>
      </c>
      <c r="G421" s="5" t="str">
        <f t="shared" si="600"/>
        <v/>
      </c>
      <c r="H421" s="5" t="str">
        <f t="shared" si="601"/>
        <v/>
      </c>
      <c r="I421" s="5" t="str">
        <f t="shared" si="602"/>
        <v/>
      </c>
      <c r="J421" s="5" t="str">
        <f t="shared" si="603"/>
        <v/>
      </c>
      <c r="K421" s="5" t="str">
        <f t="shared" si="604"/>
        <v/>
      </c>
      <c r="L421" s="5" t="str">
        <f t="shared" si="605"/>
        <v/>
      </c>
      <c r="M421" s="5" t="str">
        <f t="shared" si="606"/>
        <v/>
      </c>
      <c r="N421" s="5" t="str">
        <f t="shared" si="607"/>
        <v/>
      </c>
      <c r="O421" s="5" t="str">
        <f t="shared" si="608"/>
        <v/>
      </c>
      <c r="P421" s="5" t="str">
        <f t="shared" si="609"/>
        <v/>
      </c>
      <c r="Q421" s="5" t="str">
        <f t="shared" si="610"/>
        <v/>
      </c>
      <c r="R421" s="5" t="str">
        <f t="shared" si="611"/>
        <v/>
      </c>
      <c r="S421" s="5" t="str">
        <f t="shared" si="612"/>
        <v/>
      </c>
      <c r="T421" s="5" t="str">
        <f t="shared" si="613"/>
        <v/>
      </c>
      <c r="U421" s="5" t="str">
        <f t="shared" si="614"/>
        <v/>
      </c>
      <c r="V421" s="5" t="str">
        <f t="shared" si="615"/>
        <v/>
      </c>
      <c r="W421" s="5" t="str">
        <f t="shared" si="616"/>
        <v/>
      </c>
      <c r="X421" s="5" t="str">
        <f t="shared" si="617"/>
        <v/>
      </c>
      <c r="Y421" s="5" t="str">
        <f t="shared" si="618"/>
        <v/>
      </c>
      <c r="Z421" s="5" t="str">
        <f t="shared" si="619"/>
        <v/>
      </c>
      <c r="AA421" s="5" t="str">
        <f t="shared" si="620"/>
        <v/>
      </c>
      <c r="AB421" s="5" t="str">
        <f t="shared" si="621"/>
        <v/>
      </c>
      <c r="AC421" s="5" t="str">
        <f t="shared" si="622"/>
        <v/>
      </c>
      <c r="AD421" s="5" t="str">
        <f t="shared" si="623"/>
        <v/>
      </c>
      <c r="AE421" s="5" t="str">
        <f t="shared" si="624"/>
        <v/>
      </c>
      <c r="AF421" s="5" t="str">
        <f t="shared" si="625"/>
        <v/>
      </c>
      <c r="AG421" s="5" t="str">
        <f t="shared" si="626"/>
        <v/>
      </c>
      <c r="AH421" s="5" t="str">
        <f t="shared" si="627"/>
        <v/>
      </c>
      <c r="AI421" s="5" t="str">
        <f t="shared" si="628"/>
        <v/>
      </c>
      <c r="AJ421" s="5" t="str">
        <f t="shared" si="629"/>
        <v/>
      </c>
      <c r="AK421" s="5" t="str">
        <f t="shared" si="630"/>
        <v/>
      </c>
      <c r="AL421" s="5" t="str">
        <f t="shared" si="631"/>
        <v/>
      </c>
      <c r="AM421" s="5" t="str">
        <f t="shared" si="632"/>
        <v/>
      </c>
      <c r="AN421" s="5" t="str">
        <f t="shared" si="633"/>
        <v/>
      </c>
      <c r="AO421" s="5" t="str">
        <f t="shared" si="634"/>
        <v/>
      </c>
      <c r="AP421" s="5" t="str">
        <f t="shared" si="635"/>
        <v/>
      </c>
      <c r="AQ421" s="5" t="str">
        <f t="shared" si="636"/>
        <v/>
      </c>
      <c r="AR421" s="5" t="str">
        <f t="shared" si="637"/>
        <v/>
      </c>
      <c r="AS421" s="5" t="str">
        <f t="shared" si="638"/>
        <v/>
      </c>
      <c r="AT421" s="5" t="str">
        <f t="shared" si="639"/>
        <v/>
      </c>
      <c r="AU421" s="5" t="str">
        <f t="shared" si="640"/>
        <v/>
      </c>
      <c r="AV421" s="5" t="str">
        <f t="shared" si="641"/>
        <v/>
      </c>
      <c r="AW421" s="5" t="str">
        <f t="shared" si="642"/>
        <v/>
      </c>
      <c r="AX421" s="5" t="str">
        <f t="shared" si="643"/>
        <v/>
      </c>
      <c r="AY421" s="5" t="str">
        <f t="shared" si="644"/>
        <v/>
      </c>
      <c r="AZ421" s="5" t="str">
        <f t="shared" si="645"/>
        <v/>
      </c>
      <c r="BA421" s="5" t="str">
        <f t="shared" si="646"/>
        <v/>
      </c>
      <c r="BB421" s="18">
        <f t="shared" si="647"/>
        <v>0</v>
      </c>
    </row>
    <row r="422" spans="1:57" x14ac:dyDescent="0.2">
      <c r="A422" s="5" t="str">
        <f t="shared" ref="A422:C422" si="654">A101</f>
        <v/>
      </c>
      <c r="B422" s="14" t="str">
        <f t="shared" si="654"/>
        <v/>
      </c>
      <c r="C422" s="5" t="str">
        <f t="shared" si="654"/>
        <v/>
      </c>
      <c r="D422" s="5" t="str">
        <f t="shared" ref="D422:D425" si="655">IF(OR(AND($BD$325&lt;=$D$325,$D$325&lt;=$BE$325),AND($BD$326&lt;=$D$325,$D$325&lt;=$BE$326)),D315,"")</f>
        <v/>
      </c>
      <c r="E422" s="5" t="str">
        <f t="shared" ref="E422:E425" si="656">IF(OR(AND($BD$325&lt;=$E$325,$E$325&lt;=$BE$325),AND($BD$326&lt;=$E$325,$E$325&lt;=$BE$326)),E315,"")</f>
        <v/>
      </c>
      <c r="F422" s="5" t="str">
        <f t="shared" ref="F422:F425" si="657">IF(OR(AND($BD$325&lt;=$F$325,$F$325&lt;=$BE$325),AND($BD$326&lt;=$F$325,$F$325&lt;=$BE$326)),F315,"")</f>
        <v/>
      </c>
      <c r="G422" s="5" t="str">
        <f t="shared" ref="G422:G425" si="658">IF(OR(AND($BD$325&lt;=$G$325,$G$325&lt;=$BE$325),AND($BD$326&lt;=$G$325,$G$325&lt;=$BE$326)),G315,"")</f>
        <v/>
      </c>
      <c r="H422" s="5" t="str">
        <f t="shared" ref="H422:H425" si="659">IF(OR(AND($BD$325&lt;=$H$325,$H$325&lt;=$BE$325),AND($BD$326&lt;=$H$325,$H$325&lt;=$BE$326)),H315,"")</f>
        <v/>
      </c>
      <c r="I422" s="5" t="str">
        <f t="shared" ref="I422:I425" si="660">IF(OR(AND($BD$325&lt;=$I$325,$I$325&lt;=$BE$325),AND($BD$326&lt;=$I$325,$I$325&lt;=$BE$326)),I315,"")</f>
        <v/>
      </c>
      <c r="J422" s="5" t="str">
        <f t="shared" ref="J422:J425" si="661">IF(OR(AND($BD$325&lt;=$J$325,$J$325&lt;=$BE$325),AND($BD$326&lt;=$J$325,$J$325&lt;=$BE$326)),J315,"")</f>
        <v/>
      </c>
      <c r="K422" s="5" t="str">
        <f t="shared" ref="K422:K425" si="662">IF(OR(AND($BD$325&lt;=$K$325,$K$325&lt;=$BE$325),AND($BD$326&lt;=$K$325,$K$325&lt;=$BE$326)),K315,"")</f>
        <v/>
      </c>
      <c r="L422" s="5" t="str">
        <f t="shared" ref="L422:L425" si="663">IF(OR(AND($BD$325&lt;=$L$325,$L$325&lt;=$BE$325),AND($BD$326&lt;=$L$325,$L$325&lt;=$BE$326)),L315,"")</f>
        <v/>
      </c>
      <c r="M422" s="5" t="str">
        <f t="shared" ref="M422:M425" si="664">IF(OR(AND($BD$325&lt;=$M$325,$M$325&lt;=$BE$325),AND($BD$326&lt;=$M$325,$M$325&lt;=$BE$326)),M315,"")</f>
        <v/>
      </c>
      <c r="N422" s="5" t="str">
        <f t="shared" ref="N422:N425" si="665">IF(OR(AND($BD$325&lt;=$N$325,$N$325&lt;=$BE$325),AND($BD$326&lt;=$N$325,$N$325&lt;=$BE$326)),N315,"")</f>
        <v/>
      </c>
      <c r="O422" s="5" t="str">
        <f t="shared" ref="O422:O425" si="666">IF(OR(AND($BD$325&lt;=$O$325,$O$325&lt;=$BE$325),AND($BD$326&lt;=$O$325,$O$325&lt;=$BE$326)),O315,"")</f>
        <v/>
      </c>
      <c r="P422" s="5" t="str">
        <f t="shared" ref="P422:P425" si="667">IF(OR(AND($BD$325&lt;=$P$325,$P$325&lt;=$BE$325),AND($BD$326&lt;=$P$325,$P$325&lt;=$BE$326)),P315,"")</f>
        <v/>
      </c>
      <c r="Q422" s="5" t="str">
        <f t="shared" ref="Q422:Q425" si="668">IF(OR(AND($BD$325&lt;=$Q$325,$Q$325&lt;=$BE$325),AND($BD$326&lt;=$Q$325,$Q$325&lt;=$BE$326)),Q315,"")</f>
        <v/>
      </c>
      <c r="R422" s="5" t="str">
        <f t="shared" ref="R422:R425" si="669">IF(OR(AND($BD$325&lt;=$R$325,$R$325&lt;=$BE$325),AND($BD$326&lt;=$R$325,$R$325&lt;=$BE$326)),R315,"")</f>
        <v/>
      </c>
      <c r="S422" s="5" t="str">
        <f t="shared" ref="S422:S425" si="670">IF(OR(AND($BD$325&lt;=$S$325,$S$325&lt;=$BE$325),AND($BD$326&lt;=$S$325,$S$325&lt;=$BE$326)),S315,"")</f>
        <v/>
      </c>
      <c r="T422" s="5" t="str">
        <f t="shared" ref="T422:T425" si="671">IF(OR(AND($BD$325&lt;=$T$325,$T$325&lt;=$BE$325),AND($BD$326&lt;=$T$325,$T$325&lt;=$BE$326)),T315,"")</f>
        <v/>
      </c>
      <c r="U422" s="5" t="str">
        <f t="shared" ref="U422:U425" si="672">IF(OR(AND($BD$325&lt;=$U$325,$U$325&lt;=$BE$325),AND($BD$326&lt;=$U$325,$U$325&lt;=$BE$326)),U315,"")</f>
        <v/>
      </c>
      <c r="V422" s="5" t="str">
        <f t="shared" ref="V422:V425" si="673">IF(OR(AND($BD$325&lt;=$V$325,$V$325&lt;=$BE$325),AND($BD$326&lt;=$V$325,$V$325&lt;=$BE$326)),V315,"")</f>
        <v/>
      </c>
      <c r="W422" s="5" t="str">
        <f t="shared" ref="W422:W425" si="674">IF(OR(AND($BD$325&lt;=$W$325,$W$325&lt;=$BE$325),AND($BD$326&lt;=$W$325,$W$325&lt;=$BE$326)),W315,"")</f>
        <v/>
      </c>
      <c r="X422" s="5" t="str">
        <f t="shared" ref="X422:X425" si="675">IF(OR(AND($BD$325&lt;=$X$325,$X$325&lt;=$BE$325),AND($BD$326&lt;=$X$325,$X$325&lt;=$BE$326)),X315,"")</f>
        <v/>
      </c>
      <c r="Y422" s="5" t="str">
        <f t="shared" ref="Y422:Y425" si="676">IF(OR(AND($BD$325&lt;=$Y$325,$Y$325&lt;=$BE$325),AND($BD$326&lt;=$Y$325,$Y$325&lt;=$BE$326)),Y315,"")</f>
        <v/>
      </c>
      <c r="Z422" s="5" t="str">
        <f t="shared" ref="Z422:Z425" si="677">IF(OR(AND($BD$325&lt;=$Z$325,$Z$325&lt;=$BE$325),AND($BD$326&lt;=$Z$325,$Z$325&lt;=$BE$326)),Z315,"")</f>
        <v/>
      </c>
      <c r="AA422" s="5" t="str">
        <f t="shared" ref="AA422:AA425" si="678">IF(OR(AND($BD$325&lt;=$AA$325,$AA$325&lt;=$BE$325),AND($BD$326&lt;=$AA$325,$AA$325&lt;=$BE$326)),AA315,"")</f>
        <v/>
      </c>
      <c r="AB422" s="5" t="str">
        <f t="shared" ref="AB422:AB425" si="679">IF(OR(AND($BD$325&lt;=$AB$325,$AB$325&lt;=$BE$325),AND($BD$326&lt;=$AB$325,$AB$325&lt;=$BE$326)),AB315,"")</f>
        <v/>
      </c>
      <c r="AC422" s="5" t="str">
        <f t="shared" ref="AC422:AC425" si="680">IF(OR(AND($BD$325&lt;=$AC$325,$AC$325&lt;=$BE$325),AND($BD$326&lt;=$AC$325,$AC$325&lt;=$BE$326)),AC315,"")</f>
        <v/>
      </c>
      <c r="AD422" s="5" t="str">
        <f t="shared" ref="AD422:AD425" si="681">IF(OR(AND($BD$325&lt;=$AD$325,$AD$325&lt;=$BE$325),AND($BD$326&lt;=$AD$325,$AD$325&lt;=$BE$326)),AD315,"")</f>
        <v/>
      </c>
      <c r="AE422" s="5" t="str">
        <f t="shared" ref="AE422:AE425" si="682">IF(OR(AND($BD$325&lt;=$AE$325,$AE$325&lt;=$BE$325),AND($BD$326&lt;=$AE$325,$AE$325&lt;=$BE$326)),AE315,"")</f>
        <v/>
      </c>
      <c r="AF422" s="5" t="str">
        <f t="shared" ref="AF422:AF425" si="683">IF(OR(AND($BD$325&lt;=$AF$325,$AF$325&lt;=$BE$325),AND($BD$326&lt;=$AF$325,$AF$325&lt;=$BE$326)),AF315,"")</f>
        <v/>
      </c>
      <c r="AG422" s="5" t="str">
        <f t="shared" ref="AG422:AG425" si="684">IF(OR(AND($BD$325&lt;=$AG$325,$AG$325&lt;=$BE$325),AND($BD$326&lt;=$AG$325,$AG$325&lt;=$BE$326)),AG315,"")</f>
        <v/>
      </c>
      <c r="AH422" s="5" t="str">
        <f t="shared" ref="AH422:AH425" si="685">IF(OR(AND($BD$325&lt;=$AH$325,$AH$325&lt;=$BE$325),AND($BD$326&lt;=$AH$325,$AH$325&lt;=$BE$326)),AH315,"")</f>
        <v/>
      </c>
      <c r="AI422" s="5" t="str">
        <f t="shared" ref="AI422:AI425" si="686">IF(OR(AND($BD$325&lt;=$AI$325,$AI$325&lt;=$BE$325),AND($BD$326&lt;=$AI$325,$AI$325&lt;=$BE$326)),AI315,"")</f>
        <v/>
      </c>
      <c r="AJ422" s="5" t="str">
        <f t="shared" ref="AJ422:AJ425" si="687">IF(OR(AND($BD$325&lt;=$AJ$325,$AJ$325&lt;=$BE$325),AND($BD$326&lt;=$AJ$325,$AJ$325&lt;=$BE$326)),AJ315,"")</f>
        <v/>
      </c>
      <c r="AK422" s="5" t="str">
        <f t="shared" ref="AK422:AK425" si="688">IF(OR(AND($BD$325&lt;=$AK$325,$AK$325&lt;=$BE$325),AND($BD$326&lt;=$AK$325,$AK$325&lt;=$BE$326)),AK315,"")</f>
        <v/>
      </c>
      <c r="AL422" s="5" t="str">
        <f t="shared" ref="AL422:AL425" si="689">IF(OR(AND($BD$325&lt;=$AL$325,$AL$325&lt;=$BE$325),AND($BD$326&lt;=$AL$325,$AL$325&lt;=$BE$326)),AL315,"")</f>
        <v/>
      </c>
      <c r="AM422" s="5" t="str">
        <f t="shared" ref="AM422:AM425" si="690">IF(OR(AND($BD$325&lt;=$AM$325,$AM$325&lt;=$BE$325),AND($BD$326&lt;=$AM$325,$AM$325&lt;=$BE$326)),AM315,"")</f>
        <v/>
      </c>
      <c r="AN422" s="5" t="str">
        <f t="shared" ref="AN422:AN425" si="691">IF(OR(AND($BD$325&lt;=$AN$325,$AN$325&lt;=$BE$325),AND($BD$326&lt;=$AN$325,$AN$325&lt;=$BE$326)),AN315,"")</f>
        <v/>
      </c>
      <c r="AO422" s="5" t="str">
        <f t="shared" ref="AO422:AO425" si="692">IF(OR(AND($BD$325&lt;=$AO$325,$AO$325&lt;=$BE$325),AND($BD$326&lt;=$AO$325,$AO$325&lt;=$BE$326)),AO315,"")</f>
        <v/>
      </c>
      <c r="AP422" s="5" t="str">
        <f t="shared" ref="AP422:AP425" si="693">IF(OR(AND($BD$325&lt;=$AP$325,$AP$325&lt;=$BE$325),AND($BD$326&lt;=$AP$325,$AP$325&lt;=$BE$326)),AP315,"")</f>
        <v/>
      </c>
      <c r="AQ422" s="5" t="str">
        <f t="shared" ref="AQ422:AQ425" si="694">IF(OR(AND($BD$325&lt;=$AQ$325,$AQ$325&lt;=$BE$325),AND($BD$326&lt;=$AQ$325,$AQ$325&lt;=$BE$326)),AQ315,"")</f>
        <v/>
      </c>
      <c r="AR422" s="5" t="str">
        <f t="shared" ref="AR422:AR425" si="695">IF(OR(AND($BD$325&lt;=$AR$325,$AR$325&lt;=$BE$325),AND($BD$326&lt;=$AR$325,$AR$325&lt;=$BE$326)),AR315,"")</f>
        <v/>
      </c>
      <c r="AS422" s="5" t="str">
        <f t="shared" ref="AS422:AS425" si="696">IF(OR(AND($BD$325&lt;=$AS$325,$AS$325&lt;=$BE$325),AND($BD$326&lt;=$AS$325,$AS$325&lt;=$BE$326)),AS315,"")</f>
        <v/>
      </c>
      <c r="AT422" s="5" t="str">
        <f t="shared" ref="AT422:AT425" si="697">IF(OR(AND($BD$325&lt;=$AT$325,$AT$325&lt;=$BE$325),AND($BD$326&lt;=$AT$325,$AT$325&lt;=$BE$326)),AT315,"")</f>
        <v/>
      </c>
      <c r="AU422" s="5" t="str">
        <f t="shared" ref="AU422:AU425" si="698">IF(OR(AND($BD$325&lt;=$AU$325,$AU$325&lt;=$BE$325),AND($BD$326&lt;=$AU$325,$AU$325&lt;=$BE$326)),AU315,"")</f>
        <v/>
      </c>
      <c r="AV422" s="5" t="str">
        <f t="shared" ref="AV422:AV425" si="699">IF(OR(AND($BD$325&lt;=$AV$325,$AV$325&lt;=$BE$325),AND($BD$326&lt;=$AV$325,$AV$325&lt;=$BE$326)),AV315,"")</f>
        <v/>
      </c>
      <c r="AW422" s="5" t="str">
        <f t="shared" ref="AW422:AW425" si="700">IF(OR(AND($BD$325&lt;=$AW$325,$AW$325&lt;=$BE$325),AND($BD$326&lt;=$AW$325,$AW$325&lt;=$BE$326)),AW315,"")</f>
        <v/>
      </c>
      <c r="AX422" s="5" t="str">
        <f t="shared" ref="AX422:AX425" si="701">IF(OR(AND($BD$325&lt;=$AX$325,$AX$325&lt;=$BE$325),AND($BD$326&lt;=$AX$325,$AX$325&lt;=$BE$326)),AX315,"")</f>
        <v/>
      </c>
      <c r="AY422" s="5" t="str">
        <f t="shared" ref="AY422:AY425" si="702">IF(OR(AND($BD$325&lt;=$AY$325,$AY$325&lt;=$BE$325),AND($BD$326&lt;=$AY$325,$AY$325&lt;=$BE$326)),AY315,"")</f>
        <v/>
      </c>
      <c r="AZ422" s="5" t="str">
        <f t="shared" ref="AZ422:AZ425" si="703">IF(OR(AND($BD$325&lt;=$AZ$325,$AZ$325&lt;=$BE$325),AND($BD$326&lt;=$AZ$325,$AZ$325&lt;=$BE$326)),AZ315,"")</f>
        <v/>
      </c>
      <c r="BA422" s="5" t="str">
        <f t="shared" ref="BA422:BA425" si="704">IF(OR(AND($BD$325&lt;=$BA$325,$BA$325&lt;=$BE$325),AND($BD$326&lt;=$BA$325,$BA$325&lt;=$BE$326)),BA315,"")</f>
        <v/>
      </c>
      <c r="BB422" s="18">
        <f t="shared" si="647"/>
        <v>0</v>
      </c>
    </row>
    <row r="423" spans="1:57" x14ac:dyDescent="0.2">
      <c r="A423" s="5" t="str">
        <f t="shared" ref="A423:C423" si="705">A102</f>
        <v/>
      </c>
      <c r="B423" s="14" t="str">
        <f t="shared" si="705"/>
        <v/>
      </c>
      <c r="C423" s="5" t="str">
        <f t="shared" si="705"/>
        <v/>
      </c>
      <c r="D423" s="5" t="str">
        <f t="shared" si="655"/>
        <v/>
      </c>
      <c r="E423" s="5" t="str">
        <f t="shared" si="656"/>
        <v/>
      </c>
      <c r="F423" s="5" t="str">
        <f t="shared" si="657"/>
        <v/>
      </c>
      <c r="G423" s="5" t="str">
        <f t="shared" si="658"/>
        <v/>
      </c>
      <c r="H423" s="5" t="str">
        <f t="shared" si="659"/>
        <v/>
      </c>
      <c r="I423" s="5" t="str">
        <f t="shared" si="660"/>
        <v/>
      </c>
      <c r="J423" s="5" t="str">
        <f t="shared" si="661"/>
        <v/>
      </c>
      <c r="K423" s="5" t="str">
        <f t="shared" si="662"/>
        <v/>
      </c>
      <c r="L423" s="5" t="str">
        <f t="shared" si="663"/>
        <v/>
      </c>
      <c r="M423" s="5" t="str">
        <f t="shared" si="664"/>
        <v/>
      </c>
      <c r="N423" s="5" t="str">
        <f t="shared" si="665"/>
        <v/>
      </c>
      <c r="O423" s="5" t="str">
        <f t="shared" si="666"/>
        <v/>
      </c>
      <c r="P423" s="5" t="str">
        <f t="shared" si="667"/>
        <v/>
      </c>
      <c r="Q423" s="5" t="str">
        <f t="shared" si="668"/>
        <v/>
      </c>
      <c r="R423" s="5" t="str">
        <f t="shared" si="669"/>
        <v/>
      </c>
      <c r="S423" s="5" t="str">
        <f t="shared" si="670"/>
        <v/>
      </c>
      <c r="T423" s="5" t="str">
        <f t="shared" si="671"/>
        <v/>
      </c>
      <c r="U423" s="5" t="str">
        <f t="shared" si="672"/>
        <v/>
      </c>
      <c r="V423" s="5" t="str">
        <f t="shared" si="673"/>
        <v/>
      </c>
      <c r="W423" s="5" t="str">
        <f t="shared" si="674"/>
        <v/>
      </c>
      <c r="X423" s="5" t="str">
        <f t="shared" si="675"/>
        <v/>
      </c>
      <c r="Y423" s="5" t="str">
        <f t="shared" si="676"/>
        <v/>
      </c>
      <c r="Z423" s="5" t="str">
        <f t="shared" si="677"/>
        <v/>
      </c>
      <c r="AA423" s="5" t="str">
        <f t="shared" si="678"/>
        <v/>
      </c>
      <c r="AB423" s="5" t="str">
        <f t="shared" si="679"/>
        <v/>
      </c>
      <c r="AC423" s="5" t="str">
        <f t="shared" si="680"/>
        <v/>
      </c>
      <c r="AD423" s="5" t="str">
        <f t="shared" si="681"/>
        <v/>
      </c>
      <c r="AE423" s="5" t="str">
        <f t="shared" si="682"/>
        <v/>
      </c>
      <c r="AF423" s="5" t="str">
        <f t="shared" si="683"/>
        <v/>
      </c>
      <c r="AG423" s="5" t="str">
        <f t="shared" si="684"/>
        <v/>
      </c>
      <c r="AH423" s="5" t="str">
        <f t="shared" si="685"/>
        <v/>
      </c>
      <c r="AI423" s="5" t="str">
        <f t="shared" si="686"/>
        <v/>
      </c>
      <c r="AJ423" s="5" t="str">
        <f t="shared" si="687"/>
        <v/>
      </c>
      <c r="AK423" s="5" t="str">
        <f t="shared" si="688"/>
        <v/>
      </c>
      <c r="AL423" s="5" t="str">
        <f t="shared" si="689"/>
        <v/>
      </c>
      <c r="AM423" s="5" t="str">
        <f t="shared" si="690"/>
        <v/>
      </c>
      <c r="AN423" s="5" t="str">
        <f t="shared" si="691"/>
        <v/>
      </c>
      <c r="AO423" s="5" t="str">
        <f t="shared" si="692"/>
        <v/>
      </c>
      <c r="AP423" s="5" t="str">
        <f t="shared" si="693"/>
        <v/>
      </c>
      <c r="AQ423" s="5" t="str">
        <f t="shared" si="694"/>
        <v/>
      </c>
      <c r="AR423" s="5" t="str">
        <f t="shared" si="695"/>
        <v/>
      </c>
      <c r="AS423" s="5" t="str">
        <f t="shared" si="696"/>
        <v/>
      </c>
      <c r="AT423" s="5" t="str">
        <f t="shared" si="697"/>
        <v/>
      </c>
      <c r="AU423" s="5" t="str">
        <f t="shared" si="698"/>
        <v/>
      </c>
      <c r="AV423" s="5" t="str">
        <f t="shared" si="699"/>
        <v/>
      </c>
      <c r="AW423" s="5" t="str">
        <f t="shared" si="700"/>
        <v/>
      </c>
      <c r="AX423" s="5" t="str">
        <f t="shared" si="701"/>
        <v/>
      </c>
      <c r="AY423" s="5" t="str">
        <f t="shared" si="702"/>
        <v/>
      </c>
      <c r="AZ423" s="5" t="str">
        <f t="shared" si="703"/>
        <v/>
      </c>
      <c r="BA423" s="5" t="str">
        <f t="shared" si="704"/>
        <v/>
      </c>
      <c r="BB423" s="18">
        <f t="shared" si="647"/>
        <v>0</v>
      </c>
    </row>
    <row r="424" spans="1:57" x14ac:dyDescent="0.2">
      <c r="A424" s="5" t="str">
        <f t="shared" ref="A424:C424" si="706">A103</f>
        <v/>
      </c>
      <c r="B424" s="14" t="str">
        <f t="shared" si="706"/>
        <v/>
      </c>
      <c r="C424" s="5" t="str">
        <f t="shared" si="706"/>
        <v/>
      </c>
      <c r="D424" s="5" t="str">
        <f t="shared" si="655"/>
        <v/>
      </c>
      <c r="E424" s="5" t="str">
        <f t="shared" si="656"/>
        <v/>
      </c>
      <c r="F424" s="5" t="str">
        <f t="shared" si="657"/>
        <v/>
      </c>
      <c r="G424" s="5" t="str">
        <f t="shared" si="658"/>
        <v/>
      </c>
      <c r="H424" s="5" t="str">
        <f t="shared" si="659"/>
        <v/>
      </c>
      <c r="I424" s="5" t="str">
        <f t="shared" si="660"/>
        <v/>
      </c>
      <c r="J424" s="5" t="str">
        <f t="shared" si="661"/>
        <v/>
      </c>
      <c r="K424" s="5" t="str">
        <f t="shared" si="662"/>
        <v/>
      </c>
      <c r="L424" s="5" t="str">
        <f t="shared" si="663"/>
        <v/>
      </c>
      <c r="M424" s="5" t="str">
        <f t="shared" si="664"/>
        <v/>
      </c>
      <c r="N424" s="5" t="str">
        <f t="shared" si="665"/>
        <v/>
      </c>
      <c r="O424" s="5" t="str">
        <f t="shared" si="666"/>
        <v/>
      </c>
      <c r="P424" s="5" t="str">
        <f t="shared" si="667"/>
        <v/>
      </c>
      <c r="Q424" s="5" t="str">
        <f t="shared" si="668"/>
        <v/>
      </c>
      <c r="R424" s="5" t="str">
        <f t="shared" si="669"/>
        <v/>
      </c>
      <c r="S424" s="5" t="str">
        <f t="shared" si="670"/>
        <v/>
      </c>
      <c r="T424" s="5" t="str">
        <f t="shared" si="671"/>
        <v/>
      </c>
      <c r="U424" s="5" t="str">
        <f t="shared" si="672"/>
        <v/>
      </c>
      <c r="V424" s="5" t="str">
        <f t="shared" si="673"/>
        <v/>
      </c>
      <c r="W424" s="5" t="str">
        <f t="shared" si="674"/>
        <v/>
      </c>
      <c r="X424" s="5" t="str">
        <f t="shared" si="675"/>
        <v/>
      </c>
      <c r="Y424" s="5" t="str">
        <f t="shared" si="676"/>
        <v/>
      </c>
      <c r="Z424" s="5" t="str">
        <f t="shared" si="677"/>
        <v/>
      </c>
      <c r="AA424" s="5" t="str">
        <f t="shared" si="678"/>
        <v/>
      </c>
      <c r="AB424" s="5" t="str">
        <f t="shared" si="679"/>
        <v/>
      </c>
      <c r="AC424" s="5" t="str">
        <f t="shared" si="680"/>
        <v/>
      </c>
      <c r="AD424" s="5" t="str">
        <f t="shared" si="681"/>
        <v/>
      </c>
      <c r="AE424" s="5" t="str">
        <f t="shared" si="682"/>
        <v/>
      </c>
      <c r="AF424" s="5" t="str">
        <f t="shared" si="683"/>
        <v/>
      </c>
      <c r="AG424" s="5" t="str">
        <f t="shared" si="684"/>
        <v/>
      </c>
      <c r="AH424" s="5" t="str">
        <f t="shared" si="685"/>
        <v/>
      </c>
      <c r="AI424" s="5" t="str">
        <f t="shared" si="686"/>
        <v/>
      </c>
      <c r="AJ424" s="5" t="str">
        <f t="shared" si="687"/>
        <v/>
      </c>
      <c r="AK424" s="5" t="str">
        <f t="shared" si="688"/>
        <v/>
      </c>
      <c r="AL424" s="5" t="str">
        <f t="shared" si="689"/>
        <v/>
      </c>
      <c r="AM424" s="5" t="str">
        <f t="shared" si="690"/>
        <v/>
      </c>
      <c r="AN424" s="5" t="str">
        <f t="shared" si="691"/>
        <v/>
      </c>
      <c r="AO424" s="5" t="str">
        <f t="shared" si="692"/>
        <v/>
      </c>
      <c r="AP424" s="5" t="str">
        <f t="shared" si="693"/>
        <v/>
      </c>
      <c r="AQ424" s="5" t="str">
        <f t="shared" si="694"/>
        <v/>
      </c>
      <c r="AR424" s="5" t="str">
        <f t="shared" si="695"/>
        <v/>
      </c>
      <c r="AS424" s="5" t="str">
        <f t="shared" si="696"/>
        <v/>
      </c>
      <c r="AT424" s="5" t="str">
        <f t="shared" si="697"/>
        <v/>
      </c>
      <c r="AU424" s="5" t="str">
        <f t="shared" si="698"/>
        <v/>
      </c>
      <c r="AV424" s="5" t="str">
        <f t="shared" si="699"/>
        <v/>
      </c>
      <c r="AW424" s="5" t="str">
        <f t="shared" si="700"/>
        <v/>
      </c>
      <c r="AX424" s="5" t="str">
        <f t="shared" si="701"/>
        <v/>
      </c>
      <c r="AY424" s="5" t="str">
        <f t="shared" si="702"/>
        <v/>
      </c>
      <c r="AZ424" s="5" t="str">
        <f t="shared" si="703"/>
        <v/>
      </c>
      <c r="BA424" s="5" t="str">
        <f t="shared" si="704"/>
        <v/>
      </c>
      <c r="BB424" s="18">
        <f t="shared" si="647"/>
        <v>0</v>
      </c>
    </row>
    <row r="425" spans="1:57" x14ac:dyDescent="0.2">
      <c r="A425" s="5" t="str">
        <f t="shared" ref="A425:C425" si="707">A104</f>
        <v/>
      </c>
      <c r="B425" s="14" t="str">
        <f t="shared" si="707"/>
        <v/>
      </c>
      <c r="C425" s="5" t="str">
        <f t="shared" si="707"/>
        <v/>
      </c>
      <c r="D425" s="5" t="str">
        <f t="shared" si="655"/>
        <v/>
      </c>
      <c r="E425" s="5" t="str">
        <f t="shared" si="656"/>
        <v/>
      </c>
      <c r="F425" s="5" t="str">
        <f t="shared" si="657"/>
        <v/>
      </c>
      <c r="G425" s="5" t="str">
        <f t="shared" si="658"/>
        <v/>
      </c>
      <c r="H425" s="5" t="str">
        <f t="shared" si="659"/>
        <v/>
      </c>
      <c r="I425" s="5" t="str">
        <f t="shared" si="660"/>
        <v/>
      </c>
      <c r="J425" s="5" t="str">
        <f t="shared" si="661"/>
        <v/>
      </c>
      <c r="K425" s="5" t="str">
        <f t="shared" si="662"/>
        <v/>
      </c>
      <c r="L425" s="5" t="str">
        <f t="shared" si="663"/>
        <v/>
      </c>
      <c r="M425" s="5" t="str">
        <f t="shared" si="664"/>
        <v/>
      </c>
      <c r="N425" s="5" t="str">
        <f t="shared" si="665"/>
        <v/>
      </c>
      <c r="O425" s="5" t="str">
        <f t="shared" si="666"/>
        <v/>
      </c>
      <c r="P425" s="5" t="str">
        <f t="shared" si="667"/>
        <v/>
      </c>
      <c r="Q425" s="5" t="str">
        <f t="shared" si="668"/>
        <v/>
      </c>
      <c r="R425" s="5" t="str">
        <f t="shared" si="669"/>
        <v/>
      </c>
      <c r="S425" s="5" t="str">
        <f t="shared" si="670"/>
        <v/>
      </c>
      <c r="T425" s="5" t="str">
        <f t="shared" si="671"/>
        <v/>
      </c>
      <c r="U425" s="5" t="str">
        <f t="shared" si="672"/>
        <v/>
      </c>
      <c r="V425" s="5" t="str">
        <f t="shared" si="673"/>
        <v/>
      </c>
      <c r="W425" s="5" t="str">
        <f t="shared" si="674"/>
        <v/>
      </c>
      <c r="X425" s="5" t="str">
        <f t="shared" si="675"/>
        <v/>
      </c>
      <c r="Y425" s="5" t="str">
        <f t="shared" si="676"/>
        <v/>
      </c>
      <c r="Z425" s="5" t="str">
        <f t="shared" si="677"/>
        <v/>
      </c>
      <c r="AA425" s="5" t="str">
        <f t="shared" si="678"/>
        <v/>
      </c>
      <c r="AB425" s="5" t="str">
        <f t="shared" si="679"/>
        <v/>
      </c>
      <c r="AC425" s="5" t="str">
        <f t="shared" si="680"/>
        <v/>
      </c>
      <c r="AD425" s="5" t="str">
        <f t="shared" si="681"/>
        <v/>
      </c>
      <c r="AE425" s="5" t="str">
        <f t="shared" si="682"/>
        <v/>
      </c>
      <c r="AF425" s="5" t="str">
        <f t="shared" si="683"/>
        <v/>
      </c>
      <c r="AG425" s="5" t="str">
        <f t="shared" si="684"/>
        <v/>
      </c>
      <c r="AH425" s="5" t="str">
        <f t="shared" si="685"/>
        <v/>
      </c>
      <c r="AI425" s="5" t="str">
        <f t="shared" si="686"/>
        <v/>
      </c>
      <c r="AJ425" s="5" t="str">
        <f t="shared" si="687"/>
        <v/>
      </c>
      <c r="AK425" s="5" t="str">
        <f t="shared" si="688"/>
        <v/>
      </c>
      <c r="AL425" s="5" t="str">
        <f t="shared" si="689"/>
        <v/>
      </c>
      <c r="AM425" s="5" t="str">
        <f t="shared" si="690"/>
        <v/>
      </c>
      <c r="AN425" s="5" t="str">
        <f t="shared" si="691"/>
        <v/>
      </c>
      <c r="AO425" s="5" t="str">
        <f t="shared" si="692"/>
        <v/>
      </c>
      <c r="AP425" s="5" t="str">
        <f t="shared" si="693"/>
        <v/>
      </c>
      <c r="AQ425" s="5" t="str">
        <f t="shared" si="694"/>
        <v/>
      </c>
      <c r="AR425" s="5" t="str">
        <f t="shared" si="695"/>
        <v/>
      </c>
      <c r="AS425" s="5" t="str">
        <f t="shared" si="696"/>
        <v/>
      </c>
      <c r="AT425" s="5" t="str">
        <f t="shared" si="697"/>
        <v/>
      </c>
      <c r="AU425" s="5" t="str">
        <f t="shared" si="698"/>
        <v/>
      </c>
      <c r="AV425" s="5" t="str">
        <f t="shared" si="699"/>
        <v/>
      </c>
      <c r="AW425" s="5" t="str">
        <f t="shared" si="700"/>
        <v/>
      </c>
      <c r="AX425" s="5" t="str">
        <f t="shared" si="701"/>
        <v/>
      </c>
      <c r="AY425" s="5" t="str">
        <f t="shared" si="702"/>
        <v/>
      </c>
      <c r="AZ425" s="5" t="str">
        <f t="shared" si="703"/>
        <v/>
      </c>
      <c r="BA425" s="5" t="str">
        <f t="shared" si="704"/>
        <v/>
      </c>
      <c r="BB425" s="18">
        <f t="shared" si="647"/>
        <v>0</v>
      </c>
    </row>
    <row r="426" spans="1:57" x14ac:dyDescent="0.2">
      <c r="A426" s="176" t="s">
        <v>21</v>
      </c>
      <c r="B426" s="176"/>
      <c r="C426" s="176"/>
      <c r="D426" s="5">
        <f>SUM(D326:D425)</f>
        <v>0</v>
      </c>
      <c r="E426" s="5">
        <f t="shared" ref="E426:BA426" si="708">SUM(E326:E425)</f>
        <v>0</v>
      </c>
      <c r="F426" s="5">
        <f t="shared" si="708"/>
        <v>0</v>
      </c>
      <c r="G426" s="5">
        <f t="shared" si="708"/>
        <v>0</v>
      </c>
      <c r="H426" s="5">
        <f t="shared" si="708"/>
        <v>0</v>
      </c>
      <c r="I426" s="5">
        <f t="shared" si="708"/>
        <v>0</v>
      </c>
      <c r="J426" s="5">
        <f t="shared" si="708"/>
        <v>0</v>
      </c>
      <c r="K426" s="5">
        <f t="shared" si="708"/>
        <v>0</v>
      </c>
      <c r="L426" s="5">
        <f t="shared" si="708"/>
        <v>0</v>
      </c>
      <c r="M426" s="5">
        <f t="shared" si="708"/>
        <v>0</v>
      </c>
      <c r="N426" s="5">
        <f t="shared" si="708"/>
        <v>0</v>
      </c>
      <c r="O426" s="5">
        <f t="shared" si="708"/>
        <v>0</v>
      </c>
      <c r="P426" s="5">
        <f t="shared" si="708"/>
        <v>0</v>
      </c>
      <c r="Q426" s="5">
        <f t="shared" si="708"/>
        <v>0</v>
      </c>
      <c r="R426" s="5">
        <f t="shared" si="708"/>
        <v>0</v>
      </c>
      <c r="S426" s="5">
        <f t="shared" si="708"/>
        <v>0</v>
      </c>
      <c r="T426" s="5">
        <f t="shared" si="708"/>
        <v>0</v>
      </c>
      <c r="U426" s="5">
        <f t="shared" si="708"/>
        <v>0</v>
      </c>
      <c r="V426" s="5">
        <f t="shared" si="708"/>
        <v>0</v>
      </c>
      <c r="W426" s="5">
        <f t="shared" si="708"/>
        <v>0</v>
      </c>
      <c r="X426" s="5">
        <f t="shared" si="708"/>
        <v>0</v>
      </c>
      <c r="Y426" s="5">
        <f t="shared" si="708"/>
        <v>0</v>
      </c>
      <c r="Z426" s="5">
        <f t="shared" si="708"/>
        <v>0</v>
      </c>
      <c r="AA426" s="5">
        <f t="shared" si="708"/>
        <v>0</v>
      </c>
      <c r="AB426" s="5">
        <f t="shared" si="708"/>
        <v>0</v>
      </c>
      <c r="AC426" s="5">
        <f t="shared" si="708"/>
        <v>0</v>
      </c>
      <c r="AD426" s="5">
        <f t="shared" si="708"/>
        <v>0</v>
      </c>
      <c r="AE426" s="5">
        <f t="shared" si="708"/>
        <v>0</v>
      </c>
      <c r="AF426" s="5">
        <f t="shared" si="708"/>
        <v>0</v>
      </c>
      <c r="AG426" s="5">
        <f t="shared" si="708"/>
        <v>0</v>
      </c>
      <c r="AH426" s="5">
        <f t="shared" si="708"/>
        <v>0</v>
      </c>
      <c r="AI426" s="5">
        <f t="shared" si="708"/>
        <v>0</v>
      </c>
      <c r="AJ426" s="5">
        <f t="shared" si="708"/>
        <v>0</v>
      </c>
      <c r="AK426" s="5">
        <f t="shared" si="708"/>
        <v>0</v>
      </c>
      <c r="AL426" s="5">
        <f t="shared" si="708"/>
        <v>0</v>
      </c>
      <c r="AM426" s="5">
        <f t="shared" si="708"/>
        <v>0</v>
      </c>
      <c r="AN426" s="5">
        <f t="shared" si="708"/>
        <v>0</v>
      </c>
      <c r="AO426" s="5">
        <f t="shared" si="708"/>
        <v>0</v>
      </c>
      <c r="AP426" s="5">
        <f t="shared" si="708"/>
        <v>0</v>
      </c>
      <c r="AQ426" s="5">
        <f t="shared" si="708"/>
        <v>0</v>
      </c>
      <c r="AR426" s="5">
        <f t="shared" si="708"/>
        <v>0</v>
      </c>
      <c r="AS426" s="5">
        <f t="shared" si="708"/>
        <v>0</v>
      </c>
      <c r="AT426" s="5">
        <f t="shared" si="708"/>
        <v>0</v>
      </c>
      <c r="AU426" s="5">
        <f t="shared" si="708"/>
        <v>0</v>
      </c>
      <c r="AV426" s="5">
        <f t="shared" si="708"/>
        <v>0</v>
      </c>
      <c r="AW426" s="5">
        <f t="shared" si="708"/>
        <v>0</v>
      </c>
      <c r="AX426" s="5">
        <f t="shared" si="708"/>
        <v>0</v>
      </c>
      <c r="AY426" s="5">
        <f t="shared" si="708"/>
        <v>0</v>
      </c>
      <c r="AZ426" s="5">
        <f t="shared" si="708"/>
        <v>0</v>
      </c>
      <c r="BA426" s="5">
        <f t="shared" si="708"/>
        <v>0</v>
      </c>
    </row>
    <row r="429" spans="1:57" x14ac:dyDescent="0.2">
      <c r="A429" t="s">
        <v>42</v>
      </c>
    </row>
    <row r="430" spans="1:57" ht="7.5" customHeight="1" x14ac:dyDescent="0.2"/>
    <row r="431" spans="1:57" s="1" customFormat="1" x14ac:dyDescent="0.2">
      <c r="A431" s="165" t="s">
        <v>18</v>
      </c>
      <c r="B431" s="177" t="s">
        <v>19</v>
      </c>
      <c r="C431" s="165" t="s">
        <v>7</v>
      </c>
      <c r="D431" s="171" t="s">
        <v>20</v>
      </c>
      <c r="E431" s="172"/>
      <c r="F431" s="172"/>
      <c r="G431" s="172"/>
      <c r="H431" s="172"/>
      <c r="I431" s="172"/>
      <c r="J431" s="172"/>
      <c r="K431" s="172"/>
      <c r="L431" s="172"/>
      <c r="M431" s="172"/>
      <c r="N431" s="172"/>
      <c r="O431" s="172"/>
      <c r="P431" s="172"/>
      <c r="Q431" s="172"/>
      <c r="R431" s="172"/>
      <c r="S431" s="172"/>
      <c r="T431" s="172"/>
      <c r="U431" s="172"/>
      <c r="V431" s="172"/>
      <c r="W431" s="172"/>
      <c r="X431" s="172"/>
      <c r="Y431" s="172"/>
      <c r="Z431" s="172"/>
      <c r="AA431" s="172"/>
      <c r="AB431" s="172"/>
      <c r="AC431" s="172"/>
      <c r="AD431" s="172"/>
      <c r="AE431" s="172"/>
      <c r="AF431" s="172"/>
      <c r="AG431" s="172"/>
      <c r="AH431" s="172"/>
      <c r="AI431" s="172"/>
      <c r="AJ431" s="172"/>
      <c r="AK431" s="172"/>
      <c r="AL431" s="172"/>
      <c r="AM431" s="172"/>
      <c r="AN431" s="172"/>
      <c r="AO431" s="172"/>
      <c r="AP431" s="172"/>
      <c r="AQ431" s="172"/>
      <c r="AR431" s="172"/>
      <c r="AS431" s="172"/>
      <c r="AT431" s="172"/>
      <c r="AU431" s="172"/>
      <c r="AV431" s="172"/>
      <c r="AW431" s="172"/>
      <c r="AX431" s="172"/>
      <c r="AY431" s="172"/>
      <c r="AZ431" s="172"/>
      <c r="BA431" s="173"/>
      <c r="BB431" s="165" t="s">
        <v>8</v>
      </c>
      <c r="BD431" s="15"/>
    </row>
    <row r="432" spans="1:57" s="11" customFormat="1" ht="12" x14ac:dyDescent="0.2">
      <c r="A432" s="165"/>
      <c r="B432" s="177"/>
      <c r="C432" s="165"/>
      <c r="D432" s="12">
        <f>D111</f>
        <v>0</v>
      </c>
      <c r="E432" s="12">
        <f>D432+1</f>
        <v>1</v>
      </c>
      <c r="F432" s="12">
        <f t="shared" ref="F432" si="709">E432+1</f>
        <v>2</v>
      </c>
      <c r="G432" s="12">
        <f t="shared" ref="G432" si="710">F432+1</f>
        <v>3</v>
      </c>
      <c r="H432" s="12">
        <f t="shared" ref="H432" si="711">G432+1</f>
        <v>4</v>
      </c>
      <c r="I432" s="12">
        <f t="shared" ref="I432" si="712">H432+1</f>
        <v>5</v>
      </c>
      <c r="J432" s="12">
        <f t="shared" ref="J432" si="713">I432+1</f>
        <v>6</v>
      </c>
      <c r="K432" s="12">
        <f t="shared" ref="K432" si="714">J432+1</f>
        <v>7</v>
      </c>
      <c r="L432" s="12">
        <f t="shared" ref="L432" si="715">K432+1</f>
        <v>8</v>
      </c>
      <c r="M432" s="12">
        <f t="shared" ref="M432" si="716">L432+1</f>
        <v>9</v>
      </c>
      <c r="N432" s="12">
        <f t="shared" ref="N432" si="717">M432+1</f>
        <v>10</v>
      </c>
      <c r="O432" s="12">
        <f t="shared" ref="O432" si="718">N432+1</f>
        <v>11</v>
      </c>
      <c r="P432" s="12">
        <f t="shared" ref="P432" si="719">O432+1</f>
        <v>12</v>
      </c>
      <c r="Q432" s="12">
        <f t="shared" ref="Q432" si="720">P432+1</f>
        <v>13</v>
      </c>
      <c r="R432" s="12">
        <f t="shared" ref="R432" si="721">Q432+1</f>
        <v>14</v>
      </c>
      <c r="S432" s="12">
        <f t="shared" ref="S432" si="722">R432+1</f>
        <v>15</v>
      </c>
      <c r="T432" s="12">
        <f t="shared" ref="T432" si="723">S432+1</f>
        <v>16</v>
      </c>
      <c r="U432" s="12">
        <f t="shared" ref="U432" si="724">T432+1</f>
        <v>17</v>
      </c>
      <c r="V432" s="12">
        <f t="shared" ref="V432" si="725">U432+1</f>
        <v>18</v>
      </c>
      <c r="W432" s="12">
        <f t="shared" ref="W432" si="726">V432+1</f>
        <v>19</v>
      </c>
      <c r="X432" s="12">
        <f t="shared" ref="X432" si="727">W432+1</f>
        <v>20</v>
      </c>
      <c r="Y432" s="12">
        <f t="shared" ref="Y432" si="728">X432+1</f>
        <v>21</v>
      </c>
      <c r="Z432" s="12">
        <f t="shared" ref="Z432" si="729">Y432+1</f>
        <v>22</v>
      </c>
      <c r="AA432" s="12">
        <f t="shared" ref="AA432" si="730">Z432+1</f>
        <v>23</v>
      </c>
      <c r="AB432" s="12">
        <f t="shared" ref="AB432" si="731">AA432+1</f>
        <v>24</v>
      </c>
      <c r="AC432" s="12">
        <f t="shared" ref="AC432" si="732">AB432+1</f>
        <v>25</v>
      </c>
      <c r="AD432" s="12">
        <f t="shared" ref="AD432" si="733">AC432+1</f>
        <v>26</v>
      </c>
      <c r="AE432" s="12">
        <f t="shared" ref="AE432" si="734">AD432+1</f>
        <v>27</v>
      </c>
      <c r="AF432" s="12">
        <f t="shared" ref="AF432" si="735">AE432+1</f>
        <v>28</v>
      </c>
      <c r="AG432" s="12">
        <f t="shared" ref="AG432" si="736">AF432+1</f>
        <v>29</v>
      </c>
      <c r="AH432" s="12">
        <f t="shared" ref="AH432" si="737">AG432+1</f>
        <v>30</v>
      </c>
      <c r="AI432" s="12">
        <f t="shared" ref="AI432" si="738">AH432+1</f>
        <v>31</v>
      </c>
      <c r="AJ432" s="12">
        <f t="shared" ref="AJ432" si="739">AI432+1</f>
        <v>32</v>
      </c>
      <c r="AK432" s="12">
        <f t="shared" ref="AK432" si="740">AJ432+1</f>
        <v>33</v>
      </c>
      <c r="AL432" s="12">
        <f t="shared" ref="AL432" si="741">AK432+1</f>
        <v>34</v>
      </c>
      <c r="AM432" s="12">
        <f t="shared" ref="AM432" si="742">AL432+1</f>
        <v>35</v>
      </c>
      <c r="AN432" s="12">
        <f t="shared" ref="AN432" si="743">AM432+1</f>
        <v>36</v>
      </c>
      <c r="AO432" s="12">
        <f t="shared" ref="AO432" si="744">AN432+1</f>
        <v>37</v>
      </c>
      <c r="AP432" s="12">
        <f t="shared" ref="AP432" si="745">AO432+1</f>
        <v>38</v>
      </c>
      <c r="AQ432" s="12">
        <f t="shared" ref="AQ432" si="746">AP432+1</f>
        <v>39</v>
      </c>
      <c r="AR432" s="12">
        <f t="shared" ref="AR432" si="747">AQ432+1</f>
        <v>40</v>
      </c>
      <c r="AS432" s="12">
        <f t="shared" ref="AS432" si="748">AR432+1</f>
        <v>41</v>
      </c>
      <c r="AT432" s="12">
        <f t="shared" ref="AT432" si="749">AS432+1</f>
        <v>42</v>
      </c>
      <c r="AU432" s="12">
        <f t="shared" ref="AU432" si="750">AT432+1</f>
        <v>43</v>
      </c>
      <c r="AV432" s="12">
        <f t="shared" ref="AV432" si="751">AU432+1</f>
        <v>44</v>
      </c>
      <c r="AW432" s="12">
        <f t="shared" ref="AW432" si="752">AV432+1</f>
        <v>45</v>
      </c>
      <c r="AX432" s="12">
        <f t="shared" ref="AX432" si="753">AW432+1</f>
        <v>46</v>
      </c>
      <c r="AY432" s="12">
        <f t="shared" ref="AY432" si="754">AX432+1</f>
        <v>47</v>
      </c>
      <c r="AZ432" s="12">
        <f t="shared" ref="AZ432" si="755">AY432+1</f>
        <v>48</v>
      </c>
      <c r="BA432" s="12">
        <f t="shared" ref="BA432" si="756">AZ432+1</f>
        <v>49</v>
      </c>
      <c r="BB432" s="165"/>
      <c r="BD432" s="17"/>
      <c r="BE432" s="16"/>
    </row>
    <row r="433" spans="1:54" x14ac:dyDescent="0.2">
      <c r="A433" s="5" t="str">
        <f t="shared" ref="A433:C434" si="757">A5</f>
        <v/>
      </c>
      <c r="B433" s="14" t="str">
        <f t="shared" si="757"/>
        <v/>
      </c>
      <c r="C433" s="5" t="str">
        <f t="shared" si="757"/>
        <v/>
      </c>
      <c r="D433" s="21" t="str">
        <f>IF(AND('別紙3-1_区分⑤所要額内訳'!$I$4="大規模施設等(定員30人以上)",$D$426&gt;=5),D326,IF(AND('別紙3-1_区分⑤所要額内訳'!$I$4="小規模施設等(定員29人以下)",$D$426&gt;=2),D326,""))</f>
        <v/>
      </c>
      <c r="E433" s="21" t="str">
        <f>IF(AND('別紙3-1_区分⑤所要額内訳'!$I$4="大規模施設等(定員30人以上)",$E$426&gt;=5),E326,IF(AND('別紙3-1_区分⑤所要額内訳'!$I$4="小規模施設等(定員29人以下)",$E$426&gt;=2),E326,""))</f>
        <v/>
      </c>
      <c r="F433" s="21" t="str">
        <f>IF(AND('別紙3-1_区分⑤所要額内訳'!$I$4="大規模施設等(定員30人以上)",$F$426&gt;=5),F326,IF(AND('別紙3-1_区分⑤所要額内訳'!$I$4="小規模施設等(定員29人以下)",$F$426&gt;=2),F326,""))</f>
        <v/>
      </c>
      <c r="G433" s="21" t="str">
        <f>IF(AND('別紙3-1_区分⑤所要額内訳'!$I$4="大規模施設等(定員30人以上)",$G$426&gt;=5),G326,IF(AND('別紙3-1_区分⑤所要額内訳'!$I$4="小規模施設等(定員29人以下)",$G$426&gt;=2),G326,""))</f>
        <v/>
      </c>
      <c r="H433" s="21" t="str">
        <f>IF(AND('別紙3-1_区分⑤所要額内訳'!$I$4="大規模施設等(定員30人以上)",$H$426&gt;=5),H326,IF(AND('別紙3-1_区分⑤所要額内訳'!$I$4="小規模施設等(定員29人以下)",$H$426&gt;=2),H326,""))</f>
        <v/>
      </c>
      <c r="I433" s="21" t="str">
        <f>IF(AND('別紙3-1_区分⑤所要額内訳'!$I$4="大規模施設等(定員30人以上)",$I$426&gt;=5),I326,IF(AND('別紙3-1_区分⑤所要額内訳'!$I$4="小規模施設等(定員29人以下)",$I$426&gt;=2),I326,""))</f>
        <v/>
      </c>
      <c r="J433" s="21" t="str">
        <f>IF(AND('別紙3-1_区分⑤所要額内訳'!$I$4="大規模施設等(定員30人以上)",$J$426&gt;=5),J326,IF(AND('別紙3-1_区分⑤所要額内訳'!$I$4="小規模施設等(定員29人以下)",$J$426&gt;=2),J326,""))</f>
        <v/>
      </c>
      <c r="K433" s="21" t="str">
        <f>IF(AND('別紙3-1_区分⑤所要額内訳'!$I$4="大規模施設等(定員30人以上)",$K$426&gt;=5),K326,IF(AND('別紙3-1_区分⑤所要額内訳'!$I$4="小規模施設等(定員29人以下)",$K$426&gt;=2),K326,""))</f>
        <v/>
      </c>
      <c r="L433" s="21" t="str">
        <f>IF(AND('別紙3-1_区分⑤所要額内訳'!$I$4="大規模施設等(定員30人以上)",$L$426&gt;=5),L326,IF(AND('別紙3-1_区分⑤所要額内訳'!$I$4="小規模施設等(定員29人以下)",$L$426&gt;=2),L326,""))</f>
        <v/>
      </c>
      <c r="M433" s="21" t="str">
        <f>IF(AND('別紙3-1_区分⑤所要額内訳'!$I$4="大規模施設等(定員30人以上)",$M$426&gt;=5),M326,IF(AND('別紙3-1_区分⑤所要額内訳'!$I$4="小規模施設等(定員29人以下)",$M$426&gt;=2),M326,""))</f>
        <v/>
      </c>
      <c r="N433" s="21" t="str">
        <f>IF(AND('別紙3-1_区分⑤所要額内訳'!$I$4="大規模施設等(定員30人以上)",$N$426&gt;=5),N326,IF(AND('別紙3-1_区分⑤所要額内訳'!$I$4="小規模施設等(定員29人以下)",$N$426&gt;=2),N326,""))</f>
        <v/>
      </c>
      <c r="O433" s="21" t="str">
        <f>IF(AND('別紙3-1_区分⑤所要額内訳'!$I$4="大規模施設等(定員30人以上)",$O$426&gt;=5),O326,IF(AND('別紙3-1_区分⑤所要額内訳'!$I$4="小規模施設等(定員29人以下)",$O$426&gt;=2),O326,""))</f>
        <v/>
      </c>
      <c r="P433" s="21" t="str">
        <f>IF(AND('別紙3-1_区分⑤所要額内訳'!$I$4="大規模施設等(定員30人以上)",$P$426&gt;=5),P326,IF(AND('別紙3-1_区分⑤所要額内訳'!$I$4="小規模施設等(定員29人以下)",$P$426&gt;=2),P326,""))</f>
        <v/>
      </c>
      <c r="Q433" s="21" t="str">
        <f>IF(AND('別紙3-1_区分⑤所要額内訳'!$I$4="大規模施設等(定員30人以上)",$Q$426&gt;=5),Q326,IF(AND('別紙3-1_区分⑤所要額内訳'!$I$4="小規模施設等(定員29人以下)",$Q$426&gt;=2),Q326,""))</f>
        <v/>
      </c>
      <c r="R433" s="21" t="str">
        <f>IF(AND('別紙3-1_区分⑤所要額内訳'!$I$4="大規模施設等(定員30人以上)",$R$426&gt;=5),R326,IF(AND('別紙3-1_区分⑤所要額内訳'!$I$4="小規模施設等(定員29人以下)",$R$426&gt;=2),R326,""))</f>
        <v/>
      </c>
      <c r="S433" s="21" t="str">
        <f>IF(AND('別紙3-1_区分⑤所要額内訳'!$I$4="大規模施設等(定員30人以上)",$S$426&gt;=5),S326,IF(AND('別紙3-1_区分⑤所要額内訳'!$I$4="小規模施設等(定員29人以下)",$S$426&gt;=2),S326,""))</f>
        <v/>
      </c>
      <c r="T433" s="21" t="str">
        <f>IF(AND('別紙3-1_区分⑤所要額内訳'!$I$4="大規模施設等(定員30人以上)",$T$426&gt;=5),T326,IF(AND('別紙3-1_区分⑤所要額内訳'!$I$4="小規模施設等(定員29人以下)",$T$426&gt;=2),T326,""))</f>
        <v/>
      </c>
      <c r="U433" s="21" t="str">
        <f>IF(AND('別紙3-1_区分⑤所要額内訳'!$I$4="大規模施設等(定員30人以上)",$U$426&gt;=5),U326,IF(AND('別紙3-1_区分⑤所要額内訳'!$I$4="小規模施設等(定員29人以下)",$U$426&gt;=2),U326,""))</f>
        <v/>
      </c>
      <c r="V433" s="21" t="str">
        <f>IF(AND('別紙3-1_区分⑤所要額内訳'!$I$4="大規模施設等(定員30人以上)",$V$426&gt;=5),V326,IF(AND('別紙3-1_区分⑤所要額内訳'!$I$4="小規模施設等(定員29人以下)",$V$426&gt;=2),V326,""))</f>
        <v/>
      </c>
      <c r="W433" s="21" t="str">
        <f>IF(AND('別紙3-1_区分⑤所要額内訳'!$I$4="大規模施設等(定員30人以上)",$W$426&gt;=5),W326,IF(AND('別紙3-1_区分⑤所要額内訳'!$I$4="小規模施設等(定員29人以下)",$W$426&gt;=2),W326,""))</f>
        <v/>
      </c>
      <c r="X433" s="21" t="str">
        <f>IF(AND('別紙3-1_区分⑤所要額内訳'!$I$4="大規模施設等(定員30人以上)",$X$426&gt;=5),X326,IF(AND('別紙3-1_区分⑤所要額内訳'!$I$4="小規模施設等(定員29人以下)",$X$426&gt;=2),X326,""))</f>
        <v/>
      </c>
      <c r="Y433" s="21" t="str">
        <f>IF(AND('別紙3-1_区分⑤所要額内訳'!$I$4="大規模施設等(定員30人以上)",$Y$426&gt;=5),Y326,IF(AND('別紙3-1_区分⑤所要額内訳'!$I$4="小規模施設等(定員29人以下)",$Y$426&gt;=2),Y326,""))</f>
        <v/>
      </c>
      <c r="Z433" s="21" t="str">
        <f>IF(AND('別紙3-1_区分⑤所要額内訳'!$I$4="大規模施設等(定員30人以上)",$Z$426&gt;=5),Z326,IF(AND('別紙3-1_区分⑤所要額内訳'!$I$4="小規模施設等(定員29人以下)",$Z$426&gt;=2),Z326,""))</f>
        <v/>
      </c>
      <c r="AA433" s="21" t="str">
        <f>IF(AND('別紙3-1_区分⑤所要額内訳'!$I$4="大規模施設等(定員30人以上)",$AA$426&gt;=5),AA326,IF(AND('別紙3-1_区分⑤所要額内訳'!$I$4="小規模施設等(定員29人以下)",$AA$426&gt;=2),AA326,""))</f>
        <v/>
      </c>
      <c r="AB433" s="21" t="str">
        <f>IF(AND('別紙3-1_区分⑤所要額内訳'!$I$4="大規模施設等(定員30人以上)",$AB$426&gt;=5),AB326,IF(AND('別紙3-1_区分⑤所要額内訳'!$I$4="小規模施設等(定員29人以下)",$AB$426&gt;=2),AB326,""))</f>
        <v/>
      </c>
      <c r="AC433" s="21" t="str">
        <f>IF(AND('別紙3-1_区分⑤所要額内訳'!$I$4="大規模施設等(定員30人以上)",$AC$426&gt;=5),AC326,IF(AND('別紙3-1_区分⑤所要額内訳'!$I$4="小規模施設等(定員29人以下)",$AC$426&gt;=2),AC326,""))</f>
        <v/>
      </c>
      <c r="AD433" s="21" t="str">
        <f>IF(AND('別紙3-1_区分⑤所要額内訳'!$I$4="大規模施設等(定員30人以上)",$AD$426&gt;=5),AD326,IF(AND('別紙3-1_区分⑤所要額内訳'!$I$4="小規模施設等(定員29人以下)",$AD$426&gt;=2),AD326,""))</f>
        <v/>
      </c>
      <c r="AE433" s="21" t="str">
        <f>IF(AND('別紙3-1_区分⑤所要額内訳'!$I$4="大規模施設等(定員30人以上)",$AE$426&gt;=5),AE326,IF(AND('別紙3-1_区分⑤所要額内訳'!$I$4="小規模施設等(定員29人以下)",$AE$426&gt;=2),AE326,""))</f>
        <v/>
      </c>
      <c r="AF433" s="21" t="str">
        <f>IF(AND('別紙3-1_区分⑤所要額内訳'!$I$4="大規模施設等(定員30人以上)",$AF$426&gt;=5),AF326,IF(AND('別紙3-1_区分⑤所要額内訳'!$I$4="小規模施設等(定員29人以下)",$AF$426&gt;=2),AF326,""))</f>
        <v/>
      </c>
      <c r="AG433" s="21" t="str">
        <f>IF(AND('別紙3-1_区分⑤所要額内訳'!$I$4="大規模施設等(定員30人以上)",$AG$426&gt;=5),AG326,IF(AND('別紙3-1_区分⑤所要額内訳'!$I$4="小規模施設等(定員29人以下)",$AG$426&gt;=2),AG326,""))</f>
        <v/>
      </c>
      <c r="AH433" s="21" t="str">
        <f>IF(AND('別紙3-1_区分⑤所要額内訳'!$I$4="大規模施設等(定員30人以上)",$AH$426&gt;=5),AH326,IF(AND('別紙3-1_区分⑤所要額内訳'!$I$4="小規模施設等(定員29人以下)",$AH$426&gt;=2),AH326,""))</f>
        <v/>
      </c>
      <c r="AI433" s="21" t="str">
        <f>IF(AND('別紙3-1_区分⑤所要額内訳'!$I$4="大規模施設等(定員30人以上)",$AI$426&gt;=5),AI326,IF(AND('別紙3-1_区分⑤所要額内訳'!$I$4="小規模施設等(定員29人以下)",$AI$426&gt;=2),AI326,""))</f>
        <v/>
      </c>
      <c r="AJ433" s="21" t="str">
        <f>IF(AND('別紙3-1_区分⑤所要額内訳'!$I$4="大規模施設等(定員30人以上)",$AJ$426&gt;=5),AJ326,IF(AND('別紙3-1_区分⑤所要額内訳'!$I$4="小規模施設等(定員29人以下)",$AJ$426&gt;=2),AJ326,""))</f>
        <v/>
      </c>
      <c r="AK433" s="21" t="str">
        <f>IF(AND('別紙3-1_区分⑤所要額内訳'!$I$4="大規模施設等(定員30人以上)",$AK$426&gt;=5),AK326,IF(AND('別紙3-1_区分⑤所要額内訳'!$I$4="小規模施設等(定員29人以下)",$AK$426&gt;=2),AK326,""))</f>
        <v/>
      </c>
      <c r="AL433" s="21" t="str">
        <f>IF(AND('別紙3-1_区分⑤所要額内訳'!$I$4="大規模施設等(定員30人以上)",$AL$426&gt;=5),AL326,IF(AND('別紙3-1_区分⑤所要額内訳'!$I$4="小規模施設等(定員29人以下)",$AL$426&gt;=2),AL326,""))</f>
        <v/>
      </c>
      <c r="AM433" s="21" t="str">
        <f>IF(AND('別紙3-1_区分⑤所要額内訳'!$I$4="大規模施設等(定員30人以上)",$AM$426&gt;=5),AM326,IF(AND('別紙3-1_区分⑤所要額内訳'!$I$4="小規模施設等(定員29人以下)",$AM$426&gt;=2),AM326,""))</f>
        <v/>
      </c>
      <c r="AN433" s="21" t="str">
        <f>IF(AND('別紙3-1_区分⑤所要額内訳'!$I$4="大規模施設等(定員30人以上)",$AN$426&gt;=5),AN326,IF(AND('別紙3-1_区分⑤所要額内訳'!$I$4="小規模施設等(定員29人以下)",$AN$426&gt;=2),AN326,""))</f>
        <v/>
      </c>
      <c r="AO433" s="21" t="str">
        <f>IF(AND('別紙3-1_区分⑤所要額内訳'!$I$4="大規模施設等(定員30人以上)",$AO$426&gt;=5),AO326,IF(AND('別紙3-1_区分⑤所要額内訳'!$I$4="小規模施設等(定員29人以下)",$AO$426&gt;=2),AO326,""))</f>
        <v/>
      </c>
      <c r="AP433" s="21" t="str">
        <f>IF(AND('別紙3-1_区分⑤所要額内訳'!$I$4="大規模施設等(定員30人以上)",$AP$426&gt;=5),AP326,IF(AND('別紙3-1_区分⑤所要額内訳'!$I$4="小規模施設等(定員29人以下)",$AP$426&gt;=2),AP326,""))</f>
        <v/>
      </c>
      <c r="AQ433" s="21" t="str">
        <f>IF(AND('別紙3-1_区分⑤所要額内訳'!$I$4="大規模施設等(定員30人以上)",$AQ$426&gt;=5),AQ326,IF(AND('別紙3-1_区分⑤所要額内訳'!$I$4="小規模施設等(定員29人以下)",$AQ$426&gt;=2),AQ326,""))</f>
        <v/>
      </c>
      <c r="AR433" s="21" t="str">
        <f>IF(AND('別紙3-1_区分⑤所要額内訳'!$I$4="大規模施設等(定員30人以上)",$AR$426&gt;=5),AR326,IF(AND('別紙3-1_区分⑤所要額内訳'!$I$4="小規模施設等(定員29人以下)",$AR$426&gt;=2),AR326,""))</f>
        <v/>
      </c>
      <c r="AS433" s="21" t="str">
        <f>IF(AND('別紙3-1_区分⑤所要額内訳'!$I$4="大規模施設等(定員30人以上)",$AS$426&gt;=5),AS326,IF(AND('別紙3-1_区分⑤所要額内訳'!$I$4="小規模施設等(定員29人以下)",$AS$426&gt;=2),AS326,""))</f>
        <v/>
      </c>
      <c r="AT433" s="21" t="str">
        <f>IF(AND('別紙3-1_区分⑤所要額内訳'!$I$4="大規模施設等(定員30人以上)",$AT$426&gt;=5),AT326,IF(AND('別紙3-1_区分⑤所要額内訳'!$I$4="小規模施設等(定員29人以下)",$AT$426&gt;=2),AT326,""))</f>
        <v/>
      </c>
      <c r="AU433" s="21" t="str">
        <f>IF(AND('別紙3-1_区分⑤所要額内訳'!$I$4="大規模施設等(定員30人以上)",$AU$426&gt;=5),AU326,IF(AND('別紙3-1_区分⑤所要額内訳'!$I$4="小規模施設等(定員29人以下)",$AU$426&gt;=2),AU326,""))</f>
        <v/>
      </c>
      <c r="AV433" s="21" t="str">
        <f>IF(AND('別紙3-1_区分⑤所要額内訳'!$I$4="大規模施設等(定員30人以上)",$AV$426&gt;=5),AV326,IF(AND('別紙3-1_区分⑤所要額内訳'!$I$4="小規模施設等(定員29人以下)",$AV$426&gt;=2),AV326,""))</f>
        <v/>
      </c>
      <c r="AW433" s="21" t="str">
        <f>IF(AND('別紙3-1_区分⑤所要額内訳'!$I$4="大規模施設等(定員30人以上)",$AW$426&gt;=5),AW326,IF(AND('別紙3-1_区分⑤所要額内訳'!$I$4="小規模施設等(定員29人以下)",$AW$426&gt;=2),AW326,""))</f>
        <v/>
      </c>
      <c r="AX433" s="21" t="str">
        <f>IF(AND('別紙3-1_区分⑤所要額内訳'!$I$4="大規模施設等(定員30人以上)",$AX$426&gt;=5),AX326,IF(AND('別紙3-1_区分⑤所要額内訳'!$I$4="小規模施設等(定員29人以下)",$AX$426&gt;=2),AX326,""))</f>
        <v/>
      </c>
      <c r="AY433" s="21" t="str">
        <f>IF(AND('別紙3-1_区分⑤所要額内訳'!$I$4="大規模施設等(定員30人以上)",$AY$426&gt;=5),AY326,IF(AND('別紙3-1_区分⑤所要額内訳'!$I$4="小規模施設等(定員29人以下)",$AY$426&gt;=2),AY326,""))</f>
        <v/>
      </c>
      <c r="AZ433" s="21" t="str">
        <f>IF(AND('別紙3-1_区分⑤所要額内訳'!$I$4="大規模施設等(定員30人以上)",$AZ$426&gt;=5),AZ326,IF(AND('別紙3-1_区分⑤所要額内訳'!$I$4="小規模施設等(定員29人以下)",$AZ$426&gt;=2),AZ326,""))</f>
        <v/>
      </c>
      <c r="BA433" s="21" t="str">
        <f>IF(AND('別紙3-1_区分⑤所要額内訳'!$I$4="大規模施設等(定員30人以上)",$BA$426&gt;=5),BA326,IF(AND('別紙3-1_区分⑤所要額内訳'!$I$4="小規模施設等(定員29人以下)",$BA$426&gt;=2),BA326,""))</f>
        <v/>
      </c>
      <c r="BB433" s="18">
        <f t="shared" ref="BB433:BB444" si="758">COUNTIF(D433:BA433,1)</f>
        <v>0</v>
      </c>
    </row>
    <row r="434" spans="1:54" x14ac:dyDescent="0.2">
      <c r="A434" s="5" t="str">
        <f t="shared" si="757"/>
        <v/>
      </c>
      <c r="B434" s="14" t="str">
        <f t="shared" si="757"/>
        <v/>
      </c>
      <c r="C434" s="5" t="str">
        <f t="shared" si="757"/>
        <v/>
      </c>
      <c r="D434" s="21" t="str">
        <f>IF(AND('別紙3-1_区分⑤所要額内訳'!$I$4="大規模施設等(定員30人以上)",$D$426&gt;=5),D327,IF(AND('別紙3-1_区分⑤所要額内訳'!$I$4="小規模施設等(定員29人以下)",$D$426&gt;=2),D327,""))</f>
        <v/>
      </c>
      <c r="E434" s="21" t="str">
        <f>IF(AND('別紙3-1_区分⑤所要額内訳'!$I$4="大規模施設等(定員30人以上)",$E$426&gt;=5),E327,IF(AND('別紙3-1_区分⑤所要額内訳'!$I$4="小規模施設等(定員29人以下)",$E$426&gt;=2),E327,""))</f>
        <v/>
      </c>
      <c r="F434" s="21" t="str">
        <f>IF(AND('別紙3-1_区分⑤所要額内訳'!$I$4="大規模施設等(定員30人以上)",$F$426&gt;=5),F327,IF(AND('別紙3-1_区分⑤所要額内訳'!$I$4="小規模施設等(定員29人以下)",$F$426&gt;=2),F327,""))</f>
        <v/>
      </c>
      <c r="G434" s="21" t="str">
        <f>IF(AND('別紙3-1_区分⑤所要額内訳'!$I$4="大規模施設等(定員30人以上)",$G$426&gt;=5),G327,IF(AND('別紙3-1_区分⑤所要額内訳'!$I$4="小規模施設等(定員29人以下)",$G$426&gt;=2),G327,""))</f>
        <v/>
      </c>
      <c r="H434" s="21" t="str">
        <f>IF(AND('別紙3-1_区分⑤所要額内訳'!$I$4="大規模施設等(定員30人以上)",$H$426&gt;=5),H327,IF(AND('別紙3-1_区分⑤所要額内訳'!$I$4="小規模施設等(定員29人以下)",$H$426&gt;=2),H327,""))</f>
        <v/>
      </c>
      <c r="I434" s="21" t="str">
        <f>IF(AND('別紙3-1_区分⑤所要額内訳'!$I$4="大規模施設等(定員30人以上)",$I$426&gt;=5),I327,IF(AND('別紙3-1_区分⑤所要額内訳'!$I$4="小規模施設等(定員29人以下)",$I$426&gt;=2),I327,""))</f>
        <v/>
      </c>
      <c r="J434" s="21" t="str">
        <f>IF(AND('別紙3-1_区分⑤所要額内訳'!$I$4="大規模施設等(定員30人以上)",$J$426&gt;=5),J327,IF(AND('別紙3-1_区分⑤所要額内訳'!$I$4="小規模施設等(定員29人以下)",$J$426&gt;=2),J327,""))</f>
        <v/>
      </c>
      <c r="K434" s="21" t="str">
        <f>IF(AND('別紙3-1_区分⑤所要額内訳'!$I$4="大規模施設等(定員30人以上)",$K$426&gt;=5),K327,IF(AND('別紙3-1_区分⑤所要額内訳'!$I$4="小規模施設等(定員29人以下)",$K$426&gt;=2),K327,""))</f>
        <v/>
      </c>
      <c r="L434" s="21" t="str">
        <f>IF(AND('別紙3-1_区分⑤所要額内訳'!$I$4="大規模施設等(定員30人以上)",$L$426&gt;=5),L327,IF(AND('別紙3-1_区分⑤所要額内訳'!$I$4="小規模施設等(定員29人以下)",$L$426&gt;=2),L327,""))</f>
        <v/>
      </c>
      <c r="M434" s="21" t="str">
        <f>IF(AND('別紙3-1_区分⑤所要額内訳'!$I$4="大規模施設等(定員30人以上)",$M$426&gt;=5),M327,IF(AND('別紙3-1_区分⑤所要額内訳'!$I$4="小規模施設等(定員29人以下)",$M$426&gt;=2),M327,""))</f>
        <v/>
      </c>
      <c r="N434" s="21" t="str">
        <f>IF(AND('別紙3-1_区分⑤所要額内訳'!$I$4="大規模施設等(定員30人以上)",$N$426&gt;=5),N327,IF(AND('別紙3-1_区分⑤所要額内訳'!$I$4="小規模施設等(定員29人以下)",$N$426&gt;=2),N327,""))</f>
        <v/>
      </c>
      <c r="O434" s="21" t="str">
        <f>IF(AND('別紙3-1_区分⑤所要額内訳'!$I$4="大規模施設等(定員30人以上)",$O$426&gt;=5),O327,IF(AND('別紙3-1_区分⑤所要額内訳'!$I$4="小規模施設等(定員29人以下)",$O$426&gt;=2),O327,""))</f>
        <v/>
      </c>
      <c r="P434" s="21" t="str">
        <f>IF(AND('別紙3-1_区分⑤所要額内訳'!$I$4="大規模施設等(定員30人以上)",$P$426&gt;=5),P327,IF(AND('別紙3-1_区分⑤所要額内訳'!$I$4="小規模施設等(定員29人以下)",$P$426&gt;=2),P327,""))</f>
        <v/>
      </c>
      <c r="Q434" s="21" t="str">
        <f>IF(AND('別紙3-1_区分⑤所要額内訳'!$I$4="大規模施設等(定員30人以上)",$Q$426&gt;=5),Q327,IF(AND('別紙3-1_区分⑤所要額内訳'!$I$4="小規模施設等(定員29人以下)",$Q$426&gt;=2),Q327,""))</f>
        <v/>
      </c>
      <c r="R434" s="21" t="str">
        <f>IF(AND('別紙3-1_区分⑤所要額内訳'!$I$4="大規模施設等(定員30人以上)",$R$426&gt;=5),R327,IF(AND('別紙3-1_区分⑤所要額内訳'!$I$4="小規模施設等(定員29人以下)",$R$426&gt;=2),R327,""))</f>
        <v/>
      </c>
      <c r="S434" s="21" t="str">
        <f>IF(AND('別紙3-1_区分⑤所要額内訳'!$I$4="大規模施設等(定員30人以上)",$S$426&gt;=5),S327,IF(AND('別紙3-1_区分⑤所要額内訳'!$I$4="小規模施設等(定員29人以下)",$S$426&gt;=2),S327,""))</f>
        <v/>
      </c>
      <c r="T434" s="21" t="str">
        <f>IF(AND('別紙3-1_区分⑤所要額内訳'!$I$4="大規模施設等(定員30人以上)",$T$426&gt;=5),T327,IF(AND('別紙3-1_区分⑤所要額内訳'!$I$4="小規模施設等(定員29人以下)",$T$426&gt;=2),T327,""))</f>
        <v/>
      </c>
      <c r="U434" s="21" t="str">
        <f>IF(AND('別紙3-1_区分⑤所要額内訳'!$I$4="大規模施設等(定員30人以上)",$U$426&gt;=5),U327,IF(AND('別紙3-1_区分⑤所要額内訳'!$I$4="小規模施設等(定員29人以下)",$U$426&gt;=2),U327,""))</f>
        <v/>
      </c>
      <c r="V434" s="21" t="str">
        <f>IF(AND('別紙3-1_区分⑤所要額内訳'!$I$4="大規模施設等(定員30人以上)",$V$426&gt;=5),V327,IF(AND('別紙3-1_区分⑤所要額内訳'!$I$4="小規模施設等(定員29人以下)",$V$426&gt;=2),V327,""))</f>
        <v/>
      </c>
      <c r="W434" s="21" t="str">
        <f>IF(AND('別紙3-1_区分⑤所要額内訳'!$I$4="大規模施設等(定員30人以上)",$W$426&gt;=5),W327,IF(AND('別紙3-1_区分⑤所要額内訳'!$I$4="小規模施設等(定員29人以下)",$W$426&gt;=2),W327,""))</f>
        <v/>
      </c>
      <c r="X434" s="21" t="str">
        <f>IF(AND('別紙3-1_区分⑤所要額内訳'!$I$4="大規模施設等(定員30人以上)",$X$426&gt;=5),X327,IF(AND('別紙3-1_区分⑤所要額内訳'!$I$4="小規模施設等(定員29人以下)",$X$426&gt;=2),X327,""))</f>
        <v/>
      </c>
      <c r="Y434" s="21" t="str">
        <f>IF(AND('別紙3-1_区分⑤所要額内訳'!$I$4="大規模施設等(定員30人以上)",$Y$426&gt;=5),Y327,IF(AND('別紙3-1_区分⑤所要額内訳'!$I$4="小規模施設等(定員29人以下)",$Y$426&gt;=2),Y327,""))</f>
        <v/>
      </c>
      <c r="Z434" s="21" t="str">
        <f>IF(AND('別紙3-1_区分⑤所要額内訳'!$I$4="大規模施設等(定員30人以上)",$Z$426&gt;=5),Z327,IF(AND('別紙3-1_区分⑤所要額内訳'!$I$4="小規模施設等(定員29人以下)",$Z$426&gt;=2),Z327,""))</f>
        <v/>
      </c>
      <c r="AA434" s="21" t="str">
        <f>IF(AND('別紙3-1_区分⑤所要額内訳'!$I$4="大規模施設等(定員30人以上)",$AA$426&gt;=5),AA327,IF(AND('別紙3-1_区分⑤所要額内訳'!$I$4="小規模施設等(定員29人以下)",$AA$426&gt;=2),AA327,""))</f>
        <v/>
      </c>
      <c r="AB434" s="21" t="str">
        <f>IF(AND('別紙3-1_区分⑤所要額内訳'!$I$4="大規模施設等(定員30人以上)",$AB$426&gt;=5),AB327,IF(AND('別紙3-1_区分⑤所要額内訳'!$I$4="小規模施設等(定員29人以下)",$AB$426&gt;=2),AB327,""))</f>
        <v/>
      </c>
      <c r="AC434" s="21" t="str">
        <f>IF(AND('別紙3-1_区分⑤所要額内訳'!$I$4="大規模施設等(定員30人以上)",$AC$426&gt;=5),AC327,IF(AND('別紙3-1_区分⑤所要額内訳'!$I$4="小規模施設等(定員29人以下)",$AC$426&gt;=2),AC327,""))</f>
        <v/>
      </c>
      <c r="AD434" s="21" t="str">
        <f>IF(AND('別紙3-1_区分⑤所要額内訳'!$I$4="大規模施設等(定員30人以上)",$AD$426&gt;=5),AD327,IF(AND('別紙3-1_区分⑤所要額内訳'!$I$4="小規模施設等(定員29人以下)",$AD$426&gt;=2),AD327,""))</f>
        <v/>
      </c>
      <c r="AE434" s="21" t="str">
        <f>IF(AND('別紙3-1_区分⑤所要額内訳'!$I$4="大規模施設等(定員30人以上)",$AE$426&gt;=5),AE327,IF(AND('別紙3-1_区分⑤所要額内訳'!$I$4="小規模施設等(定員29人以下)",$AE$426&gt;=2),AE327,""))</f>
        <v/>
      </c>
      <c r="AF434" s="21" t="str">
        <f>IF(AND('別紙3-1_区分⑤所要額内訳'!$I$4="大規模施設等(定員30人以上)",$AF$426&gt;=5),AF327,IF(AND('別紙3-1_区分⑤所要額内訳'!$I$4="小規模施設等(定員29人以下)",$AF$426&gt;=2),AF327,""))</f>
        <v/>
      </c>
      <c r="AG434" s="21" t="str">
        <f>IF(AND('別紙3-1_区分⑤所要額内訳'!$I$4="大規模施設等(定員30人以上)",$AG$426&gt;=5),AG327,IF(AND('別紙3-1_区分⑤所要額内訳'!$I$4="小規模施設等(定員29人以下)",$AG$426&gt;=2),AG327,""))</f>
        <v/>
      </c>
      <c r="AH434" s="21" t="str">
        <f>IF(AND('別紙3-1_区分⑤所要額内訳'!$I$4="大規模施設等(定員30人以上)",$AH$426&gt;=5),AH327,IF(AND('別紙3-1_区分⑤所要額内訳'!$I$4="小規模施設等(定員29人以下)",$AH$426&gt;=2),AH327,""))</f>
        <v/>
      </c>
      <c r="AI434" s="21" t="str">
        <f>IF(AND('別紙3-1_区分⑤所要額内訳'!$I$4="大規模施設等(定員30人以上)",$AI$426&gt;=5),AI327,IF(AND('別紙3-1_区分⑤所要額内訳'!$I$4="小規模施設等(定員29人以下)",$AI$426&gt;=2),AI327,""))</f>
        <v/>
      </c>
      <c r="AJ434" s="21" t="str">
        <f>IF(AND('別紙3-1_区分⑤所要額内訳'!$I$4="大規模施設等(定員30人以上)",$AJ$426&gt;=5),AJ327,IF(AND('別紙3-1_区分⑤所要額内訳'!$I$4="小規模施設等(定員29人以下)",$AJ$426&gt;=2),AJ327,""))</f>
        <v/>
      </c>
      <c r="AK434" s="21" t="str">
        <f>IF(AND('別紙3-1_区分⑤所要額内訳'!$I$4="大規模施設等(定員30人以上)",$AK$426&gt;=5),AK327,IF(AND('別紙3-1_区分⑤所要額内訳'!$I$4="小規模施設等(定員29人以下)",$AK$426&gt;=2),AK327,""))</f>
        <v/>
      </c>
      <c r="AL434" s="21" t="str">
        <f>IF(AND('別紙3-1_区分⑤所要額内訳'!$I$4="大規模施設等(定員30人以上)",$AL$426&gt;=5),AL327,IF(AND('別紙3-1_区分⑤所要額内訳'!$I$4="小規模施設等(定員29人以下)",$AL$426&gt;=2),AL327,""))</f>
        <v/>
      </c>
      <c r="AM434" s="21" t="str">
        <f>IF(AND('別紙3-1_区分⑤所要額内訳'!$I$4="大規模施設等(定員30人以上)",$AM$426&gt;=5),AM327,IF(AND('別紙3-1_区分⑤所要額内訳'!$I$4="小規模施設等(定員29人以下)",$AM$426&gt;=2),AM327,""))</f>
        <v/>
      </c>
      <c r="AN434" s="21" t="str">
        <f>IF(AND('別紙3-1_区分⑤所要額内訳'!$I$4="大規模施設等(定員30人以上)",$AN$426&gt;=5),AN327,IF(AND('別紙3-1_区分⑤所要額内訳'!$I$4="小規模施設等(定員29人以下)",$AN$426&gt;=2),AN327,""))</f>
        <v/>
      </c>
      <c r="AO434" s="21" t="str">
        <f>IF(AND('別紙3-1_区分⑤所要額内訳'!$I$4="大規模施設等(定員30人以上)",$AO$426&gt;=5),AO327,IF(AND('別紙3-1_区分⑤所要額内訳'!$I$4="小規模施設等(定員29人以下)",$AO$426&gt;=2),AO327,""))</f>
        <v/>
      </c>
      <c r="AP434" s="21" t="str">
        <f>IF(AND('別紙3-1_区分⑤所要額内訳'!$I$4="大規模施設等(定員30人以上)",$AP$426&gt;=5),AP327,IF(AND('別紙3-1_区分⑤所要額内訳'!$I$4="小規模施設等(定員29人以下)",$AP$426&gt;=2),AP327,""))</f>
        <v/>
      </c>
      <c r="AQ434" s="21" t="str">
        <f>IF(AND('別紙3-1_区分⑤所要額内訳'!$I$4="大規模施設等(定員30人以上)",$AQ$426&gt;=5),AQ327,IF(AND('別紙3-1_区分⑤所要額内訳'!$I$4="小規模施設等(定員29人以下)",$AQ$426&gt;=2),AQ327,""))</f>
        <v/>
      </c>
      <c r="AR434" s="21" t="str">
        <f>IF(AND('別紙3-1_区分⑤所要額内訳'!$I$4="大規模施設等(定員30人以上)",$AR$426&gt;=5),AR327,IF(AND('別紙3-1_区分⑤所要額内訳'!$I$4="小規模施設等(定員29人以下)",$AR$426&gt;=2),AR327,""))</f>
        <v/>
      </c>
      <c r="AS434" s="21" t="str">
        <f>IF(AND('別紙3-1_区分⑤所要額内訳'!$I$4="大規模施設等(定員30人以上)",$AS$426&gt;=5),AS327,IF(AND('別紙3-1_区分⑤所要額内訳'!$I$4="小規模施設等(定員29人以下)",$AS$426&gt;=2),AS327,""))</f>
        <v/>
      </c>
      <c r="AT434" s="21" t="str">
        <f>IF(AND('別紙3-1_区分⑤所要額内訳'!$I$4="大規模施設等(定員30人以上)",$AT$426&gt;=5),AT327,IF(AND('別紙3-1_区分⑤所要額内訳'!$I$4="小規模施設等(定員29人以下)",$AT$426&gt;=2),AT327,""))</f>
        <v/>
      </c>
      <c r="AU434" s="21" t="str">
        <f>IF(AND('別紙3-1_区分⑤所要額内訳'!$I$4="大規模施設等(定員30人以上)",$AU$426&gt;=5),AU327,IF(AND('別紙3-1_区分⑤所要額内訳'!$I$4="小規模施設等(定員29人以下)",$AU$426&gt;=2),AU327,""))</f>
        <v/>
      </c>
      <c r="AV434" s="21" t="str">
        <f>IF(AND('別紙3-1_区分⑤所要額内訳'!$I$4="大規模施設等(定員30人以上)",$AV$426&gt;=5),AV327,IF(AND('別紙3-1_区分⑤所要額内訳'!$I$4="小規模施設等(定員29人以下)",$AV$426&gt;=2),AV327,""))</f>
        <v/>
      </c>
      <c r="AW434" s="21" t="str">
        <f>IF(AND('別紙3-1_区分⑤所要額内訳'!$I$4="大規模施設等(定員30人以上)",$AW$426&gt;=5),AW327,IF(AND('別紙3-1_区分⑤所要額内訳'!$I$4="小規模施設等(定員29人以下)",$AW$426&gt;=2),AW327,""))</f>
        <v/>
      </c>
      <c r="AX434" s="21" t="str">
        <f>IF(AND('別紙3-1_区分⑤所要額内訳'!$I$4="大規模施設等(定員30人以上)",$AX$426&gt;=5),AX327,IF(AND('別紙3-1_区分⑤所要額内訳'!$I$4="小規模施設等(定員29人以下)",$AX$426&gt;=2),AX327,""))</f>
        <v/>
      </c>
      <c r="AY434" s="21" t="str">
        <f>IF(AND('別紙3-1_区分⑤所要額内訳'!$I$4="大規模施設等(定員30人以上)",$AY$426&gt;=5),AY327,IF(AND('別紙3-1_区分⑤所要額内訳'!$I$4="小規模施設等(定員29人以下)",$AY$426&gt;=2),AY327,""))</f>
        <v/>
      </c>
      <c r="AZ434" s="21" t="str">
        <f>IF(AND('別紙3-1_区分⑤所要額内訳'!$I$4="大規模施設等(定員30人以上)",$AZ$426&gt;=5),AZ327,IF(AND('別紙3-1_区分⑤所要額内訳'!$I$4="小規模施設等(定員29人以下)",$AZ$426&gt;=2),AZ327,""))</f>
        <v/>
      </c>
      <c r="BA434" s="21" t="str">
        <f>IF(AND('別紙3-1_区分⑤所要額内訳'!$I$4="大規模施設等(定員30人以上)",$BA$426&gt;=5),BA327,IF(AND('別紙3-1_区分⑤所要額内訳'!$I$4="小規模施設等(定員29人以下)",$BA$426&gt;=2),BA327,""))</f>
        <v/>
      </c>
      <c r="BB434" s="18">
        <f t="shared" si="758"/>
        <v>0</v>
      </c>
    </row>
    <row r="435" spans="1:54" x14ac:dyDescent="0.2">
      <c r="A435" s="5" t="str">
        <f t="shared" ref="A435:C435" si="759">A7</f>
        <v/>
      </c>
      <c r="B435" s="14" t="str">
        <f t="shared" si="759"/>
        <v/>
      </c>
      <c r="C435" s="5" t="str">
        <f t="shared" si="759"/>
        <v/>
      </c>
      <c r="D435" s="21" t="str">
        <f>IF(AND('別紙3-1_区分⑤所要額内訳'!$I$4="大規模施設等(定員30人以上)",$D$426&gt;=5),D328,IF(AND('別紙3-1_区分⑤所要額内訳'!$I$4="小規模施設等(定員29人以下)",$D$426&gt;=2),D328,""))</f>
        <v/>
      </c>
      <c r="E435" s="21" t="str">
        <f>IF(AND('別紙3-1_区分⑤所要額内訳'!$I$4="大規模施設等(定員30人以上)",$E$426&gt;=5),E328,IF(AND('別紙3-1_区分⑤所要額内訳'!$I$4="小規模施設等(定員29人以下)",$E$426&gt;=2),E328,""))</f>
        <v/>
      </c>
      <c r="F435" s="21" t="str">
        <f>IF(AND('別紙3-1_区分⑤所要額内訳'!$I$4="大規模施設等(定員30人以上)",$F$426&gt;=5),F328,IF(AND('別紙3-1_区分⑤所要額内訳'!$I$4="小規模施設等(定員29人以下)",$F$426&gt;=2),F328,""))</f>
        <v/>
      </c>
      <c r="G435" s="21" t="str">
        <f>IF(AND('別紙3-1_区分⑤所要額内訳'!$I$4="大規模施設等(定員30人以上)",$G$426&gt;=5),G328,IF(AND('別紙3-1_区分⑤所要額内訳'!$I$4="小規模施設等(定員29人以下)",$G$426&gt;=2),G328,""))</f>
        <v/>
      </c>
      <c r="H435" s="21" t="str">
        <f>IF(AND('別紙3-1_区分⑤所要額内訳'!$I$4="大規模施設等(定員30人以上)",$H$426&gt;=5),H328,IF(AND('別紙3-1_区分⑤所要額内訳'!$I$4="小規模施設等(定員29人以下)",$H$426&gt;=2),H328,""))</f>
        <v/>
      </c>
      <c r="I435" s="21" t="str">
        <f>IF(AND('別紙3-1_区分⑤所要額内訳'!$I$4="大規模施設等(定員30人以上)",$I$426&gt;=5),I328,IF(AND('別紙3-1_区分⑤所要額内訳'!$I$4="小規模施設等(定員29人以下)",$I$426&gt;=2),I328,""))</f>
        <v/>
      </c>
      <c r="J435" s="21" t="str">
        <f>IF(AND('別紙3-1_区分⑤所要額内訳'!$I$4="大規模施設等(定員30人以上)",$J$426&gt;=5),J328,IF(AND('別紙3-1_区分⑤所要額内訳'!$I$4="小規模施設等(定員29人以下)",$J$426&gt;=2),J328,""))</f>
        <v/>
      </c>
      <c r="K435" s="21" t="str">
        <f>IF(AND('別紙3-1_区分⑤所要額内訳'!$I$4="大規模施設等(定員30人以上)",$K$426&gt;=5),K328,IF(AND('別紙3-1_区分⑤所要額内訳'!$I$4="小規模施設等(定員29人以下)",$K$426&gt;=2),K328,""))</f>
        <v/>
      </c>
      <c r="L435" s="21" t="str">
        <f>IF(AND('別紙3-1_区分⑤所要額内訳'!$I$4="大規模施設等(定員30人以上)",$L$426&gt;=5),L328,IF(AND('別紙3-1_区分⑤所要額内訳'!$I$4="小規模施設等(定員29人以下)",$L$426&gt;=2),L328,""))</f>
        <v/>
      </c>
      <c r="M435" s="21" t="str">
        <f>IF(AND('別紙3-1_区分⑤所要額内訳'!$I$4="大規模施設等(定員30人以上)",$M$426&gt;=5),M328,IF(AND('別紙3-1_区分⑤所要額内訳'!$I$4="小規模施設等(定員29人以下)",$M$426&gt;=2),M328,""))</f>
        <v/>
      </c>
      <c r="N435" s="21" t="str">
        <f>IF(AND('別紙3-1_区分⑤所要額内訳'!$I$4="大規模施設等(定員30人以上)",$N$426&gt;=5),N328,IF(AND('別紙3-1_区分⑤所要額内訳'!$I$4="小規模施設等(定員29人以下)",$N$426&gt;=2),N328,""))</f>
        <v/>
      </c>
      <c r="O435" s="21" t="str">
        <f>IF(AND('別紙3-1_区分⑤所要額内訳'!$I$4="大規模施設等(定員30人以上)",$O$426&gt;=5),O328,IF(AND('別紙3-1_区分⑤所要額内訳'!$I$4="小規模施設等(定員29人以下)",$O$426&gt;=2),O328,""))</f>
        <v/>
      </c>
      <c r="P435" s="21" t="str">
        <f>IF(AND('別紙3-1_区分⑤所要額内訳'!$I$4="大規模施設等(定員30人以上)",$P$426&gt;=5),P328,IF(AND('別紙3-1_区分⑤所要額内訳'!$I$4="小規模施設等(定員29人以下)",$P$426&gt;=2),P328,""))</f>
        <v/>
      </c>
      <c r="Q435" s="21" t="str">
        <f>IF(AND('別紙3-1_区分⑤所要額内訳'!$I$4="大規模施設等(定員30人以上)",$Q$426&gt;=5),Q328,IF(AND('別紙3-1_区分⑤所要額内訳'!$I$4="小規模施設等(定員29人以下)",$Q$426&gt;=2),Q328,""))</f>
        <v/>
      </c>
      <c r="R435" s="21" t="str">
        <f>IF(AND('別紙3-1_区分⑤所要額内訳'!$I$4="大規模施設等(定員30人以上)",$R$426&gt;=5),R328,IF(AND('別紙3-1_区分⑤所要額内訳'!$I$4="小規模施設等(定員29人以下)",$R$426&gt;=2),R328,""))</f>
        <v/>
      </c>
      <c r="S435" s="21" t="str">
        <f>IF(AND('別紙3-1_区分⑤所要額内訳'!$I$4="大規模施設等(定員30人以上)",$S$426&gt;=5),S328,IF(AND('別紙3-1_区分⑤所要額内訳'!$I$4="小規模施設等(定員29人以下)",$S$426&gt;=2),S328,""))</f>
        <v/>
      </c>
      <c r="T435" s="21" t="str">
        <f>IF(AND('別紙3-1_区分⑤所要額内訳'!$I$4="大規模施設等(定員30人以上)",$T$426&gt;=5),T328,IF(AND('別紙3-1_区分⑤所要額内訳'!$I$4="小規模施設等(定員29人以下)",$T$426&gt;=2),T328,""))</f>
        <v/>
      </c>
      <c r="U435" s="21" t="str">
        <f>IF(AND('別紙3-1_区分⑤所要額内訳'!$I$4="大規模施設等(定員30人以上)",$U$426&gt;=5),U328,IF(AND('別紙3-1_区分⑤所要額内訳'!$I$4="小規模施設等(定員29人以下)",$U$426&gt;=2),U328,""))</f>
        <v/>
      </c>
      <c r="V435" s="21" t="str">
        <f>IF(AND('別紙3-1_区分⑤所要額内訳'!$I$4="大規模施設等(定員30人以上)",$V$426&gt;=5),V328,IF(AND('別紙3-1_区分⑤所要額内訳'!$I$4="小規模施設等(定員29人以下)",$V$426&gt;=2),V328,""))</f>
        <v/>
      </c>
      <c r="W435" s="21" t="str">
        <f>IF(AND('別紙3-1_区分⑤所要額内訳'!$I$4="大規模施設等(定員30人以上)",$W$426&gt;=5),W328,IF(AND('別紙3-1_区分⑤所要額内訳'!$I$4="小規模施設等(定員29人以下)",$W$426&gt;=2),W328,""))</f>
        <v/>
      </c>
      <c r="X435" s="21" t="str">
        <f>IF(AND('別紙3-1_区分⑤所要額内訳'!$I$4="大規模施設等(定員30人以上)",$X$426&gt;=5),X328,IF(AND('別紙3-1_区分⑤所要額内訳'!$I$4="小規模施設等(定員29人以下)",$X$426&gt;=2),X328,""))</f>
        <v/>
      </c>
      <c r="Y435" s="21" t="str">
        <f>IF(AND('別紙3-1_区分⑤所要額内訳'!$I$4="大規模施設等(定員30人以上)",$Y$426&gt;=5),Y328,IF(AND('別紙3-1_区分⑤所要額内訳'!$I$4="小規模施設等(定員29人以下)",$Y$426&gt;=2),Y328,""))</f>
        <v/>
      </c>
      <c r="Z435" s="21" t="str">
        <f>IF(AND('別紙3-1_区分⑤所要額内訳'!$I$4="大規模施設等(定員30人以上)",$Z$426&gt;=5),Z328,IF(AND('別紙3-1_区分⑤所要額内訳'!$I$4="小規模施設等(定員29人以下)",$Z$426&gt;=2),Z328,""))</f>
        <v/>
      </c>
      <c r="AA435" s="21" t="str">
        <f>IF(AND('別紙3-1_区分⑤所要額内訳'!$I$4="大規模施設等(定員30人以上)",$AA$426&gt;=5),AA328,IF(AND('別紙3-1_区分⑤所要額内訳'!$I$4="小規模施設等(定員29人以下)",$AA$426&gt;=2),AA328,""))</f>
        <v/>
      </c>
      <c r="AB435" s="21" t="str">
        <f>IF(AND('別紙3-1_区分⑤所要額内訳'!$I$4="大規模施設等(定員30人以上)",$AB$426&gt;=5),AB328,IF(AND('別紙3-1_区分⑤所要額内訳'!$I$4="小規模施設等(定員29人以下)",$AB$426&gt;=2),AB328,""))</f>
        <v/>
      </c>
      <c r="AC435" s="21" t="str">
        <f>IF(AND('別紙3-1_区分⑤所要額内訳'!$I$4="大規模施設等(定員30人以上)",$AC$426&gt;=5),AC328,IF(AND('別紙3-1_区分⑤所要額内訳'!$I$4="小規模施設等(定員29人以下)",$AC$426&gt;=2),AC328,""))</f>
        <v/>
      </c>
      <c r="AD435" s="21" t="str">
        <f>IF(AND('別紙3-1_区分⑤所要額内訳'!$I$4="大規模施設等(定員30人以上)",$AD$426&gt;=5),AD328,IF(AND('別紙3-1_区分⑤所要額内訳'!$I$4="小規模施設等(定員29人以下)",$AD$426&gt;=2),AD328,""))</f>
        <v/>
      </c>
      <c r="AE435" s="21" t="str">
        <f>IF(AND('別紙3-1_区分⑤所要額内訳'!$I$4="大規模施設等(定員30人以上)",$AE$426&gt;=5),AE328,IF(AND('別紙3-1_区分⑤所要額内訳'!$I$4="小規模施設等(定員29人以下)",$AE$426&gt;=2),AE328,""))</f>
        <v/>
      </c>
      <c r="AF435" s="21" t="str">
        <f>IF(AND('別紙3-1_区分⑤所要額内訳'!$I$4="大規模施設等(定員30人以上)",$AF$426&gt;=5),AF328,IF(AND('別紙3-1_区分⑤所要額内訳'!$I$4="小規模施設等(定員29人以下)",$AF$426&gt;=2),AF328,""))</f>
        <v/>
      </c>
      <c r="AG435" s="21" t="str">
        <f>IF(AND('別紙3-1_区分⑤所要額内訳'!$I$4="大規模施設等(定員30人以上)",$AG$426&gt;=5),AG328,IF(AND('別紙3-1_区分⑤所要額内訳'!$I$4="小規模施設等(定員29人以下)",$AG$426&gt;=2),AG328,""))</f>
        <v/>
      </c>
      <c r="AH435" s="21" t="str">
        <f>IF(AND('別紙3-1_区分⑤所要額内訳'!$I$4="大規模施設等(定員30人以上)",$AH$426&gt;=5),AH328,IF(AND('別紙3-1_区分⑤所要額内訳'!$I$4="小規模施設等(定員29人以下)",$AH$426&gt;=2),AH328,""))</f>
        <v/>
      </c>
      <c r="AI435" s="21" t="str">
        <f>IF(AND('別紙3-1_区分⑤所要額内訳'!$I$4="大規模施設等(定員30人以上)",$AI$426&gt;=5),AI328,IF(AND('別紙3-1_区分⑤所要額内訳'!$I$4="小規模施設等(定員29人以下)",$AI$426&gt;=2),AI328,""))</f>
        <v/>
      </c>
      <c r="AJ435" s="21" t="str">
        <f>IF(AND('別紙3-1_区分⑤所要額内訳'!$I$4="大規模施設等(定員30人以上)",$AJ$426&gt;=5),AJ328,IF(AND('別紙3-1_区分⑤所要額内訳'!$I$4="小規模施設等(定員29人以下)",$AJ$426&gt;=2),AJ328,""))</f>
        <v/>
      </c>
      <c r="AK435" s="21" t="str">
        <f>IF(AND('別紙3-1_区分⑤所要額内訳'!$I$4="大規模施設等(定員30人以上)",$AK$426&gt;=5),AK328,IF(AND('別紙3-1_区分⑤所要額内訳'!$I$4="小規模施設等(定員29人以下)",$AK$426&gt;=2),AK328,""))</f>
        <v/>
      </c>
      <c r="AL435" s="21" t="str">
        <f>IF(AND('別紙3-1_区分⑤所要額内訳'!$I$4="大規模施設等(定員30人以上)",$AL$426&gt;=5),AL328,IF(AND('別紙3-1_区分⑤所要額内訳'!$I$4="小規模施設等(定員29人以下)",$AL$426&gt;=2),AL328,""))</f>
        <v/>
      </c>
      <c r="AM435" s="21" t="str">
        <f>IF(AND('別紙3-1_区分⑤所要額内訳'!$I$4="大規模施設等(定員30人以上)",$AM$426&gt;=5),AM328,IF(AND('別紙3-1_区分⑤所要額内訳'!$I$4="小規模施設等(定員29人以下)",$AM$426&gt;=2),AM328,""))</f>
        <v/>
      </c>
      <c r="AN435" s="21" t="str">
        <f>IF(AND('別紙3-1_区分⑤所要額内訳'!$I$4="大規模施設等(定員30人以上)",$AN$426&gt;=5),AN328,IF(AND('別紙3-1_区分⑤所要額内訳'!$I$4="小規模施設等(定員29人以下)",$AN$426&gt;=2),AN328,""))</f>
        <v/>
      </c>
      <c r="AO435" s="21" t="str">
        <f>IF(AND('別紙3-1_区分⑤所要額内訳'!$I$4="大規模施設等(定員30人以上)",$AO$426&gt;=5),AO328,IF(AND('別紙3-1_区分⑤所要額内訳'!$I$4="小規模施設等(定員29人以下)",$AO$426&gt;=2),AO328,""))</f>
        <v/>
      </c>
      <c r="AP435" s="21" t="str">
        <f>IF(AND('別紙3-1_区分⑤所要額内訳'!$I$4="大規模施設等(定員30人以上)",$AP$426&gt;=5),AP328,IF(AND('別紙3-1_区分⑤所要額内訳'!$I$4="小規模施設等(定員29人以下)",$AP$426&gt;=2),AP328,""))</f>
        <v/>
      </c>
      <c r="AQ435" s="21" t="str">
        <f>IF(AND('別紙3-1_区分⑤所要額内訳'!$I$4="大規模施設等(定員30人以上)",$AQ$426&gt;=5),AQ328,IF(AND('別紙3-1_区分⑤所要額内訳'!$I$4="小規模施設等(定員29人以下)",$AQ$426&gt;=2),AQ328,""))</f>
        <v/>
      </c>
      <c r="AR435" s="21" t="str">
        <f>IF(AND('別紙3-1_区分⑤所要額内訳'!$I$4="大規模施設等(定員30人以上)",$AR$426&gt;=5),AR328,IF(AND('別紙3-1_区分⑤所要額内訳'!$I$4="小規模施設等(定員29人以下)",$AR$426&gt;=2),AR328,""))</f>
        <v/>
      </c>
      <c r="AS435" s="21" t="str">
        <f>IF(AND('別紙3-1_区分⑤所要額内訳'!$I$4="大規模施設等(定員30人以上)",$AS$426&gt;=5),AS328,IF(AND('別紙3-1_区分⑤所要額内訳'!$I$4="小規模施設等(定員29人以下)",$AS$426&gt;=2),AS328,""))</f>
        <v/>
      </c>
      <c r="AT435" s="21" t="str">
        <f>IF(AND('別紙3-1_区分⑤所要額内訳'!$I$4="大規模施設等(定員30人以上)",$AT$426&gt;=5),AT328,IF(AND('別紙3-1_区分⑤所要額内訳'!$I$4="小規模施設等(定員29人以下)",$AT$426&gt;=2),AT328,""))</f>
        <v/>
      </c>
      <c r="AU435" s="21" t="str">
        <f>IF(AND('別紙3-1_区分⑤所要額内訳'!$I$4="大規模施設等(定員30人以上)",$AU$426&gt;=5),AU328,IF(AND('別紙3-1_区分⑤所要額内訳'!$I$4="小規模施設等(定員29人以下)",$AU$426&gt;=2),AU328,""))</f>
        <v/>
      </c>
      <c r="AV435" s="21" t="str">
        <f>IF(AND('別紙3-1_区分⑤所要額内訳'!$I$4="大規模施設等(定員30人以上)",$AV$426&gt;=5),AV328,IF(AND('別紙3-1_区分⑤所要額内訳'!$I$4="小規模施設等(定員29人以下)",$AV$426&gt;=2),AV328,""))</f>
        <v/>
      </c>
      <c r="AW435" s="21" t="str">
        <f>IF(AND('別紙3-1_区分⑤所要額内訳'!$I$4="大規模施設等(定員30人以上)",$AW$426&gt;=5),AW328,IF(AND('別紙3-1_区分⑤所要額内訳'!$I$4="小規模施設等(定員29人以下)",$AW$426&gt;=2),AW328,""))</f>
        <v/>
      </c>
      <c r="AX435" s="21" t="str">
        <f>IF(AND('別紙3-1_区分⑤所要額内訳'!$I$4="大規模施設等(定員30人以上)",$AX$426&gt;=5),AX328,IF(AND('別紙3-1_区分⑤所要額内訳'!$I$4="小規模施設等(定員29人以下)",$AX$426&gt;=2),AX328,""))</f>
        <v/>
      </c>
      <c r="AY435" s="21" t="str">
        <f>IF(AND('別紙3-1_区分⑤所要額内訳'!$I$4="大規模施設等(定員30人以上)",$AY$426&gt;=5),AY328,IF(AND('別紙3-1_区分⑤所要額内訳'!$I$4="小規模施設等(定員29人以下)",$AY$426&gt;=2),AY328,""))</f>
        <v/>
      </c>
      <c r="AZ435" s="21" t="str">
        <f>IF(AND('別紙3-1_区分⑤所要額内訳'!$I$4="大規模施設等(定員30人以上)",$AZ$426&gt;=5),AZ328,IF(AND('別紙3-1_区分⑤所要額内訳'!$I$4="小規模施設等(定員29人以下)",$AZ$426&gt;=2),AZ328,""))</f>
        <v/>
      </c>
      <c r="BA435" s="21" t="str">
        <f>IF(AND('別紙3-1_区分⑤所要額内訳'!$I$4="大規模施設等(定員30人以上)",$BA$426&gt;=5),BA328,IF(AND('別紙3-1_区分⑤所要額内訳'!$I$4="小規模施設等(定員29人以下)",$BA$426&gt;=2),BA328,""))</f>
        <v/>
      </c>
      <c r="BB435" s="18">
        <f t="shared" si="758"/>
        <v>0</v>
      </c>
    </row>
    <row r="436" spans="1:54" x14ac:dyDescent="0.2">
      <c r="A436" s="5" t="str">
        <f t="shared" ref="A436:C436" si="760">A8</f>
        <v/>
      </c>
      <c r="B436" s="14" t="str">
        <f t="shared" si="760"/>
        <v/>
      </c>
      <c r="C436" s="5" t="str">
        <f t="shared" si="760"/>
        <v/>
      </c>
      <c r="D436" s="21" t="str">
        <f>IF(AND('別紙3-1_区分⑤所要額内訳'!$I$4="大規模施設等(定員30人以上)",$D$426&gt;=5),D329,IF(AND('別紙3-1_区分⑤所要額内訳'!$I$4="小規模施設等(定員29人以下)",$D$426&gt;=2),D329,""))</f>
        <v/>
      </c>
      <c r="E436" s="21" t="str">
        <f>IF(AND('別紙3-1_区分⑤所要額内訳'!$I$4="大規模施設等(定員30人以上)",$E$426&gt;=5),E329,IF(AND('別紙3-1_区分⑤所要額内訳'!$I$4="小規模施設等(定員29人以下)",$E$426&gt;=2),E329,""))</f>
        <v/>
      </c>
      <c r="F436" s="21" t="str">
        <f>IF(AND('別紙3-1_区分⑤所要額内訳'!$I$4="大規模施設等(定員30人以上)",$F$426&gt;=5),F329,IF(AND('別紙3-1_区分⑤所要額内訳'!$I$4="小規模施設等(定員29人以下)",$F$426&gt;=2),F329,""))</f>
        <v/>
      </c>
      <c r="G436" s="21" t="str">
        <f>IF(AND('別紙3-1_区分⑤所要額内訳'!$I$4="大規模施設等(定員30人以上)",$G$426&gt;=5),G329,IF(AND('別紙3-1_区分⑤所要額内訳'!$I$4="小規模施設等(定員29人以下)",$G$426&gt;=2),G329,""))</f>
        <v/>
      </c>
      <c r="H436" s="21" t="str">
        <f>IF(AND('別紙3-1_区分⑤所要額内訳'!$I$4="大規模施設等(定員30人以上)",$H$426&gt;=5),H329,IF(AND('別紙3-1_区分⑤所要額内訳'!$I$4="小規模施設等(定員29人以下)",$H$426&gt;=2),H329,""))</f>
        <v/>
      </c>
      <c r="I436" s="21" t="str">
        <f>IF(AND('別紙3-1_区分⑤所要額内訳'!$I$4="大規模施設等(定員30人以上)",$I$426&gt;=5),I329,IF(AND('別紙3-1_区分⑤所要額内訳'!$I$4="小規模施設等(定員29人以下)",$I$426&gt;=2),I329,""))</f>
        <v/>
      </c>
      <c r="J436" s="21" t="str">
        <f>IF(AND('別紙3-1_区分⑤所要額内訳'!$I$4="大規模施設等(定員30人以上)",$J$426&gt;=5),J329,IF(AND('別紙3-1_区分⑤所要額内訳'!$I$4="小規模施設等(定員29人以下)",$J$426&gt;=2),J329,""))</f>
        <v/>
      </c>
      <c r="K436" s="21" t="str">
        <f>IF(AND('別紙3-1_区分⑤所要額内訳'!$I$4="大規模施設等(定員30人以上)",$K$426&gt;=5),K329,IF(AND('別紙3-1_区分⑤所要額内訳'!$I$4="小規模施設等(定員29人以下)",$K$426&gt;=2),K329,""))</f>
        <v/>
      </c>
      <c r="L436" s="21" t="str">
        <f>IF(AND('別紙3-1_区分⑤所要額内訳'!$I$4="大規模施設等(定員30人以上)",$L$426&gt;=5),L329,IF(AND('別紙3-1_区分⑤所要額内訳'!$I$4="小規模施設等(定員29人以下)",$L$426&gt;=2),L329,""))</f>
        <v/>
      </c>
      <c r="M436" s="21" t="str">
        <f>IF(AND('別紙3-1_区分⑤所要額内訳'!$I$4="大規模施設等(定員30人以上)",$M$426&gt;=5),M329,IF(AND('別紙3-1_区分⑤所要額内訳'!$I$4="小規模施設等(定員29人以下)",$M$426&gt;=2),M329,""))</f>
        <v/>
      </c>
      <c r="N436" s="21" t="str">
        <f>IF(AND('別紙3-1_区分⑤所要額内訳'!$I$4="大規模施設等(定員30人以上)",$N$426&gt;=5),N329,IF(AND('別紙3-1_区分⑤所要額内訳'!$I$4="小規模施設等(定員29人以下)",$N$426&gt;=2),N329,""))</f>
        <v/>
      </c>
      <c r="O436" s="21" t="str">
        <f>IF(AND('別紙3-1_区分⑤所要額内訳'!$I$4="大規模施設等(定員30人以上)",$O$426&gt;=5),O329,IF(AND('別紙3-1_区分⑤所要額内訳'!$I$4="小規模施設等(定員29人以下)",$O$426&gt;=2),O329,""))</f>
        <v/>
      </c>
      <c r="P436" s="21" t="str">
        <f>IF(AND('別紙3-1_区分⑤所要額内訳'!$I$4="大規模施設等(定員30人以上)",$P$426&gt;=5),P329,IF(AND('別紙3-1_区分⑤所要額内訳'!$I$4="小規模施設等(定員29人以下)",$P$426&gt;=2),P329,""))</f>
        <v/>
      </c>
      <c r="Q436" s="21" t="str">
        <f>IF(AND('別紙3-1_区分⑤所要額内訳'!$I$4="大規模施設等(定員30人以上)",$Q$426&gt;=5),Q329,IF(AND('別紙3-1_区分⑤所要額内訳'!$I$4="小規模施設等(定員29人以下)",$Q$426&gt;=2),Q329,""))</f>
        <v/>
      </c>
      <c r="R436" s="21" t="str">
        <f>IF(AND('別紙3-1_区分⑤所要額内訳'!$I$4="大規模施設等(定員30人以上)",$R$426&gt;=5),R329,IF(AND('別紙3-1_区分⑤所要額内訳'!$I$4="小規模施設等(定員29人以下)",$R$426&gt;=2),R329,""))</f>
        <v/>
      </c>
      <c r="S436" s="21" t="str">
        <f>IF(AND('別紙3-1_区分⑤所要額内訳'!$I$4="大規模施設等(定員30人以上)",$S$426&gt;=5),S329,IF(AND('別紙3-1_区分⑤所要額内訳'!$I$4="小規模施設等(定員29人以下)",$S$426&gt;=2),S329,""))</f>
        <v/>
      </c>
      <c r="T436" s="21" t="str">
        <f>IF(AND('別紙3-1_区分⑤所要額内訳'!$I$4="大規模施設等(定員30人以上)",$T$426&gt;=5),T329,IF(AND('別紙3-1_区分⑤所要額内訳'!$I$4="小規模施設等(定員29人以下)",$T$426&gt;=2),T329,""))</f>
        <v/>
      </c>
      <c r="U436" s="21" t="str">
        <f>IF(AND('別紙3-1_区分⑤所要額内訳'!$I$4="大規模施設等(定員30人以上)",$U$426&gt;=5),U329,IF(AND('別紙3-1_区分⑤所要額内訳'!$I$4="小規模施設等(定員29人以下)",$U$426&gt;=2),U329,""))</f>
        <v/>
      </c>
      <c r="V436" s="21" t="str">
        <f>IF(AND('別紙3-1_区分⑤所要額内訳'!$I$4="大規模施設等(定員30人以上)",$V$426&gt;=5),V329,IF(AND('別紙3-1_区分⑤所要額内訳'!$I$4="小規模施設等(定員29人以下)",$V$426&gt;=2),V329,""))</f>
        <v/>
      </c>
      <c r="W436" s="21" t="str">
        <f>IF(AND('別紙3-1_区分⑤所要額内訳'!$I$4="大規模施設等(定員30人以上)",$W$426&gt;=5),W329,IF(AND('別紙3-1_区分⑤所要額内訳'!$I$4="小規模施設等(定員29人以下)",$W$426&gt;=2),W329,""))</f>
        <v/>
      </c>
      <c r="X436" s="21" t="str">
        <f>IF(AND('別紙3-1_区分⑤所要額内訳'!$I$4="大規模施設等(定員30人以上)",$X$426&gt;=5),X329,IF(AND('別紙3-1_区分⑤所要額内訳'!$I$4="小規模施設等(定員29人以下)",$X$426&gt;=2),X329,""))</f>
        <v/>
      </c>
      <c r="Y436" s="21" t="str">
        <f>IF(AND('別紙3-1_区分⑤所要額内訳'!$I$4="大規模施設等(定員30人以上)",$Y$426&gt;=5),Y329,IF(AND('別紙3-1_区分⑤所要額内訳'!$I$4="小規模施設等(定員29人以下)",$Y$426&gt;=2),Y329,""))</f>
        <v/>
      </c>
      <c r="Z436" s="21" t="str">
        <f>IF(AND('別紙3-1_区分⑤所要額内訳'!$I$4="大規模施設等(定員30人以上)",$Z$426&gt;=5),Z329,IF(AND('別紙3-1_区分⑤所要額内訳'!$I$4="小規模施設等(定員29人以下)",$Z$426&gt;=2),Z329,""))</f>
        <v/>
      </c>
      <c r="AA436" s="21" t="str">
        <f>IF(AND('別紙3-1_区分⑤所要額内訳'!$I$4="大規模施設等(定員30人以上)",$AA$426&gt;=5),AA329,IF(AND('別紙3-1_区分⑤所要額内訳'!$I$4="小規模施設等(定員29人以下)",$AA$426&gt;=2),AA329,""))</f>
        <v/>
      </c>
      <c r="AB436" s="21" t="str">
        <f>IF(AND('別紙3-1_区分⑤所要額内訳'!$I$4="大規模施設等(定員30人以上)",$AB$426&gt;=5),AB329,IF(AND('別紙3-1_区分⑤所要額内訳'!$I$4="小規模施設等(定員29人以下)",$AB$426&gt;=2),AB329,""))</f>
        <v/>
      </c>
      <c r="AC436" s="21" t="str">
        <f>IF(AND('別紙3-1_区分⑤所要額内訳'!$I$4="大規模施設等(定員30人以上)",$AC$426&gt;=5),AC329,IF(AND('別紙3-1_区分⑤所要額内訳'!$I$4="小規模施設等(定員29人以下)",$AC$426&gt;=2),AC329,""))</f>
        <v/>
      </c>
      <c r="AD436" s="21" t="str">
        <f>IF(AND('別紙3-1_区分⑤所要額内訳'!$I$4="大規模施設等(定員30人以上)",$AD$426&gt;=5),AD329,IF(AND('別紙3-1_区分⑤所要額内訳'!$I$4="小規模施設等(定員29人以下)",$AD$426&gt;=2),AD329,""))</f>
        <v/>
      </c>
      <c r="AE436" s="21" t="str">
        <f>IF(AND('別紙3-1_区分⑤所要額内訳'!$I$4="大規模施設等(定員30人以上)",$AE$426&gt;=5),AE329,IF(AND('別紙3-1_区分⑤所要額内訳'!$I$4="小規模施設等(定員29人以下)",$AE$426&gt;=2),AE329,""))</f>
        <v/>
      </c>
      <c r="AF436" s="21" t="str">
        <f>IF(AND('別紙3-1_区分⑤所要額内訳'!$I$4="大規模施設等(定員30人以上)",$AF$426&gt;=5),AF329,IF(AND('別紙3-1_区分⑤所要額内訳'!$I$4="小規模施設等(定員29人以下)",$AF$426&gt;=2),AF329,""))</f>
        <v/>
      </c>
      <c r="AG436" s="21" t="str">
        <f>IF(AND('別紙3-1_区分⑤所要額内訳'!$I$4="大規模施設等(定員30人以上)",$AG$426&gt;=5),AG329,IF(AND('別紙3-1_区分⑤所要額内訳'!$I$4="小規模施設等(定員29人以下)",$AG$426&gt;=2),AG329,""))</f>
        <v/>
      </c>
      <c r="AH436" s="21" t="str">
        <f>IF(AND('別紙3-1_区分⑤所要額内訳'!$I$4="大規模施設等(定員30人以上)",$AH$426&gt;=5),AH329,IF(AND('別紙3-1_区分⑤所要額内訳'!$I$4="小規模施設等(定員29人以下)",$AH$426&gt;=2),AH329,""))</f>
        <v/>
      </c>
      <c r="AI436" s="21" t="str">
        <f>IF(AND('別紙3-1_区分⑤所要額内訳'!$I$4="大規模施設等(定員30人以上)",$AI$426&gt;=5),AI329,IF(AND('別紙3-1_区分⑤所要額内訳'!$I$4="小規模施設等(定員29人以下)",$AI$426&gt;=2),AI329,""))</f>
        <v/>
      </c>
      <c r="AJ436" s="21" t="str">
        <f>IF(AND('別紙3-1_区分⑤所要額内訳'!$I$4="大規模施設等(定員30人以上)",$AJ$426&gt;=5),AJ329,IF(AND('別紙3-1_区分⑤所要額内訳'!$I$4="小規模施設等(定員29人以下)",$AJ$426&gt;=2),AJ329,""))</f>
        <v/>
      </c>
      <c r="AK436" s="21" t="str">
        <f>IF(AND('別紙3-1_区分⑤所要額内訳'!$I$4="大規模施設等(定員30人以上)",$AK$426&gt;=5),AK329,IF(AND('別紙3-1_区分⑤所要額内訳'!$I$4="小規模施設等(定員29人以下)",$AK$426&gt;=2),AK329,""))</f>
        <v/>
      </c>
      <c r="AL436" s="21" t="str">
        <f>IF(AND('別紙3-1_区分⑤所要額内訳'!$I$4="大規模施設等(定員30人以上)",$AL$426&gt;=5),AL329,IF(AND('別紙3-1_区分⑤所要額内訳'!$I$4="小規模施設等(定員29人以下)",$AL$426&gt;=2),AL329,""))</f>
        <v/>
      </c>
      <c r="AM436" s="21" t="str">
        <f>IF(AND('別紙3-1_区分⑤所要額内訳'!$I$4="大規模施設等(定員30人以上)",$AM$426&gt;=5),AM329,IF(AND('別紙3-1_区分⑤所要額内訳'!$I$4="小規模施設等(定員29人以下)",$AM$426&gt;=2),AM329,""))</f>
        <v/>
      </c>
      <c r="AN436" s="21" t="str">
        <f>IF(AND('別紙3-1_区分⑤所要額内訳'!$I$4="大規模施設等(定員30人以上)",$AN$426&gt;=5),AN329,IF(AND('別紙3-1_区分⑤所要額内訳'!$I$4="小規模施設等(定員29人以下)",$AN$426&gt;=2),AN329,""))</f>
        <v/>
      </c>
      <c r="AO436" s="21" t="str">
        <f>IF(AND('別紙3-1_区分⑤所要額内訳'!$I$4="大規模施設等(定員30人以上)",$AO$426&gt;=5),AO329,IF(AND('別紙3-1_区分⑤所要額内訳'!$I$4="小規模施設等(定員29人以下)",$AO$426&gt;=2),AO329,""))</f>
        <v/>
      </c>
      <c r="AP436" s="21" t="str">
        <f>IF(AND('別紙3-1_区分⑤所要額内訳'!$I$4="大規模施設等(定員30人以上)",$AP$426&gt;=5),AP329,IF(AND('別紙3-1_区分⑤所要額内訳'!$I$4="小規模施設等(定員29人以下)",$AP$426&gt;=2),AP329,""))</f>
        <v/>
      </c>
      <c r="AQ436" s="21" t="str">
        <f>IF(AND('別紙3-1_区分⑤所要額内訳'!$I$4="大規模施設等(定員30人以上)",$AQ$426&gt;=5),AQ329,IF(AND('別紙3-1_区分⑤所要額内訳'!$I$4="小規模施設等(定員29人以下)",$AQ$426&gt;=2),AQ329,""))</f>
        <v/>
      </c>
      <c r="AR436" s="21" t="str">
        <f>IF(AND('別紙3-1_区分⑤所要額内訳'!$I$4="大規模施設等(定員30人以上)",$AR$426&gt;=5),AR329,IF(AND('別紙3-1_区分⑤所要額内訳'!$I$4="小規模施設等(定員29人以下)",$AR$426&gt;=2),AR329,""))</f>
        <v/>
      </c>
      <c r="AS436" s="21" t="str">
        <f>IF(AND('別紙3-1_区分⑤所要額内訳'!$I$4="大規模施設等(定員30人以上)",$AS$426&gt;=5),AS329,IF(AND('別紙3-1_区分⑤所要額内訳'!$I$4="小規模施設等(定員29人以下)",$AS$426&gt;=2),AS329,""))</f>
        <v/>
      </c>
      <c r="AT436" s="21" t="str">
        <f>IF(AND('別紙3-1_区分⑤所要額内訳'!$I$4="大規模施設等(定員30人以上)",$AT$426&gt;=5),AT329,IF(AND('別紙3-1_区分⑤所要額内訳'!$I$4="小規模施設等(定員29人以下)",$AT$426&gt;=2),AT329,""))</f>
        <v/>
      </c>
      <c r="AU436" s="21" t="str">
        <f>IF(AND('別紙3-1_区分⑤所要額内訳'!$I$4="大規模施設等(定員30人以上)",$AU$426&gt;=5),AU329,IF(AND('別紙3-1_区分⑤所要額内訳'!$I$4="小規模施設等(定員29人以下)",$AU$426&gt;=2),AU329,""))</f>
        <v/>
      </c>
      <c r="AV436" s="21" t="str">
        <f>IF(AND('別紙3-1_区分⑤所要額内訳'!$I$4="大規模施設等(定員30人以上)",$AV$426&gt;=5),AV329,IF(AND('別紙3-1_区分⑤所要額内訳'!$I$4="小規模施設等(定員29人以下)",$AV$426&gt;=2),AV329,""))</f>
        <v/>
      </c>
      <c r="AW436" s="21" t="str">
        <f>IF(AND('別紙3-1_区分⑤所要額内訳'!$I$4="大規模施設等(定員30人以上)",$AW$426&gt;=5),AW329,IF(AND('別紙3-1_区分⑤所要額内訳'!$I$4="小規模施設等(定員29人以下)",$AW$426&gt;=2),AW329,""))</f>
        <v/>
      </c>
      <c r="AX436" s="21" t="str">
        <f>IF(AND('別紙3-1_区分⑤所要額内訳'!$I$4="大規模施設等(定員30人以上)",$AX$426&gt;=5),AX329,IF(AND('別紙3-1_区分⑤所要額内訳'!$I$4="小規模施設等(定員29人以下)",$AX$426&gt;=2),AX329,""))</f>
        <v/>
      </c>
      <c r="AY436" s="21" t="str">
        <f>IF(AND('別紙3-1_区分⑤所要額内訳'!$I$4="大規模施設等(定員30人以上)",$AY$426&gt;=5),AY329,IF(AND('別紙3-1_区分⑤所要額内訳'!$I$4="小規模施設等(定員29人以下)",$AY$426&gt;=2),AY329,""))</f>
        <v/>
      </c>
      <c r="AZ436" s="21" t="str">
        <f>IF(AND('別紙3-1_区分⑤所要額内訳'!$I$4="大規模施設等(定員30人以上)",$AZ$426&gt;=5),AZ329,IF(AND('別紙3-1_区分⑤所要額内訳'!$I$4="小規模施設等(定員29人以下)",$AZ$426&gt;=2),AZ329,""))</f>
        <v/>
      </c>
      <c r="BA436" s="21" t="str">
        <f>IF(AND('別紙3-1_区分⑤所要額内訳'!$I$4="大規模施設等(定員30人以上)",$BA$426&gt;=5),BA329,IF(AND('別紙3-1_区分⑤所要額内訳'!$I$4="小規模施設等(定員29人以下)",$BA$426&gt;=2),BA329,""))</f>
        <v/>
      </c>
      <c r="BB436" s="18">
        <f t="shared" si="758"/>
        <v>0</v>
      </c>
    </row>
    <row r="437" spans="1:54" x14ac:dyDescent="0.2">
      <c r="A437" s="5" t="str">
        <f t="shared" ref="A437:C437" si="761">A9</f>
        <v/>
      </c>
      <c r="B437" s="14" t="str">
        <f t="shared" si="761"/>
        <v/>
      </c>
      <c r="C437" s="5" t="str">
        <f t="shared" si="761"/>
        <v/>
      </c>
      <c r="D437" s="21" t="str">
        <f>IF(AND('別紙3-1_区分⑤所要額内訳'!$I$4="大規模施設等(定員30人以上)",$D$426&gt;=5),D330,IF(AND('別紙3-1_区分⑤所要額内訳'!$I$4="小規模施設等(定員29人以下)",$D$426&gt;=2),D330,""))</f>
        <v/>
      </c>
      <c r="E437" s="21" t="str">
        <f>IF(AND('別紙3-1_区分⑤所要額内訳'!$I$4="大規模施設等(定員30人以上)",$E$426&gt;=5),E330,IF(AND('別紙3-1_区分⑤所要額内訳'!$I$4="小規模施設等(定員29人以下)",$E$426&gt;=2),E330,""))</f>
        <v/>
      </c>
      <c r="F437" s="21" t="str">
        <f>IF(AND('別紙3-1_区分⑤所要額内訳'!$I$4="大規模施設等(定員30人以上)",$F$426&gt;=5),F330,IF(AND('別紙3-1_区分⑤所要額内訳'!$I$4="小規模施設等(定員29人以下)",$F$426&gt;=2),F330,""))</f>
        <v/>
      </c>
      <c r="G437" s="21" t="str">
        <f>IF(AND('別紙3-1_区分⑤所要額内訳'!$I$4="大規模施設等(定員30人以上)",$G$426&gt;=5),G330,IF(AND('別紙3-1_区分⑤所要額内訳'!$I$4="小規模施設等(定員29人以下)",$G$426&gt;=2),G330,""))</f>
        <v/>
      </c>
      <c r="H437" s="21" t="str">
        <f>IF(AND('別紙3-1_区分⑤所要額内訳'!$I$4="大規模施設等(定員30人以上)",$H$426&gt;=5),H330,IF(AND('別紙3-1_区分⑤所要額内訳'!$I$4="小規模施設等(定員29人以下)",$H$426&gt;=2),H330,""))</f>
        <v/>
      </c>
      <c r="I437" s="21" t="str">
        <f>IF(AND('別紙3-1_区分⑤所要額内訳'!$I$4="大規模施設等(定員30人以上)",$I$426&gt;=5),I330,IF(AND('別紙3-1_区分⑤所要額内訳'!$I$4="小規模施設等(定員29人以下)",$I$426&gt;=2),I330,""))</f>
        <v/>
      </c>
      <c r="J437" s="21" t="str">
        <f>IF(AND('別紙3-1_区分⑤所要額内訳'!$I$4="大規模施設等(定員30人以上)",$J$426&gt;=5),J330,IF(AND('別紙3-1_区分⑤所要額内訳'!$I$4="小規模施設等(定員29人以下)",$J$426&gt;=2),J330,""))</f>
        <v/>
      </c>
      <c r="K437" s="21" t="str">
        <f>IF(AND('別紙3-1_区分⑤所要額内訳'!$I$4="大規模施設等(定員30人以上)",$K$426&gt;=5),K330,IF(AND('別紙3-1_区分⑤所要額内訳'!$I$4="小規模施設等(定員29人以下)",$K$426&gt;=2),K330,""))</f>
        <v/>
      </c>
      <c r="L437" s="21" t="str">
        <f>IF(AND('別紙3-1_区分⑤所要額内訳'!$I$4="大規模施設等(定員30人以上)",$L$426&gt;=5),L330,IF(AND('別紙3-1_区分⑤所要額内訳'!$I$4="小規模施設等(定員29人以下)",$L$426&gt;=2),L330,""))</f>
        <v/>
      </c>
      <c r="M437" s="21" t="str">
        <f>IF(AND('別紙3-1_区分⑤所要額内訳'!$I$4="大規模施設等(定員30人以上)",$M$426&gt;=5),M330,IF(AND('別紙3-1_区分⑤所要額内訳'!$I$4="小規模施設等(定員29人以下)",$M$426&gt;=2),M330,""))</f>
        <v/>
      </c>
      <c r="N437" s="21" t="str">
        <f>IF(AND('別紙3-1_区分⑤所要額内訳'!$I$4="大規模施設等(定員30人以上)",$N$426&gt;=5),N330,IF(AND('別紙3-1_区分⑤所要額内訳'!$I$4="小規模施設等(定員29人以下)",$N$426&gt;=2),N330,""))</f>
        <v/>
      </c>
      <c r="O437" s="21" t="str">
        <f>IF(AND('別紙3-1_区分⑤所要額内訳'!$I$4="大規模施設等(定員30人以上)",$O$426&gt;=5),O330,IF(AND('別紙3-1_区分⑤所要額内訳'!$I$4="小規模施設等(定員29人以下)",$O$426&gt;=2),O330,""))</f>
        <v/>
      </c>
      <c r="P437" s="21" t="str">
        <f>IF(AND('別紙3-1_区分⑤所要額内訳'!$I$4="大規模施設等(定員30人以上)",$P$426&gt;=5),P330,IF(AND('別紙3-1_区分⑤所要額内訳'!$I$4="小規模施設等(定員29人以下)",$P$426&gt;=2),P330,""))</f>
        <v/>
      </c>
      <c r="Q437" s="21" t="str">
        <f>IF(AND('別紙3-1_区分⑤所要額内訳'!$I$4="大規模施設等(定員30人以上)",$Q$426&gt;=5),Q330,IF(AND('別紙3-1_区分⑤所要額内訳'!$I$4="小規模施設等(定員29人以下)",$Q$426&gt;=2),Q330,""))</f>
        <v/>
      </c>
      <c r="R437" s="21" t="str">
        <f>IF(AND('別紙3-1_区分⑤所要額内訳'!$I$4="大規模施設等(定員30人以上)",$R$426&gt;=5),R330,IF(AND('別紙3-1_区分⑤所要額内訳'!$I$4="小規模施設等(定員29人以下)",$R$426&gt;=2),R330,""))</f>
        <v/>
      </c>
      <c r="S437" s="21" t="str">
        <f>IF(AND('別紙3-1_区分⑤所要額内訳'!$I$4="大規模施設等(定員30人以上)",$S$426&gt;=5),S330,IF(AND('別紙3-1_区分⑤所要額内訳'!$I$4="小規模施設等(定員29人以下)",$S$426&gt;=2),S330,""))</f>
        <v/>
      </c>
      <c r="T437" s="21" t="str">
        <f>IF(AND('別紙3-1_区分⑤所要額内訳'!$I$4="大規模施設等(定員30人以上)",$T$426&gt;=5),T330,IF(AND('別紙3-1_区分⑤所要額内訳'!$I$4="小規模施設等(定員29人以下)",$T$426&gt;=2),T330,""))</f>
        <v/>
      </c>
      <c r="U437" s="21" t="str">
        <f>IF(AND('別紙3-1_区分⑤所要額内訳'!$I$4="大規模施設等(定員30人以上)",$U$426&gt;=5),U330,IF(AND('別紙3-1_区分⑤所要額内訳'!$I$4="小規模施設等(定員29人以下)",$U$426&gt;=2),U330,""))</f>
        <v/>
      </c>
      <c r="V437" s="21" t="str">
        <f>IF(AND('別紙3-1_区分⑤所要額内訳'!$I$4="大規模施設等(定員30人以上)",$V$426&gt;=5),V330,IF(AND('別紙3-1_区分⑤所要額内訳'!$I$4="小規模施設等(定員29人以下)",$V$426&gt;=2),V330,""))</f>
        <v/>
      </c>
      <c r="W437" s="21" t="str">
        <f>IF(AND('別紙3-1_区分⑤所要額内訳'!$I$4="大規模施設等(定員30人以上)",$W$426&gt;=5),W330,IF(AND('別紙3-1_区分⑤所要額内訳'!$I$4="小規模施設等(定員29人以下)",$W$426&gt;=2),W330,""))</f>
        <v/>
      </c>
      <c r="X437" s="21" t="str">
        <f>IF(AND('別紙3-1_区分⑤所要額内訳'!$I$4="大規模施設等(定員30人以上)",$X$426&gt;=5),X330,IF(AND('別紙3-1_区分⑤所要額内訳'!$I$4="小規模施設等(定員29人以下)",$X$426&gt;=2),X330,""))</f>
        <v/>
      </c>
      <c r="Y437" s="21" t="str">
        <f>IF(AND('別紙3-1_区分⑤所要額内訳'!$I$4="大規模施設等(定員30人以上)",$Y$426&gt;=5),Y330,IF(AND('別紙3-1_区分⑤所要額内訳'!$I$4="小規模施設等(定員29人以下)",$Y$426&gt;=2),Y330,""))</f>
        <v/>
      </c>
      <c r="Z437" s="21" t="str">
        <f>IF(AND('別紙3-1_区分⑤所要額内訳'!$I$4="大規模施設等(定員30人以上)",$Z$426&gt;=5),Z330,IF(AND('別紙3-1_区分⑤所要額内訳'!$I$4="小規模施設等(定員29人以下)",$Z$426&gt;=2),Z330,""))</f>
        <v/>
      </c>
      <c r="AA437" s="21" t="str">
        <f>IF(AND('別紙3-1_区分⑤所要額内訳'!$I$4="大規模施設等(定員30人以上)",$AA$426&gt;=5),AA330,IF(AND('別紙3-1_区分⑤所要額内訳'!$I$4="小規模施設等(定員29人以下)",$AA$426&gt;=2),AA330,""))</f>
        <v/>
      </c>
      <c r="AB437" s="21" t="str">
        <f>IF(AND('別紙3-1_区分⑤所要額内訳'!$I$4="大規模施設等(定員30人以上)",$AB$426&gt;=5),AB330,IF(AND('別紙3-1_区分⑤所要額内訳'!$I$4="小規模施設等(定員29人以下)",$AB$426&gt;=2),AB330,""))</f>
        <v/>
      </c>
      <c r="AC437" s="21" t="str">
        <f>IF(AND('別紙3-1_区分⑤所要額内訳'!$I$4="大規模施設等(定員30人以上)",$AC$426&gt;=5),AC330,IF(AND('別紙3-1_区分⑤所要額内訳'!$I$4="小規模施設等(定員29人以下)",$AC$426&gt;=2),AC330,""))</f>
        <v/>
      </c>
      <c r="AD437" s="21" t="str">
        <f>IF(AND('別紙3-1_区分⑤所要額内訳'!$I$4="大規模施設等(定員30人以上)",$AD$426&gt;=5),AD330,IF(AND('別紙3-1_区分⑤所要額内訳'!$I$4="小規模施設等(定員29人以下)",$AD$426&gt;=2),AD330,""))</f>
        <v/>
      </c>
      <c r="AE437" s="21" t="str">
        <f>IF(AND('別紙3-1_区分⑤所要額内訳'!$I$4="大規模施設等(定員30人以上)",$AE$426&gt;=5),AE330,IF(AND('別紙3-1_区分⑤所要額内訳'!$I$4="小規模施設等(定員29人以下)",$AE$426&gt;=2),AE330,""))</f>
        <v/>
      </c>
      <c r="AF437" s="21" t="str">
        <f>IF(AND('別紙3-1_区分⑤所要額内訳'!$I$4="大規模施設等(定員30人以上)",$AF$426&gt;=5),AF330,IF(AND('別紙3-1_区分⑤所要額内訳'!$I$4="小規模施設等(定員29人以下)",$AF$426&gt;=2),AF330,""))</f>
        <v/>
      </c>
      <c r="AG437" s="21" t="str">
        <f>IF(AND('別紙3-1_区分⑤所要額内訳'!$I$4="大規模施設等(定員30人以上)",$AG$426&gt;=5),AG330,IF(AND('別紙3-1_区分⑤所要額内訳'!$I$4="小規模施設等(定員29人以下)",$AG$426&gt;=2),AG330,""))</f>
        <v/>
      </c>
      <c r="AH437" s="21" t="str">
        <f>IF(AND('別紙3-1_区分⑤所要額内訳'!$I$4="大規模施設等(定員30人以上)",$AH$426&gt;=5),AH330,IF(AND('別紙3-1_区分⑤所要額内訳'!$I$4="小規模施設等(定員29人以下)",$AH$426&gt;=2),AH330,""))</f>
        <v/>
      </c>
      <c r="AI437" s="21" t="str">
        <f>IF(AND('別紙3-1_区分⑤所要額内訳'!$I$4="大規模施設等(定員30人以上)",$AI$426&gt;=5),AI330,IF(AND('別紙3-1_区分⑤所要額内訳'!$I$4="小規模施設等(定員29人以下)",$AI$426&gt;=2),AI330,""))</f>
        <v/>
      </c>
      <c r="AJ437" s="21" t="str">
        <f>IF(AND('別紙3-1_区分⑤所要額内訳'!$I$4="大規模施設等(定員30人以上)",$AJ$426&gt;=5),AJ330,IF(AND('別紙3-1_区分⑤所要額内訳'!$I$4="小規模施設等(定員29人以下)",$AJ$426&gt;=2),AJ330,""))</f>
        <v/>
      </c>
      <c r="AK437" s="21" t="str">
        <f>IF(AND('別紙3-1_区分⑤所要額内訳'!$I$4="大規模施設等(定員30人以上)",$AK$426&gt;=5),AK330,IF(AND('別紙3-1_区分⑤所要額内訳'!$I$4="小規模施設等(定員29人以下)",$AK$426&gt;=2),AK330,""))</f>
        <v/>
      </c>
      <c r="AL437" s="21" t="str">
        <f>IF(AND('別紙3-1_区分⑤所要額内訳'!$I$4="大規模施設等(定員30人以上)",$AL$426&gt;=5),AL330,IF(AND('別紙3-1_区分⑤所要額内訳'!$I$4="小規模施設等(定員29人以下)",$AL$426&gt;=2),AL330,""))</f>
        <v/>
      </c>
      <c r="AM437" s="21" t="str">
        <f>IF(AND('別紙3-1_区分⑤所要額内訳'!$I$4="大規模施設等(定員30人以上)",$AM$426&gt;=5),AM330,IF(AND('別紙3-1_区分⑤所要額内訳'!$I$4="小規模施設等(定員29人以下)",$AM$426&gt;=2),AM330,""))</f>
        <v/>
      </c>
      <c r="AN437" s="21" t="str">
        <f>IF(AND('別紙3-1_区分⑤所要額内訳'!$I$4="大規模施設等(定員30人以上)",$AN$426&gt;=5),AN330,IF(AND('別紙3-1_区分⑤所要額内訳'!$I$4="小規模施設等(定員29人以下)",$AN$426&gt;=2),AN330,""))</f>
        <v/>
      </c>
      <c r="AO437" s="21" t="str">
        <f>IF(AND('別紙3-1_区分⑤所要額内訳'!$I$4="大規模施設等(定員30人以上)",$AO$426&gt;=5),AO330,IF(AND('別紙3-1_区分⑤所要額内訳'!$I$4="小規模施設等(定員29人以下)",$AO$426&gt;=2),AO330,""))</f>
        <v/>
      </c>
      <c r="AP437" s="21" t="str">
        <f>IF(AND('別紙3-1_区分⑤所要額内訳'!$I$4="大規模施設等(定員30人以上)",$AP$426&gt;=5),AP330,IF(AND('別紙3-1_区分⑤所要額内訳'!$I$4="小規模施設等(定員29人以下)",$AP$426&gt;=2),AP330,""))</f>
        <v/>
      </c>
      <c r="AQ437" s="21" t="str">
        <f>IF(AND('別紙3-1_区分⑤所要額内訳'!$I$4="大規模施設等(定員30人以上)",$AQ$426&gt;=5),AQ330,IF(AND('別紙3-1_区分⑤所要額内訳'!$I$4="小規模施設等(定員29人以下)",$AQ$426&gt;=2),AQ330,""))</f>
        <v/>
      </c>
      <c r="AR437" s="21" t="str">
        <f>IF(AND('別紙3-1_区分⑤所要額内訳'!$I$4="大規模施設等(定員30人以上)",$AR$426&gt;=5),AR330,IF(AND('別紙3-1_区分⑤所要額内訳'!$I$4="小規模施設等(定員29人以下)",$AR$426&gt;=2),AR330,""))</f>
        <v/>
      </c>
      <c r="AS437" s="21" t="str">
        <f>IF(AND('別紙3-1_区分⑤所要額内訳'!$I$4="大規模施設等(定員30人以上)",$AS$426&gt;=5),AS330,IF(AND('別紙3-1_区分⑤所要額内訳'!$I$4="小規模施設等(定員29人以下)",$AS$426&gt;=2),AS330,""))</f>
        <v/>
      </c>
      <c r="AT437" s="21" t="str">
        <f>IF(AND('別紙3-1_区分⑤所要額内訳'!$I$4="大規模施設等(定員30人以上)",$AT$426&gt;=5),AT330,IF(AND('別紙3-1_区分⑤所要額内訳'!$I$4="小規模施設等(定員29人以下)",$AT$426&gt;=2),AT330,""))</f>
        <v/>
      </c>
      <c r="AU437" s="21" t="str">
        <f>IF(AND('別紙3-1_区分⑤所要額内訳'!$I$4="大規模施設等(定員30人以上)",$AU$426&gt;=5),AU330,IF(AND('別紙3-1_区分⑤所要額内訳'!$I$4="小規模施設等(定員29人以下)",$AU$426&gt;=2),AU330,""))</f>
        <v/>
      </c>
      <c r="AV437" s="21" t="str">
        <f>IF(AND('別紙3-1_区分⑤所要額内訳'!$I$4="大規模施設等(定員30人以上)",$AV$426&gt;=5),AV330,IF(AND('別紙3-1_区分⑤所要額内訳'!$I$4="小規模施設等(定員29人以下)",$AV$426&gt;=2),AV330,""))</f>
        <v/>
      </c>
      <c r="AW437" s="21" t="str">
        <f>IF(AND('別紙3-1_区分⑤所要額内訳'!$I$4="大規模施設等(定員30人以上)",$AW$426&gt;=5),AW330,IF(AND('別紙3-1_区分⑤所要額内訳'!$I$4="小規模施設等(定員29人以下)",$AW$426&gt;=2),AW330,""))</f>
        <v/>
      </c>
      <c r="AX437" s="21" t="str">
        <f>IF(AND('別紙3-1_区分⑤所要額内訳'!$I$4="大規模施設等(定員30人以上)",$AX$426&gt;=5),AX330,IF(AND('別紙3-1_区分⑤所要額内訳'!$I$4="小規模施設等(定員29人以下)",$AX$426&gt;=2),AX330,""))</f>
        <v/>
      </c>
      <c r="AY437" s="21" t="str">
        <f>IF(AND('別紙3-1_区分⑤所要額内訳'!$I$4="大規模施設等(定員30人以上)",$AY$426&gt;=5),AY330,IF(AND('別紙3-1_区分⑤所要額内訳'!$I$4="小規模施設等(定員29人以下)",$AY$426&gt;=2),AY330,""))</f>
        <v/>
      </c>
      <c r="AZ437" s="21" t="str">
        <f>IF(AND('別紙3-1_区分⑤所要額内訳'!$I$4="大規模施設等(定員30人以上)",$AZ$426&gt;=5),AZ330,IF(AND('別紙3-1_区分⑤所要額内訳'!$I$4="小規模施設等(定員29人以下)",$AZ$426&gt;=2),AZ330,""))</f>
        <v/>
      </c>
      <c r="BA437" s="21" t="str">
        <f>IF(AND('別紙3-1_区分⑤所要額内訳'!$I$4="大規模施設等(定員30人以上)",$BA$426&gt;=5),BA330,IF(AND('別紙3-1_区分⑤所要額内訳'!$I$4="小規模施設等(定員29人以下)",$BA$426&gt;=2),BA330,""))</f>
        <v/>
      </c>
      <c r="BB437" s="18">
        <f t="shared" si="758"/>
        <v>0</v>
      </c>
    </row>
    <row r="438" spans="1:54" x14ac:dyDescent="0.2">
      <c r="A438" s="5" t="str">
        <f t="shared" ref="A438:C438" si="762">A10</f>
        <v/>
      </c>
      <c r="B438" s="14" t="str">
        <f t="shared" si="762"/>
        <v/>
      </c>
      <c r="C438" s="5" t="str">
        <f t="shared" si="762"/>
        <v/>
      </c>
      <c r="D438" s="21" t="str">
        <f>IF(AND('別紙3-1_区分⑤所要額内訳'!$I$4="大規模施設等(定員30人以上)",$D$426&gt;=5),D331,IF(AND('別紙3-1_区分⑤所要額内訳'!$I$4="小規模施設等(定員29人以下)",$D$426&gt;=2),D331,""))</f>
        <v/>
      </c>
      <c r="E438" s="21" t="str">
        <f>IF(AND('別紙3-1_区分⑤所要額内訳'!$I$4="大規模施設等(定員30人以上)",$E$426&gt;=5),E331,IF(AND('別紙3-1_区分⑤所要額内訳'!$I$4="小規模施設等(定員29人以下)",$E$426&gt;=2),E331,""))</f>
        <v/>
      </c>
      <c r="F438" s="21" t="str">
        <f>IF(AND('別紙3-1_区分⑤所要額内訳'!$I$4="大規模施設等(定員30人以上)",$F$426&gt;=5),F331,IF(AND('別紙3-1_区分⑤所要額内訳'!$I$4="小規模施設等(定員29人以下)",$F$426&gt;=2),F331,""))</f>
        <v/>
      </c>
      <c r="G438" s="21" t="str">
        <f>IF(AND('別紙3-1_区分⑤所要額内訳'!$I$4="大規模施設等(定員30人以上)",$G$426&gt;=5),G331,IF(AND('別紙3-1_区分⑤所要額内訳'!$I$4="小規模施設等(定員29人以下)",$G$426&gt;=2),G331,""))</f>
        <v/>
      </c>
      <c r="H438" s="21" t="str">
        <f>IF(AND('別紙3-1_区分⑤所要額内訳'!$I$4="大規模施設等(定員30人以上)",$H$426&gt;=5),H331,IF(AND('別紙3-1_区分⑤所要額内訳'!$I$4="小規模施設等(定員29人以下)",$H$426&gt;=2),H331,""))</f>
        <v/>
      </c>
      <c r="I438" s="21" t="str">
        <f>IF(AND('別紙3-1_区分⑤所要額内訳'!$I$4="大規模施設等(定員30人以上)",$I$426&gt;=5),I331,IF(AND('別紙3-1_区分⑤所要額内訳'!$I$4="小規模施設等(定員29人以下)",$I$426&gt;=2),I331,""))</f>
        <v/>
      </c>
      <c r="J438" s="21" t="str">
        <f>IF(AND('別紙3-1_区分⑤所要額内訳'!$I$4="大規模施設等(定員30人以上)",$J$426&gt;=5),J331,IF(AND('別紙3-1_区分⑤所要額内訳'!$I$4="小規模施設等(定員29人以下)",$J$426&gt;=2),J331,""))</f>
        <v/>
      </c>
      <c r="K438" s="21" t="str">
        <f>IF(AND('別紙3-1_区分⑤所要額内訳'!$I$4="大規模施設等(定員30人以上)",$K$426&gt;=5),K331,IF(AND('別紙3-1_区分⑤所要額内訳'!$I$4="小規模施設等(定員29人以下)",$K$426&gt;=2),K331,""))</f>
        <v/>
      </c>
      <c r="L438" s="21" t="str">
        <f>IF(AND('別紙3-1_区分⑤所要額内訳'!$I$4="大規模施設等(定員30人以上)",$L$426&gt;=5),L331,IF(AND('別紙3-1_区分⑤所要額内訳'!$I$4="小規模施設等(定員29人以下)",$L$426&gt;=2),L331,""))</f>
        <v/>
      </c>
      <c r="M438" s="21" t="str">
        <f>IF(AND('別紙3-1_区分⑤所要額内訳'!$I$4="大規模施設等(定員30人以上)",$M$426&gt;=5),M331,IF(AND('別紙3-1_区分⑤所要額内訳'!$I$4="小規模施設等(定員29人以下)",$M$426&gt;=2),M331,""))</f>
        <v/>
      </c>
      <c r="N438" s="21" t="str">
        <f>IF(AND('別紙3-1_区分⑤所要額内訳'!$I$4="大規模施設等(定員30人以上)",$N$426&gt;=5),N331,IF(AND('別紙3-1_区分⑤所要額内訳'!$I$4="小規模施設等(定員29人以下)",$N$426&gt;=2),N331,""))</f>
        <v/>
      </c>
      <c r="O438" s="21" t="str">
        <f>IF(AND('別紙3-1_区分⑤所要額内訳'!$I$4="大規模施設等(定員30人以上)",$O$426&gt;=5),O331,IF(AND('別紙3-1_区分⑤所要額内訳'!$I$4="小規模施設等(定員29人以下)",$O$426&gt;=2),O331,""))</f>
        <v/>
      </c>
      <c r="P438" s="21" t="str">
        <f>IF(AND('別紙3-1_区分⑤所要額内訳'!$I$4="大規模施設等(定員30人以上)",$P$426&gt;=5),P331,IF(AND('別紙3-1_区分⑤所要額内訳'!$I$4="小規模施設等(定員29人以下)",$P$426&gt;=2),P331,""))</f>
        <v/>
      </c>
      <c r="Q438" s="21" t="str">
        <f>IF(AND('別紙3-1_区分⑤所要額内訳'!$I$4="大規模施設等(定員30人以上)",$Q$426&gt;=5),Q331,IF(AND('別紙3-1_区分⑤所要額内訳'!$I$4="小規模施設等(定員29人以下)",$Q$426&gt;=2),Q331,""))</f>
        <v/>
      </c>
      <c r="R438" s="21" t="str">
        <f>IF(AND('別紙3-1_区分⑤所要額内訳'!$I$4="大規模施設等(定員30人以上)",$R$426&gt;=5),R331,IF(AND('別紙3-1_区分⑤所要額内訳'!$I$4="小規模施設等(定員29人以下)",$R$426&gt;=2),R331,""))</f>
        <v/>
      </c>
      <c r="S438" s="21" t="str">
        <f>IF(AND('別紙3-1_区分⑤所要額内訳'!$I$4="大規模施設等(定員30人以上)",$S$426&gt;=5),S331,IF(AND('別紙3-1_区分⑤所要額内訳'!$I$4="小規模施設等(定員29人以下)",$S$426&gt;=2),S331,""))</f>
        <v/>
      </c>
      <c r="T438" s="21" t="str">
        <f>IF(AND('別紙3-1_区分⑤所要額内訳'!$I$4="大規模施設等(定員30人以上)",$T$426&gt;=5),T331,IF(AND('別紙3-1_区分⑤所要額内訳'!$I$4="小規模施設等(定員29人以下)",$T$426&gt;=2),T331,""))</f>
        <v/>
      </c>
      <c r="U438" s="21" t="str">
        <f>IF(AND('別紙3-1_区分⑤所要額内訳'!$I$4="大規模施設等(定員30人以上)",$U$426&gt;=5),U331,IF(AND('別紙3-1_区分⑤所要額内訳'!$I$4="小規模施設等(定員29人以下)",$U$426&gt;=2),U331,""))</f>
        <v/>
      </c>
      <c r="V438" s="21" t="str">
        <f>IF(AND('別紙3-1_区分⑤所要額内訳'!$I$4="大規模施設等(定員30人以上)",$V$426&gt;=5),V331,IF(AND('別紙3-1_区分⑤所要額内訳'!$I$4="小規模施設等(定員29人以下)",$V$426&gt;=2),V331,""))</f>
        <v/>
      </c>
      <c r="W438" s="21" t="str">
        <f>IF(AND('別紙3-1_区分⑤所要額内訳'!$I$4="大規模施設等(定員30人以上)",$W$426&gt;=5),W331,IF(AND('別紙3-1_区分⑤所要額内訳'!$I$4="小規模施設等(定員29人以下)",$W$426&gt;=2),W331,""))</f>
        <v/>
      </c>
      <c r="X438" s="21" t="str">
        <f>IF(AND('別紙3-1_区分⑤所要額内訳'!$I$4="大規模施設等(定員30人以上)",$X$426&gt;=5),X331,IF(AND('別紙3-1_区分⑤所要額内訳'!$I$4="小規模施設等(定員29人以下)",$X$426&gt;=2),X331,""))</f>
        <v/>
      </c>
      <c r="Y438" s="21" t="str">
        <f>IF(AND('別紙3-1_区分⑤所要額内訳'!$I$4="大規模施設等(定員30人以上)",$Y$426&gt;=5),Y331,IF(AND('別紙3-1_区分⑤所要額内訳'!$I$4="小規模施設等(定員29人以下)",$Y$426&gt;=2),Y331,""))</f>
        <v/>
      </c>
      <c r="Z438" s="21" t="str">
        <f>IF(AND('別紙3-1_区分⑤所要額内訳'!$I$4="大規模施設等(定員30人以上)",$Z$426&gt;=5),Z331,IF(AND('別紙3-1_区分⑤所要額内訳'!$I$4="小規模施設等(定員29人以下)",$Z$426&gt;=2),Z331,""))</f>
        <v/>
      </c>
      <c r="AA438" s="21" t="str">
        <f>IF(AND('別紙3-1_区分⑤所要額内訳'!$I$4="大規模施設等(定員30人以上)",$AA$426&gt;=5),AA331,IF(AND('別紙3-1_区分⑤所要額内訳'!$I$4="小規模施設等(定員29人以下)",$AA$426&gt;=2),AA331,""))</f>
        <v/>
      </c>
      <c r="AB438" s="21" t="str">
        <f>IF(AND('別紙3-1_区分⑤所要額内訳'!$I$4="大規模施設等(定員30人以上)",$AB$426&gt;=5),AB331,IF(AND('別紙3-1_区分⑤所要額内訳'!$I$4="小規模施設等(定員29人以下)",$AB$426&gt;=2),AB331,""))</f>
        <v/>
      </c>
      <c r="AC438" s="21" t="str">
        <f>IF(AND('別紙3-1_区分⑤所要額内訳'!$I$4="大規模施設等(定員30人以上)",$AC$426&gt;=5),AC331,IF(AND('別紙3-1_区分⑤所要額内訳'!$I$4="小規模施設等(定員29人以下)",$AC$426&gt;=2),AC331,""))</f>
        <v/>
      </c>
      <c r="AD438" s="21" t="str">
        <f>IF(AND('別紙3-1_区分⑤所要額内訳'!$I$4="大規模施設等(定員30人以上)",$AD$426&gt;=5),AD331,IF(AND('別紙3-1_区分⑤所要額内訳'!$I$4="小規模施設等(定員29人以下)",$AD$426&gt;=2),AD331,""))</f>
        <v/>
      </c>
      <c r="AE438" s="21" t="str">
        <f>IF(AND('別紙3-1_区分⑤所要額内訳'!$I$4="大規模施設等(定員30人以上)",$AE$426&gt;=5),AE331,IF(AND('別紙3-1_区分⑤所要額内訳'!$I$4="小規模施設等(定員29人以下)",$AE$426&gt;=2),AE331,""))</f>
        <v/>
      </c>
      <c r="AF438" s="21" t="str">
        <f>IF(AND('別紙3-1_区分⑤所要額内訳'!$I$4="大規模施設等(定員30人以上)",$AF$426&gt;=5),AF331,IF(AND('別紙3-1_区分⑤所要額内訳'!$I$4="小規模施設等(定員29人以下)",$AF$426&gt;=2),AF331,""))</f>
        <v/>
      </c>
      <c r="AG438" s="21" t="str">
        <f>IF(AND('別紙3-1_区分⑤所要額内訳'!$I$4="大規模施設等(定員30人以上)",$AG$426&gt;=5),AG331,IF(AND('別紙3-1_区分⑤所要額内訳'!$I$4="小規模施設等(定員29人以下)",$AG$426&gt;=2),AG331,""))</f>
        <v/>
      </c>
      <c r="AH438" s="21" t="str">
        <f>IF(AND('別紙3-1_区分⑤所要額内訳'!$I$4="大規模施設等(定員30人以上)",$AH$426&gt;=5),AH331,IF(AND('別紙3-1_区分⑤所要額内訳'!$I$4="小規模施設等(定員29人以下)",$AH$426&gt;=2),AH331,""))</f>
        <v/>
      </c>
      <c r="AI438" s="21" t="str">
        <f>IF(AND('別紙3-1_区分⑤所要額内訳'!$I$4="大規模施設等(定員30人以上)",$AI$426&gt;=5),AI331,IF(AND('別紙3-1_区分⑤所要額内訳'!$I$4="小規模施設等(定員29人以下)",$AI$426&gt;=2),AI331,""))</f>
        <v/>
      </c>
      <c r="AJ438" s="21" t="str">
        <f>IF(AND('別紙3-1_区分⑤所要額内訳'!$I$4="大規模施設等(定員30人以上)",$AJ$426&gt;=5),AJ331,IF(AND('別紙3-1_区分⑤所要額内訳'!$I$4="小規模施設等(定員29人以下)",$AJ$426&gt;=2),AJ331,""))</f>
        <v/>
      </c>
      <c r="AK438" s="21" t="str">
        <f>IF(AND('別紙3-1_区分⑤所要額内訳'!$I$4="大規模施設等(定員30人以上)",$AK$426&gt;=5),AK331,IF(AND('別紙3-1_区分⑤所要額内訳'!$I$4="小規模施設等(定員29人以下)",$AK$426&gt;=2),AK331,""))</f>
        <v/>
      </c>
      <c r="AL438" s="21" t="str">
        <f>IF(AND('別紙3-1_区分⑤所要額内訳'!$I$4="大規模施設等(定員30人以上)",$AL$426&gt;=5),AL331,IF(AND('別紙3-1_区分⑤所要額内訳'!$I$4="小規模施設等(定員29人以下)",$AL$426&gt;=2),AL331,""))</f>
        <v/>
      </c>
      <c r="AM438" s="21" t="str">
        <f>IF(AND('別紙3-1_区分⑤所要額内訳'!$I$4="大規模施設等(定員30人以上)",$AM$426&gt;=5),AM331,IF(AND('別紙3-1_区分⑤所要額内訳'!$I$4="小規模施設等(定員29人以下)",$AM$426&gt;=2),AM331,""))</f>
        <v/>
      </c>
      <c r="AN438" s="21" t="str">
        <f>IF(AND('別紙3-1_区分⑤所要額内訳'!$I$4="大規模施設等(定員30人以上)",$AN$426&gt;=5),AN331,IF(AND('別紙3-1_区分⑤所要額内訳'!$I$4="小規模施設等(定員29人以下)",$AN$426&gt;=2),AN331,""))</f>
        <v/>
      </c>
      <c r="AO438" s="21" t="str">
        <f>IF(AND('別紙3-1_区分⑤所要額内訳'!$I$4="大規模施設等(定員30人以上)",$AO$426&gt;=5),AO331,IF(AND('別紙3-1_区分⑤所要額内訳'!$I$4="小規模施設等(定員29人以下)",$AO$426&gt;=2),AO331,""))</f>
        <v/>
      </c>
      <c r="AP438" s="21" t="str">
        <f>IF(AND('別紙3-1_区分⑤所要額内訳'!$I$4="大規模施設等(定員30人以上)",$AP$426&gt;=5),AP331,IF(AND('別紙3-1_区分⑤所要額内訳'!$I$4="小規模施設等(定員29人以下)",$AP$426&gt;=2),AP331,""))</f>
        <v/>
      </c>
      <c r="AQ438" s="21" t="str">
        <f>IF(AND('別紙3-1_区分⑤所要額内訳'!$I$4="大規模施設等(定員30人以上)",$AQ$426&gt;=5),AQ331,IF(AND('別紙3-1_区分⑤所要額内訳'!$I$4="小規模施設等(定員29人以下)",$AQ$426&gt;=2),AQ331,""))</f>
        <v/>
      </c>
      <c r="AR438" s="21" t="str">
        <f>IF(AND('別紙3-1_区分⑤所要額内訳'!$I$4="大規模施設等(定員30人以上)",$AR$426&gt;=5),AR331,IF(AND('別紙3-1_区分⑤所要額内訳'!$I$4="小規模施設等(定員29人以下)",$AR$426&gt;=2),AR331,""))</f>
        <v/>
      </c>
      <c r="AS438" s="21" t="str">
        <f>IF(AND('別紙3-1_区分⑤所要額内訳'!$I$4="大規模施設等(定員30人以上)",$AS$426&gt;=5),AS331,IF(AND('別紙3-1_区分⑤所要額内訳'!$I$4="小規模施設等(定員29人以下)",$AS$426&gt;=2),AS331,""))</f>
        <v/>
      </c>
      <c r="AT438" s="21" t="str">
        <f>IF(AND('別紙3-1_区分⑤所要額内訳'!$I$4="大規模施設等(定員30人以上)",$AT$426&gt;=5),AT331,IF(AND('別紙3-1_区分⑤所要額内訳'!$I$4="小規模施設等(定員29人以下)",$AT$426&gt;=2),AT331,""))</f>
        <v/>
      </c>
      <c r="AU438" s="21" t="str">
        <f>IF(AND('別紙3-1_区分⑤所要額内訳'!$I$4="大規模施設等(定員30人以上)",$AU$426&gt;=5),AU331,IF(AND('別紙3-1_区分⑤所要額内訳'!$I$4="小規模施設等(定員29人以下)",$AU$426&gt;=2),AU331,""))</f>
        <v/>
      </c>
      <c r="AV438" s="21" t="str">
        <f>IF(AND('別紙3-1_区分⑤所要額内訳'!$I$4="大規模施設等(定員30人以上)",$AV$426&gt;=5),AV331,IF(AND('別紙3-1_区分⑤所要額内訳'!$I$4="小規模施設等(定員29人以下)",$AV$426&gt;=2),AV331,""))</f>
        <v/>
      </c>
      <c r="AW438" s="21" t="str">
        <f>IF(AND('別紙3-1_区分⑤所要額内訳'!$I$4="大規模施設等(定員30人以上)",$AW$426&gt;=5),AW331,IF(AND('別紙3-1_区分⑤所要額内訳'!$I$4="小規模施設等(定員29人以下)",$AW$426&gt;=2),AW331,""))</f>
        <v/>
      </c>
      <c r="AX438" s="21" t="str">
        <f>IF(AND('別紙3-1_区分⑤所要額内訳'!$I$4="大規模施設等(定員30人以上)",$AX$426&gt;=5),AX331,IF(AND('別紙3-1_区分⑤所要額内訳'!$I$4="小規模施設等(定員29人以下)",$AX$426&gt;=2),AX331,""))</f>
        <v/>
      </c>
      <c r="AY438" s="21" t="str">
        <f>IF(AND('別紙3-1_区分⑤所要額内訳'!$I$4="大規模施設等(定員30人以上)",$AY$426&gt;=5),AY331,IF(AND('別紙3-1_区分⑤所要額内訳'!$I$4="小規模施設等(定員29人以下)",$AY$426&gt;=2),AY331,""))</f>
        <v/>
      </c>
      <c r="AZ438" s="21" t="str">
        <f>IF(AND('別紙3-1_区分⑤所要額内訳'!$I$4="大規模施設等(定員30人以上)",$AZ$426&gt;=5),AZ331,IF(AND('別紙3-1_区分⑤所要額内訳'!$I$4="小規模施設等(定員29人以下)",$AZ$426&gt;=2),AZ331,""))</f>
        <v/>
      </c>
      <c r="BA438" s="21" t="str">
        <f>IF(AND('別紙3-1_区分⑤所要額内訳'!$I$4="大規模施設等(定員30人以上)",$BA$426&gt;=5),BA331,IF(AND('別紙3-1_区分⑤所要額内訳'!$I$4="小規模施設等(定員29人以下)",$BA$426&gt;=2),BA331,""))</f>
        <v/>
      </c>
      <c r="BB438" s="18">
        <f t="shared" si="758"/>
        <v>0</v>
      </c>
    </row>
    <row r="439" spans="1:54" x14ac:dyDescent="0.2">
      <c r="A439" s="5" t="str">
        <f t="shared" ref="A439:C439" si="763">A11</f>
        <v/>
      </c>
      <c r="B439" s="14" t="str">
        <f t="shared" si="763"/>
        <v/>
      </c>
      <c r="C439" s="5" t="str">
        <f t="shared" si="763"/>
        <v/>
      </c>
      <c r="D439" s="21" t="str">
        <f>IF(AND('別紙3-1_区分⑤所要額内訳'!$I$4="大規模施設等(定員30人以上)",$D$426&gt;=5),D332,IF(AND('別紙3-1_区分⑤所要額内訳'!$I$4="小規模施設等(定員29人以下)",$D$426&gt;=2),D332,""))</f>
        <v/>
      </c>
      <c r="E439" s="21" t="str">
        <f>IF(AND('別紙3-1_区分⑤所要額内訳'!$I$4="大規模施設等(定員30人以上)",$E$426&gt;=5),E332,IF(AND('別紙3-1_区分⑤所要額内訳'!$I$4="小規模施設等(定員29人以下)",$E$426&gt;=2),E332,""))</f>
        <v/>
      </c>
      <c r="F439" s="21" t="str">
        <f>IF(AND('別紙3-1_区分⑤所要額内訳'!$I$4="大規模施設等(定員30人以上)",$F$426&gt;=5),F332,IF(AND('別紙3-1_区分⑤所要額内訳'!$I$4="小規模施設等(定員29人以下)",$F$426&gt;=2),F332,""))</f>
        <v/>
      </c>
      <c r="G439" s="21" t="str">
        <f>IF(AND('別紙3-1_区分⑤所要額内訳'!$I$4="大規模施設等(定員30人以上)",$G$426&gt;=5),G332,IF(AND('別紙3-1_区分⑤所要額内訳'!$I$4="小規模施設等(定員29人以下)",$G$426&gt;=2),G332,""))</f>
        <v/>
      </c>
      <c r="H439" s="21" t="str">
        <f>IF(AND('別紙3-1_区分⑤所要額内訳'!$I$4="大規模施設等(定員30人以上)",$H$426&gt;=5),H332,IF(AND('別紙3-1_区分⑤所要額内訳'!$I$4="小規模施設等(定員29人以下)",$H$426&gt;=2),H332,""))</f>
        <v/>
      </c>
      <c r="I439" s="21" t="str">
        <f>IF(AND('別紙3-1_区分⑤所要額内訳'!$I$4="大規模施設等(定員30人以上)",$I$426&gt;=5),I332,IF(AND('別紙3-1_区分⑤所要額内訳'!$I$4="小規模施設等(定員29人以下)",$I$426&gt;=2),I332,""))</f>
        <v/>
      </c>
      <c r="J439" s="21" t="str">
        <f>IF(AND('別紙3-1_区分⑤所要額内訳'!$I$4="大規模施設等(定員30人以上)",$J$426&gt;=5),J332,IF(AND('別紙3-1_区分⑤所要額内訳'!$I$4="小規模施設等(定員29人以下)",$J$426&gt;=2),J332,""))</f>
        <v/>
      </c>
      <c r="K439" s="21" t="str">
        <f>IF(AND('別紙3-1_区分⑤所要額内訳'!$I$4="大規模施設等(定員30人以上)",$K$426&gt;=5),K332,IF(AND('別紙3-1_区分⑤所要額内訳'!$I$4="小規模施設等(定員29人以下)",$K$426&gt;=2),K332,""))</f>
        <v/>
      </c>
      <c r="L439" s="21" t="str">
        <f>IF(AND('別紙3-1_区分⑤所要額内訳'!$I$4="大規模施設等(定員30人以上)",$L$426&gt;=5),L332,IF(AND('別紙3-1_区分⑤所要額内訳'!$I$4="小規模施設等(定員29人以下)",$L$426&gt;=2),L332,""))</f>
        <v/>
      </c>
      <c r="M439" s="21" t="str">
        <f>IF(AND('別紙3-1_区分⑤所要額内訳'!$I$4="大規模施設等(定員30人以上)",$M$426&gt;=5),M332,IF(AND('別紙3-1_区分⑤所要額内訳'!$I$4="小規模施設等(定員29人以下)",$M$426&gt;=2),M332,""))</f>
        <v/>
      </c>
      <c r="N439" s="21" t="str">
        <f>IF(AND('別紙3-1_区分⑤所要額内訳'!$I$4="大規模施設等(定員30人以上)",$N$426&gt;=5),N332,IF(AND('別紙3-1_区分⑤所要額内訳'!$I$4="小規模施設等(定員29人以下)",$N$426&gt;=2),N332,""))</f>
        <v/>
      </c>
      <c r="O439" s="21" t="str">
        <f>IF(AND('別紙3-1_区分⑤所要額内訳'!$I$4="大規模施設等(定員30人以上)",$O$426&gt;=5),O332,IF(AND('別紙3-1_区分⑤所要額内訳'!$I$4="小規模施設等(定員29人以下)",$O$426&gt;=2),O332,""))</f>
        <v/>
      </c>
      <c r="P439" s="21" t="str">
        <f>IF(AND('別紙3-1_区分⑤所要額内訳'!$I$4="大規模施設等(定員30人以上)",$P$426&gt;=5),P332,IF(AND('別紙3-1_区分⑤所要額内訳'!$I$4="小規模施設等(定員29人以下)",$P$426&gt;=2),P332,""))</f>
        <v/>
      </c>
      <c r="Q439" s="21" t="str">
        <f>IF(AND('別紙3-1_区分⑤所要額内訳'!$I$4="大規模施設等(定員30人以上)",$Q$426&gt;=5),Q332,IF(AND('別紙3-1_区分⑤所要額内訳'!$I$4="小規模施設等(定員29人以下)",$Q$426&gt;=2),Q332,""))</f>
        <v/>
      </c>
      <c r="R439" s="21" t="str">
        <f>IF(AND('別紙3-1_区分⑤所要額内訳'!$I$4="大規模施設等(定員30人以上)",$R$426&gt;=5),R332,IF(AND('別紙3-1_区分⑤所要額内訳'!$I$4="小規模施設等(定員29人以下)",$R$426&gt;=2),R332,""))</f>
        <v/>
      </c>
      <c r="S439" s="21" t="str">
        <f>IF(AND('別紙3-1_区分⑤所要額内訳'!$I$4="大規模施設等(定員30人以上)",$S$426&gt;=5),S332,IF(AND('別紙3-1_区分⑤所要額内訳'!$I$4="小規模施設等(定員29人以下)",$S$426&gt;=2),S332,""))</f>
        <v/>
      </c>
      <c r="T439" s="21" t="str">
        <f>IF(AND('別紙3-1_区分⑤所要額内訳'!$I$4="大規模施設等(定員30人以上)",$T$426&gt;=5),T332,IF(AND('別紙3-1_区分⑤所要額内訳'!$I$4="小規模施設等(定員29人以下)",$T$426&gt;=2),T332,""))</f>
        <v/>
      </c>
      <c r="U439" s="21" t="str">
        <f>IF(AND('別紙3-1_区分⑤所要額内訳'!$I$4="大規模施設等(定員30人以上)",$U$426&gt;=5),U332,IF(AND('別紙3-1_区分⑤所要額内訳'!$I$4="小規模施設等(定員29人以下)",$U$426&gt;=2),U332,""))</f>
        <v/>
      </c>
      <c r="V439" s="21" t="str">
        <f>IF(AND('別紙3-1_区分⑤所要額内訳'!$I$4="大規模施設等(定員30人以上)",$V$426&gt;=5),V332,IF(AND('別紙3-1_区分⑤所要額内訳'!$I$4="小規模施設等(定員29人以下)",$V$426&gt;=2),V332,""))</f>
        <v/>
      </c>
      <c r="W439" s="21" t="str">
        <f>IF(AND('別紙3-1_区分⑤所要額内訳'!$I$4="大規模施設等(定員30人以上)",$W$426&gt;=5),W332,IF(AND('別紙3-1_区分⑤所要額内訳'!$I$4="小規模施設等(定員29人以下)",$W$426&gt;=2),W332,""))</f>
        <v/>
      </c>
      <c r="X439" s="21" t="str">
        <f>IF(AND('別紙3-1_区分⑤所要額内訳'!$I$4="大規模施設等(定員30人以上)",$X$426&gt;=5),X332,IF(AND('別紙3-1_区分⑤所要額内訳'!$I$4="小規模施設等(定員29人以下)",$X$426&gt;=2),X332,""))</f>
        <v/>
      </c>
      <c r="Y439" s="21" t="str">
        <f>IF(AND('別紙3-1_区分⑤所要額内訳'!$I$4="大規模施設等(定員30人以上)",$Y$426&gt;=5),Y332,IF(AND('別紙3-1_区分⑤所要額内訳'!$I$4="小規模施設等(定員29人以下)",$Y$426&gt;=2),Y332,""))</f>
        <v/>
      </c>
      <c r="Z439" s="21" t="str">
        <f>IF(AND('別紙3-1_区分⑤所要額内訳'!$I$4="大規模施設等(定員30人以上)",$Z$426&gt;=5),Z332,IF(AND('別紙3-1_区分⑤所要額内訳'!$I$4="小規模施設等(定員29人以下)",$Z$426&gt;=2),Z332,""))</f>
        <v/>
      </c>
      <c r="AA439" s="21" t="str">
        <f>IF(AND('別紙3-1_区分⑤所要額内訳'!$I$4="大規模施設等(定員30人以上)",$AA$426&gt;=5),AA332,IF(AND('別紙3-1_区分⑤所要額内訳'!$I$4="小規模施設等(定員29人以下)",$AA$426&gt;=2),AA332,""))</f>
        <v/>
      </c>
      <c r="AB439" s="21" t="str">
        <f>IF(AND('別紙3-1_区分⑤所要額内訳'!$I$4="大規模施設等(定員30人以上)",$AB$426&gt;=5),AB332,IF(AND('別紙3-1_区分⑤所要額内訳'!$I$4="小規模施設等(定員29人以下)",$AB$426&gt;=2),AB332,""))</f>
        <v/>
      </c>
      <c r="AC439" s="21" t="str">
        <f>IF(AND('別紙3-1_区分⑤所要額内訳'!$I$4="大規模施設等(定員30人以上)",$AC$426&gt;=5),AC332,IF(AND('別紙3-1_区分⑤所要額内訳'!$I$4="小規模施設等(定員29人以下)",$AC$426&gt;=2),AC332,""))</f>
        <v/>
      </c>
      <c r="AD439" s="21" t="str">
        <f>IF(AND('別紙3-1_区分⑤所要額内訳'!$I$4="大規模施設等(定員30人以上)",$AD$426&gt;=5),AD332,IF(AND('別紙3-1_区分⑤所要額内訳'!$I$4="小規模施設等(定員29人以下)",$AD$426&gt;=2),AD332,""))</f>
        <v/>
      </c>
      <c r="AE439" s="21" t="str">
        <f>IF(AND('別紙3-1_区分⑤所要額内訳'!$I$4="大規模施設等(定員30人以上)",$AE$426&gt;=5),AE332,IF(AND('別紙3-1_区分⑤所要額内訳'!$I$4="小規模施設等(定員29人以下)",$AE$426&gt;=2),AE332,""))</f>
        <v/>
      </c>
      <c r="AF439" s="21" t="str">
        <f>IF(AND('別紙3-1_区分⑤所要額内訳'!$I$4="大規模施設等(定員30人以上)",$AF$426&gt;=5),AF332,IF(AND('別紙3-1_区分⑤所要額内訳'!$I$4="小規模施設等(定員29人以下)",$AF$426&gt;=2),AF332,""))</f>
        <v/>
      </c>
      <c r="AG439" s="21" t="str">
        <f>IF(AND('別紙3-1_区分⑤所要額内訳'!$I$4="大規模施設等(定員30人以上)",$AG$426&gt;=5),AG332,IF(AND('別紙3-1_区分⑤所要額内訳'!$I$4="小規模施設等(定員29人以下)",$AG$426&gt;=2),AG332,""))</f>
        <v/>
      </c>
      <c r="AH439" s="21" t="str">
        <f>IF(AND('別紙3-1_区分⑤所要額内訳'!$I$4="大規模施設等(定員30人以上)",$AH$426&gt;=5),AH332,IF(AND('別紙3-1_区分⑤所要額内訳'!$I$4="小規模施設等(定員29人以下)",$AH$426&gt;=2),AH332,""))</f>
        <v/>
      </c>
      <c r="AI439" s="21" t="str">
        <f>IF(AND('別紙3-1_区分⑤所要額内訳'!$I$4="大規模施設等(定員30人以上)",$AI$426&gt;=5),AI332,IF(AND('別紙3-1_区分⑤所要額内訳'!$I$4="小規模施設等(定員29人以下)",$AI$426&gt;=2),AI332,""))</f>
        <v/>
      </c>
      <c r="AJ439" s="21" t="str">
        <f>IF(AND('別紙3-1_区分⑤所要額内訳'!$I$4="大規模施設等(定員30人以上)",$AJ$426&gt;=5),AJ332,IF(AND('別紙3-1_区分⑤所要額内訳'!$I$4="小規模施設等(定員29人以下)",$AJ$426&gt;=2),AJ332,""))</f>
        <v/>
      </c>
      <c r="AK439" s="21" t="str">
        <f>IF(AND('別紙3-1_区分⑤所要額内訳'!$I$4="大規模施設等(定員30人以上)",$AK$426&gt;=5),AK332,IF(AND('別紙3-1_区分⑤所要額内訳'!$I$4="小規模施設等(定員29人以下)",$AK$426&gt;=2),AK332,""))</f>
        <v/>
      </c>
      <c r="AL439" s="21" t="str">
        <f>IF(AND('別紙3-1_区分⑤所要額内訳'!$I$4="大規模施設等(定員30人以上)",$AL$426&gt;=5),AL332,IF(AND('別紙3-1_区分⑤所要額内訳'!$I$4="小規模施設等(定員29人以下)",$AL$426&gt;=2),AL332,""))</f>
        <v/>
      </c>
      <c r="AM439" s="21" t="str">
        <f>IF(AND('別紙3-1_区分⑤所要額内訳'!$I$4="大規模施設等(定員30人以上)",$AM$426&gt;=5),AM332,IF(AND('別紙3-1_区分⑤所要額内訳'!$I$4="小規模施設等(定員29人以下)",$AM$426&gt;=2),AM332,""))</f>
        <v/>
      </c>
      <c r="AN439" s="21" t="str">
        <f>IF(AND('別紙3-1_区分⑤所要額内訳'!$I$4="大規模施設等(定員30人以上)",$AN$426&gt;=5),AN332,IF(AND('別紙3-1_区分⑤所要額内訳'!$I$4="小規模施設等(定員29人以下)",$AN$426&gt;=2),AN332,""))</f>
        <v/>
      </c>
      <c r="AO439" s="21" t="str">
        <f>IF(AND('別紙3-1_区分⑤所要額内訳'!$I$4="大規模施設等(定員30人以上)",$AO$426&gt;=5),AO332,IF(AND('別紙3-1_区分⑤所要額内訳'!$I$4="小規模施設等(定員29人以下)",$AO$426&gt;=2),AO332,""))</f>
        <v/>
      </c>
      <c r="AP439" s="21" t="str">
        <f>IF(AND('別紙3-1_区分⑤所要額内訳'!$I$4="大規模施設等(定員30人以上)",$AP$426&gt;=5),AP332,IF(AND('別紙3-1_区分⑤所要額内訳'!$I$4="小規模施設等(定員29人以下)",$AP$426&gt;=2),AP332,""))</f>
        <v/>
      </c>
      <c r="AQ439" s="21" t="str">
        <f>IF(AND('別紙3-1_区分⑤所要額内訳'!$I$4="大規模施設等(定員30人以上)",$AQ$426&gt;=5),AQ332,IF(AND('別紙3-1_区分⑤所要額内訳'!$I$4="小規模施設等(定員29人以下)",$AQ$426&gt;=2),AQ332,""))</f>
        <v/>
      </c>
      <c r="AR439" s="21" t="str">
        <f>IF(AND('別紙3-1_区分⑤所要額内訳'!$I$4="大規模施設等(定員30人以上)",$AR$426&gt;=5),AR332,IF(AND('別紙3-1_区分⑤所要額内訳'!$I$4="小規模施設等(定員29人以下)",$AR$426&gt;=2),AR332,""))</f>
        <v/>
      </c>
      <c r="AS439" s="21" t="str">
        <f>IF(AND('別紙3-1_区分⑤所要額内訳'!$I$4="大規模施設等(定員30人以上)",$AS$426&gt;=5),AS332,IF(AND('別紙3-1_区分⑤所要額内訳'!$I$4="小規模施設等(定員29人以下)",$AS$426&gt;=2),AS332,""))</f>
        <v/>
      </c>
      <c r="AT439" s="21" t="str">
        <f>IF(AND('別紙3-1_区分⑤所要額内訳'!$I$4="大規模施設等(定員30人以上)",$AT$426&gt;=5),AT332,IF(AND('別紙3-1_区分⑤所要額内訳'!$I$4="小規模施設等(定員29人以下)",$AT$426&gt;=2),AT332,""))</f>
        <v/>
      </c>
      <c r="AU439" s="21" t="str">
        <f>IF(AND('別紙3-1_区分⑤所要額内訳'!$I$4="大規模施設等(定員30人以上)",$AU$426&gt;=5),AU332,IF(AND('別紙3-1_区分⑤所要額内訳'!$I$4="小規模施設等(定員29人以下)",$AU$426&gt;=2),AU332,""))</f>
        <v/>
      </c>
      <c r="AV439" s="21" t="str">
        <f>IF(AND('別紙3-1_区分⑤所要額内訳'!$I$4="大規模施設等(定員30人以上)",$AV$426&gt;=5),AV332,IF(AND('別紙3-1_区分⑤所要額内訳'!$I$4="小規模施設等(定員29人以下)",$AV$426&gt;=2),AV332,""))</f>
        <v/>
      </c>
      <c r="AW439" s="21" t="str">
        <f>IF(AND('別紙3-1_区分⑤所要額内訳'!$I$4="大規模施設等(定員30人以上)",$AW$426&gt;=5),AW332,IF(AND('別紙3-1_区分⑤所要額内訳'!$I$4="小規模施設等(定員29人以下)",$AW$426&gt;=2),AW332,""))</f>
        <v/>
      </c>
      <c r="AX439" s="21" t="str">
        <f>IF(AND('別紙3-1_区分⑤所要額内訳'!$I$4="大規模施設等(定員30人以上)",$AX$426&gt;=5),AX332,IF(AND('別紙3-1_区分⑤所要額内訳'!$I$4="小規模施設等(定員29人以下)",$AX$426&gt;=2),AX332,""))</f>
        <v/>
      </c>
      <c r="AY439" s="21" t="str">
        <f>IF(AND('別紙3-1_区分⑤所要額内訳'!$I$4="大規模施設等(定員30人以上)",$AY$426&gt;=5),AY332,IF(AND('別紙3-1_区分⑤所要額内訳'!$I$4="小規模施設等(定員29人以下)",$AY$426&gt;=2),AY332,""))</f>
        <v/>
      </c>
      <c r="AZ439" s="21" t="str">
        <f>IF(AND('別紙3-1_区分⑤所要額内訳'!$I$4="大規模施設等(定員30人以上)",$AZ$426&gt;=5),AZ332,IF(AND('別紙3-1_区分⑤所要額内訳'!$I$4="小規模施設等(定員29人以下)",$AZ$426&gt;=2),AZ332,""))</f>
        <v/>
      </c>
      <c r="BA439" s="21" t="str">
        <f>IF(AND('別紙3-1_区分⑤所要額内訳'!$I$4="大規模施設等(定員30人以上)",$BA$426&gt;=5),BA332,IF(AND('別紙3-1_区分⑤所要額内訳'!$I$4="小規模施設等(定員29人以下)",$BA$426&gt;=2),BA332,""))</f>
        <v/>
      </c>
      <c r="BB439" s="18">
        <f t="shared" si="758"/>
        <v>0</v>
      </c>
    </row>
    <row r="440" spans="1:54" x14ac:dyDescent="0.2">
      <c r="A440" s="5" t="str">
        <f t="shared" ref="A440:C440" si="764">A12</f>
        <v/>
      </c>
      <c r="B440" s="14" t="str">
        <f t="shared" si="764"/>
        <v/>
      </c>
      <c r="C440" s="5" t="str">
        <f t="shared" si="764"/>
        <v/>
      </c>
      <c r="D440" s="21" t="str">
        <f>IF(AND('別紙3-1_区分⑤所要額内訳'!$I$4="大規模施設等(定員30人以上)",$D$426&gt;=5),D333,IF(AND('別紙3-1_区分⑤所要額内訳'!$I$4="小規模施設等(定員29人以下)",$D$426&gt;=2),D333,""))</f>
        <v/>
      </c>
      <c r="E440" s="21" t="str">
        <f>IF(AND('別紙3-1_区分⑤所要額内訳'!$I$4="大規模施設等(定員30人以上)",$E$426&gt;=5),E333,IF(AND('別紙3-1_区分⑤所要額内訳'!$I$4="小規模施設等(定員29人以下)",$E$426&gt;=2),E333,""))</f>
        <v/>
      </c>
      <c r="F440" s="21" t="str">
        <f>IF(AND('別紙3-1_区分⑤所要額内訳'!$I$4="大規模施設等(定員30人以上)",$F$426&gt;=5),F333,IF(AND('別紙3-1_区分⑤所要額内訳'!$I$4="小規模施設等(定員29人以下)",$F$426&gt;=2),F333,""))</f>
        <v/>
      </c>
      <c r="G440" s="21" t="str">
        <f>IF(AND('別紙3-1_区分⑤所要額内訳'!$I$4="大規模施設等(定員30人以上)",$G$426&gt;=5),G333,IF(AND('別紙3-1_区分⑤所要額内訳'!$I$4="小規模施設等(定員29人以下)",$G$426&gt;=2),G333,""))</f>
        <v/>
      </c>
      <c r="H440" s="21" t="str">
        <f>IF(AND('別紙3-1_区分⑤所要額内訳'!$I$4="大規模施設等(定員30人以上)",$H$426&gt;=5),H333,IF(AND('別紙3-1_区分⑤所要額内訳'!$I$4="小規模施設等(定員29人以下)",$H$426&gt;=2),H333,""))</f>
        <v/>
      </c>
      <c r="I440" s="21" t="str">
        <f>IF(AND('別紙3-1_区分⑤所要額内訳'!$I$4="大規模施設等(定員30人以上)",$I$426&gt;=5),I333,IF(AND('別紙3-1_区分⑤所要額内訳'!$I$4="小規模施設等(定員29人以下)",$I$426&gt;=2),I333,""))</f>
        <v/>
      </c>
      <c r="J440" s="21" t="str">
        <f>IF(AND('別紙3-1_区分⑤所要額内訳'!$I$4="大規模施設等(定員30人以上)",$J$426&gt;=5),J333,IF(AND('別紙3-1_区分⑤所要額内訳'!$I$4="小規模施設等(定員29人以下)",$J$426&gt;=2),J333,""))</f>
        <v/>
      </c>
      <c r="K440" s="21" t="str">
        <f>IF(AND('別紙3-1_区分⑤所要額内訳'!$I$4="大規模施設等(定員30人以上)",$K$426&gt;=5),K333,IF(AND('別紙3-1_区分⑤所要額内訳'!$I$4="小規模施設等(定員29人以下)",$K$426&gt;=2),K333,""))</f>
        <v/>
      </c>
      <c r="L440" s="21" t="str">
        <f>IF(AND('別紙3-1_区分⑤所要額内訳'!$I$4="大規模施設等(定員30人以上)",$L$426&gt;=5),L333,IF(AND('別紙3-1_区分⑤所要額内訳'!$I$4="小規模施設等(定員29人以下)",$L$426&gt;=2),L333,""))</f>
        <v/>
      </c>
      <c r="M440" s="21" t="str">
        <f>IF(AND('別紙3-1_区分⑤所要額内訳'!$I$4="大規模施設等(定員30人以上)",$M$426&gt;=5),M333,IF(AND('別紙3-1_区分⑤所要額内訳'!$I$4="小規模施設等(定員29人以下)",$M$426&gt;=2),M333,""))</f>
        <v/>
      </c>
      <c r="N440" s="21" t="str">
        <f>IF(AND('別紙3-1_区分⑤所要額内訳'!$I$4="大規模施設等(定員30人以上)",$N$426&gt;=5),N333,IF(AND('別紙3-1_区分⑤所要額内訳'!$I$4="小規模施設等(定員29人以下)",$N$426&gt;=2),N333,""))</f>
        <v/>
      </c>
      <c r="O440" s="21" t="str">
        <f>IF(AND('別紙3-1_区分⑤所要額内訳'!$I$4="大規模施設等(定員30人以上)",$O$426&gt;=5),O333,IF(AND('別紙3-1_区分⑤所要額内訳'!$I$4="小規模施設等(定員29人以下)",$O$426&gt;=2),O333,""))</f>
        <v/>
      </c>
      <c r="P440" s="21" t="str">
        <f>IF(AND('別紙3-1_区分⑤所要額内訳'!$I$4="大規模施設等(定員30人以上)",$P$426&gt;=5),P333,IF(AND('別紙3-1_区分⑤所要額内訳'!$I$4="小規模施設等(定員29人以下)",$P$426&gt;=2),P333,""))</f>
        <v/>
      </c>
      <c r="Q440" s="21" t="str">
        <f>IF(AND('別紙3-1_区分⑤所要額内訳'!$I$4="大規模施設等(定員30人以上)",$Q$426&gt;=5),Q333,IF(AND('別紙3-1_区分⑤所要額内訳'!$I$4="小規模施設等(定員29人以下)",$Q$426&gt;=2),Q333,""))</f>
        <v/>
      </c>
      <c r="R440" s="21" t="str">
        <f>IF(AND('別紙3-1_区分⑤所要額内訳'!$I$4="大規模施設等(定員30人以上)",$R$426&gt;=5),R333,IF(AND('別紙3-1_区分⑤所要額内訳'!$I$4="小規模施設等(定員29人以下)",$R$426&gt;=2),R333,""))</f>
        <v/>
      </c>
      <c r="S440" s="21" t="str">
        <f>IF(AND('別紙3-1_区分⑤所要額内訳'!$I$4="大規模施設等(定員30人以上)",$S$426&gt;=5),S333,IF(AND('別紙3-1_区分⑤所要額内訳'!$I$4="小規模施設等(定員29人以下)",$S$426&gt;=2),S333,""))</f>
        <v/>
      </c>
      <c r="T440" s="21" t="str">
        <f>IF(AND('別紙3-1_区分⑤所要額内訳'!$I$4="大規模施設等(定員30人以上)",$T$426&gt;=5),T333,IF(AND('別紙3-1_区分⑤所要額内訳'!$I$4="小規模施設等(定員29人以下)",$T$426&gt;=2),T333,""))</f>
        <v/>
      </c>
      <c r="U440" s="21" t="str">
        <f>IF(AND('別紙3-1_区分⑤所要額内訳'!$I$4="大規模施設等(定員30人以上)",$U$426&gt;=5),U333,IF(AND('別紙3-1_区分⑤所要額内訳'!$I$4="小規模施設等(定員29人以下)",$U$426&gt;=2),U333,""))</f>
        <v/>
      </c>
      <c r="V440" s="21" t="str">
        <f>IF(AND('別紙3-1_区分⑤所要額内訳'!$I$4="大規模施設等(定員30人以上)",$V$426&gt;=5),V333,IF(AND('別紙3-1_区分⑤所要額内訳'!$I$4="小規模施設等(定員29人以下)",$V$426&gt;=2),V333,""))</f>
        <v/>
      </c>
      <c r="W440" s="21" t="str">
        <f>IF(AND('別紙3-1_区分⑤所要額内訳'!$I$4="大規模施設等(定員30人以上)",$W$426&gt;=5),W333,IF(AND('別紙3-1_区分⑤所要額内訳'!$I$4="小規模施設等(定員29人以下)",$W$426&gt;=2),W333,""))</f>
        <v/>
      </c>
      <c r="X440" s="21" t="str">
        <f>IF(AND('別紙3-1_区分⑤所要額内訳'!$I$4="大規模施設等(定員30人以上)",$X$426&gt;=5),X333,IF(AND('別紙3-1_区分⑤所要額内訳'!$I$4="小規模施設等(定員29人以下)",$X$426&gt;=2),X333,""))</f>
        <v/>
      </c>
      <c r="Y440" s="21" t="str">
        <f>IF(AND('別紙3-1_区分⑤所要額内訳'!$I$4="大規模施設等(定員30人以上)",$Y$426&gt;=5),Y333,IF(AND('別紙3-1_区分⑤所要額内訳'!$I$4="小規模施設等(定員29人以下)",$Y$426&gt;=2),Y333,""))</f>
        <v/>
      </c>
      <c r="Z440" s="21" t="str">
        <f>IF(AND('別紙3-1_区分⑤所要額内訳'!$I$4="大規模施設等(定員30人以上)",$Z$426&gt;=5),Z333,IF(AND('別紙3-1_区分⑤所要額内訳'!$I$4="小規模施設等(定員29人以下)",$Z$426&gt;=2),Z333,""))</f>
        <v/>
      </c>
      <c r="AA440" s="21" t="str">
        <f>IF(AND('別紙3-1_区分⑤所要額内訳'!$I$4="大規模施設等(定員30人以上)",$AA$426&gt;=5),AA333,IF(AND('別紙3-1_区分⑤所要額内訳'!$I$4="小規模施設等(定員29人以下)",$AA$426&gt;=2),AA333,""))</f>
        <v/>
      </c>
      <c r="AB440" s="21" t="str">
        <f>IF(AND('別紙3-1_区分⑤所要額内訳'!$I$4="大規模施設等(定員30人以上)",$AB$426&gt;=5),AB333,IF(AND('別紙3-1_区分⑤所要額内訳'!$I$4="小規模施設等(定員29人以下)",$AB$426&gt;=2),AB333,""))</f>
        <v/>
      </c>
      <c r="AC440" s="21" t="str">
        <f>IF(AND('別紙3-1_区分⑤所要額内訳'!$I$4="大規模施設等(定員30人以上)",$AC$426&gt;=5),AC333,IF(AND('別紙3-1_区分⑤所要額内訳'!$I$4="小規模施設等(定員29人以下)",$AC$426&gt;=2),AC333,""))</f>
        <v/>
      </c>
      <c r="AD440" s="21" t="str">
        <f>IF(AND('別紙3-1_区分⑤所要額内訳'!$I$4="大規模施設等(定員30人以上)",$AD$426&gt;=5),AD333,IF(AND('別紙3-1_区分⑤所要額内訳'!$I$4="小規模施設等(定員29人以下)",$AD$426&gt;=2),AD333,""))</f>
        <v/>
      </c>
      <c r="AE440" s="21" t="str">
        <f>IF(AND('別紙3-1_区分⑤所要額内訳'!$I$4="大規模施設等(定員30人以上)",$AE$426&gt;=5),AE333,IF(AND('別紙3-1_区分⑤所要額内訳'!$I$4="小規模施設等(定員29人以下)",$AE$426&gt;=2),AE333,""))</f>
        <v/>
      </c>
      <c r="AF440" s="21" t="str">
        <f>IF(AND('別紙3-1_区分⑤所要額内訳'!$I$4="大規模施設等(定員30人以上)",$AF$426&gt;=5),AF333,IF(AND('別紙3-1_区分⑤所要額内訳'!$I$4="小規模施設等(定員29人以下)",$AF$426&gt;=2),AF333,""))</f>
        <v/>
      </c>
      <c r="AG440" s="21" t="str">
        <f>IF(AND('別紙3-1_区分⑤所要額内訳'!$I$4="大規模施設等(定員30人以上)",$AG$426&gt;=5),AG333,IF(AND('別紙3-1_区分⑤所要額内訳'!$I$4="小規模施設等(定員29人以下)",$AG$426&gt;=2),AG333,""))</f>
        <v/>
      </c>
      <c r="AH440" s="21" t="str">
        <f>IF(AND('別紙3-1_区分⑤所要額内訳'!$I$4="大規模施設等(定員30人以上)",$AH$426&gt;=5),AH333,IF(AND('別紙3-1_区分⑤所要額内訳'!$I$4="小規模施設等(定員29人以下)",$AH$426&gt;=2),AH333,""))</f>
        <v/>
      </c>
      <c r="AI440" s="21" t="str">
        <f>IF(AND('別紙3-1_区分⑤所要額内訳'!$I$4="大規模施設等(定員30人以上)",$AI$426&gt;=5),AI333,IF(AND('別紙3-1_区分⑤所要額内訳'!$I$4="小規模施設等(定員29人以下)",$AI$426&gt;=2),AI333,""))</f>
        <v/>
      </c>
      <c r="AJ440" s="21" t="str">
        <f>IF(AND('別紙3-1_区分⑤所要額内訳'!$I$4="大規模施設等(定員30人以上)",$AJ$426&gt;=5),AJ333,IF(AND('別紙3-1_区分⑤所要額内訳'!$I$4="小規模施設等(定員29人以下)",$AJ$426&gt;=2),AJ333,""))</f>
        <v/>
      </c>
      <c r="AK440" s="21" t="str">
        <f>IF(AND('別紙3-1_区分⑤所要額内訳'!$I$4="大規模施設等(定員30人以上)",$AK$426&gt;=5),AK333,IF(AND('別紙3-1_区分⑤所要額内訳'!$I$4="小規模施設等(定員29人以下)",$AK$426&gt;=2),AK333,""))</f>
        <v/>
      </c>
      <c r="AL440" s="21" t="str">
        <f>IF(AND('別紙3-1_区分⑤所要額内訳'!$I$4="大規模施設等(定員30人以上)",$AL$426&gt;=5),AL333,IF(AND('別紙3-1_区分⑤所要額内訳'!$I$4="小規模施設等(定員29人以下)",$AL$426&gt;=2),AL333,""))</f>
        <v/>
      </c>
      <c r="AM440" s="21" t="str">
        <f>IF(AND('別紙3-1_区分⑤所要額内訳'!$I$4="大規模施設等(定員30人以上)",$AM$426&gt;=5),AM333,IF(AND('別紙3-1_区分⑤所要額内訳'!$I$4="小規模施設等(定員29人以下)",$AM$426&gt;=2),AM333,""))</f>
        <v/>
      </c>
      <c r="AN440" s="21" t="str">
        <f>IF(AND('別紙3-1_区分⑤所要額内訳'!$I$4="大規模施設等(定員30人以上)",$AN$426&gt;=5),AN333,IF(AND('別紙3-1_区分⑤所要額内訳'!$I$4="小規模施設等(定員29人以下)",$AN$426&gt;=2),AN333,""))</f>
        <v/>
      </c>
      <c r="AO440" s="21" t="str">
        <f>IF(AND('別紙3-1_区分⑤所要額内訳'!$I$4="大規模施設等(定員30人以上)",$AO$426&gt;=5),AO333,IF(AND('別紙3-1_区分⑤所要額内訳'!$I$4="小規模施設等(定員29人以下)",$AO$426&gt;=2),AO333,""))</f>
        <v/>
      </c>
      <c r="AP440" s="21" t="str">
        <f>IF(AND('別紙3-1_区分⑤所要額内訳'!$I$4="大規模施設等(定員30人以上)",$AP$426&gt;=5),AP333,IF(AND('別紙3-1_区分⑤所要額内訳'!$I$4="小規模施設等(定員29人以下)",$AP$426&gt;=2),AP333,""))</f>
        <v/>
      </c>
      <c r="AQ440" s="21" t="str">
        <f>IF(AND('別紙3-1_区分⑤所要額内訳'!$I$4="大規模施設等(定員30人以上)",$AQ$426&gt;=5),AQ333,IF(AND('別紙3-1_区分⑤所要額内訳'!$I$4="小規模施設等(定員29人以下)",$AQ$426&gt;=2),AQ333,""))</f>
        <v/>
      </c>
      <c r="AR440" s="21" t="str">
        <f>IF(AND('別紙3-1_区分⑤所要額内訳'!$I$4="大規模施設等(定員30人以上)",$AR$426&gt;=5),AR333,IF(AND('別紙3-1_区分⑤所要額内訳'!$I$4="小規模施設等(定員29人以下)",$AR$426&gt;=2),AR333,""))</f>
        <v/>
      </c>
      <c r="AS440" s="21" t="str">
        <f>IF(AND('別紙3-1_区分⑤所要額内訳'!$I$4="大規模施設等(定員30人以上)",$AS$426&gt;=5),AS333,IF(AND('別紙3-1_区分⑤所要額内訳'!$I$4="小規模施設等(定員29人以下)",$AS$426&gt;=2),AS333,""))</f>
        <v/>
      </c>
      <c r="AT440" s="21" t="str">
        <f>IF(AND('別紙3-1_区分⑤所要額内訳'!$I$4="大規模施設等(定員30人以上)",$AT$426&gt;=5),AT333,IF(AND('別紙3-1_区分⑤所要額内訳'!$I$4="小規模施設等(定員29人以下)",$AT$426&gt;=2),AT333,""))</f>
        <v/>
      </c>
      <c r="AU440" s="21" t="str">
        <f>IF(AND('別紙3-1_区分⑤所要額内訳'!$I$4="大規模施設等(定員30人以上)",$AU$426&gt;=5),AU333,IF(AND('別紙3-1_区分⑤所要額内訳'!$I$4="小規模施設等(定員29人以下)",$AU$426&gt;=2),AU333,""))</f>
        <v/>
      </c>
      <c r="AV440" s="21" t="str">
        <f>IF(AND('別紙3-1_区分⑤所要額内訳'!$I$4="大規模施設等(定員30人以上)",$AV$426&gt;=5),AV333,IF(AND('別紙3-1_区分⑤所要額内訳'!$I$4="小規模施設等(定員29人以下)",$AV$426&gt;=2),AV333,""))</f>
        <v/>
      </c>
      <c r="AW440" s="21" t="str">
        <f>IF(AND('別紙3-1_区分⑤所要額内訳'!$I$4="大規模施設等(定員30人以上)",$AW$426&gt;=5),AW333,IF(AND('別紙3-1_区分⑤所要額内訳'!$I$4="小規模施設等(定員29人以下)",$AW$426&gt;=2),AW333,""))</f>
        <v/>
      </c>
      <c r="AX440" s="21" t="str">
        <f>IF(AND('別紙3-1_区分⑤所要額内訳'!$I$4="大規模施設等(定員30人以上)",$AX$426&gt;=5),AX333,IF(AND('別紙3-1_区分⑤所要額内訳'!$I$4="小規模施設等(定員29人以下)",$AX$426&gt;=2),AX333,""))</f>
        <v/>
      </c>
      <c r="AY440" s="21" t="str">
        <f>IF(AND('別紙3-1_区分⑤所要額内訳'!$I$4="大規模施設等(定員30人以上)",$AY$426&gt;=5),AY333,IF(AND('別紙3-1_区分⑤所要額内訳'!$I$4="小規模施設等(定員29人以下)",$AY$426&gt;=2),AY333,""))</f>
        <v/>
      </c>
      <c r="AZ440" s="21" t="str">
        <f>IF(AND('別紙3-1_区分⑤所要額内訳'!$I$4="大規模施設等(定員30人以上)",$AZ$426&gt;=5),AZ333,IF(AND('別紙3-1_区分⑤所要額内訳'!$I$4="小規模施設等(定員29人以下)",$AZ$426&gt;=2),AZ333,""))</f>
        <v/>
      </c>
      <c r="BA440" s="21" t="str">
        <f>IF(AND('別紙3-1_区分⑤所要額内訳'!$I$4="大規模施設等(定員30人以上)",$BA$426&gt;=5),BA333,IF(AND('別紙3-1_区分⑤所要額内訳'!$I$4="小規模施設等(定員29人以下)",$BA$426&gt;=2),BA333,""))</f>
        <v/>
      </c>
      <c r="BB440" s="18">
        <f t="shared" si="758"/>
        <v>0</v>
      </c>
    </row>
    <row r="441" spans="1:54" x14ac:dyDescent="0.2">
      <c r="A441" s="5" t="str">
        <f t="shared" ref="A441:C441" si="765">A13</f>
        <v/>
      </c>
      <c r="B441" s="14" t="str">
        <f t="shared" si="765"/>
        <v/>
      </c>
      <c r="C441" s="5" t="str">
        <f t="shared" si="765"/>
        <v/>
      </c>
      <c r="D441" s="21" t="str">
        <f>IF(AND('別紙3-1_区分⑤所要額内訳'!$I$4="大規模施設等(定員30人以上)",$D$426&gt;=5),D334,IF(AND('別紙3-1_区分⑤所要額内訳'!$I$4="小規模施設等(定員29人以下)",$D$426&gt;=2),D334,""))</f>
        <v/>
      </c>
      <c r="E441" s="21" t="str">
        <f>IF(AND('別紙3-1_区分⑤所要額内訳'!$I$4="大規模施設等(定員30人以上)",$E$426&gt;=5),E334,IF(AND('別紙3-1_区分⑤所要額内訳'!$I$4="小規模施設等(定員29人以下)",$E$426&gt;=2),E334,""))</f>
        <v/>
      </c>
      <c r="F441" s="21" t="str">
        <f>IF(AND('別紙3-1_区分⑤所要額内訳'!$I$4="大規模施設等(定員30人以上)",$F$426&gt;=5),F334,IF(AND('別紙3-1_区分⑤所要額内訳'!$I$4="小規模施設等(定員29人以下)",$F$426&gt;=2),F334,""))</f>
        <v/>
      </c>
      <c r="G441" s="21" t="str">
        <f>IF(AND('別紙3-1_区分⑤所要額内訳'!$I$4="大規模施設等(定員30人以上)",$G$426&gt;=5),G334,IF(AND('別紙3-1_区分⑤所要額内訳'!$I$4="小規模施設等(定員29人以下)",$G$426&gt;=2),G334,""))</f>
        <v/>
      </c>
      <c r="H441" s="21" t="str">
        <f>IF(AND('別紙3-1_区分⑤所要額内訳'!$I$4="大規模施設等(定員30人以上)",$H$426&gt;=5),H334,IF(AND('別紙3-1_区分⑤所要額内訳'!$I$4="小規模施設等(定員29人以下)",$H$426&gt;=2),H334,""))</f>
        <v/>
      </c>
      <c r="I441" s="21" t="str">
        <f>IF(AND('別紙3-1_区分⑤所要額内訳'!$I$4="大規模施設等(定員30人以上)",$I$426&gt;=5),I334,IF(AND('別紙3-1_区分⑤所要額内訳'!$I$4="小規模施設等(定員29人以下)",$I$426&gt;=2),I334,""))</f>
        <v/>
      </c>
      <c r="J441" s="21" t="str">
        <f>IF(AND('別紙3-1_区分⑤所要額内訳'!$I$4="大規模施設等(定員30人以上)",$J$426&gt;=5),J334,IF(AND('別紙3-1_区分⑤所要額内訳'!$I$4="小規模施設等(定員29人以下)",$J$426&gt;=2),J334,""))</f>
        <v/>
      </c>
      <c r="K441" s="21" t="str">
        <f>IF(AND('別紙3-1_区分⑤所要額内訳'!$I$4="大規模施設等(定員30人以上)",$K$426&gt;=5),K334,IF(AND('別紙3-1_区分⑤所要額内訳'!$I$4="小規模施設等(定員29人以下)",$K$426&gt;=2),K334,""))</f>
        <v/>
      </c>
      <c r="L441" s="21" t="str">
        <f>IF(AND('別紙3-1_区分⑤所要額内訳'!$I$4="大規模施設等(定員30人以上)",$L$426&gt;=5),L334,IF(AND('別紙3-1_区分⑤所要額内訳'!$I$4="小規模施設等(定員29人以下)",$L$426&gt;=2),L334,""))</f>
        <v/>
      </c>
      <c r="M441" s="21" t="str">
        <f>IF(AND('別紙3-1_区分⑤所要額内訳'!$I$4="大規模施設等(定員30人以上)",$M$426&gt;=5),M334,IF(AND('別紙3-1_区分⑤所要額内訳'!$I$4="小規模施設等(定員29人以下)",$M$426&gt;=2),M334,""))</f>
        <v/>
      </c>
      <c r="N441" s="21" t="str">
        <f>IF(AND('別紙3-1_区分⑤所要額内訳'!$I$4="大規模施設等(定員30人以上)",$N$426&gt;=5),N334,IF(AND('別紙3-1_区分⑤所要額内訳'!$I$4="小規模施設等(定員29人以下)",$N$426&gt;=2),N334,""))</f>
        <v/>
      </c>
      <c r="O441" s="21" t="str">
        <f>IF(AND('別紙3-1_区分⑤所要額内訳'!$I$4="大規模施設等(定員30人以上)",$O$426&gt;=5),O334,IF(AND('別紙3-1_区分⑤所要額内訳'!$I$4="小規模施設等(定員29人以下)",$O$426&gt;=2),O334,""))</f>
        <v/>
      </c>
      <c r="P441" s="21" t="str">
        <f>IF(AND('別紙3-1_区分⑤所要額内訳'!$I$4="大規模施設等(定員30人以上)",$P$426&gt;=5),P334,IF(AND('別紙3-1_区分⑤所要額内訳'!$I$4="小規模施設等(定員29人以下)",$P$426&gt;=2),P334,""))</f>
        <v/>
      </c>
      <c r="Q441" s="21" t="str">
        <f>IF(AND('別紙3-1_区分⑤所要額内訳'!$I$4="大規模施設等(定員30人以上)",$Q$426&gt;=5),Q334,IF(AND('別紙3-1_区分⑤所要額内訳'!$I$4="小規模施設等(定員29人以下)",$Q$426&gt;=2),Q334,""))</f>
        <v/>
      </c>
      <c r="R441" s="21" t="str">
        <f>IF(AND('別紙3-1_区分⑤所要額内訳'!$I$4="大規模施設等(定員30人以上)",$R$426&gt;=5),R334,IF(AND('別紙3-1_区分⑤所要額内訳'!$I$4="小規模施設等(定員29人以下)",$R$426&gt;=2),R334,""))</f>
        <v/>
      </c>
      <c r="S441" s="21" t="str">
        <f>IF(AND('別紙3-1_区分⑤所要額内訳'!$I$4="大規模施設等(定員30人以上)",$S$426&gt;=5),S334,IF(AND('別紙3-1_区分⑤所要額内訳'!$I$4="小規模施設等(定員29人以下)",$S$426&gt;=2),S334,""))</f>
        <v/>
      </c>
      <c r="T441" s="21" t="str">
        <f>IF(AND('別紙3-1_区分⑤所要額内訳'!$I$4="大規模施設等(定員30人以上)",$T$426&gt;=5),T334,IF(AND('別紙3-1_区分⑤所要額内訳'!$I$4="小規模施設等(定員29人以下)",$T$426&gt;=2),T334,""))</f>
        <v/>
      </c>
      <c r="U441" s="21" t="str">
        <f>IF(AND('別紙3-1_区分⑤所要額内訳'!$I$4="大規模施設等(定員30人以上)",$U$426&gt;=5),U334,IF(AND('別紙3-1_区分⑤所要額内訳'!$I$4="小規模施設等(定員29人以下)",$U$426&gt;=2),U334,""))</f>
        <v/>
      </c>
      <c r="V441" s="21" t="str">
        <f>IF(AND('別紙3-1_区分⑤所要額内訳'!$I$4="大規模施設等(定員30人以上)",$V$426&gt;=5),V334,IF(AND('別紙3-1_区分⑤所要額内訳'!$I$4="小規模施設等(定員29人以下)",$V$426&gt;=2),V334,""))</f>
        <v/>
      </c>
      <c r="W441" s="21" t="str">
        <f>IF(AND('別紙3-1_区分⑤所要額内訳'!$I$4="大規模施設等(定員30人以上)",$W$426&gt;=5),W334,IF(AND('別紙3-1_区分⑤所要額内訳'!$I$4="小規模施設等(定員29人以下)",$W$426&gt;=2),W334,""))</f>
        <v/>
      </c>
      <c r="X441" s="21" t="str">
        <f>IF(AND('別紙3-1_区分⑤所要額内訳'!$I$4="大規模施設等(定員30人以上)",$X$426&gt;=5),X334,IF(AND('別紙3-1_区分⑤所要額内訳'!$I$4="小規模施設等(定員29人以下)",$X$426&gt;=2),X334,""))</f>
        <v/>
      </c>
      <c r="Y441" s="21" t="str">
        <f>IF(AND('別紙3-1_区分⑤所要額内訳'!$I$4="大規模施設等(定員30人以上)",$Y$426&gt;=5),Y334,IF(AND('別紙3-1_区分⑤所要額内訳'!$I$4="小規模施設等(定員29人以下)",$Y$426&gt;=2),Y334,""))</f>
        <v/>
      </c>
      <c r="Z441" s="21" t="str">
        <f>IF(AND('別紙3-1_区分⑤所要額内訳'!$I$4="大規模施設等(定員30人以上)",$Z$426&gt;=5),Z334,IF(AND('別紙3-1_区分⑤所要額内訳'!$I$4="小規模施設等(定員29人以下)",$Z$426&gt;=2),Z334,""))</f>
        <v/>
      </c>
      <c r="AA441" s="21" t="str">
        <f>IF(AND('別紙3-1_区分⑤所要額内訳'!$I$4="大規模施設等(定員30人以上)",$AA$426&gt;=5),AA334,IF(AND('別紙3-1_区分⑤所要額内訳'!$I$4="小規模施設等(定員29人以下)",$AA$426&gt;=2),AA334,""))</f>
        <v/>
      </c>
      <c r="AB441" s="21" t="str">
        <f>IF(AND('別紙3-1_区分⑤所要額内訳'!$I$4="大規模施設等(定員30人以上)",$AB$426&gt;=5),AB334,IF(AND('別紙3-1_区分⑤所要額内訳'!$I$4="小規模施設等(定員29人以下)",$AB$426&gt;=2),AB334,""))</f>
        <v/>
      </c>
      <c r="AC441" s="21" t="str">
        <f>IF(AND('別紙3-1_区分⑤所要額内訳'!$I$4="大規模施設等(定員30人以上)",$AC$426&gt;=5),AC334,IF(AND('別紙3-1_区分⑤所要額内訳'!$I$4="小規模施設等(定員29人以下)",$AC$426&gt;=2),AC334,""))</f>
        <v/>
      </c>
      <c r="AD441" s="21" t="str">
        <f>IF(AND('別紙3-1_区分⑤所要額内訳'!$I$4="大規模施設等(定員30人以上)",$AD$426&gt;=5),AD334,IF(AND('別紙3-1_区分⑤所要額内訳'!$I$4="小規模施設等(定員29人以下)",$AD$426&gt;=2),AD334,""))</f>
        <v/>
      </c>
      <c r="AE441" s="21" t="str">
        <f>IF(AND('別紙3-1_区分⑤所要額内訳'!$I$4="大規模施設等(定員30人以上)",$AE$426&gt;=5),AE334,IF(AND('別紙3-1_区分⑤所要額内訳'!$I$4="小規模施設等(定員29人以下)",$AE$426&gt;=2),AE334,""))</f>
        <v/>
      </c>
      <c r="AF441" s="21" t="str">
        <f>IF(AND('別紙3-1_区分⑤所要額内訳'!$I$4="大規模施設等(定員30人以上)",$AF$426&gt;=5),AF334,IF(AND('別紙3-1_区分⑤所要額内訳'!$I$4="小規模施設等(定員29人以下)",$AF$426&gt;=2),AF334,""))</f>
        <v/>
      </c>
      <c r="AG441" s="21" t="str">
        <f>IF(AND('別紙3-1_区分⑤所要額内訳'!$I$4="大規模施設等(定員30人以上)",$AG$426&gt;=5),AG334,IF(AND('別紙3-1_区分⑤所要額内訳'!$I$4="小規模施設等(定員29人以下)",$AG$426&gt;=2),AG334,""))</f>
        <v/>
      </c>
      <c r="AH441" s="21" t="str">
        <f>IF(AND('別紙3-1_区分⑤所要額内訳'!$I$4="大規模施設等(定員30人以上)",$AH$426&gt;=5),AH334,IF(AND('別紙3-1_区分⑤所要額内訳'!$I$4="小規模施設等(定員29人以下)",$AH$426&gt;=2),AH334,""))</f>
        <v/>
      </c>
      <c r="AI441" s="21" t="str">
        <f>IF(AND('別紙3-1_区分⑤所要額内訳'!$I$4="大規模施設等(定員30人以上)",$AI$426&gt;=5),AI334,IF(AND('別紙3-1_区分⑤所要額内訳'!$I$4="小規模施設等(定員29人以下)",$AI$426&gt;=2),AI334,""))</f>
        <v/>
      </c>
      <c r="AJ441" s="21" t="str">
        <f>IF(AND('別紙3-1_区分⑤所要額内訳'!$I$4="大規模施設等(定員30人以上)",$AJ$426&gt;=5),AJ334,IF(AND('別紙3-1_区分⑤所要額内訳'!$I$4="小規模施設等(定員29人以下)",$AJ$426&gt;=2),AJ334,""))</f>
        <v/>
      </c>
      <c r="AK441" s="21" t="str">
        <f>IF(AND('別紙3-1_区分⑤所要額内訳'!$I$4="大規模施設等(定員30人以上)",$AK$426&gt;=5),AK334,IF(AND('別紙3-1_区分⑤所要額内訳'!$I$4="小規模施設等(定員29人以下)",$AK$426&gt;=2),AK334,""))</f>
        <v/>
      </c>
      <c r="AL441" s="21" t="str">
        <f>IF(AND('別紙3-1_区分⑤所要額内訳'!$I$4="大規模施設等(定員30人以上)",$AL$426&gt;=5),AL334,IF(AND('別紙3-1_区分⑤所要額内訳'!$I$4="小規模施設等(定員29人以下)",$AL$426&gt;=2),AL334,""))</f>
        <v/>
      </c>
      <c r="AM441" s="21" t="str">
        <f>IF(AND('別紙3-1_区分⑤所要額内訳'!$I$4="大規模施設等(定員30人以上)",$AM$426&gt;=5),AM334,IF(AND('別紙3-1_区分⑤所要額内訳'!$I$4="小規模施設等(定員29人以下)",$AM$426&gt;=2),AM334,""))</f>
        <v/>
      </c>
      <c r="AN441" s="21" t="str">
        <f>IF(AND('別紙3-1_区分⑤所要額内訳'!$I$4="大規模施設等(定員30人以上)",$AN$426&gt;=5),AN334,IF(AND('別紙3-1_区分⑤所要額内訳'!$I$4="小規模施設等(定員29人以下)",$AN$426&gt;=2),AN334,""))</f>
        <v/>
      </c>
      <c r="AO441" s="21" t="str">
        <f>IF(AND('別紙3-1_区分⑤所要額内訳'!$I$4="大規模施設等(定員30人以上)",$AO$426&gt;=5),AO334,IF(AND('別紙3-1_区分⑤所要額内訳'!$I$4="小規模施設等(定員29人以下)",$AO$426&gt;=2),AO334,""))</f>
        <v/>
      </c>
      <c r="AP441" s="21" t="str">
        <f>IF(AND('別紙3-1_区分⑤所要額内訳'!$I$4="大規模施設等(定員30人以上)",$AP$426&gt;=5),AP334,IF(AND('別紙3-1_区分⑤所要額内訳'!$I$4="小規模施設等(定員29人以下)",$AP$426&gt;=2),AP334,""))</f>
        <v/>
      </c>
      <c r="AQ441" s="21" t="str">
        <f>IF(AND('別紙3-1_区分⑤所要額内訳'!$I$4="大規模施設等(定員30人以上)",$AQ$426&gt;=5),AQ334,IF(AND('別紙3-1_区分⑤所要額内訳'!$I$4="小規模施設等(定員29人以下)",$AQ$426&gt;=2),AQ334,""))</f>
        <v/>
      </c>
      <c r="AR441" s="21" t="str">
        <f>IF(AND('別紙3-1_区分⑤所要額内訳'!$I$4="大規模施設等(定員30人以上)",$AR$426&gt;=5),AR334,IF(AND('別紙3-1_区分⑤所要額内訳'!$I$4="小規模施設等(定員29人以下)",$AR$426&gt;=2),AR334,""))</f>
        <v/>
      </c>
      <c r="AS441" s="21" t="str">
        <f>IF(AND('別紙3-1_区分⑤所要額内訳'!$I$4="大規模施設等(定員30人以上)",$AS$426&gt;=5),AS334,IF(AND('別紙3-1_区分⑤所要額内訳'!$I$4="小規模施設等(定員29人以下)",$AS$426&gt;=2),AS334,""))</f>
        <v/>
      </c>
      <c r="AT441" s="21" t="str">
        <f>IF(AND('別紙3-1_区分⑤所要額内訳'!$I$4="大規模施設等(定員30人以上)",$AT$426&gt;=5),AT334,IF(AND('別紙3-1_区分⑤所要額内訳'!$I$4="小規模施設等(定員29人以下)",$AT$426&gt;=2),AT334,""))</f>
        <v/>
      </c>
      <c r="AU441" s="21" t="str">
        <f>IF(AND('別紙3-1_区分⑤所要額内訳'!$I$4="大規模施設等(定員30人以上)",$AU$426&gt;=5),AU334,IF(AND('別紙3-1_区分⑤所要額内訳'!$I$4="小規模施設等(定員29人以下)",$AU$426&gt;=2),AU334,""))</f>
        <v/>
      </c>
      <c r="AV441" s="21" t="str">
        <f>IF(AND('別紙3-1_区分⑤所要額内訳'!$I$4="大規模施設等(定員30人以上)",$AV$426&gt;=5),AV334,IF(AND('別紙3-1_区分⑤所要額内訳'!$I$4="小規模施設等(定員29人以下)",$AV$426&gt;=2),AV334,""))</f>
        <v/>
      </c>
      <c r="AW441" s="21" t="str">
        <f>IF(AND('別紙3-1_区分⑤所要額内訳'!$I$4="大規模施設等(定員30人以上)",$AW$426&gt;=5),AW334,IF(AND('別紙3-1_区分⑤所要額内訳'!$I$4="小規模施設等(定員29人以下)",$AW$426&gt;=2),AW334,""))</f>
        <v/>
      </c>
      <c r="AX441" s="21" t="str">
        <f>IF(AND('別紙3-1_区分⑤所要額内訳'!$I$4="大規模施設等(定員30人以上)",$AX$426&gt;=5),AX334,IF(AND('別紙3-1_区分⑤所要額内訳'!$I$4="小規模施設等(定員29人以下)",$AX$426&gt;=2),AX334,""))</f>
        <v/>
      </c>
      <c r="AY441" s="21" t="str">
        <f>IF(AND('別紙3-1_区分⑤所要額内訳'!$I$4="大規模施設等(定員30人以上)",$AY$426&gt;=5),AY334,IF(AND('別紙3-1_区分⑤所要額内訳'!$I$4="小規模施設等(定員29人以下)",$AY$426&gt;=2),AY334,""))</f>
        <v/>
      </c>
      <c r="AZ441" s="21" t="str">
        <f>IF(AND('別紙3-1_区分⑤所要額内訳'!$I$4="大規模施設等(定員30人以上)",$AZ$426&gt;=5),AZ334,IF(AND('別紙3-1_区分⑤所要額内訳'!$I$4="小規模施設等(定員29人以下)",$AZ$426&gt;=2),AZ334,""))</f>
        <v/>
      </c>
      <c r="BA441" s="21" t="str">
        <f>IF(AND('別紙3-1_区分⑤所要額内訳'!$I$4="大規模施設等(定員30人以上)",$BA$426&gt;=5),BA334,IF(AND('別紙3-1_区分⑤所要額内訳'!$I$4="小規模施設等(定員29人以下)",$BA$426&gt;=2),BA334,""))</f>
        <v/>
      </c>
      <c r="BB441" s="18">
        <f t="shared" si="758"/>
        <v>0</v>
      </c>
    </row>
    <row r="442" spans="1:54" x14ac:dyDescent="0.2">
      <c r="A442" s="5" t="str">
        <f t="shared" ref="A442:C442" si="766">A14</f>
        <v/>
      </c>
      <c r="B442" s="14" t="str">
        <f t="shared" si="766"/>
        <v/>
      </c>
      <c r="C442" s="5" t="str">
        <f t="shared" si="766"/>
        <v/>
      </c>
      <c r="D442" s="21" t="str">
        <f>IF(AND('別紙3-1_区分⑤所要額内訳'!$I$4="大規模施設等(定員30人以上)",$D$426&gt;=5),D335,IF(AND('別紙3-1_区分⑤所要額内訳'!$I$4="小規模施設等(定員29人以下)",$D$426&gt;=2),D335,""))</f>
        <v/>
      </c>
      <c r="E442" s="21" t="str">
        <f>IF(AND('別紙3-1_区分⑤所要額内訳'!$I$4="大規模施設等(定員30人以上)",$E$426&gt;=5),E335,IF(AND('別紙3-1_区分⑤所要額内訳'!$I$4="小規模施設等(定員29人以下)",$E$426&gt;=2),E335,""))</f>
        <v/>
      </c>
      <c r="F442" s="21" t="str">
        <f>IF(AND('別紙3-1_区分⑤所要額内訳'!$I$4="大規模施設等(定員30人以上)",$F$426&gt;=5),F335,IF(AND('別紙3-1_区分⑤所要額内訳'!$I$4="小規模施設等(定員29人以下)",$F$426&gt;=2),F335,""))</f>
        <v/>
      </c>
      <c r="G442" s="21" t="str">
        <f>IF(AND('別紙3-1_区分⑤所要額内訳'!$I$4="大規模施設等(定員30人以上)",$G$426&gt;=5),G335,IF(AND('別紙3-1_区分⑤所要額内訳'!$I$4="小規模施設等(定員29人以下)",$G$426&gt;=2),G335,""))</f>
        <v/>
      </c>
      <c r="H442" s="21" t="str">
        <f>IF(AND('別紙3-1_区分⑤所要額内訳'!$I$4="大規模施設等(定員30人以上)",$H$426&gt;=5),H335,IF(AND('別紙3-1_区分⑤所要額内訳'!$I$4="小規模施設等(定員29人以下)",$H$426&gt;=2),H335,""))</f>
        <v/>
      </c>
      <c r="I442" s="21" t="str">
        <f>IF(AND('別紙3-1_区分⑤所要額内訳'!$I$4="大規模施設等(定員30人以上)",$I$426&gt;=5),I335,IF(AND('別紙3-1_区分⑤所要額内訳'!$I$4="小規模施設等(定員29人以下)",$I$426&gt;=2),I335,""))</f>
        <v/>
      </c>
      <c r="J442" s="21" t="str">
        <f>IF(AND('別紙3-1_区分⑤所要額内訳'!$I$4="大規模施設等(定員30人以上)",$J$426&gt;=5),J335,IF(AND('別紙3-1_区分⑤所要額内訳'!$I$4="小規模施設等(定員29人以下)",$J$426&gt;=2),J335,""))</f>
        <v/>
      </c>
      <c r="K442" s="21" t="str">
        <f>IF(AND('別紙3-1_区分⑤所要額内訳'!$I$4="大規模施設等(定員30人以上)",$K$426&gt;=5),K335,IF(AND('別紙3-1_区分⑤所要額内訳'!$I$4="小規模施設等(定員29人以下)",$K$426&gt;=2),K335,""))</f>
        <v/>
      </c>
      <c r="L442" s="21" t="str">
        <f>IF(AND('別紙3-1_区分⑤所要額内訳'!$I$4="大規模施設等(定員30人以上)",$L$426&gt;=5),L335,IF(AND('別紙3-1_区分⑤所要額内訳'!$I$4="小規模施設等(定員29人以下)",$L$426&gt;=2),L335,""))</f>
        <v/>
      </c>
      <c r="M442" s="21" t="str">
        <f>IF(AND('別紙3-1_区分⑤所要額内訳'!$I$4="大規模施設等(定員30人以上)",$M$426&gt;=5),M335,IF(AND('別紙3-1_区分⑤所要額内訳'!$I$4="小規模施設等(定員29人以下)",$M$426&gt;=2),M335,""))</f>
        <v/>
      </c>
      <c r="N442" s="21" t="str">
        <f>IF(AND('別紙3-1_区分⑤所要額内訳'!$I$4="大規模施設等(定員30人以上)",$N$426&gt;=5),N335,IF(AND('別紙3-1_区分⑤所要額内訳'!$I$4="小規模施設等(定員29人以下)",$N$426&gt;=2),N335,""))</f>
        <v/>
      </c>
      <c r="O442" s="21" t="str">
        <f>IF(AND('別紙3-1_区分⑤所要額内訳'!$I$4="大規模施設等(定員30人以上)",$O$426&gt;=5),O335,IF(AND('別紙3-1_区分⑤所要額内訳'!$I$4="小規模施設等(定員29人以下)",$O$426&gt;=2),O335,""))</f>
        <v/>
      </c>
      <c r="P442" s="21" t="str">
        <f>IF(AND('別紙3-1_区分⑤所要額内訳'!$I$4="大規模施設等(定員30人以上)",$P$426&gt;=5),P335,IF(AND('別紙3-1_区分⑤所要額内訳'!$I$4="小規模施設等(定員29人以下)",$P$426&gt;=2),P335,""))</f>
        <v/>
      </c>
      <c r="Q442" s="21" t="str">
        <f>IF(AND('別紙3-1_区分⑤所要額内訳'!$I$4="大規模施設等(定員30人以上)",$Q$426&gt;=5),Q335,IF(AND('別紙3-1_区分⑤所要額内訳'!$I$4="小規模施設等(定員29人以下)",$Q$426&gt;=2),Q335,""))</f>
        <v/>
      </c>
      <c r="R442" s="21" t="str">
        <f>IF(AND('別紙3-1_区分⑤所要額内訳'!$I$4="大規模施設等(定員30人以上)",$R$426&gt;=5),R335,IF(AND('別紙3-1_区分⑤所要額内訳'!$I$4="小規模施設等(定員29人以下)",$R$426&gt;=2),R335,""))</f>
        <v/>
      </c>
      <c r="S442" s="21" t="str">
        <f>IF(AND('別紙3-1_区分⑤所要額内訳'!$I$4="大規模施設等(定員30人以上)",$S$426&gt;=5),S335,IF(AND('別紙3-1_区分⑤所要額内訳'!$I$4="小規模施設等(定員29人以下)",$S$426&gt;=2),S335,""))</f>
        <v/>
      </c>
      <c r="T442" s="21" t="str">
        <f>IF(AND('別紙3-1_区分⑤所要額内訳'!$I$4="大規模施設等(定員30人以上)",$T$426&gt;=5),T335,IF(AND('別紙3-1_区分⑤所要額内訳'!$I$4="小規模施設等(定員29人以下)",$T$426&gt;=2),T335,""))</f>
        <v/>
      </c>
      <c r="U442" s="21" t="str">
        <f>IF(AND('別紙3-1_区分⑤所要額内訳'!$I$4="大規模施設等(定員30人以上)",$U$426&gt;=5),U335,IF(AND('別紙3-1_区分⑤所要額内訳'!$I$4="小規模施設等(定員29人以下)",$U$426&gt;=2),U335,""))</f>
        <v/>
      </c>
      <c r="V442" s="21" t="str">
        <f>IF(AND('別紙3-1_区分⑤所要額内訳'!$I$4="大規模施設等(定員30人以上)",$V$426&gt;=5),V335,IF(AND('別紙3-1_区分⑤所要額内訳'!$I$4="小規模施設等(定員29人以下)",$V$426&gt;=2),V335,""))</f>
        <v/>
      </c>
      <c r="W442" s="21" t="str">
        <f>IF(AND('別紙3-1_区分⑤所要額内訳'!$I$4="大規模施設等(定員30人以上)",$W$426&gt;=5),W335,IF(AND('別紙3-1_区分⑤所要額内訳'!$I$4="小規模施設等(定員29人以下)",$W$426&gt;=2),W335,""))</f>
        <v/>
      </c>
      <c r="X442" s="21" t="str">
        <f>IF(AND('別紙3-1_区分⑤所要額内訳'!$I$4="大規模施設等(定員30人以上)",$X$426&gt;=5),X335,IF(AND('別紙3-1_区分⑤所要額内訳'!$I$4="小規模施設等(定員29人以下)",$X$426&gt;=2),X335,""))</f>
        <v/>
      </c>
      <c r="Y442" s="21" t="str">
        <f>IF(AND('別紙3-1_区分⑤所要額内訳'!$I$4="大規模施設等(定員30人以上)",$Y$426&gt;=5),Y335,IF(AND('別紙3-1_区分⑤所要額内訳'!$I$4="小規模施設等(定員29人以下)",$Y$426&gt;=2),Y335,""))</f>
        <v/>
      </c>
      <c r="Z442" s="21" t="str">
        <f>IF(AND('別紙3-1_区分⑤所要額内訳'!$I$4="大規模施設等(定員30人以上)",$Z$426&gt;=5),Z335,IF(AND('別紙3-1_区分⑤所要額内訳'!$I$4="小規模施設等(定員29人以下)",$Z$426&gt;=2),Z335,""))</f>
        <v/>
      </c>
      <c r="AA442" s="21" t="str">
        <f>IF(AND('別紙3-1_区分⑤所要額内訳'!$I$4="大規模施設等(定員30人以上)",$AA$426&gt;=5),AA335,IF(AND('別紙3-1_区分⑤所要額内訳'!$I$4="小規模施設等(定員29人以下)",$AA$426&gt;=2),AA335,""))</f>
        <v/>
      </c>
      <c r="AB442" s="21" t="str">
        <f>IF(AND('別紙3-1_区分⑤所要額内訳'!$I$4="大規模施設等(定員30人以上)",$AB$426&gt;=5),AB335,IF(AND('別紙3-1_区分⑤所要額内訳'!$I$4="小規模施設等(定員29人以下)",$AB$426&gt;=2),AB335,""))</f>
        <v/>
      </c>
      <c r="AC442" s="21" t="str">
        <f>IF(AND('別紙3-1_区分⑤所要額内訳'!$I$4="大規模施設等(定員30人以上)",$AC$426&gt;=5),AC335,IF(AND('別紙3-1_区分⑤所要額内訳'!$I$4="小規模施設等(定員29人以下)",$AC$426&gt;=2),AC335,""))</f>
        <v/>
      </c>
      <c r="AD442" s="21" t="str">
        <f>IF(AND('別紙3-1_区分⑤所要額内訳'!$I$4="大規模施設等(定員30人以上)",$AD$426&gt;=5),AD335,IF(AND('別紙3-1_区分⑤所要額内訳'!$I$4="小規模施設等(定員29人以下)",$AD$426&gt;=2),AD335,""))</f>
        <v/>
      </c>
      <c r="AE442" s="21" t="str">
        <f>IF(AND('別紙3-1_区分⑤所要額内訳'!$I$4="大規模施設等(定員30人以上)",$AE$426&gt;=5),AE335,IF(AND('別紙3-1_区分⑤所要額内訳'!$I$4="小規模施設等(定員29人以下)",$AE$426&gt;=2),AE335,""))</f>
        <v/>
      </c>
      <c r="AF442" s="21" t="str">
        <f>IF(AND('別紙3-1_区分⑤所要額内訳'!$I$4="大規模施設等(定員30人以上)",$AF$426&gt;=5),AF335,IF(AND('別紙3-1_区分⑤所要額内訳'!$I$4="小規模施設等(定員29人以下)",$AF$426&gt;=2),AF335,""))</f>
        <v/>
      </c>
      <c r="AG442" s="21" t="str">
        <f>IF(AND('別紙3-1_区分⑤所要額内訳'!$I$4="大規模施設等(定員30人以上)",$AG$426&gt;=5),AG335,IF(AND('別紙3-1_区分⑤所要額内訳'!$I$4="小規模施設等(定員29人以下)",$AG$426&gt;=2),AG335,""))</f>
        <v/>
      </c>
      <c r="AH442" s="21" t="str">
        <f>IF(AND('別紙3-1_区分⑤所要額内訳'!$I$4="大規模施設等(定員30人以上)",$AH$426&gt;=5),AH335,IF(AND('別紙3-1_区分⑤所要額内訳'!$I$4="小規模施設等(定員29人以下)",$AH$426&gt;=2),AH335,""))</f>
        <v/>
      </c>
      <c r="AI442" s="21" t="str">
        <f>IF(AND('別紙3-1_区分⑤所要額内訳'!$I$4="大規模施設等(定員30人以上)",$AI$426&gt;=5),AI335,IF(AND('別紙3-1_区分⑤所要額内訳'!$I$4="小規模施設等(定員29人以下)",$AI$426&gt;=2),AI335,""))</f>
        <v/>
      </c>
      <c r="AJ442" s="21" t="str">
        <f>IF(AND('別紙3-1_区分⑤所要額内訳'!$I$4="大規模施設等(定員30人以上)",$AJ$426&gt;=5),AJ335,IF(AND('別紙3-1_区分⑤所要額内訳'!$I$4="小規模施設等(定員29人以下)",$AJ$426&gt;=2),AJ335,""))</f>
        <v/>
      </c>
      <c r="AK442" s="21" t="str">
        <f>IF(AND('別紙3-1_区分⑤所要額内訳'!$I$4="大規模施設等(定員30人以上)",$AK$426&gt;=5),AK335,IF(AND('別紙3-1_区分⑤所要額内訳'!$I$4="小規模施設等(定員29人以下)",$AK$426&gt;=2),AK335,""))</f>
        <v/>
      </c>
      <c r="AL442" s="21" t="str">
        <f>IF(AND('別紙3-1_区分⑤所要額内訳'!$I$4="大規模施設等(定員30人以上)",$AL$426&gt;=5),AL335,IF(AND('別紙3-1_区分⑤所要額内訳'!$I$4="小規模施設等(定員29人以下)",$AL$426&gt;=2),AL335,""))</f>
        <v/>
      </c>
      <c r="AM442" s="21" t="str">
        <f>IF(AND('別紙3-1_区分⑤所要額内訳'!$I$4="大規模施設等(定員30人以上)",$AM$426&gt;=5),AM335,IF(AND('別紙3-1_区分⑤所要額内訳'!$I$4="小規模施設等(定員29人以下)",$AM$426&gt;=2),AM335,""))</f>
        <v/>
      </c>
      <c r="AN442" s="21" t="str">
        <f>IF(AND('別紙3-1_区分⑤所要額内訳'!$I$4="大規模施設等(定員30人以上)",$AN$426&gt;=5),AN335,IF(AND('別紙3-1_区分⑤所要額内訳'!$I$4="小規模施設等(定員29人以下)",$AN$426&gt;=2),AN335,""))</f>
        <v/>
      </c>
      <c r="AO442" s="21" t="str">
        <f>IF(AND('別紙3-1_区分⑤所要額内訳'!$I$4="大規模施設等(定員30人以上)",$AO$426&gt;=5),AO335,IF(AND('別紙3-1_区分⑤所要額内訳'!$I$4="小規模施設等(定員29人以下)",$AO$426&gt;=2),AO335,""))</f>
        <v/>
      </c>
      <c r="AP442" s="21" t="str">
        <f>IF(AND('別紙3-1_区分⑤所要額内訳'!$I$4="大規模施設等(定員30人以上)",$AP$426&gt;=5),AP335,IF(AND('別紙3-1_区分⑤所要額内訳'!$I$4="小規模施設等(定員29人以下)",$AP$426&gt;=2),AP335,""))</f>
        <v/>
      </c>
      <c r="AQ442" s="21" t="str">
        <f>IF(AND('別紙3-1_区分⑤所要額内訳'!$I$4="大規模施設等(定員30人以上)",$AQ$426&gt;=5),AQ335,IF(AND('別紙3-1_区分⑤所要額内訳'!$I$4="小規模施設等(定員29人以下)",$AQ$426&gt;=2),AQ335,""))</f>
        <v/>
      </c>
      <c r="AR442" s="21" t="str">
        <f>IF(AND('別紙3-1_区分⑤所要額内訳'!$I$4="大規模施設等(定員30人以上)",$AR$426&gt;=5),AR335,IF(AND('別紙3-1_区分⑤所要額内訳'!$I$4="小規模施設等(定員29人以下)",$AR$426&gt;=2),AR335,""))</f>
        <v/>
      </c>
      <c r="AS442" s="21" t="str">
        <f>IF(AND('別紙3-1_区分⑤所要額内訳'!$I$4="大規模施設等(定員30人以上)",$AS$426&gt;=5),AS335,IF(AND('別紙3-1_区分⑤所要額内訳'!$I$4="小規模施設等(定員29人以下)",$AS$426&gt;=2),AS335,""))</f>
        <v/>
      </c>
      <c r="AT442" s="21" t="str">
        <f>IF(AND('別紙3-1_区分⑤所要額内訳'!$I$4="大規模施設等(定員30人以上)",$AT$426&gt;=5),AT335,IF(AND('別紙3-1_区分⑤所要額内訳'!$I$4="小規模施設等(定員29人以下)",$AT$426&gt;=2),AT335,""))</f>
        <v/>
      </c>
      <c r="AU442" s="21" t="str">
        <f>IF(AND('別紙3-1_区分⑤所要額内訳'!$I$4="大規模施設等(定員30人以上)",$AU$426&gt;=5),AU335,IF(AND('別紙3-1_区分⑤所要額内訳'!$I$4="小規模施設等(定員29人以下)",$AU$426&gt;=2),AU335,""))</f>
        <v/>
      </c>
      <c r="AV442" s="21" t="str">
        <f>IF(AND('別紙3-1_区分⑤所要額内訳'!$I$4="大規模施設等(定員30人以上)",$AV$426&gt;=5),AV335,IF(AND('別紙3-1_区分⑤所要額内訳'!$I$4="小規模施設等(定員29人以下)",$AV$426&gt;=2),AV335,""))</f>
        <v/>
      </c>
      <c r="AW442" s="21" t="str">
        <f>IF(AND('別紙3-1_区分⑤所要額内訳'!$I$4="大規模施設等(定員30人以上)",$AW$426&gt;=5),AW335,IF(AND('別紙3-1_区分⑤所要額内訳'!$I$4="小規模施設等(定員29人以下)",$AW$426&gt;=2),AW335,""))</f>
        <v/>
      </c>
      <c r="AX442" s="21" t="str">
        <f>IF(AND('別紙3-1_区分⑤所要額内訳'!$I$4="大規模施設等(定員30人以上)",$AX$426&gt;=5),AX335,IF(AND('別紙3-1_区分⑤所要額内訳'!$I$4="小規模施設等(定員29人以下)",$AX$426&gt;=2),AX335,""))</f>
        <v/>
      </c>
      <c r="AY442" s="21" t="str">
        <f>IF(AND('別紙3-1_区分⑤所要額内訳'!$I$4="大規模施設等(定員30人以上)",$AY$426&gt;=5),AY335,IF(AND('別紙3-1_区分⑤所要額内訳'!$I$4="小規模施設等(定員29人以下)",$AY$426&gt;=2),AY335,""))</f>
        <v/>
      </c>
      <c r="AZ442" s="21" t="str">
        <f>IF(AND('別紙3-1_区分⑤所要額内訳'!$I$4="大規模施設等(定員30人以上)",$AZ$426&gt;=5),AZ335,IF(AND('別紙3-1_区分⑤所要額内訳'!$I$4="小規模施設等(定員29人以下)",$AZ$426&gt;=2),AZ335,""))</f>
        <v/>
      </c>
      <c r="BA442" s="21" t="str">
        <f>IF(AND('別紙3-1_区分⑤所要額内訳'!$I$4="大規模施設等(定員30人以上)",$BA$426&gt;=5),BA335,IF(AND('別紙3-1_区分⑤所要額内訳'!$I$4="小規模施設等(定員29人以下)",$BA$426&gt;=2),BA335,""))</f>
        <v/>
      </c>
      <c r="BB442" s="18">
        <f t="shared" si="758"/>
        <v>0</v>
      </c>
    </row>
    <row r="443" spans="1:54" x14ac:dyDescent="0.2">
      <c r="A443" s="5" t="str">
        <f t="shared" ref="A443:C443" si="767">A15</f>
        <v/>
      </c>
      <c r="B443" s="14" t="str">
        <f t="shared" si="767"/>
        <v/>
      </c>
      <c r="C443" s="5" t="str">
        <f t="shared" si="767"/>
        <v/>
      </c>
      <c r="D443" s="21" t="str">
        <f>IF(AND('別紙3-1_区分⑤所要額内訳'!$I$4="大規模施設等(定員30人以上)",$D$426&gt;=5),D336,IF(AND('別紙3-1_区分⑤所要額内訳'!$I$4="小規模施設等(定員29人以下)",$D$426&gt;=2),D336,""))</f>
        <v/>
      </c>
      <c r="E443" s="21" t="str">
        <f>IF(AND('別紙3-1_区分⑤所要額内訳'!$I$4="大規模施設等(定員30人以上)",$E$426&gt;=5),E336,IF(AND('別紙3-1_区分⑤所要額内訳'!$I$4="小規模施設等(定員29人以下)",$E$426&gt;=2),E336,""))</f>
        <v/>
      </c>
      <c r="F443" s="21" t="str">
        <f>IF(AND('別紙3-1_区分⑤所要額内訳'!$I$4="大規模施設等(定員30人以上)",$F$426&gt;=5),F336,IF(AND('別紙3-1_区分⑤所要額内訳'!$I$4="小規模施設等(定員29人以下)",$F$426&gt;=2),F336,""))</f>
        <v/>
      </c>
      <c r="G443" s="21" t="str">
        <f>IF(AND('別紙3-1_区分⑤所要額内訳'!$I$4="大規模施設等(定員30人以上)",$G$426&gt;=5),G336,IF(AND('別紙3-1_区分⑤所要額内訳'!$I$4="小規模施設等(定員29人以下)",$G$426&gt;=2),G336,""))</f>
        <v/>
      </c>
      <c r="H443" s="21" t="str">
        <f>IF(AND('別紙3-1_区分⑤所要額内訳'!$I$4="大規模施設等(定員30人以上)",$H$426&gt;=5),H336,IF(AND('別紙3-1_区分⑤所要額内訳'!$I$4="小規模施設等(定員29人以下)",$H$426&gt;=2),H336,""))</f>
        <v/>
      </c>
      <c r="I443" s="21" t="str">
        <f>IF(AND('別紙3-1_区分⑤所要額内訳'!$I$4="大規模施設等(定員30人以上)",$I$426&gt;=5),I336,IF(AND('別紙3-1_区分⑤所要額内訳'!$I$4="小規模施設等(定員29人以下)",$I$426&gt;=2),I336,""))</f>
        <v/>
      </c>
      <c r="J443" s="21" t="str">
        <f>IF(AND('別紙3-1_区分⑤所要額内訳'!$I$4="大規模施設等(定員30人以上)",$J$426&gt;=5),J336,IF(AND('別紙3-1_区分⑤所要額内訳'!$I$4="小規模施設等(定員29人以下)",$J$426&gt;=2),J336,""))</f>
        <v/>
      </c>
      <c r="K443" s="21" t="str">
        <f>IF(AND('別紙3-1_区分⑤所要額内訳'!$I$4="大規模施設等(定員30人以上)",$K$426&gt;=5),K336,IF(AND('別紙3-1_区分⑤所要額内訳'!$I$4="小規模施設等(定員29人以下)",$K$426&gt;=2),K336,""))</f>
        <v/>
      </c>
      <c r="L443" s="21" t="str">
        <f>IF(AND('別紙3-1_区分⑤所要額内訳'!$I$4="大規模施設等(定員30人以上)",$L$426&gt;=5),L336,IF(AND('別紙3-1_区分⑤所要額内訳'!$I$4="小規模施設等(定員29人以下)",$L$426&gt;=2),L336,""))</f>
        <v/>
      </c>
      <c r="M443" s="21" t="str">
        <f>IF(AND('別紙3-1_区分⑤所要額内訳'!$I$4="大規模施設等(定員30人以上)",$M$426&gt;=5),M336,IF(AND('別紙3-1_区分⑤所要額内訳'!$I$4="小規模施設等(定員29人以下)",$M$426&gt;=2),M336,""))</f>
        <v/>
      </c>
      <c r="N443" s="21" t="str">
        <f>IF(AND('別紙3-1_区分⑤所要額内訳'!$I$4="大規模施設等(定員30人以上)",$N$426&gt;=5),N336,IF(AND('別紙3-1_区分⑤所要額内訳'!$I$4="小規模施設等(定員29人以下)",$N$426&gt;=2),N336,""))</f>
        <v/>
      </c>
      <c r="O443" s="21" t="str">
        <f>IF(AND('別紙3-1_区分⑤所要額内訳'!$I$4="大規模施設等(定員30人以上)",$O$426&gt;=5),O336,IF(AND('別紙3-1_区分⑤所要額内訳'!$I$4="小規模施設等(定員29人以下)",$O$426&gt;=2),O336,""))</f>
        <v/>
      </c>
      <c r="P443" s="21" t="str">
        <f>IF(AND('別紙3-1_区分⑤所要額内訳'!$I$4="大規模施設等(定員30人以上)",$P$426&gt;=5),P336,IF(AND('別紙3-1_区分⑤所要額内訳'!$I$4="小規模施設等(定員29人以下)",$P$426&gt;=2),P336,""))</f>
        <v/>
      </c>
      <c r="Q443" s="21" t="str">
        <f>IF(AND('別紙3-1_区分⑤所要額内訳'!$I$4="大規模施設等(定員30人以上)",$Q$426&gt;=5),Q336,IF(AND('別紙3-1_区分⑤所要額内訳'!$I$4="小規模施設等(定員29人以下)",$Q$426&gt;=2),Q336,""))</f>
        <v/>
      </c>
      <c r="R443" s="21" t="str">
        <f>IF(AND('別紙3-1_区分⑤所要額内訳'!$I$4="大規模施設等(定員30人以上)",$R$426&gt;=5),R336,IF(AND('別紙3-1_区分⑤所要額内訳'!$I$4="小規模施設等(定員29人以下)",$R$426&gt;=2),R336,""))</f>
        <v/>
      </c>
      <c r="S443" s="21" t="str">
        <f>IF(AND('別紙3-1_区分⑤所要額内訳'!$I$4="大規模施設等(定員30人以上)",$S$426&gt;=5),S336,IF(AND('別紙3-1_区分⑤所要額内訳'!$I$4="小規模施設等(定員29人以下)",$S$426&gt;=2),S336,""))</f>
        <v/>
      </c>
      <c r="T443" s="21" t="str">
        <f>IF(AND('別紙3-1_区分⑤所要額内訳'!$I$4="大規模施設等(定員30人以上)",$T$426&gt;=5),T336,IF(AND('別紙3-1_区分⑤所要額内訳'!$I$4="小規模施設等(定員29人以下)",$T$426&gt;=2),T336,""))</f>
        <v/>
      </c>
      <c r="U443" s="21" t="str">
        <f>IF(AND('別紙3-1_区分⑤所要額内訳'!$I$4="大規模施設等(定員30人以上)",$U$426&gt;=5),U336,IF(AND('別紙3-1_区分⑤所要額内訳'!$I$4="小規模施設等(定員29人以下)",$U$426&gt;=2),U336,""))</f>
        <v/>
      </c>
      <c r="V443" s="21" t="str">
        <f>IF(AND('別紙3-1_区分⑤所要額内訳'!$I$4="大規模施設等(定員30人以上)",$V$426&gt;=5),V336,IF(AND('別紙3-1_区分⑤所要額内訳'!$I$4="小規模施設等(定員29人以下)",$V$426&gt;=2),V336,""))</f>
        <v/>
      </c>
      <c r="W443" s="21" t="str">
        <f>IF(AND('別紙3-1_区分⑤所要額内訳'!$I$4="大規模施設等(定員30人以上)",$W$426&gt;=5),W336,IF(AND('別紙3-1_区分⑤所要額内訳'!$I$4="小規模施設等(定員29人以下)",$W$426&gt;=2),W336,""))</f>
        <v/>
      </c>
      <c r="X443" s="21" t="str">
        <f>IF(AND('別紙3-1_区分⑤所要額内訳'!$I$4="大規模施設等(定員30人以上)",$X$426&gt;=5),X336,IF(AND('別紙3-1_区分⑤所要額内訳'!$I$4="小規模施設等(定員29人以下)",$X$426&gt;=2),X336,""))</f>
        <v/>
      </c>
      <c r="Y443" s="21" t="str">
        <f>IF(AND('別紙3-1_区分⑤所要額内訳'!$I$4="大規模施設等(定員30人以上)",$Y$426&gt;=5),Y336,IF(AND('別紙3-1_区分⑤所要額内訳'!$I$4="小規模施設等(定員29人以下)",$Y$426&gt;=2),Y336,""))</f>
        <v/>
      </c>
      <c r="Z443" s="21" t="str">
        <f>IF(AND('別紙3-1_区分⑤所要額内訳'!$I$4="大規模施設等(定員30人以上)",$Z$426&gt;=5),Z336,IF(AND('別紙3-1_区分⑤所要額内訳'!$I$4="小規模施設等(定員29人以下)",$Z$426&gt;=2),Z336,""))</f>
        <v/>
      </c>
      <c r="AA443" s="21" t="str">
        <f>IF(AND('別紙3-1_区分⑤所要額内訳'!$I$4="大規模施設等(定員30人以上)",$AA$426&gt;=5),AA336,IF(AND('別紙3-1_区分⑤所要額内訳'!$I$4="小規模施設等(定員29人以下)",$AA$426&gt;=2),AA336,""))</f>
        <v/>
      </c>
      <c r="AB443" s="21" t="str">
        <f>IF(AND('別紙3-1_区分⑤所要額内訳'!$I$4="大規模施設等(定員30人以上)",$AB$426&gt;=5),AB336,IF(AND('別紙3-1_区分⑤所要額内訳'!$I$4="小規模施設等(定員29人以下)",$AB$426&gt;=2),AB336,""))</f>
        <v/>
      </c>
      <c r="AC443" s="21" t="str">
        <f>IF(AND('別紙3-1_区分⑤所要額内訳'!$I$4="大規模施設等(定員30人以上)",$AC$426&gt;=5),AC336,IF(AND('別紙3-1_区分⑤所要額内訳'!$I$4="小規模施設等(定員29人以下)",$AC$426&gt;=2),AC336,""))</f>
        <v/>
      </c>
      <c r="AD443" s="21" t="str">
        <f>IF(AND('別紙3-1_区分⑤所要額内訳'!$I$4="大規模施設等(定員30人以上)",$AD$426&gt;=5),AD336,IF(AND('別紙3-1_区分⑤所要額内訳'!$I$4="小規模施設等(定員29人以下)",$AD$426&gt;=2),AD336,""))</f>
        <v/>
      </c>
      <c r="AE443" s="21" t="str">
        <f>IF(AND('別紙3-1_区分⑤所要額内訳'!$I$4="大規模施設等(定員30人以上)",$AE$426&gt;=5),AE336,IF(AND('別紙3-1_区分⑤所要額内訳'!$I$4="小規模施設等(定員29人以下)",$AE$426&gt;=2),AE336,""))</f>
        <v/>
      </c>
      <c r="AF443" s="21" t="str">
        <f>IF(AND('別紙3-1_区分⑤所要額内訳'!$I$4="大規模施設等(定員30人以上)",$AF$426&gt;=5),AF336,IF(AND('別紙3-1_区分⑤所要額内訳'!$I$4="小規模施設等(定員29人以下)",$AF$426&gt;=2),AF336,""))</f>
        <v/>
      </c>
      <c r="AG443" s="21" t="str">
        <f>IF(AND('別紙3-1_区分⑤所要額内訳'!$I$4="大規模施設等(定員30人以上)",$AG$426&gt;=5),AG336,IF(AND('別紙3-1_区分⑤所要額内訳'!$I$4="小規模施設等(定員29人以下)",$AG$426&gt;=2),AG336,""))</f>
        <v/>
      </c>
      <c r="AH443" s="21" t="str">
        <f>IF(AND('別紙3-1_区分⑤所要額内訳'!$I$4="大規模施設等(定員30人以上)",$AH$426&gt;=5),AH336,IF(AND('別紙3-1_区分⑤所要額内訳'!$I$4="小規模施設等(定員29人以下)",$AH$426&gt;=2),AH336,""))</f>
        <v/>
      </c>
      <c r="AI443" s="21" t="str">
        <f>IF(AND('別紙3-1_区分⑤所要額内訳'!$I$4="大規模施設等(定員30人以上)",$AI$426&gt;=5),AI336,IF(AND('別紙3-1_区分⑤所要額内訳'!$I$4="小規模施設等(定員29人以下)",$AI$426&gt;=2),AI336,""))</f>
        <v/>
      </c>
      <c r="AJ443" s="21" t="str">
        <f>IF(AND('別紙3-1_区分⑤所要額内訳'!$I$4="大規模施設等(定員30人以上)",$AJ$426&gt;=5),AJ336,IF(AND('別紙3-1_区分⑤所要額内訳'!$I$4="小規模施設等(定員29人以下)",$AJ$426&gt;=2),AJ336,""))</f>
        <v/>
      </c>
      <c r="AK443" s="21" t="str">
        <f>IF(AND('別紙3-1_区分⑤所要額内訳'!$I$4="大規模施設等(定員30人以上)",$AK$426&gt;=5),AK336,IF(AND('別紙3-1_区分⑤所要額内訳'!$I$4="小規模施設等(定員29人以下)",$AK$426&gt;=2),AK336,""))</f>
        <v/>
      </c>
      <c r="AL443" s="21" t="str">
        <f>IF(AND('別紙3-1_区分⑤所要額内訳'!$I$4="大規模施設等(定員30人以上)",$AL$426&gt;=5),AL336,IF(AND('別紙3-1_区分⑤所要額内訳'!$I$4="小規模施設等(定員29人以下)",$AL$426&gt;=2),AL336,""))</f>
        <v/>
      </c>
      <c r="AM443" s="21" t="str">
        <f>IF(AND('別紙3-1_区分⑤所要額内訳'!$I$4="大規模施設等(定員30人以上)",$AM$426&gt;=5),AM336,IF(AND('別紙3-1_区分⑤所要額内訳'!$I$4="小規模施設等(定員29人以下)",$AM$426&gt;=2),AM336,""))</f>
        <v/>
      </c>
      <c r="AN443" s="21" t="str">
        <f>IF(AND('別紙3-1_区分⑤所要額内訳'!$I$4="大規模施設等(定員30人以上)",$AN$426&gt;=5),AN336,IF(AND('別紙3-1_区分⑤所要額内訳'!$I$4="小規模施設等(定員29人以下)",$AN$426&gt;=2),AN336,""))</f>
        <v/>
      </c>
      <c r="AO443" s="21" t="str">
        <f>IF(AND('別紙3-1_区分⑤所要額内訳'!$I$4="大規模施設等(定員30人以上)",$AO$426&gt;=5),AO336,IF(AND('別紙3-1_区分⑤所要額内訳'!$I$4="小規模施設等(定員29人以下)",$AO$426&gt;=2),AO336,""))</f>
        <v/>
      </c>
      <c r="AP443" s="21" t="str">
        <f>IF(AND('別紙3-1_区分⑤所要額内訳'!$I$4="大規模施設等(定員30人以上)",$AP$426&gt;=5),AP336,IF(AND('別紙3-1_区分⑤所要額内訳'!$I$4="小規模施設等(定員29人以下)",$AP$426&gt;=2),AP336,""))</f>
        <v/>
      </c>
      <c r="AQ443" s="21" t="str">
        <f>IF(AND('別紙3-1_区分⑤所要額内訳'!$I$4="大規模施設等(定員30人以上)",$AQ$426&gt;=5),AQ336,IF(AND('別紙3-1_区分⑤所要額内訳'!$I$4="小規模施設等(定員29人以下)",$AQ$426&gt;=2),AQ336,""))</f>
        <v/>
      </c>
      <c r="AR443" s="21" t="str">
        <f>IF(AND('別紙3-1_区分⑤所要額内訳'!$I$4="大規模施設等(定員30人以上)",$AR$426&gt;=5),AR336,IF(AND('別紙3-1_区分⑤所要額内訳'!$I$4="小規模施設等(定員29人以下)",$AR$426&gt;=2),AR336,""))</f>
        <v/>
      </c>
      <c r="AS443" s="21" t="str">
        <f>IF(AND('別紙3-1_区分⑤所要額内訳'!$I$4="大規模施設等(定員30人以上)",$AS$426&gt;=5),AS336,IF(AND('別紙3-1_区分⑤所要額内訳'!$I$4="小規模施設等(定員29人以下)",$AS$426&gt;=2),AS336,""))</f>
        <v/>
      </c>
      <c r="AT443" s="21" t="str">
        <f>IF(AND('別紙3-1_区分⑤所要額内訳'!$I$4="大規模施設等(定員30人以上)",$AT$426&gt;=5),AT336,IF(AND('別紙3-1_区分⑤所要額内訳'!$I$4="小規模施設等(定員29人以下)",$AT$426&gt;=2),AT336,""))</f>
        <v/>
      </c>
      <c r="AU443" s="21" t="str">
        <f>IF(AND('別紙3-1_区分⑤所要額内訳'!$I$4="大規模施設等(定員30人以上)",$AU$426&gt;=5),AU336,IF(AND('別紙3-1_区分⑤所要額内訳'!$I$4="小規模施設等(定員29人以下)",$AU$426&gt;=2),AU336,""))</f>
        <v/>
      </c>
      <c r="AV443" s="21" t="str">
        <f>IF(AND('別紙3-1_区分⑤所要額内訳'!$I$4="大規模施設等(定員30人以上)",$AV$426&gt;=5),AV336,IF(AND('別紙3-1_区分⑤所要額内訳'!$I$4="小規模施設等(定員29人以下)",$AV$426&gt;=2),AV336,""))</f>
        <v/>
      </c>
      <c r="AW443" s="21" t="str">
        <f>IF(AND('別紙3-1_区分⑤所要額内訳'!$I$4="大規模施設等(定員30人以上)",$AW$426&gt;=5),AW336,IF(AND('別紙3-1_区分⑤所要額内訳'!$I$4="小規模施設等(定員29人以下)",$AW$426&gt;=2),AW336,""))</f>
        <v/>
      </c>
      <c r="AX443" s="21" t="str">
        <f>IF(AND('別紙3-1_区分⑤所要額内訳'!$I$4="大規模施設等(定員30人以上)",$AX$426&gt;=5),AX336,IF(AND('別紙3-1_区分⑤所要額内訳'!$I$4="小規模施設等(定員29人以下)",$AX$426&gt;=2),AX336,""))</f>
        <v/>
      </c>
      <c r="AY443" s="21" t="str">
        <f>IF(AND('別紙3-1_区分⑤所要額内訳'!$I$4="大規模施設等(定員30人以上)",$AY$426&gt;=5),AY336,IF(AND('別紙3-1_区分⑤所要額内訳'!$I$4="小規模施設等(定員29人以下)",$AY$426&gt;=2),AY336,""))</f>
        <v/>
      </c>
      <c r="AZ443" s="21" t="str">
        <f>IF(AND('別紙3-1_区分⑤所要額内訳'!$I$4="大規模施設等(定員30人以上)",$AZ$426&gt;=5),AZ336,IF(AND('別紙3-1_区分⑤所要額内訳'!$I$4="小規模施設等(定員29人以下)",$AZ$426&gt;=2),AZ336,""))</f>
        <v/>
      </c>
      <c r="BA443" s="21" t="str">
        <f>IF(AND('別紙3-1_区分⑤所要額内訳'!$I$4="大規模施設等(定員30人以上)",$BA$426&gt;=5),BA336,IF(AND('別紙3-1_区分⑤所要額内訳'!$I$4="小規模施設等(定員29人以下)",$BA$426&gt;=2),BA336,""))</f>
        <v/>
      </c>
      <c r="BB443" s="18">
        <f t="shared" si="758"/>
        <v>0</v>
      </c>
    </row>
    <row r="444" spans="1:54" x14ac:dyDescent="0.2">
      <c r="A444" s="5" t="str">
        <f t="shared" ref="A444:C444" si="768">A16</f>
        <v/>
      </c>
      <c r="B444" s="14" t="str">
        <f t="shared" si="768"/>
        <v/>
      </c>
      <c r="C444" s="5" t="str">
        <f t="shared" si="768"/>
        <v/>
      </c>
      <c r="D444" s="21" t="str">
        <f>IF(AND('別紙3-1_区分⑤所要額内訳'!$I$4="大規模施設等(定員30人以上)",$D$426&gt;=5),D337,IF(AND('別紙3-1_区分⑤所要額内訳'!$I$4="小規模施設等(定員29人以下)",$D$426&gt;=2),D337,""))</f>
        <v/>
      </c>
      <c r="E444" s="21" t="str">
        <f>IF(AND('別紙3-1_区分⑤所要額内訳'!$I$4="大規模施設等(定員30人以上)",$E$426&gt;=5),E337,IF(AND('別紙3-1_区分⑤所要額内訳'!$I$4="小規模施設等(定員29人以下)",$E$426&gt;=2),E337,""))</f>
        <v/>
      </c>
      <c r="F444" s="21" t="str">
        <f>IF(AND('別紙3-1_区分⑤所要額内訳'!$I$4="大規模施設等(定員30人以上)",$F$426&gt;=5),F337,IF(AND('別紙3-1_区分⑤所要額内訳'!$I$4="小規模施設等(定員29人以下)",$F$426&gt;=2),F337,""))</f>
        <v/>
      </c>
      <c r="G444" s="21" t="str">
        <f>IF(AND('別紙3-1_区分⑤所要額内訳'!$I$4="大規模施設等(定員30人以上)",$G$426&gt;=5),G337,IF(AND('別紙3-1_区分⑤所要額内訳'!$I$4="小規模施設等(定員29人以下)",$G$426&gt;=2),G337,""))</f>
        <v/>
      </c>
      <c r="H444" s="21" t="str">
        <f>IF(AND('別紙3-1_区分⑤所要額内訳'!$I$4="大規模施設等(定員30人以上)",$H$426&gt;=5),H337,IF(AND('別紙3-1_区分⑤所要額内訳'!$I$4="小規模施設等(定員29人以下)",$H$426&gt;=2),H337,""))</f>
        <v/>
      </c>
      <c r="I444" s="21" t="str">
        <f>IF(AND('別紙3-1_区分⑤所要額内訳'!$I$4="大規模施設等(定員30人以上)",$I$426&gt;=5),I337,IF(AND('別紙3-1_区分⑤所要額内訳'!$I$4="小規模施設等(定員29人以下)",$I$426&gt;=2),I337,""))</f>
        <v/>
      </c>
      <c r="J444" s="21" t="str">
        <f>IF(AND('別紙3-1_区分⑤所要額内訳'!$I$4="大規模施設等(定員30人以上)",$J$426&gt;=5),J337,IF(AND('別紙3-1_区分⑤所要額内訳'!$I$4="小規模施設等(定員29人以下)",$J$426&gt;=2),J337,""))</f>
        <v/>
      </c>
      <c r="K444" s="21" t="str">
        <f>IF(AND('別紙3-1_区分⑤所要額内訳'!$I$4="大規模施設等(定員30人以上)",$K$426&gt;=5),K337,IF(AND('別紙3-1_区分⑤所要額内訳'!$I$4="小規模施設等(定員29人以下)",$K$426&gt;=2),K337,""))</f>
        <v/>
      </c>
      <c r="L444" s="21" t="str">
        <f>IF(AND('別紙3-1_区分⑤所要額内訳'!$I$4="大規模施設等(定員30人以上)",$L$426&gt;=5),L337,IF(AND('別紙3-1_区分⑤所要額内訳'!$I$4="小規模施設等(定員29人以下)",$L$426&gt;=2),L337,""))</f>
        <v/>
      </c>
      <c r="M444" s="21" t="str">
        <f>IF(AND('別紙3-1_区分⑤所要額内訳'!$I$4="大規模施設等(定員30人以上)",$M$426&gt;=5),M337,IF(AND('別紙3-1_区分⑤所要額内訳'!$I$4="小規模施設等(定員29人以下)",$M$426&gt;=2),M337,""))</f>
        <v/>
      </c>
      <c r="N444" s="21" t="str">
        <f>IF(AND('別紙3-1_区分⑤所要額内訳'!$I$4="大規模施設等(定員30人以上)",$N$426&gt;=5),N337,IF(AND('別紙3-1_区分⑤所要額内訳'!$I$4="小規模施設等(定員29人以下)",$N$426&gt;=2),N337,""))</f>
        <v/>
      </c>
      <c r="O444" s="21" t="str">
        <f>IF(AND('別紙3-1_区分⑤所要額内訳'!$I$4="大規模施設等(定員30人以上)",$O$426&gt;=5),O337,IF(AND('別紙3-1_区分⑤所要額内訳'!$I$4="小規模施設等(定員29人以下)",$O$426&gt;=2),O337,""))</f>
        <v/>
      </c>
      <c r="P444" s="21" t="str">
        <f>IF(AND('別紙3-1_区分⑤所要額内訳'!$I$4="大規模施設等(定員30人以上)",$P$426&gt;=5),P337,IF(AND('別紙3-1_区分⑤所要額内訳'!$I$4="小規模施設等(定員29人以下)",$P$426&gt;=2),P337,""))</f>
        <v/>
      </c>
      <c r="Q444" s="21" t="str">
        <f>IF(AND('別紙3-1_区分⑤所要額内訳'!$I$4="大規模施設等(定員30人以上)",$Q$426&gt;=5),Q337,IF(AND('別紙3-1_区分⑤所要額内訳'!$I$4="小規模施設等(定員29人以下)",$Q$426&gt;=2),Q337,""))</f>
        <v/>
      </c>
      <c r="R444" s="21" t="str">
        <f>IF(AND('別紙3-1_区分⑤所要額内訳'!$I$4="大規模施設等(定員30人以上)",$R$426&gt;=5),R337,IF(AND('別紙3-1_区分⑤所要額内訳'!$I$4="小規模施設等(定員29人以下)",$R$426&gt;=2),R337,""))</f>
        <v/>
      </c>
      <c r="S444" s="21" t="str">
        <f>IF(AND('別紙3-1_区分⑤所要額内訳'!$I$4="大規模施設等(定員30人以上)",$S$426&gt;=5),S337,IF(AND('別紙3-1_区分⑤所要額内訳'!$I$4="小規模施設等(定員29人以下)",$S$426&gt;=2),S337,""))</f>
        <v/>
      </c>
      <c r="T444" s="21" t="str">
        <f>IF(AND('別紙3-1_区分⑤所要額内訳'!$I$4="大規模施設等(定員30人以上)",$T$426&gt;=5),T337,IF(AND('別紙3-1_区分⑤所要額内訳'!$I$4="小規模施設等(定員29人以下)",$T$426&gt;=2),T337,""))</f>
        <v/>
      </c>
      <c r="U444" s="21" t="str">
        <f>IF(AND('別紙3-1_区分⑤所要額内訳'!$I$4="大規模施設等(定員30人以上)",$U$426&gt;=5),U337,IF(AND('別紙3-1_区分⑤所要額内訳'!$I$4="小規模施設等(定員29人以下)",$U$426&gt;=2),U337,""))</f>
        <v/>
      </c>
      <c r="V444" s="21" t="str">
        <f>IF(AND('別紙3-1_区分⑤所要額内訳'!$I$4="大規模施設等(定員30人以上)",$V$426&gt;=5),V337,IF(AND('別紙3-1_区分⑤所要額内訳'!$I$4="小規模施設等(定員29人以下)",$V$426&gt;=2),V337,""))</f>
        <v/>
      </c>
      <c r="W444" s="21" t="str">
        <f>IF(AND('別紙3-1_区分⑤所要額内訳'!$I$4="大規模施設等(定員30人以上)",$W$426&gt;=5),W337,IF(AND('別紙3-1_区分⑤所要額内訳'!$I$4="小規模施設等(定員29人以下)",$W$426&gt;=2),W337,""))</f>
        <v/>
      </c>
      <c r="X444" s="21" t="str">
        <f>IF(AND('別紙3-1_区分⑤所要額内訳'!$I$4="大規模施設等(定員30人以上)",$X$426&gt;=5),X337,IF(AND('別紙3-1_区分⑤所要額内訳'!$I$4="小規模施設等(定員29人以下)",$X$426&gt;=2),X337,""))</f>
        <v/>
      </c>
      <c r="Y444" s="21" t="str">
        <f>IF(AND('別紙3-1_区分⑤所要額内訳'!$I$4="大規模施設等(定員30人以上)",$Y$426&gt;=5),Y337,IF(AND('別紙3-1_区分⑤所要額内訳'!$I$4="小規模施設等(定員29人以下)",$Y$426&gt;=2),Y337,""))</f>
        <v/>
      </c>
      <c r="Z444" s="21" t="str">
        <f>IF(AND('別紙3-1_区分⑤所要額内訳'!$I$4="大規模施設等(定員30人以上)",$Z$426&gt;=5),Z337,IF(AND('別紙3-1_区分⑤所要額内訳'!$I$4="小規模施設等(定員29人以下)",$Z$426&gt;=2),Z337,""))</f>
        <v/>
      </c>
      <c r="AA444" s="21" t="str">
        <f>IF(AND('別紙3-1_区分⑤所要額内訳'!$I$4="大規模施設等(定員30人以上)",$AA$426&gt;=5),AA337,IF(AND('別紙3-1_区分⑤所要額内訳'!$I$4="小規模施設等(定員29人以下)",$AA$426&gt;=2),AA337,""))</f>
        <v/>
      </c>
      <c r="AB444" s="21" t="str">
        <f>IF(AND('別紙3-1_区分⑤所要額内訳'!$I$4="大規模施設等(定員30人以上)",$AB$426&gt;=5),AB337,IF(AND('別紙3-1_区分⑤所要額内訳'!$I$4="小規模施設等(定員29人以下)",$AB$426&gt;=2),AB337,""))</f>
        <v/>
      </c>
      <c r="AC444" s="21" t="str">
        <f>IF(AND('別紙3-1_区分⑤所要額内訳'!$I$4="大規模施設等(定員30人以上)",$AC$426&gt;=5),AC337,IF(AND('別紙3-1_区分⑤所要額内訳'!$I$4="小規模施設等(定員29人以下)",$AC$426&gt;=2),AC337,""))</f>
        <v/>
      </c>
      <c r="AD444" s="21" t="str">
        <f>IF(AND('別紙3-1_区分⑤所要額内訳'!$I$4="大規模施設等(定員30人以上)",$AD$426&gt;=5),AD337,IF(AND('別紙3-1_区分⑤所要額内訳'!$I$4="小規模施設等(定員29人以下)",$AD$426&gt;=2),AD337,""))</f>
        <v/>
      </c>
      <c r="AE444" s="21" t="str">
        <f>IF(AND('別紙3-1_区分⑤所要額内訳'!$I$4="大規模施設等(定員30人以上)",$AE$426&gt;=5),AE337,IF(AND('別紙3-1_区分⑤所要額内訳'!$I$4="小規模施設等(定員29人以下)",$AE$426&gt;=2),AE337,""))</f>
        <v/>
      </c>
      <c r="AF444" s="21" t="str">
        <f>IF(AND('別紙3-1_区分⑤所要額内訳'!$I$4="大規模施設等(定員30人以上)",$AF$426&gt;=5),AF337,IF(AND('別紙3-1_区分⑤所要額内訳'!$I$4="小規模施設等(定員29人以下)",$AF$426&gt;=2),AF337,""))</f>
        <v/>
      </c>
      <c r="AG444" s="21" t="str">
        <f>IF(AND('別紙3-1_区分⑤所要額内訳'!$I$4="大規模施設等(定員30人以上)",$AG$426&gt;=5),AG337,IF(AND('別紙3-1_区分⑤所要額内訳'!$I$4="小規模施設等(定員29人以下)",$AG$426&gt;=2),AG337,""))</f>
        <v/>
      </c>
      <c r="AH444" s="21" t="str">
        <f>IF(AND('別紙3-1_区分⑤所要額内訳'!$I$4="大規模施設等(定員30人以上)",$AH$426&gt;=5),AH337,IF(AND('別紙3-1_区分⑤所要額内訳'!$I$4="小規模施設等(定員29人以下)",$AH$426&gt;=2),AH337,""))</f>
        <v/>
      </c>
      <c r="AI444" s="21" t="str">
        <f>IF(AND('別紙3-1_区分⑤所要額内訳'!$I$4="大規模施設等(定員30人以上)",$AI$426&gt;=5),AI337,IF(AND('別紙3-1_区分⑤所要額内訳'!$I$4="小規模施設等(定員29人以下)",$AI$426&gt;=2),AI337,""))</f>
        <v/>
      </c>
      <c r="AJ444" s="21" t="str">
        <f>IF(AND('別紙3-1_区分⑤所要額内訳'!$I$4="大規模施設等(定員30人以上)",$AJ$426&gt;=5),AJ337,IF(AND('別紙3-1_区分⑤所要額内訳'!$I$4="小規模施設等(定員29人以下)",$AJ$426&gt;=2),AJ337,""))</f>
        <v/>
      </c>
      <c r="AK444" s="21" t="str">
        <f>IF(AND('別紙3-1_区分⑤所要額内訳'!$I$4="大規模施設等(定員30人以上)",$AK$426&gt;=5),AK337,IF(AND('別紙3-1_区分⑤所要額内訳'!$I$4="小規模施設等(定員29人以下)",$AK$426&gt;=2),AK337,""))</f>
        <v/>
      </c>
      <c r="AL444" s="21" t="str">
        <f>IF(AND('別紙3-1_区分⑤所要額内訳'!$I$4="大規模施設等(定員30人以上)",$AL$426&gt;=5),AL337,IF(AND('別紙3-1_区分⑤所要額内訳'!$I$4="小規模施設等(定員29人以下)",$AL$426&gt;=2),AL337,""))</f>
        <v/>
      </c>
      <c r="AM444" s="21" t="str">
        <f>IF(AND('別紙3-1_区分⑤所要額内訳'!$I$4="大規模施設等(定員30人以上)",$AM$426&gt;=5),AM337,IF(AND('別紙3-1_区分⑤所要額内訳'!$I$4="小規模施設等(定員29人以下)",$AM$426&gt;=2),AM337,""))</f>
        <v/>
      </c>
      <c r="AN444" s="21" t="str">
        <f>IF(AND('別紙3-1_区分⑤所要額内訳'!$I$4="大規模施設等(定員30人以上)",$AN$426&gt;=5),AN337,IF(AND('別紙3-1_区分⑤所要額内訳'!$I$4="小規模施設等(定員29人以下)",$AN$426&gt;=2),AN337,""))</f>
        <v/>
      </c>
      <c r="AO444" s="21" t="str">
        <f>IF(AND('別紙3-1_区分⑤所要額内訳'!$I$4="大規模施設等(定員30人以上)",$AO$426&gt;=5),AO337,IF(AND('別紙3-1_区分⑤所要額内訳'!$I$4="小規模施設等(定員29人以下)",$AO$426&gt;=2),AO337,""))</f>
        <v/>
      </c>
      <c r="AP444" s="21" t="str">
        <f>IF(AND('別紙3-1_区分⑤所要額内訳'!$I$4="大規模施設等(定員30人以上)",$AP$426&gt;=5),AP337,IF(AND('別紙3-1_区分⑤所要額内訳'!$I$4="小規模施設等(定員29人以下)",$AP$426&gt;=2),AP337,""))</f>
        <v/>
      </c>
      <c r="AQ444" s="21" t="str">
        <f>IF(AND('別紙3-1_区分⑤所要額内訳'!$I$4="大規模施設等(定員30人以上)",$AQ$426&gt;=5),AQ337,IF(AND('別紙3-1_区分⑤所要額内訳'!$I$4="小規模施設等(定員29人以下)",$AQ$426&gt;=2),AQ337,""))</f>
        <v/>
      </c>
      <c r="AR444" s="21" t="str">
        <f>IF(AND('別紙3-1_区分⑤所要額内訳'!$I$4="大規模施設等(定員30人以上)",$AR$426&gt;=5),AR337,IF(AND('別紙3-1_区分⑤所要額内訳'!$I$4="小規模施設等(定員29人以下)",$AR$426&gt;=2),AR337,""))</f>
        <v/>
      </c>
      <c r="AS444" s="21" t="str">
        <f>IF(AND('別紙3-1_区分⑤所要額内訳'!$I$4="大規模施設等(定員30人以上)",$AS$426&gt;=5),AS337,IF(AND('別紙3-1_区分⑤所要額内訳'!$I$4="小規模施設等(定員29人以下)",$AS$426&gt;=2),AS337,""))</f>
        <v/>
      </c>
      <c r="AT444" s="21" t="str">
        <f>IF(AND('別紙3-1_区分⑤所要額内訳'!$I$4="大規模施設等(定員30人以上)",$AT$426&gt;=5),AT337,IF(AND('別紙3-1_区分⑤所要額内訳'!$I$4="小規模施設等(定員29人以下)",$AT$426&gt;=2),AT337,""))</f>
        <v/>
      </c>
      <c r="AU444" s="21" t="str">
        <f>IF(AND('別紙3-1_区分⑤所要額内訳'!$I$4="大規模施設等(定員30人以上)",$AU$426&gt;=5),AU337,IF(AND('別紙3-1_区分⑤所要額内訳'!$I$4="小規模施設等(定員29人以下)",$AU$426&gt;=2),AU337,""))</f>
        <v/>
      </c>
      <c r="AV444" s="21" t="str">
        <f>IF(AND('別紙3-1_区分⑤所要額内訳'!$I$4="大規模施設等(定員30人以上)",$AV$426&gt;=5),AV337,IF(AND('別紙3-1_区分⑤所要額内訳'!$I$4="小規模施設等(定員29人以下)",$AV$426&gt;=2),AV337,""))</f>
        <v/>
      </c>
      <c r="AW444" s="21" t="str">
        <f>IF(AND('別紙3-1_区分⑤所要額内訳'!$I$4="大規模施設等(定員30人以上)",$AW$426&gt;=5),AW337,IF(AND('別紙3-1_区分⑤所要額内訳'!$I$4="小規模施設等(定員29人以下)",$AW$426&gt;=2),AW337,""))</f>
        <v/>
      </c>
      <c r="AX444" s="21" t="str">
        <f>IF(AND('別紙3-1_区分⑤所要額内訳'!$I$4="大規模施設等(定員30人以上)",$AX$426&gt;=5),AX337,IF(AND('別紙3-1_区分⑤所要額内訳'!$I$4="小規模施設等(定員29人以下)",$AX$426&gt;=2),AX337,""))</f>
        <v/>
      </c>
      <c r="AY444" s="21" t="str">
        <f>IF(AND('別紙3-1_区分⑤所要額内訳'!$I$4="大規模施設等(定員30人以上)",$AY$426&gt;=5),AY337,IF(AND('別紙3-1_区分⑤所要額内訳'!$I$4="小規模施設等(定員29人以下)",$AY$426&gt;=2),AY337,""))</f>
        <v/>
      </c>
      <c r="AZ444" s="21" t="str">
        <f>IF(AND('別紙3-1_区分⑤所要額内訳'!$I$4="大規模施設等(定員30人以上)",$AZ$426&gt;=5),AZ337,IF(AND('別紙3-1_区分⑤所要額内訳'!$I$4="小規模施設等(定員29人以下)",$AZ$426&gt;=2),AZ337,""))</f>
        <v/>
      </c>
      <c r="BA444" s="21" t="str">
        <f>IF(AND('別紙3-1_区分⑤所要額内訳'!$I$4="大規模施設等(定員30人以上)",$BA$426&gt;=5),BA337,IF(AND('別紙3-1_区分⑤所要額内訳'!$I$4="小規模施設等(定員29人以下)",$BA$426&gt;=2),BA337,""))</f>
        <v/>
      </c>
      <c r="BB444" s="18">
        <f t="shared" si="758"/>
        <v>0</v>
      </c>
    </row>
    <row r="445" spans="1:54" x14ac:dyDescent="0.2">
      <c r="A445" s="5" t="str">
        <f t="shared" ref="A445:C445" si="769">A17</f>
        <v/>
      </c>
      <c r="B445" s="14" t="str">
        <f t="shared" si="769"/>
        <v/>
      </c>
      <c r="C445" s="5" t="str">
        <f t="shared" si="769"/>
        <v/>
      </c>
      <c r="D445" s="21" t="str">
        <f>IF(AND('別紙3-1_区分⑤所要額内訳'!$I$4="大規模施設等(定員30人以上)",$D$426&gt;=5),D338,IF(AND('別紙3-1_区分⑤所要額内訳'!$I$4="小規模施設等(定員29人以下)",$D$426&gt;=2),D338,""))</f>
        <v/>
      </c>
      <c r="E445" s="21" t="str">
        <f>IF(AND('別紙3-1_区分⑤所要額内訳'!$I$4="大規模施設等(定員30人以上)",$E$426&gt;=5),E338,IF(AND('別紙3-1_区分⑤所要額内訳'!$I$4="小規模施設等(定員29人以下)",$E$426&gt;=2),E338,""))</f>
        <v/>
      </c>
      <c r="F445" s="21" t="str">
        <f>IF(AND('別紙3-1_区分⑤所要額内訳'!$I$4="大規模施設等(定員30人以上)",$F$426&gt;=5),F338,IF(AND('別紙3-1_区分⑤所要額内訳'!$I$4="小規模施設等(定員29人以下)",$F$426&gt;=2),F338,""))</f>
        <v/>
      </c>
      <c r="G445" s="21" t="str">
        <f>IF(AND('別紙3-1_区分⑤所要額内訳'!$I$4="大規模施設等(定員30人以上)",$G$426&gt;=5),G338,IF(AND('別紙3-1_区分⑤所要額内訳'!$I$4="小規模施設等(定員29人以下)",$G$426&gt;=2),G338,""))</f>
        <v/>
      </c>
      <c r="H445" s="21" t="str">
        <f>IF(AND('別紙3-1_区分⑤所要額内訳'!$I$4="大規模施設等(定員30人以上)",$H$426&gt;=5),H338,IF(AND('別紙3-1_区分⑤所要額内訳'!$I$4="小規模施設等(定員29人以下)",$H$426&gt;=2),H338,""))</f>
        <v/>
      </c>
      <c r="I445" s="21" t="str">
        <f>IF(AND('別紙3-1_区分⑤所要額内訳'!$I$4="大規模施設等(定員30人以上)",$I$426&gt;=5),I338,IF(AND('別紙3-1_区分⑤所要額内訳'!$I$4="小規模施設等(定員29人以下)",$I$426&gt;=2),I338,""))</f>
        <v/>
      </c>
      <c r="J445" s="21" t="str">
        <f>IF(AND('別紙3-1_区分⑤所要額内訳'!$I$4="大規模施設等(定員30人以上)",$J$426&gt;=5),J338,IF(AND('別紙3-1_区分⑤所要額内訳'!$I$4="小規模施設等(定員29人以下)",$J$426&gt;=2),J338,""))</f>
        <v/>
      </c>
      <c r="K445" s="21" t="str">
        <f>IF(AND('別紙3-1_区分⑤所要額内訳'!$I$4="大規模施設等(定員30人以上)",$K$426&gt;=5),K338,IF(AND('別紙3-1_区分⑤所要額内訳'!$I$4="小規模施設等(定員29人以下)",$K$426&gt;=2),K338,""))</f>
        <v/>
      </c>
      <c r="L445" s="21" t="str">
        <f>IF(AND('別紙3-1_区分⑤所要額内訳'!$I$4="大規模施設等(定員30人以上)",$L$426&gt;=5),L338,IF(AND('別紙3-1_区分⑤所要額内訳'!$I$4="小規模施設等(定員29人以下)",$L$426&gt;=2),L338,""))</f>
        <v/>
      </c>
      <c r="M445" s="21" t="str">
        <f>IF(AND('別紙3-1_区分⑤所要額内訳'!$I$4="大規模施設等(定員30人以上)",$M$426&gt;=5),M338,IF(AND('別紙3-1_区分⑤所要額内訳'!$I$4="小規模施設等(定員29人以下)",$M$426&gt;=2),M338,""))</f>
        <v/>
      </c>
      <c r="N445" s="21" t="str">
        <f>IF(AND('別紙3-1_区分⑤所要額内訳'!$I$4="大規模施設等(定員30人以上)",$N$426&gt;=5),N338,IF(AND('別紙3-1_区分⑤所要額内訳'!$I$4="小規模施設等(定員29人以下)",$N$426&gt;=2),N338,""))</f>
        <v/>
      </c>
      <c r="O445" s="21" t="str">
        <f>IF(AND('別紙3-1_区分⑤所要額内訳'!$I$4="大規模施設等(定員30人以上)",$O$426&gt;=5),O338,IF(AND('別紙3-1_区分⑤所要額内訳'!$I$4="小規模施設等(定員29人以下)",$O$426&gt;=2),O338,""))</f>
        <v/>
      </c>
      <c r="P445" s="21" t="str">
        <f>IF(AND('別紙3-1_区分⑤所要額内訳'!$I$4="大規模施設等(定員30人以上)",$P$426&gt;=5),P338,IF(AND('別紙3-1_区分⑤所要額内訳'!$I$4="小規模施設等(定員29人以下)",$P$426&gt;=2),P338,""))</f>
        <v/>
      </c>
      <c r="Q445" s="21" t="str">
        <f>IF(AND('別紙3-1_区分⑤所要額内訳'!$I$4="大規模施設等(定員30人以上)",$Q$426&gt;=5),Q338,IF(AND('別紙3-1_区分⑤所要額内訳'!$I$4="小規模施設等(定員29人以下)",$Q$426&gt;=2),Q338,""))</f>
        <v/>
      </c>
      <c r="R445" s="21" t="str">
        <f>IF(AND('別紙3-1_区分⑤所要額内訳'!$I$4="大規模施設等(定員30人以上)",$R$426&gt;=5),R338,IF(AND('別紙3-1_区分⑤所要額内訳'!$I$4="小規模施設等(定員29人以下)",$R$426&gt;=2),R338,""))</f>
        <v/>
      </c>
      <c r="S445" s="21" t="str">
        <f>IF(AND('別紙3-1_区分⑤所要額内訳'!$I$4="大規模施設等(定員30人以上)",$S$426&gt;=5),S338,IF(AND('別紙3-1_区分⑤所要額内訳'!$I$4="小規模施設等(定員29人以下)",$S$426&gt;=2),S338,""))</f>
        <v/>
      </c>
      <c r="T445" s="21" t="str">
        <f>IF(AND('別紙3-1_区分⑤所要額内訳'!$I$4="大規模施設等(定員30人以上)",$T$426&gt;=5),T338,IF(AND('別紙3-1_区分⑤所要額内訳'!$I$4="小規模施設等(定員29人以下)",$T$426&gt;=2),T338,""))</f>
        <v/>
      </c>
      <c r="U445" s="21" t="str">
        <f>IF(AND('別紙3-1_区分⑤所要額内訳'!$I$4="大規模施設等(定員30人以上)",$U$426&gt;=5),U338,IF(AND('別紙3-1_区分⑤所要額内訳'!$I$4="小規模施設等(定員29人以下)",$U$426&gt;=2),U338,""))</f>
        <v/>
      </c>
      <c r="V445" s="21" t="str">
        <f>IF(AND('別紙3-1_区分⑤所要額内訳'!$I$4="大規模施設等(定員30人以上)",$V$426&gt;=5),V338,IF(AND('別紙3-1_区分⑤所要額内訳'!$I$4="小規模施設等(定員29人以下)",$V$426&gt;=2),V338,""))</f>
        <v/>
      </c>
      <c r="W445" s="21" t="str">
        <f>IF(AND('別紙3-1_区分⑤所要額内訳'!$I$4="大規模施設等(定員30人以上)",$W$426&gt;=5),W338,IF(AND('別紙3-1_区分⑤所要額内訳'!$I$4="小規模施設等(定員29人以下)",$W$426&gt;=2),W338,""))</f>
        <v/>
      </c>
      <c r="X445" s="21" t="str">
        <f>IF(AND('別紙3-1_区分⑤所要額内訳'!$I$4="大規模施設等(定員30人以上)",$X$426&gt;=5),X338,IF(AND('別紙3-1_区分⑤所要額内訳'!$I$4="小規模施設等(定員29人以下)",$X$426&gt;=2),X338,""))</f>
        <v/>
      </c>
      <c r="Y445" s="21" t="str">
        <f>IF(AND('別紙3-1_区分⑤所要額内訳'!$I$4="大規模施設等(定員30人以上)",$Y$426&gt;=5),Y338,IF(AND('別紙3-1_区分⑤所要額内訳'!$I$4="小規模施設等(定員29人以下)",$Y$426&gt;=2),Y338,""))</f>
        <v/>
      </c>
      <c r="Z445" s="21" t="str">
        <f>IF(AND('別紙3-1_区分⑤所要額内訳'!$I$4="大規模施設等(定員30人以上)",$Z$426&gt;=5),Z338,IF(AND('別紙3-1_区分⑤所要額内訳'!$I$4="小規模施設等(定員29人以下)",$Z$426&gt;=2),Z338,""))</f>
        <v/>
      </c>
      <c r="AA445" s="21" t="str">
        <f>IF(AND('別紙3-1_区分⑤所要額内訳'!$I$4="大規模施設等(定員30人以上)",$AA$426&gt;=5),AA338,IF(AND('別紙3-1_区分⑤所要額内訳'!$I$4="小規模施設等(定員29人以下)",$AA$426&gt;=2),AA338,""))</f>
        <v/>
      </c>
      <c r="AB445" s="21" t="str">
        <f>IF(AND('別紙3-1_区分⑤所要額内訳'!$I$4="大規模施設等(定員30人以上)",$AB$426&gt;=5),AB338,IF(AND('別紙3-1_区分⑤所要額内訳'!$I$4="小規模施設等(定員29人以下)",$AB$426&gt;=2),AB338,""))</f>
        <v/>
      </c>
      <c r="AC445" s="21" t="str">
        <f>IF(AND('別紙3-1_区分⑤所要額内訳'!$I$4="大規模施設等(定員30人以上)",$AC$426&gt;=5),AC338,IF(AND('別紙3-1_区分⑤所要額内訳'!$I$4="小規模施設等(定員29人以下)",$AC$426&gt;=2),AC338,""))</f>
        <v/>
      </c>
      <c r="AD445" s="21" t="str">
        <f>IF(AND('別紙3-1_区分⑤所要額内訳'!$I$4="大規模施設等(定員30人以上)",$AD$426&gt;=5),AD338,IF(AND('別紙3-1_区分⑤所要額内訳'!$I$4="小規模施設等(定員29人以下)",$AD$426&gt;=2),AD338,""))</f>
        <v/>
      </c>
      <c r="AE445" s="21" t="str">
        <f>IF(AND('別紙3-1_区分⑤所要額内訳'!$I$4="大規模施設等(定員30人以上)",$AE$426&gt;=5),AE338,IF(AND('別紙3-1_区分⑤所要額内訳'!$I$4="小規模施設等(定員29人以下)",$AE$426&gt;=2),AE338,""))</f>
        <v/>
      </c>
      <c r="AF445" s="21" t="str">
        <f>IF(AND('別紙3-1_区分⑤所要額内訳'!$I$4="大規模施設等(定員30人以上)",$AF$426&gt;=5),AF338,IF(AND('別紙3-1_区分⑤所要額内訳'!$I$4="小規模施設等(定員29人以下)",$AF$426&gt;=2),AF338,""))</f>
        <v/>
      </c>
      <c r="AG445" s="21" t="str">
        <f>IF(AND('別紙3-1_区分⑤所要額内訳'!$I$4="大規模施設等(定員30人以上)",$AG$426&gt;=5),AG338,IF(AND('別紙3-1_区分⑤所要額内訳'!$I$4="小規模施設等(定員29人以下)",$AG$426&gt;=2),AG338,""))</f>
        <v/>
      </c>
      <c r="AH445" s="21" t="str">
        <f>IF(AND('別紙3-1_区分⑤所要額内訳'!$I$4="大規模施設等(定員30人以上)",$AH$426&gt;=5),AH338,IF(AND('別紙3-1_区分⑤所要額内訳'!$I$4="小規模施設等(定員29人以下)",$AH$426&gt;=2),AH338,""))</f>
        <v/>
      </c>
      <c r="AI445" s="21" t="str">
        <f>IF(AND('別紙3-1_区分⑤所要額内訳'!$I$4="大規模施設等(定員30人以上)",$AI$426&gt;=5),AI338,IF(AND('別紙3-1_区分⑤所要額内訳'!$I$4="小規模施設等(定員29人以下)",$AI$426&gt;=2),AI338,""))</f>
        <v/>
      </c>
      <c r="AJ445" s="21" t="str">
        <f>IF(AND('別紙3-1_区分⑤所要額内訳'!$I$4="大規模施設等(定員30人以上)",$AJ$426&gt;=5),AJ338,IF(AND('別紙3-1_区分⑤所要額内訳'!$I$4="小規模施設等(定員29人以下)",$AJ$426&gt;=2),AJ338,""))</f>
        <v/>
      </c>
      <c r="AK445" s="21" t="str">
        <f>IF(AND('別紙3-1_区分⑤所要額内訳'!$I$4="大規模施設等(定員30人以上)",$AK$426&gt;=5),AK338,IF(AND('別紙3-1_区分⑤所要額内訳'!$I$4="小規模施設等(定員29人以下)",$AK$426&gt;=2),AK338,""))</f>
        <v/>
      </c>
      <c r="AL445" s="21" t="str">
        <f>IF(AND('別紙3-1_区分⑤所要額内訳'!$I$4="大規模施設等(定員30人以上)",$AL$426&gt;=5),AL338,IF(AND('別紙3-1_区分⑤所要額内訳'!$I$4="小規模施設等(定員29人以下)",$AL$426&gt;=2),AL338,""))</f>
        <v/>
      </c>
      <c r="AM445" s="21" t="str">
        <f>IF(AND('別紙3-1_区分⑤所要額内訳'!$I$4="大規模施設等(定員30人以上)",$AM$426&gt;=5),AM338,IF(AND('別紙3-1_区分⑤所要額内訳'!$I$4="小規模施設等(定員29人以下)",$AM$426&gt;=2),AM338,""))</f>
        <v/>
      </c>
      <c r="AN445" s="21" t="str">
        <f>IF(AND('別紙3-1_区分⑤所要額内訳'!$I$4="大規模施設等(定員30人以上)",$AN$426&gt;=5),AN338,IF(AND('別紙3-1_区分⑤所要額内訳'!$I$4="小規模施設等(定員29人以下)",$AN$426&gt;=2),AN338,""))</f>
        <v/>
      </c>
      <c r="AO445" s="21" t="str">
        <f>IF(AND('別紙3-1_区分⑤所要額内訳'!$I$4="大規模施設等(定員30人以上)",$AO$426&gt;=5),AO338,IF(AND('別紙3-1_区分⑤所要額内訳'!$I$4="小規模施設等(定員29人以下)",$AO$426&gt;=2),AO338,""))</f>
        <v/>
      </c>
      <c r="AP445" s="21" t="str">
        <f>IF(AND('別紙3-1_区分⑤所要額内訳'!$I$4="大規模施設等(定員30人以上)",$AP$426&gt;=5),AP338,IF(AND('別紙3-1_区分⑤所要額内訳'!$I$4="小規模施設等(定員29人以下)",$AP$426&gt;=2),AP338,""))</f>
        <v/>
      </c>
      <c r="AQ445" s="21" t="str">
        <f>IF(AND('別紙3-1_区分⑤所要額内訳'!$I$4="大規模施設等(定員30人以上)",$AQ$426&gt;=5),AQ338,IF(AND('別紙3-1_区分⑤所要額内訳'!$I$4="小規模施設等(定員29人以下)",$AQ$426&gt;=2),AQ338,""))</f>
        <v/>
      </c>
      <c r="AR445" s="21" t="str">
        <f>IF(AND('別紙3-1_区分⑤所要額内訳'!$I$4="大規模施設等(定員30人以上)",$AR$426&gt;=5),AR338,IF(AND('別紙3-1_区分⑤所要額内訳'!$I$4="小規模施設等(定員29人以下)",$AR$426&gt;=2),AR338,""))</f>
        <v/>
      </c>
      <c r="AS445" s="21" t="str">
        <f>IF(AND('別紙3-1_区分⑤所要額内訳'!$I$4="大規模施設等(定員30人以上)",$AS$426&gt;=5),AS338,IF(AND('別紙3-1_区分⑤所要額内訳'!$I$4="小規模施設等(定員29人以下)",$AS$426&gt;=2),AS338,""))</f>
        <v/>
      </c>
      <c r="AT445" s="21" t="str">
        <f>IF(AND('別紙3-1_区分⑤所要額内訳'!$I$4="大規模施設等(定員30人以上)",$AT$426&gt;=5),AT338,IF(AND('別紙3-1_区分⑤所要額内訳'!$I$4="小規模施設等(定員29人以下)",$AT$426&gt;=2),AT338,""))</f>
        <v/>
      </c>
      <c r="AU445" s="21" t="str">
        <f>IF(AND('別紙3-1_区分⑤所要額内訳'!$I$4="大規模施設等(定員30人以上)",$AU$426&gt;=5),AU338,IF(AND('別紙3-1_区分⑤所要額内訳'!$I$4="小規模施設等(定員29人以下)",$AU$426&gt;=2),AU338,""))</f>
        <v/>
      </c>
      <c r="AV445" s="21" t="str">
        <f>IF(AND('別紙3-1_区分⑤所要額内訳'!$I$4="大規模施設等(定員30人以上)",$AV$426&gt;=5),AV338,IF(AND('別紙3-1_区分⑤所要額内訳'!$I$4="小規模施設等(定員29人以下)",$AV$426&gt;=2),AV338,""))</f>
        <v/>
      </c>
      <c r="AW445" s="21" t="str">
        <f>IF(AND('別紙3-1_区分⑤所要額内訳'!$I$4="大規模施設等(定員30人以上)",$AW$426&gt;=5),AW338,IF(AND('別紙3-1_区分⑤所要額内訳'!$I$4="小規模施設等(定員29人以下)",$AW$426&gt;=2),AW338,""))</f>
        <v/>
      </c>
      <c r="AX445" s="21" t="str">
        <f>IF(AND('別紙3-1_区分⑤所要額内訳'!$I$4="大規模施設等(定員30人以上)",$AX$426&gt;=5),AX338,IF(AND('別紙3-1_区分⑤所要額内訳'!$I$4="小規模施設等(定員29人以下)",$AX$426&gt;=2),AX338,""))</f>
        <v/>
      </c>
      <c r="AY445" s="21" t="str">
        <f>IF(AND('別紙3-1_区分⑤所要額内訳'!$I$4="大規模施設等(定員30人以上)",$AY$426&gt;=5),AY338,IF(AND('別紙3-1_区分⑤所要額内訳'!$I$4="小規模施設等(定員29人以下)",$AY$426&gt;=2),AY338,""))</f>
        <v/>
      </c>
      <c r="AZ445" s="21" t="str">
        <f>IF(AND('別紙3-1_区分⑤所要額内訳'!$I$4="大規模施設等(定員30人以上)",$AZ$426&gt;=5),AZ338,IF(AND('別紙3-1_区分⑤所要額内訳'!$I$4="小規模施設等(定員29人以下)",$AZ$426&gt;=2),AZ338,""))</f>
        <v/>
      </c>
      <c r="BA445" s="21" t="str">
        <f>IF(AND('別紙3-1_区分⑤所要額内訳'!$I$4="大規模施設等(定員30人以上)",$BA$426&gt;=5),BA338,IF(AND('別紙3-1_区分⑤所要額内訳'!$I$4="小規模施設等(定員29人以下)",$BA$426&gt;=2),BA338,""))</f>
        <v/>
      </c>
      <c r="BB445" s="18">
        <f t="shared" ref="BB445:BB464" si="770">COUNTIF(D445:BA445,1)</f>
        <v>0</v>
      </c>
    </row>
    <row r="446" spans="1:54" x14ac:dyDescent="0.2">
      <c r="A446" s="5" t="str">
        <f t="shared" ref="A446:C446" si="771">A18</f>
        <v/>
      </c>
      <c r="B446" s="14" t="str">
        <f t="shared" si="771"/>
        <v/>
      </c>
      <c r="C446" s="5" t="str">
        <f t="shared" si="771"/>
        <v/>
      </c>
      <c r="D446" s="21" t="str">
        <f>IF(AND('別紙3-1_区分⑤所要額内訳'!$I$4="大規模施設等(定員30人以上)",$D$426&gt;=5),D339,IF(AND('別紙3-1_区分⑤所要額内訳'!$I$4="小規模施設等(定員29人以下)",$D$426&gt;=2),D339,""))</f>
        <v/>
      </c>
      <c r="E446" s="21" t="str">
        <f>IF(AND('別紙3-1_区分⑤所要額内訳'!$I$4="大規模施設等(定員30人以上)",$E$426&gt;=5),E339,IF(AND('別紙3-1_区分⑤所要額内訳'!$I$4="小規模施設等(定員29人以下)",$E$426&gt;=2),E339,""))</f>
        <v/>
      </c>
      <c r="F446" s="21" t="str">
        <f>IF(AND('別紙3-1_区分⑤所要額内訳'!$I$4="大規模施設等(定員30人以上)",$F$426&gt;=5),F339,IF(AND('別紙3-1_区分⑤所要額内訳'!$I$4="小規模施設等(定員29人以下)",$F$426&gt;=2),F339,""))</f>
        <v/>
      </c>
      <c r="G446" s="21" t="str">
        <f>IF(AND('別紙3-1_区分⑤所要額内訳'!$I$4="大規模施設等(定員30人以上)",$G$426&gt;=5),G339,IF(AND('別紙3-1_区分⑤所要額内訳'!$I$4="小規模施設等(定員29人以下)",$G$426&gt;=2),G339,""))</f>
        <v/>
      </c>
      <c r="H446" s="21" t="str">
        <f>IF(AND('別紙3-1_区分⑤所要額内訳'!$I$4="大規模施設等(定員30人以上)",$H$426&gt;=5),H339,IF(AND('別紙3-1_区分⑤所要額内訳'!$I$4="小規模施設等(定員29人以下)",$H$426&gt;=2),H339,""))</f>
        <v/>
      </c>
      <c r="I446" s="21" t="str">
        <f>IF(AND('別紙3-1_区分⑤所要額内訳'!$I$4="大規模施設等(定員30人以上)",$I$426&gt;=5),I339,IF(AND('別紙3-1_区分⑤所要額内訳'!$I$4="小規模施設等(定員29人以下)",$I$426&gt;=2),I339,""))</f>
        <v/>
      </c>
      <c r="J446" s="21" t="str">
        <f>IF(AND('別紙3-1_区分⑤所要額内訳'!$I$4="大規模施設等(定員30人以上)",$J$426&gt;=5),J339,IF(AND('別紙3-1_区分⑤所要額内訳'!$I$4="小規模施設等(定員29人以下)",$J$426&gt;=2),J339,""))</f>
        <v/>
      </c>
      <c r="K446" s="21" t="str">
        <f>IF(AND('別紙3-1_区分⑤所要額内訳'!$I$4="大規模施設等(定員30人以上)",$K$426&gt;=5),K339,IF(AND('別紙3-1_区分⑤所要額内訳'!$I$4="小規模施設等(定員29人以下)",$K$426&gt;=2),K339,""))</f>
        <v/>
      </c>
      <c r="L446" s="21" t="str">
        <f>IF(AND('別紙3-1_区分⑤所要額内訳'!$I$4="大規模施設等(定員30人以上)",$L$426&gt;=5),L339,IF(AND('別紙3-1_区分⑤所要額内訳'!$I$4="小規模施設等(定員29人以下)",$L$426&gt;=2),L339,""))</f>
        <v/>
      </c>
      <c r="M446" s="21" t="str">
        <f>IF(AND('別紙3-1_区分⑤所要額内訳'!$I$4="大規模施設等(定員30人以上)",$M$426&gt;=5),M339,IF(AND('別紙3-1_区分⑤所要額内訳'!$I$4="小規模施設等(定員29人以下)",$M$426&gt;=2),M339,""))</f>
        <v/>
      </c>
      <c r="N446" s="21" t="str">
        <f>IF(AND('別紙3-1_区分⑤所要額内訳'!$I$4="大規模施設等(定員30人以上)",$N$426&gt;=5),N339,IF(AND('別紙3-1_区分⑤所要額内訳'!$I$4="小規模施設等(定員29人以下)",$N$426&gt;=2),N339,""))</f>
        <v/>
      </c>
      <c r="O446" s="21" t="str">
        <f>IF(AND('別紙3-1_区分⑤所要額内訳'!$I$4="大規模施設等(定員30人以上)",$O$426&gt;=5),O339,IF(AND('別紙3-1_区分⑤所要額内訳'!$I$4="小規模施設等(定員29人以下)",$O$426&gt;=2),O339,""))</f>
        <v/>
      </c>
      <c r="P446" s="21" t="str">
        <f>IF(AND('別紙3-1_区分⑤所要額内訳'!$I$4="大規模施設等(定員30人以上)",$P$426&gt;=5),P339,IF(AND('別紙3-1_区分⑤所要額内訳'!$I$4="小規模施設等(定員29人以下)",$P$426&gt;=2),P339,""))</f>
        <v/>
      </c>
      <c r="Q446" s="21" t="str">
        <f>IF(AND('別紙3-1_区分⑤所要額内訳'!$I$4="大規模施設等(定員30人以上)",$Q$426&gt;=5),Q339,IF(AND('別紙3-1_区分⑤所要額内訳'!$I$4="小規模施設等(定員29人以下)",$Q$426&gt;=2),Q339,""))</f>
        <v/>
      </c>
      <c r="R446" s="21" t="str">
        <f>IF(AND('別紙3-1_区分⑤所要額内訳'!$I$4="大規模施設等(定員30人以上)",$R$426&gt;=5),R339,IF(AND('別紙3-1_区分⑤所要額内訳'!$I$4="小規模施設等(定員29人以下)",$R$426&gt;=2),R339,""))</f>
        <v/>
      </c>
      <c r="S446" s="21" t="str">
        <f>IF(AND('別紙3-1_区分⑤所要額内訳'!$I$4="大規模施設等(定員30人以上)",$S$426&gt;=5),S339,IF(AND('別紙3-1_区分⑤所要額内訳'!$I$4="小規模施設等(定員29人以下)",$S$426&gt;=2),S339,""))</f>
        <v/>
      </c>
      <c r="T446" s="21" t="str">
        <f>IF(AND('別紙3-1_区分⑤所要額内訳'!$I$4="大規模施設等(定員30人以上)",$T$426&gt;=5),T339,IF(AND('別紙3-1_区分⑤所要額内訳'!$I$4="小規模施設等(定員29人以下)",$T$426&gt;=2),T339,""))</f>
        <v/>
      </c>
      <c r="U446" s="21" t="str">
        <f>IF(AND('別紙3-1_区分⑤所要額内訳'!$I$4="大規模施設等(定員30人以上)",$U$426&gt;=5),U339,IF(AND('別紙3-1_区分⑤所要額内訳'!$I$4="小規模施設等(定員29人以下)",$U$426&gt;=2),U339,""))</f>
        <v/>
      </c>
      <c r="V446" s="21" t="str">
        <f>IF(AND('別紙3-1_区分⑤所要額内訳'!$I$4="大規模施設等(定員30人以上)",$V$426&gt;=5),V339,IF(AND('別紙3-1_区分⑤所要額内訳'!$I$4="小規模施設等(定員29人以下)",$V$426&gt;=2),V339,""))</f>
        <v/>
      </c>
      <c r="W446" s="21" t="str">
        <f>IF(AND('別紙3-1_区分⑤所要額内訳'!$I$4="大規模施設等(定員30人以上)",$W$426&gt;=5),W339,IF(AND('別紙3-1_区分⑤所要額内訳'!$I$4="小規模施設等(定員29人以下)",$W$426&gt;=2),W339,""))</f>
        <v/>
      </c>
      <c r="X446" s="21" t="str">
        <f>IF(AND('別紙3-1_区分⑤所要額内訳'!$I$4="大規模施設等(定員30人以上)",$X$426&gt;=5),X339,IF(AND('別紙3-1_区分⑤所要額内訳'!$I$4="小規模施設等(定員29人以下)",$X$426&gt;=2),X339,""))</f>
        <v/>
      </c>
      <c r="Y446" s="21" t="str">
        <f>IF(AND('別紙3-1_区分⑤所要額内訳'!$I$4="大規模施設等(定員30人以上)",$Y$426&gt;=5),Y339,IF(AND('別紙3-1_区分⑤所要額内訳'!$I$4="小規模施設等(定員29人以下)",$Y$426&gt;=2),Y339,""))</f>
        <v/>
      </c>
      <c r="Z446" s="21" t="str">
        <f>IF(AND('別紙3-1_区分⑤所要額内訳'!$I$4="大規模施設等(定員30人以上)",$Z$426&gt;=5),Z339,IF(AND('別紙3-1_区分⑤所要額内訳'!$I$4="小規模施設等(定員29人以下)",$Z$426&gt;=2),Z339,""))</f>
        <v/>
      </c>
      <c r="AA446" s="21" t="str">
        <f>IF(AND('別紙3-1_区分⑤所要額内訳'!$I$4="大規模施設等(定員30人以上)",$AA$426&gt;=5),AA339,IF(AND('別紙3-1_区分⑤所要額内訳'!$I$4="小規模施設等(定員29人以下)",$AA$426&gt;=2),AA339,""))</f>
        <v/>
      </c>
      <c r="AB446" s="21" t="str">
        <f>IF(AND('別紙3-1_区分⑤所要額内訳'!$I$4="大規模施設等(定員30人以上)",$AB$426&gt;=5),AB339,IF(AND('別紙3-1_区分⑤所要額内訳'!$I$4="小規模施設等(定員29人以下)",$AB$426&gt;=2),AB339,""))</f>
        <v/>
      </c>
      <c r="AC446" s="21" t="str">
        <f>IF(AND('別紙3-1_区分⑤所要額内訳'!$I$4="大規模施設等(定員30人以上)",$AC$426&gt;=5),AC339,IF(AND('別紙3-1_区分⑤所要額内訳'!$I$4="小規模施設等(定員29人以下)",$AC$426&gt;=2),AC339,""))</f>
        <v/>
      </c>
      <c r="AD446" s="21" t="str">
        <f>IF(AND('別紙3-1_区分⑤所要額内訳'!$I$4="大規模施設等(定員30人以上)",$AD$426&gt;=5),AD339,IF(AND('別紙3-1_区分⑤所要額内訳'!$I$4="小規模施設等(定員29人以下)",$AD$426&gt;=2),AD339,""))</f>
        <v/>
      </c>
      <c r="AE446" s="21" t="str">
        <f>IF(AND('別紙3-1_区分⑤所要額内訳'!$I$4="大規模施設等(定員30人以上)",$AE$426&gt;=5),AE339,IF(AND('別紙3-1_区分⑤所要額内訳'!$I$4="小規模施設等(定員29人以下)",$AE$426&gt;=2),AE339,""))</f>
        <v/>
      </c>
      <c r="AF446" s="21" t="str">
        <f>IF(AND('別紙3-1_区分⑤所要額内訳'!$I$4="大規模施設等(定員30人以上)",$AF$426&gt;=5),AF339,IF(AND('別紙3-1_区分⑤所要額内訳'!$I$4="小規模施設等(定員29人以下)",$AF$426&gt;=2),AF339,""))</f>
        <v/>
      </c>
      <c r="AG446" s="21" t="str">
        <f>IF(AND('別紙3-1_区分⑤所要額内訳'!$I$4="大規模施設等(定員30人以上)",$AG$426&gt;=5),AG339,IF(AND('別紙3-1_区分⑤所要額内訳'!$I$4="小規模施設等(定員29人以下)",$AG$426&gt;=2),AG339,""))</f>
        <v/>
      </c>
      <c r="AH446" s="21" t="str">
        <f>IF(AND('別紙3-1_区分⑤所要額内訳'!$I$4="大規模施設等(定員30人以上)",$AH$426&gt;=5),AH339,IF(AND('別紙3-1_区分⑤所要額内訳'!$I$4="小規模施設等(定員29人以下)",$AH$426&gt;=2),AH339,""))</f>
        <v/>
      </c>
      <c r="AI446" s="21" t="str">
        <f>IF(AND('別紙3-1_区分⑤所要額内訳'!$I$4="大規模施設等(定員30人以上)",$AI$426&gt;=5),AI339,IF(AND('別紙3-1_区分⑤所要額内訳'!$I$4="小規模施設等(定員29人以下)",$AI$426&gt;=2),AI339,""))</f>
        <v/>
      </c>
      <c r="AJ446" s="21" t="str">
        <f>IF(AND('別紙3-1_区分⑤所要額内訳'!$I$4="大規模施設等(定員30人以上)",$AJ$426&gt;=5),AJ339,IF(AND('別紙3-1_区分⑤所要額内訳'!$I$4="小規模施設等(定員29人以下)",$AJ$426&gt;=2),AJ339,""))</f>
        <v/>
      </c>
      <c r="AK446" s="21" t="str">
        <f>IF(AND('別紙3-1_区分⑤所要額内訳'!$I$4="大規模施設等(定員30人以上)",$AK$426&gt;=5),AK339,IF(AND('別紙3-1_区分⑤所要額内訳'!$I$4="小規模施設等(定員29人以下)",$AK$426&gt;=2),AK339,""))</f>
        <v/>
      </c>
      <c r="AL446" s="21" t="str">
        <f>IF(AND('別紙3-1_区分⑤所要額内訳'!$I$4="大規模施設等(定員30人以上)",$AL$426&gt;=5),AL339,IF(AND('別紙3-1_区分⑤所要額内訳'!$I$4="小規模施設等(定員29人以下)",$AL$426&gt;=2),AL339,""))</f>
        <v/>
      </c>
      <c r="AM446" s="21" t="str">
        <f>IF(AND('別紙3-1_区分⑤所要額内訳'!$I$4="大規模施設等(定員30人以上)",$AM$426&gt;=5),AM339,IF(AND('別紙3-1_区分⑤所要額内訳'!$I$4="小規模施設等(定員29人以下)",$AM$426&gt;=2),AM339,""))</f>
        <v/>
      </c>
      <c r="AN446" s="21" t="str">
        <f>IF(AND('別紙3-1_区分⑤所要額内訳'!$I$4="大規模施設等(定員30人以上)",$AN$426&gt;=5),AN339,IF(AND('別紙3-1_区分⑤所要額内訳'!$I$4="小規模施設等(定員29人以下)",$AN$426&gt;=2),AN339,""))</f>
        <v/>
      </c>
      <c r="AO446" s="21" t="str">
        <f>IF(AND('別紙3-1_区分⑤所要額内訳'!$I$4="大規模施設等(定員30人以上)",$AO$426&gt;=5),AO339,IF(AND('別紙3-1_区分⑤所要額内訳'!$I$4="小規模施設等(定員29人以下)",$AO$426&gt;=2),AO339,""))</f>
        <v/>
      </c>
      <c r="AP446" s="21" t="str">
        <f>IF(AND('別紙3-1_区分⑤所要額内訳'!$I$4="大規模施設等(定員30人以上)",$AP$426&gt;=5),AP339,IF(AND('別紙3-1_区分⑤所要額内訳'!$I$4="小規模施設等(定員29人以下)",$AP$426&gt;=2),AP339,""))</f>
        <v/>
      </c>
      <c r="AQ446" s="21" t="str">
        <f>IF(AND('別紙3-1_区分⑤所要額内訳'!$I$4="大規模施設等(定員30人以上)",$AQ$426&gt;=5),AQ339,IF(AND('別紙3-1_区分⑤所要額内訳'!$I$4="小規模施設等(定員29人以下)",$AQ$426&gt;=2),AQ339,""))</f>
        <v/>
      </c>
      <c r="AR446" s="21" t="str">
        <f>IF(AND('別紙3-1_区分⑤所要額内訳'!$I$4="大規模施設等(定員30人以上)",$AR$426&gt;=5),AR339,IF(AND('別紙3-1_区分⑤所要額内訳'!$I$4="小規模施設等(定員29人以下)",$AR$426&gt;=2),AR339,""))</f>
        <v/>
      </c>
      <c r="AS446" s="21" t="str">
        <f>IF(AND('別紙3-1_区分⑤所要額内訳'!$I$4="大規模施設等(定員30人以上)",$AS$426&gt;=5),AS339,IF(AND('別紙3-1_区分⑤所要額内訳'!$I$4="小規模施設等(定員29人以下)",$AS$426&gt;=2),AS339,""))</f>
        <v/>
      </c>
      <c r="AT446" s="21" t="str">
        <f>IF(AND('別紙3-1_区分⑤所要額内訳'!$I$4="大規模施設等(定員30人以上)",$AT$426&gt;=5),AT339,IF(AND('別紙3-1_区分⑤所要額内訳'!$I$4="小規模施設等(定員29人以下)",$AT$426&gt;=2),AT339,""))</f>
        <v/>
      </c>
      <c r="AU446" s="21" t="str">
        <f>IF(AND('別紙3-1_区分⑤所要額内訳'!$I$4="大規模施設等(定員30人以上)",$AU$426&gt;=5),AU339,IF(AND('別紙3-1_区分⑤所要額内訳'!$I$4="小規模施設等(定員29人以下)",$AU$426&gt;=2),AU339,""))</f>
        <v/>
      </c>
      <c r="AV446" s="21" t="str">
        <f>IF(AND('別紙3-1_区分⑤所要額内訳'!$I$4="大規模施設等(定員30人以上)",$AV$426&gt;=5),AV339,IF(AND('別紙3-1_区分⑤所要額内訳'!$I$4="小規模施設等(定員29人以下)",$AV$426&gt;=2),AV339,""))</f>
        <v/>
      </c>
      <c r="AW446" s="21" t="str">
        <f>IF(AND('別紙3-1_区分⑤所要額内訳'!$I$4="大規模施設等(定員30人以上)",$AW$426&gt;=5),AW339,IF(AND('別紙3-1_区分⑤所要額内訳'!$I$4="小規模施設等(定員29人以下)",$AW$426&gt;=2),AW339,""))</f>
        <v/>
      </c>
      <c r="AX446" s="21" t="str">
        <f>IF(AND('別紙3-1_区分⑤所要額内訳'!$I$4="大規模施設等(定員30人以上)",$AX$426&gt;=5),AX339,IF(AND('別紙3-1_区分⑤所要額内訳'!$I$4="小規模施設等(定員29人以下)",$AX$426&gt;=2),AX339,""))</f>
        <v/>
      </c>
      <c r="AY446" s="21" t="str">
        <f>IF(AND('別紙3-1_区分⑤所要額内訳'!$I$4="大規模施設等(定員30人以上)",$AY$426&gt;=5),AY339,IF(AND('別紙3-1_区分⑤所要額内訳'!$I$4="小規模施設等(定員29人以下)",$AY$426&gt;=2),AY339,""))</f>
        <v/>
      </c>
      <c r="AZ446" s="21" t="str">
        <f>IF(AND('別紙3-1_区分⑤所要額内訳'!$I$4="大規模施設等(定員30人以上)",$AZ$426&gt;=5),AZ339,IF(AND('別紙3-1_区分⑤所要額内訳'!$I$4="小規模施設等(定員29人以下)",$AZ$426&gt;=2),AZ339,""))</f>
        <v/>
      </c>
      <c r="BA446" s="21" t="str">
        <f>IF(AND('別紙3-1_区分⑤所要額内訳'!$I$4="大規模施設等(定員30人以上)",$BA$426&gt;=5),BA339,IF(AND('別紙3-1_区分⑤所要額内訳'!$I$4="小規模施設等(定員29人以下)",$BA$426&gt;=2),BA339,""))</f>
        <v/>
      </c>
      <c r="BB446" s="18">
        <f t="shared" si="770"/>
        <v>0</v>
      </c>
    </row>
    <row r="447" spans="1:54" x14ac:dyDescent="0.2">
      <c r="A447" s="5" t="str">
        <f t="shared" ref="A447:C447" si="772">A19</f>
        <v/>
      </c>
      <c r="B447" s="14" t="str">
        <f t="shared" si="772"/>
        <v/>
      </c>
      <c r="C447" s="5" t="str">
        <f t="shared" si="772"/>
        <v/>
      </c>
      <c r="D447" s="21" t="str">
        <f>IF(AND('別紙3-1_区分⑤所要額内訳'!$I$4="大規模施設等(定員30人以上)",$D$426&gt;=5),D340,IF(AND('別紙3-1_区分⑤所要額内訳'!$I$4="小規模施設等(定員29人以下)",$D$426&gt;=2),D340,""))</f>
        <v/>
      </c>
      <c r="E447" s="21" t="str">
        <f>IF(AND('別紙3-1_区分⑤所要額内訳'!$I$4="大規模施設等(定員30人以上)",$E$426&gt;=5),E340,IF(AND('別紙3-1_区分⑤所要額内訳'!$I$4="小規模施設等(定員29人以下)",$E$426&gt;=2),E340,""))</f>
        <v/>
      </c>
      <c r="F447" s="21" t="str">
        <f>IF(AND('別紙3-1_区分⑤所要額内訳'!$I$4="大規模施設等(定員30人以上)",$F$426&gt;=5),F340,IF(AND('別紙3-1_区分⑤所要額内訳'!$I$4="小規模施設等(定員29人以下)",$F$426&gt;=2),F340,""))</f>
        <v/>
      </c>
      <c r="G447" s="21" t="str">
        <f>IF(AND('別紙3-1_区分⑤所要額内訳'!$I$4="大規模施設等(定員30人以上)",$G$426&gt;=5),G340,IF(AND('別紙3-1_区分⑤所要額内訳'!$I$4="小規模施設等(定員29人以下)",$G$426&gt;=2),G340,""))</f>
        <v/>
      </c>
      <c r="H447" s="21" t="str">
        <f>IF(AND('別紙3-1_区分⑤所要額内訳'!$I$4="大規模施設等(定員30人以上)",$H$426&gt;=5),H340,IF(AND('別紙3-1_区分⑤所要額内訳'!$I$4="小規模施設等(定員29人以下)",$H$426&gt;=2),H340,""))</f>
        <v/>
      </c>
      <c r="I447" s="21" t="str">
        <f>IF(AND('別紙3-1_区分⑤所要額内訳'!$I$4="大規模施設等(定員30人以上)",$I$426&gt;=5),I340,IF(AND('別紙3-1_区分⑤所要額内訳'!$I$4="小規模施設等(定員29人以下)",$I$426&gt;=2),I340,""))</f>
        <v/>
      </c>
      <c r="J447" s="21" t="str">
        <f>IF(AND('別紙3-1_区分⑤所要額内訳'!$I$4="大規模施設等(定員30人以上)",$J$426&gt;=5),J340,IF(AND('別紙3-1_区分⑤所要額内訳'!$I$4="小規模施設等(定員29人以下)",$J$426&gt;=2),J340,""))</f>
        <v/>
      </c>
      <c r="K447" s="21" t="str">
        <f>IF(AND('別紙3-1_区分⑤所要額内訳'!$I$4="大規模施設等(定員30人以上)",$K$426&gt;=5),K340,IF(AND('別紙3-1_区分⑤所要額内訳'!$I$4="小規模施設等(定員29人以下)",$K$426&gt;=2),K340,""))</f>
        <v/>
      </c>
      <c r="L447" s="21" t="str">
        <f>IF(AND('別紙3-1_区分⑤所要額内訳'!$I$4="大規模施設等(定員30人以上)",$L$426&gt;=5),L340,IF(AND('別紙3-1_区分⑤所要額内訳'!$I$4="小規模施設等(定員29人以下)",$L$426&gt;=2),L340,""))</f>
        <v/>
      </c>
      <c r="M447" s="21" t="str">
        <f>IF(AND('別紙3-1_区分⑤所要額内訳'!$I$4="大規模施設等(定員30人以上)",$M$426&gt;=5),M340,IF(AND('別紙3-1_区分⑤所要額内訳'!$I$4="小規模施設等(定員29人以下)",$M$426&gt;=2),M340,""))</f>
        <v/>
      </c>
      <c r="N447" s="21" t="str">
        <f>IF(AND('別紙3-1_区分⑤所要額内訳'!$I$4="大規模施設等(定員30人以上)",$N$426&gt;=5),N340,IF(AND('別紙3-1_区分⑤所要額内訳'!$I$4="小規模施設等(定員29人以下)",$N$426&gt;=2),N340,""))</f>
        <v/>
      </c>
      <c r="O447" s="21" t="str">
        <f>IF(AND('別紙3-1_区分⑤所要額内訳'!$I$4="大規模施設等(定員30人以上)",$O$426&gt;=5),O340,IF(AND('別紙3-1_区分⑤所要額内訳'!$I$4="小規模施設等(定員29人以下)",$O$426&gt;=2),O340,""))</f>
        <v/>
      </c>
      <c r="P447" s="21" t="str">
        <f>IF(AND('別紙3-1_区分⑤所要額内訳'!$I$4="大規模施設等(定員30人以上)",$P$426&gt;=5),P340,IF(AND('別紙3-1_区分⑤所要額内訳'!$I$4="小規模施設等(定員29人以下)",$P$426&gt;=2),P340,""))</f>
        <v/>
      </c>
      <c r="Q447" s="21" t="str">
        <f>IF(AND('別紙3-1_区分⑤所要額内訳'!$I$4="大規模施設等(定員30人以上)",$Q$426&gt;=5),Q340,IF(AND('別紙3-1_区分⑤所要額内訳'!$I$4="小規模施設等(定員29人以下)",$Q$426&gt;=2),Q340,""))</f>
        <v/>
      </c>
      <c r="R447" s="21" t="str">
        <f>IF(AND('別紙3-1_区分⑤所要額内訳'!$I$4="大規模施設等(定員30人以上)",$R$426&gt;=5),R340,IF(AND('別紙3-1_区分⑤所要額内訳'!$I$4="小規模施設等(定員29人以下)",$R$426&gt;=2),R340,""))</f>
        <v/>
      </c>
      <c r="S447" s="21" t="str">
        <f>IF(AND('別紙3-1_区分⑤所要額内訳'!$I$4="大規模施設等(定員30人以上)",$S$426&gt;=5),S340,IF(AND('別紙3-1_区分⑤所要額内訳'!$I$4="小規模施設等(定員29人以下)",$S$426&gt;=2),S340,""))</f>
        <v/>
      </c>
      <c r="T447" s="21" t="str">
        <f>IF(AND('別紙3-1_区分⑤所要額内訳'!$I$4="大規模施設等(定員30人以上)",$T$426&gt;=5),T340,IF(AND('別紙3-1_区分⑤所要額内訳'!$I$4="小規模施設等(定員29人以下)",$T$426&gt;=2),T340,""))</f>
        <v/>
      </c>
      <c r="U447" s="21" t="str">
        <f>IF(AND('別紙3-1_区分⑤所要額内訳'!$I$4="大規模施設等(定員30人以上)",$U$426&gt;=5),U340,IF(AND('別紙3-1_区分⑤所要額内訳'!$I$4="小規模施設等(定員29人以下)",$U$426&gt;=2),U340,""))</f>
        <v/>
      </c>
      <c r="V447" s="21" t="str">
        <f>IF(AND('別紙3-1_区分⑤所要額内訳'!$I$4="大規模施設等(定員30人以上)",$V$426&gt;=5),V340,IF(AND('別紙3-1_区分⑤所要額内訳'!$I$4="小規模施設等(定員29人以下)",$V$426&gt;=2),V340,""))</f>
        <v/>
      </c>
      <c r="W447" s="21" t="str">
        <f>IF(AND('別紙3-1_区分⑤所要額内訳'!$I$4="大規模施設等(定員30人以上)",$W$426&gt;=5),W340,IF(AND('別紙3-1_区分⑤所要額内訳'!$I$4="小規模施設等(定員29人以下)",$W$426&gt;=2),W340,""))</f>
        <v/>
      </c>
      <c r="X447" s="21" t="str">
        <f>IF(AND('別紙3-1_区分⑤所要額内訳'!$I$4="大規模施設等(定員30人以上)",$X$426&gt;=5),X340,IF(AND('別紙3-1_区分⑤所要額内訳'!$I$4="小規模施設等(定員29人以下)",$X$426&gt;=2),X340,""))</f>
        <v/>
      </c>
      <c r="Y447" s="21" t="str">
        <f>IF(AND('別紙3-1_区分⑤所要額内訳'!$I$4="大規模施設等(定員30人以上)",$Y$426&gt;=5),Y340,IF(AND('別紙3-1_区分⑤所要額内訳'!$I$4="小規模施設等(定員29人以下)",$Y$426&gt;=2),Y340,""))</f>
        <v/>
      </c>
      <c r="Z447" s="21" t="str">
        <f>IF(AND('別紙3-1_区分⑤所要額内訳'!$I$4="大規模施設等(定員30人以上)",$Z$426&gt;=5),Z340,IF(AND('別紙3-1_区分⑤所要額内訳'!$I$4="小規模施設等(定員29人以下)",$Z$426&gt;=2),Z340,""))</f>
        <v/>
      </c>
      <c r="AA447" s="21" t="str">
        <f>IF(AND('別紙3-1_区分⑤所要額内訳'!$I$4="大規模施設等(定員30人以上)",$AA$426&gt;=5),AA340,IF(AND('別紙3-1_区分⑤所要額内訳'!$I$4="小規模施設等(定員29人以下)",$AA$426&gt;=2),AA340,""))</f>
        <v/>
      </c>
      <c r="AB447" s="21" t="str">
        <f>IF(AND('別紙3-1_区分⑤所要額内訳'!$I$4="大規模施設等(定員30人以上)",$AB$426&gt;=5),AB340,IF(AND('別紙3-1_区分⑤所要額内訳'!$I$4="小規模施設等(定員29人以下)",$AB$426&gt;=2),AB340,""))</f>
        <v/>
      </c>
      <c r="AC447" s="21" t="str">
        <f>IF(AND('別紙3-1_区分⑤所要額内訳'!$I$4="大規模施設等(定員30人以上)",$AC$426&gt;=5),AC340,IF(AND('別紙3-1_区分⑤所要額内訳'!$I$4="小規模施設等(定員29人以下)",$AC$426&gt;=2),AC340,""))</f>
        <v/>
      </c>
      <c r="AD447" s="21" t="str">
        <f>IF(AND('別紙3-1_区分⑤所要額内訳'!$I$4="大規模施設等(定員30人以上)",$AD$426&gt;=5),AD340,IF(AND('別紙3-1_区分⑤所要額内訳'!$I$4="小規模施設等(定員29人以下)",$AD$426&gt;=2),AD340,""))</f>
        <v/>
      </c>
      <c r="AE447" s="21" t="str">
        <f>IF(AND('別紙3-1_区分⑤所要額内訳'!$I$4="大規模施設等(定員30人以上)",$AE$426&gt;=5),AE340,IF(AND('別紙3-1_区分⑤所要額内訳'!$I$4="小規模施設等(定員29人以下)",$AE$426&gt;=2),AE340,""))</f>
        <v/>
      </c>
      <c r="AF447" s="21" t="str">
        <f>IF(AND('別紙3-1_区分⑤所要額内訳'!$I$4="大規模施設等(定員30人以上)",$AF$426&gt;=5),AF340,IF(AND('別紙3-1_区分⑤所要額内訳'!$I$4="小規模施設等(定員29人以下)",$AF$426&gt;=2),AF340,""))</f>
        <v/>
      </c>
      <c r="AG447" s="21" t="str">
        <f>IF(AND('別紙3-1_区分⑤所要額内訳'!$I$4="大規模施設等(定員30人以上)",$AG$426&gt;=5),AG340,IF(AND('別紙3-1_区分⑤所要額内訳'!$I$4="小規模施設等(定員29人以下)",$AG$426&gt;=2),AG340,""))</f>
        <v/>
      </c>
      <c r="AH447" s="21" t="str">
        <f>IF(AND('別紙3-1_区分⑤所要額内訳'!$I$4="大規模施設等(定員30人以上)",$AH$426&gt;=5),AH340,IF(AND('別紙3-1_区分⑤所要額内訳'!$I$4="小規模施設等(定員29人以下)",$AH$426&gt;=2),AH340,""))</f>
        <v/>
      </c>
      <c r="AI447" s="21" t="str">
        <f>IF(AND('別紙3-1_区分⑤所要額内訳'!$I$4="大規模施設等(定員30人以上)",$AI$426&gt;=5),AI340,IF(AND('別紙3-1_区分⑤所要額内訳'!$I$4="小規模施設等(定員29人以下)",$AI$426&gt;=2),AI340,""))</f>
        <v/>
      </c>
      <c r="AJ447" s="21" t="str">
        <f>IF(AND('別紙3-1_区分⑤所要額内訳'!$I$4="大規模施設等(定員30人以上)",$AJ$426&gt;=5),AJ340,IF(AND('別紙3-1_区分⑤所要額内訳'!$I$4="小規模施設等(定員29人以下)",$AJ$426&gt;=2),AJ340,""))</f>
        <v/>
      </c>
      <c r="AK447" s="21" t="str">
        <f>IF(AND('別紙3-1_区分⑤所要額内訳'!$I$4="大規模施設等(定員30人以上)",$AK$426&gt;=5),AK340,IF(AND('別紙3-1_区分⑤所要額内訳'!$I$4="小規模施設等(定員29人以下)",$AK$426&gt;=2),AK340,""))</f>
        <v/>
      </c>
      <c r="AL447" s="21" t="str">
        <f>IF(AND('別紙3-1_区分⑤所要額内訳'!$I$4="大規模施設等(定員30人以上)",$AL$426&gt;=5),AL340,IF(AND('別紙3-1_区分⑤所要額内訳'!$I$4="小規模施設等(定員29人以下)",$AL$426&gt;=2),AL340,""))</f>
        <v/>
      </c>
      <c r="AM447" s="21" t="str">
        <f>IF(AND('別紙3-1_区分⑤所要額内訳'!$I$4="大規模施設等(定員30人以上)",$AM$426&gt;=5),AM340,IF(AND('別紙3-1_区分⑤所要額内訳'!$I$4="小規模施設等(定員29人以下)",$AM$426&gt;=2),AM340,""))</f>
        <v/>
      </c>
      <c r="AN447" s="21" t="str">
        <f>IF(AND('別紙3-1_区分⑤所要額内訳'!$I$4="大規模施設等(定員30人以上)",$AN$426&gt;=5),AN340,IF(AND('別紙3-1_区分⑤所要額内訳'!$I$4="小規模施設等(定員29人以下)",$AN$426&gt;=2),AN340,""))</f>
        <v/>
      </c>
      <c r="AO447" s="21" t="str">
        <f>IF(AND('別紙3-1_区分⑤所要額内訳'!$I$4="大規模施設等(定員30人以上)",$AO$426&gt;=5),AO340,IF(AND('別紙3-1_区分⑤所要額内訳'!$I$4="小規模施設等(定員29人以下)",$AO$426&gt;=2),AO340,""))</f>
        <v/>
      </c>
      <c r="AP447" s="21" t="str">
        <f>IF(AND('別紙3-1_区分⑤所要額内訳'!$I$4="大規模施設等(定員30人以上)",$AP$426&gt;=5),AP340,IF(AND('別紙3-1_区分⑤所要額内訳'!$I$4="小規模施設等(定員29人以下)",$AP$426&gt;=2),AP340,""))</f>
        <v/>
      </c>
      <c r="AQ447" s="21" t="str">
        <f>IF(AND('別紙3-1_区分⑤所要額内訳'!$I$4="大規模施設等(定員30人以上)",$AQ$426&gt;=5),AQ340,IF(AND('別紙3-1_区分⑤所要額内訳'!$I$4="小規模施設等(定員29人以下)",$AQ$426&gt;=2),AQ340,""))</f>
        <v/>
      </c>
      <c r="AR447" s="21" t="str">
        <f>IF(AND('別紙3-1_区分⑤所要額内訳'!$I$4="大規模施設等(定員30人以上)",$AR$426&gt;=5),AR340,IF(AND('別紙3-1_区分⑤所要額内訳'!$I$4="小規模施設等(定員29人以下)",$AR$426&gt;=2),AR340,""))</f>
        <v/>
      </c>
      <c r="AS447" s="21" t="str">
        <f>IF(AND('別紙3-1_区分⑤所要額内訳'!$I$4="大規模施設等(定員30人以上)",$AS$426&gt;=5),AS340,IF(AND('別紙3-1_区分⑤所要額内訳'!$I$4="小規模施設等(定員29人以下)",$AS$426&gt;=2),AS340,""))</f>
        <v/>
      </c>
      <c r="AT447" s="21" t="str">
        <f>IF(AND('別紙3-1_区分⑤所要額内訳'!$I$4="大規模施設等(定員30人以上)",$AT$426&gt;=5),AT340,IF(AND('別紙3-1_区分⑤所要額内訳'!$I$4="小規模施設等(定員29人以下)",$AT$426&gt;=2),AT340,""))</f>
        <v/>
      </c>
      <c r="AU447" s="21" t="str">
        <f>IF(AND('別紙3-1_区分⑤所要額内訳'!$I$4="大規模施設等(定員30人以上)",$AU$426&gt;=5),AU340,IF(AND('別紙3-1_区分⑤所要額内訳'!$I$4="小規模施設等(定員29人以下)",$AU$426&gt;=2),AU340,""))</f>
        <v/>
      </c>
      <c r="AV447" s="21" t="str">
        <f>IF(AND('別紙3-1_区分⑤所要額内訳'!$I$4="大規模施設等(定員30人以上)",$AV$426&gt;=5),AV340,IF(AND('別紙3-1_区分⑤所要額内訳'!$I$4="小規模施設等(定員29人以下)",$AV$426&gt;=2),AV340,""))</f>
        <v/>
      </c>
      <c r="AW447" s="21" t="str">
        <f>IF(AND('別紙3-1_区分⑤所要額内訳'!$I$4="大規模施設等(定員30人以上)",$AW$426&gt;=5),AW340,IF(AND('別紙3-1_区分⑤所要額内訳'!$I$4="小規模施設等(定員29人以下)",$AW$426&gt;=2),AW340,""))</f>
        <v/>
      </c>
      <c r="AX447" s="21" t="str">
        <f>IF(AND('別紙3-1_区分⑤所要額内訳'!$I$4="大規模施設等(定員30人以上)",$AX$426&gt;=5),AX340,IF(AND('別紙3-1_区分⑤所要額内訳'!$I$4="小規模施設等(定員29人以下)",$AX$426&gt;=2),AX340,""))</f>
        <v/>
      </c>
      <c r="AY447" s="21" t="str">
        <f>IF(AND('別紙3-1_区分⑤所要額内訳'!$I$4="大規模施設等(定員30人以上)",$AY$426&gt;=5),AY340,IF(AND('別紙3-1_区分⑤所要額内訳'!$I$4="小規模施設等(定員29人以下)",$AY$426&gt;=2),AY340,""))</f>
        <v/>
      </c>
      <c r="AZ447" s="21" t="str">
        <f>IF(AND('別紙3-1_区分⑤所要額内訳'!$I$4="大規模施設等(定員30人以上)",$AZ$426&gt;=5),AZ340,IF(AND('別紙3-1_区分⑤所要額内訳'!$I$4="小規模施設等(定員29人以下)",$AZ$426&gt;=2),AZ340,""))</f>
        <v/>
      </c>
      <c r="BA447" s="21" t="str">
        <f>IF(AND('別紙3-1_区分⑤所要額内訳'!$I$4="大規模施設等(定員30人以上)",$BA$426&gt;=5),BA340,IF(AND('別紙3-1_区分⑤所要額内訳'!$I$4="小規模施設等(定員29人以下)",$BA$426&gt;=2),BA340,""))</f>
        <v/>
      </c>
      <c r="BB447" s="18">
        <f t="shared" si="770"/>
        <v>0</v>
      </c>
    </row>
    <row r="448" spans="1:54" x14ac:dyDescent="0.2">
      <c r="A448" s="5" t="str">
        <f t="shared" ref="A448:C448" si="773">A20</f>
        <v/>
      </c>
      <c r="B448" s="14" t="str">
        <f t="shared" si="773"/>
        <v/>
      </c>
      <c r="C448" s="5" t="str">
        <f t="shared" si="773"/>
        <v/>
      </c>
      <c r="D448" s="21" t="str">
        <f>IF(AND('別紙3-1_区分⑤所要額内訳'!$I$4="大規模施設等(定員30人以上)",$D$426&gt;=5),D341,IF(AND('別紙3-1_区分⑤所要額内訳'!$I$4="小規模施設等(定員29人以下)",$D$426&gt;=2),D341,""))</f>
        <v/>
      </c>
      <c r="E448" s="21" t="str">
        <f>IF(AND('別紙3-1_区分⑤所要額内訳'!$I$4="大規模施設等(定員30人以上)",$E$426&gt;=5),E341,IF(AND('別紙3-1_区分⑤所要額内訳'!$I$4="小規模施設等(定員29人以下)",$E$426&gt;=2),E341,""))</f>
        <v/>
      </c>
      <c r="F448" s="21" t="str">
        <f>IF(AND('別紙3-1_区分⑤所要額内訳'!$I$4="大規模施設等(定員30人以上)",$F$426&gt;=5),F341,IF(AND('別紙3-1_区分⑤所要額内訳'!$I$4="小規模施設等(定員29人以下)",$F$426&gt;=2),F341,""))</f>
        <v/>
      </c>
      <c r="G448" s="21" t="str">
        <f>IF(AND('別紙3-1_区分⑤所要額内訳'!$I$4="大規模施設等(定員30人以上)",$G$426&gt;=5),G341,IF(AND('別紙3-1_区分⑤所要額内訳'!$I$4="小規模施設等(定員29人以下)",$G$426&gt;=2),G341,""))</f>
        <v/>
      </c>
      <c r="H448" s="21" t="str">
        <f>IF(AND('別紙3-1_区分⑤所要額内訳'!$I$4="大規模施設等(定員30人以上)",$H$426&gt;=5),H341,IF(AND('別紙3-1_区分⑤所要額内訳'!$I$4="小規模施設等(定員29人以下)",$H$426&gt;=2),H341,""))</f>
        <v/>
      </c>
      <c r="I448" s="21" t="str">
        <f>IF(AND('別紙3-1_区分⑤所要額内訳'!$I$4="大規模施設等(定員30人以上)",$I$426&gt;=5),I341,IF(AND('別紙3-1_区分⑤所要額内訳'!$I$4="小規模施設等(定員29人以下)",$I$426&gt;=2),I341,""))</f>
        <v/>
      </c>
      <c r="J448" s="21" t="str">
        <f>IF(AND('別紙3-1_区分⑤所要額内訳'!$I$4="大規模施設等(定員30人以上)",$J$426&gt;=5),J341,IF(AND('別紙3-1_区分⑤所要額内訳'!$I$4="小規模施設等(定員29人以下)",$J$426&gt;=2),J341,""))</f>
        <v/>
      </c>
      <c r="K448" s="21" t="str">
        <f>IF(AND('別紙3-1_区分⑤所要額内訳'!$I$4="大規模施設等(定員30人以上)",$K$426&gt;=5),K341,IF(AND('別紙3-1_区分⑤所要額内訳'!$I$4="小規模施設等(定員29人以下)",$K$426&gt;=2),K341,""))</f>
        <v/>
      </c>
      <c r="L448" s="21" t="str">
        <f>IF(AND('別紙3-1_区分⑤所要額内訳'!$I$4="大規模施設等(定員30人以上)",$L$426&gt;=5),L341,IF(AND('別紙3-1_区分⑤所要額内訳'!$I$4="小規模施設等(定員29人以下)",$L$426&gt;=2),L341,""))</f>
        <v/>
      </c>
      <c r="M448" s="21" t="str">
        <f>IF(AND('別紙3-1_区分⑤所要額内訳'!$I$4="大規模施設等(定員30人以上)",$M$426&gt;=5),M341,IF(AND('別紙3-1_区分⑤所要額内訳'!$I$4="小規模施設等(定員29人以下)",$M$426&gt;=2),M341,""))</f>
        <v/>
      </c>
      <c r="N448" s="21" t="str">
        <f>IF(AND('別紙3-1_区分⑤所要額内訳'!$I$4="大規模施設等(定員30人以上)",$N$426&gt;=5),N341,IF(AND('別紙3-1_区分⑤所要額内訳'!$I$4="小規模施設等(定員29人以下)",$N$426&gt;=2),N341,""))</f>
        <v/>
      </c>
      <c r="O448" s="21" t="str">
        <f>IF(AND('別紙3-1_区分⑤所要額内訳'!$I$4="大規模施設等(定員30人以上)",$O$426&gt;=5),O341,IF(AND('別紙3-1_区分⑤所要額内訳'!$I$4="小規模施設等(定員29人以下)",$O$426&gt;=2),O341,""))</f>
        <v/>
      </c>
      <c r="P448" s="21" t="str">
        <f>IF(AND('別紙3-1_区分⑤所要額内訳'!$I$4="大規模施設等(定員30人以上)",$P$426&gt;=5),P341,IF(AND('別紙3-1_区分⑤所要額内訳'!$I$4="小規模施設等(定員29人以下)",$P$426&gt;=2),P341,""))</f>
        <v/>
      </c>
      <c r="Q448" s="21" t="str">
        <f>IF(AND('別紙3-1_区分⑤所要額内訳'!$I$4="大規模施設等(定員30人以上)",$Q$426&gt;=5),Q341,IF(AND('別紙3-1_区分⑤所要額内訳'!$I$4="小規模施設等(定員29人以下)",$Q$426&gt;=2),Q341,""))</f>
        <v/>
      </c>
      <c r="R448" s="21" t="str">
        <f>IF(AND('別紙3-1_区分⑤所要額内訳'!$I$4="大規模施設等(定員30人以上)",$R$426&gt;=5),R341,IF(AND('別紙3-1_区分⑤所要額内訳'!$I$4="小規模施設等(定員29人以下)",$R$426&gt;=2),R341,""))</f>
        <v/>
      </c>
      <c r="S448" s="21" t="str">
        <f>IF(AND('別紙3-1_区分⑤所要額内訳'!$I$4="大規模施設等(定員30人以上)",$S$426&gt;=5),S341,IF(AND('別紙3-1_区分⑤所要額内訳'!$I$4="小規模施設等(定員29人以下)",$S$426&gt;=2),S341,""))</f>
        <v/>
      </c>
      <c r="T448" s="21" t="str">
        <f>IF(AND('別紙3-1_区分⑤所要額内訳'!$I$4="大規模施設等(定員30人以上)",$T$426&gt;=5),T341,IF(AND('別紙3-1_区分⑤所要額内訳'!$I$4="小規模施設等(定員29人以下)",$T$426&gt;=2),T341,""))</f>
        <v/>
      </c>
      <c r="U448" s="21" t="str">
        <f>IF(AND('別紙3-1_区分⑤所要額内訳'!$I$4="大規模施設等(定員30人以上)",$U$426&gt;=5),U341,IF(AND('別紙3-1_区分⑤所要額内訳'!$I$4="小規模施設等(定員29人以下)",$U$426&gt;=2),U341,""))</f>
        <v/>
      </c>
      <c r="V448" s="21" t="str">
        <f>IF(AND('別紙3-1_区分⑤所要額内訳'!$I$4="大規模施設等(定員30人以上)",$V$426&gt;=5),V341,IF(AND('別紙3-1_区分⑤所要額内訳'!$I$4="小規模施設等(定員29人以下)",$V$426&gt;=2),V341,""))</f>
        <v/>
      </c>
      <c r="W448" s="21" t="str">
        <f>IF(AND('別紙3-1_区分⑤所要額内訳'!$I$4="大規模施設等(定員30人以上)",$W$426&gt;=5),W341,IF(AND('別紙3-1_区分⑤所要額内訳'!$I$4="小規模施設等(定員29人以下)",$W$426&gt;=2),W341,""))</f>
        <v/>
      </c>
      <c r="X448" s="21" t="str">
        <f>IF(AND('別紙3-1_区分⑤所要額内訳'!$I$4="大規模施設等(定員30人以上)",$X$426&gt;=5),X341,IF(AND('別紙3-1_区分⑤所要額内訳'!$I$4="小規模施設等(定員29人以下)",$X$426&gt;=2),X341,""))</f>
        <v/>
      </c>
      <c r="Y448" s="21" t="str">
        <f>IF(AND('別紙3-1_区分⑤所要額内訳'!$I$4="大規模施設等(定員30人以上)",$Y$426&gt;=5),Y341,IF(AND('別紙3-1_区分⑤所要額内訳'!$I$4="小規模施設等(定員29人以下)",$Y$426&gt;=2),Y341,""))</f>
        <v/>
      </c>
      <c r="Z448" s="21" t="str">
        <f>IF(AND('別紙3-1_区分⑤所要額内訳'!$I$4="大規模施設等(定員30人以上)",$Z$426&gt;=5),Z341,IF(AND('別紙3-1_区分⑤所要額内訳'!$I$4="小規模施設等(定員29人以下)",$Z$426&gt;=2),Z341,""))</f>
        <v/>
      </c>
      <c r="AA448" s="21" t="str">
        <f>IF(AND('別紙3-1_区分⑤所要額内訳'!$I$4="大規模施設等(定員30人以上)",$AA$426&gt;=5),AA341,IF(AND('別紙3-1_区分⑤所要額内訳'!$I$4="小規模施設等(定員29人以下)",$AA$426&gt;=2),AA341,""))</f>
        <v/>
      </c>
      <c r="AB448" s="21" t="str">
        <f>IF(AND('別紙3-1_区分⑤所要額内訳'!$I$4="大規模施設等(定員30人以上)",$AB$426&gt;=5),AB341,IF(AND('別紙3-1_区分⑤所要額内訳'!$I$4="小規模施設等(定員29人以下)",$AB$426&gt;=2),AB341,""))</f>
        <v/>
      </c>
      <c r="AC448" s="21" t="str">
        <f>IF(AND('別紙3-1_区分⑤所要額内訳'!$I$4="大規模施設等(定員30人以上)",$AC$426&gt;=5),AC341,IF(AND('別紙3-1_区分⑤所要額内訳'!$I$4="小規模施設等(定員29人以下)",$AC$426&gt;=2),AC341,""))</f>
        <v/>
      </c>
      <c r="AD448" s="21" t="str">
        <f>IF(AND('別紙3-1_区分⑤所要額内訳'!$I$4="大規模施設等(定員30人以上)",$AD$426&gt;=5),AD341,IF(AND('別紙3-1_区分⑤所要額内訳'!$I$4="小規模施設等(定員29人以下)",$AD$426&gt;=2),AD341,""))</f>
        <v/>
      </c>
      <c r="AE448" s="21" t="str">
        <f>IF(AND('別紙3-1_区分⑤所要額内訳'!$I$4="大規模施設等(定員30人以上)",$AE$426&gt;=5),AE341,IF(AND('別紙3-1_区分⑤所要額内訳'!$I$4="小規模施設等(定員29人以下)",$AE$426&gt;=2),AE341,""))</f>
        <v/>
      </c>
      <c r="AF448" s="21" t="str">
        <f>IF(AND('別紙3-1_区分⑤所要額内訳'!$I$4="大規模施設等(定員30人以上)",$AF$426&gt;=5),AF341,IF(AND('別紙3-1_区分⑤所要額内訳'!$I$4="小規模施設等(定員29人以下)",$AF$426&gt;=2),AF341,""))</f>
        <v/>
      </c>
      <c r="AG448" s="21" t="str">
        <f>IF(AND('別紙3-1_区分⑤所要額内訳'!$I$4="大規模施設等(定員30人以上)",$AG$426&gt;=5),AG341,IF(AND('別紙3-1_区分⑤所要額内訳'!$I$4="小規模施設等(定員29人以下)",$AG$426&gt;=2),AG341,""))</f>
        <v/>
      </c>
      <c r="AH448" s="21" t="str">
        <f>IF(AND('別紙3-1_区分⑤所要額内訳'!$I$4="大規模施設等(定員30人以上)",$AH$426&gt;=5),AH341,IF(AND('別紙3-1_区分⑤所要額内訳'!$I$4="小規模施設等(定員29人以下)",$AH$426&gt;=2),AH341,""))</f>
        <v/>
      </c>
      <c r="AI448" s="21" t="str">
        <f>IF(AND('別紙3-1_区分⑤所要額内訳'!$I$4="大規模施設等(定員30人以上)",$AI$426&gt;=5),AI341,IF(AND('別紙3-1_区分⑤所要額内訳'!$I$4="小規模施設等(定員29人以下)",$AI$426&gt;=2),AI341,""))</f>
        <v/>
      </c>
      <c r="AJ448" s="21" t="str">
        <f>IF(AND('別紙3-1_区分⑤所要額内訳'!$I$4="大規模施設等(定員30人以上)",$AJ$426&gt;=5),AJ341,IF(AND('別紙3-1_区分⑤所要額内訳'!$I$4="小規模施設等(定員29人以下)",$AJ$426&gt;=2),AJ341,""))</f>
        <v/>
      </c>
      <c r="AK448" s="21" t="str">
        <f>IF(AND('別紙3-1_区分⑤所要額内訳'!$I$4="大規模施設等(定員30人以上)",$AK$426&gt;=5),AK341,IF(AND('別紙3-1_区分⑤所要額内訳'!$I$4="小規模施設等(定員29人以下)",$AK$426&gt;=2),AK341,""))</f>
        <v/>
      </c>
      <c r="AL448" s="21" t="str">
        <f>IF(AND('別紙3-1_区分⑤所要額内訳'!$I$4="大規模施設等(定員30人以上)",$AL$426&gt;=5),AL341,IF(AND('別紙3-1_区分⑤所要額内訳'!$I$4="小規模施設等(定員29人以下)",$AL$426&gt;=2),AL341,""))</f>
        <v/>
      </c>
      <c r="AM448" s="21" t="str">
        <f>IF(AND('別紙3-1_区分⑤所要額内訳'!$I$4="大規模施設等(定員30人以上)",$AM$426&gt;=5),AM341,IF(AND('別紙3-1_区分⑤所要額内訳'!$I$4="小規模施設等(定員29人以下)",$AM$426&gt;=2),AM341,""))</f>
        <v/>
      </c>
      <c r="AN448" s="21" t="str">
        <f>IF(AND('別紙3-1_区分⑤所要額内訳'!$I$4="大規模施設等(定員30人以上)",$AN$426&gt;=5),AN341,IF(AND('別紙3-1_区分⑤所要額内訳'!$I$4="小規模施設等(定員29人以下)",$AN$426&gt;=2),AN341,""))</f>
        <v/>
      </c>
      <c r="AO448" s="21" t="str">
        <f>IF(AND('別紙3-1_区分⑤所要額内訳'!$I$4="大規模施設等(定員30人以上)",$AO$426&gt;=5),AO341,IF(AND('別紙3-1_区分⑤所要額内訳'!$I$4="小規模施設等(定員29人以下)",$AO$426&gt;=2),AO341,""))</f>
        <v/>
      </c>
      <c r="AP448" s="21" t="str">
        <f>IF(AND('別紙3-1_区分⑤所要額内訳'!$I$4="大規模施設等(定員30人以上)",$AP$426&gt;=5),AP341,IF(AND('別紙3-1_区分⑤所要額内訳'!$I$4="小規模施設等(定員29人以下)",$AP$426&gt;=2),AP341,""))</f>
        <v/>
      </c>
      <c r="AQ448" s="21" t="str">
        <f>IF(AND('別紙3-1_区分⑤所要額内訳'!$I$4="大規模施設等(定員30人以上)",$AQ$426&gt;=5),AQ341,IF(AND('別紙3-1_区分⑤所要額内訳'!$I$4="小規模施設等(定員29人以下)",$AQ$426&gt;=2),AQ341,""))</f>
        <v/>
      </c>
      <c r="AR448" s="21" t="str">
        <f>IF(AND('別紙3-1_区分⑤所要額内訳'!$I$4="大規模施設等(定員30人以上)",$AR$426&gt;=5),AR341,IF(AND('別紙3-1_区分⑤所要額内訳'!$I$4="小規模施設等(定員29人以下)",$AR$426&gt;=2),AR341,""))</f>
        <v/>
      </c>
      <c r="AS448" s="21" t="str">
        <f>IF(AND('別紙3-1_区分⑤所要額内訳'!$I$4="大規模施設等(定員30人以上)",$AS$426&gt;=5),AS341,IF(AND('別紙3-1_区分⑤所要額内訳'!$I$4="小規模施設等(定員29人以下)",$AS$426&gt;=2),AS341,""))</f>
        <v/>
      </c>
      <c r="AT448" s="21" t="str">
        <f>IF(AND('別紙3-1_区分⑤所要額内訳'!$I$4="大規模施設等(定員30人以上)",$AT$426&gt;=5),AT341,IF(AND('別紙3-1_区分⑤所要額内訳'!$I$4="小規模施設等(定員29人以下)",$AT$426&gt;=2),AT341,""))</f>
        <v/>
      </c>
      <c r="AU448" s="21" t="str">
        <f>IF(AND('別紙3-1_区分⑤所要額内訳'!$I$4="大規模施設等(定員30人以上)",$AU$426&gt;=5),AU341,IF(AND('別紙3-1_区分⑤所要額内訳'!$I$4="小規模施設等(定員29人以下)",$AU$426&gt;=2),AU341,""))</f>
        <v/>
      </c>
      <c r="AV448" s="21" t="str">
        <f>IF(AND('別紙3-1_区分⑤所要額内訳'!$I$4="大規模施設等(定員30人以上)",$AV$426&gt;=5),AV341,IF(AND('別紙3-1_区分⑤所要額内訳'!$I$4="小規模施設等(定員29人以下)",$AV$426&gt;=2),AV341,""))</f>
        <v/>
      </c>
      <c r="AW448" s="21" t="str">
        <f>IF(AND('別紙3-1_区分⑤所要額内訳'!$I$4="大規模施設等(定員30人以上)",$AW$426&gt;=5),AW341,IF(AND('別紙3-1_区分⑤所要額内訳'!$I$4="小規模施設等(定員29人以下)",$AW$426&gt;=2),AW341,""))</f>
        <v/>
      </c>
      <c r="AX448" s="21" t="str">
        <f>IF(AND('別紙3-1_区分⑤所要額内訳'!$I$4="大規模施設等(定員30人以上)",$AX$426&gt;=5),AX341,IF(AND('別紙3-1_区分⑤所要額内訳'!$I$4="小規模施設等(定員29人以下)",$AX$426&gt;=2),AX341,""))</f>
        <v/>
      </c>
      <c r="AY448" s="21" t="str">
        <f>IF(AND('別紙3-1_区分⑤所要額内訳'!$I$4="大規模施設等(定員30人以上)",$AY$426&gt;=5),AY341,IF(AND('別紙3-1_区分⑤所要額内訳'!$I$4="小規模施設等(定員29人以下)",$AY$426&gt;=2),AY341,""))</f>
        <v/>
      </c>
      <c r="AZ448" s="21" t="str">
        <f>IF(AND('別紙3-1_区分⑤所要額内訳'!$I$4="大規模施設等(定員30人以上)",$AZ$426&gt;=5),AZ341,IF(AND('別紙3-1_区分⑤所要額内訳'!$I$4="小規模施設等(定員29人以下)",$AZ$426&gt;=2),AZ341,""))</f>
        <v/>
      </c>
      <c r="BA448" s="21" t="str">
        <f>IF(AND('別紙3-1_区分⑤所要額内訳'!$I$4="大規模施設等(定員30人以上)",$BA$426&gt;=5),BA341,IF(AND('別紙3-1_区分⑤所要額内訳'!$I$4="小規模施設等(定員29人以下)",$BA$426&gt;=2),BA341,""))</f>
        <v/>
      </c>
      <c r="BB448" s="18">
        <f t="shared" si="770"/>
        <v>0</v>
      </c>
    </row>
    <row r="449" spans="1:54" x14ac:dyDescent="0.2">
      <c r="A449" s="5" t="str">
        <f t="shared" ref="A449:C449" si="774">A21</f>
        <v/>
      </c>
      <c r="B449" s="14" t="str">
        <f t="shared" si="774"/>
        <v/>
      </c>
      <c r="C449" s="5" t="str">
        <f t="shared" si="774"/>
        <v/>
      </c>
      <c r="D449" s="21" t="str">
        <f>IF(AND('別紙3-1_区分⑤所要額内訳'!$I$4="大規模施設等(定員30人以上)",$D$426&gt;=5),D342,IF(AND('別紙3-1_区分⑤所要額内訳'!$I$4="小規模施設等(定員29人以下)",$D$426&gt;=2),D342,""))</f>
        <v/>
      </c>
      <c r="E449" s="21" t="str">
        <f>IF(AND('別紙3-1_区分⑤所要額内訳'!$I$4="大規模施設等(定員30人以上)",$E$426&gt;=5),E342,IF(AND('別紙3-1_区分⑤所要額内訳'!$I$4="小規模施設等(定員29人以下)",$E$426&gt;=2),E342,""))</f>
        <v/>
      </c>
      <c r="F449" s="21" t="str">
        <f>IF(AND('別紙3-1_区分⑤所要額内訳'!$I$4="大規模施設等(定員30人以上)",$F$426&gt;=5),F342,IF(AND('別紙3-1_区分⑤所要額内訳'!$I$4="小規模施設等(定員29人以下)",$F$426&gt;=2),F342,""))</f>
        <v/>
      </c>
      <c r="G449" s="21" t="str">
        <f>IF(AND('別紙3-1_区分⑤所要額内訳'!$I$4="大規模施設等(定員30人以上)",$G$426&gt;=5),G342,IF(AND('別紙3-1_区分⑤所要額内訳'!$I$4="小規模施設等(定員29人以下)",$G$426&gt;=2),G342,""))</f>
        <v/>
      </c>
      <c r="H449" s="21" t="str">
        <f>IF(AND('別紙3-1_区分⑤所要額内訳'!$I$4="大規模施設等(定員30人以上)",$H$426&gt;=5),H342,IF(AND('別紙3-1_区分⑤所要額内訳'!$I$4="小規模施設等(定員29人以下)",$H$426&gt;=2),H342,""))</f>
        <v/>
      </c>
      <c r="I449" s="21" t="str">
        <f>IF(AND('別紙3-1_区分⑤所要額内訳'!$I$4="大規模施設等(定員30人以上)",$I$426&gt;=5),I342,IF(AND('別紙3-1_区分⑤所要額内訳'!$I$4="小規模施設等(定員29人以下)",$I$426&gt;=2),I342,""))</f>
        <v/>
      </c>
      <c r="J449" s="21" t="str">
        <f>IF(AND('別紙3-1_区分⑤所要額内訳'!$I$4="大規模施設等(定員30人以上)",$J$426&gt;=5),J342,IF(AND('別紙3-1_区分⑤所要額内訳'!$I$4="小規模施設等(定員29人以下)",$J$426&gt;=2),J342,""))</f>
        <v/>
      </c>
      <c r="K449" s="21" t="str">
        <f>IF(AND('別紙3-1_区分⑤所要額内訳'!$I$4="大規模施設等(定員30人以上)",$K$426&gt;=5),K342,IF(AND('別紙3-1_区分⑤所要額内訳'!$I$4="小規模施設等(定員29人以下)",$K$426&gt;=2),K342,""))</f>
        <v/>
      </c>
      <c r="L449" s="21" t="str">
        <f>IF(AND('別紙3-1_区分⑤所要額内訳'!$I$4="大規模施設等(定員30人以上)",$L$426&gt;=5),L342,IF(AND('別紙3-1_区分⑤所要額内訳'!$I$4="小規模施設等(定員29人以下)",$L$426&gt;=2),L342,""))</f>
        <v/>
      </c>
      <c r="M449" s="21" t="str">
        <f>IF(AND('別紙3-1_区分⑤所要額内訳'!$I$4="大規模施設等(定員30人以上)",$M$426&gt;=5),M342,IF(AND('別紙3-1_区分⑤所要額内訳'!$I$4="小規模施設等(定員29人以下)",$M$426&gt;=2),M342,""))</f>
        <v/>
      </c>
      <c r="N449" s="21" t="str">
        <f>IF(AND('別紙3-1_区分⑤所要額内訳'!$I$4="大規模施設等(定員30人以上)",$N$426&gt;=5),N342,IF(AND('別紙3-1_区分⑤所要額内訳'!$I$4="小規模施設等(定員29人以下)",$N$426&gt;=2),N342,""))</f>
        <v/>
      </c>
      <c r="O449" s="21" t="str">
        <f>IF(AND('別紙3-1_区分⑤所要額内訳'!$I$4="大規模施設等(定員30人以上)",$O$426&gt;=5),O342,IF(AND('別紙3-1_区分⑤所要額内訳'!$I$4="小規模施設等(定員29人以下)",$O$426&gt;=2),O342,""))</f>
        <v/>
      </c>
      <c r="P449" s="21" t="str">
        <f>IF(AND('別紙3-1_区分⑤所要額内訳'!$I$4="大規模施設等(定員30人以上)",$P$426&gt;=5),P342,IF(AND('別紙3-1_区分⑤所要額内訳'!$I$4="小規模施設等(定員29人以下)",$P$426&gt;=2),P342,""))</f>
        <v/>
      </c>
      <c r="Q449" s="21" t="str">
        <f>IF(AND('別紙3-1_区分⑤所要額内訳'!$I$4="大規模施設等(定員30人以上)",$Q$426&gt;=5),Q342,IF(AND('別紙3-1_区分⑤所要額内訳'!$I$4="小規模施設等(定員29人以下)",$Q$426&gt;=2),Q342,""))</f>
        <v/>
      </c>
      <c r="R449" s="21" t="str">
        <f>IF(AND('別紙3-1_区分⑤所要額内訳'!$I$4="大規模施設等(定員30人以上)",$R$426&gt;=5),R342,IF(AND('別紙3-1_区分⑤所要額内訳'!$I$4="小規模施設等(定員29人以下)",$R$426&gt;=2),R342,""))</f>
        <v/>
      </c>
      <c r="S449" s="21" t="str">
        <f>IF(AND('別紙3-1_区分⑤所要額内訳'!$I$4="大規模施設等(定員30人以上)",$S$426&gt;=5),S342,IF(AND('別紙3-1_区分⑤所要額内訳'!$I$4="小規模施設等(定員29人以下)",$S$426&gt;=2),S342,""))</f>
        <v/>
      </c>
      <c r="T449" s="21" t="str">
        <f>IF(AND('別紙3-1_区分⑤所要額内訳'!$I$4="大規模施設等(定員30人以上)",$T$426&gt;=5),T342,IF(AND('別紙3-1_区分⑤所要額内訳'!$I$4="小規模施設等(定員29人以下)",$T$426&gt;=2),T342,""))</f>
        <v/>
      </c>
      <c r="U449" s="21" t="str">
        <f>IF(AND('別紙3-1_区分⑤所要額内訳'!$I$4="大規模施設等(定員30人以上)",$U$426&gt;=5),U342,IF(AND('別紙3-1_区分⑤所要額内訳'!$I$4="小規模施設等(定員29人以下)",$U$426&gt;=2),U342,""))</f>
        <v/>
      </c>
      <c r="V449" s="21" t="str">
        <f>IF(AND('別紙3-1_区分⑤所要額内訳'!$I$4="大規模施設等(定員30人以上)",$V$426&gt;=5),V342,IF(AND('別紙3-1_区分⑤所要額内訳'!$I$4="小規模施設等(定員29人以下)",$V$426&gt;=2),V342,""))</f>
        <v/>
      </c>
      <c r="W449" s="21" t="str">
        <f>IF(AND('別紙3-1_区分⑤所要額内訳'!$I$4="大規模施設等(定員30人以上)",$W$426&gt;=5),W342,IF(AND('別紙3-1_区分⑤所要額内訳'!$I$4="小規模施設等(定員29人以下)",$W$426&gt;=2),W342,""))</f>
        <v/>
      </c>
      <c r="X449" s="21" t="str">
        <f>IF(AND('別紙3-1_区分⑤所要額内訳'!$I$4="大規模施設等(定員30人以上)",$X$426&gt;=5),X342,IF(AND('別紙3-1_区分⑤所要額内訳'!$I$4="小規模施設等(定員29人以下)",$X$426&gt;=2),X342,""))</f>
        <v/>
      </c>
      <c r="Y449" s="21" t="str">
        <f>IF(AND('別紙3-1_区分⑤所要額内訳'!$I$4="大規模施設等(定員30人以上)",$Y$426&gt;=5),Y342,IF(AND('別紙3-1_区分⑤所要額内訳'!$I$4="小規模施設等(定員29人以下)",$Y$426&gt;=2),Y342,""))</f>
        <v/>
      </c>
      <c r="Z449" s="21" t="str">
        <f>IF(AND('別紙3-1_区分⑤所要額内訳'!$I$4="大規模施設等(定員30人以上)",$Z$426&gt;=5),Z342,IF(AND('別紙3-1_区分⑤所要額内訳'!$I$4="小規模施設等(定員29人以下)",$Z$426&gt;=2),Z342,""))</f>
        <v/>
      </c>
      <c r="AA449" s="21" t="str">
        <f>IF(AND('別紙3-1_区分⑤所要額内訳'!$I$4="大規模施設等(定員30人以上)",$AA$426&gt;=5),AA342,IF(AND('別紙3-1_区分⑤所要額内訳'!$I$4="小規模施設等(定員29人以下)",$AA$426&gt;=2),AA342,""))</f>
        <v/>
      </c>
      <c r="AB449" s="21" t="str">
        <f>IF(AND('別紙3-1_区分⑤所要額内訳'!$I$4="大規模施設等(定員30人以上)",$AB$426&gt;=5),AB342,IF(AND('別紙3-1_区分⑤所要額内訳'!$I$4="小規模施設等(定員29人以下)",$AB$426&gt;=2),AB342,""))</f>
        <v/>
      </c>
      <c r="AC449" s="21" t="str">
        <f>IF(AND('別紙3-1_区分⑤所要額内訳'!$I$4="大規模施設等(定員30人以上)",$AC$426&gt;=5),AC342,IF(AND('別紙3-1_区分⑤所要額内訳'!$I$4="小規模施設等(定員29人以下)",$AC$426&gt;=2),AC342,""))</f>
        <v/>
      </c>
      <c r="AD449" s="21" t="str">
        <f>IF(AND('別紙3-1_区分⑤所要額内訳'!$I$4="大規模施設等(定員30人以上)",$AD$426&gt;=5),AD342,IF(AND('別紙3-1_区分⑤所要額内訳'!$I$4="小規模施設等(定員29人以下)",$AD$426&gt;=2),AD342,""))</f>
        <v/>
      </c>
      <c r="AE449" s="21" t="str">
        <f>IF(AND('別紙3-1_区分⑤所要額内訳'!$I$4="大規模施設等(定員30人以上)",$AE$426&gt;=5),AE342,IF(AND('別紙3-1_区分⑤所要額内訳'!$I$4="小規模施設等(定員29人以下)",$AE$426&gt;=2),AE342,""))</f>
        <v/>
      </c>
      <c r="AF449" s="21" t="str">
        <f>IF(AND('別紙3-1_区分⑤所要額内訳'!$I$4="大規模施設等(定員30人以上)",$AF$426&gt;=5),AF342,IF(AND('別紙3-1_区分⑤所要額内訳'!$I$4="小規模施設等(定員29人以下)",$AF$426&gt;=2),AF342,""))</f>
        <v/>
      </c>
      <c r="AG449" s="21" t="str">
        <f>IF(AND('別紙3-1_区分⑤所要額内訳'!$I$4="大規模施設等(定員30人以上)",$AG$426&gt;=5),AG342,IF(AND('別紙3-1_区分⑤所要額内訳'!$I$4="小規模施設等(定員29人以下)",$AG$426&gt;=2),AG342,""))</f>
        <v/>
      </c>
      <c r="AH449" s="21" t="str">
        <f>IF(AND('別紙3-1_区分⑤所要額内訳'!$I$4="大規模施設等(定員30人以上)",$AH$426&gt;=5),AH342,IF(AND('別紙3-1_区分⑤所要額内訳'!$I$4="小規模施設等(定員29人以下)",$AH$426&gt;=2),AH342,""))</f>
        <v/>
      </c>
      <c r="AI449" s="21" t="str">
        <f>IF(AND('別紙3-1_区分⑤所要額内訳'!$I$4="大規模施設等(定員30人以上)",$AI$426&gt;=5),AI342,IF(AND('別紙3-1_区分⑤所要額内訳'!$I$4="小規模施設等(定員29人以下)",$AI$426&gt;=2),AI342,""))</f>
        <v/>
      </c>
      <c r="AJ449" s="21" t="str">
        <f>IF(AND('別紙3-1_区分⑤所要額内訳'!$I$4="大規模施設等(定員30人以上)",$AJ$426&gt;=5),AJ342,IF(AND('別紙3-1_区分⑤所要額内訳'!$I$4="小規模施設等(定員29人以下)",$AJ$426&gt;=2),AJ342,""))</f>
        <v/>
      </c>
      <c r="AK449" s="21" t="str">
        <f>IF(AND('別紙3-1_区分⑤所要額内訳'!$I$4="大規模施設等(定員30人以上)",$AK$426&gt;=5),AK342,IF(AND('別紙3-1_区分⑤所要額内訳'!$I$4="小規模施設等(定員29人以下)",$AK$426&gt;=2),AK342,""))</f>
        <v/>
      </c>
      <c r="AL449" s="21" t="str">
        <f>IF(AND('別紙3-1_区分⑤所要額内訳'!$I$4="大規模施設等(定員30人以上)",$AL$426&gt;=5),AL342,IF(AND('別紙3-1_区分⑤所要額内訳'!$I$4="小規模施設等(定員29人以下)",$AL$426&gt;=2),AL342,""))</f>
        <v/>
      </c>
      <c r="AM449" s="21" t="str">
        <f>IF(AND('別紙3-1_区分⑤所要額内訳'!$I$4="大規模施設等(定員30人以上)",$AM$426&gt;=5),AM342,IF(AND('別紙3-1_区分⑤所要額内訳'!$I$4="小規模施設等(定員29人以下)",$AM$426&gt;=2),AM342,""))</f>
        <v/>
      </c>
      <c r="AN449" s="21" t="str">
        <f>IF(AND('別紙3-1_区分⑤所要額内訳'!$I$4="大規模施設等(定員30人以上)",$AN$426&gt;=5),AN342,IF(AND('別紙3-1_区分⑤所要額内訳'!$I$4="小規模施設等(定員29人以下)",$AN$426&gt;=2),AN342,""))</f>
        <v/>
      </c>
      <c r="AO449" s="21" t="str">
        <f>IF(AND('別紙3-1_区分⑤所要額内訳'!$I$4="大規模施設等(定員30人以上)",$AO$426&gt;=5),AO342,IF(AND('別紙3-1_区分⑤所要額内訳'!$I$4="小規模施設等(定員29人以下)",$AO$426&gt;=2),AO342,""))</f>
        <v/>
      </c>
      <c r="AP449" s="21" t="str">
        <f>IF(AND('別紙3-1_区分⑤所要額内訳'!$I$4="大規模施設等(定員30人以上)",$AP$426&gt;=5),AP342,IF(AND('別紙3-1_区分⑤所要額内訳'!$I$4="小規模施設等(定員29人以下)",$AP$426&gt;=2),AP342,""))</f>
        <v/>
      </c>
      <c r="AQ449" s="21" t="str">
        <f>IF(AND('別紙3-1_区分⑤所要額内訳'!$I$4="大規模施設等(定員30人以上)",$AQ$426&gt;=5),AQ342,IF(AND('別紙3-1_区分⑤所要額内訳'!$I$4="小規模施設等(定員29人以下)",$AQ$426&gt;=2),AQ342,""))</f>
        <v/>
      </c>
      <c r="AR449" s="21" t="str">
        <f>IF(AND('別紙3-1_区分⑤所要額内訳'!$I$4="大規模施設等(定員30人以上)",$AR$426&gt;=5),AR342,IF(AND('別紙3-1_区分⑤所要額内訳'!$I$4="小規模施設等(定員29人以下)",$AR$426&gt;=2),AR342,""))</f>
        <v/>
      </c>
      <c r="AS449" s="21" t="str">
        <f>IF(AND('別紙3-1_区分⑤所要額内訳'!$I$4="大規模施設等(定員30人以上)",$AS$426&gt;=5),AS342,IF(AND('別紙3-1_区分⑤所要額内訳'!$I$4="小規模施設等(定員29人以下)",$AS$426&gt;=2),AS342,""))</f>
        <v/>
      </c>
      <c r="AT449" s="21" t="str">
        <f>IF(AND('別紙3-1_区分⑤所要額内訳'!$I$4="大規模施設等(定員30人以上)",$AT$426&gt;=5),AT342,IF(AND('別紙3-1_区分⑤所要額内訳'!$I$4="小規模施設等(定員29人以下)",$AT$426&gt;=2),AT342,""))</f>
        <v/>
      </c>
      <c r="AU449" s="21" t="str">
        <f>IF(AND('別紙3-1_区分⑤所要額内訳'!$I$4="大規模施設等(定員30人以上)",$AU$426&gt;=5),AU342,IF(AND('別紙3-1_区分⑤所要額内訳'!$I$4="小規模施設等(定員29人以下)",$AU$426&gt;=2),AU342,""))</f>
        <v/>
      </c>
      <c r="AV449" s="21" t="str">
        <f>IF(AND('別紙3-1_区分⑤所要額内訳'!$I$4="大規模施設等(定員30人以上)",$AV$426&gt;=5),AV342,IF(AND('別紙3-1_区分⑤所要額内訳'!$I$4="小規模施設等(定員29人以下)",$AV$426&gt;=2),AV342,""))</f>
        <v/>
      </c>
      <c r="AW449" s="21" t="str">
        <f>IF(AND('別紙3-1_区分⑤所要額内訳'!$I$4="大規模施設等(定員30人以上)",$AW$426&gt;=5),AW342,IF(AND('別紙3-1_区分⑤所要額内訳'!$I$4="小規模施設等(定員29人以下)",$AW$426&gt;=2),AW342,""))</f>
        <v/>
      </c>
      <c r="AX449" s="21" t="str">
        <f>IF(AND('別紙3-1_区分⑤所要額内訳'!$I$4="大規模施設等(定員30人以上)",$AX$426&gt;=5),AX342,IF(AND('別紙3-1_区分⑤所要額内訳'!$I$4="小規模施設等(定員29人以下)",$AX$426&gt;=2),AX342,""))</f>
        <v/>
      </c>
      <c r="AY449" s="21" t="str">
        <f>IF(AND('別紙3-1_区分⑤所要額内訳'!$I$4="大規模施設等(定員30人以上)",$AY$426&gt;=5),AY342,IF(AND('別紙3-1_区分⑤所要額内訳'!$I$4="小規模施設等(定員29人以下)",$AY$426&gt;=2),AY342,""))</f>
        <v/>
      </c>
      <c r="AZ449" s="21" t="str">
        <f>IF(AND('別紙3-1_区分⑤所要額内訳'!$I$4="大規模施設等(定員30人以上)",$AZ$426&gt;=5),AZ342,IF(AND('別紙3-1_区分⑤所要額内訳'!$I$4="小規模施設等(定員29人以下)",$AZ$426&gt;=2),AZ342,""))</f>
        <v/>
      </c>
      <c r="BA449" s="21" t="str">
        <f>IF(AND('別紙3-1_区分⑤所要額内訳'!$I$4="大規模施設等(定員30人以上)",$BA$426&gt;=5),BA342,IF(AND('別紙3-1_区分⑤所要額内訳'!$I$4="小規模施設等(定員29人以下)",$BA$426&gt;=2),BA342,""))</f>
        <v/>
      </c>
      <c r="BB449" s="18">
        <f t="shared" si="770"/>
        <v>0</v>
      </c>
    </row>
    <row r="450" spans="1:54" x14ac:dyDescent="0.2">
      <c r="A450" s="5" t="str">
        <f t="shared" ref="A450:C450" si="775">A22</f>
        <v/>
      </c>
      <c r="B450" s="14" t="str">
        <f t="shared" si="775"/>
        <v/>
      </c>
      <c r="C450" s="5" t="str">
        <f t="shared" si="775"/>
        <v/>
      </c>
      <c r="D450" s="21" t="str">
        <f>IF(AND('別紙3-1_区分⑤所要額内訳'!$I$4="大規模施設等(定員30人以上)",$D$426&gt;=5),D343,IF(AND('別紙3-1_区分⑤所要額内訳'!$I$4="小規模施設等(定員29人以下)",$D$426&gt;=2),D343,""))</f>
        <v/>
      </c>
      <c r="E450" s="21" t="str">
        <f>IF(AND('別紙3-1_区分⑤所要額内訳'!$I$4="大規模施設等(定員30人以上)",$E$426&gt;=5),E343,IF(AND('別紙3-1_区分⑤所要額内訳'!$I$4="小規模施設等(定員29人以下)",$E$426&gt;=2),E343,""))</f>
        <v/>
      </c>
      <c r="F450" s="21" t="str">
        <f>IF(AND('別紙3-1_区分⑤所要額内訳'!$I$4="大規模施設等(定員30人以上)",$F$426&gt;=5),F343,IF(AND('別紙3-1_区分⑤所要額内訳'!$I$4="小規模施設等(定員29人以下)",$F$426&gt;=2),F343,""))</f>
        <v/>
      </c>
      <c r="G450" s="21" t="str">
        <f>IF(AND('別紙3-1_区分⑤所要額内訳'!$I$4="大規模施設等(定員30人以上)",$G$426&gt;=5),G343,IF(AND('別紙3-1_区分⑤所要額内訳'!$I$4="小規模施設等(定員29人以下)",$G$426&gt;=2),G343,""))</f>
        <v/>
      </c>
      <c r="H450" s="21" t="str">
        <f>IF(AND('別紙3-1_区分⑤所要額内訳'!$I$4="大規模施設等(定員30人以上)",$H$426&gt;=5),H343,IF(AND('別紙3-1_区分⑤所要額内訳'!$I$4="小規模施設等(定員29人以下)",$H$426&gt;=2),H343,""))</f>
        <v/>
      </c>
      <c r="I450" s="21" t="str">
        <f>IF(AND('別紙3-1_区分⑤所要額内訳'!$I$4="大規模施設等(定員30人以上)",$I$426&gt;=5),I343,IF(AND('別紙3-1_区分⑤所要額内訳'!$I$4="小規模施設等(定員29人以下)",$I$426&gt;=2),I343,""))</f>
        <v/>
      </c>
      <c r="J450" s="21" t="str">
        <f>IF(AND('別紙3-1_区分⑤所要額内訳'!$I$4="大規模施設等(定員30人以上)",$J$426&gt;=5),J343,IF(AND('別紙3-1_区分⑤所要額内訳'!$I$4="小規模施設等(定員29人以下)",$J$426&gt;=2),J343,""))</f>
        <v/>
      </c>
      <c r="K450" s="21" t="str">
        <f>IF(AND('別紙3-1_区分⑤所要額内訳'!$I$4="大規模施設等(定員30人以上)",$K$426&gt;=5),K343,IF(AND('別紙3-1_区分⑤所要額内訳'!$I$4="小規模施設等(定員29人以下)",$K$426&gt;=2),K343,""))</f>
        <v/>
      </c>
      <c r="L450" s="21" t="str">
        <f>IF(AND('別紙3-1_区分⑤所要額内訳'!$I$4="大規模施設等(定員30人以上)",$L$426&gt;=5),L343,IF(AND('別紙3-1_区分⑤所要額内訳'!$I$4="小規模施設等(定員29人以下)",$L$426&gt;=2),L343,""))</f>
        <v/>
      </c>
      <c r="M450" s="21" t="str">
        <f>IF(AND('別紙3-1_区分⑤所要額内訳'!$I$4="大規模施設等(定員30人以上)",$M$426&gt;=5),M343,IF(AND('別紙3-1_区分⑤所要額内訳'!$I$4="小規模施設等(定員29人以下)",$M$426&gt;=2),M343,""))</f>
        <v/>
      </c>
      <c r="N450" s="21" t="str">
        <f>IF(AND('別紙3-1_区分⑤所要額内訳'!$I$4="大規模施設等(定員30人以上)",$N$426&gt;=5),N343,IF(AND('別紙3-1_区分⑤所要額内訳'!$I$4="小規模施設等(定員29人以下)",$N$426&gt;=2),N343,""))</f>
        <v/>
      </c>
      <c r="O450" s="21" t="str">
        <f>IF(AND('別紙3-1_区分⑤所要額内訳'!$I$4="大規模施設等(定員30人以上)",$O$426&gt;=5),O343,IF(AND('別紙3-1_区分⑤所要額内訳'!$I$4="小規模施設等(定員29人以下)",$O$426&gt;=2),O343,""))</f>
        <v/>
      </c>
      <c r="P450" s="21" t="str">
        <f>IF(AND('別紙3-1_区分⑤所要額内訳'!$I$4="大規模施設等(定員30人以上)",$P$426&gt;=5),P343,IF(AND('別紙3-1_区分⑤所要額内訳'!$I$4="小規模施設等(定員29人以下)",$P$426&gt;=2),P343,""))</f>
        <v/>
      </c>
      <c r="Q450" s="21" t="str">
        <f>IF(AND('別紙3-1_区分⑤所要額内訳'!$I$4="大規模施設等(定員30人以上)",$Q$426&gt;=5),Q343,IF(AND('別紙3-1_区分⑤所要額内訳'!$I$4="小規模施設等(定員29人以下)",$Q$426&gt;=2),Q343,""))</f>
        <v/>
      </c>
      <c r="R450" s="21" t="str">
        <f>IF(AND('別紙3-1_区分⑤所要額内訳'!$I$4="大規模施設等(定員30人以上)",$R$426&gt;=5),R343,IF(AND('別紙3-1_区分⑤所要額内訳'!$I$4="小規模施設等(定員29人以下)",$R$426&gt;=2),R343,""))</f>
        <v/>
      </c>
      <c r="S450" s="21" t="str">
        <f>IF(AND('別紙3-1_区分⑤所要額内訳'!$I$4="大規模施設等(定員30人以上)",$S$426&gt;=5),S343,IF(AND('別紙3-1_区分⑤所要額内訳'!$I$4="小規模施設等(定員29人以下)",$S$426&gt;=2),S343,""))</f>
        <v/>
      </c>
      <c r="T450" s="21" t="str">
        <f>IF(AND('別紙3-1_区分⑤所要額内訳'!$I$4="大規模施設等(定員30人以上)",$T$426&gt;=5),T343,IF(AND('別紙3-1_区分⑤所要額内訳'!$I$4="小規模施設等(定員29人以下)",$T$426&gt;=2),T343,""))</f>
        <v/>
      </c>
      <c r="U450" s="21" t="str">
        <f>IF(AND('別紙3-1_区分⑤所要額内訳'!$I$4="大規模施設等(定員30人以上)",$U$426&gt;=5),U343,IF(AND('別紙3-1_区分⑤所要額内訳'!$I$4="小規模施設等(定員29人以下)",$U$426&gt;=2),U343,""))</f>
        <v/>
      </c>
      <c r="V450" s="21" t="str">
        <f>IF(AND('別紙3-1_区分⑤所要額内訳'!$I$4="大規模施設等(定員30人以上)",$V$426&gt;=5),V343,IF(AND('別紙3-1_区分⑤所要額内訳'!$I$4="小規模施設等(定員29人以下)",$V$426&gt;=2),V343,""))</f>
        <v/>
      </c>
      <c r="W450" s="21" t="str">
        <f>IF(AND('別紙3-1_区分⑤所要額内訳'!$I$4="大規模施設等(定員30人以上)",$W$426&gt;=5),W343,IF(AND('別紙3-1_区分⑤所要額内訳'!$I$4="小規模施設等(定員29人以下)",$W$426&gt;=2),W343,""))</f>
        <v/>
      </c>
      <c r="X450" s="21" t="str">
        <f>IF(AND('別紙3-1_区分⑤所要額内訳'!$I$4="大規模施設等(定員30人以上)",$X$426&gt;=5),X343,IF(AND('別紙3-1_区分⑤所要額内訳'!$I$4="小規模施設等(定員29人以下)",$X$426&gt;=2),X343,""))</f>
        <v/>
      </c>
      <c r="Y450" s="21" t="str">
        <f>IF(AND('別紙3-1_区分⑤所要額内訳'!$I$4="大規模施設等(定員30人以上)",$Y$426&gt;=5),Y343,IF(AND('別紙3-1_区分⑤所要額内訳'!$I$4="小規模施設等(定員29人以下)",$Y$426&gt;=2),Y343,""))</f>
        <v/>
      </c>
      <c r="Z450" s="21" t="str">
        <f>IF(AND('別紙3-1_区分⑤所要額内訳'!$I$4="大規模施設等(定員30人以上)",$Z$426&gt;=5),Z343,IF(AND('別紙3-1_区分⑤所要額内訳'!$I$4="小規模施設等(定員29人以下)",$Z$426&gt;=2),Z343,""))</f>
        <v/>
      </c>
      <c r="AA450" s="21" t="str">
        <f>IF(AND('別紙3-1_区分⑤所要額内訳'!$I$4="大規模施設等(定員30人以上)",$AA$426&gt;=5),AA343,IF(AND('別紙3-1_区分⑤所要額内訳'!$I$4="小規模施設等(定員29人以下)",$AA$426&gt;=2),AA343,""))</f>
        <v/>
      </c>
      <c r="AB450" s="21" t="str">
        <f>IF(AND('別紙3-1_区分⑤所要額内訳'!$I$4="大規模施設等(定員30人以上)",$AB$426&gt;=5),AB343,IF(AND('別紙3-1_区分⑤所要額内訳'!$I$4="小規模施設等(定員29人以下)",$AB$426&gt;=2),AB343,""))</f>
        <v/>
      </c>
      <c r="AC450" s="21" t="str">
        <f>IF(AND('別紙3-1_区分⑤所要額内訳'!$I$4="大規模施設等(定員30人以上)",$AC$426&gt;=5),AC343,IF(AND('別紙3-1_区分⑤所要額内訳'!$I$4="小規模施設等(定員29人以下)",$AC$426&gt;=2),AC343,""))</f>
        <v/>
      </c>
      <c r="AD450" s="21" t="str">
        <f>IF(AND('別紙3-1_区分⑤所要額内訳'!$I$4="大規模施設等(定員30人以上)",$AD$426&gt;=5),AD343,IF(AND('別紙3-1_区分⑤所要額内訳'!$I$4="小規模施設等(定員29人以下)",$AD$426&gt;=2),AD343,""))</f>
        <v/>
      </c>
      <c r="AE450" s="21" t="str">
        <f>IF(AND('別紙3-1_区分⑤所要額内訳'!$I$4="大規模施設等(定員30人以上)",$AE$426&gt;=5),AE343,IF(AND('別紙3-1_区分⑤所要額内訳'!$I$4="小規模施設等(定員29人以下)",$AE$426&gt;=2),AE343,""))</f>
        <v/>
      </c>
      <c r="AF450" s="21" t="str">
        <f>IF(AND('別紙3-1_区分⑤所要額内訳'!$I$4="大規模施設等(定員30人以上)",$AF$426&gt;=5),AF343,IF(AND('別紙3-1_区分⑤所要額内訳'!$I$4="小規模施設等(定員29人以下)",$AF$426&gt;=2),AF343,""))</f>
        <v/>
      </c>
      <c r="AG450" s="21" t="str">
        <f>IF(AND('別紙3-1_区分⑤所要額内訳'!$I$4="大規模施設等(定員30人以上)",$AG$426&gt;=5),AG343,IF(AND('別紙3-1_区分⑤所要額内訳'!$I$4="小規模施設等(定員29人以下)",$AG$426&gt;=2),AG343,""))</f>
        <v/>
      </c>
      <c r="AH450" s="21" t="str">
        <f>IF(AND('別紙3-1_区分⑤所要額内訳'!$I$4="大規模施設等(定員30人以上)",$AH$426&gt;=5),AH343,IF(AND('別紙3-1_区分⑤所要額内訳'!$I$4="小規模施設等(定員29人以下)",$AH$426&gt;=2),AH343,""))</f>
        <v/>
      </c>
      <c r="AI450" s="21" t="str">
        <f>IF(AND('別紙3-1_区分⑤所要額内訳'!$I$4="大規模施設等(定員30人以上)",$AI$426&gt;=5),AI343,IF(AND('別紙3-1_区分⑤所要額内訳'!$I$4="小規模施設等(定員29人以下)",$AI$426&gt;=2),AI343,""))</f>
        <v/>
      </c>
      <c r="AJ450" s="21" t="str">
        <f>IF(AND('別紙3-1_区分⑤所要額内訳'!$I$4="大規模施設等(定員30人以上)",$AJ$426&gt;=5),AJ343,IF(AND('別紙3-1_区分⑤所要額内訳'!$I$4="小規模施設等(定員29人以下)",$AJ$426&gt;=2),AJ343,""))</f>
        <v/>
      </c>
      <c r="AK450" s="21" t="str">
        <f>IF(AND('別紙3-1_区分⑤所要額内訳'!$I$4="大規模施設等(定員30人以上)",$AK$426&gt;=5),AK343,IF(AND('別紙3-1_区分⑤所要額内訳'!$I$4="小規模施設等(定員29人以下)",$AK$426&gt;=2),AK343,""))</f>
        <v/>
      </c>
      <c r="AL450" s="21" t="str">
        <f>IF(AND('別紙3-1_区分⑤所要額内訳'!$I$4="大規模施設等(定員30人以上)",$AL$426&gt;=5),AL343,IF(AND('別紙3-1_区分⑤所要額内訳'!$I$4="小規模施設等(定員29人以下)",$AL$426&gt;=2),AL343,""))</f>
        <v/>
      </c>
      <c r="AM450" s="21" t="str">
        <f>IF(AND('別紙3-1_区分⑤所要額内訳'!$I$4="大規模施設等(定員30人以上)",$AM$426&gt;=5),AM343,IF(AND('別紙3-1_区分⑤所要額内訳'!$I$4="小規模施設等(定員29人以下)",$AM$426&gt;=2),AM343,""))</f>
        <v/>
      </c>
      <c r="AN450" s="21" t="str">
        <f>IF(AND('別紙3-1_区分⑤所要額内訳'!$I$4="大規模施設等(定員30人以上)",$AN$426&gt;=5),AN343,IF(AND('別紙3-1_区分⑤所要額内訳'!$I$4="小規模施設等(定員29人以下)",$AN$426&gt;=2),AN343,""))</f>
        <v/>
      </c>
      <c r="AO450" s="21" t="str">
        <f>IF(AND('別紙3-1_区分⑤所要額内訳'!$I$4="大規模施設等(定員30人以上)",$AO$426&gt;=5),AO343,IF(AND('別紙3-1_区分⑤所要額内訳'!$I$4="小規模施設等(定員29人以下)",$AO$426&gt;=2),AO343,""))</f>
        <v/>
      </c>
      <c r="AP450" s="21" t="str">
        <f>IF(AND('別紙3-1_区分⑤所要額内訳'!$I$4="大規模施設等(定員30人以上)",$AP$426&gt;=5),AP343,IF(AND('別紙3-1_区分⑤所要額内訳'!$I$4="小規模施設等(定員29人以下)",$AP$426&gt;=2),AP343,""))</f>
        <v/>
      </c>
      <c r="AQ450" s="21" t="str">
        <f>IF(AND('別紙3-1_区分⑤所要額内訳'!$I$4="大規模施設等(定員30人以上)",$AQ$426&gt;=5),AQ343,IF(AND('別紙3-1_区分⑤所要額内訳'!$I$4="小規模施設等(定員29人以下)",$AQ$426&gt;=2),AQ343,""))</f>
        <v/>
      </c>
      <c r="AR450" s="21" t="str">
        <f>IF(AND('別紙3-1_区分⑤所要額内訳'!$I$4="大規模施設等(定員30人以上)",$AR$426&gt;=5),AR343,IF(AND('別紙3-1_区分⑤所要額内訳'!$I$4="小規模施設等(定員29人以下)",$AR$426&gt;=2),AR343,""))</f>
        <v/>
      </c>
      <c r="AS450" s="21" t="str">
        <f>IF(AND('別紙3-1_区分⑤所要額内訳'!$I$4="大規模施設等(定員30人以上)",$AS$426&gt;=5),AS343,IF(AND('別紙3-1_区分⑤所要額内訳'!$I$4="小規模施設等(定員29人以下)",$AS$426&gt;=2),AS343,""))</f>
        <v/>
      </c>
      <c r="AT450" s="21" t="str">
        <f>IF(AND('別紙3-1_区分⑤所要額内訳'!$I$4="大規模施設等(定員30人以上)",$AT$426&gt;=5),AT343,IF(AND('別紙3-1_区分⑤所要額内訳'!$I$4="小規模施設等(定員29人以下)",$AT$426&gt;=2),AT343,""))</f>
        <v/>
      </c>
      <c r="AU450" s="21" t="str">
        <f>IF(AND('別紙3-1_区分⑤所要額内訳'!$I$4="大規模施設等(定員30人以上)",$AU$426&gt;=5),AU343,IF(AND('別紙3-1_区分⑤所要額内訳'!$I$4="小規模施設等(定員29人以下)",$AU$426&gt;=2),AU343,""))</f>
        <v/>
      </c>
      <c r="AV450" s="21" t="str">
        <f>IF(AND('別紙3-1_区分⑤所要額内訳'!$I$4="大規模施設等(定員30人以上)",$AV$426&gt;=5),AV343,IF(AND('別紙3-1_区分⑤所要額内訳'!$I$4="小規模施設等(定員29人以下)",$AV$426&gt;=2),AV343,""))</f>
        <v/>
      </c>
      <c r="AW450" s="21" t="str">
        <f>IF(AND('別紙3-1_区分⑤所要額内訳'!$I$4="大規模施設等(定員30人以上)",$AW$426&gt;=5),AW343,IF(AND('別紙3-1_区分⑤所要額内訳'!$I$4="小規模施設等(定員29人以下)",$AW$426&gt;=2),AW343,""))</f>
        <v/>
      </c>
      <c r="AX450" s="21" t="str">
        <f>IF(AND('別紙3-1_区分⑤所要額内訳'!$I$4="大規模施設等(定員30人以上)",$AX$426&gt;=5),AX343,IF(AND('別紙3-1_区分⑤所要額内訳'!$I$4="小規模施設等(定員29人以下)",$AX$426&gt;=2),AX343,""))</f>
        <v/>
      </c>
      <c r="AY450" s="21" t="str">
        <f>IF(AND('別紙3-1_区分⑤所要額内訳'!$I$4="大規模施設等(定員30人以上)",$AY$426&gt;=5),AY343,IF(AND('別紙3-1_区分⑤所要額内訳'!$I$4="小規模施設等(定員29人以下)",$AY$426&gt;=2),AY343,""))</f>
        <v/>
      </c>
      <c r="AZ450" s="21" t="str">
        <f>IF(AND('別紙3-1_区分⑤所要額内訳'!$I$4="大規模施設等(定員30人以上)",$AZ$426&gt;=5),AZ343,IF(AND('別紙3-1_区分⑤所要額内訳'!$I$4="小規模施設等(定員29人以下)",$AZ$426&gt;=2),AZ343,""))</f>
        <v/>
      </c>
      <c r="BA450" s="21" t="str">
        <f>IF(AND('別紙3-1_区分⑤所要額内訳'!$I$4="大規模施設等(定員30人以上)",$BA$426&gt;=5),BA343,IF(AND('別紙3-1_区分⑤所要額内訳'!$I$4="小規模施設等(定員29人以下)",$BA$426&gt;=2),BA343,""))</f>
        <v/>
      </c>
      <c r="BB450" s="18">
        <f t="shared" si="770"/>
        <v>0</v>
      </c>
    </row>
    <row r="451" spans="1:54" x14ac:dyDescent="0.2">
      <c r="A451" s="5" t="str">
        <f t="shared" ref="A451:C451" si="776">A23</f>
        <v/>
      </c>
      <c r="B451" s="14" t="str">
        <f t="shared" si="776"/>
        <v/>
      </c>
      <c r="C451" s="5" t="str">
        <f t="shared" si="776"/>
        <v/>
      </c>
      <c r="D451" s="21" t="str">
        <f>IF(AND('別紙3-1_区分⑤所要額内訳'!$I$4="大規模施設等(定員30人以上)",$D$426&gt;=5),D344,IF(AND('別紙3-1_区分⑤所要額内訳'!$I$4="小規模施設等(定員29人以下)",$D$426&gt;=2),D344,""))</f>
        <v/>
      </c>
      <c r="E451" s="21" t="str">
        <f>IF(AND('別紙3-1_区分⑤所要額内訳'!$I$4="大規模施設等(定員30人以上)",$E$426&gt;=5),E344,IF(AND('別紙3-1_区分⑤所要額内訳'!$I$4="小規模施設等(定員29人以下)",$E$426&gt;=2),E344,""))</f>
        <v/>
      </c>
      <c r="F451" s="21" t="str">
        <f>IF(AND('別紙3-1_区分⑤所要額内訳'!$I$4="大規模施設等(定員30人以上)",$F$426&gt;=5),F344,IF(AND('別紙3-1_区分⑤所要額内訳'!$I$4="小規模施設等(定員29人以下)",$F$426&gt;=2),F344,""))</f>
        <v/>
      </c>
      <c r="G451" s="21" t="str">
        <f>IF(AND('別紙3-1_区分⑤所要額内訳'!$I$4="大規模施設等(定員30人以上)",$G$426&gt;=5),G344,IF(AND('別紙3-1_区分⑤所要額内訳'!$I$4="小規模施設等(定員29人以下)",$G$426&gt;=2),G344,""))</f>
        <v/>
      </c>
      <c r="H451" s="21" t="str">
        <f>IF(AND('別紙3-1_区分⑤所要額内訳'!$I$4="大規模施設等(定員30人以上)",$H$426&gt;=5),H344,IF(AND('別紙3-1_区分⑤所要額内訳'!$I$4="小規模施設等(定員29人以下)",$H$426&gt;=2),H344,""))</f>
        <v/>
      </c>
      <c r="I451" s="21" t="str">
        <f>IF(AND('別紙3-1_区分⑤所要額内訳'!$I$4="大規模施設等(定員30人以上)",$I$426&gt;=5),I344,IF(AND('別紙3-1_区分⑤所要額内訳'!$I$4="小規模施設等(定員29人以下)",$I$426&gt;=2),I344,""))</f>
        <v/>
      </c>
      <c r="J451" s="21" t="str">
        <f>IF(AND('別紙3-1_区分⑤所要額内訳'!$I$4="大規模施設等(定員30人以上)",$J$426&gt;=5),J344,IF(AND('別紙3-1_区分⑤所要額内訳'!$I$4="小規模施設等(定員29人以下)",$J$426&gt;=2),J344,""))</f>
        <v/>
      </c>
      <c r="K451" s="21" t="str">
        <f>IF(AND('別紙3-1_区分⑤所要額内訳'!$I$4="大規模施設等(定員30人以上)",$K$426&gt;=5),K344,IF(AND('別紙3-1_区分⑤所要額内訳'!$I$4="小規模施設等(定員29人以下)",$K$426&gt;=2),K344,""))</f>
        <v/>
      </c>
      <c r="L451" s="21" t="str">
        <f>IF(AND('別紙3-1_区分⑤所要額内訳'!$I$4="大規模施設等(定員30人以上)",$L$426&gt;=5),L344,IF(AND('別紙3-1_区分⑤所要額内訳'!$I$4="小規模施設等(定員29人以下)",$L$426&gt;=2),L344,""))</f>
        <v/>
      </c>
      <c r="M451" s="21" t="str">
        <f>IF(AND('別紙3-1_区分⑤所要額内訳'!$I$4="大規模施設等(定員30人以上)",$M$426&gt;=5),M344,IF(AND('別紙3-1_区分⑤所要額内訳'!$I$4="小規模施設等(定員29人以下)",$M$426&gt;=2),M344,""))</f>
        <v/>
      </c>
      <c r="N451" s="21" t="str">
        <f>IF(AND('別紙3-1_区分⑤所要額内訳'!$I$4="大規模施設等(定員30人以上)",$N$426&gt;=5),N344,IF(AND('別紙3-1_区分⑤所要額内訳'!$I$4="小規模施設等(定員29人以下)",$N$426&gt;=2),N344,""))</f>
        <v/>
      </c>
      <c r="O451" s="21" t="str">
        <f>IF(AND('別紙3-1_区分⑤所要額内訳'!$I$4="大規模施設等(定員30人以上)",$O$426&gt;=5),O344,IF(AND('別紙3-1_区分⑤所要額内訳'!$I$4="小規模施設等(定員29人以下)",$O$426&gt;=2),O344,""))</f>
        <v/>
      </c>
      <c r="P451" s="21" t="str">
        <f>IF(AND('別紙3-1_区分⑤所要額内訳'!$I$4="大規模施設等(定員30人以上)",$P$426&gt;=5),P344,IF(AND('別紙3-1_区分⑤所要額内訳'!$I$4="小規模施設等(定員29人以下)",$P$426&gt;=2),P344,""))</f>
        <v/>
      </c>
      <c r="Q451" s="21" t="str">
        <f>IF(AND('別紙3-1_区分⑤所要額内訳'!$I$4="大規模施設等(定員30人以上)",$Q$426&gt;=5),Q344,IF(AND('別紙3-1_区分⑤所要額内訳'!$I$4="小規模施設等(定員29人以下)",$Q$426&gt;=2),Q344,""))</f>
        <v/>
      </c>
      <c r="R451" s="21" t="str">
        <f>IF(AND('別紙3-1_区分⑤所要額内訳'!$I$4="大規模施設等(定員30人以上)",$R$426&gt;=5),R344,IF(AND('別紙3-1_区分⑤所要額内訳'!$I$4="小規模施設等(定員29人以下)",$R$426&gt;=2),R344,""))</f>
        <v/>
      </c>
      <c r="S451" s="21" t="str">
        <f>IF(AND('別紙3-1_区分⑤所要額内訳'!$I$4="大規模施設等(定員30人以上)",$S$426&gt;=5),S344,IF(AND('別紙3-1_区分⑤所要額内訳'!$I$4="小規模施設等(定員29人以下)",$S$426&gt;=2),S344,""))</f>
        <v/>
      </c>
      <c r="T451" s="21" t="str">
        <f>IF(AND('別紙3-1_区分⑤所要額内訳'!$I$4="大規模施設等(定員30人以上)",$T$426&gt;=5),T344,IF(AND('別紙3-1_区分⑤所要額内訳'!$I$4="小規模施設等(定員29人以下)",$T$426&gt;=2),T344,""))</f>
        <v/>
      </c>
      <c r="U451" s="21" t="str">
        <f>IF(AND('別紙3-1_区分⑤所要額内訳'!$I$4="大規模施設等(定員30人以上)",$U$426&gt;=5),U344,IF(AND('別紙3-1_区分⑤所要額内訳'!$I$4="小規模施設等(定員29人以下)",$U$426&gt;=2),U344,""))</f>
        <v/>
      </c>
      <c r="V451" s="21" t="str">
        <f>IF(AND('別紙3-1_区分⑤所要額内訳'!$I$4="大規模施設等(定員30人以上)",$V$426&gt;=5),V344,IF(AND('別紙3-1_区分⑤所要額内訳'!$I$4="小規模施設等(定員29人以下)",$V$426&gt;=2),V344,""))</f>
        <v/>
      </c>
      <c r="W451" s="21" t="str">
        <f>IF(AND('別紙3-1_区分⑤所要額内訳'!$I$4="大規模施設等(定員30人以上)",$W$426&gt;=5),W344,IF(AND('別紙3-1_区分⑤所要額内訳'!$I$4="小規模施設等(定員29人以下)",$W$426&gt;=2),W344,""))</f>
        <v/>
      </c>
      <c r="X451" s="21" t="str">
        <f>IF(AND('別紙3-1_区分⑤所要額内訳'!$I$4="大規模施設等(定員30人以上)",$X$426&gt;=5),X344,IF(AND('別紙3-1_区分⑤所要額内訳'!$I$4="小規模施設等(定員29人以下)",$X$426&gt;=2),X344,""))</f>
        <v/>
      </c>
      <c r="Y451" s="21" t="str">
        <f>IF(AND('別紙3-1_区分⑤所要額内訳'!$I$4="大規模施設等(定員30人以上)",$Y$426&gt;=5),Y344,IF(AND('別紙3-1_区分⑤所要額内訳'!$I$4="小規模施設等(定員29人以下)",$Y$426&gt;=2),Y344,""))</f>
        <v/>
      </c>
      <c r="Z451" s="21" t="str">
        <f>IF(AND('別紙3-1_区分⑤所要額内訳'!$I$4="大規模施設等(定員30人以上)",$Z$426&gt;=5),Z344,IF(AND('別紙3-1_区分⑤所要額内訳'!$I$4="小規模施設等(定員29人以下)",$Z$426&gt;=2),Z344,""))</f>
        <v/>
      </c>
      <c r="AA451" s="21" t="str">
        <f>IF(AND('別紙3-1_区分⑤所要額内訳'!$I$4="大規模施設等(定員30人以上)",$AA$426&gt;=5),AA344,IF(AND('別紙3-1_区分⑤所要額内訳'!$I$4="小規模施設等(定員29人以下)",$AA$426&gt;=2),AA344,""))</f>
        <v/>
      </c>
      <c r="AB451" s="21" t="str">
        <f>IF(AND('別紙3-1_区分⑤所要額内訳'!$I$4="大規模施設等(定員30人以上)",$AB$426&gt;=5),AB344,IF(AND('別紙3-1_区分⑤所要額内訳'!$I$4="小規模施設等(定員29人以下)",$AB$426&gt;=2),AB344,""))</f>
        <v/>
      </c>
      <c r="AC451" s="21" t="str">
        <f>IF(AND('別紙3-1_区分⑤所要額内訳'!$I$4="大規模施設等(定員30人以上)",$AC$426&gt;=5),AC344,IF(AND('別紙3-1_区分⑤所要額内訳'!$I$4="小規模施設等(定員29人以下)",$AC$426&gt;=2),AC344,""))</f>
        <v/>
      </c>
      <c r="AD451" s="21" t="str">
        <f>IF(AND('別紙3-1_区分⑤所要額内訳'!$I$4="大規模施設等(定員30人以上)",$AD$426&gt;=5),AD344,IF(AND('別紙3-1_区分⑤所要額内訳'!$I$4="小規模施設等(定員29人以下)",$AD$426&gt;=2),AD344,""))</f>
        <v/>
      </c>
      <c r="AE451" s="21" t="str">
        <f>IF(AND('別紙3-1_区分⑤所要額内訳'!$I$4="大規模施設等(定員30人以上)",$AE$426&gt;=5),AE344,IF(AND('別紙3-1_区分⑤所要額内訳'!$I$4="小規模施設等(定員29人以下)",$AE$426&gt;=2),AE344,""))</f>
        <v/>
      </c>
      <c r="AF451" s="21" t="str">
        <f>IF(AND('別紙3-1_区分⑤所要額内訳'!$I$4="大規模施設等(定員30人以上)",$AF$426&gt;=5),AF344,IF(AND('別紙3-1_区分⑤所要額内訳'!$I$4="小規模施設等(定員29人以下)",$AF$426&gt;=2),AF344,""))</f>
        <v/>
      </c>
      <c r="AG451" s="21" t="str">
        <f>IF(AND('別紙3-1_区分⑤所要額内訳'!$I$4="大規模施設等(定員30人以上)",$AG$426&gt;=5),AG344,IF(AND('別紙3-1_区分⑤所要額内訳'!$I$4="小規模施設等(定員29人以下)",$AG$426&gt;=2),AG344,""))</f>
        <v/>
      </c>
      <c r="AH451" s="21" t="str">
        <f>IF(AND('別紙3-1_区分⑤所要額内訳'!$I$4="大規模施設等(定員30人以上)",$AH$426&gt;=5),AH344,IF(AND('別紙3-1_区分⑤所要額内訳'!$I$4="小規模施設等(定員29人以下)",$AH$426&gt;=2),AH344,""))</f>
        <v/>
      </c>
      <c r="AI451" s="21" t="str">
        <f>IF(AND('別紙3-1_区分⑤所要額内訳'!$I$4="大規模施設等(定員30人以上)",$AI$426&gt;=5),AI344,IF(AND('別紙3-1_区分⑤所要額内訳'!$I$4="小規模施設等(定員29人以下)",$AI$426&gt;=2),AI344,""))</f>
        <v/>
      </c>
      <c r="AJ451" s="21" t="str">
        <f>IF(AND('別紙3-1_区分⑤所要額内訳'!$I$4="大規模施設等(定員30人以上)",$AJ$426&gt;=5),AJ344,IF(AND('別紙3-1_区分⑤所要額内訳'!$I$4="小規模施設等(定員29人以下)",$AJ$426&gt;=2),AJ344,""))</f>
        <v/>
      </c>
      <c r="AK451" s="21" t="str">
        <f>IF(AND('別紙3-1_区分⑤所要額内訳'!$I$4="大規模施設等(定員30人以上)",$AK$426&gt;=5),AK344,IF(AND('別紙3-1_区分⑤所要額内訳'!$I$4="小規模施設等(定員29人以下)",$AK$426&gt;=2),AK344,""))</f>
        <v/>
      </c>
      <c r="AL451" s="21" t="str">
        <f>IF(AND('別紙3-1_区分⑤所要額内訳'!$I$4="大規模施設等(定員30人以上)",$AL$426&gt;=5),AL344,IF(AND('別紙3-1_区分⑤所要額内訳'!$I$4="小規模施設等(定員29人以下)",$AL$426&gt;=2),AL344,""))</f>
        <v/>
      </c>
      <c r="AM451" s="21" t="str">
        <f>IF(AND('別紙3-1_区分⑤所要額内訳'!$I$4="大規模施設等(定員30人以上)",$AM$426&gt;=5),AM344,IF(AND('別紙3-1_区分⑤所要額内訳'!$I$4="小規模施設等(定員29人以下)",$AM$426&gt;=2),AM344,""))</f>
        <v/>
      </c>
      <c r="AN451" s="21" t="str">
        <f>IF(AND('別紙3-1_区分⑤所要額内訳'!$I$4="大規模施設等(定員30人以上)",$AN$426&gt;=5),AN344,IF(AND('別紙3-1_区分⑤所要額内訳'!$I$4="小規模施設等(定員29人以下)",$AN$426&gt;=2),AN344,""))</f>
        <v/>
      </c>
      <c r="AO451" s="21" t="str">
        <f>IF(AND('別紙3-1_区分⑤所要額内訳'!$I$4="大規模施設等(定員30人以上)",$AO$426&gt;=5),AO344,IF(AND('別紙3-1_区分⑤所要額内訳'!$I$4="小規模施設等(定員29人以下)",$AO$426&gt;=2),AO344,""))</f>
        <v/>
      </c>
      <c r="AP451" s="21" t="str">
        <f>IF(AND('別紙3-1_区分⑤所要額内訳'!$I$4="大規模施設等(定員30人以上)",$AP$426&gt;=5),AP344,IF(AND('別紙3-1_区分⑤所要額内訳'!$I$4="小規模施設等(定員29人以下)",$AP$426&gt;=2),AP344,""))</f>
        <v/>
      </c>
      <c r="AQ451" s="21" t="str">
        <f>IF(AND('別紙3-1_区分⑤所要額内訳'!$I$4="大規模施設等(定員30人以上)",$AQ$426&gt;=5),AQ344,IF(AND('別紙3-1_区分⑤所要額内訳'!$I$4="小規模施設等(定員29人以下)",$AQ$426&gt;=2),AQ344,""))</f>
        <v/>
      </c>
      <c r="AR451" s="21" t="str">
        <f>IF(AND('別紙3-1_区分⑤所要額内訳'!$I$4="大規模施設等(定員30人以上)",$AR$426&gt;=5),AR344,IF(AND('別紙3-1_区分⑤所要額内訳'!$I$4="小規模施設等(定員29人以下)",$AR$426&gt;=2),AR344,""))</f>
        <v/>
      </c>
      <c r="AS451" s="21" t="str">
        <f>IF(AND('別紙3-1_区分⑤所要額内訳'!$I$4="大規模施設等(定員30人以上)",$AS$426&gt;=5),AS344,IF(AND('別紙3-1_区分⑤所要額内訳'!$I$4="小規模施設等(定員29人以下)",$AS$426&gt;=2),AS344,""))</f>
        <v/>
      </c>
      <c r="AT451" s="21" t="str">
        <f>IF(AND('別紙3-1_区分⑤所要額内訳'!$I$4="大規模施設等(定員30人以上)",$AT$426&gt;=5),AT344,IF(AND('別紙3-1_区分⑤所要額内訳'!$I$4="小規模施設等(定員29人以下)",$AT$426&gt;=2),AT344,""))</f>
        <v/>
      </c>
      <c r="AU451" s="21" t="str">
        <f>IF(AND('別紙3-1_区分⑤所要額内訳'!$I$4="大規模施設等(定員30人以上)",$AU$426&gt;=5),AU344,IF(AND('別紙3-1_区分⑤所要額内訳'!$I$4="小規模施設等(定員29人以下)",$AU$426&gt;=2),AU344,""))</f>
        <v/>
      </c>
      <c r="AV451" s="21" t="str">
        <f>IF(AND('別紙3-1_区分⑤所要額内訳'!$I$4="大規模施設等(定員30人以上)",$AV$426&gt;=5),AV344,IF(AND('別紙3-1_区分⑤所要額内訳'!$I$4="小規模施設等(定員29人以下)",$AV$426&gt;=2),AV344,""))</f>
        <v/>
      </c>
      <c r="AW451" s="21" t="str">
        <f>IF(AND('別紙3-1_区分⑤所要額内訳'!$I$4="大規模施設等(定員30人以上)",$AW$426&gt;=5),AW344,IF(AND('別紙3-1_区分⑤所要額内訳'!$I$4="小規模施設等(定員29人以下)",$AW$426&gt;=2),AW344,""))</f>
        <v/>
      </c>
      <c r="AX451" s="21" t="str">
        <f>IF(AND('別紙3-1_区分⑤所要額内訳'!$I$4="大規模施設等(定員30人以上)",$AX$426&gt;=5),AX344,IF(AND('別紙3-1_区分⑤所要額内訳'!$I$4="小規模施設等(定員29人以下)",$AX$426&gt;=2),AX344,""))</f>
        <v/>
      </c>
      <c r="AY451" s="21" t="str">
        <f>IF(AND('別紙3-1_区分⑤所要額内訳'!$I$4="大規模施設等(定員30人以上)",$AY$426&gt;=5),AY344,IF(AND('別紙3-1_区分⑤所要額内訳'!$I$4="小規模施設等(定員29人以下)",$AY$426&gt;=2),AY344,""))</f>
        <v/>
      </c>
      <c r="AZ451" s="21" t="str">
        <f>IF(AND('別紙3-1_区分⑤所要額内訳'!$I$4="大規模施設等(定員30人以上)",$AZ$426&gt;=5),AZ344,IF(AND('別紙3-1_区分⑤所要額内訳'!$I$4="小規模施設等(定員29人以下)",$AZ$426&gt;=2),AZ344,""))</f>
        <v/>
      </c>
      <c r="BA451" s="21" t="str">
        <f>IF(AND('別紙3-1_区分⑤所要額内訳'!$I$4="大規模施設等(定員30人以上)",$BA$426&gt;=5),BA344,IF(AND('別紙3-1_区分⑤所要額内訳'!$I$4="小規模施設等(定員29人以下)",$BA$426&gt;=2),BA344,""))</f>
        <v/>
      </c>
      <c r="BB451" s="18">
        <f t="shared" si="770"/>
        <v>0</v>
      </c>
    </row>
    <row r="452" spans="1:54" x14ac:dyDescent="0.2">
      <c r="A452" s="5" t="str">
        <f t="shared" ref="A452:C452" si="777">A24</f>
        <v/>
      </c>
      <c r="B452" s="14" t="str">
        <f t="shared" si="777"/>
        <v/>
      </c>
      <c r="C452" s="5" t="str">
        <f t="shared" si="777"/>
        <v/>
      </c>
      <c r="D452" s="21" t="str">
        <f>IF(AND('別紙3-1_区分⑤所要額内訳'!$I$4="大規模施設等(定員30人以上)",$D$426&gt;=5),D345,IF(AND('別紙3-1_区分⑤所要額内訳'!$I$4="小規模施設等(定員29人以下)",$D$426&gt;=2),D345,""))</f>
        <v/>
      </c>
      <c r="E452" s="21" t="str">
        <f>IF(AND('別紙3-1_区分⑤所要額内訳'!$I$4="大規模施設等(定員30人以上)",$E$426&gt;=5),E345,IF(AND('別紙3-1_区分⑤所要額内訳'!$I$4="小規模施設等(定員29人以下)",$E$426&gt;=2),E345,""))</f>
        <v/>
      </c>
      <c r="F452" s="21" t="str">
        <f>IF(AND('別紙3-1_区分⑤所要額内訳'!$I$4="大規模施設等(定員30人以上)",$F$426&gt;=5),F345,IF(AND('別紙3-1_区分⑤所要額内訳'!$I$4="小規模施設等(定員29人以下)",$F$426&gt;=2),F345,""))</f>
        <v/>
      </c>
      <c r="G452" s="21" t="str">
        <f>IF(AND('別紙3-1_区分⑤所要額内訳'!$I$4="大規模施設等(定員30人以上)",$G$426&gt;=5),G345,IF(AND('別紙3-1_区分⑤所要額内訳'!$I$4="小規模施設等(定員29人以下)",$G$426&gt;=2),G345,""))</f>
        <v/>
      </c>
      <c r="H452" s="21" t="str">
        <f>IF(AND('別紙3-1_区分⑤所要額内訳'!$I$4="大規模施設等(定員30人以上)",$H$426&gt;=5),H345,IF(AND('別紙3-1_区分⑤所要額内訳'!$I$4="小規模施設等(定員29人以下)",$H$426&gt;=2),H345,""))</f>
        <v/>
      </c>
      <c r="I452" s="21" t="str">
        <f>IF(AND('別紙3-1_区分⑤所要額内訳'!$I$4="大規模施設等(定員30人以上)",$I$426&gt;=5),I345,IF(AND('別紙3-1_区分⑤所要額内訳'!$I$4="小規模施設等(定員29人以下)",$I$426&gt;=2),I345,""))</f>
        <v/>
      </c>
      <c r="J452" s="21" t="str">
        <f>IF(AND('別紙3-1_区分⑤所要額内訳'!$I$4="大規模施設等(定員30人以上)",$J$426&gt;=5),J345,IF(AND('別紙3-1_区分⑤所要額内訳'!$I$4="小規模施設等(定員29人以下)",$J$426&gt;=2),J345,""))</f>
        <v/>
      </c>
      <c r="K452" s="21" t="str">
        <f>IF(AND('別紙3-1_区分⑤所要額内訳'!$I$4="大規模施設等(定員30人以上)",$K$426&gt;=5),K345,IF(AND('別紙3-1_区分⑤所要額内訳'!$I$4="小規模施設等(定員29人以下)",$K$426&gt;=2),K345,""))</f>
        <v/>
      </c>
      <c r="L452" s="21" t="str">
        <f>IF(AND('別紙3-1_区分⑤所要額内訳'!$I$4="大規模施設等(定員30人以上)",$L$426&gt;=5),L345,IF(AND('別紙3-1_区分⑤所要額内訳'!$I$4="小規模施設等(定員29人以下)",$L$426&gt;=2),L345,""))</f>
        <v/>
      </c>
      <c r="M452" s="21" t="str">
        <f>IF(AND('別紙3-1_区分⑤所要額内訳'!$I$4="大規模施設等(定員30人以上)",$M$426&gt;=5),M345,IF(AND('別紙3-1_区分⑤所要額内訳'!$I$4="小規模施設等(定員29人以下)",$M$426&gt;=2),M345,""))</f>
        <v/>
      </c>
      <c r="N452" s="21" t="str">
        <f>IF(AND('別紙3-1_区分⑤所要額内訳'!$I$4="大規模施設等(定員30人以上)",$N$426&gt;=5),N345,IF(AND('別紙3-1_区分⑤所要額内訳'!$I$4="小規模施設等(定員29人以下)",$N$426&gt;=2),N345,""))</f>
        <v/>
      </c>
      <c r="O452" s="21" t="str">
        <f>IF(AND('別紙3-1_区分⑤所要額内訳'!$I$4="大規模施設等(定員30人以上)",$O$426&gt;=5),O345,IF(AND('別紙3-1_区分⑤所要額内訳'!$I$4="小規模施設等(定員29人以下)",$O$426&gt;=2),O345,""))</f>
        <v/>
      </c>
      <c r="P452" s="21" t="str">
        <f>IF(AND('別紙3-1_区分⑤所要額内訳'!$I$4="大規模施設等(定員30人以上)",$P$426&gt;=5),P345,IF(AND('別紙3-1_区分⑤所要額内訳'!$I$4="小規模施設等(定員29人以下)",$P$426&gt;=2),P345,""))</f>
        <v/>
      </c>
      <c r="Q452" s="21" t="str">
        <f>IF(AND('別紙3-1_区分⑤所要額内訳'!$I$4="大規模施設等(定員30人以上)",$Q$426&gt;=5),Q345,IF(AND('別紙3-1_区分⑤所要額内訳'!$I$4="小規模施設等(定員29人以下)",$Q$426&gt;=2),Q345,""))</f>
        <v/>
      </c>
      <c r="R452" s="21" t="str">
        <f>IF(AND('別紙3-1_区分⑤所要額内訳'!$I$4="大規模施設等(定員30人以上)",$R$426&gt;=5),R345,IF(AND('別紙3-1_区分⑤所要額内訳'!$I$4="小規模施設等(定員29人以下)",$R$426&gt;=2),R345,""))</f>
        <v/>
      </c>
      <c r="S452" s="21" t="str">
        <f>IF(AND('別紙3-1_区分⑤所要額内訳'!$I$4="大規模施設等(定員30人以上)",$S$426&gt;=5),S345,IF(AND('別紙3-1_区分⑤所要額内訳'!$I$4="小規模施設等(定員29人以下)",$S$426&gt;=2),S345,""))</f>
        <v/>
      </c>
      <c r="T452" s="21" t="str">
        <f>IF(AND('別紙3-1_区分⑤所要額内訳'!$I$4="大規模施設等(定員30人以上)",$T$426&gt;=5),T345,IF(AND('別紙3-1_区分⑤所要額内訳'!$I$4="小規模施設等(定員29人以下)",$T$426&gt;=2),T345,""))</f>
        <v/>
      </c>
      <c r="U452" s="21" t="str">
        <f>IF(AND('別紙3-1_区分⑤所要額内訳'!$I$4="大規模施設等(定員30人以上)",$U$426&gt;=5),U345,IF(AND('別紙3-1_区分⑤所要額内訳'!$I$4="小規模施設等(定員29人以下)",$U$426&gt;=2),U345,""))</f>
        <v/>
      </c>
      <c r="V452" s="21" t="str">
        <f>IF(AND('別紙3-1_区分⑤所要額内訳'!$I$4="大規模施設等(定員30人以上)",$V$426&gt;=5),V345,IF(AND('別紙3-1_区分⑤所要額内訳'!$I$4="小規模施設等(定員29人以下)",$V$426&gt;=2),V345,""))</f>
        <v/>
      </c>
      <c r="W452" s="21" t="str">
        <f>IF(AND('別紙3-1_区分⑤所要額内訳'!$I$4="大規模施設等(定員30人以上)",$W$426&gt;=5),W345,IF(AND('別紙3-1_区分⑤所要額内訳'!$I$4="小規模施設等(定員29人以下)",$W$426&gt;=2),W345,""))</f>
        <v/>
      </c>
      <c r="X452" s="21" t="str">
        <f>IF(AND('別紙3-1_区分⑤所要額内訳'!$I$4="大規模施設等(定員30人以上)",$X$426&gt;=5),X345,IF(AND('別紙3-1_区分⑤所要額内訳'!$I$4="小規模施設等(定員29人以下)",$X$426&gt;=2),X345,""))</f>
        <v/>
      </c>
      <c r="Y452" s="21" t="str">
        <f>IF(AND('別紙3-1_区分⑤所要額内訳'!$I$4="大規模施設等(定員30人以上)",$Y$426&gt;=5),Y345,IF(AND('別紙3-1_区分⑤所要額内訳'!$I$4="小規模施設等(定員29人以下)",$Y$426&gt;=2),Y345,""))</f>
        <v/>
      </c>
      <c r="Z452" s="21" t="str">
        <f>IF(AND('別紙3-1_区分⑤所要額内訳'!$I$4="大規模施設等(定員30人以上)",$Z$426&gt;=5),Z345,IF(AND('別紙3-1_区分⑤所要額内訳'!$I$4="小規模施設等(定員29人以下)",$Z$426&gt;=2),Z345,""))</f>
        <v/>
      </c>
      <c r="AA452" s="21" t="str">
        <f>IF(AND('別紙3-1_区分⑤所要額内訳'!$I$4="大規模施設等(定員30人以上)",$AA$426&gt;=5),AA345,IF(AND('別紙3-1_区分⑤所要額内訳'!$I$4="小規模施設等(定員29人以下)",$AA$426&gt;=2),AA345,""))</f>
        <v/>
      </c>
      <c r="AB452" s="21" t="str">
        <f>IF(AND('別紙3-1_区分⑤所要額内訳'!$I$4="大規模施設等(定員30人以上)",$AB$426&gt;=5),AB345,IF(AND('別紙3-1_区分⑤所要額内訳'!$I$4="小規模施設等(定員29人以下)",$AB$426&gt;=2),AB345,""))</f>
        <v/>
      </c>
      <c r="AC452" s="21" t="str">
        <f>IF(AND('別紙3-1_区分⑤所要額内訳'!$I$4="大規模施設等(定員30人以上)",$AC$426&gt;=5),AC345,IF(AND('別紙3-1_区分⑤所要額内訳'!$I$4="小規模施設等(定員29人以下)",$AC$426&gt;=2),AC345,""))</f>
        <v/>
      </c>
      <c r="AD452" s="21" t="str">
        <f>IF(AND('別紙3-1_区分⑤所要額内訳'!$I$4="大規模施設等(定員30人以上)",$AD$426&gt;=5),AD345,IF(AND('別紙3-1_区分⑤所要額内訳'!$I$4="小規模施設等(定員29人以下)",$AD$426&gt;=2),AD345,""))</f>
        <v/>
      </c>
      <c r="AE452" s="21" t="str">
        <f>IF(AND('別紙3-1_区分⑤所要額内訳'!$I$4="大規模施設等(定員30人以上)",$AE$426&gt;=5),AE345,IF(AND('別紙3-1_区分⑤所要額内訳'!$I$4="小規模施設等(定員29人以下)",$AE$426&gt;=2),AE345,""))</f>
        <v/>
      </c>
      <c r="AF452" s="21" t="str">
        <f>IF(AND('別紙3-1_区分⑤所要額内訳'!$I$4="大規模施設等(定員30人以上)",$AF$426&gt;=5),AF345,IF(AND('別紙3-1_区分⑤所要額内訳'!$I$4="小規模施設等(定員29人以下)",$AF$426&gt;=2),AF345,""))</f>
        <v/>
      </c>
      <c r="AG452" s="21" t="str">
        <f>IF(AND('別紙3-1_区分⑤所要額内訳'!$I$4="大規模施設等(定員30人以上)",$AG$426&gt;=5),AG345,IF(AND('別紙3-1_区分⑤所要額内訳'!$I$4="小規模施設等(定員29人以下)",$AG$426&gt;=2),AG345,""))</f>
        <v/>
      </c>
      <c r="AH452" s="21" t="str">
        <f>IF(AND('別紙3-1_区分⑤所要額内訳'!$I$4="大規模施設等(定員30人以上)",$AH$426&gt;=5),AH345,IF(AND('別紙3-1_区分⑤所要額内訳'!$I$4="小規模施設等(定員29人以下)",$AH$426&gt;=2),AH345,""))</f>
        <v/>
      </c>
      <c r="AI452" s="21" t="str">
        <f>IF(AND('別紙3-1_区分⑤所要額内訳'!$I$4="大規模施設等(定員30人以上)",$AI$426&gt;=5),AI345,IF(AND('別紙3-1_区分⑤所要額内訳'!$I$4="小規模施設等(定員29人以下)",$AI$426&gt;=2),AI345,""))</f>
        <v/>
      </c>
      <c r="AJ452" s="21" t="str">
        <f>IF(AND('別紙3-1_区分⑤所要額内訳'!$I$4="大規模施設等(定員30人以上)",$AJ$426&gt;=5),AJ345,IF(AND('別紙3-1_区分⑤所要額内訳'!$I$4="小規模施設等(定員29人以下)",$AJ$426&gt;=2),AJ345,""))</f>
        <v/>
      </c>
      <c r="AK452" s="21" t="str">
        <f>IF(AND('別紙3-1_区分⑤所要額内訳'!$I$4="大規模施設等(定員30人以上)",$AK$426&gt;=5),AK345,IF(AND('別紙3-1_区分⑤所要額内訳'!$I$4="小規模施設等(定員29人以下)",$AK$426&gt;=2),AK345,""))</f>
        <v/>
      </c>
      <c r="AL452" s="21" t="str">
        <f>IF(AND('別紙3-1_区分⑤所要額内訳'!$I$4="大規模施設等(定員30人以上)",$AL$426&gt;=5),AL345,IF(AND('別紙3-1_区分⑤所要額内訳'!$I$4="小規模施設等(定員29人以下)",$AL$426&gt;=2),AL345,""))</f>
        <v/>
      </c>
      <c r="AM452" s="21" t="str">
        <f>IF(AND('別紙3-1_区分⑤所要額内訳'!$I$4="大規模施設等(定員30人以上)",$AM$426&gt;=5),AM345,IF(AND('別紙3-1_区分⑤所要額内訳'!$I$4="小規模施設等(定員29人以下)",$AM$426&gt;=2),AM345,""))</f>
        <v/>
      </c>
      <c r="AN452" s="21" t="str">
        <f>IF(AND('別紙3-1_区分⑤所要額内訳'!$I$4="大規模施設等(定員30人以上)",$AN$426&gt;=5),AN345,IF(AND('別紙3-1_区分⑤所要額内訳'!$I$4="小規模施設等(定員29人以下)",$AN$426&gt;=2),AN345,""))</f>
        <v/>
      </c>
      <c r="AO452" s="21" t="str">
        <f>IF(AND('別紙3-1_区分⑤所要額内訳'!$I$4="大規模施設等(定員30人以上)",$AO$426&gt;=5),AO345,IF(AND('別紙3-1_区分⑤所要額内訳'!$I$4="小規模施設等(定員29人以下)",$AO$426&gt;=2),AO345,""))</f>
        <v/>
      </c>
      <c r="AP452" s="21" t="str">
        <f>IF(AND('別紙3-1_区分⑤所要額内訳'!$I$4="大規模施設等(定員30人以上)",$AP$426&gt;=5),AP345,IF(AND('別紙3-1_区分⑤所要額内訳'!$I$4="小規模施設等(定員29人以下)",$AP$426&gt;=2),AP345,""))</f>
        <v/>
      </c>
      <c r="AQ452" s="21" t="str">
        <f>IF(AND('別紙3-1_区分⑤所要額内訳'!$I$4="大規模施設等(定員30人以上)",$AQ$426&gt;=5),AQ345,IF(AND('別紙3-1_区分⑤所要額内訳'!$I$4="小規模施設等(定員29人以下)",$AQ$426&gt;=2),AQ345,""))</f>
        <v/>
      </c>
      <c r="AR452" s="21" t="str">
        <f>IF(AND('別紙3-1_区分⑤所要額内訳'!$I$4="大規模施設等(定員30人以上)",$AR$426&gt;=5),AR345,IF(AND('別紙3-1_区分⑤所要額内訳'!$I$4="小規模施設等(定員29人以下)",$AR$426&gt;=2),AR345,""))</f>
        <v/>
      </c>
      <c r="AS452" s="21" t="str">
        <f>IF(AND('別紙3-1_区分⑤所要額内訳'!$I$4="大規模施設等(定員30人以上)",$AS$426&gt;=5),AS345,IF(AND('別紙3-1_区分⑤所要額内訳'!$I$4="小規模施設等(定員29人以下)",$AS$426&gt;=2),AS345,""))</f>
        <v/>
      </c>
      <c r="AT452" s="21" t="str">
        <f>IF(AND('別紙3-1_区分⑤所要額内訳'!$I$4="大規模施設等(定員30人以上)",$AT$426&gt;=5),AT345,IF(AND('別紙3-1_区分⑤所要額内訳'!$I$4="小規模施設等(定員29人以下)",$AT$426&gt;=2),AT345,""))</f>
        <v/>
      </c>
      <c r="AU452" s="21" t="str">
        <f>IF(AND('別紙3-1_区分⑤所要額内訳'!$I$4="大規模施設等(定員30人以上)",$AU$426&gt;=5),AU345,IF(AND('別紙3-1_区分⑤所要額内訳'!$I$4="小規模施設等(定員29人以下)",$AU$426&gt;=2),AU345,""))</f>
        <v/>
      </c>
      <c r="AV452" s="21" t="str">
        <f>IF(AND('別紙3-1_区分⑤所要額内訳'!$I$4="大規模施設等(定員30人以上)",$AV$426&gt;=5),AV345,IF(AND('別紙3-1_区分⑤所要額内訳'!$I$4="小規模施設等(定員29人以下)",$AV$426&gt;=2),AV345,""))</f>
        <v/>
      </c>
      <c r="AW452" s="21" t="str">
        <f>IF(AND('別紙3-1_区分⑤所要額内訳'!$I$4="大規模施設等(定員30人以上)",$AW$426&gt;=5),AW345,IF(AND('別紙3-1_区分⑤所要額内訳'!$I$4="小規模施設等(定員29人以下)",$AW$426&gt;=2),AW345,""))</f>
        <v/>
      </c>
      <c r="AX452" s="21" t="str">
        <f>IF(AND('別紙3-1_区分⑤所要額内訳'!$I$4="大規模施設等(定員30人以上)",$AX$426&gt;=5),AX345,IF(AND('別紙3-1_区分⑤所要額内訳'!$I$4="小規模施設等(定員29人以下)",$AX$426&gt;=2),AX345,""))</f>
        <v/>
      </c>
      <c r="AY452" s="21" t="str">
        <f>IF(AND('別紙3-1_区分⑤所要額内訳'!$I$4="大規模施設等(定員30人以上)",$AY$426&gt;=5),AY345,IF(AND('別紙3-1_区分⑤所要額内訳'!$I$4="小規模施設等(定員29人以下)",$AY$426&gt;=2),AY345,""))</f>
        <v/>
      </c>
      <c r="AZ452" s="21" t="str">
        <f>IF(AND('別紙3-1_区分⑤所要額内訳'!$I$4="大規模施設等(定員30人以上)",$AZ$426&gt;=5),AZ345,IF(AND('別紙3-1_区分⑤所要額内訳'!$I$4="小規模施設等(定員29人以下)",$AZ$426&gt;=2),AZ345,""))</f>
        <v/>
      </c>
      <c r="BA452" s="21" t="str">
        <f>IF(AND('別紙3-1_区分⑤所要額内訳'!$I$4="大規模施設等(定員30人以上)",$BA$426&gt;=5),BA345,IF(AND('別紙3-1_区分⑤所要額内訳'!$I$4="小規模施設等(定員29人以下)",$BA$426&gt;=2),BA345,""))</f>
        <v/>
      </c>
      <c r="BB452" s="18">
        <f t="shared" si="770"/>
        <v>0</v>
      </c>
    </row>
    <row r="453" spans="1:54" x14ac:dyDescent="0.2">
      <c r="A453" s="5" t="str">
        <f t="shared" ref="A453:C453" si="778">A25</f>
        <v/>
      </c>
      <c r="B453" s="14" t="str">
        <f t="shared" si="778"/>
        <v/>
      </c>
      <c r="C453" s="5" t="str">
        <f t="shared" si="778"/>
        <v/>
      </c>
      <c r="D453" s="21" t="str">
        <f>IF(AND('別紙3-1_区分⑤所要額内訳'!$I$4="大規模施設等(定員30人以上)",$D$426&gt;=5),D346,IF(AND('別紙3-1_区分⑤所要額内訳'!$I$4="小規模施設等(定員29人以下)",$D$426&gt;=2),D346,""))</f>
        <v/>
      </c>
      <c r="E453" s="21" t="str">
        <f>IF(AND('別紙3-1_区分⑤所要額内訳'!$I$4="大規模施設等(定員30人以上)",$E$426&gt;=5),E346,IF(AND('別紙3-1_区分⑤所要額内訳'!$I$4="小規模施設等(定員29人以下)",$E$426&gt;=2),E346,""))</f>
        <v/>
      </c>
      <c r="F453" s="21" t="str">
        <f>IF(AND('別紙3-1_区分⑤所要額内訳'!$I$4="大規模施設等(定員30人以上)",$F$426&gt;=5),F346,IF(AND('別紙3-1_区分⑤所要額内訳'!$I$4="小規模施設等(定員29人以下)",$F$426&gt;=2),F346,""))</f>
        <v/>
      </c>
      <c r="G453" s="21" t="str">
        <f>IF(AND('別紙3-1_区分⑤所要額内訳'!$I$4="大規模施設等(定員30人以上)",$G$426&gt;=5),G346,IF(AND('別紙3-1_区分⑤所要額内訳'!$I$4="小規模施設等(定員29人以下)",$G$426&gt;=2),G346,""))</f>
        <v/>
      </c>
      <c r="H453" s="21" t="str">
        <f>IF(AND('別紙3-1_区分⑤所要額内訳'!$I$4="大規模施設等(定員30人以上)",$H$426&gt;=5),H346,IF(AND('別紙3-1_区分⑤所要額内訳'!$I$4="小規模施設等(定員29人以下)",$H$426&gt;=2),H346,""))</f>
        <v/>
      </c>
      <c r="I453" s="21" t="str">
        <f>IF(AND('別紙3-1_区分⑤所要額内訳'!$I$4="大規模施設等(定員30人以上)",$I$426&gt;=5),I346,IF(AND('別紙3-1_区分⑤所要額内訳'!$I$4="小規模施設等(定員29人以下)",$I$426&gt;=2),I346,""))</f>
        <v/>
      </c>
      <c r="J453" s="21" t="str">
        <f>IF(AND('別紙3-1_区分⑤所要額内訳'!$I$4="大規模施設等(定員30人以上)",$J$426&gt;=5),J346,IF(AND('別紙3-1_区分⑤所要額内訳'!$I$4="小規模施設等(定員29人以下)",$J$426&gt;=2),J346,""))</f>
        <v/>
      </c>
      <c r="K453" s="21" t="str">
        <f>IF(AND('別紙3-1_区分⑤所要額内訳'!$I$4="大規模施設等(定員30人以上)",$K$426&gt;=5),K346,IF(AND('別紙3-1_区分⑤所要額内訳'!$I$4="小規模施設等(定員29人以下)",$K$426&gt;=2),K346,""))</f>
        <v/>
      </c>
      <c r="L453" s="21" t="str">
        <f>IF(AND('別紙3-1_区分⑤所要額内訳'!$I$4="大規模施設等(定員30人以上)",$L$426&gt;=5),L346,IF(AND('別紙3-1_区分⑤所要額内訳'!$I$4="小規模施設等(定員29人以下)",$L$426&gt;=2),L346,""))</f>
        <v/>
      </c>
      <c r="M453" s="21" t="str">
        <f>IF(AND('別紙3-1_区分⑤所要額内訳'!$I$4="大規模施設等(定員30人以上)",$M$426&gt;=5),M346,IF(AND('別紙3-1_区分⑤所要額内訳'!$I$4="小規模施設等(定員29人以下)",$M$426&gt;=2),M346,""))</f>
        <v/>
      </c>
      <c r="N453" s="21" t="str">
        <f>IF(AND('別紙3-1_区分⑤所要額内訳'!$I$4="大規模施設等(定員30人以上)",$N$426&gt;=5),N346,IF(AND('別紙3-1_区分⑤所要額内訳'!$I$4="小規模施設等(定員29人以下)",$N$426&gt;=2),N346,""))</f>
        <v/>
      </c>
      <c r="O453" s="21" t="str">
        <f>IF(AND('別紙3-1_区分⑤所要額内訳'!$I$4="大規模施設等(定員30人以上)",$O$426&gt;=5),O346,IF(AND('別紙3-1_区分⑤所要額内訳'!$I$4="小規模施設等(定員29人以下)",$O$426&gt;=2),O346,""))</f>
        <v/>
      </c>
      <c r="P453" s="21" t="str">
        <f>IF(AND('別紙3-1_区分⑤所要額内訳'!$I$4="大規模施設等(定員30人以上)",$P$426&gt;=5),P346,IF(AND('別紙3-1_区分⑤所要額内訳'!$I$4="小規模施設等(定員29人以下)",$P$426&gt;=2),P346,""))</f>
        <v/>
      </c>
      <c r="Q453" s="21" t="str">
        <f>IF(AND('別紙3-1_区分⑤所要額内訳'!$I$4="大規模施設等(定員30人以上)",$Q$426&gt;=5),Q346,IF(AND('別紙3-1_区分⑤所要額内訳'!$I$4="小規模施設等(定員29人以下)",$Q$426&gt;=2),Q346,""))</f>
        <v/>
      </c>
      <c r="R453" s="21" t="str">
        <f>IF(AND('別紙3-1_区分⑤所要額内訳'!$I$4="大規模施設等(定員30人以上)",$R$426&gt;=5),R346,IF(AND('別紙3-1_区分⑤所要額内訳'!$I$4="小規模施設等(定員29人以下)",$R$426&gt;=2),R346,""))</f>
        <v/>
      </c>
      <c r="S453" s="21" t="str">
        <f>IF(AND('別紙3-1_区分⑤所要額内訳'!$I$4="大規模施設等(定員30人以上)",$S$426&gt;=5),S346,IF(AND('別紙3-1_区分⑤所要額内訳'!$I$4="小規模施設等(定員29人以下)",$S$426&gt;=2),S346,""))</f>
        <v/>
      </c>
      <c r="T453" s="21" t="str">
        <f>IF(AND('別紙3-1_区分⑤所要額内訳'!$I$4="大規模施設等(定員30人以上)",$T$426&gt;=5),T346,IF(AND('別紙3-1_区分⑤所要額内訳'!$I$4="小規模施設等(定員29人以下)",$T$426&gt;=2),T346,""))</f>
        <v/>
      </c>
      <c r="U453" s="21" t="str">
        <f>IF(AND('別紙3-1_区分⑤所要額内訳'!$I$4="大規模施設等(定員30人以上)",$U$426&gt;=5),U346,IF(AND('別紙3-1_区分⑤所要額内訳'!$I$4="小規模施設等(定員29人以下)",$U$426&gt;=2),U346,""))</f>
        <v/>
      </c>
      <c r="V453" s="21" t="str">
        <f>IF(AND('別紙3-1_区分⑤所要額内訳'!$I$4="大規模施設等(定員30人以上)",$V$426&gt;=5),V346,IF(AND('別紙3-1_区分⑤所要額内訳'!$I$4="小規模施設等(定員29人以下)",$V$426&gt;=2),V346,""))</f>
        <v/>
      </c>
      <c r="W453" s="21" t="str">
        <f>IF(AND('別紙3-1_区分⑤所要額内訳'!$I$4="大規模施設等(定員30人以上)",$W$426&gt;=5),W346,IF(AND('別紙3-1_区分⑤所要額内訳'!$I$4="小規模施設等(定員29人以下)",$W$426&gt;=2),W346,""))</f>
        <v/>
      </c>
      <c r="X453" s="21" t="str">
        <f>IF(AND('別紙3-1_区分⑤所要額内訳'!$I$4="大規模施設等(定員30人以上)",$X$426&gt;=5),X346,IF(AND('別紙3-1_区分⑤所要額内訳'!$I$4="小規模施設等(定員29人以下)",$X$426&gt;=2),X346,""))</f>
        <v/>
      </c>
      <c r="Y453" s="21" t="str">
        <f>IF(AND('別紙3-1_区分⑤所要額内訳'!$I$4="大規模施設等(定員30人以上)",$Y$426&gt;=5),Y346,IF(AND('別紙3-1_区分⑤所要額内訳'!$I$4="小規模施設等(定員29人以下)",$Y$426&gt;=2),Y346,""))</f>
        <v/>
      </c>
      <c r="Z453" s="21" t="str">
        <f>IF(AND('別紙3-1_区分⑤所要額内訳'!$I$4="大規模施設等(定員30人以上)",$Z$426&gt;=5),Z346,IF(AND('別紙3-1_区分⑤所要額内訳'!$I$4="小規模施設等(定員29人以下)",$Z$426&gt;=2),Z346,""))</f>
        <v/>
      </c>
      <c r="AA453" s="21" t="str">
        <f>IF(AND('別紙3-1_区分⑤所要額内訳'!$I$4="大規模施設等(定員30人以上)",$AA$426&gt;=5),AA346,IF(AND('別紙3-1_区分⑤所要額内訳'!$I$4="小規模施設等(定員29人以下)",$AA$426&gt;=2),AA346,""))</f>
        <v/>
      </c>
      <c r="AB453" s="21" t="str">
        <f>IF(AND('別紙3-1_区分⑤所要額内訳'!$I$4="大規模施設等(定員30人以上)",$AB$426&gt;=5),AB346,IF(AND('別紙3-1_区分⑤所要額内訳'!$I$4="小規模施設等(定員29人以下)",$AB$426&gt;=2),AB346,""))</f>
        <v/>
      </c>
      <c r="AC453" s="21" t="str">
        <f>IF(AND('別紙3-1_区分⑤所要額内訳'!$I$4="大規模施設等(定員30人以上)",$AC$426&gt;=5),AC346,IF(AND('別紙3-1_区分⑤所要額内訳'!$I$4="小規模施設等(定員29人以下)",$AC$426&gt;=2),AC346,""))</f>
        <v/>
      </c>
      <c r="AD453" s="21" t="str">
        <f>IF(AND('別紙3-1_区分⑤所要額内訳'!$I$4="大規模施設等(定員30人以上)",$AD$426&gt;=5),AD346,IF(AND('別紙3-1_区分⑤所要額内訳'!$I$4="小規模施設等(定員29人以下)",$AD$426&gt;=2),AD346,""))</f>
        <v/>
      </c>
      <c r="AE453" s="21" t="str">
        <f>IF(AND('別紙3-1_区分⑤所要額内訳'!$I$4="大規模施設等(定員30人以上)",$AE$426&gt;=5),AE346,IF(AND('別紙3-1_区分⑤所要額内訳'!$I$4="小規模施設等(定員29人以下)",$AE$426&gt;=2),AE346,""))</f>
        <v/>
      </c>
      <c r="AF453" s="21" t="str">
        <f>IF(AND('別紙3-1_区分⑤所要額内訳'!$I$4="大規模施設等(定員30人以上)",$AF$426&gt;=5),AF346,IF(AND('別紙3-1_区分⑤所要額内訳'!$I$4="小規模施設等(定員29人以下)",$AF$426&gt;=2),AF346,""))</f>
        <v/>
      </c>
      <c r="AG453" s="21" t="str">
        <f>IF(AND('別紙3-1_区分⑤所要額内訳'!$I$4="大規模施設等(定員30人以上)",$AG$426&gt;=5),AG346,IF(AND('別紙3-1_区分⑤所要額内訳'!$I$4="小規模施設等(定員29人以下)",$AG$426&gt;=2),AG346,""))</f>
        <v/>
      </c>
      <c r="AH453" s="21" t="str">
        <f>IF(AND('別紙3-1_区分⑤所要額内訳'!$I$4="大規模施設等(定員30人以上)",$AH$426&gt;=5),AH346,IF(AND('別紙3-1_区分⑤所要額内訳'!$I$4="小規模施設等(定員29人以下)",$AH$426&gt;=2),AH346,""))</f>
        <v/>
      </c>
      <c r="AI453" s="21" t="str">
        <f>IF(AND('別紙3-1_区分⑤所要額内訳'!$I$4="大規模施設等(定員30人以上)",$AI$426&gt;=5),AI346,IF(AND('別紙3-1_区分⑤所要額内訳'!$I$4="小規模施設等(定員29人以下)",$AI$426&gt;=2),AI346,""))</f>
        <v/>
      </c>
      <c r="AJ453" s="21" t="str">
        <f>IF(AND('別紙3-1_区分⑤所要額内訳'!$I$4="大規模施設等(定員30人以上)",$AJ$426&gt;=5),AJ346,IF(AND('別紙3-1_区分⑤所要額内訳'!$I$4="小規模施設等(定員29人以下)",$AJ$426&gt;=2),AJ346,""))</f>
        <v/>
      </c>
      <c r="AK453" s="21" t="str">
        <f>IF(AND('別紙3-1_区分⑤所要額内訳'!$I$4="大規模施設等(定員30人以上)",$AK$426&gt;=5),AK346,IF(AND('別紙3-1_区分⑤所要額内訳'!$I$4="小規模施設等(定員29人以下)",$AK$426&gt;=2),AK346,""))</f>
        <v/>
      </c>
      <c r="AL453" s="21" t="str">
        <f>IF(AND('別紙3-1_区分⑤所要額内訳'!$I$4="大規模施設等(定員30人以上)",$AL$426&gt;=5),AL346,IF(AND('別紙3-1_区分⑤所要額内訳'!$I$4="小規模施設等(定員29人以下)",$AL$426&gt;=2),AL346,""))</f>
        <v/>
      </c>
      <c r="AM453" s="21" t="str">
        <f>IF(AND('別紙3-1_区分⑤所要額内訳'!$I$4="大規模施設等(定員30人以上)",$AM$426&gt;=5),AM346,IF(AND('別紙3-1_区分⑤所要額内訳'!$I$4="小規模施設等(定員29人以下)",$AM$426&gt;=2),AM346,""))</f>
        <v/>
      </c>
      <c r="AN453" s="21" t="str">
        <f>IF(AND('別紙3-1_区分⑤所要額内訳'!$I$4="大規模施設等(定員30人以上)",$AN$426&gt;=5),AN346,IF(AND('別紙3-1_区分⑤所要額内訳'!$I$4="小規模施設等(定員29人以下)",$AN$426&gt;=2),AN346,""))</f>
        <v/>
      </c>
      <c r="AO453" s="21" t="str">
        <f>IF(AND('別紙3-1_区分⑤所要額内訳'!$I$4="大規模施設等(定員30人以上)",$AO$426&gt;=5),AO346,IF(AND('別紙3-1_区分⑤所要額内訳'!$I$4="小規模施設等(定員29人以下)",$AO$426&gt;=2),AO346,""))</f>
        <v/>
      </c>
      <c r="AP453" s="21" t="str">
        <f>IF(AND('別紙3-1_区分⑤所要額内訳'!$I$4="大規模施設等(定員30人以上)",$AP$426&gt;=5),AP346,IF(AND('別紙3-1_区分⑤所要額内訳'!$I$4="小規模施設等(定員29人以下)",$AP$426&gt;=2),AP346,""))</f>
        <v/>
      </c>
      <c r="AQ453" s="21" t="str">
        <f>IF(AND('別紙3-1_区分⑤所要額内訳'!$I$4="大規模施設等(定員30人以上)",$AQ$426&gt;=5),AQ346,IF(AND('別紙3-1_区分⑤所要額内訳'!$I$4="小規模施設等(定員29人以下)",$AQ$426&gt;=2),AQ346,""))</f>
        <v/>
      </c>
      <c r="AR453" s="21" t="str">
        <f>IF(AND('別紙3-1_区分⑤所要額内訳'!$I$4="大規模施設等(定員30人以上)",$AR$426&gt;=5),AR346,IF(AND('別紙3-1_区分⑤所要額内訳'!$I$4="小規模施設等(定員29人以下)",$AR$426&gt;=2),AR346,""))</f>
        <v/>
      </c>
      <c r="AS453" s="21" t="str">
        <f>IF(AND('別紙3-1_区分⑤所要額内訳'!$I$4="大規模施設等(定員30人以上)",$AS$426&gt;=5),AS346,IF(AND('別紙3-1_区分⑤所要額内訳'!$I$4="小規模施設等(定員29人以下)",$AS$426&gt;=2),AS346,""))</f>
        <v/>
      </c>
      <c r="AT453" s="21" t="str">
        <f>IF(AND('別紙3-1_区分⑤所要額内訳'!$I$4="大規模施設等(定員30人以上)",$AT$426&gt;=5),AT346,IF(AND('別紙3-1_区分⑤所要額内訳'!$I$4="小規模施設等(定員29人以下)",$AT$426&gt;=2),AT346,""))</f>
        <v/>
      </c>
      <c r="AU453" s="21" t="str">
        <f>IF(AND('別紙3-1_区分⑤所要額内訳'!$I$4="大規模施設等(定員30人以上)",$AU$426&gt;=5),AU346,IF(AND('別紙3-1_区分⑤所要額内訳'!$I$4="小規模施設等(定員29人以下)",$AU$426&gt;=2),AU346,""))</f>
        <v/>
      </c>
      <c r="AV453" s="21" t="str">
        <f>IF(AND('別紙3-1_区分⑤所要額内訳'!$I$4="大規模施設等(定員30人以上)",$AV$426&gt;=5),AV346,IF(AND('別紙3-1_区分⑤所要額内訳'!$I$4="小規模施設等(定員29人以下)",$AV$426&gt;=2),AV346,""))</f>
        <v/>
      </c>
      <c r="AW453" s="21" t="str">
        <f>IF(AND('別紙3-1_区分⑤所要額内訳'!$I$4="大規模施設等(定員30人以上)",$AW$426&gt;=5),AW346,IF(AND('別紙3-1_区分⑤所要額内訳'!$I$4="小規模施設等(定員29人以下)",$AW$426&gt;=2),AW346,""))</f>
        <v/>
      </c>
      <c r="AX453" s="21" t="str">
        <f>IF(AND('別紙3-1_区分⑤所要額内訳'!$I$4="大規模施設等(定員30人以上)",$AX$426&gt;=5),AX346,IF(AND('別紙3-1_区分⑤所要額内訳'!$I$4="小規模施設等(定員29人以下)",$AX$426&gt;=2),AX346,""))</f>
        <v/>
      </c>
      <c r="AY453" s="21" t="str">
        <f>IF(AND('別紙3-1_区分⑤所要額内訳'!$I$4="大規模施設等(定員30人以上)",$AY$426&gt;=5),AY346,IF(AND('別紙3-1_区分⑤所要額内訳'!$I$4="小規模施設等(定員29人以下)",$AY$426&gt;=2),AY346,""))</f>
        <v/>
      </c>
      <c r="AZ453" s="21" t="str">
        <f>IF(AND('別紙3-1_区分⑤所要額内訳'!$I$4="大規模施設等(定員30人以上)",$AZ$426&gt;=5),AZ346,IF(AND('別紙3-1_区分⑤所要額内訳'!$I$4="小規模施設等(定員29人以下)",$AZ$426&gt;=2),AZ346,""))</f>
        <v/>
      </c>
      <c r="BA453" s="21" t="str">
        <f>IF(AND('別紙3-1_区分⑤所要額内訳'!$I$4="大規模施設等(定員30人以上)",$BA$426&gt;=5),BA346,IF(AND('別紙3-1_区分⑤所要額内訳'!$I$4="小規模施設等(定員29人以下)",$BA$426&gt;=2),BA346,""))</f>
        <v/>
      </c>
      <c r="BB453" s="18">
        <f t="shared" si="770"/>
        <v>0</v>
      </c>
    </row>
    <row r="454" spans="1:54" x14ac:dyDescent="0.2">
      <c r="A454" s="5" t="str">
        <f t="shared" ref="A454:C454" si="779">A26</f>
        <v/>
      </c>
      <c r="B454" s="14" t="str">
        <f t="shared" si="779"/>
        <v/>
      </c>
      <c r="C454" s="5" t="str">
        <f t="shared" si="779"/>
        <v/>
      </c>
      <c r="D454" s="21" t="str">
        <f>IF(AND('別紙3-1_区分⑤所要額内訳'!$I$4="大規模施設等(定員30人以上)",$D$426&gt;=5),D347,IF(AND('別紙3-1_区分⑤所要額内訳'!$I$4="小規模施設等(定員29人以下)",$D$426&gt;=2),D347,""))</f>
        <v/>
      </c>
      <c r="E454" s="21" t="str">
        <f>IF(AND('別紙3-1_区分⑤所要額内訳'!$I$4="大規模施設等(定員30人以上)",$E$426&gt;=5),E347,IF(AND('別紙3-1_区分⑤所要額内訳'!$I$4="小規模施設等(定員29人以下)",$E$426&gt;=2),E347,""))</f>
        <v/>
      </c>
      <c r="F454" s="21" t="str">
        <f>IF(AND('別紙3-1_区分⑤所要額内訳'!$I$4="大規模施設等(定員30人以上)",$F$426&gt;=5),F347,IF(AND('別紙3-1_区分⑤所要額内訳'!$I$4="小規模施設等(定員29人以下)",$F$426&gt;=2),F347,""))</f>
        <v/>
      </c>
      <c r="G454" s="21" t="str">
        <f>IF(AND('別紙3-1_区分⑤所要額内訳'!$I$4="大規模施設等(定員30人以上)",$G$426&gt;=5),G347,IF(AND('別紙3-1_区分⑤所要額内訳'!$I$4="小規模施設等(定員29人以下)",$G$426&gt;=2),G347,""))</f>
        <v/>
      </c>
      <c r="H454" s="21" t="str">
        <f>IF(AND('別紙3-1_区分⑤所要額内訳'!$I$4="大規模施設等(定員30人以上)",$H$426&gt;=5),H347,IF(AND('別紙3-1_区分⑤所要額内訳'!$I$4="小規模施設等(定員29人以下)",$H$426&gt;=2),H347,""))</f>
        <v/>
      </c>
      <c r="I454" s="21" t="str">
        <f>IF(AND('別紙3-1_区分⑤所要額内訳'!$I$4="大規模施設等(定員30人以上)",$I$426&gt;=5),I347,IF(AND('別紙3-1_区分⑤所要額内訳'!$I$4="小規模施設等(定員29人以下)",$I$426&gt;=2),I347,""))</f>
        <v/>
      </c>
      <c r="J454" s="21" t="str">
        <f>IF(AND('別紙3-1_区分⑤所要額内訳'!$I$4="大規模施設等(定員30人以上)",$J$426&gt;=5),J347,IF(AND('別紙3-1_区分⑤所要額内訳'!$I$4="小規模施設等(定員29人以下)",$J$426&gt;=2),J347,""))</f>
        <v/>
      </c>
      <c r="K454" s="21" t="str">
        <f>IF(AND('別紙3-1_区分⑤所要額内訳'!$I$4="大規模施設等(定員30人以上)",$K$426&gt;=5),K347,IF(AND('別紙3-1_区分⑤所要額内訳'!$I$4="小規模施設等(定員29人以下)",$K$426&gt;=2),K347,""))</f>
        <v/>
      </c>
      <c r="L454" s="21" t="str">
        <f>IF(AND('別紙3-1_区分⑤所要額内訳'!$I$4="大規模施設等(定員30人以上)",$L$426&gt;=5),L347,IF(AND('別紙3-1_区分⑤所要額内訳'!$I$4="小規模施設等(定員29人以下)",$L$426&gt;=2),L347,""))</f>
        <v/>
      </c>
      <c r="M454" s="21" t="str">
        <f>IF(AND('別紙3-1_区分⑤所要額内訳'!$I$4="大規模施設等(定員30人以上)",$M$426&gt;=5),M347,IF(AND('別紙3-1_区分⑤所要額内訳'!$I$4="小規模施設等(定員29人以下)",$M$426&gt;=2),M347,""))</f>
        <v/>
      </c>
      <c r="N454" s="21" t="str">
        <f>IF(AND('別紙3-1_区分⑤所要額内訳'!$I$4="大規模施設等(定員30人以上)",$N$426&gt;=5),N347,IF(AND('別紙3-1_区分⑤所要額内訳'!$I$4="小規模施設等(定員29人以下)",$N$426&gt;=2),N347,""))</f>
        <v/>
      </c>
      <c r="O454" s="21" t="str">
        <f>IF(AND('別紙3-1_区分⑤所要額内訳'!$I$4="大規模施設等(定員30人以上)",$O$426&gt;=5),O347,IF(AND('別紙3-1_区分⑤所要額内訳'!$I$4="小規模施設等(定員29人以下)",$O$426&gt;=2),O347,""))</f>
        <v/>
      </c>
      <c r="P454" s="21" t="str">
        <f>IF(AND('別紙3-1_区分⑤所要額内訳'!$I$4="大規模施設等(定員30人以上)",$P$426&gt;=5),P347,IF(AND('別紙3-1_区分⑤所要額内訳'!$I$4="小規模施設等(定員29人以下)",$P$426&gt;=2),P347,""))</f>
        <v/>
      </c>
      <c r="Q454" s="21" t="str">
        <f>IF(AND('別紙3-1_区分⑤所要額内訳'!$I$4="大規模施設等(定員30人以上)",$Q$426&gt;=5),Q347,IF(AND('別紙3-1_区分⑤所要額内訳'!$I$4="小規模施設等(定員29人以下)",$Q$426&gt;=2),Q347,""))</f>
        <v/>
      </c>
      <c r="R454" s="21" t="str">
        <f>IF(AND('別紙3-1_区分⑤所要額内訳'!$I$4="大規模施設等(定員30人以上)",$R$426&gt;=5),R347,IF(AND('別紙3-1_区分⑤所要額内訳'!$I$4="小規模施設等(定員29人以下)",$R$426&gt;=2),R347,""))</f>
        <v/>
      </c>
      <c r="S454" s="21" t="str">
        <f>IF(AND('別紙3-1_区分⑤所要額内訳'!$I$4="大規模施設等(定員30人以上)",$S$426&gt;=5),S347,IF(AND('別紙3-1_区分⑤所要額内訳'!$I$4="小規模施設等(定員29人以下)",$S$426&gt;=2),S347,""))</f>
        <v/>
      </c>
      <c r="T454" s="21" t="str">
        <f>IF(AND('別紙3-1_区分⑤所要額内訳'!$I$4="大規模施設等(定員30人以上)",$T$426&gt;=5),T347,IF(AND('別紙3-1_区分⑤所要額内訳'!$I$4="小規模施設等(定員29人以下)",$T$426&gt;=2),T347,""))</f>
        <v/>
      </c>
      <c r="U454" s="21" t="str">
        <f>IF(AND('別紙3-1_区分⑤所要額内訳'!$I$4="大規模施設等(定員30人以上)",$U$426&gt;=5),U347,IF(AND('別紙3-1_区分⑤所要額内訳'!$I$4="小規模施設等(定員29人以下)",$U$426&gt;=2),U347,""))</f>
        <v/>
      </c>
      <c r="V454" s="21" t="str">
        <f>IF(AND('別紙3-1_区分⑤所要額内訳'!$I$4="大規模施設等(定員30人以上)",$V$426&gt;=5),V347,IF(AND('別紙3-1_区分⑤所要額内訳'!$I$4="小規模施設等(定員29人以下)",$V$426&gt;=2),V347,""))</f>
        <v/>
      </c>
      <c r="W454" s="21" t="str">
        <f>IF(AND('別紙3-1_区分⑤所要額内訳'!$I$4="大規模施設等(定員30人以上)",$W$426&gt;=5),W347,IF(AND('別紙3-1_区分⑤所要額内訳'!$I$4="小規模施設等(定員29人以下)",$W$426&gt;=2),W347,""))</f>
        <v/>
      </c>
      <c r="X454" s="21" t="str">
        <f>IF(AND('別紙3-1_区分⑤所要額内訳'!$I$4="大規模施設等(定員30人以上)",$X$426&gt;=5),X347,IF(AND('別紙3-1_区分⑤所要額内訳'!$I$4="小規模施設等(定員29人以下)",$X$426&gt;=2),X347,""))</f>
        <v/>
      </c>
      <c r="Y454" s="21" t="str">
        <f>IF(AND('別紙3-1_区分⑤所要額内訳'!$I$4="大規模施設等(定員30人以上)",$Y$426&gt;=5),Y347,IF(AND('別紙3-1_区分⑤所要額内訳'!$I$4="小規模施設等(定員29人以下)",$Y$426&gt;=2),Y347,""))</f>
        <v/>
      </c>
      <c r="Z454" s="21" t="str">
        <f>IF(AND('別紙3-1_区分⑤所要額内訳'!$I$4="大規模施設等(定員30人以上)",$Z$426&gt;=5),Z347,IF(AND('別紙3-1_区分⑤所要額内訳'!$I$4="小規模施設等(定員29人以下)",$Z$426&gt;=2),Z347,""))</f>
        <v/>
      </c>
      <c r="AA454" s="21" t="str">
        <f>IF(AND('別紙3-1_区分⑤所要額内訳'!$I$4="大規模施設等(定員30人以上)",$AA$426&gt;=5),AA347,IF(AND('別紙3-1_区分⑤所要額内訳'!$I$4="小規模施設等(定員29人以下)",$AA$426&gt;=2),AA347,""))</f>
        <v/>
      </c>
      <c r="AB454" s="21" t="str">
        <f>IF(AND('別紙3-1_区分⑤所要額内訳'!$I$4="大規模施設等(定員30人以上)",$AB$426&gt;=5),AB347,IF(AND('別紙3-1_区分⑤所要額内訳'!$I$4="小規模施設等(定員29人以下)",$AB$426&gt;=2),AB347,""))</f>
        <v/>
      </c>
      <c r="AC454" s="21" t="str">
        <f>IF(AND('別紙3-1_区分⑤所要額内訳'!$I$4="大規模施設等(定員30人以上)",$AC$426&gt;=5),AC347,IF(AND('別紙3-1_区分⑤所要額内訳'!$I$4="小規模施設等(定員29人以下)",$AC$426&gt;=2),AC347,""))</f>
        <v/>
      </c>
      <c r="AD454" s="21" t="str">
        <f>IF(AND('別紙3-1_区分⑤所要額内訳'!$I$4="大規模施設等(定員30人以上)",$AD$426&gt;=5),AD347,IF(AND('別紙3-1_区分⑤所要額内訳'!$I$4="小規模施設等(定員29人以下)",$AD$426&gt;=2),AD347,""))</f>
        <v/>
      </c>
      <c r="AE454" s="21" t="str">
        <f>IF(AND('別紙3-1_区分⑤所要額内訳'!$I$4="大規模施設等(定員30人以上)",$AE$426&gt;=5),AE347,IF(AND('別紙3-1_区分⑤所要額内訳'!$I$4="小規模施設等(定員29人以下)",$AE$426&gt;=2),AE347,""))</f>
        <v/>
      </c>
      <c r="AF454" s="21" t="str">
        <f>IF(AND('別紙3-1_区分⑤所要額内訳'!$I$4="大規模施設等(定員30人以上)",$AF$426&gt;=5),AF347,IF(AND('別紙3-1_区分⑤所要額内訳'!$I$4="小規模施設等(定員29人以下)",$AF$426&gt;=2),AF347,""))</f>
        <v/>
      </c>
      <c r="AG454" s="21" t="str">
        <f>IF(AND('別紙3-1_区分⑤所要額内訳'!$I$4="大規模施設等(定員30人以上)",$AG$426&gt;=5),AG347,IF(AND('別紙3-1_区分⑤所要額内訳'!$I$4="小規模施設等(定員29人以下)",$AG$426&gt;=2),AG347,""))</f>
        <v/>
      </c>
      <c r="AH454" s="21" t="str">
        <f>IF(AND('別紙3-1_区分⑤所要額内訳'!$I$4="大規模施設等(定員30人以上)",$AH$426&gt;=5),AH347,IF(AND('別紙3-1_区分⑤所要額内訳'!$I$4="小規模施設等(定員29人以下)",$AH$426&gt;=2),AH347,""))</f>
        <v/>
      </c>
      <c r="AI454" s="21" t="str">
        <f>IF(AND('別紙3-1_区分⑤所要額内訳'!$I$4="大規模施設等(定員30人以上)",$AI$426&gt;=5),AI347,IF(AND('別紙3-1_区分⑤所要額内訳'!$I$4="小規模施設等(定員29人以下)",$AI$426&gt;=2),AI347,""))</f>
        <v/>
      </c>
      <c r="AJ454" s="21" t="str">
        <f>IF(AND('別紙3-1_区分⑤所要額内訳'!$I$4="大規模施設等(定員30人以上)",$AJ$426&gt;=5),AJ347,IF(AND('別紙3-1_区分⑤所要額内訳'!$I$4="小規模施設等(定員29人以下)",$AJ$426&gt;=2),AJ347,""))</f>
        <v/>
      </c>
      <c r="AK454" s="21" t="str">
        <f>IF(AND('別紙3-1_区分⑤所要額内訳'!$I$4="大規模施設等(定員30人以上)",$AK$426&gt;=5),AK347,IF(AND('別紙3-1_区分⑤所要額内訳'!$I$4="小規模施設等(定員29人以下)",$AK$426&gt;=2),AK347,""))</f>
        <v/>
      </c>
      <c r="AL454" s="21" t="str">
        <f>IF(AND('別紙3-1_区分⑤所要額内訳'!$I$4="大規模施設等(定員30人以上)",$AL$426&gt;=5),AL347,IF(AND('別紙3-1_区分⑤所要額内訳'!$I$4="小規模施設等(定員29人以下)",$AL$426&gt;=2),AL347,""))</f>
        <v/>
      </c>
      <c r="AM454" s="21" t="str">
        <f>IF(AND('別紙3-1_区分⑤所要額内訳'!$I$4="大規模施設等(定員30人以上)",$AM$426&gt;=5),AM347,IF(AND('別紙3-1_区分⑤所要額内訳'!$I$4="小規模施設等(定員29人以下)",$AM$426&gt;=2),AM347,""))</f>
        <v/>
      </c>
      <c r="AN454" s="21" t="str">
        <f>IF(AND('別紙3-1_区分⑤所要額内訳'!$I$4="大規模施設等(定員30人以上)",$AN$426&gt;=5),AN347,IF(AND('別紙3-1_区分⑤所要額内訳'!$I$4="小規模施設等(定員29人以下)",$AN$426&gt;=2),AN347,""))</f>
        <v/>
      </c>
      <c r="AO454" s="21" t="str">
        <f>IF(AND('別紙3-1_区分⑤所要額内訳'!$I$4="大規模施設等(定員30人以上)",$AO$426&gt;=5),AO347,IF(AND('別紙3-1_区分⑤所要額内訳'!$I$4="小規模施設等(定員29人以下)",$AO$426&gt;=2),AO347,""))</f>
        <v/>
      </c>
      <c r="AP454" s="21" t="str">
        <f>IF(AND('別紙3-1_区分⑤所要額内訳'!$I$4="大規模施設等(定員30人以上)",$AP$426&gt;=5),AP347,IF(AND('別紙3-1_区分⑤所要額内訳'!$I$4="小規模施設等(定員29人以下)",$AP$426&gt;=2),AP347,""))</f>
        <v/>
      </c>
      <c r="AQ454" s="21" t="str">
        <f>IF(AND('別紙3-1_区分⑤所要額内訳'!$I$4="大規模施設等(定員30人以上)",$AQ$426&gt;=5),AQ347,IF(AND('別紙3-1_区分⑤所要額内訳'!$I$4="小規模施設等(定員29人以下)",$AQ$426&gt;=2),AQ347,""))</f>
        <v/>
      </c>
      <c r="AR454" s="21" t="str">
        <f>IF(AND('別紙3-1_区分⑤所要額内訳'!$I$4="大規模施設等(定員30人以上)",$AR$426&gt;=5),AR347,IF(AND('別紙3-1_区分⑤所要額内訳'!$I$4="小規模施設等(定員29人以下)",$AR$426&gt;=2),AR347,""))</f>
        <v/>
      </c>
      <c r="AS454" s="21" t="str">
        <f>IF(AND('別紙3-1_区分⑤所要額内訳'!$I$4="大規模施設等(定員30人以上)",$AS$426&gt;=5),AS347,IF(AND('別紙3-1_区分⑤所要額内訳'!$I$4="小規模施設等(定員29人以下)",$AS$426&gt;=2),AS347,""))</f>
        <v/>
      </c>
      <c r="AT454" s="21" t="str">
        <f>IF(AND('別紙3-1_区分⑤所要額内訳'!$I$4="大規模施設等(定員30人以上)",$AT$426&gt;=5),AT347,IF(AND('別紙3-1_区分⑤所要額内訳'!$I$4="小規模施設等(定員29人以下)",$AT$426&gt;=2),AT347,""))</f>
        <v/>
      </c>
      <c r="AU454" s="21" t="str">
        <f>IF(AND('別紙3-1_区分⑤所要額内訳'!$I$4="大規模施設等(定員30人以上)",$AU$426&gt;=5),AU347,IF(AND('別紙3-1_区分⑤所要額内訳'!$I$4="小規模施設等(定員29人以下)",$AU$426&gt;=2),AU347,""))</f>
        <v/>
      </c>
      <c r="AV454" s="21" t="str">
        <f>IF(AND('別紙3-1_区分⑤所要額内訳'!$I$4="大規模施設等(定員30人以上)",$AV$426&gt;=5),AV347,IF(AND('別紙3-1_区分⑤所要額内訳'!$I$4="小規模施設等(定員29人以下)",$AV$426&gt;=2),AV347,""))</f>
        <v/>
      </c>
      <c r="AW454" s="21" t="str">
        <f>IF(AND('別紙3-1_区分⑤所要額内訳'!$I$4="大規模施設等(定員30人以上)",$AW$426&gt;=5),AW347,IF(AND('別紙3-1_区分⑤所要額内訳'!$I$4="小規模施設等(定員29人以下)",$AW$426&gt;=2),AW347,""))</f>
        <v/>
      </c>
      <c r="AX454" s="21" t="str">
        <f>IF(AND('別紙3-1_区分⑤所要額内訳'!$I$4="大規模施設等(定員30人以上)",$AX$426&gt;=5),AX347,IF(AND('別紙3-1_区分⑤所要額内訳'!$I$4="小規模施設等(定員29人以下)",$AX$426&gt;=2),AX347,""))</f>
        <v/>
      </c>
      <c r="AY454" s="21" t="str">
        <f>IF(AND('別紙3-1_区分⑤所要額内訳'!$I$4="大規模施設等(定員30人以上)",$AY$426&gt;=5),AY347,IF(AND('別紙3-1_区分⑤所要額内訳'!$I$4="小規模施設等(定員29人以下)",$AY$426&gt;=2),AY347,""))</f>
        <v/>
      </c>
      <c r="AZ454" s="21" t="str">
        <f>IF(AND('別紙3-1_区分⑤所要額内訳'!$I$4="大規模施設等(定員30人以上)",$AZ$426&gt;=5),AZ347,IF(AND('別紙3-1_区分⑤所要額内訳'!$I$4="小規模施設等(定員29人以下)",$AZ$426&gt;=2),AZ347,""))</f>
        <v/>
      </c>
      <c r="BA454" s="21" t="str">
        <f>IF(AND('別紙3-1_区分⑤所要額内訳'!$I$4="大規模施設等(定員30人以上)",$BA$426&gt;=5),BA347,IF(AND('別紙3-1_区分⑤所要額内訳'!$I$4="小規模施設等(定員29人以下)",$BA$426&gt;=2),BA347,""))</f>
        <v/>
      </c>
      <c r="BB454" s="18">
        <f t="shared" si="770"/>
        <v>0</v>
      </c>
    </row>
    <row r="455" spans="1:54" x14ac:dyDescent="0.2">
      <c r="A455" s="5" t="str">
        <f t="shared" ref="A455:C455" si="780">A27</f>
        <v/>
      </c>
      <c r="B455" s="14" t="str">
        <f t="shared" si="780"/>
        <v/>
      </c>
      <c r="C455" s="5" t="str">
        <f t="shared" si="780"/>
        <v/>
      </c>
      <c r="D455" s="21" t="str">
        <f>IF(AND('別紙3-1_区分⑤所要額内訳'!$I$4="大規模施設等(定員30人以上)",$D$426&gt;=5),D348,IF(AND('別紙3-1_区分⑤所要額内訳'!$I$4="小規模施設等(定員29人以下)",$D$426&gt;=2),D348,""))</f>
        <v/>
      </c>
      <c r="E455" s="21" t="str">
        <f>IF(AND('別紙3-1_区分⑤所要額内訳'!$I$4="大規模施設等(定員30人以上)",$E$426&gt;=5),E348,IF(AND('別紙3-1_区分⑤所要額内訳'!$I$4="小規模施設等(定員29人以下)",$E$426&gt;=2),E348,""))</f>
        <v/>
      </c>
      <c r="F455" s="21" t="str">
        <f>IF(AND('別紙3-1_区分⑤所要額内訳'!$I$4="大規模施設等(定員30人以上)",$F$426&gt;=5),F348,IF(AND('別紙3-1_区分⑤所要額内訳'!$I$4="小規模施設等(定員29人以下)",$F$426&gt;=2),F348,""))</f>
        <v/>
      </c>
      <c r="G455" s="21" t="str">
        <f>IF(AND('別紙3-1_区分⑤所要額内訳'!$I$4="大規模施設等(定員30人以上)",$G$426&gt;=5),G348,IF(AND('別紙3-1_区分⑤所要額内訳'!$I$4="小規模施設等(定員29人以下)",$G$426&gt;=2),G348,""))</f>
        <v/>
      </c>
      <c r="H455" s="21" t="str">
        <f>IF(AND('別紙3-1_区分⑤所要額内訳'!$I$4="大規模施設等(定員30人以上)",$H$426&gt;=5),H348,IF(AND('別紙3-1_区分⑤所要額内訳'!$I$4="小規模施設等(定員29人以下)",$H$426&gt;=2),H348,""))</f>
        <v/>
      </c>
      <c r="I455" s="21" t="str">
        <f>IF(AND('別紙3-1_区分⑤所要額内訳'!$I$4="大規模施設等(定員30人以上)",$I$426&gt;=5),I348,IF(AND('別紙3-1_区分⑤所要額内訳'!$I$4="小規模施設等(定員29人以下)",$I$426&gt;=2),I348,""))</f>
        <v/>
      </c>
      <c r="J455" s="21" t="str">
        <f>IF(AND('別紙3-1_区分⑤所要額内訳'!$I$4="大規模施設等(定員30人以上)",$J$426&gt;=5),J348,IF(AND('別紙3-1_区分⑤所要額内訳'!$I$4="小規模施設等(定員29人以下)",$J$426&gt;=2),J348,""))</f>
        <v/>
      </c>
      <c r="K455" s="21" t="str">
        <f>IF(AND('別紙3-1_区分⑤所要額内訳'!$I$4="大規模施設等(定員30人以上)",$K$426&gt;=5),K348,IF(AND('別紙3-1_区分⑤所要額内訳'!$I$4="小規模施設等(定員29人以下)",$K$426&gt;=2),K348,""))</f>
        <v/>
      </c>
      <c r="L455" s="21" t="str">
        <f>IF(AND('別紙3-1_区分⑤所要額内訳'!$I$4="大規模施設等(定員30人以上)",$L$426&gt;=5),L348,IF(AND('別紙3-1_区分⑤所要額内訳'!$I$4="小規模施設等(定員29人以下)",$L$426&gt;=2),L348,""))</f>
        <v/>
      </c>
      <c r="M455" s="21" t="str">
        <f>IF(AND('別紙3-1_区分⑤所要額内訳'!$I$4="大規模施設等(定員30人以上)",$M$426&gt;=5),M348,IF(AND('別紙3-1_区分⑤所要額内訳'!$I$4="小規模施設等(定員29人以下)",$M$426&gt;=2),M348,""))</f>
        <v/>
      </c>
      <c r="N455" s="21" t="str">
        <f>IF(AND('別紙3-1_区分⑤所要額内訳'!$I$4="大規模施設等(定員30人以上)",$N$426&gt;=5),N348,IF(AND('別紙3-1_区分⑤所要額内訳'!$I$4="小規模施設等(定員29人以下)",$N$426&gt;=2),N348,""))</f>
        <v/>
      </c>
      <c r="O455" s="21" t="str">
        <f>IF(AND('別紙3-1_区分⑤所要額内訳'!$I$4="大規模施設等(定員30人以上)",$O$426&gt;=5),O348,IF(AND('別紙3-1_区分⑤所要額内訳'!$I$4="小規模施設等(定員29人以下)",$O$426&gt;=2),O348,""))</f>
        <v/>
      </c>
      <c r="P455" s="21" t="str">
        <f>IF(AND('別紙3-1_区分⑤所要額内訳'!$I$4="大規模施設等(定員30人以上)",$P$426&gt;=5),P348,IF(AND('別紙3-1_区分⑤所要額内訳'!$I$4="小規模施設等(定員29人以下)",$P$426&gt;=2),P348,""))</f>
        <v/>
      </c>
      <c r="Q455" s="21" t="str">
        <f>IF(AND('別紙3-1_区分⑤所要額内訳'!$I$4="大規模施設等(定員30人以上)",$Q$426&gt;=5),Q348,IF(AND('別紙3-1_区分⑤所要額内訳'!$I$4="小規模施設等(定員29人以下)",$Q$426&gt;=2),Q348,""))</f>
        <v/>
      </c>
      <c r="R455" s="21" t="str">
        <f>IF(AND('別紙3-1_区分⑤所要額内訳'!$I$4="大規模施設等(定員30人以上)",$R$426&gt;=5),R348,IF(AND('別紙3-1_区分⑤所要額内訳'!$I$4="小規模施設等(定員29人以下)",$R$426&gt;=2),R348,""))</f>
        <v/>
      </c>
      <c r="S455" s="21" t="str">
        <f>IF(AND('別紙3-1_区分⑤所要額内訳'!$I$4="大規模施設等(定員30人以上)",$S$426&gt;=5),S348,IF(AND('別紙3-1_区分⑤所要額内訳'!$I$4="小規模施設等(定員29人以下)",$S$426&gt;=2),S348,""))</f>
        <v/>
      </c>
      <c r="T455" s="21" t="str">
        <f>IF(AND('別紙3-1_区分⑤所要額内訳'!$I$4="大規模施設等(定員30人以上)",$T$426&gt;=5),T348,IF(AND('別紙3-1_区分⑤所要額内訳'!$I$4="小規模施設等(定員29人以下)",$T$426&gt;=2),T348,""))</f>
        <v/>
      </c>
      <c r="U455" s="21" t="str">
        <f>IF(AND('別紙3-1_区分⑤所要額内訳'!$I$4="大規模施設等(定員30人以上)",$U$426&gt;=5),U348,IF(AND('別紙3-1_区分⑤所要額内訳'!$I$4="小規模施設等(定員29人以下)",$U$426&gt;=2),U348,""))</f>
        <v/>
      </c>
      <c r="V455" s="21" t="str">
        <f>IF(AND('別紙3-1_区分⑤所要額内訳'!$I$4="大規模施設等(定員30人以上)",$V$426&gt;=5),V348,IF(AND('別紙3-1_区分⑤所要額内訳'!$I$4="小規模施設等(定員29人以下)",$V$426&gt;=2),V348,""))</f>
        <v/>
      </c>
      <c r="W455" s="21" t="str">
        <f>IF(AND('別紙3-1_区分⑤所要額内訳'!$I$4="大規模施設等(定員30人以上)",$W$426&gt;=5),W348,IF(AND('別紙3-1_区分⑤所要額内訳'!$I$4="小規模施設等(定員29人以下)",$W$426&gt;=2),W348,""))</f>
        <v/>
      </c>
      <c r="X455" s="21" t="str">
        <f>IF(AND('別紙3-1_区分⑤所要額内訳'!$I$4="大規模施設等(定員30人以上)",$X$426&gt;=5),X348,IF(AND('別紙3-1_区分⑤所要額内訳'!$I$4="小規模施設等(定員29人以下)",$X$426&gt;=2),X348,""))</f>
        <v/>
      </c>
      <c r="Y455" s="21" t="str">
        <f>IF(AND('別紙3-1_区分⑤所要額内訳'!$I$4="大規模施設等(定員30人以上)",$Y$426&gt;=5),Y348,IF(AND('別紙3-1_区分⑤所要額内訳'!$I$4="小規模施設等(定員29人以下)",$Y$426&gt;=2),Y348,""))</f>
        <v/>
      </c>
      <c r="Z455" s="21" t="str">
        <f>IF(AND('別紙3-1_区分⑤所要額内訳'!$I$4="大規模施設等(定員30人以上)",$Z$426&gt;=5),Z348,IF(AND('別紙3-1_区分⑤所要額内訳'!$I$4="小規模施設等(定員29人以下)",$Z$426&gt;=2),Z348,""))</f>
        <v/>
      </c>
      <c r="AA455" s="21" t="str">
        <f>IF(AND('別紙3-1_区分⑤所要額内訳'!$I$4="大規模施設等(定員30人以上)",$AA$426&gt;=5),AA348,IF(AND('別紙3-1_区分⑤所要額内訳'!$I$4="小規模施設等(定員29人以下)",$AA$426&gt;=2),AA348,""))</f>
        <v/>
      </c>
      <c r="AB455" s="21" t="str">
        <f>IF(AND('別紙3-1_区分⑤所要額内訳'!$I$4="大規模施設等(定員30人以上)",$AB$426&gt;=5),AB348,IF(AND('別紙3-1_区分⑤所要額内訳'!$I$4="小規模施設等(定員29人以下)",$AB$426&gt;=2),AB348,""))</f>
        <v/>
      </c>
      <c r="AC455" s="21" t="str">
        <f>IF(AND('別紙3-1_区分⑤所要額内訳'!$I$4="大規模施設等(定員30人以上)",$AC$426&gt;=5),AC348,IF(AND('別紙3-1_区分⑤所要額内訳'!$I$4="小規模施設等(定員29人以下)",$AC$426&gt;=2),AC348,""))</f>
        <v/>
      </c>
      <c r="AD455" s="21" t="str">
        <f>IF(AND('別紙3-1_区分⑤所要額内訳'!$I$4="大規模施設等(定員30人以上)",$AD$426&gt;=5),AD348,IF(AND('別紙3-1_区分⑤所要額内訳'!$I$4="小規模施設等(定員29人以下)",$AD$426&gt;=2),AD348,""))</f>
        <v/>
      </c>
      <c r="AE455" s="21" t="str">
        <f>IF(AND('別紙3-1_区分⑤所要額内訳'!$I$4="大規模施設等(定員30人以上)",$AE$426&gt;=5),AE348,IF(AND('別紙3-1_区分⑤所要額内訳'!$I$4="小規模施設等(定員29人以下)",$AE$426&gt;=2),AE348,""))</f>
        <v/>
      </c>
      <c r="AF455" s="21" t="str">
        <f>IF(AND('別紙3-1_区分⑤所要額内訳'!$I$4="大規模施設等(定員30人以上)",$AF$426&gt;=5),AF348,IF(AND('別紙3-1_区分⑤所要額内訳'!$I$4="小規模施設等(定員29人以下)",$AF$426&gt;=2),AF348,""))</f>
        <v/>
      </c>
      <c r="AG455" s="21" t="str">
        <f>IF(AND('別紙3-1_区分⑤所要額内訳'!$I$4="大規模施設等(定員30人以上)",$AG$426&gt;=5),AG348,IF(AND('別紙3-1_区分⑤所要額内訳'!$I$4="小規模施設等(定員29人以下)",$AG$426&gt;=2),AG348,""))</f>
        <v/>
      </c>
      <c r="AH455" s="21" t="str">
        <f>IF(AND('別紙3-1_区分⑤所要額内訳'!$I$4="大規模施設等(定員30人以上)",$AH$426&gt;=5),AH348,IF(AND('別紙3-1_区分⑤所要額内訳'!$I$4="小規模施設等(定員29人以下)",$AH$426&gt;=2),AH348,""))</f>
        <v/>
      </c>
      <c r="AI455" s="21" t="str">
        <f>IF(AND('別紙3-1_区分⑤所要額内訳'!$I$4="大規模施設等(定員30人以上)",$AI$426&gt;=5),AI348,IF(AND('別紙3-1_区分⑤所要額内訳'!$I$4="小規模施設等(定員29人以下)",$AI$426&gt;=2),AI348,""))</f>
        <v/>
      </c>
      <c r="AJ455" s="21" t="str">
        <f>IF(AND('別紙3-1_区分⑤所要額内訳'!$I$4="大規模施設等(定員30人以上)",$AJ$426&gt;=5),AJ348,IF(AND('別紙3-1_区分⑤所要額内訳'!$I$4="小規模施設等(定員29人以下)",$AJ$426&gt;=2),AJ348,""))</f>
        <v/>
      </c>
      <c r="AK455" s="21" t="str">
        <f>IF(AND('別紙3-1_区分⑤所要額内訳'!$I$4="大規模施設等(定員30人以上)",$AK$426&gt;=5),AK348,IF(AND('別紙3-1_区分⑤所要額内訳'!$I$4="小規模施設等(定員29人以下)",$AK$426&gt;=2),AK348,""))</f>
        <v/>
      </c>
      <c r="AL455" s="21" t="str">
        <f>IF(AND('別紙3-1_区分⑤所要額内訳'!$I$4="大規模施設等(定員30人以上)",$AL$426&gt;=5),AL348,IF(AND('別紙3-1_区分⑤所要額内訳'!$I$4="小規模施設等(定員29人以下)",$AL$426&gt;=2),AL348,""))</f>
        <v/>
      </c>
      <c r="AM455" s="21" t="str">
        <f>IF(AND('別紙3-1_区分⑤所要額内訳'!$I$4="大規模施設等(定員30人以上)",$AM$426&gt;=5),AM348,IF(AND('別紙3-1_区分⑤所要額内訳'!$I$4="小規模施設等(定員29人以下)",$AM$426&gt;=2),AM348,""))</f>
        <v/>
      </c>
      <c r="AN455" s="21" t="str">
        <f>IF(AND('別紙3-1_区分⑤所要額内訳'!$I$4="大規模施設等(定員30人以上)",$AN$426&gt;=5),AN348,IF(AND('別紙3-1_区分⑤所要額内訳'!$I$4="小規模施設等(定員29人以下)",$AN$426&gt;=2),AN348,""))</f>
        <v/>
      </c>
      <c r="AO455" s="21" t="str">
        <f>IF(AND('別紙3-1_区分⑤所要額内訳'!$I$4="大規模施設等(定員30人以上)",$AO$426&gt;=5),AO348,IF(AND('別紙3-1_区分⑤所要額内訳'!$I$4="小規模施設等(定員29人以下)",$AO$426&gt;=2),AO348,""))</f>
        <v/>
      </c>
      <c r="AP455" s="21" t="str">
        <f>IF(AND('別紙3-1_区分⑤所要額内訳'!$I$4="大規模施設等(定員30人以上)",$AP$426&gt;=5),AP348,IF(AND('別紙3-1_区分⑤所要額内訳'!$I$4="小規模施設等(定員29人以下)",$AP$426&gt;=2),AP348,""))</f>
        <v/>
      </c>
      <c r="AQ455" s="21" t="str">
        <f>IF(AND('別紙3-1_区分⑤所要額内訳'!$I$4="大規模施設等(定員30人以上)",$AQ$426&gt;=5),AQ348,IF(AND('別紙3-1_区分⑤所要額内訳'!$I$4="小規模施設等(定員29人以下)",$AQ$426&gt;=2),AQ348,""))</f>
        <v/>
      </c>
      <c r="AR455" s="21" t="str">
        <f>IF(AND('別紙3-1_区分⑤所要額内訳'!$I$4="大規模施設等(定員30人以上)",$AR$426&gt;=5),AR348,IF(AND('別紙3-1_区分⑤所要額内訳'!$I$4="小規模施設等(定員29人以下)",$AR$426&gt;=2),AR348,""))</f>
        <v/>
      </c>
      <c r="AS455" s="21" t="str">
        <f>IF(AND('別紙3-1_区分⑤所要額内訳'!$I$4="大規模施設等(定員30人以上)",$AS$426&gt;=5),AS348,IF(AND('別紙3-1_区分⑤所要額内訳'!$I$4="小規模施設等(定員29人以下)",$AS$426&gt;=2),AS348,""))</f>
        <v/>
      </c>
      <c r="AT455" s="21" t="str">
        <f>IF(AND('別紙3-1_区分⑤所要額内訳'!$I$4="大規模施設等(定員30人以上)",$AT$426&gt;=5),AT348,IF(AND('別紙3-1_区分⑤所要額内訳'!$I$4="小規模施設等(定員29人以下)",$AT$426&gt;=2),AT348,""))</f>
        <v/>
      </c>
      <c r="AU455" s="21" t="str">
        <f>IF(AND('別紙3-1_区分⑤所要額内訳'!$I$4="大規模施設等(定員30人以上)",$AU$426&gt;=5),AU348,IF(AND('別紙3-1_区分⑤所要額内訳'!$I$4="小規模施設等(定員29人以下)",$AU$426&gt;=2),AU348,""))</f>
        <v/>
      </c>
      <c r="AV455" s="21" t="str">
        <f>IF(AND('別紙3-1_区分⑤所要額内訳'!$I$4="大規模施設等(定員30人以上)",$AV$426&gt;=5),AV348,IF(AND('別紙3-1_区分⑤所要額内訳'!$I$4="小規模施設等(定員29人以下)",$AV$426&gt;=2),AV348,""))</f>
        <v/>
      </c>
      <c r="AW455" s="21" t="str">
        <f>IF(AND('別紙3-1_区分⑤所要額内訳'!$I$4="大規模施設等(定員30人以上)",$AW$426&gt;=5),AW348,IF(AND('別紙3-1_区分⑤所要額内訳'!$I$4="小規模施設等(定員29人以下)",$AW$426&gt;=2),AW348,""))</f>
        <v/>
      </c>
      <c r="AX455" s="21" t="str">
        <f>IF(AND('別紙3-1_区分⑤所要額内訳'!$I$4="大規模施設等(定員30人以上)",$AX$426&gt;=5),AX348,IF(AND('別紙3-1_区分⑤所要額内訳'!$I$4="小規模施設等(定員29人以下)",$AX$426&gt;=2),AX348,""))</f>
        <v/>
      </c>
      <c r="AY455" s="21" t="str">
        <f>IF(AND('別紙3-1_区分⑤所要額内訳'!$I$4="大規模施設等(定員30人以上)",$AY$426&gt;=5),AY348,IF(AND('別紙3-1_区分⑤所要額内訳'!$I$4="小規模施設等(定員29人以下)",$AY$426&gt;=2),AY348,""))</f>
        <v/>
      </c>
      <c r="AZ455" s="21" t="str">
        <f>IF(AND('別紙3-1_区分⑤所要額内訳'!$I$4="大規模施設等(定員30人以上)",$AZ$426&gt;=5),AZ348,IF(AND('別紙3-1_区分⑤所要額内訳'!$I$4="小規模施設等(定員29人以下)",$AZ$426&gt;=2),AZ348,""))</f>
        <v/>
      </c>
      <c r="BA455" s="21" t="str">
        <f>IF(AND('別紙3-1_区分⑤所要額内訳'!$I$4="大規模施設等(定員30人以上)",$BA$426&gt;=5),BA348,IF(AND('別紙3-1_区分⑤所要額内訳'!$I$4="小規模施設等(定員29人以下)",$BA$426&gt;=2),BA348,""))</f>
        <v/>
      </c>
      <c r="BB455" s="18">
        <f t="shared" si="770"/>
        <v>0</v>
      </c>
    </row>
    <row r="456" spans="1:54" x14ac:dyDescent="0.2">
      <c r="A456" s="5" t="str">
        <f t="shared" ref="A456:C456" si="781">A28</f>
        <v/>
      </c>
      <c r="B456" s="14" t="str">
        <f t="shared" si="781"/>
        <v/>
      </c>
      <c r="C456" s="5" t="str">
        <f t="shared" si="781"/>
        <v/>
      </c>
      <c r="D456" s="21" t="str">
        <f>IF(AND('別紙3-1_区分⑤所要額内訳'!$I$4="大規模施設等(定員30人以上)",$D$426&gt;=5),D349,IF(AND('別紙3-1_区分⑤所要額内訳'!$I$4="小規模施設等(定員29人以下)",$D$426&gt;=2),D349,""))</f>
        <v/>
      </c>
      <c r="E456" s="21" t="str">
        <f>IF(AND('別紙3-1_区分⑤所要額内訳'!$I$4="大規模施設等(定員30人以上)",$E$426&gt;=5),E349,IF(AND('別紙3-1_区分⑤所要額内訳'!$I$4="小規模施設等(定員29人以下)",$E$426&gt;=2),E349,""))</f>
        <v/>
      </c>
      <c r="F456" s="21" t="str">
        <f>IF(AND('別紙3-1_区分⑤所要額内訳'!$I$4="大規模施設等(定員30人以上)",$F$426&gt;=5),F349,IF(AND('別紙3-1_区分⑤所要額内訳'!$I$4="小規模施設等(定員29人以下)",$F$426&gt;=2),F349,""))</f>
        <v/>
      </c>
      <c r="G456" s="21" t="str">
        <f>IF(AND('別紙3-1_区分⑤所要額内訳'!$I$4="大規模施設等(定員30人以上)",$G$426&gt;=5),G349,IF(AND('別紙3-1_区分⑤所要額内訳'!$I$4="小規模施設等(定員29人以下)",$G$426&gt;=2),G349,""))</f>
        <v/>
      </c>
      <c r="H456" s="21" t="str">
        <f>IF(AND('別紙3-1_区分⑤所要額内訳'!$I$4="大規模施設等(定員30人以上)",$H$426&gt;=5),H349,IF(AND('別紙3-1_区分⑤所要額内訳'!$I$4="小規模施設等(定員29人以下)",$H$426&gt;=2),H349,""))</f>
        <v/>
      </c>
      <c r="I456" s="21" t="str">
        <f>IF(AND('別紙3-1_区分⑤所要額内訳'!$I$4="大規模施設等(定員30人以上)",$I$426&gt;=5),I349,IF(AND('別紙3-1_区分⑤所要額内訳'!$I$4="小規模施設等(定員29人以下)",$I$426&gt;=2),I349,""))</f>
        <v/>
      </c>
      <c r="J456" s="21" t="str">
        <f>IF(AND('別紙3-1_区分⑤所要額内訳'!$I$4="大規模施設等(定員30人以上)",$J$426&gt;=5),J349,IF(AND('別紙3-1_区分⑤所要額内訳'!$I$4="小規模施設等(定員29人以下)",$J$426&gt;=2),J349,""))</f>
        <v/>
      </c>
      <c r="K456" s="21" t="str">
        <f>IF(AND('別紙3-1_区分⑤所要額内訳'!$I$4="大規模施設等(定員30人以上)",$K$426&gt;=5),K349,IF(AND('別紙3-1_区分⑤所要額内訳'!$I$4="小規模施設等(定員29人以下)",$K$426&gt;=2),K349,""))</f>
        <v/>
      </c>
      <c r="L456" s="21" t="str">
        <f>IF(AND('別紙3-1_区分⑤所要額内訳'!$I$4="大規模施設等(定員30人以上)",$L$426&gt;=5),L349,IF(AND('別紙3-1_区分⑤所要額内訳'!$I$4="小規模施設等(定員29人以下)",$L$426&gt;=2),L349,""))</f>
        <v/>
      </c>
      <c r="M456" s="21" t="str">
        <f>IF(AND('別紙3-1_区分⑤所要額内訳'!$I$4="大規模施設等(定員30人以上)",$M$426&gt;=5),M349,IF(AND('別紙3-1_区分⑤所要額内訳'!$I$4="小規模施設等(定員29人以下)",$M$426&gt;=2),M349,""))</f>
        <v/>
      </c>
      <c r="N456" s="21" t="str">
        <f>IF(AND('別紙3-1_区分⑤所要額内訳'!$I$4="大規模施設等(定員30人以上)",$N$426&gt;=5),N349,IF(AND('別紙3-1_区分⑤所要額内訳'!$I$4="小規模施設等(定員29人以下)",$N$426&gt;=2),N349,""))</f>
        <v/>
      </c>
      <c r="O456" s="21" t="str">
        <f>IF(AND('別紙3-1_区分⑤所要額内訳'!$I$4="大規模施設等(定員30人以上)",$O$426&gt;=5),O349,IF(AND('別紙3-1_区分⑤所要額内訳'!$I$4="小規模施設等(定員29人以下)",$O$426&gt;=2),O349,""))</f>
        <v/>
      </c>
      <c r="P456" s="21" t="str">
        <f>IF(AND('別紙3-1_区分⑤所要額内訳'!$I$4="大規模施設等(定員30人以上)",$P$426&gt;=5),P349,IF(AND('別紙3-1_区分⑤所要額内訳'!$I$4="小規模施設等(定員29人以下)",$P$426&gt;=2),P349,""))</f>
        <v/>
      </c>
      <c r="Q456" s="21" t="str">
        <f>IF(AND('別紙3-1_区分⑤所要額内訳'!$I$4="大規模施設等(定員30人以上)",$Q$426&gt;=5),Q349,IF(AND('別紙3-1_区分⑤所要額内訳'!$I$4="小規模施設等(定員29人以下)",$Q$426&gt;=2),Q349,""))</f>
        <v/>
      </c>
      <c r="R456" s="21" t="str">
        <f>IF(AND('別紙3-1_区分⑤所要額内訳'!$I$4="大規模施設等(定員30人以上)",$R$426&gt;=5),R349,IF(AND('別紙3-1_区分⑤所要額内訳'!$I$4="小規模施設等(定員29人以下)",$R$426&gt;=2),R349,""))</f>
        <v/>
      </c>
      <c r="S456" s="21" t="str">
        <f>IF(AND('別紙3-1_区分⑤所要額内訳'!$I$4="大規模施設等(定員30人以上)",$S$426&gt;=5),S349,IF(AND('別紙3-1_区分⑤所要額内訳'!$I$4="小規模施設等(定員29人以下)",$S$426&gt;=2),S349,""))</f>
        <v/>
      </c>
      <c r="T456" s="21" t="str">
        <f>IF(AND('別紙3-1_区分⑤所要額内訳'!$I$4="大規模施設等(定員30人以上)",$T$426&gt;=5),T349,IF(AND('別紙3-1_区分⑤所要額内訳'!$I$4="小規模施設等(定員29人以下)",$T$426&gt;=2),T349,""))</f>
        <v/>
      </c>
      <c r="U456" s="21" t="str">
        <f>IF(AND('別紙3-1_区分⑤所要額内訳'!$I$4="大規模施設等(定員30人以上)",$U$426&gt;=5),U349,IF(AND('別紙3-1_区分⑤所要額内訳'!$I$4="小規模施設等(定員29人以下)",$U$426&gt;=2),U349,""))</f>
        <v/>
      </c>
      <c r="V456" s="21" t="str">
        <f>IF(AND('別紙3-1_区分⑤所要額内訳'!$I$4="大規模施設等(定員30人以上)",$V$426&gt;=5),V349,IF(AND('別紙3-1_区分⑤所要額内訳'!$I$4="小規模施設等(定員29人以下)",$V$426&gt;=2),V349,""))</f>
        <v/>
      </c>
      <c r="W456" s="21" t="str">
        <f>IF(AND('別紙3-1_区分⑤所要額内訳'!$I$4="大規模施設等(定員30人以上)",$W$426&gt;=5),W349,IF(AND('別紙3-1_区分⑤所要額内訳'!$I$4="小規模施設等(定員29人以下)",$W$426&gt;=2),W349,""))</f>
        <v/>
      </c>
      <c r="X456" s="21" t="str">
        <f>IF(AND('別紙3-1_区分⑤所要額内訳'!$I$4="大規模施設等(定員30人以上)",$X$426&gt;=5),X349,IF(AND('別紙3-1_区分⑤所要額内訳'!$I$4="小規模施設等(定員29人以下)",$X$426&gt;=2),X349,""))</f>
        <v/>
      </c>
      <c r="Y456" s="21" t="str">
        <f>IF(AND('別紙3-1_区分⑤所要額内訳'!$I$4="大規模施設等(定員30人以上)",$Y$426&gt;=5),Y349,IF(AND('別紙3-1_区分⑤所要額内訳'!$I$4="小規模施設等(定員29人以下)",$Y$426&gt;=2),Y349,""))</f>
        <v/>
      </c>
      <c r="Z456" s="21" t="str">
        <f>IF(AND('別紙3-1_区分⑤所要額内訳'!$I$4="大規模施設等(定員30人以上)",$Z$426&gt;=5),Z349,IF(AND('別紙3-1_区分⑤所要額内訳'!$I$4="小規模施設等(定員29人以下)",$Z$426&gt;=2),Z349,""))</f>
        <v/>
      </c>
      <c r="AA456" s="21" t="str">
        <f>IF(AND('別紙3-1_区分⑤所要額内訳'!$I$4="大規模施設等(定員30人以上)",$AA$426&gt;=5),AA349,IF(AND('別紙3-1_区分⑤所要額内訳'!$I$4="小規模施設等(定員29人以下)",$AA$426&gt;=2),AA349,""))</f>
        <v/>
      </c>
      <c r="AB456" s="21" t="str">
        <f>IF(AND('別紙3-1_区分⑤所要額内訳'!$I$4="大規模施設等(定員30人以上)",$AB$426&gt;=5),AB349,IF(AND('別紙3-1_区分⑤所要額内訳'!$I$4="小規模施設等(定員29人以下)",$AB$426&gt;=2),AB349,""))</f>
        <v/>
      </c>
      <c r="AC456" s="21" t="str">
        <f>IF(AND('別紙3-1_区分⑤所要額内訳'!$I$4="大規模施設等(定員30人以上)",$AC$426&gt;=5),AC349,IF(AND('別紙3-1_区分⑤所要額内訳'!$I$4="小規模施設等(定員29人以下)",$AC$426&gt;=2),AC349,""))</f>
        <v/>
      </c>
      <c r="AD456" s="21" t="str">
        <f>IF(AND('別紙3-1_区分⑤所要額内訳'!$I$4="大規模施設等(定員30人以上)",$AD$426&gt;=5),AD349,IF(AND('別紙3-1_区分⑤所要額内訳'!$I$4="小規模施設等(定員29人以下)",$AD$426&gt;=2),AD349,""))</f>
        <v/>
      </c>
      <c r="AE456" s="21" t="str">
        <f>IF(AND('別紙3-1_区分⑤所要額内訳'!$I$4="大規模施設等(定員30人以上)",$AE$426&gt;=5),AE349,IF(AND('別紙3-1_区分⑤所要額内訳'!$I$4="小規模施設等(定員29人以下)",$AE$426&gt;=2),AE349,""))</f>
        <v/>
      </c>
      <c r="AF456" s="21" t="str">
        <f>IF(AND('別紙3-1_区分⑤所要額内訳'!$I$4="大規模施設等(定員30人以上)",$AF$426&gt;=5),AF349,IF(AND('別紙3-1_区分⑤所要額内訳'!$I$4="小規模施設等(定員29人以下)",$AF$426&gt;=2),AF349,""))</f>
        <v/>
      </c>
      <c r="AG456" s="21" t="str">
        <f>IF(AND('別紙3-1_区分⑤所要額内訳'!$I$4="大規模施設等(定員30人以上)",$AG$426&gt;=5),AG349,IF(AND('別紙3-1_区分⑤所要額内訳'!$I$4="小規模施設等(定員29人以下)",$AG$426&gt;=2),AG349,""))</f>
        <v/>
      </c>
      <c r="AH456" s="21" t="str">
        <f>IF(AND('別紙3-1_区分⑤所要額内訳'!$I$4="大規模施設等(定員30人以上)",$AH$426&gt;=5),AH349,IF(AND('別紙3-1_区分⑤所要額内訳'!$I$4="小規模施設等(定員29人以下)",$AH$426&gt;=2),AH349,""))</f>
        <v/>
      </c>
      <c r="AI456" s="21" t="str">
        <f>IF(AND('別紙3-1_区分⑤所要額内訳'!$I$4="大規模施設等(定員30人以上)",$AI$426&gt;=5),AI349,IF(AND('別紙3-1_区分⑤所要額内訳'!$I$4="小規模施設等(定員29人以下)",$AI$426&gt;=2),AI349,""))</f>
        <v/>
      </c>
      <c r="AJ456" s="21" t="str">
        <f>IF(AND('別紙3-1_区分⑤所要額内訳'!$I$4="大規模施設等(定員30人以上)",$AJ$426&gt;=5),AJ349,IF(AND('別紙3-1_区分⑤所要額内訳'!$I$4="小規模施設等(定員29人以下)",$AJ$426&gt;=2),AJ349,""))</f>
        <v/>
      </c>
      <c r="AK456" s="21" t="str">
        <f>IF(AND('別紙3-1_区分⑤所要額内訳'!$I$4="大規模施設等(定員30人以上)",$AK$426&gt;=5),AK349,IF(AND('別紙3-1_区分⑤所要額内訳'!$I$4="小規模施設等(定員29人以下)",$AK$426&gt;=2),AK349,""))</f>
        <v/>
      </c>
      <c r="AL456" s="21" t="str">
        <f>IF(AND('別紙3-1_区分⑤所要額内訳'!$I$4="大規模施設等(定員30人以上)",$AL$426&gt;=5),AL349,IF(AND('別紙3-1_区分⑤所要額内訳'!$I$4="小規模施設等(定員29人以下)",$AL$426&gt;=2),AL349,""))</f>
        <v/>
      </c>
      <c r="AM456" s="21" t="str">
        <f>IF(AND('別紙3-1_区分⑤所要額内訳'!$I$4="大規模施設等(定員30人以上)",$AM$426&gt;=5),AM349,IF(AND('別紙3-1_区分⑤所要額内訳'!$I$4="小規模施設等(定員29人以下)",$AM$426&gt;=2),AM349,""))</f>
        <v/>
      </c>
      <c r="AN456" s="21" t="str">
        <f>IF(AND('別紙3-1_区分⑤所要額内訳'!$I$4="大規模施設等(定員30人以上)",$AN$426&gt;=5),AN349,IF(AND('別紙3-1_区分⑤所要額内訳'!$I$4="小規模施設等(定員29人以下)",$AN$426&gt;=2),AN349,""))</f>
        <v/>
      </c>
      <c r="AO456" s="21" t="str">
        <f>IF(AND('別紙3-1_区分⑤所要額内訳'!$I$4="大規模施設等(定員30人以上)",$AO$426&gt;=5),AO349,IF(AND('別紙3-1_区分⑤所要額内訳'!$I$4="小規模施設等(定員29人以下)",$AO$426&gt;=2),AO349,""))</f>
        <v/>
      </c>
      <c r="AP456" s="21" t="str">
        <f>IF(AND('別紙3-1_区分⑤所要額内訳'!$I$4="大規模施設等(定員30人以上)",$AP$426&gt;=5),AP349,IF(AND('別紙3-1_区分⑤所要額内訳'!$I$4="小規模施設等(定員29人以下)",$AP$426&gt;=2),AP349,""))</f>
        <v/>
      </c>
      <c r="AQ456" s="21" t="str">
        <f>IF(AND('別紙3-1_区分⑤所要額内訳'!$I$4="大規模施設等(定員30人以上)",$AQ$426&gt;=5),AQ349,IF(AND('別紙3-1_区分⑤所要額内訳'!$I$4="小規模施設等(定員29人以下)",$AQ$426&gt;=2),AQ349,""))</f>
        <v/>
      </c>
      <c r="AR456" s="21" t="str">
        <f>IF(AND('別紙3-1_区分⑤所要額内訳'!$I$4="大規模施設等(定員30人以上)",$AR$426&gt;=5),AR349,IF(AND('別紙3-1_区分⑤所要額内訳'!$I$4="小規模施設等(定員29人以下)",$AR$426&gt;=2),AR349,""))</f>
        <v/>
      </c>
      <c r="AS456" s="21" t="str">
        <f>IF(AND('別紙3-1_区分⑤所要額内訳'!$I$4="大規模施設等(定員30人以上)",$AS$426&gt;=5),AS349,IF(AND('別紙3-1_区分⑤所要額内訳'!$I$4="小規模施設等(定員29人以下)",$AS$426&gt;=2),AS349,""))</f>
        <v/>
      </c>
      <c r="AT456" s="21" t="str">
        <f>IF(AND('別紙3-1_区分⑤所要額内訳'!$I$4="大規模施設等(定員30人以上)",$AT$426&gt;=5),AT349,IF(AND('別紙3-1_区分⑤所要額内訳'!$I$4="小規模施設等(定員29人以下)",$AT$426&gt;=2),AT349,""))</f>
        <v/>
      </c>
      <c r="AU456" s="21" t="str">
        <f>IF(AND('別紙3-1_区分⑤所要額内訳'!$I$4="大規模施設等(定員30人以上)",$AU$426&gt;=5),AU349,IF(AND('別紙3-1_区分⑤所要額内訳'!$I$4="小規模施設等(定員29人以下)",$AU$426&gt;=2),AU349,""))</f>
        <v/>
      </c>
      <c r="AV456" s="21" t="str">
        <f>IF(AND('別紙3-1_区分⑤所要額内訳'!$I$4="大規模施設等(定員30人以上)",$AV$426&gt;=5),AV349,IF(AND('別紙3-1_区分⑤所要額内訳'!$I$4="小規模施設等(定員29人以下)",$AV$426&gt;=2),AV349,""))</f>
        <v/>
      </c>
      <c r="AW456" s="21" t="str">
        <f>IF(AND('別紙3-1_区分⑤所要額内訳'!$I$4="大規模施設等(定員30人以上)",$AW$426&gt;=5),AW349,IF(AND('別紙3-1_区分⑤所要額内訳'!$I$4="小規模施設等(定員29人以下)",$AW$426&gt;=2),AW349,""))</f>
        <v/>
      </c>
      <c r="AX456" s="21" t="str">
        <f>IF(AND('別紙3-1_区分⑤所要額内訳'!$I$4="大規模施設等(定員30人以上)",$AX$426&gt;=5),AX349,IF(AND('別紙3-1_区分⑤所要額内訳'!$I$4="小規模施設等(定員29人以下)",$AX$426&gt;=2),AX349,""))</f>
        <v/>
      </c>
      <c r="AY456" s="21" t="str">
        <f>IF(AND('別紙3-1_区分⑤所要額内訳'!$I$4="大規模施設等(定員30人以上)",$AY$426&gt;=5),AY349,IF(AND('別紙3-1_区分⑤所要額内訳'!$I$4="小規模施設等(定員29人以下)",$AY$426&gt;=2),AY349,""))</f>
        <v/>
      </c>
      <c r="AZ456" s="21" t="str">
        <f>IF(AND('別紙3-1_区分⑤所要額内訳'!$I$4="大規模施設等(定員30人以上)",$AZ$426&gt;=5),AZ349,IF(AND('別紙3-1_区分⑤所要額内訳'!$I$4="小規模施設等(定員29人以下)",$AZ$426&gt;=2),AZ349,""))</f>
        <v/>
      </c>
      <c r="BA456" s="21" t="str">
        <f>IF(AND('別紙3-1_区分⑤所要額内訳'!$I$4="大規模施設等(定員30人以上)",$BA$426&gt;=5),BA349,IF(AND('別紙3-1_区分⑤所要額内訳'!$I$4="小規模施設等(定員29人以下)",$BA$426&gt;=2),BA349,""))</f>
        <v/>
      </c>
      <c r="BB456" s="18">
        <f t="shared" si="770"/>
        <v>0</v>
      </c>
    </row>
    <row r="457" spans="1:54" x14ac:dyDescent="0.2">
      <c r="A457" s="5" t="str">
        <f t="shared" ref="A457:C457" si="782">A29</f>
        <v/>
      </c>
      <c r="B457" s="14" t="str">
        <f t="shared" si="782"/>
        <v/>
      </c>
      <c r="C457" s="5" t="str">
        <f t="shared" si="782"/>
        <v/>
      </c>
      <c r="D457" s="21" t="str">
        <f>IF(AND('別紙3-1_区分⑤所要額内訳'!$I$4="大規模施設等(定員30人以上)",$D$426&gt;=5),D350,IF(AND('別紙3-1_区分⑤所要額内訳'!$I$4="小規模施設等(定員29人以下)",$D$426&gt;=2),D350,""))</f>
        <v/>
      </c>
      <c r="E457" s="21" t="str">
        <f>IF(AND('別紙3-1_区分⑤所要額内訳'!$I$4="大規模施設等(定員30人以上)",$E$426&gt;=5),E350,IF(AND('別紙3-1_区分⑤所要額内訳'!$I$4="小規模施設等(定員29人以下)",$E$426&gt;=2),E350,""))</f>
        <v/>
      </c>
      <c r="F457" s="21" t="str">
        <f>IF(AND('別紙3-1_区分⑤所要額内訳'!$I$4="大規模施設等(定員30人以上)",$F$426&gt;=5),F350,IF(AND('別紙3-1_区分⑤所要額内訳'!$I$4="小規模施設等(定員29人以下)",$F$426&gt;=2),F350,""))</f>
        <v/>
      </c>
      <c r="G457" s="21" t="str">
        <f>IF(AND('別紙3-1_区分⑤所要額内訳'!$I$4="大規模施設等(定員30人以上)",$G$426&gt;=5),G350,IF(AND('別紙3-1_区分⑤所要額内訳'!$I$4="小規模施設等(定員29人以下)",$G$426&gt;=2),G350,""))</f>
        <v/>
      </c>
      <c r="H457" s="21" t="str">
        <f>IF(AND('別紙3-1_区分⑤所要額内訳'!$I$4="大規模施設等(定員30人以上)",$H$426&gt;=5),H350,IF(AND('別紙3-1_区分⑤所要額内訳'!$I$4="小規模施設等(定員29人以下)",$H$426&gt;=2),H350,""))</f>
        <v/>
      </c>
      <c r="I457" s="21" t="str">
        <f>IF(AND('別紙3-1_区分⑤所要額内訳'!$I$4="大規模施設等(定員30人以上)",$I$426&gt;=5),I350,IF(AND('別紙3-1_区分⑤所要額内訳'!$I$4="小規模施設等(定員29人以下)",$I$426&gt;=2),I350,""))</f>
        <v/>
      </c>
      <c r="J457" s="21" t="str">
        <f>IF(AND('別紙3-1_区分⑤所要額内訳'!$I$4="大規模施設等(定員30人以上)",$J$426&gt;=5),J350,IF(AND('別紙3-1_区分⑤所要額内訳'!$I$4="小規模施設等(定員29人以下)",$J$426&gt;=2),J350,""))</f>
        <v/>
      </c>
      <c r="K457" s="21" t="str">
        <f>IF(AND('別紙3-1_区分⑤所要額内訳'!$I$4="大規模施設等(定員30人以上)",$K$426&gt;=5),K350,IF(AND('別紙3-1_区分⑤所要額内訳'!$I$4="小規模施設等(定員29人以下)",$K$426&gt;=2),K350,""))</f>
        <v/>
      </c>
      <c r="L457" s="21" t="str">
        <f>IF(AND('別紙3-1_区分⑤所要額内訳'!$I$4="大規模施設等(定員30人以上)",$L$426&gt;=5),L350,IF(AND('別紙3-1_区分⑤所要額内訳'!$I$4="小規模施設等(定員29人以下)",$L$426&gt;=2),L350,""))</f>
        <v/>
      </c>
      <c r="M457" s="21" t="str">
        <f>IF(AND('別紙3-1_区分⑤所要額内訳'!$I$4="大規模施設等(定員30人以上)",$M$426&gt;=5),M350,IF(AND('別紙3-1_区分⑤所要額内訳'!$I$4="小規模施設等(定員29人以下)",$M$426&gt;=2),M350,""))</f>
        <v/>
      </c>
      <c r="N457" s="21" t="str">
        <f>IF(AND('別紙3-1_区分⑤所要額内訳'!$I$4="大規模施設等(定員30人以上)",$N$426&gt;=5),N350,IF(AND('別紙3-1_区分⑤所要額内訳'!$I$4="小規模施設等(定員29人以下)",$N$426&gt;=2),N350,""))</f>
        <v/>
      </c>
      <c r="O457" s="21" t="str">
        <f>IF(AND('別紙3-1_区分⑤所要額内訳'!$I$4="大規模施設等(定員30人以上)",$O$426&gt;=5),O350,IF(AND('別紙3-1_区分⑤所要額内訳'!$I$4="小規模施設等(定員29人以下)",$O$426&gt;=2),O350,""))</f>
        <v/>
      </c>
      <c r="P457" s="21" t="str">
        <f>IF(AND('別紙3-1_区分⑤所要額内訳'!$I$4="大規模施設等(定員30人以上)",$P$426&gt;=5),P350,IF(AND('別紙3-1_区分⑤所要額内訳'!$I$4="小規模施設等(定員29人以下)",$P$426&gt;=2),P350,""))</f>
        <v/>
      </c>
      <c r="Q457" s="21" t="str">
        <f>IF(AND('別紙3-1_区分⑤所要額内訳'!$I$4="大規模施設等(定員30人以上)",$Q$426&gt;=5),Q350,IF(AND('別紙3-1_区分⑤所要額内訳'!$I$4="小規模施設等(定員29人以下)",$Q$426&gt;=2),Q350,""))</f>
        <v/>
      </c>
      <c r="R457" s="21" t="str">
        <f>IF(AND('別紙3-1_区分⑤所要額内訳'!$I$4="大規模施設等(定員30人以上)",$R$426&gt;=5),R350,IF(AND('別紙3-1_区分⑤所要額内訳'!$I$4="小規模施設等(定員29人以下)",$R$426&gt;=2),R350,""))</f>
        <v/>
      </c>
      <c r="S457" s="21" t="str">
        <f>IF(AND('別紙3-1_区分⑤所要額内訳'!$I$4="大規模施設等(定員30人以上)",$S$426&gt;=5),S350,IF(AND('別紙3-1_区分⑤所要額内訳'!$I$4="小規模施設等(定員29人以下)",$S$426&gt;=2),S350,""))</f>
        <v/>
      </c>
      <c r="T457" s="21" t="str">
        <f>IF(AND('別紙3-1_区分⑤所要額内訳'!$I$4="大規模施設等(定員30人以上)",$T$426&gt;=5),T350,IF(AND('別紙3-1_区分⑤所要額内訳'!$I$4="小規模施設等(定員29人以下)",$T$426&gt;=2),T350,""))</f>
        <v/>
      </c>
      <c r="U457" s="21" t="str">
        <f>IF(AND('別紙3-1_区分⑤所要額内訳'!$I$4="大規模施設等(定員30人以上)",$U$426&gt;=5),U350,IF(AND('別紙3-1_区分⑤所要額内訳'!$I$4="小規模施設等(定員29人以下)",$U$426&gt;=2),U350,""))</f>
        <v/>
      </c>
      <c r="V457" s="21" t="str">
        <f>IF(AND('別紙3-1_区分⑤所要額内訳'!$I$4="大規模施設等(定員30人以上)",$V$426&gt;=5),V350,IF(AND('別紙3-1_区分⑤所要額内訳'!$I$4="小規模施設等(定員29人以下)",$V$426&gt;=2),V350,""))</f>
        <v/>
      </c>
      <c r="W457" s="21" t="str">
        <f>IF(AND('別紙3-1_区分⑤所要額内訳'!$I$4="大規模施設等(定員30人以上)",$W$426&gt;=5),W350,IF(AND('別紙3-1_区分⑤所要額内訳'!$I$4="小規模施設等(定員29人以下)",$W$426&gt;=2),W350,""))</f>
        <v/>
      </c>
      <c r="X457" s="21" t="str">
        <f>IF(AND('別紙3-1_区分⑤所要額内訳'!$I$4="大規模施設等(定員30人以上)",$X$426&gt;=5),X350,IF(AND('別紙3-1_区分⑤所要額内訳'!$I$4="小規模施設等(定員29人以下)",$X$426&gt;=2),X350,""))</f>
        <v/>
      </c>
      <c r="Y457" s="21" t="str">
        <f>IF(AND('別紙3-1_区分⑤所要額内訳'!$I$4="大規模施設等(定員30人以上)",$Y$426&gt;=5),Y350,IF(AND('別紙3-1_区分⑤所要額内訳'!$I$4="小規模施設等(定員29人以下)",$Y$426&gt;=2),Y350,""))</f>
        <v/>
      </c>
      <c r="Z457" s="21" t="str">
        <f>IF(AND('別紙3-1_区分⑤所要額内訳'!$I$4="大規模施設等(定員30人以上)",$Z$426&gt;=5),Z350,IF(AND('別紙3-1_区分⑤所要額内訳'!$I$4="小規模施設等(定員29人以下)",$Z$426&gt;=2),Z350,""))</f>
        <v/>
      </c>
      <c r="AA457" s="21" t="str">
        <f>IF(AND('別紙3-1_区分⑤所要額内訳'!$I$4="大規模施設等(定員30人以上)",$AA$426&gt;=5),AA350,IF(AND('別紙3-1_区分⑤所要額内訳'!$I$4="小規模施設等(定員29人以下)",$AA$426&gt;=2),AA350,""))</f>
        <v/>
      </c>
      <c r="AB457" s="21" t="str">
        <f>IF(AND('別紙3-1_区分⑤所要額内訳'!$I$4="大規模施設等(定員30人以上)",$AB$426&gt;=5),AB350,IF(AND('別紙3-1_区分⑤所要額内訳'!$I$4="小規模施設等(定員29人以下)",$AB$426&gt;=2),AB350,""))</f>
        <v/>
      </c>
      <c r="AC457" s="21" t="str">
        <f>IF(AND('別紙3-1_区分⑤所要額内訳'!$I$4="大規模施設等(定員30人以上)",$AC$426&gt;=5),AC350,IF(AND('別紙3-1_区分⑤所要額内訳'!$I$4="小規模施設等(定員29人以下)",$AC$426&gt;=2),AC350,""))</f>
        <v/>
      </c>
      <c r="AD457" s="21" t="str">
        <f>IF(AND('別紙3-1_区分⑤所要額内訳'!$I$4="大規模施設等(定員30人以上)",$AD$426&gt;=5),AD350,IF(AND('別紙3-1_区分⑤所要額内訳'!$I$4="小規模施設等(定員29人以下)",$AD$426&gt;=2),AD350,""))</f>
        <v/>
      </c>
      <c r="AE457" s="21" t="str">
        <f>IF(AND('別紙3-1_区分⑤所要額内訳'!$I$4="大規模施設等(定員30人以上)",$AE$426&gt;=5),AE350,IF(AND('別紙3-1_区分⑤所要額内訳'!$I$4="小規模施設等(定員29人以下)",$AE$426&gt;=2),AE350,""))</f>
        <v/>
      </c>
      <c r="AF457" s="21" t="str">
        <f>IF(AND('別紙3-1_区分⑤所要額内訳'!$I$4="大規模施設等(定員30人以上)",$AF$426&gt;=5),AF350,IF(AND('別紙3-1_区分⑤所要額内訳'!$I$4="小規模施設等(定員29人以下)",$AF$426&gt;=2),AF350,""))</f>
        <v/>
      </c>
      <c r="AG457" s="21" t="str">
        <f>IF(AND('別紙3-1_区分⑤所要額内訳'!$I$4="大規模施設等(定員30人以上)",$AG$426&gt;=5),AG350,IF(AND('別紙3-1_区分⑤所要額内訳'!$I$4="小規模施設等(定員29人以下)",$AG$426&gt;=2),AG350,""))</f>
        <v/>
      </c>
      <c r="AH457" s="21" t="str">
        <f>IF(AND('別紙3-1_区分⑤所要額内訳'!$I$4="大規模施設等(定員30人以上)",$AH$426&gt;=5),AH350,IF(AND('別紙3-1_区分⑤所要額内訳'!$I$4="小規模施設等(定員29人以下)",$AH$426&gt;=2),AH350,""))</f>
        <v/>
      </c>
      <c r="AI457" s="21" t="str">
        <f>IF(AND('別紙3-1_区分⑤所要額内訳'!$I$4="大規模施設等(定員30人以上)",$AI$426&gt;=5),AI350,IF(AND('別紙3-1_区分⑤所要額内訳'!$I$4="小規模施設等(定員29人以下)",$AI$426&gt;=2),AI350,""))</f>
        <v/>
      </c>
      <c r="AJ457" s="21" t="str">
        <f>IF(AND('別紙3-1_区分⑤所要額内訳'!$I$4="大規模施設等(定員30人以上)",$AJ$426&gt;=5),AJ350,IF(AND('別紙3-1_区分⑤所要額内訳'!$I$4="小規模施設等(定員29人以下)",$AJ$426&gt;=2),AJ350,""))</f>
        <v/>
      </c>
      <c r="AK457" s="21" t="str">
        <f>IF(AND('別紙3-1_区分⑤所要額内訳'!$I$4="大規模施設等(定員30人以上)",$AK$426&gt;=5),AK350,IF(AND('別紙3-1_区分⑤所要額内訳'!$I$4="小規模施設等(定員29人以下)",$AK$426&gt;=2),AK350,""))</f>
        <v/>
      </c>
      <c r="AL457" s="21" t="str">
        <f>IF(AND('別紙3-1_区分⑤所要額内訳'!$I$4="大規模施設等(定員30人以上)",$AL$426&gt;=5),AL350,IF(AND('別紙3-1_区分⑤所要額内訳'!$I$4="小規模施設等(定員29人以下)",$AL$426&gt;=2),AL350,""))</f>
        <v/>
      </c>
      <c r="AM457" s="21" t="str">
        <f>IF(AND('別紙3-1_区分⑤所要額内訳'!$I$4="大規模施設等(定員30人以上)",$AM$426&gt;=5),AM350,IF(AND('別紙3-1_区分⑤所要額内訳'!$I$4="小規模施設等(定員29人以下)",$AM$426&gt;=2),AM350,""))</f>
        <v/>
      </c>
      <c r="AN457" s="21" t="str">
        <f>IF(AND('別紙3-1_区分⑤所要額内訳'!$I$4="大規模施設等(定員30人以上)",$AN$426&gt;=5),AN350,IF(AND('別紙3-1_区分⑤所要額内訳'!$I$4="小規模施設等(定員29人以下)",$AN$426&gt;=2),AN350,""))</f>
        <v/>
      </c>
      <c r="AO457" s="21" t="str">
        <f>IF(AND('別紙3-1_区分⑤所要額内訳'!$I$4="大規模施設等(定員30人以上)",$AO$426&gt;=5),AO350,IF(AND('別紙3-1_区分⑤所要額内訳'!$I$4="小規模施設等(定員29人以下)",$AO$426&gt;=2),AO350,""))</f>
        <v/>
      </c>
      <c r="AP457" s="21" t="str">
        <f>IF(AND('別紙3-1_区分⑤所要額内訳'!$I$4="大規模施設等(定員30人以上)",$AP$426&gt;=5),AP350,IF(AND('別紙3-1_区分⑤所要額内訳'!$I$4="小規模施設等(定員29人以下)",$AP$426&gt;=2),AP350,""))</f>
        <v/>
      </c>
      <c r="AQ457" s="21" t="str">
        <f>IF(AND('別紙3-1_区分⑤所要額内訳'!$I$4="大規模施設等(定員30人以上)",$AQ$426&gt;=5),AQ350,IF(AND('別紙3-1_区分⑤所要額内訳'!$I$4="小規模施設等(定員29人以下)",$AQ$426&gt;=2),AQ350,""))</f>
        <v/>
      </c>
      <c r="AR457" s="21" t="str">
        <f>IF(AND('別紙3-1_区分⑤所要額内訳'!$I$4="大規模施設等(定員30人以上)",$AR$426&gt;=5),AR350,IF(AND('別紙3-1_区分⑤所要額内訳'!$I$4="小規模施設等(定員29人以下)",$AR$426&gt;=2),AR350,""))</f>
        <v/>
      </c>
      <c r="AS457" s="21" t="str">
        <f>IF(AND('別紙3-1_区分⑤所要額内訳'!$I$4="大規模施設等(定員30人以上)",$AS$426&gt;=5),AS350,IF(AND('別紙3-1_区分⑤所要額内訳'!$I$4="小規模施設等(定員29人以下)",$AS$426&gt;=2),AS350,""))</f>
        <v/>
      </c>
      <c r="AT457" s="21" t="str">
        <f>IF(AND('別紙3-1_区分⑤所要額内訳'!$I$4="大規模施設等(定員30人以上)",$AT$426&gt;=5),AT350,IF(AND('別紙3-1_区分⑤所要額内訳'!$I$4="小規模施設等(定員29人以下)",$AT$426&gt;=2),AT350,""))</f>
        <v/>
      </c>
      <c r="AU457" s="21" t="str">
        <f>IF(AND('別紙3-1_区分⑤所要額内訳'!$I$4="大規模施設等(定員30人以上)",$AU$426&gt;=5),AU350,IF(AND('別紙3-1_区分⑤所要額内訳'!$I$4="小規模施設等(定員29人以下)",$AU$426&gt;=2),AU350,""))</f>
        <v/>
      </c>
      <c r="AV457" s="21" t="str">
        <f>IF(AND('別紙3-1_区分⑤所要額内訳'!$I$4="大規模施設等(定員30人以上)",$AV$426&gt;=5),AV350,IF(AND('別紙3-1_区分⑤所要額内訳'!$I$4="小規模施設等(定員29人以下)",$AV$426&gt;=2),AV350,""))</f>
        <v/>
      </c>
      <c r="AW457" s="21" t="str">
        <f>IF(AND('別紙3-1_区分⑤所要額内訳'!$I$4="大規模施設等(定員30人以上)",$AW$426&gt;=5),AW350,IF(AND('別紙3-1_区分⑤所要額内訳'!$I$4="小規模施設等(定員29人以下)",$AW$426&gt;=2),AW350,""))</f>
        <v/>
      </c>
      <c r="AX457" s="21" t="str">
        <f>IF(AND('別紙3-1_区分⑤所要額内訳'!$I$4="大規模施設等(定員30人以上)",$AX$426&gt;=5),AX350,IF(AND('別紙3-1_区分⑤所要額内訳'!$I$4="小規模施設等(定員29人以下)",$AX$426&gt;=2),AX350,""))</f>
        <v/>
      </c>
      <c r="AY457" s="21" t="str">
        <f>IF(AND('別紙3-1_区分⑤所要額内訳'!$I$4="大規模施設等(定員30人以上)",$AY$426&gt;=5),AY350,IF(AND('別紙3-1_区分⑤所要額内訳'!$I$4="小規模施設等(定員29人以下)",$AY$426&gt;=2),AY350,""))</f>
        <v/>
      </c>
      <c r="AZ457" s="21" t="str">
        <f>IF(AND('別紙3-1_区分⑤所要額内訳'!$I$4="大規模施設等(定員30人以上)",$AZ$426&gt;=5),AZ350,IF(AND('別紙3-1_区分⑤所要額内訳'!$I$4="小規模施設等(定員29人以下)",$AZ$426&gt;=2),AZ350,""))</f>
        <v/>
      </c>
      <c r="BA457" s="21" t="str">
        <f>IF(AND('別紙3-1_区分⑤所要額内訳'!$I$4="大規模施設等(定員30人以上)",$BA$426&gt;=5),BA350,IF(AND('別紙3-1_区分⑤所要額内訳'!$I$4="小規模施設等(定員29人以下)",$BA$426&gt;=2),BA350,""))</f>
        <v/>
      </c>
      <c r="BB457" s="18">
        <f t="shared" si="770"/>
        <v>0</v>
      </c>
    </row>
    <row r="458" spans="1:54" x14ac:dyDescent="0.2">
      <c r="A458" s="5" t="str">
        <f t="shared" ref="A458:C458" si="783">A30</f>
        <v/>
      </c>
      <c r="B458" s="14" t="str">
        <f t="shared" si="783"/>
        <v/>
      </c>
      <c r="C458" s="5" t="str">
        <f t="shared" si="783"/>
        <v/>
      </c>
      <c r="D458" s="21" t="str">
        <f>IF(AND('別紙3-1_区分⑤所要額内訳'!$I$4="大規模施設等(定員30人以上)",$D$426&gt;=5),D351,IF(AND('別紙3-1_区分⑤所要額内訳'!$I$4="小規模施設等(定員29人以下)",$D$426&gt;=2),D351,""))</f>
        <v/>
      </c>
      <c r="E458" s="21" t="str">
        <f>IF(AND('別紙3-1_区分⑤所要額内訳'!$I$4="大規模施設等(定員30人以上)",$E$426&gt;=5),E351,IF(AND('別紙3-1_区分⑤所要額内訳'!$I$4="小規模施設等(定員29人以下)",$E$426&gt;=2),E351,""))</f>
        <v/>
      </c>
      <c r="F458" s="21" t="str">
        <f>IF(AND('別紙3-1_区分⑤所要額内訳'!$I$4="大規模施設等(定員30人以上)",$F$426&gt;=5),F351,IF(AND('別紙3-1_区分⑤所要額内訳'!$I$4="小規模施設等(定員29人以下)",$F$426&gt;=2),F351,""))</f>
        <v/>
      </c>
      <c r="G458" s="21" t="str">
        <f>IF(AND('別紙3-1_区分⑤所要額内訳'!$I$4="大規模施設等(定員30人以上)",$G$426&gt;=5),G351,IF(AND('別紙3-1_区分⑤所要額内訳'!$I$4="小規模施設等(定員29人以下)",$G$426&gt;=2),G351,""))</f>
        <v/>
      </c>
      <c r="H458" s="21" t="str">
        <f>IF(AND('別紙3-1_区分⑤所要額内訳'!$I$4="大規模施設等(定員30人以上)",$H$426&gt;=5),H351,IF(AND('別紙3-1_区分⑤所要額内訳'!$I$4="小規模施設等(定員29人以下)",$H$426&gt;=2),H351,""))</f>
        <v/>
      </c>
      <c r="I458" s="21" t="str">
        <f>IF(AND('別紙3-1_区分⑤所要額内訳'!$I$4="大規模施設等(定員30人以上)",$I$426&gt;=5),I351,IF(AND('別紙3-1_区分⑤所要額内訳'!$I$4="小規模施設等(定員29人以下)",$I$426&gt;=2),I351,""))</f>
        <v/>
      </c>
      <c r="J458" s="21" t="str">
        <f>IF(AND('別紙3-1_区分⑤所要額内訳'!$I$4="大規模施設等(定員30人以上)",$J$426&gt;=5),J351,IF(AND('別紙3-1_区分⑤所要額内訳'!$I$4="小規模施設等(定員29人以下)",$J$426&gt;=2),J351,""))</f>
        <v/>
      </c>
      <c r="K458" s="21" t="str">
        <f>IF(AND('別紙3-1_区分⑤所要額内訳'!$I$4="大規模施設等(定員30人以上)",$K$426&gt;=5),K351,IF(AND('別紙3-1_区分⑤所要額内訳'!$I$4="小規模施設等(定員29人以下)",$K$426&gt;=2),K351,""))</f>
        <v/>
      </c>
      <c r="L458" s="21" t="str">
        <f>IF(AND('別紙3-1_区分⑤所要額内訳'!$I$4="大規模施設等(定員30人以上)",$L$426&gt;=5),L351,IF(AND('別紙3-1_区分⑤所要額内訳'!$I$4="小規模施設等(定員29人以下)",$L$426&gt;=2),L351,""))</f>
        <v/>
      </c>
      <c r="M458" s="21" t="str">
        <f>IF(AND('別紙3-1_区分⑤所要額内訳'!$I$4="大規模施設等(定員30人以上)",$M$426&gt;=5),M351,IF(AND('別紙3-1_区分⑤所要額内訳'!$I$4="小規模施設等(定員29人以下)",$M$426&gt;=2),M351,""))</f>
        <v/>
      </c>
      <c r="N458" s="21" t="str">
        <f>IF(AND('別紙3-1_区分⑤所要額内訳'!$I$4="大規模施設等(定員30人以上)",$N$426&gt;=5),N351,IF(AND('別紙3-1_区分⑤所要額内訳'!$I$4="小規模施設等(定員29人以下)",$N$426&gt;=2),N351,""))</f>
        <v/>
      </c>
      <c r="O458" s="21" t="str">
        <f>IF(AND('別紙3-1_区分⑤所要額内訳'!$I$4="大規模施設等(定員30人以上)",$O$426&gt;=5),O351,IF(AND('別紙3-1_区分⑤所要額内訳'!$I$4="小規模施設等(定員29人以下)",$O$426&gt;=2),O351,""))</f>
        <v/>
      </c>
      <c r="P458" s="21" t="str">
        <f>IF(AND('別紙3-1_区分⑤所要額内訳'!$I$4="大規模施設等(定員30人以上)",$P$426&gt;=5),P351,IF(AND('別紙3-1_区分⑤所要額内訳'!$I$4="小規模施設等(定員29人以下)",$P$426&gt;=2),P351,""))</f>
        <v/>
      </c>
      <c r="Q458" s="21" t="str">
        <f>IF(AND('別紙3-1_区分⑤所要額内訳'!$I$4="大規模施設等(定員30人以上)",$Q$426&gt;=5),Q351,IF(AND('別紙3-1_区分⑤所要額内訳'!$I$4="小規模施設等(定員29人以下)",$Q$426&gt;=2),Q351,""))</f>
        <v/>
      </c>
      <c r="R458" s="21" t="str">
        <f>IF(AND('別紙3-1_区分⑤所要額内訳'!$I$4="大規模施設等(定員30人以上)",$R$426&gt;=5),R351,IF(AND('別紙3-1_区分⑤所要額内訳'!$I$4="小規模施設等(定員29人以下)",$R$426&gt;=2),R351,""))</f>
        <v/>
      </c>
      <c r="S458" s="21" t="str">
        <f>IF(AND('別紙3-1_区分⑤所要額内訳'!$I$4="大規模施設等(定員30人以上)",$S$426&gt;=5),S351,IF(AND('別紙3-1_区分⑤所要額内訳'!$I$4="小規模施設等(定員29人以下)",$S$426&gt;=2),S351,""))</f>
        <v/>
      </c>
      <c r="T458" s="21" t="str">
        <f>IF(AND('別紙3-1_区分⑤所要額内訳'!$I$4="大規模施設等(定員30人以上)",$T$426&gt;=5),T351,IF(AND('別紙3-1_区分⑤所要額内訳'!$I$4="小規模施設等(定員29人以下)",$T$426&gt;=2),T351,""))</f>
        <v/>
      </c>
      <c r="U458" s="21" t="str">
        <f>IF(AND('別紙3-1_区分⑤所要額内訳'!$I$4="大規模施設等(定員30人以上)",$U$426&gt;=5),U351,IF(AND('別紙3-1_区分⑤所要額内訳'!$I$4="小規模施設等(定員29人以下)",$U$426&gt;=2),U351,""))</f>
        <v/>
      </c>
      <c r="V458" s="21" t="str">
        <f>IF(AND('別紙3-1_区分⑤所要額内訳'!$I$4="大規模施設等(定員30人以上)",$V$426&gt;=5),V351,IF(AND('別紙3-1_区分⑤所要額内訳'!$I$4="小規模施設等(定員29人以下)",$V$426&gt;=2),V351,""))</f>
        <v/>
      </c>
      <c r="W458" s="21" t="str">
        <f>IF(AND('別紙3-1_区分⑤所要額内訳'!$I$4="大規模施設等(定員30人以上)",$W$426&gt;=5),W351,IF(AND('別紙3-1_区分⑤所要額内訳'!$I$4="小規模施設等(定員29人以下)",$W$426&gt;=2),W351,""))</f>
        <v/>
      </c>
      <c r="X458" s="21" t="str">
        <f>IF(AND('別紙3-1_区分⑤所要額内訳'!$I$4="大規模施設等(定員30人以上)",$X$426&gt;=5),X351,IF(AND('別紙3-1_区分⑤所要額内訳'!$I$4="小規模施設等(定員29人以下)",$X$426&gt;=2),X351,""))</f>
        <v/>
      </c>
      <c r="Y458" s="21" t="str">
        <f>IF(AND('別紙3-1_区分⑤所要額内訳'!$I$4="大規模施設等(定員30人以上)",$Y$426&gt;=5),Y351,IF(AND('別紙3-1_区分⑤所要額内訳'!$I$4="小規模施設等(定員29人以下)",$Y$426&gt;=2),Y351,""))</f>
        <v/>
      </c>
      <c r="Z458" s="21" t="str">
        <f>IF(AND('別紙3-1_区分⑤所要額内訳'!$I$4="大規模施設等(定員30人以上)",$Z$426&gt;=5),Z351,IF(AND('別紙3-1_区分⑤所要額内訳'!$I$4="小規模施設等(定員29人以下)",$Z$426&gt;=2),Z351,""))</f>
        <v/>
      </c>
      <c r="AA458" s="21" t="str">
        <f>IF(AND('別紙3-1_区分⑤所要額内訳'!$I$4="大規模施設等(定員30人以上)",$AA$426&gt;=5),AA351,IF(AND('別紙3-1_区分⑤所要額内訳'!$I$4="小規模施設等(定員29人以下)",$AA$426&gt;=2),AA351,""))</f>
        <v/>
      </c>
      <c r="AB458" s="21" t="str">
        <f>IF(AND('別紙3-1_区分⑤所要額内訳'!$I$4="大規模施設等(定員30人以上)",$AB$426&gt;=5),AB351,IF(AND('別紙3-1_区分⑤所要額内訳'!$I$4="小規模施設等(定員29人以下)",$AB$426&gt;=2),AB351,""))</f>
        <v/>
      </c>
      <c r="AC458" s="21" t="str">
        <f>IF(AND('別紙3-1_区分⑤所要額内訳'!$I$4="大規模施設等(定員30人以上)",$AC$426&gt;=5),AC351,IF(AND('別紙3-1_区分⑤所要額内訳'!$I$4="小規模施設等(定員29人以下)",$AC$426&gt;=2),AC351,""))</f>
        <v/>
      </c>
      <c r="AD458" s="21" t="str">
        <f>IF(AND('別紙3-1_区分⑤所要額内訳'!$I$4="大規模施設等(定員30人以上)",$AD$426&gt;=5),AD351,IF(AND('別紙3-1_区分⑤所要額内訳'!$I$4="小規模施設等(定員29人以下)",$AD$426&gt;=2),AD351,""))</f>
        <v/>
      </c>
      <c r="AE458" s="21" t="str">
        <f>IF(AND('別紙3-1_区分⑤所要額内訳'!$I$4="大規模施設等(定員30人以上)",$AE$426&gt;=5),AE351,IF(AND('別紙3-1_区分⑤所要額内訳'!$I$4="小規模施設等(定員29人以下)",$AE$426&gt;=2),AE351,""))</f>
        <v/>
      </c>
      <c r="AF458" s="21" t="str">
        <f>IF(AND('別紙3-1_区分⑤所要額内訳'!$I$4="大規模施設等(定員30人以上)",$AF$426&gt;=5),AF351,IF(AND('別紙3-1_区分⑤所要額内訳'!$I$4="小規模施設等(定員29人以下)",$AF$426&gt;=2),AF351,""))</f>
        <v/>
      </c>
      <c r="AG458" s="21" t="str">
        <f>IF(AND('別紙3-1_区分⑤所要額内訳'!$I$4="大規模施設等(定員30人以上)",$AG$426&gt;=5),AG351,IF(AND('別紙3-1_区分⑤所要額内訳'!$I$4="小規模施設等(定員29人以下)",$AG$426&gt;=2),AG351,""))</f>
        <v/>
      </c>
      <c r="AH458" s="21" t="str">
        <f>IF(AND('別紙3-1_区分⑤所要額内訳'!$I$4="大規模施設等(定員30人以上)",$AH$426&gt;=5),AH351,IF(AND('別紙3-1_区分⑤所要額内訳'!$I$4="小規模施設等(定員29人以下)",$AH$426&gt;=2),AH351,""))</f>
        <v/>
      </c>
      <c r="AI458" s="21" t="str">
        <f>IF(AND('別紙3-1_区分⑤所要額内訳'!$I$4="大規模施設等(定員30人以上)",$AI$426&gt;=5),AI351,IF(AND('別紙3-1_区分⑤所要額内訳'!$I$4="小規模施設等(定員29人以下)",$AI$426&gt;=2),AI351,""))</f>
        <v/>
      </c>
      <c r="AJ458" s="21" t="str">
        <f>IF(AND('別紙3-1_区分⑤所要額内訳'!$I$4="大規模施設等(定員30人以上)",$AJ$426&gt;=5),AJ351,IF(AND('別紙3-1_区分⑤所要額内訳'!$I$4="小規模施設等(定員29人以下)",$AJ$426&gt;=2),AJ351,""))</f>
        <v/>
      </c>
      <c r="AK458" s="21" t="str">
        <f>IF(AND('別紙3-1_区分⑤所要額内訳'!$I$4="大規模施設等(定員30人以上)",$AK$426&gt;=5),AK351,IF(AND('別紙3-1_区分⑤所要額内訳'!$I$4="小規模施設等(定員29人以下)",$AK$426&gt;=2),AK351,""))</f>
        <v/>
      </c>
      <c r="AL458" s="21" t="str">
        <f>IF(AND('別紙3-1_区分⑤所要額内訳'!$I$4="大規模施設等(定員30人以上)",$AL$426&gt;=5),AL351,IF(AND('別紙3-1_区分⑤所要額内訳'!$I$4="小規模施設等(定員29人以下)",$AL$426&gt;=2),AL351,""))</f>
        <v/>
      </c>
      <c r="AM458" s="21" t="str">
        <f>IF(AND('別紙3-1_区分⑤所要額内訳'!$I$4="大規模施設等(定員30人以上)",$AM$426&gt;=5),AM351,IF(AND('別紙3-1_区分⑤所要額内訳'!$I$4="小規模施設等(定員29人以下)",$AM$426&gt;=2),AM351,""))</f>
        <v/>
      </c>
      <c r="AN458" s="21" t="str">
        <f>IF(AND('別紙3-1_区分⑤所要額内訳'!$I$4="大規模施設等(定員30人以上)",$AN$426&gt;=5),AN351,IF(AND('別紙3-1_区分⑤所要額内訳'!$I$4="小規模施設等(定員29人以下)",$AN$426&gt;=2),AN351,""))</f>
        <v/>
      </c>
      <c r="AO458" s="21" t="str">
        <f>IF(AND('別紙3-1_区分⑤所要額内訳'!$I$4="大規模施設等(定員30人以上)",$AO$426&gt;=5),AO351,IF(AND('別紙3-1_区分⑤所要額内訳'!$I$4="小規模施設等(定員29人以下)",$AO$426&gt;=2),AO351,""))</f>
        <v/>
      </c>
      <c r="AP458" s="21" t="str">
        <f>IF(AND('別紙3-1_区分⑤所要額内訳'!$I$4="大規模施設等(定員30人以上)",$AP$426&gt;=5),AP351,IF(AND('別紙3-1_区分⑤所要額内訳'!$I$4="小規模施設等(定員29人以下)",$AP$426&gt;=2),AP351,""))</f>
        <v/>
      </c>
      <c r="AQ458" s="21" t="str">
        <f>IF(AND('別紙3-1_区分⑤所要額内訳'!$I$4="大規模施設等(定員30人以上)",$AQ$426&gt;=5),AQ351,IF(AND('別紙3-1_区分⑤所要額内訳'!$I$4="小規模施設等(定員29人以下)",$AQ$426&gt;=2),AQ351,""))</f>
        <v/>
      </c>
      <c r="AR458" s="21" t="str">
        <f>IF(AND('別紙3-1_区分⑤所要額内訳'!$I$4="大規模施設等(定員30人以上)",$AR$426&gt;=5),AR351,IF(AND('別紙3-1_区分⑤所要額内訳'!$I$4="小規模施設等(定員29人以下)",$AR$426&gt;=2),AR351,""))</f>
        <v/>
      </c>
      <c r="AS458" s="21" t="str">
        <f>IF(AND('別紙3-1_区分⑤所要額内訳'!$I$4="大規模施設等(定員30人以上)",$AS$426&gt;=5),AS351,IF(AND('別紙3-1_区分⑤所要額内訳'!$I$4="小規模施設等(定員29人以下)",$AS$426&gt;=2),AS351,""))</f>
        <v/>
      </c>
      <c r="AT458" s="21" t="str">
        <f>IF(AND('別紙3-1_区分⑤所要額内訳'!$I$4="大規模施設等(定員30人以上)",$AT$426&gt;=5),AT351,IF(AND('別紙3-1_区分⑤所要額内訳'!$I$4="小規模施設等(定員29人以下)",$AT$426&gt;=2),AT351,""))</f>
        <v/>
      </c>
      <c r="AU458" s="21" t="str">
        <f>IF(AND('別紙3-1_区分⑤所要額内訳'!$I$4="大規模施設等(定員30人以上)",$AU$426&gt;=5),AU351,IF(AND('別紙3-1_区分⑤所要額内訳'!$I$4="小規模施設等(定員29人以下)",$AU$426&gt;=2),AU351,""))</f>
        <v/>
      </c>
      <c r="AV458" s="21" t="str">
        <f>IF(AND('別紙3-1_区分⑤所要額内訳'!$I$4="大規模施設等(定員30人以上)",$AV$426&gt;=5),AV351,IF(AND('別紙3-1_区分⑤所要額内訳'!$I$4="小規模施設等(定員29人以下)",$AV$426&gt;=2),AV351,""))</f>
        <v/>
      </c>
      <c r="AW458" s="21" t="str">
        <f>IF(AND('別紙3-1_区分⑤所要額内訳'!$I$4="大規模施設等(定員30人以上)",$AW$426&gt;=5),AW351,IF(AND('別紙3-1_区分⑤所要額内訳'!$I$4="小規模施設等(定員29人以下)",$AW$426&gt;=2),AW351,""))</f>
        <v/>
      </c>
      <c r="AX458" s="21" t="str">
        <f>IF(AND('別紙3-1_区分⑤所要額内訳'!$I$4="大規模施設等(定員30人以上)",$AX$426&gt;=5),AX351,IF(AND('別紙3-1_区分⑤所要額内訳'!$I$4="小規模施設等(定員29人以下)",$AX$426&gt;=2),AX351,""))</f>
        <v/>
      </c>
      <c r="AY458" s="21" t="str">
        <f>IF(AND('別紙3-1_区分⑤所要額内訳'!$I$4="大規模施設等(定員30人以上)",$AY$426&gt;=5),AY351,IF(AND('別紙3-1_区分⑤所要額内訳'!$I$4="小規模施設等(定員29人以下)",$AY$426&gt;=2),AY351,""))</f>
        <v/>
      </c>
      <c r="AZ458" s="21" t="str">
        <f>IF(AND('別紙3-1_区分⑤所要額内訳'!$I$4="大規模施設等(定員30人以上)",$AZ$426&gt;=5),AZ351,IF(AND('別紙3-1_区分⑤所要額内訳'!$I$4="小規模施設等(定員29人以下)",$AZ$426&gt;=2),AZ351,""))</f>
        <v/>
      </c>
      <c r="BA458" s="21" t="str">
        <f>IF(AND('別紙3-1_区分⑤所要額内訳'!$I$4="大規模施設等(定員30人以上)",$BA$426&gt;=5),BA351,IF(AND('別紙3-1_区分⑤所要額内訳'!$I$4="小規模施設等(定員29人以下)",$BA$426&gt;=2),BA351,""))</f>
        <v/>
      </c>
      <c r="BB458" s="18">
        <f t="shared" si="770"/>
        <v>0</v>
      </c>
    </row>
    <row r="459" spans="1:54" x14ac:dyDescent="0.2">
      <c r="A459" s="5" t="str">
        <f t="shared" ref="A459:C459" si="784">A31</f>
        <v/>
      </c>
      <c r="B459" s="14" t="str">
        <f t="shared" si="784"/>
        <v/>
      </c>
      <c r="C459" s="5" t="str">
        <f t="shared" si="784"/>
        <v/>
      </c>
      <c r="D459" s="21" t="str">
        <f>IF(AND('別紙3-1_区分⑤所要額内訳'!$I$4="大規模施設等(定員30人以上)",$D$426&gt;=5),D352,IF(AND('別紙3-1_区分⑤所要額内訳'!$I$4="小規模施設等(定員29人以下)",$D$426&gt;=2),D352,""))</f>
        <v/>
      </c>
      <c r="E459" s="21" t="str">
        <f>IF(AND('別紙3-1_区分⑤所要額内訳'!$I$4="大規模施設等(定員30人以上)",$E$426&gt;=5),E352,IF(AND('別紙3-1_区分⑤所要額内訳'!$I$4="小規模施設等(定員29人以下)",$E$426&gt;=2),E352,""))</f>
        <v/>
      </c>
      <c r="F459" s="21" t="str">
        <f>IF(AND('別紙3-1_区分⑤所要額内訳'!$I$4="大規模施設等(定員30人以上)",$F$426&gt;=5),F352,IF(AND('別紙3-1_区分⑤所要額内訳'!$I$4="小規模施設等(定員29人以下)",$F$426&gt;=2),F352,""))</f>
        <v/>
      </c>
      <c r="G459" s="21" t="str">
        <f>IF(AND('別紙3-1_区分⑤所要額内訳'!$I$4="大規模施設等(定員30人以上)",$G$426&gt;=5),G352,IF(AND('別紙3-1_区分⑤所要額内訳'!$I$4="小規模施設等(定員29人以下)",$G$426&gt;=2),G352,""))</f>
        <v/>
      </c>
      <c r="H459" s="21" t="str">
        <f>IF(AND('別紙3-1_区分⑤所要額内訳'!$I$4="大規模施設等(定員30人以上)",$H$426&gt;=5),H352,IF(AND('別紙3-1_区分⑤所要額内訳'!$I$4="小規模施設等(定員29人以下)",$H$426&gt;=2),H352,""))</f>
        <v/>
      </c>
      <c r="I459" s="21" t="str">
        <f>IF(AND('別紙3-1_区分⑤所要額内訳'!$I$4="大規模施設等(定員30人以上)",$I$426&gt;=5),I352,IF(AND('別紙3-1_区分⑤所要額内訳'!$I$4="小規模施設等(定員29人以下)",$I$426&gt;=2),I352,""))</f>
        <v/>
      </c>
      <c r="J459" s="21" t="str">
        <f>IF(AND('別紙3-1_区分⑤所要額内訳'!$I$4="大規模施設等(定員30人以上)",$J$426&gt;=5),J352,IF(AND('別紙3-1_区分⑤所要額内訳'!$I$4="小規模施設等(定員29人以下)",$J$426&gt;=2),J352,""))</f>
        <v/>
      </c>
      <c r="K459" s="21" t="str">
        <f>IF(AND('別紙3-1_区分⑤所要額内訳'!$I$4="大規模施設等(定員30人以上)",$K$426&gt;=5),K352,IF(AND('別紙3-1_区分⑤所要額内訳'!$I$4="小規模施設等(定員29人以下)",$K$426&gt;=2),K352,""))</f>
        <v/>
      </c>
      <c r="L459" s="21" t="str">
        <f>IF(AND('別紙3-1_区分⑤所要額内訳'!$I$4="大規模施設等(定員30人以上)",$L$426&gt;=5),L352,IF(AND('別紙3-1_区分⑤所要額内訳'!$I$4="小規模施設等(定員29人以下)",$L$426&gt;=2),L352,""))</f>
        <v/>
      </c>
      <c r="M459" s="21" t="str">
        <f>IF(AND('別紙3-1_区分⑤所要額内訳'!$I$4="大規模施設等(定員30人以上)",$M$426&gt;=5),M352,IF(AND('別紙3-1_区分⑤所要額内訳'!$I$4="小規模施設等(定員29人以下)",$M$426&gt;=2),M352,""))</f>
        <v/>
      </c>
      <c r="N459" s="21" t="str">
        <f>IF(AND('別紙3-1_区分⑤所要額内訳'!$I$4="大規模施設等(定員30人以上)",$N$426&gt;=5),N352,IF(AND('別紙3-1_区分⑤所要額内訳'!$I$4="小規模施設等(定員29人以下)",$N$426&gt;=2),N352,""))</f>
        <v/>
      </c>
      <c r="O459" s="21" t="str">
        <f>IF(AND('別紙3-1_区分⑤所要額内訳'!$I$4="大規模施設等(定員30人以上)",$O$426&gt;=5),O352,IF(AND('別紙3-1_区分⑤所要額内訳'!$I$4="小規模施設等(定員29人以下)",$O$426&gt;=2),O352,""))</f>
        <v/>
      </c>
      <c r="P459" s="21" t="str">
        <f>IF(AND('別紙3-1_区分⑤所要額内訳'!$I$4="大規模施設等(定員30人以上)",$P$426&gt;=5),P352,IF(AND('別紙3-1_区分⑤所要額内訳'!$I$4="小規模施設等(定員29人以下)",$P$426&gt;=2),P352,""))</f>
        <v/>
      </c>
      <c r="Q459" s="21" t="str">
        <f>IF(AND('別紙3-1_区分⑤所要額内訳'!$I$4="大規模施設等(定員30人以上)",$Q$426&gt;=5),Q352,IF(AND('別紙3-1_区分⑤所要額内訳'!$I$4="小規模施設等(定員29人以下)",$Q$426&gt;=2),Q352,""))</f>
        <v/>
      </c>
      <c r="R459" s="21" t="str">
        <f>IF(AND('別紙3-1_区分⑤所要額内訳'!$I$4="大規模施設等(定員30人以上)",$R$426&gt;=5),R352,IF(AND('別紙3-1_区分⑤所要額内訳'!$I$4="小規模施設等(定員29人以下)",$R$426&gt;=2),R352,""))</f>
        <v/>
      </c>
      <c r="S459" s="21" t="str">
        <f>IF(AND('別紙3-1_区分⑤所要額内訳'!$I$4="大規模施設等(定員30人以上)",$S$426&gt;=5),S352,IF(AND('別紙3-1_区分⑤所要額内訳'!$I$4="小規模施設等(定員29人以下)",$S$426&gt;=2),S352,""))</f>
        <v/>
      </c>
      <c r="T459" s="21" t="str">
        <f>IF(AND('別紙3-1_区分⑤所要額内訳'!$I$4="大規模施設等(定員30人以上)",$T$426&gt;=5),T352,IF(AND('別紙3-1_区分⑤所要額内訳'!$I$4="小規模施設等(定員29人以下)",$T$426&gt;=2),T352,""))</f>
        <v/>
      </c>
      <c r="U459" s="21" t="str">
        <f>IF(AND('別紙3-1_区分⑤所要額内訳'!$I$4="大規模施設等(定員30人以上)",$U$426&gt;=5),U352,IF(AND('別紙3-1_区分⑤所要額内訳'!$I$4="小規模施設等(定員29人以下)",$U$426&gt;=2),U352,""))</f>
        <v/>
      </c>
      <c r="V459" s="21" t="str">
        <f>IF(AND('別紙3-1_区分⑤所要額内訳'!$I$4="大規模施設等(定員30人以上)",$V$426&gt;=5),V352,IF(AND('別紙3-1_区分⑤所要額内訳'!$I$4="小規模施設等(定員29人以下)",$V$426&gt;=2),V352,""))</f>
        <v/>
      </c>
      <c r="W459" s="21" t="str">
        <f>IF(AND('別紙3-1_区分⑤所要額内訳'!$I$4="大規模施設等(定員30人以上)",$W$426&gt;=5),W352,IF(AND('別紙3-1_区分⑤所要額内訳'!$I$4="小規模施設等(定員29人以下)",$W$426&gt;=2),W352,""))</f>
        <v/>
      </c>
      <c r="X459" s="21" t="str">
        <f>IF(AND('別紙3-1_区分⑤所要額内訳'!$I$4="大規模施設等(定員30人以上)",$X$426&gt;=5),X352,IF(AND('別紙3-1_区分⑤所要額内訳'!$I$4="小規模施設等(定員29人以下)",$X$426&gt;=2),X352,""))</f>
        <v/>
      </c>
      <c r="Y459" s="21" t="str">
        <f>IF(AND('別紙3-1_区分⑤所要額内訳'!$I$4="大規模施設等(定員30人以上)",$Y$426&gt;=5),Y352,IF(AND('別紙3-1_区分⑤所要額内訳'!$I$4="小規模施設等(定員29人以下)",$Y$426&gt;=2),Y352,""))</f>
        <v/>
      </c>
      <c r="Z459" s="21" t="str">
        <f>IF(AND('別紙3-1_区分⑤所要額内訳'!$I$4="大規模施設等(定員30人以上)",$Z$426&gt;=5),Z352,IF(AND('別紙3-1_区分⑤所要額内訳'!$I$4="小規模施設等(定員29人以下)",$Z$426&gt;=2),Z352,""))</f>
        <v/>
      </c>
      <c r="AA459" s="21" t="str">
        <f>IF(AND('別紙3-1_区分⑤所要額内訳'!$I$4="大規模施設等(定員30人以上)",$AA$426&gt;=5),AA352,IF(AND('別紙3-1_区分⑤所要額内訳'!$I$4="小規模施設等(定員29人以下)",$AA$426&gt;=2),AA352,""))</f>
        <v/>
      </c>
      <c r="AB459" s="21" t="str">
        <f>IF(AND('別紙3-1_区分⑤所要額内訳'!$I$4="大規模施設等(定員30人以上)",$AB$426&gt;=5),AB352,IF(AND('別紙3-1_区分⑤所要額内訳'!$I$4="小規模施設等(定員29人以下)",$AB$426&gt;=2),AB352,""))</f>
        <v/>
      </c>
      <c r="AC459" s="21" t="str">
        <f>IF(AND('別紙3-1_区分⑤所要額内訳'!$I$4="大規模施設等(定員30人以上)",$AC$426&gt;=5),AC352,IF(AND('別紙3-1_区分⑤所要額内訳'!$I$4="小規模施設等(定員29人以下)",$AC$426&gt;=2),AC352,""))</f>
        <v/>
      </c>
      <c r="AD459" s="21" t="str">
        <f>IF(AND('別紙3-1_区分⑤所要額内訳'!$I$4="大規模施設等(定員30人以上)",$AD$426&gt;=5),AD352,IF(AND('別紙3-1_区分⑤所要額内訳'!$I$4="小規模施設等(定員29人以下)",$AD$426&gt;=2),AD352,""))</f>
        <v/>
      </c>
      <c r="AE459" s="21" t="str">
        <f>IF(AND('別紙3-1_区分⑤所要額内訳'!$I$4="大規模施設等(定員30人以上)",$AE$426&gt;=5),AE352,IF(AND('別紙3-1_区分⑤所要額内訳'!$I$4="小規模施設等(定員29人以下)",$AE$426&gt;=2),AE352,""))</f>
        <v/>
      </c>
      <c r="AF459" s="21" t="str">
        <f>IF(AND('別紙3-1_区分⑤所要額内訳'!$I$4="大規模施設等(定員30人以上)",$AF$426&gt;=5),AF352,IF(AND('別紙3-1_区分⑤所要額内訳'!$I$4="小規模施設等(定員29人以下)",$AF$426&gt;=2),AF352,""))</f>
        <v/>
      </c>
      <c r="AG459" s="21" t="str">
        <f>IF(AND('別紙3-1_区分⑤所要額内訳'!$I$4="大規模施設等(定員30人以上)",$AG$426&gt;=5),AG352,IF(AND('別紙3-1_区分⑤所要額内訳'!$I$4="小規模施設等(定員29人以下)",$AG$426&gt;=2),AG352,""))</f>
        <v/>
      </c>
      <c r="AH459" s="21" t="str">
        <f>IF(AND('別紙3-1_区分⑤所要額内訳'!$I$4="大規模施設等(定員30人以上)",$AH$426&gt;=5),AH352,IF(AND('別紙3-1_区分⑤所要額内訳'!$I$4="小規模施設等(定員29人以下)",$AH$426&gt;=2),AH352,""))</f>
        <v/>
      </c>
      <c r="AI459" s="21" t="str">
        <f>IF(AND('別紙3-1_区分⑤所要額内訳'!$I$4="大規模施設等(定員30人以上)",$AI$426&gt;=5),AI352,IF(AND('別紙3-1_区分⑤所要額内訳'!$I$4="小規模施設等(定員29人以下)",$AI$426&gt;=2),AI352,""))</f>
        <v/>
      </c>
      <c r="AJ459" s="21" t="str">
        <f>IF(AND('別紙3-1_区分⑤所要額内訳'!$I$4="大規模施設等(定員30人以上)",$AJ$426&gt;=5),AJ352,IF(AND('別紙3-1_区分⑤所要額内訳'!$I$4="小規模施設等(定員29人以下)",$AJ$426&gt;=2),AJ352,""))</f>
        <v/>
      </c>
      <c r="AK459" s="21" t="str">
        <f>IF(AND('別紙3-1_区分⑤所要額内訳'!$I$4="大規模施設等(定員30人以上)",$AK$426&gt;=5),AK352,IF(AND('別紙3-1_区分⑤所要額内訳'!$I$4="小規模施設等(定員29人以下)",$AK$426&gt;=2),AK352,""))</f>
        <v/>
      </c>
      <c r="AL459" s="21" t="str">
        <f>IF(AND('別紙3-1_区分⑤所要額内訳'!$I$4="大規模施設等(定員30人以上)",$AL$426&gt;=5),AL352,IF(AND('別紙3-1_区分⑤所要額内訳'!$I$4="小規模施設等(定員29人以下)",$AL$426&gt;=2),AL352,""))</f>
        <v/>
      </c>
      <c r="AM459" s="21" t="str">
        <f>IF(AND('別紙3-1_区分⑤所要額内訳'!$I$4="大規模施設等(定員30人以上)",$AM$426&gt;=5),AM352,IF(AND('別紙3-1_区分⑤所要額内訳'!$I$4="小規模施設等(定員29人以下)",$AM$426&gt;=2),AM352,""))</f>
        <v/>
      </c>
      <c r="AN459" s="21" t="str">
        <f>IF(AND('別紙3-1_区分⑤所要額内訳'!$I$4="大規模施設等(定員30人以上)",$AN$426&gt;=5),AN352,IF(AND('別紙3-1_区分⑤所要額内訳'!$I$4="小規模施設等(定員29人以下)",$AN$426&gt;=2),AN352,""))</f>
        <v/>
      </c>
      <c r="AO459" s="21" t="str">
        <f>IF(AND('別紙3-1_区分⑤所要額内訳'!$I$4="大規模施設等(定員30人以上)",$AO$426&gt;=5),AO352,IF(AND('別紙3-1_区分⑤所要額内訳'!$I$4="小規模施設等(定員29人以下)",$AO$426&gt;=2),AO352,""))</f>
        <v/>
      </c>
      <c r="AP459" s="21" t="str">
        <f>IF(AND('別紙3-1_区分⑤所要額内訳'!$I$4="大規模施設等(定員30人以上)",$AP$426&gt;=5),AP352,IF(AND('別紙3-1_区分⑤所要額内訳'!$I$4="小規模施設等(定員29人以下)",$AP$426&gt;=2),AP352,""))</f>
        <v/>
      </c>
      <c r="AQ459" s="21" t="str">
        <f>IF(AND('別紙3-1_区分⑤所要額内訳'!$I$4="大規模施設等(定員30人以上)",$AQ$426&gt;=5),AQ352,IF(AND('別紙3-1_区分⑤所要額内訳'!$I$4="小規模施設等(定員29人以下)",$AQ$426&gt;=2),AQ352,""))</f>
        <v/>
      </c>
      <c r="AR459" s="21" t="str">
        <f>IF(AND('別紙3-1_区分⑤所要額内訳'!$I$4="大規模施設等(定員30人以上)",$AR$426&gt;=5),AR352,IF(AND('別紙3-1_区分⑤所要額内訳'!$I$4="小規模施設等(定員29人以下)",$AR$426&gt;=2),AR352,""))</f>
        <v/>
      </c>
      <c r="AS459" s="21" t="str">
        <f>IF(AND('別紙3-1_区分⑤所要額内訳'!$I$4="大規模施設等(定員30人以上)",$AS$426&gt;=5),AS352,IF(AND('別紙3-1_区分⑤所要額内訳'!$I$4="小規模施設等(定員29人以下)",$AS$426&gt;=2),AS352,""))</f>
        <v/>
      </c>
      <c r="AT459" s="21" t="str">
        <f>IF(AND('別紙3-1_区分⑤所要額内訳'!$I$4="大規模施設等(定員30人以上)",$AT$426&gt;=5),AT352,IF(AND('別紙3-1_区分⑤所要額内訳'!$I$4="小規模施設等(定員29人以下)",$AT$426&gt;=2),AT352,""))</f>
        <v/>
      </c>
      <c r="AU459" s="21" t="str">
        <f>IF(AND('別紙3-1_区分⑤所要額内訳'!$I$4="大規模施設等(定員30人以上)",$AU$426&gt;=5),AU352,IF(AND('別紙3-1_区分⑤所要額内訳'!$I$4="小規模施設等(定員29人以下)",$AU$426&gt;=2),AU352,""))</f>
        <v/>
      </c>
      <c r="AV459" s="21" t="str">
        <f>IF(AND('別紙3-1_区分⑤所要額内訳'!$I$4="大規模施設等(定員30人以上)",$AV$426&gt;=5),AV352,IF(AND('別紙3-1_区分⑤所要額内訳'!$I$4="小規模施設等(定員29人以下)",$AV$426&gt;=2),AV352,""))</f>
        <v/>
      </c>
      <c r="AW459" s="21" t="str">
        <f>IF(AND('別紙3-1_区分⑤所要額内訳'!$I$4="大規模施設等(定員30人以上)",$AW$426&gt;=5),AW352,IF(AND('別紙3-1_区分⑤所要額内訳'!$I$4="小規模施設等(定員29人以下)",$AW$426&gt;=2),AW352,""))</f>
        <v/>
      </c>
      <c r="AX459" s="21" t="str">
        <f>IF(AND('別紙3-1_区分⑤所要額内訳'!$I$4="大規模施設等(定員30人以上)",$AX$426&gt;=5),AX352,IF(AND('別紙3-1_区分⑤所要額内訳'!$I$4="小規模施設等(定員29人以下)",$AX$426&gt;=2),AX352,""))</f>
        <v/>
      </c>
      <c r="AY459" s="21" t="str">
        <f>IF(AND('別紙3-1_区分⑤所要額内訳'!$I$4="大規模施設等(定員30人以上)",$AY$426&gt;=5),AY352,IF(AND('別紙3-1_区分⑤所要額内訳'!$I$4="小規模施設等(定員29人以下)",$AY$426&gt;=2),AY352,""))</f>
        <v/>
      </c>
      <c r="AZ459" s="21" t="str">
        <f>IF(AND('別紙3-1_区分⑤所要額内訳'!$I$4="大規模施設等(定員30人以上)",$AZ$426&gt;=5),AZ352,IF(AND('別紙3-1_区分⑤所要額内訳'!$I$4="小規模施設等(定員29人以下)",$AZ$426&gt;=2),AZ352,""))</f>
        <v/>
      </c>
      <c r="BA459" s="21" t="str">
        <f>IF(AND('別紙3-1_区分⑤所要額内訳'!$I$4="大規模施設等(定員30人以上)",$BA$426&gt;=5),BA352,IF(AND('別紙3-1_区分⑤所要額内訳'!$I$4="小規模施設等(定員29人以下)",$BA$426&gt;=2),BA352,""))</f>
        <v/>
      </c>
      <c r="BB459" s="18">
        <f t="shared" si="770"/>
        <v>0</v>
      </c>
    </row>
    <row r="460" spans="1:54" x14ac:dyDescent="0.2">
      <c r="A460" s="5" t="str">
        <f t="shared" ref="A460:C460" si="785">A32</f>
        <v/>
      </c>
      <c r="B460" s="14" t="str">
        <f t="shared" si="785"/>
        <v/>
      </c>
      <c r="C460" s="5" t="str">
        <f t="shared" si="785"/>
        <v/>
      </c>
      <c r="D460" s="21" t="str">
        <f>IF(AND('別紙3-1_区分⑤所要額内訳'!$I$4="大規模施設等(定員30人以上)",$D$426&gt;=5),D353,IF(AND('別紙3-1_区分⑤所要額内訳'!$I$4="小規模施設等(定員29人以下)",$D$426&gt;=2),D353,""))</f>
        <v/>
      </c>
      <c r="E460" s="21" t="str">
        <f>IF(AND('別紙3-1_区分⑤所要額内訳'!$I$4="大規模施設等(定員30人以上)",$E$426&gt;=5),E353,IF(AND('別紙3-1_区分⑤所要額内訳'!$I$4="小規模施設等(定員29人以下)",$E$426&gt;=2),E353,""))</f>
        <v/>
      </c>
      <c r="F460" s="21" t="str">
        <f>IF(AND('別紙3-1_区分⑤所要額内訳'!$I$4="大規模施設等(定員30人以上)",$F$426&gt;=5),F353,IF(AND('別紙3-1_区分⑤所要額内訳'!$I$4="小規模施設等(定員29人以下)",$F$426&gt;=2),F353,""))</f>
        <v/>
      </c>
      <c r="G460" s="21" t="str">
        <f>IF(AND('別紙3-1_区分⑤所要額内訳'!$I$4="大規模施設等(定員30人以上)",$G$426&gt;=5),G353,IF(AND('別紙3-1_区分⑤所要額内訳'!$I$4="小規模施設等(定員29人以下)",$G$426&gt;=2),G353,""))</f>
        <v/>
      </c>
      <c r="H460" s="21" t="str">
        <f>IF(AND('別紙3-1_区分⑤所要額内訳'!$I$4="大規模施設等(定員30人以上)",$H$426&gt;=5),H353,IF(AND('別紙3-1_区分⑤所要額内訳'!$I$4="小規模施設等(定員29人以下)",$H$426&gt;=2),H353,""))</f>
        <v/>
      </c>
      <c r="I460" s="21" t="str">
        <f>IF(AND('別紙3-1_区分⑤所要額内訳'!$I$4="大規模施設等(定員30人以上)",$I$426&gt;=5),I353,IF(AND('別紙3-1_区分⑤所要額内訳'!$I$4="小規模施設等(定員29人以下)",$I$426&gt;=2),I353,""))</f>
        <v/>
      </c>
      <c r="J460" s="21" t="str">
        <f>IF(AND('別紙3-1_区分⑤所要額内訳'!$I$4="大規模施設等(定員30人以上)",$J$426&gt;=5),J353,IF(AND('別紙3-1_区分⑤所要額内訳'!$I$4="小規模施設等(定員29人以下)",$J$426&gt;=2),J353,""))</f>
        <v/>
      </c>
      <c r="K460" s="21" t="str">
        <f>IF(AND('別紙3-1_区分⑤所要額内訳'!$I$4="大規模施設等(定員30人以上)",$K$426&gt;=5),K353,IF(AND('別紙3-1_区分⑤所要額内訳'!$I$4="小規模施設等(定員29人以下)",$K$426&gt;=2),K353,""))</f>
        <v/>
      </c>
      <c r="L460" s="21" t="str">
        <f>IF(AND('別紙3-1_区分⑤所要額内訳'!$I$4="大規模施設等(定員30人以上)",$L$426&gt;=5),L353,IF(AND('別紙3-1_区分⑤所要額内訳'!$I$4="小規模施設等(定員29人以下)",$L$426&gt;=2),L353,""))</f>
        <v/>
      </c>
      <c r="M460" s="21" t="str">
        <f>IF(AND('別紙3-1_区分⑤所要額内訳'!$I$4="大規模施設等(定員30人以上)",$M$426&gt;=5),M353,IF(AND('別紙3-1_区分⑤所要額内訳'!$I$4="小規模施設等(定員29人以下)",$M$426&gt;=2),M353,""))</f>
        <v/>
      </c>
      <c r="N460" s="21" t="str">
        <f>IF(AND('別紙3-1_区分⑤所要額内訳'!$I$4="大規模施設等(定員30人以上)",$N$426&gt;=5),N353,IF(AND('別紙3-1_区分⑤所要額内訳'!$I$4="小規模施設等(定員29人以下)",$N$426&gt;=2),N353,""))</f>
        <v/>
      </c>
      <c r="O460" s="21" t="str">
        <f>IF(AND('別紙3-1_区分⑤所要額内訳'!$I$4="大規模施設等(定員30人以上)",$O$426&gt;=5),O353,IF(AND('別紙3-1_区分⑤所要額内訳'!$I$4="小規模施設等(定員29人以下)",$O$426&gt;=2),O353,""))</f>
        <v/>
      </c>
      <c r="P460" s="21" t="str">
        <f>IF(AND('別紙3-1_区分⑤所要額内訳'!$I$4="大規模施設等(定員30人以上)",$P$426&gt;=5),P353,IF(AND('別紙3-1_区分⑤所要額内訳'!$I$4="小規模施設等(定員29人以下)",$P$426&gt;=2),P353,""))</f>
        <v/>
      </c>
      <c r="Q460" s="21" t="str">
        <f>IF(AND('別紙3-1_区分⑤所要額内訳'!$I$4="大規模施設等(定員30人以上)",$Q$426&gt;=5),Q353,IF(AND('別紙3-1_区分⑤所要額内訳'!$I$4="小規模施設等(定員29人以下)",$Q$426&gt;=2),Q353,""))</f>
        <v/>
      </c>
      <c r="R460" s="21" t="str">
        <f>IF(AND('別紙3-1_区分⑤所要額内訳'!$I$4="大規模施設等(定員30人以上)",$R$426&gt;=5),R353,IF(AND('別紙3-1_区分⑤所要額内訳'!$I$4="小規模施設等(定員29人以下)",$R$426&gt;=2),R353,""))</f>
        <v/>
      </c>
      <c r="S460" s="21" t="str">
        <f>IF(AND('別紙3-1_区分⑤所要額内訳'!$I$4="大規模施設等(定員30人以上)",$S$426&gt;=5),S353,IF(AND('別紙3-1_区分⑤所要額内訳'!$I$4="小規模施設等(定員29人以下)",$S$426&gt;=2),S353,""))</f>
        <v/>
      </c>
      <c r="T460" s="21" t="str">
        <f>IF(AND('別紙3-1_区分⑤所要額内訳'!$I$4="大規模施設等(定員30人以上)",$T$426&gt;=5),T353,IF(AND('別紙3-1_区分⑤所要額内訳'!$I$4="小規模施設等(定員29人以下)",$T$426&gt;=2),T353,""))</f>
        <v/>
      </c>
      <c r="U460" s="21" t="str">
        <f>IF(AND('別紙3-1_区分⑤所要額内訳'!$I$4="大規模施設等(定員30人以上)",$U$426&gt;=5),U353,IF(AND('別紙3-1_区分⑤所要額内訳'!$I$4="小規模施設等(定員29人以下)",$U$426&gt;=2),U353,""))</f>
        <v/>
      </c>
      <c r="V460" s="21" t="str">
        <f>IF(AND('別紙3-1_区分⑤所要額内訳'!$I$4="大規模施設等(定員30人以上)",$V$426&gt;=5),V353,IF(AND('別紙3-1_区分⑤所要額内訳'!$I$4="小規模施設等(定員29人以下)",$V$426&gt;=2),V353,""))</f>
        <v/>
      </c>
      <c r="W460" s="21" t="str">
        <f>IF(AND('別紙3-1_区分⑤所要額内訳'!$I$4="大規模施設等(定員30人以上)",$W$426&gt;=5),W353,IF(AND('別紙3-1_区分⑤所要額内訳'!$I$4="小規模施設等(定員29人以下)",$W$426&gt;=2),W353,""))</f>
        <v/>
      </c>
      <c r="X460" s="21" t="str">
        <f>IF(AND('別紙3-1_区分⑤所要額内訳'!$I$4="大規模施設等(定員30人以上)",$X$426&gt;=5),X353,IF(AND('別紙3-1_区分⑤所要額内訳'!$I$4="小規模施設等(定員29人以下)",$X$426&gt;=2),X353,""))</f>
        <v/>
      </c>
      <c r="Y460" s="21" t="str">
        <f>IF(AND('別紙3-1_区分⑤所要額内訳'!$I$4="大規模施設等(定員30人以上)",$Y$426&gt;=5),Y353,IF(AND('別紙3-1_区分⑤所要額内訳'!$I$4="小規模施設等(定員29人以下)",$Y$426&gt;=2),Y353,""))</f>
        <v/>
      </c>
      <c r="Z460" s="21" t="str">
        <f>IF(AND('別紙3-1_区分⑤所要額内訳'!$I$4="大規模施設等(定員30人以上)",$Z$426&gt;=5),Z353,IF(AND('別紙3-1_区分⑤所要額内訳'!$I$4="小規模施設等(定員29人以下)",$Z$426&gt;=2),Z353,""))</f>
        <v/>
      </c>
      <c r="AA460" s="21" t="str">
        <f>IF(AND('別紙3-1_区分⑤所要額内訳'!$I$4="大規模施設等(定員30人以上)",$AA$426&gt;=5),AA353,IF(AND('別紙3-1_区分⑤所要額内訳'!$I$4="小規模施設等(定員29人以下)",$AA$426&gt;=2),AA353,""))</f>
        <v/>
      </c>
      <c r="AB460" s="21" t="str">
        <f>IF(AND('別紙3-1_区分⑤所要額内訳'!$I$4="大規模施設等(定員30人以上)",$AB$426&gt;=5),AB353,IF(AND('別紙3-1_区分⑤所要額内訳'!$I$4="小規模施設等(定員29人以下)",$AB$426&gt;=2),AB353,""))</f>
        <v/>
      </c>
      <c r="AC460" s="21" t="str">
        <f>IF(AND('別紙3-1_区分⑤所要額内訳'!$I$4="大規模施設等(定員30人以上)",$AC$426&gt;=5),AC353,IF(AND('別紙3-1_区分⑤所要額内訳'!$I$4="小規模施設等(定員29人以下)",$AC$426&gt;=2),AC353,""))</f>
        <v/>
      </c>
      <c r="AD460" s="21" t="str">
        <f>IF(AND('別紙3-1_区分⑤所要額内訳'!$I$4="大規模施設等(定員30人以上)",$AD$426&gt;=5),AD353,IF(AND('別紙3-1_区分⑤所要額内訳'!$I$4="小規模施設等(定員29人以下)",$AD$426&gt;=2),AD353,""))</f>
        <v/>
      </c>
      <c r="AE460" s="21" t="str">
        <f>IF(AND('別紙3-1_区分⑤所要額内訳'!$I$4="大規模施設等(定員30人以上)",$AE$426&gt;=5),AE353,IF(AND('別紙3-1_区分⑤所要額内訳'!$I$4="小規模施設等(定員29人以下)",$AE$426&gt;=2),AE353,""))</f>
        <v/>
      </c>
      <c r="AF460" s="21" t="str">
        <f>IF(AND('別紙3-1_区分⑤所要額内訳'!$I$4="大規模施設等(定員30人以上)",$AF$426&gt;=5),AF353,IF(AND('別紙3-1_区分⑤所要額内訳'!$I$4="小規模施設等(定員29人以下)",$AF$426&gt;=2),AF353,""))</f>
        <v/>
      </c>
      <c r="AG460" s="21" t="str">
        <f>IF(AND('別紙3-1_区分⑤所要額内訳'!$I$4="大規模施設等(定員30人以上)",$AG$426&gt;=5),AG353,IF(AND('別紙3-1_区分⑤所要額内訳'!$I$4="小規模施設等(定員29人以下)",$AG$426&gt;=2),AG353,""))</f>
        <v/>
      </c>
      <c r="AH460" s="21" t="str">
        <f>IF(AND('別紙3-1_区分⑤所要額内訳'!$I$4="大規模施設等(定員30人以上)",$AH$426&gt;=5),AH353,IF(AND('別紙3-1_区分⑤所要額内訳'!$I$4="小規模施設等(定員29人以下)",$AH$426&gt;=2),AH353,""))</f>
        <v/>
      </c>
      <c r="AI460" s="21" t="str">
        <f>IF(AND('別紙3-1_区分⑤所要額内訳'!$I$4="大規模施設等(定員30人以上)",$AI$426&gt;=5),AI353,IF(AND('別紙3-1_区分⑤所要額内訳'!$I$4="小規模施設等(定員29人以下)",$AI$426&gt;=2),AI353,""))</f>
        <v/>
      </c>
      <c r="AJ460" s="21" t="str">
        <f>IF(AND('別紙3-1_区分⑤所要額内訳'!$I$4="大規模施設等(定員30人以上)",$AJ$426&gt;=5),AJ353,IF(AND('別紙3-1_区分⑤所要額内訳'!$I$4="小規模施設等(定員29人以下)",$AJ$426&gt;=2),AJ353,""))</f>
        <v/>
      </c>
      <c r="AK460" s="21" t="str">
        <f>IF(AND('別紙3-1_区分⑤所要額内訳'!$I$4="大規模施設等(定員30人以上)",$AK$426&gt;=5),AK353,IF(AND('別紙3-1_区分⑤所要額内訳'!$I$4="小規模施設等(定員29人以下)",$AK$426&gt;=2),AK353,""))</f>
        <v/>
      </c>
      <c r="AL460" s="21" t="str">
        <f>IF(AND('別紙3-1_区分⑤所要額内訳'!$I$4="大規模施設等(定員30人以上)",$AL$426&gt;=5),AL353,IF(AND('別紙3-1_区分⑤所要額内訳'!$I$4="小規模施設等(定員29人以下)",$AL$426&gt;=2),AL353,""))</f>
        <v/>
      </c>
      <c r="AM460" s="21" t="str">
        <f>IF(AND('別紙3-1_区分⑤所要額内訳'!$I$4="大規模施設等(定員30人以上)",$AM$426&gt;=5),AM353,IF(AND('別紙3-1_区分⑤所要額内訳'!$I$4="小規模施設等(定員29人以下)",$AM$426&gt;=2),AM353,""))</f>
        <v/>
      </c>
      <c r="AN460" s="21" t="str">
        <f>IF(AND('別紙3-1_区分⑤所要額内訳'!$I$4="大規模施設等(定員30人以上)",$AN$426&gt;=5),AN353,IF(AND('別紙3-1_区分⑤所要額内訳'!$I$4="小規模施設等(定員29人以下)",$AN$426&gt;=2),AN353,""))</f>
        <v/>
      </c>
      <c r="AO460" s="21" t="str">
        <f>IF(AND('別紙3-1_区分⑤所要額内訳'!$I$4="大規模施設等(定員30人以上)",$AO$426&gt;=5),AO353,IF(AND('別紙3-1_区分⑤所要額内訳'!$I$4="小規模施設等(定員29人以下)",$AO$426&gt;=2),AO353,""))</f>
        <v/>
      </c>
      <c r="AP460" s="21" t="str">
        <f>IF(AND('別紙3-1_区分⑤所要額内訳'!$I$4="大規模施設等(定員30人以上)",$AP$426&gt;=5),AP353,IF(AND('別紙3-1_区分⑤所要額内訳'!$I$4="小規模施設等(定員29人以下)",$AP$426&gt;=2),AP353,""))</f>
        <v/>
      </c>
      <c r="AQ460" s="21" t="str">
        <f>IF(AND('別紙3-1_区分⑤所要額内訳'!$I$4="大規模施設等(定員30人以上)",$AQ$426&gt;=5),AQ353,IF(AND('別紙3-1_区分⑤所要額内訳'!$I$4="小規模施設等(定員29人以下)",$AQ$426&gt;=2),AQ353,""))</f>
        <v/>
      </c>
      <c r="AR460" s="21" t="str">
        <f>IF(AND('別紙3-1_区分⑤所要額内訳'!$I$4="大規模施設等(定員30人以上)",$AR$426&gt;=5),AR353,IF(AND('別紙3-1_区分⑤所要額内訳'!$I$4="小規模施設等(定員29人以下)",$AR$426&gt;=2),AR353,""))</f>
        <v/>
      </c>
      <c r="AS460" s="21" t="str">
        <f>IF(AND('別紙3-1_区分⑤所要額内訳'!$I$4="大規模施設等(定員30人以上)",$AS$426&gt;=5),AS353,IF(AND('別紙3-1_区分⑤所要額内訳'!$I$4="小規模施設等(定員29人以下)",$AS$426&gt;=2),AS353,""))</f>
        <v/>
      </c>
      <c r="AT460" s="21" t="str">
        <f>IF(AND('別紙3-1_区分⑤所要額内訳'!$I$4="大規模施設等(定員30人以上)",$AT$426&gt;=5),AT353,IF(AND('別紙3-1_区分⑤所要額内訳'!$I$4="小規模施設等(定員29人以下)",$AT$426&gt;=2),AT353,""))</f>
        <v/>
      </c>
      <c r="AU460" s="21" t="str">
        <f>IF(AND('別紙3-1_区分⑤所要額内訳'!$I$4="大規模施設等(定員30人以上)",$AU$426&gt;=5),AU353,IF(AND('別紙3-1_区分⑤所要額内訳'!$I$4="小規模施設等(定員29人以下)",$AU$426&gt;=2),AU353,""))</f>
        <v/>
      </c>
      <c r="AV460" s="21" t="str">
        <f>IF(AND('別紙3-1_区分⑤所要額内訳'!$I$4="大規模施設等(定員30人以上)",$AV$426&gt;=5),AV353,IF(AND('別紙3-1_区分⑤所要額内訳'!$I$4="小規模施設等(定員29人以下)",$AV$426&gt;=2),AV353,""))</f>
        <v/>
      </c>
      <c r="AW460" s="21" t="str">
        <f>IF(AND('別紙3-1_区分⑤所要額内訳'!$I$4="大規模施設等(定員30人以上)",$AW$426&gt;=5),AW353,IF(AND('別紙3-1_区分⑤所要額内訳'!$I$4="小規模施設等(定員29人以下)",$AW$426&gt;=2),AW353,""))</f>
        <v/>
      </c>
      <c r="AX460" s="21" t="str">
        <f>IF(AND('別紙3-1_区分⑤所要額内訳'!$I$4="大規模施設等(定員30人以上)",$AX$426&gt;=5),AX353,IF(AND('別紙3-1_区分⑤所要額内訳'!$I$4="小規模施設等(定員29人以下)",$AX$426&gt;=2),AX353,""))</f>
        <v/>
      </c>
      <c r="AY460" s="21" t="str">
        <f>IF(AND('別紙3-1_区分⑤所要額内訳'!$I$4="大規模施設等(定員30人以上)",$AY$426&gt;=5),AY353,IF(AND('別紙3-1_区分⑤所要額内訳'!$I$4="小規模施設等(定員29人以下)",$AY$426&gt;=2),AY353,""))</f>
        <v/>
      </c>
      <c r="AZ460" s="21" t="str">
        <f>IF(AND('別紙3-1_区分⑤所要額内訳'!$I$4="大規模施設等(定員30人以上)",$AZ$426&gt;=5),AZ353,IF(AND('別紙3-1_区分⑤所要額内訳'!$I$4="小規模施設等(定員29人以下)",$AZ$426&gt;=2),AZ353,""))</f>
        <v/>
      </c>
      <c r="BA460" s="21" t="str">
        <f>IF(AND('別紙3-1_区分⑤所要額内訳'!$I$4="大規模施設等(定員30人以上)",$BA$426&gt;=5),BA353,IF(AND('別紙3-1_区分⑤所要額内訳'!$I$4="小規模施設等(定員29人以下)",$BA$426&gt;=2),BA353,""))</f>
        <v/>
      </c>
      <c r="BB460" s="18">
        <f t="shared" si="770"/>
        <v>0</v>
      </c>
    </row>
    <row r="461" spans="1:54" x14ac:dyDescent="0.2">
      <c r="A461" s="5" t="str">
        <f t="shared" ref="A461:C461" si="786">A33</f>
        <v/>
      </c>
      <c r="B461" s="14" t="str">
        <f t="shared" si="786"/>
        <v/>
      </c>
      <c r="C461" s="5" t="str">
        <f t="shared" si="786"/>
        <v/>
      </c>
      <c r="D461" s="21" t="str">
        <f>IF(AND('別紙3-1_区分⑤所要額内訳'!$I$4="大規模施設等(定員30人以上)",$D$426&gt;=5),D354,IF(AND('別紙3-1_区分⑤所要額内訳'!$I$4="小規模施設等(定員29人以下)",$D$426&gt;=2),D354,""))</f>
        <v/>
      </c>
      <c r="E461" s="21" t="str">
        <f>IF(AND('別紙3-1_区分⑤所要額内訳'!$I$4="大規模施設等(定員30人以上)",$E$426&gt;=5),E354,IF(AND('別紙3-1_区分⑤所要額内訳'!$I$4="小規模施設等(定員29人以下)",$E$426&gt;=2),E354,""))</f>
        <v/>
      </c>
      <c r="F461" s="21" t="str">
        <f>IF(AND('別紙3-1_区分⑤所要額内訳'!$I$4="大規模施設等(定員30人以上)",$F$426&gt;=5),F354,IF(AND('別紙3-1_区分⑤所要額内訳'!$I$4="小規模施設等(定員29人以下)",$F$426&gt;=2),F354,""))</f>
        <v/>
      </c>
      <c r="G461" s="21" t="str">
        <f>IF(AND('別紙3-1_区分⑤所要額内訳'!$I$4="大規模施設等(定員30人以上)",$G$426&gt;=5),G354,IF(AND('別紙3-1_区分⑤所要額内訳'!$I$4="小規模施設等(定員29人以下)",$G$426&gt;=2),G354,""))</f>
        <v/>
      </c>
      <c r="H461" s="21" t="str">
        <f>IF(AND('別紙3-1_区分⑤所要額内訳'!$I$4="大規模施設等(定員30人以上)",$H$426&gt;=5),H354,IF(AND('別紙3-1_区分⑤所要額内訳'!$I$4="小規模施設等(定員29人以下)",$H$426&gt;=2),H354,""))</f>
        <v/>
      </c>
      <c r="I461" s="21" t="str">
        <f>IF(AND('別紙3-1_区分⑤所要額内訳'!$I$4="大規模施設等(定員30人以上)",$I$426&gt;=5),I354,IF(AND('別紙3-1_区分⑤所要額内訳'!$I$4="小規模施設等(定員29人以下)",$I$426&gt;=2),I354,""))</f>
        <v/>
      </c>
      <c r="J461" s="21" t="str">
        <f>IF(AND('別紙3-1_区分⑤所要額内訳'!$I$4="大規模施設等(定員30人以上)",$J$426&gt;=5),J354,IF(AND('別紙3-1_区分⑤所要額内訳'!$I$4="小規模施設等(定員29人以下)",$J$426&gt;=2),J354,""))</f>
        <v/>
      </c>
      <c r="K461" s="21" t="str">
        <f>IF(AND('別紙3-1_区分⑤所要額内訳'!$I$4="大規模施設等(定員30人以上)",$K$426&gt;=5),K354,IF(AND('別紙3-1_区分⑤所要額内訳'!$I$4="小規模施設等(定員29人以下)",$K$426&gt;=2),K354,""))</f>
        <v/>
      </c>
      <c r="L461" s="21" t="str">
        <f>IF(AND('別紙3-1_区分⑤所要額内訳'!$I$4="大規模施設等(定員30人以上)",$L$426&gt;=5),L354,IF(AND('別紙3-1_区分⑤所要額内訳'!$I$4="小規模施設等(定員29人以下)",$L$426&gt;=2),L354,""))</f>
        <v/>
      </c>
      <c r="M461" s="21" t="str">
        <f>IF(AND('別紙3-1_区分⑤所要額内訳'!$I$4="大規模施設等(定員30人以上)",$M$426&gt;=5),M354,IF(AND('別紙3-1_区分⑤所要額内訳'!$I$4="小規模施設等(定員29人以下)",$M$426&gt;=2),M354,""))</f>
        <v/>
      </c>
      <c r="N461" s="21" t="str">
        <f>IF(AND('別紙3-1_区分⑤所要額内訳'!$I$4="大規模施設等(定員30人以上)",$N$426&gt;=5),N354,IF(AND('別紙3-1_区分⑤所要額内訳'!$I$4="小規模施設等(定員29人以下)",$N$426&gt;=2),N354,""))</f>
        <v/>
      </c>
      <c r="O461" s="21" t="str">
        <f>IF(AND('別紙3-1_区分⑤所要額内訳'!$I$4="大規模施設等(定員30人以上)",$O$426&gt;=5),O354,IF(AND('別紙3-1_区分⑤所要額内訳'!$I$4="小規模施設等(定員29人以下)",$O$426&gt;=2),O354,""))</f>
        <v/>
      </c>
      <c r="P461" s="21" t="str">
        <f>IF(AND('別紙3-1_区分⑤所要額内訳'!$I$4="大規模施設等(定員30人以上)",$P$426&gt;=5),P354,IF(AND('別紙3-1_区分⑤所要額内訳'!$I$4="小規模施設等(定員29人以下)",$P$426&gt;=2),P354,""))</f>
        <v/>
      </c>
      <c r="Q461" s="21" t="str">
        <f>IF(AND('別紙3-1_区分⑤所要額内訳'!$I$4="大規模施設等(定員30人以上)",$Q$426&gt;=5),Q354,IF(AND('別紙3-1_区分⑤所要額内訳'!$I$4="小規模施設等(定員29人以下)",$Q$426&gt;=2),Q354,""))</f>
        <v/>
      </c>
      <c r="R461" s="21" t="str">
        <f>IF(AND('別紙3-1_区分⑤所要額内訳'!$I$4="大規模施設等(定員30人以上)",$R$426&gt;=5),R354,IF(AND('別紙3-1_区分⑤所要額内訳'!$I$4="小規模施設等(定員29人以下)",$R$426&gt;=2),R354,""))</f>
        <v/>
      </c>
      <c r="S461" s="21" t="str">
        <f>IF(AND('別紙3-1_区分⑤所要額内訳'!$I$4="大規模施設等(定員30人以上)",$S$426&gt;=5),S354,IF(AND('別紙3-1_区分⑤所要額内訳'!$I$4="小規模施設等(定員29人以下)",$S$426&gt;=2),S354,""))</f>
        <v/>
      </c>
      <c r="T461" s="21" t="str">
        <f>IF(AND('別紙3-1_区分⑤所要額内訳'!$I$4="大規模施設等(定員30人以上)",$T$426&gt;=5),T354,IF(AND('別紙3-1_区分⑤所要額内訳'!$I$4="小規模施設等(定員29人以下)",$T$426&gt;=2),T354,""))</f>
        <v/>
      </c>
      <c r="U461" s="21" t="str">
        <f>IF(AND('別紙3-1_区分⑤所要額内訳'!$I$4="大規模施設等(定員30人以上)",$U$426&gt;=5),U354,IF(AND('別紙3-1_区分⑤所要額内訳'!$I$4="小規模施設等(定員29人以下)",$U$426&gt;=2),U354,""))</f>
        <v/>
      </c>
      <c r="V461" s="21" t="str">
        <f>IF(AND('別紙3-1_区分⑤所要額内訳'!$I$4="大規模施設等(定員30人以上)",$V$426&gt;=5),V354,IF(AND('別紙3-1_区分⑤所要額内訳'!$I$4="小規模施設等(定員29人以下)",$V$426&gt;=2),V354,""))</f>
        <v/>
      </c>
      <c r="W461" s="21" t="str">
        <f>IF(AND('別紙3-1_区分⑤所要額内訳'!$I$4="大規模施設等(定員30人以上)",$W$426&gt;=5),W354,IF(AND('別紙3-1_区分⑤所要額内訳'!$I$4="小規模施設等(定員29人以下)",$W$426&gt;=2),W354,""))</f>
        <v/>
      </c>
      <c r="X461" s="21" t="str">
        <f>IF(AND('別紙3-1_区分⑤所要額内訳'!$I$4="大規模施設等(定員30人以上)",$X$426&gt;=5),X354,IF(AND('別紙3-1_区分⑤所要額内訳'!$I$4="小規模施設等(定員29人以下)",$X$426&gt;=2),X354,""))</f>
        <v/>
      </c>
      <c r="Y461" s="21" t="str">
        <f>IF(AND('別紙3-1_区分⑤所要額内訳'!$I$4="大規模施設等(定員30人以上)",$Y$426&gt;=5),Y354,IF(AND('別紙3-1_区分⑤所要額内訳'!$I$4="小規模施設等(定員29人以下)",$Y$426&gt;=2),Y354,""))</f>
        <v/>
      </c>
      <c r="Z461" s="21" t="str">
        <f>IF(AND('別紙3-1_区分⑤所要額内訳'!$I$4="大規模施設等(定員30人以上)",$Z$426&gt;=5),Z354,IF(AND('別紙3-1_区分⑤所要額内訳'!$I$4="小規模施設等(定員29人以下)",$Z$426&gt;=2),Z354,""))</f>
        <v/>
      </c>
      <c r="AA461" s="21" t="str">
        <f>IF(AND('別紙3-1_区分⑤所要額内訳'!$I$4="大規模施設等(定員30人以上)",$AA$426&gt;=5),AA354,IF(AND('別紙3-1_区分⑤所要額内訳'!$I$4="小規模施設等(定員29人以下)",$AA$426&gt;=2),AA354,""))</f>
        <v/>
      </c>
      <c r="AB461" s="21" t="str">
        <f>IF(AND('別紙3-1_区分⑤所要額内訳'!$I$4="大規模施設等(定員30人以上)",$AB$426&gt;=5),AB354,IF(AND('別紙3-1_区分⑤所要額内訳'!$I$4="小規模施設等(定員29人以下)",$AB$426&gt;=2),AB354,""))</f>
        <v/>
      </c>
      <c r="AC461" s="21" t="str">
        <f>IF(AND('別紙3-1_区分⑤所要額内訳'!$I$4="大規模施設等(定員30人以上)",$AC$426&gt;=5),AC354,IF(AND('別紙3-1_区分⑤所要額内訳'!$I$4="小規模施設等(定員29人以下)",$AC$426&gt;=2),AC354,""))</f>
        <v/>
      </c>
      <c r="AD461" s="21" t="str">
        <f>IF(AND('別紙3-1_区分⑤所要額内訳'!$I$4="大規模施設等(定員30人以上)",$AD$426&gt;=5),AD354,IF(AND('別紙3-1_区分⑤所要額内訳'!$I$4="小規模施設等(定員29人以下)",$AD$426&gt;=2),AD354,""))</f>
        <v/>
      </c>
      <c r="AE461" s="21" t="str">
        <f>IF(AND('別紙3-1_区分⑤所要額内訳'!$I$4="大規模施設等(定員30人以上)",$AE$426&gt;=5),AE354,IF(AND('別紙3-1_区分⑤所要額内訳'!$I$4="小規模施設等(定員29人以下)",$AE$426&gt;=2),AE354,""))</f>
        <v/>
      </c>
      <c r="AF461" s="21" t="str">
        <f>IF(AND('別紙3-1_区分⑤所要額内訳'!$I$4="大規模施設等(定員30人以上)",$AF$426&gt;=5),AF354,IF(AND('別紙3-1_区分⑤所要額内訳'!$I$4="小規模施設等(定員29人以下)",$AF$426&gt;=2),AF354,""))</f>
        <v/>
      </c>
      <c r="AG461" s="21" t="str">
        <f>IF(AND('別紙3-1_区分⑤所要額内訳'!$I$4="大規模施設等(定員30人以上)",$AG$426&gt;=5),AG354,IF(AND('別紙3-1_区分⑤所要額内訳'!$I$4="小規模施設等(定員29人以下)",$AG$426&gt;=2),AG354,""))</f>
        <v/>
      </c>
      <c r="AH461" s="21" t="str">
        <f>IF(AND('別紙3-1_区分⑤所要額内訳'!$I$4="大規模施設等(定員30人以上)",$AH$426&gt;=5),AH354,IF(AND('別紙3-1_区分⑤所要額内訳'!$I$4="小規模施設等(定員29人以下)",$AH$426&gt;=2),AH354,""))</f>
        <v/>
      </c>
      <c r="AI461" s="21" t="str">
        <f>IF(AND('別紙3-1_区分⑤所要額内訳'!$I$4="大規模施設等(定員30人以上)",$AI$426&gt;=5),AI354,IF(AND('別紙3-1_区分⑤所要額内訳'!$I$4="小規模施設等(定員29人以下)",$AI$426&gt;=2),AI354,""))</f>
        <v/>
      </c>
      <c r="AJ461" s="21" t="str">
        <f>IF(AND('別紙3-1_区分⑤所要額内訳'!$I$4="大規模施設等(定員30人以上)",$AJ$426&gt;=5),AJ354,IF(AND('別紙3-1_区分⑤所要額内訳'!$I$4="小規模施設等(定員29人以下)",$AJ$426&gt;=2),AJ354,""))</f>
        <v/>
      </c>
      <c r="AK461" s="21" t="str">
        <f>IF(AND('別紙3-1_区分⑤所要額内訳'!$I$4="大規模施設等(定員30人以上)",$AK$426&gt;=5),AK354,IF(AND('別紙3-1_区分⑤所要額内訳'!$I$4="小規模施設等(定員29人以下)",$AK$426&gt;=2),AK354,""))</f>
        <v/>
      </c>
      <c r="AL461" s="21" t="str">
        <f>IF(AND('別紙3-1_区分⑤所要額内訳'!$I$4="大規模施設等(定員30人以上)",$AL$426&gt;=5),AL354,IF(AND('別紙3-1_区分⑤所要額内訳'!$I$4="小規模施設等(定員29人以下)",$AL$426&gt;=2),AL354,""))</f>
        <v/>
      </c>
      <c r="AM461" s="21" t="str">
        <f>IF(AND('別紙3-1_区分⑤所要額内訳'!$I$4="大規模施設等(定員30人以上)",$AM$426&gt;=5),AM354,IF(AND('別紙3-1_区分⑤所要額内訳'!$I$4="小規模施設等(定員29人以下)",$AM$426&gt;=2),AM354,""))</f>
        <v/>
      </c>
      <c r="AN461" s="21" t="str">
        <f>IF(AND('別紙3-1_区分⑤所要額内訳'!$I$4="大規模施設等(定員30人以上)",$AN$426&gt;=5),AN354,IF(AND('別紙3-1_区分⑤所要額内訳'!$I$4="小規模施設等(定員29人以下)",$AN$426&gt;=2),AN354,""))</f>
        <v/>
      </c>
      <c r="AO461" s="21" t="str">
        <f>IF(AND('別紙3-1_区分⑤所要額内訳'!$I$4="大規模施設等(定員30人以上)",$AO$426&gt;=5),AO354,IF(AND('別紙3-1_区分⑤所要額内訳'!$I$4="小規模施設等(定員29人以下)",$AO$426&gt;=2),AO354,""))</f>
        <v/>
      </c>
      <c r="AP461" s="21" t="str">
        <f>IF(AND('別紙3-1_区分⑤所要額内訳'!$I$4="大規模施設等(定員30人以上)",$AP$426&gt;=5),AP354,IF(AND('別紙3-1_区分⑤所要額内訳'!$I$4="小規模施設等(定員29人以下)",$AP$426&gt;=2),AP354,""))</f>
        <v/>
      </c>
      <c r="AQ461" s="21" t="str">
        <f>IF(AND('別紙3-1_区分⑤所要額内訳'!$I$4="大規模施設等(定員30人以上)",$AQ$426&gt;=5),AQ354,IF(AND('別紙3-1_区分⑤所要額内訳'!$I$4="小規模施設等(定員29人以下)",$AQ$426&gt;=2),AQ354,""))</f>
        <v/>
      </c>
      <c r="AR461" s="21" t="str">
        <f>IF(AND('別紙3-1_区分⑤所要額内訳'!$I$4="大規模施設等(定員30人以上)",$AR$426&gt;=5),AR354,IF(AND('別紙3-1_区分⑤所要額内訳'!$I$4="小規模施設等(定員29人以下)",$AR$426&gt;=2),AR354,""))</f>
        <v/>
      </c>
      <c r="AS461" s="21" t="str">
        <f>IF(AND('別紙3-1_区分⑤所要額内訳'!$I$4="大規模施設等(定員30人以上)",$AS$426&gt;=5),AS354,IF(AND('別紙3-1_区分⑤所要額内訳'!$I$4="小規模施設等(定員29人以下)",$AS$426&gt;=2),AS354,""))</f>
        <v/>
      </c>
      <c r="AT461" s="21" t="str">
        <f>IF(AND('別紙3-1_区分⑤所要額内訳'!$I$4="大規模施設等(定員30人以上)",$AT$426&gt;=5),AT354,IF(AND('別紙3-1_区分⑤所要額内訳'!$I$4="小規模施設等(定員29人以下)",$AT$426&gt;=2),AT354,""))</f>
        <v/>
      </c>
      <c r="AU461" s="21" t="str">
        <f>IF(AND('別紙3-1_区分⑤所要額内訳'!$I$4="大規模施設等(定員30人以上)",$AU$426&gt;=5),AU354,IF(AND('別紙3-1_区分⑤所要額内訳'!$I$4="小規模施設等(定員29人以下)",$AU$426&gt;=2),AU354,""))</f>
        <v/>
      </c>
      <c r="AV461" s="21" t="str">
        <f>IF(AND('別紙3-1_区分⑤所要額内訳'!$I$4="大規模施設等(定員30人以上)",$AV$426&gt;=5),AV354,IF(AND('別紙3-1_区分⑤所要額内訳'!$I$4="小規模施設等(定員29人以下)",$AV$426&gt;=2),AV354,""))</f>
        <v/>
      </c>
      <c r="AW461" s="21" t="str">
        <f>IF(AND('別紙3-1_区分⑤所要額内訳'!$I$4="大規模施設等(定員30人以上)",$AW$426&gt;=5),AW354,IF(AND('別紙3-1_区分⑤所要額内訳'!$I$4="小規模施設等(定員29人以下)",$AW$426&gt;=2),AW354,""))</f>
        <v/>
      </c>
      <c r="AX461" s="21" t="str">
        <f>IF(AND('別紙3-1_区分⑤所要額内訳'!$I$4="大規模施設等(定員30人以上)",$AX$426&gt;=5),AX354,IF(AND('別紙3-1_区分⑤所要額内訳'!$I$4="小規模施設等(定員29人以下)",$AX$426&gt;=2),AX354,""))</f>
        <v/>
      </c>
      <c r="AY461" s="21" t="str">
        <f>IF(AND('別紙3-1_区分⑤所要額内訳'!$I$4="大規模施設等(定員30人以上)",$AY$426&gt;=5),AY354,IF(AND('別紙3-1_区分⑤所要額内訳'!$I$4="小規模施設等(定員29人以下)",$AY$426&gt;=2),AY354,""))</f>
        <v/>
      </c>
      <c r="AZ461" s="21" t="str">
        <f>IF(AND('別紙3-1_区分⑤所要額内訳'!$I$4="大規模施設等(定員30人以上)",$AZ$426&gt;=5),AZ354,IF(AND('別紙3-1_区分⑤所要額内訳'!$I$4="小規模施設等(定員29人以下)",$AZ$426&gt;=2),AZ354,""))</f>
        <v/>
      </c>
      <c r="BA461" s="21" t="str">
        <f>IF(AND('別紙3-1_区分⑤所要額内訳'!$I$4="大規模施設等(定員30人以上)",$BA$426&gt;=5),BA354,IF(AND('別紙3-1_区分⑤所要額内訳'!$I$4="小規模施設等(定員29人以下)",$BA$426&gt;=2),BA354,""))</f>
        <v/>
      </c>
      <c r="BB461" s="18">
        <f t="shared" si="770"/>
        <v>0</v>
      </c>
    </row>
    <row r="462" spans="1:54" x14ac:dyDescent="0.2">
      <c r="A462" s="5" t="str">
        <f t="shared" ref="A462:C462" si="787">A34</f>
        <v/>
      </c>
      <c r="B462" s="14" t="str">
        <f t="shared" si="787"/>
        <v/>
      </c>
      <c r="C462" s="5" t="str">
        <f t="shared" si="787"/>
        <v/>
      </c>
      <c r="D462" s="21" t="str">
        <f>IF(AND('別紙3-1_区分⑤所要額内訳'!$I$4="大規模施設等(定員30人以上)",$D$426&gt;=5),D355,IF(AND('別紙3-1_区分⑤所要額内訳'!$I$4="小規模施設等(定員29人以下)",$D$426&gt;=2),D355,""))</f>
        <v/>
      </c>
      <c r="E462" s="21" t="str">
        <f>IF(AND('別紙3-1_区分⑤所要額内訳'!$I$4="大規模施設等(定員30人以上)",$E$426&gt;=5),E355,IF(AND('別紙3-1_区分⑤所要額内訳'!$I$4="小規模施設等(定員29人以下)",$E$426&gt;=2),E355,""))</f>
        <v/>
      </c>
      <c r="F462" s="21" t="str">
        <f>IF(AND('別紙3-1_区分⑤所要額内訳'!$I$4="大規模施設等(定員30人以上)",$F$426&gt;=5),F355,IF(AND('別紙3-1_区分⑤所要額内訳'!$I$4="小規模施設等(定員29人以下)",$F$426&gt;=2),F355,""))</f>
        <v/>
      </c>
      <c r="G462" s="21" t="str">
        <f>IF(AND('別紙3-1_区分⑤所要額内訳'!$I$4="大規模施設等(定員30人以上)",$G$426&gt;=5),G355,IF(AND('別紙3-1_区分⑤所要額内訳'!$I$4="小規模施設等(定員29人以下)",$G$426&gt;=2),G355,""))</f>
        <v/>
      </c>
      <c r="H462" s="21" t="str">
        <f>IF(AND('別紙3-1_区分⑤所要額内訳'!$I$4="大規模施設等(定員30人以上)",$H$426&gt;=5),H355,IF(AND('別紙3-1_区分⑤所要額内訳'!$I$4="小規模施設等(定員29人以下)",$H$426&gt;=2),H355,""))</f>
        <v/>
      </c>
      <c r="I462" s="21" t="str">
        <f>IF(AND('別紙3-1_区分⑤所要額内訳'!$I$4="大規模施設等(定員30人以上)",$I$426&gt;=5),I355,IF(AND('別紙3-1_区分⑤所要額内訳'!$I$4="小規模施設等(定員29人以下)",$I$426&gt;=2),I355,""))</f>
        <v/>
      </c>
      <c r="J462" s="21" t="str">
        <f>IF(AND('別紙3-1_区分⑤所要額内訳'!$I$4="大規模施設等(定員30人以上)",$J$426&gt;=5),J355,IF(AND('別紙3-1_区分⑤所要額内訳'!$I$4="小規模施設等(定員29人以下)",$J$426&gt;=2),J355,""))</f>
        <v/>
      </c>
      <c r="K462" s="21" t="str">
        <f>IF(AND('別紙3-1_区分⑤所要額内訳'!$I$4="大規模施設等(定員30人以上)",$K$426&gt;=5),K355,IF(AND('別紙3-1_区分⑤所要額内訳'!$I$4="小規模施設等(定員29人以下)",$K$426&gt;=2),K355,""))</f>
        <v/>
      </c>
      <c r="L462" s="21" t="str">
        <f>IF(AND('別紙3-1_区分⑤所要額内訳'!$I$4="大規模施設等(定員30人以上)",$L$426&gt;=5),L355,IF(AND('別紙3-1_区分⑤所要額内訳'!$I$4="小規模施設等(定員29人以下)",$L$426&gt;=2),L355,""))</f>
        <v/>
      </c>
      <c r="M462" s="21" t="str">
        <f>IF(AND('別紙3-1_区分⑤所要額内訳'!$I$4="大規模施設等(定員30人以上)",$M$426&gt;=5),M355,IF(AND('別紙3-1_区分⑤所要額内訳'!$I$4="小規模施設等(定員29人以下)",$M$426&gt;=2),M355,""))</f>
        <v/>
      </c>
      <c r="N462" s="21" t="str">
        <f>IF(AND('別紙3-1_区分⑤所要額内訳'!$I$4="大規模施設等(定員30人以上)",$N$426&gt;=5),N355,IF(AND('別紙3-1_区分⑤所要額内訳'!$I$4="小規模施設等(定員29人以下)",$N$426&gt;=2),N355,""))</f>
        <v/>
      </c>
      <c r="O462" s="21" t="str">
        <f>IF(AND('別紙3-1_区分⑤所要額内訳'!$I$4="大規模施設等(定員30人以上)",$O$426&gt;=5),O355,IF(AND('別紙3-1_区分⑤所要額内訳'!$I$4="小規模施設等(定員29人以下)",$O$426&gt;=2),O355,""))</f>
        <v/>
      </c>
      <c r="P462" s="21" t="str">
        <f>IF(AND('別紙3-1_区分⑤所要額内訳'!$I$4="大規模施設等(定員30人以上)",$P$426&gt;=5),P355,IF(AND('別紙3-1_区分⑤所要額内訳'!$I$4="小規模施設等(定員29人以下)",$P$426&gt;=2),P355,""))</f>
        <v/>
      </c>
      <c r="Q462" s="21" t="str">
        <f>IF(AND('別紙3-1_区分⑤所要額内訳'!$I$4="大規模施設等(定員30人以上)",$Q$426&gt;=5),Q355,IF(AND('別紙3-1_区分⑤所要額内訳'!$I$4="小規模施設等(定員29人以下)",$Q$426&gt;=2),Q355,""))</f>
        <v/>
      </c>
      <c r="R462" s="21" t="str">
        <f>IF(AND('別紙3-1_区分⑤所要額内訳'!$I$4="大規模施設等(定員30人以上)",$R$426&gt;=5),R355,IF(AND('別紙3-1_区分⑤所要額内訳'!$I$4="小規模施設等(定員29人以下)",$R$426&gt;=2),R355,""))</f>
        <v/>
      </c>
      <c r="S462" s="21" t="str">
        <f>IF(AND('別紙3-1_区分⑤所要額内訳'!$I$4="大規模施設等(定員30人以上)",$S$426&gt;=5),S355,IF(AND('別紙3-1_区分⑤所要額内訳'!$I$4="小規模施設等(定員29人以下)",$S$426&gt;=2),S355,""))</f>
        <v/>
      </c>
      <c r="T462" s="21" t="str">
        <f>IF(AND('別紙3-1_区分⑤所要額内訳'!$I$4="大規模施設等(定員30人以上)",$T$426&gt;=5),T355,IF(AND('別紙3-1_区分⑤所要額内訳'!$I$4="小規模施設等(定員29人以下)",$T$426&gt;=2),T355,""))</f>
        <v/>
      </c>
      <c r="U462" s="21" t="str">
        <f>IF(AND('別紙3-1_区分⑤所要額内訳'!$I$4="大規模施設等(定員30人以上)",$U$426&gt;=5),U355,IF(AND('別紙3-1_区分⑤所要額内訳'!$I$4="小規模施設等(定員29人以下)",$U$426&gt;=2),U355,""))</f>
        <v/>
      </c>
      <c r="V462" s="21" t="str">
        <f>IF(AND('別紙3-1_区分⑤所要額内訳'!$I$4="大規模施設等(定員30人以上)",$V$426&gt;=5),V355,IF(AND('別紙3-1_区分⑤所要額内訳'!$I$4="小規模施設等(定員29人以下)",$V$426&gt;=2),V355,""))</f>
        <v/>
      </c>
      <c r="W462" s="21" t="str">
        <f>IF(AND('別紙3-1_区分⑤所要額内訳'!$I$4="大規模施設等(定員30人以上)",$W$426&gt;=5),W355,IF(AND('別紙3-1_区分⑤所要額内訳'!$I$4="小規模施設等(定員29人以下)",$W$426&gt;=2),W355,""))</f>
        <v/>
      </c>
      <c r="X462" s="21" t="str">
        <f>IF(AND('別紙3-1_区分⑤所要額内訳'!$I$4="大規模施設等(定員30人以上)",$X$426&gt;=5),X355,IF(AND('別紙3-1_区分⑤所要額内訳'!$I$4="小規模施設等(定員29人以下)",$X$426&gt;=2),X355,""))</f>
        <v/>
      </c>
      <c r="Y462" s="21" t="str">
        <f>IF(AND('別紙3-1_区分⑤所要額内訳'!$I$4="大規模施設等(定員30人以上)",$Y$426&gt;=5),Y355,IF(AND('別紙3-1_区分⑤所要額内訳'!$I$4="小規模施設等(定員29人以下)",$Y$426&gt;=2),Y355,""))</f>
        <v/>
      </c>
      <c r="Z462" s="21" t="str">
        <f>IF(AND('別紙3-1_区分⑤所要額内訳'!$I$4="大規模施設等(定員30人以上)",$Z$426&gt;=5),Z355,IF(AND('別紙3-1_区分⑤所要額内訳'!$I$4="小規模施設等(定員29人以下)",$Z$426&gt;=2),Z355,""))</f>
        <v/>
      </c>
      <c r="AA462" s="21" t="str">
        <f>IF(AND('別紙3-1_区分⑤所要額内訳'!$I$4="大規模施設等(定員30人以上)",$AA$426&gt;=5),AA355,IF(AND('別紙3-1_区分⑤所要額内訳'!$I$4="小規模施設等(定員29人以下)",$AA$426&gt;=2),AA355,""))</f>
        <v/>
      </c>
      <c r="AB462" s="21" t="str">
        <f>IF(AND('別紙3-1_区分⑤所要額内訳'!$I$4="大規模施設等(定員30人以上)",$AB$426&gt;=5),AB355,IF(AND('別紙3-1_区分⑤所要額内訳'!$I$4="小規模施設等(定員29人以下)",$AB$426&gt;=2),AB355,""))</f>
        <v/>
      </c>
      <c r="AC462" s="21" t="str">
        <f>IF(AND('別紙3-1_区分⑤所要額内訳'!$I$4="大規模施設等(定員30人以上)",$AC$426&gt;=5),AC355,IF(AND('別紙3-1_区分⑤所要額内訳'!$I$4="小規模施設等(定員29人以下)",$AC$426&gt;=2),AC355,""))</f>
        <v/>
      </c>
      <c r="AD462" s="21" t="str">
        <f>IF(AND('別紙3-1_区分⑤所要額内訳'!$I$4="大規模施設等(定員30人以上)",$AD$426&gt;=5),AD355,IF(AND('別紙3-1_区分⑤所要額内訳'!$I$4="小規模施設等(定員29人以下)",$AD$426&gt;=2),AD355,""))</f>
        <v/>
      </c>
      <c r="AE462" s="21" t="str">
        <f>IF(AND('別紙3-1_区分⑤所要額内訳'!$I$4="大規模施設等(定員30人以上)",$AE$426&gt;=5),AE355,IF(AND('別紙3-1_区分⑤所要額内訳'!$I$4="小規模施設等(定員29人以下)",$AE$426&gt;=2),AE355,""))</f>
        <v/>
      </c>
      <c r="AF462" s="21" t="str">
        <f>IF(AND('別紙3-1_区分⑤所要額内訳'!$I$4="大規模施設等(定員30人以上)",$AF$426&gt;=5),AF355,IF(AND('別紙3-1_区分⑤所要額内訳'!$I$4="小規模施設等(定員29人以下)",$AF$426&gt;=2),AF355,""))</f>
        <v/>
      </c>
      <c r="AG462" s="21" t="str">
        <f>IF(AND('別紙3-1_区分⑤所要額内訳'!$I$4="大規模施設等(定員30人以上)",$AG$426&gt;=5),AG355,IF(AND('別紙3-1_区分⑤所要額内訳'!$I$4="小規模施設等(定員29人以下)",$AG$426&gt;=2),AG355,""))</f>
        <v/>
      </c>
      <c r="AH462" s="21" t="str">
        <f>IF(AND('別紙3-1_区分⑤所要額内訳'!$I$4="大規模施設等(定員30人以上)",$AH$426&gt;=5),AH355,IF(AND('別紙3-1_区分⑤所要額内訳'!$I$4="小規模施設等(定員29人以下)",$AH$426&gt;=2),AH355,""))</f>
        <v/>
      </c>
      <c r="AI462" s="21" t="str">
        <f>IF(AND('別紙3-1_区分⑤所要額内訳'!$I$4="大規模施設等(定員30人以上)",$AI$426&gt;=5),AI355,IF(AND('別紙3-1_区分⑤所要額内訳'!$I$4="小規模施設等(定員29人以下)",$AI$426&gt;=2),AI355,""))</f>
        <v/>
      </c>
      <c r="AJ462" s="21" t="str">
        <f>IF(AND('別紙3-1_区分⑤所要額内訳'!$I$4="大規模施設等(定員30人以上)",$AJ$426&gt;=5),AJ355,IF(AND('別紙3-1_区分⑤所要額内訳'!$I$4="小規模施設等(定員29人以下)",$AJ$426&gt;=2),AJ355,""))</f>
        <v/>
      </c>
      <c r="AK462" s="21" t="str">
        <f>IF(AND('別紙3-1_区分⑤所要額内訳'!$I$4="大規模施設等(定員30人以上)",$AK$426&gt;=5),AK355,IF(AND('別紙3-1_区分⑤所要額内訳'!$I$4="小規模施設等(定員29人以下)",$AK$426&gt;=2),AK355,""))</f>
        <v/>
      </c>
      <c r="AL462" s="21" t="str">
        <f>IF(AND('別紙3-1_区分⑤所要額内訳'!$I$4="大規模施設等(定員30人以上)",$AL$426&gt;=5),AL355,IF(AND('別紙3-1_区分⑤所要額内訳'!$I$4="小規模施設等(定員29人以下)",$AL$426&gt;=2),AL355,""))</f>
        <v/>
      </c>
      <c r="AM462" s="21" t="str">
        <f>IF(AND('別紙3-1_区分⑤所要額内訳'!$I$4="大規模施設等(定員30人以上)",$AM$426&gt;=5),AM355,IF(AND('別紙3-1_区分⑤所要額内訳'!$I$4="小規模施設等(定員29人以下)",$AM$426&gt;=2),AM355,""))</f>
        <v/>
      </c>
      <c r="AN462" s="21" t="str">
        <f>IF(AND('別紙3-1_区分⑤所要額内訳'!$I$4="大規模施設等(定員30人以上)",$AN$426&gt;=5),AN355,IF(AND('別紙3-1_区分⑤所要額内訳'!$I$4="小規模施設等(定員29人以下)",$AN$426&gt;=2),AN355,""))</f>
        <v/>
      </c>
      <c r="AO462" s="21" t="str">
        <f>IF(AND('別紙3-1_区分⑤所要額内訳'!$I$4="大規模施設等(定員30人以上)",$AO$426&gt;=5),AO355,IF(AND('別紙3-1_区分⑤所要額内訳'!$I$4="小規模施設等(定員29人以下)",$AO$426&gt;=2),AO355,""))</f>
        <v/>
      </c>
      <c r="AP462" s="21" t="str">
        <f>IF(AND('別紙3-1_区分⑤所要額内訳'!$I$4="大規模施設等(定員30人以上)",$AP$426&gt;=5),AP355,IF(AND('別紙3-1_区分⑤所要額内訳'!$I$4="小規模施設等(定員29人以下)",$AP$426&gt;=2),AP355,""))</f>
        <v/>
      </c>
      <c r="AQ462" s="21" t="str">
        <f>IF(AND('別紙3-1_区分⑤所要額内訳'!$I$4="大規模施設等(定員30人以上)",$AQ$426&gt;=5),AQ355,IF(AND('別紙3-1_区分⑤所要額内訳'!$I$4="小規模施設等(定員29人以下)",$AQ$426&gt;=2),AQ355,""))</f>
        <v/>
      </c>
      <c r="AR462" s="21" t="str">
        <f>IF(AND('別紙3-1_区分⑤所要額内訳'!$I$4="大規模施設等(定員30人以上)",$AR$426&gt;=5),AR355,IF(AND('別紙3-1_区分⑤所要額内訳'!$I$4="小規模施設等(定員29人以下)",$AR$426&gt;=2),AR355,""))</f>
        <v/>
      </c>
      <c r="AS462" s="21" t="str">
        <f>IF(AND('別紙3-1_区分⑤所要額内訳'!$I$4="大規模施設等(定員30人以上)",$AS$426&gt;=5),AS355,IF(AND('別紙3-1_区分⑤所要額内訳'!$I$4="小規模施設等(定員29人以下)",$AS$426&gt;=2),AS355,""))</f>
        <v/>
      </c>
      <c r="AT462" s="21" t="str">
        <f>IF(AND('別紙3-1_区分⑤所要額内訳'!$I$4="大規模施設等(定員30人以上)",$AT$426&gt;=5),AT355,IF(AND('別紙3-1_区分⑤所要額内訳'!$I$4="小規模施設等(定員29人以下)",$AT$426&gt;=2),AT355,""))</f>
        <v/>
      </c>
      <c r="AU462" s="21" t="str">
        <f>IF(AND('別紙3-1_区分⑤所要額内訳'!$I$4="大規模施設等(定員30人以上)",$AU$426&gt;=5),AU355,IF(AND('別紙3-1_区分⑤所要額内訳'!$I$4="小規模施設等(定員29人以下)",$AU$426&gt;=2),AU355,""))</f>
        <v/>
      </c>
      <c r="AV462" s="21" t="str">
        <f>IF(AND('別紙3-1_区分⑤所要額内訳'!$I$4="大規模施設等(定員30人以上)",$AV$426&gt;=5),AV355,IF(AND('別紙3-1_区分⑤所要額内訳'!$I$4="小規模施設等(定員29人以下)",$AV$426&gt;=2),AV355,""))</f>
        <v/>
      </c>
      <c r="AW462" s="21" t="str">
        <f>IF(AND('別紙3-1_区分⑤所要額内訳'!$I$4="大規模施設等(定員30人以上)",$AW$426&gt;=5),AW355,IF(AND('別紙3-1_区分⑤所要額内訳'!$I$4="小規模施設等(定員29人以下)",$AW$426&gt;=2),AW355,""))</f>
        <v/>
      </c>
      <c r="AX462" s="21" t="str">
        <f>IF(AND('別紙3-1_区分⑤所要額内訳'!$I$4="大規模施設等(定員30人以上)",$AX$426&gt;=5),AX355,IF(AND('別紙3-1_区分⑤所要額内訳'!$I$4="小規模施設等(定員29人以下)",$AX$426&gt;=2),AX355,""))</f>
        <v/>
      </c>
      <c r="AY462" s="21" t="str">
        <f>IF(AND('別紙3-1_区分⑤所要額内訳'!$I$4="大規模施設等(定員30人以上)",$AY$426&gt;=5),AY355,IF(AND('別紙3-1_区分⑤所要額内訳'!$I$4="小規模施設等(定員29人以下)",$AY$426&gt;=2),AY355,""))</f>
        <v/>
      </c>
      <c r="AZ462" s="21" t="str">
        <f>IF(AND('別紙3-1_区分⑤所要額内訳'!$I$4="大規模施設等(定員30人以上)",$AZ$426&gt;=5),AZ355,IF(AND('別紙3-1_区分⑤所要額内訳'!$I$4="小規模施設等(定員29人以下)",$AZ$426&gt;=2),AZ355,""))</f>
        <v/>
      </c>
      <c r="BA462" s="21" t="str">
        <f>IF(AND('別紙3-1_区分⑤所要額内訳'!$I$4="大規模施設等(定員30人以上)",$BA$426&gt;=5),BA355,IF(AND('別紙3-1_区分⑤所要額内訳'!$I$4="小規模施設等(定員29人以下)",$BA$426&gt;=2),BA355,""))</f>
        <v/>
      </c>
      <c r="BB462" s="18">
        <f t="shared" si="770"/>
        <v>0</v>
      </c>
    </row>
    <row r="463" spans="1:54" x14ac:dyDescent="0.2">
      <c r="A463" s="5" t="str">
        <f t="shared" ref="A463:C463" si="788">A35</f>
        <v/>
      </c>
      <c r="B463" s="14" t="str">
        <f t="shared" si="788"/>
        <v/>
      </c>
      <c r="C463" s="5" t="str">
        <f t="shared" si="788"/>
        <v/>
      </c>
      <c r="D463" s="21" t="str">
        <f>IF(AND('別紙3-1_区分⑤所要額内訳'!$I$4="大規模施設等(定員30人以上)",$D$426&gt;=5),D356,IF(AND('別紙3-1_区分⑤所要額内訳'!$I$4="小規模施設等(定員29人以下)",$D$426&gt;=2),D356,""))</f>
        <v/>
      </c>
      <c r="E463" s="21" t="str">
        <f>IF(AND('別紙3-1_区分⑤所要額内訳'!$I$4="大規模施設等(定員30人以上)",$E$426&gt;=5),E356,IF(AND('別紙3-1_区分⑤所要額内訳'!$I$4="小規模施設等(定員29人以下)",$E$426&gt;=2),E356,""))</f>
        <v/>
      </c>
      <c r="F463" s="21" t="str">
        <f>IF(AND('別紙3-1_区分⑤所要額内訳'!$I$4="大規模施設等(定員30人以上)",$F$426&gt;=5),F356,IF(AND('別紙3-1_区分⑤所要額内訳'!$I$4="小規模施設等(定員29人以下)",$F$426&gt;=2),F356,""))</f>
        <v/>
      </c>
      <c r="G463" s="21" t="str">
        <f>IF(AND('別紙3-1_区分⑤所要額内訳'!$I$4="大規模施設等(定員30人以上)",$G$426&gt;=5),G356,IF(AND('別紙3-1_区分⑤所要額内訳'!$I$4="小規模施設等(定員29人以下)",$G$426&gt;=2),G356,""))</f>
        <v/>
      </c>
      <c r="H463" s="21" t="str">
        <f>IF(AND('別紙3-1_区分⑤所要額内訳'!$I$4="大規模施設等(定員30人以上)",$H$426&gt;=5),H356,IF(AND('別紙3-1_区分⑤所要額内訳'!$I$4="小規模施設等(定員29人以下)",$H$426&gt;=2),H356,""))</f>
        <v/>
      </c>
      <c r="I463" s="21" t="str">
        <f>IF(AND('別紙3-1_区分⑤所要額内訳'!$I$4="大規模施設等(定員30人以上)",$I$426&gt;=5),I356,IF(AND('別紙3-1_区分⑤所要額内訳'!$I$4="小規模施設等(定員29人以下)",$I$426&gt;=2),I356,""))</f>
        <v/>
      </c>
      <c r="J463" s="21" t="str">
        <f>IF(AND('別紙3-1_区分⑤所要額内訳'!$I$4="大規模施設等(定員30人以上)",$J$426&gt;=5),J356,IF(AND('別紙3-1_区分⑤所要額内訳'!$I$4="小規模施設等(定員29人以下)",$J$426&gt;=2),J356,""))</f>
        <v/>
      </c>
      <c r="K463" s="21" t="str">
        <f>IF(AND('別紙3-1_区分⑤所要額内訳'!$I$4="大規模施設等(定員30人以上)",$K$426&gt;=5),K356,IF(AND('別紙3-1_区分⑤所要額内訳'!$I$4="小規模施設等(定員29人以下)",$K$426&gt;=2),K356,""))</f>
        <v/>
      </c>
      <c r="L463" s="21" t="str">
        <f>IF(AND('別紙3-1_区分⑤所要額内訳'!$I$4="大規模施設等(定員30人以上)",$L$426&gt;=5),L356,IF(AND('別紙3-1_区分⑤所要額内訳'!$I$4="小規模施設等(定員29人以下)",$L$426&gt;=2),L356,""))</f>
        <v/>
      </c>
      <c r="M463" s="21" t="str">
        <f>IF(AND('別紙3-1_区分⑤所要額内訳'!$I$4="大規模施設等(定員30人以上)",$M$426&gt;=5),M356,IF(AND('別紙3-1_区分⑤所要額内訳'!$I$4="小規模施設等(定員29人以下)",$M$426&gt;=2),M356,""))</f>
        <v/>
      </c>
      <c r="N463" s="21" t="str">
        <f>IF(AND('別紙3-1_区分⑤所要額内訳'!$I$4="大規模施設等(定員30人以上)",$N$426&gt;=5),N356,IF(AND('別紙3-1_区分⑤所要額内訳'!$I$4="小規模施設等(定員29人以下)",$N$426&gt;=2),N356,""))</f>
        <v/>
      </c>
      <c r="O463" s="21" t="str">
        <f>IF(AND('別紙3-1_区分⑤所要額内訳'!$I$4="大規模施設等(定員30人以上)",$O$426&gt;=5),O356,IF(AND('別紙3-1_区分⑤所要額内訳'!$I$4="小規模施設等(定員29人以下)",$O$426&gt;=2),O356,""))</f>
        <v/>
      </c>
      <c r="P463" s="21" t="str">
        <f>IF(AND('別紙3-1_区分⑤所要額内訳'!$I$4="大規模施設等(定員30人以上)",$P$426&gt;=5),P356,IF(AND('別紙3-1_区分⑤所要額内訳'!$I$4="小規模施設等(定員29人以下)",$P$426&gt;=2),P356,""))</f>
        <v/>
      </c>
      <c r="Q463" s="21" t="str">
        <f>IF(AND('別紙3-1_区分⑤所要額内訳'!$I$4="大規模施設等(定員30人以上)",$Q$426&gt;=5),Q356,IF(AND('別紙3-1_区分⑤所要額内訳'!$I$4="小規模施設等(定員29人以下)",$Q$426&gt;=2),Q356,""))</f>
        <v/>
      </c>
      <c r="R463" s="21" t="str">
        <f>IF(AND('別紙3-1_区分⑤所要額内訳'!$I$4="大規模施設等(定員30人以上)",$R$426&gt;=5),R356,IF(AND('別紙3-1_区分⑤所要額内訳'!$I$4="小規模施設等(定員29人以下)",$R$426&gt;=2),R356,""))</f>
        <v/>
      </c>
      <c r="S463" s="21" t="str">
        <f>IF(AND('別紙3-1_区分⑤所要額内訳'!$I$4="大規模施設等(定員30人以上)",$S$426&gt;=5),S356,IF(AND('別紙3-1_区分⑤所要額内訳'!$I$4="小規模施設等(定員29人以下)",$S$426&gt;=2),S356,""))</f>
        <v/>
      </c>
      <c r="T463" s="21" t="str">
        <f>IF(AND('別紙3-1_区分⑤所要額内訳'!$I$4="大規模施設等(定員30人以上)",$T$426&gt;=5),T356,IF(AND('別紙3-1_区分⑤所要額内訳'!$I$4="小規模施設等(定員29人以下)",$T$426&gt;=2),T356,""))</f>
        <v/>
      </c>
      <c r="U463" s="21" t="str">
        <f>IF(AND('別紙3-1_区分⑤所要額内訳'!$I$4="大規模施設等(定員30人以上)",$U$426&gt;=5),U356,IF(AND('別紙3-1_区分⑤所要額内訳'!$I$4="小規模施設等(定員29人以下)",$U$426&gt;=2),U356,""))</f>
        <v/>
      </c>
      <c r="V463" s="21" t="str">
        <f>IF(AND('別紙3-1_区分⑤所要額内訳'!$I$4="大規模施設等(定員30人以上)",$V$426&gt;=5),V356,IF(AND('別紙3-1_区分⑤所要額内訳'!$I$4="小規模施設等(定員29人以下)",$V$426&gt;=2),V356,""))</f>
        <v/>
      </c>
      <c r="W463" s="21" t="str">
        <f>IF(AND('別紙3-1_区分⑤所要額内訳'!$I$4="大規模施設等(定員30人以上)",$W$426&gt;=5),W356,IF(AND('別紙3-1_区分⑤所要額内訳'!$I$4="小規模施設等(定員29人以下)",$W$426&gt;=2),W356,""))</f>
        <v/>
      </c>
      <c r="X463" s="21" t="str">
        <f>IF(AND('別紙3-1_区分⑤所要額内訳'!$I$4="大規模施設等(定員30人以上)",$X$426&gt;=5),X356,IF(AND('別紙3-1_区分⑤所要額内訳'!$I$4="小規模施設等(定員29人以下)",$X$426&gt;=2),X356,""))</f>
        <v/>
      </c>
      <c r="Y463" s="21" t="str">
        <f>IF(AND('別紙3-1_区分⑤所要額内訳'!$I$4="大規模施設等(定員30人以上)",$Y$426&gt;=5),Y356,IF(AND('別紙3-1_区分⑤所要額内訳'!$I$4="小規模施設等(定員29人以下)",$Y$426&gt;=2),Y356,""))</f>
        <v/>
      </c>
      <c r="Z463" s="21" t="str">
        <f>IF(AND('別紙3-1_区分⑤所要額内訳'!$I$4="大規模施設等(定員30人以上)",$Z$426&gt;=5),Z356,IF(AND('別紙3-1_区分⑤所要額内訳'!$I$4="小規模施設等(定員29人以下)",$Z$426&gt;=2),Z356,""))</f>
        <v/>
      </c>
      <c r="AA463" s="21" t="str">
        <f>IF(AND('別紙3-1_区分⑤所要額内訳'!$I$4="大規模施設等(定員30人以上)",$AA$426&gt;=5),AA356,IF(AND('別紙3-1_区分⑤所要額内訳'!$I$4="小規模施設等(定員29人以下)",$AA$426&gt;=2),AA356,""))</f>
        <v/>
      </c>
      <c r="AB463" s="21" t="str">
        <f>IF(AND('別紙3-1_区分⑤所要額内訳'!$I$4="大規模施設等(定員30人以上)",$AB$426&gt;=5),AB356,IF(AND('別紙3-1_区分⑤所要額内訳'!$I$4="小規模施設等(定員29人以下)",$AB$426&gt;=2),AB356,""))</f>
        <v/>
      </c>
      <c r="AC463" s="21" t="str">
        <f>IF(AND('別紙3-1_区分⑤所要額内訳'!$I$4="大規模施設等(定員30人以上)",$AC$426&gt;=5),AC356,IF(AND('別紙3-1_区分⑤所要額内訳'!$I$4="小規模施設等(定員29人以下)",$AC$426&gt;=2),AC356,""))</f>
        <v/>
      </c>
      <c r="AD463" s="21" t="str">
        <f>IF(AND('別紙3-1_区分⑤所要額内訳'!$I$4="大規模施設等(定員30人以上)",$AD$426&gt;=5),AD356,IF(AND('別紙3-1_区分⑤所要額内訳'!$I$4="小規模施設等(定員29人以下)",$AD$426&gt;=2),AD356,""))</f>
        <v/>
      </c>
      <c r="AE463" s="21" t="str">
        <f>IF(AND('別紙3-1_区分⑤所要額内訳'!$I$4="大規模施設等(定員30人以上)",$AE$426&gt;=5),AE356,IF(AND('別紙3-1_区分⑤所要額内訳'!$I$4="小規模施設等(定員29人以下)",$AE$426&gt;=2),AE356,""))</f>
        <v/>
      </c>
      <c r="AF463" s="21" t="str">
        <f>IF(AND('別紙3-1_区分⑤所要額内訳'!$I$4="大規模施設等(定員30人以上)",$AF$426&gt;=5),AF356,IF(AND('別紙3-1_区分⑤所要額内訳'!$I$4="小規模施設等(定員29人以下)",$AF$426&gt;=2),AF356,""))</f>
        <v/>
      </c>
      <c r="AG463" s="21" t="str">
        <f>IF(AND('別紙3-1_区分⑤所要額内訳'!$I$4="大規模施設等(定員30人以上)",$AG$426&gt;=5),AG356,IF(AND('別紙3-1_区分⑤所要額内訳'!$I$4="小規模施設等(定員29人以下)",$AG$426&gt;=2),AG356,""))</f>
        <v/>
      </c>
      <c r="AH463" s="21" t="str">
        <f>IF(AND('別紙3-1_区分⑤所要額内訳'!$I$4="大規模施設等(定員30人以上)",$AH$426&gt;=5),AH356,IF(AND('別紙3-1_区分⑤所要額内訳'!$I$4="小規模施設等(定員29人以下)",$AH$426&gt;=2),AH356,""))</f>
        <v/>
      </c>
      <c r="AI463" s="21" t="str">
        <f>IF(AND('別紙3-1_区分⑤所要額内訳'!$I$4="大規模施設等(定員30人以上)",$AI$426&gt;=5),AI356,IF(AND('別紙3-1_区分⑤所要額内訳'!$I$4="小規模施設等(定員29人以下)",$AI$426&gt;=2),AI356,""))</f>
        <v/>
      </c>
      <c r="AJ463" s="21" t="str">
        <f>IF(AND('別紙3-1_区分⑤所要額内訳'!$I$4="大規模施設等(定員30人以上)",$AJ$426&gt;=5),AJ356,IF(AND('別紙3-1_区分⑤所要額内訳'!$I$4="小規模施設等(定員29人以下)",$AJ$426&gt;=2),AJ356,""))</f>
        <v/>
      </c>
      <c r="AK463" s="21" t="str">
        <f>IF(AND('別紙3-1_区分⑤所要額内訳'!$I$4="大規模施設等(定員30人以上)",$AK$426&gt;=5),AK356,IF(AND('別紙3-1_区分⑤所要額内訳'!$I$4="小規模施設等(定員29人以下)",$AK$426&gt;=2),AK356,""))</f>
        <v/>
      </c>
      <c r="AL463" s="21" t="str">
        <f>IF(AND('別紙3-1_区分⑤所要額内訳'!$I$4="大規模施設等(定員30人以上)",$AL$426&gt;=5),AL356,IF(AND('別紙3-1_区分⑤所要額内訳'!$I$4="小規模施設等(定員29人以下)",$AL$426&gt;=2),AL356,""))</f>
        <v/>
      </c>
      <c r="AM463" s="21" t="str">
        <f>IF(AND('別紙3-1_区分⑤所要額内訳'!$I$4="大規模施設等(定員30人以上)",$AM$426&gt;=5),AM356,IF(AND('別紙3-1_区分⑤所要額内訳'!$I$4="小規模施設等(定員29人以下)",$AM$426&gt;=2),AM356,""))</f>
        <v/>
      </c>
      <c r="AN463" s="21" t="str">
        <f>IF(AND('別紙3-1_区分⑤所要額内訳'!$I$4="大規模施設等(定員30人以上)",$AN$426&gt;=5),AN356,IF(AND('別紙3-1_区分⑤所要額内訳'!$I$4="小規模施設等(定員29人以下)",$AN$426&gt;=2),AN356,""))</f>
        <v/>
      </c>
      <c r="AO463" s="21" t="str">
        <f>IF(AND('別紙3-1_区分⑤所要額内訳'!$I$4="大規模施設等(定員30人以上)",$AO$426&gt;=5),AO356,IF(AND('別紙3-1_区分⑤所要額内訳'!$I$4="小規模施設等(定員29人以下)",$AO$426&gt;=2),AO356,""))</f>
        <v/>
      </c>
      <c r="AP463" s="21" t="str">
        <f>IF(AND('別紙3-1_区分⑤所要額内訳'!$I$4="大規模施設等(定員30人以上)",$AP$426&gt;=5),AP356,IF(AND('別紙3-1_区分⑤所要額内訳'!$I$4="小規模施設等(定員29人以下)",$AP$426&gt;=2),AP356,""))</f>
        <v/>
      </c>
      <c r="AQ463" s="21" t="str">
        <f>IF(AND('別紙3-1_区分⑤所要額内訳'!$I$4="大規模施設等(定員30人以上)",$AQ$426&gt;=5),AQ356,IF(AND('別紙3-1_区分⑤所要額内訳'!$I$4="小規模施設等(定員29人以下)",$AQ$426&gt;=2),AQ356,""))</f>
        <v/>
      </c>
      <c r="AR463" s="21" t="str">
        <f>IF(AND('別紙3-1_区分⑤所要額内訳'!$I$4="大規模施設等(定員30人以上)",$AR$426&gt;=5),AR356,IF(AND('別紙3-1_区分⑤所要額内訳'!$I$4="小規模施設等(定員29人以下)",$AR$426&gt;=2),AR356,""))</f>
        <v/>
      </c>
      <c r="AS463" s="21" t="str">
        <f>IF(AND('別紙3-1_区分⑤所要額内訳'!$I$4="大規模施設等(定員30人以上)",$AS$426&gt;=5),AS356,IF(AND('別紙3-1_区分⑤所要額内訳'!$I$4="小規模施設等(定員29人以下)",$AS$426&gt;=2),AS356,""))</f>
        <v/>
      </c>
      <c r="AT463" s="21" t="str">
        <f>IF(AND('別紙3-1_区分⑤所要額内訳'!$I$4="大規模施設等(定員30人以上)",$AT$426&gt;=5),AT356,IF(AND('別紙3-1_区分⑤所要額内訳'!$I$4="小規模施設等(定員29人以下)",$AT$426&gt;=2),AT356,""))</f>
        <v/>
      </c>
      <c r="AU463" s="21" t="str">
        <f>IF(AND('別紙3-1_区分⑤所要額内訳'!$I$4="大規模施設等(定員30人以上)",$AU$426&gt;=5),AU356,IF(AND('別紙3-1_区分⑤所要額内訳'!$I$4="小規模施設等(定員29人以下)",$AU$426&gt;=2),AU356,""))</f>
        <v/>
      </c>
      <c r="AV463" s="21" t="str">
        <f>IF(AND('別紙3-1_区分⑤所要額内訳'!$I$4="大規模施設等(定員30人以上)",$AV$426&gt;=5),AV356,IF(AND('別紙3-1_区分⑤所要額内訳'!$I$4="小規模施設等(定員29人以下)",$AV$426&gt;=2),AV356,""))</f>
        <v/>
      </c>
      <c r="AW463" s="21" t="str">
        <f>IF(AND('別紙3-1_区分⑤所要額内訳'!$I$4="大規模施設等(定員30人以上)",$AW$426&gt;=5),AW356,IF(AND('別紙3-1_区分⑤所要額内訳'!$I$4="小規模施設等(定員29人以下)",$AW$426&gt;=2),AW356,""))</f>
        <v/>
      </c>
      <c r="AX463" s="21" t="str">
        <f>IF(AND('別紙3-1_区分⑤所要額内訳'!$I$4="大規模施設等(定員30人以上)",$AX$426&gt;=5),AX356,IF(AND('別紙3-1_区分⑤所要額内訳'!$I$4="小規模施設等(定員29人以下)",$AX$426&gt;=2),AX356,""))</f>
        <v/>
      </c>
      <c r="AY463" s="21" t="str">
        <f>IF(AND('別紙3-1_区分⑤所要額内訳'!$I$4="大規模施設等(定員30人以上)",$AY$426&gt;=5),AY356,IF(AND('別紙3-1_区分⑤所要額内訳'!$I$4="小規模施設等(定員29人以下)",$AY$426&gt;=2),AY356,""))</f>
        <v/>
      </c>
      <c r="AZ463" s="21" t="str">
        <f>IF(AND('別紙3-1_区分⑤所要額内訳'!$I$4="大規模施設等(定員30人以上)",$AZ$426&gt;=5),AZ356,IF(AND('別紙3-1_区分⑤所要額内訳'!$I$4="小規模施設等(定員29人以下)",$AZ$426&gt;=2),AZ356,""))</f>
        <v/>
      </c>
      <c r="BA463" s="21" t="str">
        <f>IF(AND('別紙3-1_区分⑤所要額内訳'!$I$4="大規模施設等(定員30人以上)",$BA$426&gt;=5),BA356,IF(AND('別紙3-1_区分⑤所要額内訳'!$I$4="小規模施設等(定員29人以下)",$BA$426&gt;=2),BA356,""))</f>
        <v/>
      </c>
      <c r="BB463" s="18">
        <f t="shared" si="770"/>
        <v>0</v>
      </c>
    </row>
    <row r="464" spans="1:54" x14ac:dyDescent="0.2">
      <c r="A464" s="5" t="str">
        <f t="shared" ref="A464:C464" si="789">A36</f>
        <v/>
      </c>
      <c r="B464" s="14" t="str">
        <f t="shared" si="789"/>
        <v/>
      </c>
      <c r="C464" s="5" t="str">
        <f t="shared" si="789"/>
        <v/>
      </c>
      <c r="D464" s="21" t="str">
        <f>IF(AND('別紙3-1_区分⑤所要額内訳'!$I$4="大規模施設等(定員30人以上)",$D$426&gt;=5),D357,IF(AND('別紙3-1_区分⑤所要額内訳'!$I$4="小規模施設等(定員29人以下)",$D$426&gt;=2),D357,""))</f>
        <v/>
      </c>
      <c r="E464" s="21" t="str">
        <f>IF(AND('別紙3-1_区分⑤所要額内訳'!$I$4="大規模施設等(定員30人以上)",$E$426&gt;=5),E357,IF(AND('別紙3-1_区分⑤所要額内訳'!$I$4="小規模施設等(定員29人以下)",$E$426&gt;=2),E357,""))</f>
        <v/>
      </c>
      <c r="F464" s="21" t="str">
        <f>IF(AND('別紙3-1_区分⑤所要額内訳'!$I$4="大規模施設等(定員30人以上)",$F$426&gt;=5),F357,IF(AND('別紙3-1_区分⑤所要額内訳'!$I$4="小規模施設等(定員29人以下)",$F$426&gt;=2),F357,""))</f>
        <v/>
      </c>
      <c r="G464" s="21" t="str">
        <f>IF(AND('別紙3-1_区分⑤所要額内訳'!$I$4="大規模施設等(定員30人以上)",$G$426&gt;=5),G357,IF(AND('別紙3-1_区分⑤所要額内訳'!$I$4="小規模施設等(定員29人以下)",$G$426&gt;=2),G357,""))</f>
        <v/>
      </c>
      <c r="H464" s="21" t="str">
        <f>IF(AND('別紙3-1_区分⑤所要額内訳'!$I$4="大規模施設等(定員30人以上)",$H$426&gt;=5),H357,IF(AND('別紙3-1_区分⑤所要額内訳'!$I$4="小規模施設等(定員29人以下)",$H$426&gt;=2),H357,""))</f>
        <v/>
      </c>
      <c r="I464" s="21" t="str">
        <f>IF(AND('別紙3-1_区分⑤所要額内訳'!$I$4="大規模施設等(定員30人以上)",$I$426&gt;=5),I357,IF(AND('別紙3-1_区分⑤所要額内訳'!$I$4="小規模施設等(定員29人以下)",$I$426&gt;=2),I357,""))</f>
        <v/>
      </c>
      <c r="J464" s="21" t="str">
        <f>IF(AND('別紙3-1_区分⑤所要額内訳'!$I$4="大規模施設等(定員30人以上)",$J$426&gt;=5),J357,IF(AND('別紙3-1_区分⑤所要額内訳'!$I$4="小規模施設等(定員29人以下)",$J$426&gt;=2),J357,""))</f>
        <v/>
      </c>
      <c r="K464" s="21" t="str">
        <f>IF(AND('別紙3-1_区分⑤所要額内訳'!$I$4="大規模施設等(定員30人以上)",$K$426&gt;=5),K357,IF(AND('別紙3-1_区分⑤所要額内訳'!$I$4="小規模施設等(定員29人以下)",$K$426&gt;=2),K357,""))</f>
        <v/>
      </c>
      <c r="L464" s="21" t="str">
        <f>IF(AND('別紙3-1_区分⑤所要額内訳'!$I$4="大規模施設等(定員30人以上)",$L$426&gt;=5),L357,IF(AND('別紙3-1_区分⑤所要額内訳'!$I$4="小規模施設等(定員29人以下)",$L$426&gt;=2),L357,""))</f>
        <v/>
      </c>
      <c r="M464" s="21" t="str">
        <f>IF(AND('別紙3-1_区分⑤所要額内訳'!$I$4="大規模施設等(定員30人以上)",$M$426&gt;=5),M357,IF(AND('別紙3-1_区分⑤所要額内訳'!$I$4="小規模施設等(定員29人以下)",$M$426&gt;=2),M357,""))</f>
        <v/>
      </c>
      <c r="N464" s="21" t="str">
        <f>IF(AND('別紙3-1_区分⑤所要額内訳'!$I$4="大規模施設等(定員30人以上)",$N$426&gt;=5),N357,IF(AND('別紙3-1_区分⑤所要額内訳'!$I$4="小規模施設等(定員29人以下)",$N$426&gt;=2),N357,""))</f>
        <v/>
      </c>
      <c r="O464" s="21" t="str">
        <f>IF(AND('別紙3-1_区分⑤所要額内訳'!$I$4="大規模施設等(定員30人以上)",$O$426&gt;=5),O357,IF(AND('別紙3-1_区分⑤所要額内訳'!$I$4="小規模施設等(定員29人以下)",$O$426&gt;=2),O357,""))</f>
        <v/>
      </c>
      <c r="P464" s="21" t="str">
        <f>IF(AND('別紙3-1_区分⑤所要額内訳'!$I$4="大規模施設等(定員30人以上)",$P$426&gt;=5),P357,IF(AND('別紙3-1_区分⑤所要額内訳'!$I$4="小規模施設等(定員29人以下)",$P$426&gt;=2),P357,""))</f>
        <v/>
      </c>
      <c r="Q464" s="21" t="str">
        <f>IF(AND('別紙3-1_区分⑤所要額内訳'!$I$4="大規模施設等(定員30人以上)",$Q$426&gt;=5),Q357,IF(AND('別紙3-1_区分⑤所要額内訳'!$I$4="小規模施設等(定員29人以下)",$Q$426&gt;=2),Q357,""))</f>
        <v/>
      </c>
      <c r="R464" s="21" t="str">
        <f>IF(AND('別紙3-1_区分⑤所要額内訳'!$I$4="大規模施設等(定員30人以上)",$R$426&gt;=5),R357,IF(AND('別紙3-1_区分⑤所要額内訳'!$I$4="小規模施設等(定員29人以下)",$R$426&gt;=2),R357,""))</f>
        <v/>
      </c>
      <c r="S464" s="21" t="str">
        <f>IF(AND('別紙3-1_区分⑤所要額内訳'!$I$4="大規模施設等(定員30人以上)",$S$426&gt;=5),S357,IF(AND('別紙3-1_区分⑤所要額内訳'!$I$4="小規模施設等(定員29人以下)",$S$426&gt;=2),S357,""))</f>
        <v/>
      </c>
      <c r="T464" s="21" t="str">
        <f>IF(AND('別紙3-1_区分⑤所要額内訳'!$I$4="大規模施設等(定員30人以上)",$T$426&gt;=5),T357,IF(AND('別紙3-1_区分⑤所要額内訳'!$I$4="小規模施設等(定員29人以下)",$T$426&gt;=2),T357,""))</f>
        <v/>
      </c>
      <c r="U464" s="21" t="str">
        <f>IF(AND('別紙3-1_区分⑤所要額内訳'!$I$4="大規模施設等(定員30人以上)",$U$426&gt;=5),U357,IF(AND('別紙3-1_区分⑤所要額内訳'!$I$4="小規模施設等(定員29人以下)",$U$426&gt;=2),U357,""))</f>
        <v/>
      </c>
      <c r="V464" s="21" t="str">
        <f>IF(AND('別紙3-1_区分⑤所要額内訳'!$I$4="大規模施設等(定員30人以上)",$V$426&gt;=5),V357,IF(AND('別紙3-1_区分⑤所要額内訳'!$I$4="小規模施設等(定員29人以下)",$V$426&gt;=2),V357,""))</f>
        <v/>
      </c>
      <c r="W464" s="21" t="str">
        <f>IF(AND('別紙3-1_区分⑤所要額内訳'!$I$4="大規模施設等(定員30人以上)",$W$426&gt;=5),W357,IF(AND('別紙3-1_区分⑤所要額内訳'!$I$4="小規模施設等(定員29人以下)",$W$426&gt;=2),W357,""))</f>
        <v/>
      </c>
      <c r="X464" s="21" t="str">
        <f>IF(AND('別紙3-1_区分⑤所要額内訳'!$I$4="大規模施設等(定員30人以上)",$X$426&gt;=5),X357,IF(AND('別紙3-1_区分⑤所要額内訳'!$I$4="小規模施設等(定員29人以下)",$X$426&gt;=2),X357,""))</f>
        <v/>
      </c>
      <c r="Y464" s="21" t="str">
        <f>IF(AND('別紙3-1_区分⑤所要額内訳'!$I$4="大規模施設等(定員30人以上)",$Y$426&gt;=5),Y357,IF(AND('別紙3-1_区分⑤所要額内訳'!$I$4="小規模施設等(定員29人以下)",$Y$426&gt;=2),Y357,""))</f>
        <v/>
      </c>
      <c r="Z464" s="21" t="str">
        <f>IF(AND('別紙3-1_区分⑤所要額内訳'!$I$4="大規模施設等(定員30人以上)",$Z$426&gt;=5),Z357,IF(AND('別紙3-1_区分⑤所要額内訳'!$I$4="小規模施設等(定員29人以下)",$Z$426&gt;=2),Z357,""))</f>
        <v/>
      </c>
      <c r="AA464" s="21" t="str">
        <f>IF(AND('別紙3-1_区分⑤所要額内訳'!$I$4="大規模施設等(定員30人以上)",$AA$426&gt;=5),AA357,IF(AND('別紙3-1_区分⑤所要額内訳'!$I$4="小規模施設等(定員29人以下)",$AA$426&gt;=2),AA357,""))</f>
        <v/>
      </c>
      <c r="AB464" s="21" t="str">
        <f>IF(AND('別紙3-1_区分⑤所要額内訳'!$I$4="大規模施設等(定員30人以上)",$AB$426&gt;=5),AB357,IF(AND('別紙3-1_区分⑤所要額内訳'!$I$4="小規模施設等(定員29人以下)",$AB$426&gt;=2),AB357,""))</f>
        <v/>
      </c>
      <c r="AC464" s="21" t="str">
        <f>IF(AND('別紙3-1_区分⑤所要額内訳'!$I$4="大規模施設等(定員30人以上)",$AC$426&gt;=5),AC357,IF(AND('別紙3-1_区分⑤所要額内訳'!$I$4="小規模施設等(定員29人以下)",$AC$426&gt;=2),AC357,""))</f>
        <v/>
      </c>
      <c r="AD464" s="21" t="str">
        <f>IF(AND('別紙3-1_区分⑤所要額内訳'!$I$4="大規模施設等(定員30人以上)",$AD$426&gt;=5),AD357,IF(AND('別紙3-1_区分⑤所要額内訳'!$I$4="小規模施設等(定員29人以下)",$AD$426&gt;=2),AD357,""))</f>
        <v/>
      </c>
      <c r="AE464" s="21" t="str">
        <f>IF(AND('別紙3-1_区分⑤所要額内訳'!$I$4="大規模施設等(定員30人以上)",$AE$426&gt;=5),AE357,IF(AND('別紙3-1_区分⑤所要額内訳'!$I$4="小規模施設等(定員29人以下)",$AE$426&gt;=2),AE357,""))</f>
        <v/>
      </c>
      <c r="AF464" s="21" t="str">
        <f>IF(AND('別紙3-1_区分⑤所要額内訳'!$I$4="大規模施設等(定員30人以上)",$AF$426&gt;=5),AF357,IF(AND('別紙3-1_区分⑤所要額内訳'!$I$4="小規模施設等(定員29人以下)",$AF$426&gt;=2),AF357,""))</f>
        <v/>
      </c>
      <c r="AG464" s="21" t="str">
        <f>IF(AND('別紙3-1_区分⑤所要額内訳'!$I$4="大規模施設等(定員30人以上)",$AG$426&gt;=5),AG357,IF(AND('別紙3-1_区分⑤所要額内訳'!$I$4="小規模施設等(定員29人以下)",$AG$426&gt;=2),AG357,""))</f>
        <v/>
      </c>
      <c r="AH464" s="21" t="str">
        <f>IF(AND('別紙3-1_区分⑤所要額内訳'!$I$4="大規模施設等(定員30人以上)",$AH$426&gt;=5),AH357,IF(AND('別紙3-1_区分⑤所要額内訳'!$I$4="小規模施設等(定員29人以下)",$AH$426&gt;=2),AH357,""))</f>
        <v/>
      </c>
      <c r="AI464" s="21" t="str">
        <f>IF(AND('別紙3-1_区分⑤所要額内訳'!$I$4="大規模施設等(定員30人以上)",$AI$426&gt;=5),AI357,IF(AND('別紙3-1_区分⑤所要額内訳'!$I$4="小規模施設等(定員29人以下)",$AI$426&gt;=2),AI357,""))</f>
        <v/>
      </c>
      <c r="AJ464" s="21" t="str">
        <f>IF(AND('別紙3-1_区分⑤所要額内訳'!$I$4="大規模施設等(定員30人以上)",$AJ$426&gt;=5),AJ357,IF(AND('別紙3-1_区分⑤所要額内訳'!$I$4="小規模施設等(定員29人以下)",$AJ$426&gt;=2),AJ357,""))</f>
        <v/>
      </c>
      <c r="AK464" s="21" t="str">
        <f>IF(AND('別紙3-1_区分⑤所要額内訳'!$I$4="大規模施設等(定員30人以上)",$AK$426&gt;=5),AK357,IF(AND('別紙3-1_区分⑤所要額内訳'!$I$4="小規模施設等(定員29人以下)",$AK$426&gt;=2),AK357,""))</f>
        <v/>
      </c>
      <c r="AL464" s="21" t="str">
        <f>IF(AND('別紙3-1_区分⑤所要額内訳'!$I$4="大規模施設等(定員30人以上)",$AL$426&gt;=5),AL357,IF(AND('別紙3-1_区分⑤所要額内訳'!$I$4="小規模施設等(定員29人以下)",$AL$426&gt;=2),AL357,""))</f>
        <v/>
      </c>
      <c r="AM464" s="21" t="str">
        <f>IF(AND('別紙3-1_区分⑤所要額内訳'!$I$4="大規模施設等(定員30人以上)",$AM$426&gt;=5),AM357,IF(AND('別紙3-1_区分⑤所要額内訳'!$I$4="小規模施設等(定員29人以下)",$AM$426&gt;=2),AM357,""))</f>
        <v/>
      </c>
      <c r="AN464" s="21" t="str">
        <f>IF(AND('別紙3-1_区分⑤所要額内訳'!$I$4="大規模施設等(定員30人以上)",$AN$426&gt;=5),AN357,IF(AND('別紙3-1_区分⑤所要額内訳'!$I$4="小規模施設等(定員29人以下)",$AN$426&gt;=2),AN357,""))</f>
        <v/>
      </c>
      <c r="AO464" s="21" t="str">
        <f>IF(AND('別紙3-1_区分⑤所要額内訳'!$I$4="大規模施設等(定員30人以上)",$AO$426&gt;=5),AO357,IF(AND('別紙3-1_区分⑤所要額内訳'!$I$4="小規模施設等(定員29人以下)",$AO$426&gt;=2),AO357,""))</f>
        <v/>
      </c>
      <c r="AP464" s="21" t="str">
        <f>IF(AND('別紙3-1_区分⑤所要額内訳'!$I$4="大規模施設等(定員30人以上)",$AP$426&gt;=5),AP357,IF(AND('別紙3-1_区分⑤所要額内訳'!$I$4="小規模施設等(定員29人以下)",$AP$426&gt;=2),AP357,""))</f>
        <v/>
      </c>
      <c r="AQ464" s="21" t="str">
        <f>IF(AND('別紙3-1_区分⑤所要額内訳'!$I$4="大規模施設等(定員30人以上)",$AQ$426&gt;=5),AQ357,IF(AND('別紙3-1_区分⑤所要額内訳'!$I$4="小規模施設等(定員29人以下)",$AQ$426&gt;=2),AQ357,""))</f>
        <v/>
      </c>
      <c r="AR464" s="21" t="str">
        <f>IF(AND('別紙3-1_区分⑤所要額内訳'!$I$4="大規模施設等(定員30人以上)",$AR$426&gt;=5),AR357,IF(AND('別紙3-1_区分⑤所要額内訳'!$I$4="小規模施設等(定員29人以下)",$AR$426&gt;=2),AR357,""))</f>
        <v/>
      </c>
      <c r="AS464" s="21" t="str">
        <f>IF(AND('別紙3-1_区分⑤所要額内訳'!$I$4="大規模施設等(定員30人以上)",$AS$426&gt;=5),AS357,IF(AND('別紙3-1_区分⑤所要額内訳'!$I$4="小規模施設等(定員29人以下)",$AS$426&gt;=2),AS357,""))</f>
        <v/>
      </c>
      <c r="AT464" s="21" t="str">
        <f>IF(AND('別紙3-1_区分⑤所要額内訳'!$I$4="大規模施設等(定員30人以上)",$AT$426&gt;=5),AT357,IF(AND('別紙3-1_区分⑤所要額内訳'!$I$4="小規模施設等(定員29人以下)",$AT$426&gt;=2),AT357,""))</f>
        <v/>
      </c>
      <c r="AU464" s="21" t="str">
        <f>IF(AND('別紙3-1_区分⑤所要額内訳'!$I$4="大規模施設等(定員30人以上)",$AU$426&gt;=5),AU357,IF(AND('別紙3-1_区分⑤所要額内訳'!$I$4="小規模施設等(定員29人以下)",$AU$426&gt;=2),AU357,""))</f>
        <v/>
      </c>
      <c r="AV464" s="21" t="str">
        <f>IF(AND('別紙3-1_区分⑤所要額内訳'!$I$4="大規模施設等(定員30人以上)",$AV$426&gt;=5),AV357,IF(AND('別紙3-1_区分⑤所要額内訳'!$I$4="小規模施設等(定員29人以下)",$AV$426&gt;=2),AV357,""))</f>
        <v/>
      </c>
      <c r="AW464" s="21" t="str">
        <f>IF(AND('別紙3-1_区分⑤所要額内訳'!$I$4="大規模施設等(定員30人以上)",$AW$426&gt;=5),AW357,IF(AND('別紙3-1_区分⑤所要額内訳'!$I$4="小規模施設等(定員29人以下)",$AW$426&gt;=2),AW357,""))</f>
        <v/>
      </c>
      <c r="AX464" s="21" t="str">
        <f>IF(AND('別紙3-1_区分⑤所要額内訳'!$I$4="大規模施設等(定員30人以上)",$AX$426&gt;=5),AX357,IF(AND('別紙3-1_区分⑤所要額内訳'!$I$4="小規模施設等(定員29人以下)",$AX$426&gt;=2),AX357,""))</f>
        <v/>
      </c>
      <c r="AY464" s="21" t="str">
        <f>IF(AND('別紙3-1_区分⑤所要額内訳'!$I$4="大規模施設等(定員30人以上)",$AY$426&gt;=5),AY357,IF(AND('別紙3-1_区分⑤所要額内訳'!$I$4="小規模施設等(定員29人以下)",$AY$426&gt;=2),AY357,""))</f>
        <v/>
      </c>
      <c r="AZ464" s="21" t="str">
        <f>IF(AND('別紙3-1_区分⑤所要額内訳'!$I$4="大規模施設等(定員30人以上)",$AZ$426&gt;=5),AZ357,IF(AND('別紙3-1_区分⑤所要額内訳'!$I$4="小規模施設等(定員29人以下)",$AZ$426&gt;=2),AZ357,""))</f>
        <v/>
      </c>
      <c r="BA464" s="21" t="str">
        <f>IF(AND('別紙3-1_区分⑤所要額内訳'!$I$4="大規模施設等(定員30人以上)",$BA$426&gt;=5),BA357,IF(AND('別紙3-1_区分⑤所要額内訳'!$I$4="小規模施設等(定員29人以下)",$BA$426&gt;=2),BA357,""))</f>
        <v/>
      </c>
      <c r="BB464" s="18">
        <f t="shared" si="770"/>
        <v>0</v>
      </c>
    </row>
    <row r="465" spans="1:54" x14ac:dyDescent="0.2">
      <c r="A465" s="5" t="str">
        <f t="shared" ref="A465:C465" si="790">A37</f>
        <v/>
      </c>
      <c r="B465" s="14" t="str">
        <f t="shared" si="790"/>
        <v/>
      </c>
      <c r="C465" s="5" t="str">
        <f t="shared" si="790"/>
        <v/>
      </c>
      <c r="D465" s="21" t="str">
        <f>IF(AND('別紙3-1_区分⑤所要額内訳'!$I$4="大規模施設等(定員30人以上)",$D$426&gt;=5),D358,IF(AND('別紙3-1_区分⑤所要額内訳'!$I$4="小規模施設等(定員29人以下)",$D$426&gt;=2),D358,""))</f>
        <v/>
      </c>
      <c r="E465" s="21" t="str">
        <f>IF(AND('別紙3-1_区分⑤所要額内訳'!$I$4="大規模施設等(定員30人以上)",$E$426&gt;=5),E358,IF(AND('別紙3-1_区分⑤所要額内訳'!$I$4="小規模施設等(定員29人以下)",$E$426&gt;=2),E358,""))</f>
        <v/>
      </c>
      <c r="F465" s="21" t="str">
        <f>IF(AND('別紙3-1_区分⑤所要額内訳'!$I$4="大規模施設等(定員30人以上)",$F$426&gt;=5),F358,IF(AND('別紙3-1_区分⑤所要額内訳'!$I$4="小規模施設等(定員29人以下)",$F$426&gt;=2),F358,""))</f>
        <v/>
      </c>
      <c r="G465" s="21" t="str">
        <f>IF(AND('別紙3-1_区分⑤所要額内訳'!$I$4="大規模施設等(定員30人以上)",$G$426&gt;=5),G358,IF(AND('別紙3-1_区分⑤所要額内訳'!$I$4="小規模施設等(定員29人以下)",$G$426&gt;=2),G358,""))</f>
        <v/>
      </c>
      <c r="H465" s="21" t="str">
        <f>IF(AND('別紙3-1_区分⑤所要額内訳'!$I$4="大規模施設等(定員30人以上)",$H$426&gt;=5),H358,IF(AND('別紙3-1_区分⑤所要額内訳'!$I$4="小規模施設等(定員29人以下)",$H$426&gt;=2),H358,""))</f>
        <v/>
      </c>
      <c r="I465" s="21" t="str">
        <f>IF(AND('別紙3-1_区分⑤所要額内訳'!$I$4="大規模施設等(定員30人以上)",$I$426&gt;=5),I358,IF(AND('別紙3-1_区分⑤所要額内訳'!$I$4="小規模施設等(定員29人以下)",$I$426&gt;=2),I358,""))</f>
        <v/>
      </c>
      <c r="J465" s="21" t="str">
        <f>IF(AND('別紙3-1_区分⑤所要額内訳'!$I$4="大規模施設等(定員30人以上)",$J$426&gt;=5),J358,IF(AND('別紙3-1_区分⑤所要額内訳'!$I$4="小規模施設等(定員29人以下)",$J$426&gt;=2),J358,""))</f>
        <v/>
      </c>
      <c r="K465" s="21" t="str">
        <f>IF(AND('別紙3-1_区分⑤所要額内訳'!$I$4="大規模施設等(定員30人以上)",$K$426&gt;=5),K358,IF(AND('別紙3-1_区分⑤所要額内訳'!$I$4="小規模施設等(定員29人以下)",$K$426&gt;=2),K358,""))</f>
        <v/>
      </c>
      <c r="L465" s="21" t="str">
        <f>IF(AND('別紙3-1_区分⑤所要額内訳'!$I$4="大規模施設等(定員30人以上)",$L$426&gt;=5),L358,IF(AND('別紙3-1_区分⑤所要額内訳'!$I$4="小規模施設等(定員29人以下)",$L$426&gt;=2),L358,""))</f>
        <v/>
      </c>
      <c r="M465" s="21" t="str">
        <f>IF(AND('別紙3-1_区分⑤所要額内訳'!$I$4="大規模施設等(定員30人以上)",$M$426&gt;=5),M358,IF(AND('別紙3-1_区分⑤所要額内訳'!$I$4="小規模施設等(定員29人以下)",$M$426&gt;=2),M358,""))</f>
        <v/>
      </c>
      <c r="N465" s="21" t="str">
        <f>IF(AND('別紙3-1_区分⑤所要額内訳'!$I$4="大規模施設等(定員30人以上)",$N$426&gt;=5),N358,IF(AND('別紙3-1_区分⑤所要額内訳'!$I$4="小規模施設等(定員29人以下)",$N$426&gt;=2),N358,""))</f>
        <v/>
      </c>
      <c r="O465" s="21" t="str">
        <f>IF(AND('別紙3-1_区分⑤所要額内訳'!$I$4="大規模施設等(定員30人以上)",$O$426&gt;=5),O358,IF(AND('別紙3-1_区分⑤所要額内訳'!$I$4="小規模施設等(定員29人以下)",$O$426&gt;=2),O358,""))</f>
        <v/>
      </c>
      <c r="P465" s="21" t="str">
        <f>IF(AND('別紙3-1_区分⑤所要額内訳'!$I$4="大規模施設等(定員30人以上)",$P$426&gt;=5),P358,IF(AND('別紙3-1_区分⑤所要額内訳'!$I$4="小規模施設等(定員29人以下)",$P$426&gt;=2),P358,""))</f>
        <v/>
      </c>
      <c r="Q465" s="21" t="str">
        <f>IF(AND('別紙3-1_区分⑤所要額内訳'!$I$4="大規模施設等(定員30人以上)",$Q$426&gt;=5),Q358,IF(AND('別紙3-1_区分⑤所要額内訳'!$I$4="小規模施設等(定員29人以下)",$Q$426&gt;=2),Q358,""))</f>
        <v/>
      </c>
      <c r="R465" s="21" t="str">
        <f>IF(AND('別紙3-1_区分⑤所要額内訳'!$I$4="大規模施設等(定員30人以上)",$R$426&gt;=5),R358,IF(AND('別紙3-1_区分⑤所要額内訳'!$I$4="小規模施設等(定員29人以下)",$R$426&gt;=2),R358,""))</f>
        <v/>
      </c>
      <c r="S465" s="21" t="str">
        <f>IF(AND('別紙3-1_区分⑤所要額内訳'!$I$4="大規模施設等(定員30人以上)",$S$426&gt;=5),S358,IF(AND('別紙3-1_区分⑤所要額内訳'!$I$4="小規模施設等(定員29人以下)",$S$426&gt;=2),S358,""))</f>
        <v/>
      </c>
      <c r="T465" s="21" t="str">
        <f>IF(AND('別紙3-1_区分⑤所要額内訳'!$I$4="大規模施設等(定員30人以上)",$T$426&gt;=5),T358,IF(AND('別紙3-1_区分⑤所要額内訳'!$I$4="小規模施設等(定員29人以下)",$T$426&gt;=2),T358,""))</f>
        <v/>
      </c>
      <c r="U465" s="21" t="str">
        <f>IF(AND('別紙3-1_区分⑤所要額内訳'!$I$4="大規模施設等(定員30人以上)",$U$426&gt;=5),U358,IF(AND('別紙3-1_区分⑤所要額内訳'!$I$4="小規模施設等(定員29人以下)",$U$426&gt;=2),U358,""))</f>
        <v/>
      </c>
      <c r="V465" s="21" t="str">
        <f>IF(AND('別紙3-1_区分⑤所要額内訳'!$I$4="大規模施設等(定員30人以上)",$V$426&gt;=5),V358,IF(AND('別紙3-1_区分⑤所要額内訳'!$I$4="小規模施設等(定員29人以下)",$V$426&gt;=2),V358,""))</f>
        <v/>
      </c>
      <c r="W465" s="21" t="str">
        <f>IF(AND('別紙3-1_区分⑤所要額内訳'!$I$4="大規模施設等(定員30人以上)",$W$426&gt;=5),W358,IF(AND('別紙3-1_区分⑤所要額内訳'!$I$4="小規模施設等(定員29人以下)",$W$426&gt;=2),W358,""))</f>
        <v/>
      </c>
      <c r="X465" s="21" t="str">
        <f>IF(AND('別紙3-1_区分⑤所要額内訳'!$I$4="大規模施設等(定員30人以上)",$X$426&gt;=5),X358,IF(AND('別紙3-1_区分⑤所要額内訳'!$I$4="小規模施設等(定員29人以下)",$X$426&gt;=2),X358,""))</f>
        <v/>
      </c>
      <c r="Y465" s="21" t="str">
        <f>IF(AND('別紙3-1_区分⑤所要額内訳'!$I$4="大規模施設等(定員30人以上)",$Y$426&gt;=5),Y358,IF(AND('別紙3-1_区分⑤所要額内訳'!$I$4="小規模施設等(定員29人以下)",$Y$426&gt;=2),Y358,""))</f>
        <v/>
      </c>
      <c r="Z465" s="21" t="str">
        <f>IF(AND('別紙3-1_区分⑤所要額内訳'!$I$4="大規模施設等(定員30人以上)",$Z$426&gt;=5),Z358,IF(AND('別紙3-1_区分⑤所要額内訳'!$I$4="小規模施設等(定員29人以下)",$Z$426&gt;=2),Z358,""))</f>
        <v/>
      </c>
      <c r="AA465" s="21" t="str">
        <f>IF(AND('別紙3-1_区分⑤所要額内訳'!$I$4="大規模施設等(定員30人以上)",$AA$426&gt;=5),AA358,IF(AND('別紙3-1_区分⑤所要額内訳'!$I$4="小規模施設等(定員29人以下)",$AA$426&gt;=2),AA358,""))</f>
        <v/>
      </c>
      <c r="AB465" s="21" t="str">
        <f>IF(AND('別紙3-1_区分⑤所要額内訳'!$I$4="大規模施設等(定員30人以上)",$AB$426&gt;=5),AB358,IF(AND('別紙3-1_区分⑤所要額内訳'!$I$4="小規模施設等(定員29人以下)",$AB$426&gt;=2),AB358,""))</f>
        <v/>
      </c>
      <c r="AC465" s="21" t="str">
        <f>IF(AND('別紙3-1_区分⑤所要額内訳'!$I$4="大規模施設等(定員30人以上)",$AC$426&gt;=5),AC358,IF(AND('別紙3-1_区分⑤所要額内訳'!$I$4="小規模施設等(定員29人以下)",$AC$426&gt;=2),AC358,""))</f>
        <v/>
      </c>
      <c r="AD465" s="21" t="str">
        <f>IF(AND('別紙3-1_区分⑤所要額内訳'!$I$4="大規模施設等(定員30人以上)",$AD$426&gt;=5),AD358,IF(AND('別紙3-1_区分⑤所要額内訳'!$I$4="小規模施設等(定員29人以下)",$AD$426&gt;=2),AD358,""))</f>
        <v/>
      </c>
      <c r="AE465" s="21" t="str">
        <f>IF(AND('別紙3-1_区分⑤所要額内訳'!$I$4="大規模施設等(定員30人以上)",$AE$426&gt;=5),AE358,IF(AND('別紙3-1_区分⑤所要額内訳'!$I$4="小規模施設等(定員29人以下)",$AE$426&gt;=2),AE358,""))</f>
        <v/>
      </c>
      <c r="AF465" s="21" t="str">
        <f>IF(AND('別紙3-1_区分⑤所要額内訳'!$I$4="大規模施設等(定員30人以上)",$AF$426&gt;=5),AF358,IF(AND('別紙3-1_区分⑤所要額内訳'!$I$4="小規模施設等(定員29人以下)",$AF$426&gt;=2),AF358,""))</f>
        <v/>
      </c>
      <c r="AG465" s="21" t="str">
        <f>IF(AND('別紙3-1_区分⑤所要額内訳'!$I$4="大規模施設等(定員30人以上)",$AG$426&gt;=5),AG358,IF(AND('別紙3-1_区分⑤所要額内訳'!$I$4="小規模施設等(定員29人以下)",$AG$426&gt;=2),AG358,""))</f>
        <v/>
      </c>
      <c r="AH465" s="21" t="str">
        <f>IF(AND('別紙3-1_区分⑤所要額内訳'!$I$4="大規模施設等(定員30人以上)",$AH$426&gt;=5),AH358,IF(AND('別紙3-1_区分⑤所要額内訳'!$I$4="小規模施設等(定員29人以下)",$AH$426&gt;=2),AH358,""))</f>
        <v/>
      </c>
      <c r="AI465" s="21" t="str">
        <f>IF(AND('別紙3-1_区分⑤所要額内訳'!$I$4="大規模施設等(定員30人以上)",$AI$426&gt;=5),AI358,IF(AND('別紙3-1_区分⑤所要額内訳'!$I$4="小規模施設等(定員29人以下)",$AI$426&gt;=2),AI358,""))</f>
        <v/>
      </c>
      <c r="AJ465" s="21" t="str">
        <f>IF(AND('別紙3-1_区分⑤所要額内訳'!$I$4="大規模施設等(定員30人以上)",$AJ$426&gt;=5),AJ358,IF(AND('別紙3-1_区分⑤所要額内訳'!$I$4="小規模施設等(定員29人以下)",$AJ$426&gt;=2),AJ358,""))</f>
        <v/>
      </c>
      <c r="AK465" s="21" t="str">
        <f>IF(AND('別紙3-1_区分⑤所要額内訳'!$I$4="大規模施設等(定員30人以上)",$AK$426&gt;=5),AK358,IF(AND('別紙3-1_区分⑤所要額内訳'!$I$4="小規模施設等(定員29人以下)",$AK$426&gt;=2),AK358,""))</f>
        <v/>
      </c>
      <c r="AL465" s="21" t="str">
        <f>IF(AND('別紙3-1_区分⑤所要額内訳'!$I$4="大規模施設等(定員30人以上)",$AL$426&gt;=5),AL358,IF(AND('別紙3-1_区分⑤所要額内訳'!$I$4="小規模施設等(定員29人以下)",$AL$426&gt;=2),AL358,""))</f>
        <v/>
      </c>
      <c r="AM465" s="21" t="str">
        <f>IF(AND('別紙3-1_区分⑤所要額内訳'!$I$4="大規模施設等(定員30人以上)",$AM$426&gt;=5),AM358,IF(AND('別紙3-1_区分⑤所要額内訳'!$I$4="小規模施設等(定員29人以下)",$AM$426&gt;=2),AM358,""))</f>
        <v/>
      </c>
      <c r="AN465" s="21" t="str">
        <f>IF(AND('別紙3-1_区分⑤所要額内訳'!$I$4="大規模施設等(定員30人以上)",$AN$426&gt;=5),AN358,IF(AND('別紙3-1_区分⑤所要額内訳'!$I$4="小規模施設等(定員29人以下)",$AN$426&gt;=2),AN358,""))</f>
        <v/>
      </c>
      <c r="AO465" s="21" t="str">
        <f>IF(AND('別紙3-1_区分⑤所要額内訳'!$I$4="大規模施設等(定員30人以上)",$AO$426&gt;=5),AO358,IF(AND('別紙3-1_区分⑤所要額内訳'!$I$4="小規模施設等(定員29人以下)",$AO$426&gt;=2),AO358,""))</f>
        <v/>
      </c>
      <c r="AP465" s="21" t="str">
        <f>IF(AND('別紙3-1_区分⑤所要額内訳'!$I$4="大規模施設等(定員30人以上)",$AP$426&gt;=5),AP358,IF(AND('別紙3-1_区分⑤所要額内訳'!$I$4="小規模施設等(定員29人以下)",$AP$426&gt;=2),AP358,""))</f>
        <v/>
      </c>
      <c r="AQ465" s="21" t="str">
        <f>IF(AND('別紙3-1_区分⑤所要額内訳'!$I$4="大規模施設等(定員30人以上)",$AQ$426&gt;=5),AQ358,IF(AND('別紙3-1_区分⑤所要額内訳'!$I$4="小規模施設等(定員29人以下)",$AQ$426&gt;=2),AQ358,""))</f>
        <v/>
      </c>
      <c r="AR465" s="21" t="str">
        <f>IF(AND('別紙3-1_区分⑤所要額内訳'!$I$4="大規模施設等(定員30人以上)",$AR$426&gt;=5),AR358,IF(AND('別紙3-1_区分⑤所要額内訳'!$I$4="小規模施設等(定員29人以下)",$AR$426&gt;=2),AR358,""))</f>
        <v/>
      </c>
      <c r="AS465" s="21" t="str">
        <f>IF(AND('別紙3-1_区分⑤所要額内訳'!$I$4="大規模施設等(定員30人以上)",$AS$426&gt;=5),AS358,IF(AND('別紙3-1_区分⑤所要額内訳'!$I$4="小規模施設等(定員29人以下)",$AS$426&gt;=2),AS358,""))</f>
        <v/>
      </c>
      <c r="AT465" s="21" t="str">
        <f>IF(AND('別紙3-1_区分⑤所要額内訳'!$I$4="大規模施設等(定員30人以上)",$AT$426&gt;=5),AT358,IF(AND('別紙3-1_区分⑤所要額内訳'!$I$4="小規模施設等(定員29人以下)",$AT$426&gt;=2),AT358,""))</f>
        <v/>
      </c>
      <c r="AU465" s="21" t="str">
        <f>IF(AND('別紙3-1_区分⑤所要額内訳'!$I$4="大規模施設等(定員30人以上)",$AU$426&gt;=5),AU358,IF(AND('別紙3-1_区分⑤所要額内訳'!$I$4="小規模施設等(定員29人以下)",$AU$426&gt;=2),AU358,""))</f>
        <v/>
      </c>
      <c r="AV465" s="21" t="str">
        <f>IF(AND('別紙3-1_区分⑤所要額内訳'!$I$4="大規模施設等(定員30人以上)",$AV$426&gt;=5),AV358,IF(AND('別紙3-1_区分⑤所要額内訳'!$I$4="小規模施設等(定員29人以下)",$AV$426&gt;=2),AV358,""))</f>
        <v/>
      </c>
      <c r="AW465" s="21" t="str">
        <f>IF(AND('別紙3-1_区分⑤所要額内訳'!$I$4="大規模施設等(定員30人以上)",$AW$426&gt;=5),AW358,IF(AND('別紙3-1_区分⑤所要額内訳'!$I$4="小規模施設等(定員29人以下)",$AW$426&gt;=2),AW358,""))</f>
        <v/>
      </c>
      <c r="AX465" s="21" t="str">
        <f>IF(AND('別紙3-1_区分⑤所要額内訳'!$I$4="大規模施設等(定員30人以上)",$AX$426&gt;=5),AX358,IF(AND('別紙3-1_区分⑤所要額内訳'!$I$4="小規模施設等(定員29人以下)",$AX$426&gt;=2),AX358,""))</f>
        <v/>
      </c>
      <c r="AY465" s="21" t="str">
        <f>IF(AND('別紙3-1_区分⑤所要額内訳'!$I$4="大規模施設等(定員30人以上)",$AY$426&gt;=5),AY358,IF(AND('別紙3-1_区分⑤所要額内訳'!$I$4="小規模施設等(定員29人以下)",$AY$426&gt;=2),AY358,""))</f>
        <v/>
      </c>
      <c r="AZ465" s="21" t="str">
        <f>IF(AND('別紙3-1_区分⑤所要額内訳'!$I$4="大規模施設等(定員30人以上)",$AZ$426&gt;=5),AZ358,IF(AND('別紙3-1_区分⑤所要額内訳'!$I$4="小規模施設等(定員29人以下)",$AZ$426&gt;=2),AZ358,""))</f>
        <v/>
      </c>
      <c r="BA465" s="21" t="str">
        <f>IF(AND('別紙3-1_区分⑤所要額内訳'!$I$4="大規模施設等(定員30人以上)",$BA$426&gt;=5),BA358,IF(AND('別紙3-1_区分⑤所要額内訳'!$I$4="小規模施設等(定員29人以下)",$BA$426&gt;=2),BA358,""))</f>
        <v/>
      </c>
      <c r="BB465" s="18">
        <f t="shared" ref="BB465:BB482" si="791">COUNTIF(D465:BA465,1)</f>
        <v>0</v>
      </c>
    </row>
    <row r="466" spans="1:54" x14ac:dyDescent="0.2">
      <c r="A466" s="5" t="str">
        <f t="shared" ref="A466:C466" si="792">A38</f>
        <v/>
      </c>
      <c r="B466" s="14" t="str">
        <f t="shared" si="792"/>
        <v/>
      </c>
      <c r="C466" s="5" t="str">
        <f t="shared" si="792"/>
        <v/>
      </c>
      <c r="D466" s="21" t="str">
        <f>IF(AND('別紙3-1_区分⑤所要額内訳'!$I$4="大規模施設等(定員30人以上)",$D$426&gt;=5),D359,IF(AND('別紙3-1_区分⑤所要額内訳'!$I$4="小規模施設等(定員29人以下)",$D$426&gt;=2),D359,""))</f>
        <v/>
      </c>
      <c r="E466" s="21" t="str">
        <f>IF(AND('別紙3-1_区分⑤所要額内訳'!$I$4="大規模施設等(定員30人以上)",$E$426&gt;=5),E359,IF(AND('別紙3-1_区分⑤所要額内訳'!$I$4="小規模施設等(定員29人以下)",$E$426&gt;=2),E359,""))</f>
        <v/>
      </c>
      <c r="F466" s="21" t="str">
        <f>IF(AND('別紙3-1_区分⑤所要額内訳'!$I$4="大規模施設等(定員30人以上)",$F$426&gt;=5),F359,IF(AND('別紙3-1_区分⑤所要額内訳'!$I$4="小規模施設等(定員29人以下)",$F$426&gt;=2),F359,""))</f>
        <v/>
      </c>
      <c r="G466" s="21" t="str">
        <f>IF(AND('別紙3-1_区分⑤所要額内訳'!$I$4="大規模施設等(定員30人以上)",$G$426&gt;=5),G359,IF(AND('別紙3-1_区分⑤所要額内訳'!$I$4="小規模施設等(定員29人以下)",$G$426&gt;=2),G359,""))</f>
        <v/>
      </c>
      <c r="H466" s="21" t="str">
        <f>IF(AND('別紙3-1_区分⑤所要額内訳'!$I$4="大規模施設等(定員30人以上)",$H$426&gt;=5),H359,IF(AND('別紙3-1_区分⑤所要額内訳'!$I$4="小規模施設等(定員29人以下)",$H$426&gt;=2),H359,""))</f>
        <v/>
      </c>
      <c r="I466" s="21" t="str">
        <f>IF(AND('別紙3-1_区分⑤所要額内訳'!$I$4="大規模施設等(定員30人以上)",$I$426&gt;=5),I359,IF(AND('別紙3-1_区分⑤所要額内訳'!$I$4="小規模施設等(定員29人以下)",$I$426&gt;=2),I359,""))</f>
        <v/>
      </c>
      <c r="J466" s="21" t="str">
        <f>IF(AND('別紙3-1_区分⑤所要額内訳'!$I$4="大規模施設等(定員30人以上)",$J$426&gt;=5),J359,IF(AND('別紙3-1_区分⑤所要額内訳'!$I$4="小規模施設等(定員29人以下)",$J$426&gt;=2),J359,""))</f>
        <v/>
      </c>
      <c r="K466" s="21" t="str">
        <f>IF(AND('別紙3-1_区分⑤所要額内訳'!$I$4="大規模施設等(定員30人以上)",$K$426&gt;=5),K359,IF(AND('別紙3-1_区分⑤所要額内訳'!$I$4="小規模施設等(定員29人以下)",$K$426&gt;=2),K359,""))</f>
        <v/>
      </c>
      <c r="L466" s="21" t="str">
        <f>IF(AND('別紙3-1_区分⑤所要額内訳'!$I$4="大規模施設等(定員30人以上)",$L$426&gt;=5),L359,IF(AND('別紙3-1_区分⑤所要額内訳'!$I$4="小規模施設等(定員29人以下)",$L$426&gt;=2),L359,""))</f>
        <v/>
      </c>
      <c r="M466" s="21" t="str">
        <f>IF(AND('別紙3-1_区分⑤所要額内訳'!$I$4="大規模施設等(定員30人以上)",$M$426&gt;=5),M359,IF(AND('別紙3-1_区分⑤所要額内訳'!$I$4="小規模施設等(定員29人以下)",$M$426&gt;=2),M359,""))</f>
        <v/>
      </c>
      <c r="N466" s="21" t="str">
        <f>IF(AND('別紙3-1_区分⑤所要額内訳'!$I$4="大規模施設等(定員30人以上)",$N$426&gt;=5),N359,IF(AND('別紙3-1_区分⑤所要額内訳'!$I$4="小規模施設等(定員29人以下)",$N$426&gt;=2),N359,""))</f>
        <v/>
      </c>
      <c r="O466" s="21" t="str">
        <f>IF(AND('別紙3-1_区分⑤所要額内訳'!$I$4="大規模施設等(定員30人以上)",$O$426&gt;=5),O359,IF(AND('別紙3-1_区分⑤所要額内訳'!$I$4="小規模施設等(定員29人以下)",$O$426&gt;=2),O359,""))</f>
        <v/>
      </c>
      <c r="P466" s="21" t="str">
        <f>IF(AND('別紙3-1_区分⑤所要額内訳'!$I$4="大規模施設等(定員30人以上)",$P$426&gt;=5),P359,IF(AND('別紙3-1_区分⑤所要額内訳'!$I$4="小規模施設等(定員29人以下)",$P$426&gt;=2),P359,""))</f>
        <v/>
      </c>
      <c r="Q466" s="21" t="str">
        <f>IF(AND('別紙3-1_区分⑤所要額内訳'!$I$4="大規模施設等(定員30人以上)",$Q$426&gt;=5),Q359,IF(AND('別紙3-1_区分⑤所要額内訳'!$I$4="小規模施設等(定員29人以下)",$Q$426&gt;=2),Q359,""))</f>
        <v/>
      </c>
      <c r="R466" s="21" t="str">
        <f>IF(AND('別紙3-1_区分⑤所要額内訳'!$I$4="大規模施設等(定員30人以上)",$R$426&gt;=5),R359,IF(AND('別紙3-1_区分⑤所要額内訳'!$I$4="小規模施設等(定員29人以下)",$R$426&gt;=2),R359,""))</f>
        <v/>
      </c>
      <c r="S466" s="21" t="str">
        <f>IF(AND('別紙3-1_区分⑤所要額内訳'!$I$4="大規模施設等(定員30人以上)",$S$426&gt;=5),S359,IF(AND('別紙3-1_区分⑤所要額内訳'!$I$4="小規模施設等(定員29人以下)",$S$426&gt;=2),S359,""))</f>
        <v/>
      </c>
      <c r="T466" s="21" t="str">
        <f>IF(AND('別紙3-1_区分⑤所要額内訳'!$I$4="大規模施設等(定員30人以上)",$T$426&gt;=5),T359,IF(AND('別紙3-1_区分⑤所要額内訳'!$I$4="小規模施設等(定員29人以下)",$T$426&gt;=2),T359,""))</f>
        <v/>
      </c>
      <c r="U466" s="21" t="str">
        <f>IF(AND('別紙3-1_区分⑤所要額内訳'!$I$4="大規模施設等(定員30人以上)",$U$426&gt;=5),U359,IF(AND('別紙3-1_区分⑤所要額内訳'!$I$4="小規模施設等(定員29人以下)",$U$426&gt;=2),U359,""))</f>
        <v/>
      </c>
      <c r="V466" s="21" t="str">
        <f>IF(AND('別紙3-1_区分⑤所要額内訳'!$I$4="大規模施設等(定員30人以上)",$V$426&gt;=5),V359,IF(AND('別紙3-1_区分⑤所要額内訳'!$I$4="小規模施設等(定員29人以下)",$V$426&gt;=2),V359,""))</f>
        <v/>
      </c>
      <c r="W466" s="21" t="str">
        <f>IF(AND('別紙3-1_区分⑤所要額内訳'!$I$4="大規模施設等(定員30人以上)",$W$426&gt;=5),W359,IF(AND('別紙3-1_区分⑤所要額内訳'!$I$4="小規模施設等(定員29人以下)",$W$426&gt;=2),W359,""))</f>
        <v/>
      </c>
      <c r="X466" s="21" t="str">
        <f>IF(AND('別紙3-1_区分⑤所要額内訳'!$I$4="大規模施設等(定員30人以上)",$X$426&gt;=5),X359,IF(AND('別紙3-1_区分⑤所要額内訳'!$I$4="小規模施設等(定員29人以下)",$X$426&gt;=2),X359,""))</f>
        <v/>
      </c>
      <c r="Y466" s="21" t="str">
        <f>IF(AND('別紙3-1_区分⑤所要額内訳'!$I$4="大規模施設等(定員30人以上)",$Y$426&gt;=5),Y359,IF(AND('別紙3-1_区分⑤所要額内訳'!$I$4="小規模施設等(定員29人以下)",$Y$426&gt;=2),Y359,""))</f>
        <v/>
      </c>
      <c r="Z466" s="21" t="str">
        <f>IF(AND('別紙3-1_区分⑤所要額内訳'!$I$4="大規模施設等(定員30人以上)",$Z$426&gt;=5),Z359,IF(AND('別紙3-1_区分⑤所要額内訳'!$I$4="小規模施設等(定員29人以下)",$Z$426&gt;=2),Z359,""))</f>
        <v/>
      </c>
      <c r="AA466" s="21" t="str">
        <f>IF(AND('別紙3-1_区分⑤所要額内訳'!$I$4="大規模施設等(定員30人以上)",$AA$426&gt;=5),AA359,IF(AND('別紙3-1_区分⑤所要額内訳'!$I$4="小規模施設等(定員29人以下)",$AA$426&gt;=2),AA359,""))</f>
        <v/>
      </c>
      <c r="AB466" s="21" t="str">
        <f>IF(AND('別紙3-1_区分⑤所要額内訳'!$I$4="大規模施設等(定員30人以上)",$AB$426&gt;=5),AB359,IF(AND('別紙3-1_区分⑤所要額内訳'!$I$4="小規模施設等(定員29人以下)",$AB$426&gt;=2),AB359,""))</f>
        <v/>
      </c>
      <c r="AC466" s="21" t="str">
        <f>IF(AND('別紙3-1_区分⑤所要額内訳'!$I$4="大規模施設等(定員30人以上)",$AC$426&gt;=5),AC359,IF(AND('別紙3-1_区分⑤所要額内訳'!$I$4="小規模施設等(定員29人以下)",$AC$426&gt;=2),AC359,""))</f>
        <v/>
      </c>
      <c r="AD466" s="21" t="str">
        <f>IF(AND('別紙3-1_区分⑤所要額内訳'!$I$4="大規模施設等(定員30人以上)",$AD$426&gt;=5),AD359,IF(AND('別紙3-1_区分⑤所要額内訳'!$I$4="小規模施設等(定員29人以下)",$AD$426&gt;=2),AD359,""))</f>
        <v/>
      </c>
      <c r="AE466" s="21" t="str">
        <f>IF(AND('別紙3-1_区分⑤所要額内訳'!$I$4="大規模施設等(定員30人以上)",$AE$426&gt;=5),AE359,IF(AND('別紙3-1_区分⑤所要額内訳'!$I$4="小規模施設等(定員29人以下)",$AE$426&gt;=2),AE359,""))</f>
        <v/>
      </c>
      <c r="AF466" s="21" t="str">
        <f>IF(AND('別紙3-1_区分⑤所要額内訳'!$I$4="大規模施設等(定員30人以上)",$AF$426&gt;=5),AF359,IF(AND('別紙3-1_区分⑤所要額内訳'!$I$4="小規模施設等(定員29人以下)",$AF$426&gt;=2),AF359,""))</f>
        <v/>
      </c>
      <c r="AG466" s="21" t="str">
        <f>IF(AND('別紙3-1_区分⑤所要額内訳'!$I$4="大規模施設等(定員30人以上)",$AG$426&gt;=5),AG359,IF(AND('別紙3-1_区分⑤所要額内訳'!$I$4="小規模施設等(定員29人以下)",$AG$426&gt;=2),AG359,""))</f>
        <v/>
      </c>
      <c r="AH466" s="21" t="str">
        <f>IF(AND('別紙3-1_区分⑤所要額内訳'!$I$4="大規模施設等(定員30人以上)",$AH$426&gt;=5),AH359,IF(AND('別紙3-1_区分⑤所要額内訳'!$I$4="小規模施設等(定員29人以下)",$AH$426&gt;=2),AH359,""))</f>
        <v/>
      </c>
      <c r="AI466" s="21" t="str">
        <f>IF(AND('別紙3-1_区分⑤所要額内訳'!$I$4="大規模施設等(定員30人以上)",$AI$426&gt;=5),AI359,IF(AND('別紙3-1_区分⑤所要額内訳'!$I$4="小規模施設等(定員29人以下)",$AI$426&gt;=2),AI359,""))</f>
        <v/>
      </c>
      <c r="AJ466" s="21" t="str">
        <f>IF(AND('別紙3-1_区分⑤所要額内訳'!$I$4="大規模施設等(定員30人以上)",$AJ$426&gt;=5),AJ359,IF(AND('別紙3-1_区分⑤所要額内訳'!$I$4="小規模施設等(定員29人以下)",$AJ$426&gt;=2),AJ359,""))</f>
        <v/>
      </c>
      <c r="AK466" s="21" t="str">
        <f>IF(AND('別紙3-1_区分⑤所要額内訳'!$I$4="大規模施設等(定員30人以上)",$AK$426&gt;=5),AK359,IF(AND('別紙3-1_区分⑤所要額内訳'!$I$4="小規模施設等(定員29人以下)",$AK$426&gt;=2),AK359,""))</f>
        <v/>
      </c>
      <c r="AL466" s="21" t="str">
        <f>IF(AND('別紙3-1_区分⑤所要額内訳'!$I$4="大規模施設等(定員30人以上)",$AL$426&gt;=5),AL359,IF(AND('別紙3-1_区分⑤所要額内訳'!$I$4="小規模施設等(定員29人以下)",$AL$426&gt;=2),AL359,""))</f>
        <v/>
      </c>
      <c r="AM466" s="21" t="str">
        <f>IF(AND('別紙3-1_区分⑤所要額内訳'!$I$4="大規模施設等(定員30人以上)",$AM$426&gt;=5),AM359,IF(AND('別紙3-1_区分⑤所要額内訳'!$I$4="小規模施設等(定員29人以下)",$AM$426&gt;=2),AM359,""))</f>
        <v/>
      </c>
      <c r="AN466" s="21" t="str">
        <f>IF(AND('別紙3-1_区分⑤所要額内訳'!$I$4="大規模施設等(定員30人以上)",$AN$426&gt;=5),AN359,IF(AND('別紙3-1_区分⑤所要額内訳'!$I$4="小規模施設等(定員29人以下)",$AN$426&gt;=2),AN359,""))</f>
        <v/>
      </c>
      <c r="AO466" s="21" t="str">
        <f>IF(AND('別紙3-1_区分⑤所要額内訳'!$I$4="大規模施設等(定員30人以上)",$AO$426&gt;=5),AO359,IF(AND('別紙3-1_区分⑤所要額内訳'!$I$4="小規模施設等(定員29人以下)",$AO$426&gt;=2),AO359,""))</f>
        <v/>
      </c>
      <c r="AP466" s="21" t="str">
        <f>IF(AND('別紙3-1_区分⑤所要額内訳'!$I$4="大規模施設等(定員30人以上)",$AP$426&gt;=5),AP359,IF(AND('別紙3-1_区分⑤所要額内訳'!$I$4="小規模施設等(定員29人以下)",$AP$426&gt;=2),AP359,""))</f>
        <v/>
      </c>
      <c r="AQ466" s="21" t="str">
        <f>IF(AND('別紙3-1_区分⑤所要額内訳'!$I$4="大規模施設等(定員30人以上)",$AQ$426&gt;=5),AQ359,IF(AND('別紙3-1_区分⑤所要額内訳'!$I$4="小規模施設等(定員29人以下)",$AQ$426&gt;=2),AQ359,""))</f>
        <v/>
      </c>
      <c r="AR466" s="21" t="str">
        <f>IF(AND('別紙3-1_区分⑤所要額内訳'!$I$4="大規模施設等(定員30人以上)",$AR$426&gt;=5),AR359,IF(AND('別紙3-1_区分⑤所要額内訳'!$I$4="小規模施設等(定員29人以下)",$AR$426&gt;=2),AR359,""))</f>
        <v/>
      </c>
      <c r="AS466" s="21" t="str">
        <f>IF(AND('別紙3-1_区分⑤所要額内訳'!$I$4="大規模施設等(定員30人以上)",$AS$426&gt;=5),AS359,IF(AND('別紙3-1_区分⑤所要額内訳'!$I$4="小規模施設等(定員29人以下)",$AS$426&gt;=2),AS359,""))</f>
        <v/>
      </c>
      <c r="AT466" s="21" t="str">
        <f>IF(AND('別紙3-1_区分⑤所要額内訳'!$I$4="大規模施設等(定員30人以上)",$AT$426&gt;=5),AT359,IF(AND('別紙3-1_区分⑤所要額内訳'!$I$4="小規模施設等(定員29人以下)",$AT$426&gt;=2),AT359,""))</f>
        <v/>
      </c>
      <c r="AU466" s="21" t="str">
        <f>IF(AND('別紙3-1_区分⑤所要額内訳'!$I$4="大規模施設等(定員30人以上)",$AU$426&gt;=5),AU359,IF(AND('別紙3-1_区分⑤所要額内訳'!$I$4="小規模施設等(定員29人以下)",$AU$426&gt;=2),AU359,""))</f>
        <v/>
      </c>
      <c r="AV466" s="21" t="str">
        <f>IF(AND('別紙3-1_区分⑤所要額内訳'!$I$4="大規模施設等(定員30人以上)",$AV$426&gt;=5),AV359,IF(AND('別紙3-1_区分⑤所要額内訳'!$I$4="小規模施設等(定員29人以下)",$AV$426&gt;=2),AV359,""))</f>
        <v/>
      </c>
      <c r="AW466" s="21" t="str">
        <f>IF(AND('別紙3-1_区分⑤所要額内訳'!$I$4="大規模施設等(定員30人以上)",$AW$426&gt;=5),AW359,IF(AND('別紙3-1_区分⑤所要額内訳'!$I$4="小規模施設等(定員29人以下)",$AW$426&gt;=2),AW359,""))</f>
        <v/>
      </c>
      <c r="AX466" s="21" t="str">
        <f>IF(AND('別紙3-1_区分⑤所要額内訳'!$I$4="大規模施設等(定員30人以上)",$AX$426&gt;=5),AX359,IF(AND('別紙3-1_区分⑤所要額内訳'!$I$4="小規模施設等(定員29人以下)",$AX$426&gt;=2),AX359,""))</f>
        <v/>
      </c>
      <c r="AY466" s="21" t="str">
        <f>IF(AND('別紙3-1_区分⑤所要額内訳'!$I$4="大規模施設等(定員30人以上)",$AY$426&gt;=5),AY359,IF(AND('別紙3-1_区分⑤所要額内訳'!$I$4="小規模施設等(定員29人以下)",$AY$426&gt;=2),AY359,""))</f>
        <v/>
      </c>
      <c r="AZ466" s="21" t="str">
        <f>IF(AND('別紙3-1_区分⑤所要額内訳'!$I$4="大規模施設等(定員30人以上)",$AZ$426&gt;=5),AZ359,IF(AND('別紙3-1_区分⑤所要額内訳'!$I$4="小規模施設等(定員29人以下)",$AZ$426&gt;=2),AZ359,""))</f>
        <v/>
      </c>
      <c r="BA466" s="21" t="str">
        <f>IF(AND('別紙3-1_区分⑤所要額内訳'!$I$4="大規模施設等(定員30人以上)",$BA$426&gt;=5),BA359,IF(AND('別紙3-1_区分⑤所要額内訳'!$I$4="小規模施設等(定員29人以下)",$BA$426&gt;=2),BA359,""))</f>
        <v/>
      </c>
      <c r="BB466" s="18">
        <f t="shared" si="791"/>
        <v>0</v>
      </c>
    </row>
    <row r="467" spans="1:54" x14ac:dyDescent="0.2">
      <c r="A467" s="5" t="str">
        <f t="shared" ref="A467:C467" si="793">A39</f>
        <v/>
      </c>
      <c r="B467" s="14" t="str">
        <f t="shared" si="793"/>
        <v/>
      </c>
      <c r="C467" s="5" t="str">
        <f t="shared" si="793"/>
        <v/>
      </c>
      <c r="D467" s="21" t="str">
        <f>IF(AND('別紙3-1_区分⑤所要額内訳'!$I$4="大規模施設等(定員30人以上)",$D$426&gt;=5),D360,IF(AND('別紙3-1_区分⑤所要額内訳'!$I$4="小規模施設等(定員29人以下)",$D$426&gt;=2),D360,""))</f>
        <v/>
      </c>
      <c r="E467" s="21" t="str">
        <f>IF(AND('別紙3-1_区分⑤所要額内訳'!$I$4="大規模施設等(定員30人以上)",$E$426&gt;=5),E360,IF(AND('別紙3-1_区分⑤所要額内訳'!$I$4="小規模施設等(定員29人以下)",$E$426&gt;=2),E360,""))</f>
        <v/>
      </c>
      <c r="F467" s="21" t="str">
        <f>IF(AND('別紙3-1_区分⑤所要額内訳'!$I$4="大規模施設等(定員30人以上)",$F$426&gt;=5),F360,IF(AND('別紙3-1_区分⑤所要額内訳'!$I$4="小規模施設等(定員29人以下)",$F$426&gt;=2),F360,""))</f>
        <v/>
      </c>
      <c r="G467" s="21" t="str">
        <f>IF(AND('別紙3-1_区分⑤所要額内訳'!$I$4="大規模施設等(定員30人以上)",$G$426&gt;=5),G360,IF(AND('別紙3-1_区分⑤所要額内訳'!$I$4="小規模施設等(定員29人以下)",$G$426&gt;=2),G360,""))</f>
        <v/>
      </c>
      <c r="H467" s="21" t="str">
        <f>IF(AND('別紙3-1_区分⑤所要額内訳'!$I$4="大規模施設等(定員30人以上)",$H$426&gt;=5),H360,IF(AND('別紙3-1_区分⑤所要額内訳'!$I$4="小規模施設等(定員29人以下)",$H$426&gt;=2),H360,""))</f>
        <v/>
      </c>
      <c r="I467" s="21" t="str">
        <f>IF(AND('別紙3-1_区分⑤所要額内訳'!$I$4="大規模施設等(定員30人以上)",$I$426&gt;=5),I360,IF(AND('別紙3-1_区分⑤所要額内訳'!$I$4="小規模施設等(定員29人以下)",$I$426&gt;=2),I360,""))</f>
        <v/>
      </c>
      <c r="J467" s="21" t="str">
        <f>IF(AND('別紙3-1_区分⑤所要額内訳'!$I$4="大規模施設等(定員30人以上)",$J$426&gt;=5),J360,IF(AND('別紙3-1_区分⑤所要額内訳'!$I$4="小規模施設等(定員29人以下)",$J$426&gt;=2),J360,""))</f>
        <v/>
      </c>
      <c r="K467" s="21" t="str">
        <f>IF(AND('別紙3-1_区分⑤所要額内訳'!$I$4="大規模施設等(定員30人以上)",$K$426&gt;=5),K360,IF(AND('別紙3-1_区分⑤所要額内訳'!$I$4="小規模施設等(定員29人以下)",$K$426&gt;=2),K360,""))</f>
        <v/>
      </c>
      <c r="L467" s="21" t="str">
        <f>IF(AND('別紙3-1_区分⑤所要額内訳'!$I$4="大規模施設等(定員30人以上)",$L$426&gt;=5),L360,IF(AND('別紙3-1_区分⑤所要額内訳'!$I$4="小規模施設等(定員29人以下)",$L$426&gt;=2),L360,""))</f>
        <v/>
      </c>
      <c r="M467" s="21" t="str">
        <f>IF(AND('別紙3-1_区分⑤所要額内訳'!$I$4="大規模施設等(定員30人以上)",$M$426&gt;=5),M360,IF(AND('別紙3-1_区分⑤所要額内訳'!$I$4="小規模施設等(定員29人以下)",$M$426&gt;=2),M360,""))</f>
        <v/>
      </c>
      <c r="N467" s="21" t="str">
        <f>IF(AND('別紙3-1_区分⑤所要額内訳'!$I$4="大規模施設等(定員30人以上)",$N$426&gt;=5),N360,IF(AND('別紙3-1_区分⑤所要額内訳'!$I$4="小規模施設等(定員29人以下)",$N$426&gt;=2),N360,""))</f>
        <v/>
      </c>
      <c r="O467" s="21" t="str">
        <f>IF(AND('別紙3-1_区分⑤所要額内訳'!$I$4="大規模施設等(定員30人以上)",$O$426&gt;=5),O360,IF(AND('別紙3-1_区分⑤所要額内訳'!$I$4="小規模施設等(定員29人以下)",$O$426&gt;=2),O360,""))</f>
        <v/>
      </c>
      <c r="P467" s="21" t="str">
        <f>IF(AND('別紙3-1_区分⑤所要額内訳'!$I$4="大規模施設等(定員30人以上)",$P$426&gt;=5),P360,IF(AND('別紙3-1_区分⑤所要額内訳'!$I$4="小規模施設等(定員29人以下)",$P$426&gt;=2),P360,""))</f>
        <v/>
      </c>
      <c r="Q467" s="21" t="str">
        <f>IF(AND('別紙3-1_区分⑤所要額内訳'!$I$4="大規模施設等(定員30人以上)",$Q$426&gt;=5),Q360,IF(AND('別紙3-1_区分⑤所要額内訳'!$I$4="小規模施設等(定員29人以下)",$Q$426&gt;=2),Q360,""))</f>
        <v/>
      </c>
      <c r="R467" s="21" t="str">
        <f>IF(AND('別紙3-1_区分⑤所要額内訳'!$I$4="大規模施設等(定員30人以上)",$R$426&gt;=5),R360,IF(AND('別紙3-1_区分⑤所要額内訳'!$I$4="小規模施設等(定員29人以下)",$R$426&gt;=2),R360,""))</f>
        <v/>
      </c>
      <c r="S467" s="21" t="str">
        <f>IF(AND('別紙3-1_区分⑤所要額内訳'!$I$4="大規模施設等(定員30人以上)",$S$426&gt;=5),S360,IF(AND('別紙3-1_区分⑤所要額内訳'!$I$4="小規模施設等(定員29人以下)",$S$426&gt;=2),S360,""))</f>
        <v/>
      </c>
      <c r="T467" s="21" t="str">
        <f>IF(AND('別紙3-1_区分⑤所要額内訳'!$I$4="大規模施設等(定員30人以上)",$T$426&gt;=5),T360,IF(AND('別紙3-1_区分⑤所要額内訳'!$I$4="小規模施設等(定員29人以下)",$T$426&gt;=2),T360,""))</f>
        <v/>
      </c>
      <c r="U467" s="21" t="str">
        <f>IF(AND('別紙3-1_区分⑤所要額内訳'!$I$4="大規模施設等(定員30人以上)",$U$426&gt;=5),U360,IF(AND('別紙3-1_区分⑤所要額内訳'!$I$4="小規模施設等(定員29人以下)",$U$426&gt;=2),U360,""))</f>
        <v/>
      </c>
      <c r="V467" s="21" t="str">
        <f>IF(AND('別紙3-1_区分⑤所要額内訳'!$I$4="大規模施設等(定員30人以上)",$V$426&gt;=5),V360,IF(AND('別紙3-1_区分⑤所要額内訳'!$I$4="小規模施設等(定員29人以下)",$V$426&gt;=2),V360,""))</f>
        <v/>
      </c>
      <c r="W467" s="21" t="str">
        <f>IF(AND('別紙3-1_区分⑤所要額内訳'!$I$4="大規模施設等(定員30人以上)",$W$426&gt;=5),W360,IF(AND('別紙3-1_区分⑤所要額内訳'!$I$4="小規模施設等(定員29人以下)",$W$426&gt;=2),W360,""))</f>
        <v/>
      </c>
      <c r="X467" s="21" t="str">
        <f>IF(AND('別紙3-1_区分⑤所要額内訳'!$I$4="大規模施設等(定員30人以上)",$X$426&gt;=5),X360,IF(AND('別紙3-1_区分⑤所要額内訳'!$I$4="小規模施設等(定員29人以下)",$X$426&gt;=2),X360,""))</f>
        <v/>
      </c>
      <c r="Y467" s="21" t="str">
        <f>IF(AND('別紙3-1_区分⑤所要額内訳'!$I$4="大規模施設等(定員30人以上)",$Y$426&gt;=5),Y360,IF(AND('別紙3-1_区分⑤所要額内訳'!$I$4="小規模施設等(定員29人以下)",$Y$426&gt;=2),Y360,""))</f>
        <v/>
      </c>
      <c r="Z467" s="21" t="str">
        <f>IF(AND('別紙3-1_区分⑤所要額内訳'!$I$4="大規模施設等(定員30人以上)",$Z$426&gt;=5),Z360,IF(AND('別紙3-1_区分⑤所要額内訳'!$I$4="小規模施設等(定員29人以下)",$Z$426&gt;=2),Z360,""))</f>
        <v/>
      </c>
      <c r="AA467" s="21" t="str">
        <f>IF(AND('別紙3-1_区分⑤所要額内訳'!$I$4="大規模施設等(定員30人以上)",$AA$426&gt;=5),AA360,IF(AND('別紙3-1_区分⑤所要額内訳'!$I$4="小規模施設等(定員29人以下)",$AA$426&gt;=2),AA360,""))</f>
        <v/>
      </c>
      <c r="AB467" s="21" t="str">
        <f>IF(AND('別紙3-1_区分⑤所要額内訳'!$I$4="大規模施設等(定員30人以上)",$AB$426&gt;=5),AB360,IF(AND('別紙3-1_区分⑤所要額内訳'!$I$4="小規模施設等(定員29人以下)",$AB$426&gt;=2),AB360,""))</f>
        <v/>
      </c>
      <c r="AC467" s="21" t="str">
        <f>IF(AND('別紙3-1_区分⑤所要額内訳'!$I$4="大規模施設等(定員30人以上)",$AC$426&gt;=5),AC360,IF(AND('別紙3-1_区分⑤所要額内訳'!$I$4="小規模施設等(定員29人以下)",$AC$426&gt;=2),AC360,""))</f>
        <v/>
      </c>
      <c r="AD467" s="21" t="str">
        <f>IF(AND('別紙3-1_区分⑤所要額内訳'!$I$4="大規模施設等(定員30人以上)",$AD$426&gt;=5),AD360,IF(AND('別紙3-1_区分⑤所要額内訳'!$I$4="小規模施設等(定員29人以下)",$AD$426&gt;=2),AD360,""))</f>
        <v/>
      </c>
      <c r="AE467" s="21" t="str">
        <f>IF(AND('別紙3-1_区分⑤所要額内訳'!$I$4="大規模施設等(定員30人以上)",$AE$426&gt;=5),AE360,IF(AND('別紙3-1_区分⑤所要額内訳'!$I$4="小規模施設等(定員29人以下)",$AE$426&gt;=2),AE360,""))</f>
        <v/>
      </c>
      <c r="AF467" s="21" t="str">
        <f>IF(AND('別紙3-1_区分⑤所要額内訳'!$I$4="大規模施設等(定員30人以上)",$AF$426&gt;=5),AF360,IF(AND('別紙3-1_区分⑤所要額内訳'!$I$4="小規模施設等(定員29人以下)",$AF$426&gt;=2),AF360,""))</f>
        <v/>
      </c>
      <c r="AG467" s="21" t="str">
        <f>IF(AND('別紙3-1_区分⑤所要額内訳'!$I$4="大規模施設等(定員30人以上)",$AG$426&gt;=5),AG360,IF(AND('別紙3-1_区分⑤所要額内訳'!$I$4="小規模施設等(定員29人以下)",$AG$426&gt;=2),AG360,""))</f>
        <v/>
      </c>
      <c r="AH467" s="21" t="str">
        <f>IF(AND('別紙3-1_区分⑤所要額内訳'!$I$4="大規模施設等(定員30人以上)",$AH$426&gt;=5),AH360,IF(AND('別紙3-1_区分⑤所要額内訳'!$I$4="小規模施設等(定員29人以下)",$AH$426&gt;=2),AH360,""))</f>
        <v/>
      </c>
      <c r="AI467" s="21" t="str">
        <f>IF(AND('別紙3-1_区分⑤所要額内訳'!$I$4="大規模施設等(定員30人以上)",$AI$426&gt;=5),AI360,IF(AND('別紙3-1_区分⑤所要額内訳'!$I$4="小規模施設等(定員29人以下)",$AI$426&gt;=2),AI360,""))</f>
        <v/>
      </c>
      <c r="AJ467" s="21" t="str">
        <f>IF(AND('別紙3-1_区分⑤所要額内訳'!$I$4="大規模施設等(定員30人以上)",$AJ$426&gt;=5),AJ360,IF(AND('別紙3-1_区分⑤所要額内訳'!$I$4="小規模施設等(定員29人以下)",$AJ$426&gt;=2),AJ360,""))</f>
        <v/>
      </c>
      <c r="AK467" s="21" t="str">
        <f>IF(AND('別紙3-1_区分⑤所要額内訳'!$I$4="大規模施設等(定員30人以上)",$AK$426&gt;=5),AK360,IF(AND('別紙3-1_区分⑤所要額内訳'!$I$4="小規模施設等(定員29人以下)",$AK$426&gt;=2),AK360,""))</f>
        <v/>
      </c>
      <c r="AL467" s="21" t="str">
        <f>IF(AND('別紙3-1_区分⑤所要額内訳'!$I$4="大規模施設等(定員30人以上)",$AL$426&gt;=5),AL360,IF(AND('別紙3-1_区分⑤所要額内訳'!$I$4="小規模施設等(定員29人以下)",$AL$426&gt;=2),AL360,""))</f>
        <v/>
      </c>
      <c r="AM467" s="21" t="str">
        <f>IF(AND('別紙3-1_区分⑤所要額内訳'!$I$4="大規模施設等(定員30人以上)",$AM$426&gt;=5),AM360,IF(AND('別紙3-1_区分⑤所要額内訳'!$I$4="小規模施設等(定員29人以下)",$AM$426&gt;=2),AM360,""))</f>
        <v/>
      </c>
      <c r="AN467" s="21" t="str">
        <f>IF(AND('別紙3-1_区分⑤所要額内訳'!$I$4="大規模施設等(定員30人以上)",$AN$426&gt;=5),AN360,IF(AND('別紙3-1_区分⑤所要額内訳'!$I$4="小規模施設等(定員29人以下)",$AN$426&gt;=2),AN360,""))</f>
        <v/>
      </c>
      <c r="AO467" s="21" t="str">
        <f>IF(AND('別紙3-1_区分⑤所要額内訳'!$I$4="大規模施設等(定員30人以上)",$AO$426&gt;=5),AO360,IF(AND('別紙3-1_区分⑤所要額内訳'!$I$4="小規模施設等(定員29人以下)",$AO$426&gt;=2),AO360,""))</f>
        <v/>
      </c>
      <c r="AP467" s="21" t="str">
        <f>IF(AND('別紙3-1_区分⑤所要額内訳'!$I$4="大規模施設等(定員30人以上)",$AP$426&gt;=5),AP360,IF(AND('別紙3-1_区分⑤所要額内訳'!$I$4="小規模施設等(定員29人以下)",$AP$426&gt;=2),AP360,""))</f>
        <v/>
      </c>
      <c r="AQ467" s="21" t="str">
        <f>IF(AND('別紙3-1_区分⑤所要額内訳'!$I$4="大規模施設等(定員30人以上)",$AQ$426&gt;=5),AQ360,IF(AND('別紙3-1_区分⑤所要額内訳'!$I$4="小規模施設等(定員29人以下)",$AQ$426&gt;=2),AQ360,""))</f>
        <v/>
      </c>
      <c r="AR467" s="21" t="str">
        <f>IF(AND('別紙3-1_区分⑤所要額内訳'!$I$4="大規模施設等(定員30人以上)",$AR$426&gt;=5),AR360,IF(AND('別紙3-1_区分⑤所要額内訳'!$I$4="小規模施設等(定員29人以下)",$AR$426&gt;=2),AR360,""))</f>
        <v/>
      </c>
      <c r="AS467" s="21" t="str">
        <f>IF(AND('別紙3-1_区分⑤所要額内訳'!$I$4="大規模施設等(定員30人以上)",$AS$426&gt;=5),AS360,IF(AND('別紙3-1_区分⑤所要額内訳'!$I$4="小規模施設等(定員29人以下)",$AS$426&gt;=2),AS360,""))</f>
        <v/>
      </c>
      <c r="AT467" s="21" t="str">
        <f>IF(AND('別紙3-1_区分⑤所要額内訳'!$I$4="大規模施設等(定員30人以上)",$AT$426&gt;=5),AT360,IF(AND('別紙3-1_区分⑤所要額内訳'!$I$4="小規模施設等(定員29人以下)",$AT$426&gt;=2),AT360,""))</f>
        <v/>
      </c>
      <c r="AU467" s="21" t="str">
        <f>IF(AND('別紙3-1_区分⑤所要額内訳'!$I$4="大規模施設等(定員30人以上)",$AU$426&gt;=5),AU360,IF(AND('別紙3-1_区分⑤所要額内訳'!$I$4="小規模施設等(定員29人以下)",$AU$426&gt;=2),AU360,""))</f>
        <v/>
      </c>
      <c r="AV467" s="21" t="str">
        <f>IF(AND('別紙3-1_区分⑤所要額内訳'!$I$4="大規模施設等(定員30人以上)",$AV$426&gt;=5),AV360,IF(AND('別紙3-1_区分⑤所要額内訳'!$I$4="小規模施設等(定員29人以下)",$AV$426&gt;=2),AV360,""))</f>
        <v/>
      </c>
      <c r="AW467" s="21" t="str">
        <f>IF(AND('別紙3-1_区分⑤所要額内訳'!$I$4="大規模施設等(定員30人以上)",$AW$426&gt;=5),AW360,IF(AND('別紙3-1_区分⑤所要額内訳'!$I$4="小規模施設等(定員29人以下)",$AW$426&gt;=2),AW360,""))</f>
        <v/>
      </c>
      <c r="AX467" s="21" t="str">
        <f>IF(AND('別紙3-1_区分⑤所要額内訳'!$I$4="大規模施設等(定員30人以上)",$AX$426&gt;=5),AX360,IF(AND('別紙3-1_区分⑤所要額内訳'!$I$4="小規模施設等(定員29人以下)",$AX$426&gt;=2),AX360,""))</f>
        <v/>
      </c>
      <c r="AY467" s="21" t="str">
        <f>IF(AND('別紙3-1_区分⑤所要額内訳'!$I$4="大規模施設等(定員30人以上)",$AY$426&gt;=5),AY360,IF(AND('別紙3-1_区分⑤所要額内訳'!$I$4="小規模施設等(定員29人以下)",$AY$426&gt;=2),AY360,""))</f>
        <v/>
      </c>
      <c r="AZ467" s="21" t="str">
        <f>IF(AND('別紙3-1_区分⑤所要額内訳'!$I$4="大規模施設等(定員30人以上)",$AZ$426&gt;=5),AZ360,IF(AND('別紙3-1_区分⑤所要額内訳'!$I$4="小規模施設等(定員29人以下)",$AZ$426&gt;=2),AZ360,""))</f>
        <v/>
      </c>
      <c r="BA467" s="21" t="str">
        <f>IF(AND('別紙3-1_区分⑤所要額内訳'!$I$4="大規模施設等(定員30人以上)",$BA$426&gt;=5),BA360,IF(AND('別紙3-1_区分⑤所要額内訳'!$I$4="小規模施設等(定員29人以下)",$BA$426&gt;=2),BA360,""))</f>
        <v/>
      </c>
      <c r="BB467" s="18">
        <f t="shared" si="791"/>
        <v>0</v>
      </c>
    </row>
    <row r="468" spans="1:54" x14ac:dyDescent="0.2">
      <c r="A468" s="5" t="str">
        <f t="shared" ref="A468:C468" si="794">A40</f>
        <v/>
      </c>
      <c r="B468" s="14" t="str">
        <f t="shared" si="794"/>
        <v/>
      </c>
      <c r="C468" s="5" t="str">
        <f t="shared" si="794"/>
        <v/>
      </c>
      <c r="D468" s="21" t="str">
        <f>IF(AND('別紙3-1_区分⑤所要額内訳'!$I$4="大規模施設等(定員30人以上)",$D$426&gt;=5),D361,IF(AND('別紙3-1_区分⑤所要額内訳'!$I$4="小規模施設等(定員29人以下)",$D$426&gt;=2),D361,""))</f>
        <v/>
      </c>
      <c r="E468" s="21" t="str">
        <f>IF(AND('別紙3-1_区分⑤所要額内訳'!$I$4="大規模施設等(定員30人以上)",$E$426&gt;=5),E361,IF(AND('別紙3-1_区分⑤所要額内訳'!$I$4="小規模施設等(定員29人以下)",$E$426&gt;=2),E361,""))</f>
        <v/>
      </c>
      <c r="F468" s="21" t="str">
        <f>IF(AND('別紙3-1_区分⑤所要額内訳'!$I$4="大規模施設等(定員30人以上)",$F$426&gt;=5),F361,IF(AND('別紙3-1_区分⑤所要額内訳'!$I$4="小規模施設等(定員29人以下)",$F$426&gt;=2),F361,""))</f>
        <v/>
      </c>
      <c r="G468" s="21" t="str">
        <f>IF(AND('別紙3-1_区分⑤所要額内訳'!$I$4="大規模施設等(定員30人以上)",$G$426&gt;=5),G361,IF(AND('別紙3-1_区分⑤所要額内訳'!$I$4="小規模施設等(定員29人以下)",$G$426&gt;=2),G361,""))</f>
        <v/>
      </c>
      <c r="H468" s="21" t="str">
        <f>IF(AND('別紙3-1_区分⑤所要額内訳'!$I$4="大規模施設等(定員30人以上)",$H$426&gt;=5),H361,IF(AND('別紙3-1_区分⑤所要額内訳'!$I$4="小規模施設等(定員29人以下)",$H$426&gt;=2),H361,""))</f>
        <v/>
      </c>
      <c r="I468" s="21" t="str">
        <f>IF(AND('別紙3-1_区分⑤所要額内訳'!$I$4="大規模施設等(定員30人以上)",$I$426&gt;=5),I361,IF(AND('別紙3-1_区分⑤所要額内訳'!$I$4="小規模施設等(定員29人以下)",$I$426&gt;=2),I361,""))</f>
        <v/>
      </c>
      <c r="J468" s="21" t="str">
        <f>IF(AND('別紙3-1_区分⑤所要額内訳'!$I$4="大規模施設等(定員30人以上)",$J$426&gt;=5),J361,IF(AND('別紙3-1_区分⑤所要額内訳'!$I$4="小規模施設等(定員29人以下)",$J$426&gt;=2),J361,""))</f>
        <v/>
      </c>
      <c r="K468" s="21" t="str">
        <f>IF(AND('別紙3-1_区分⑤所要額内訳'!$I$4="大規模施設等(定員30人以上)",$K$426&gt;=5),K361,IF(AND('別紙3-1_区分⑤所要額内訳'!$I$4="小規模施設等(定員29人以下)",$K$426&gt;=2),K361,""))</f>
        <v/>
      </c>
      <c r="L468" s="21" t="str">
        <f>IF(AND('別紙3-1_区分⑤所要額内訳'!$I$4="大規模施設等(定員30人以上)",$L$426&gt;=5),L361,IF(AND('別紙3-1_区分⑤所要額内訳'!$I$4="小規模施設等(定員29人以下)",$L$426&gt;=2),L361,""))</f>
        <v/>
      </c>
      <c r="M468" s="21" t="str">
        <f>IF(AND('別紙3-1_区分⑤所要額内訳'!$I$4="大規模施設等(定員30人以上)",$M$426&gt;=5),M361,IF(AND('別紙3-1_区分⑤所要額内訳'!$I$4="小規模施設等(定員29人以下)",$M$426&gt;=2),M361,""))</f>
        <v/>
      </c>
      <c r="N468" s="21" t="str">
        <f>IF(AND('別紙3-1_区分⑤所要額内訳'!$I$4="大規模施設等(定員30人以上)",$N$426&gt;=5),N361,IF(AND('別紙3-1_区分⑤所要額内訳'!$I$4="小規模施設等(定員29人以下)",$N$426&gt;=2),N361,""))</f>
        <v/>
      </c>
      <c r="O468" s="21" t="str">
        <f>IF(AND('別紙3-1_区分⑤所要額内訳'!$I$4="大規模施設等(定員30人以上)",$O$426&gt;=5),O361,IF(AND('別紙3-1_区分⑤所要額内訳'!$I$4="小規模施設等(定員29人以下)",$O$426&gt;=2),O361,""))</f>
        <v/>
      </c>
      <c r="P468" s="21" t="str">
        <f>IF(AND('別紙3-1_区分⑤所要額内訳'!$I$4="大規模施設等(定員30人以上)",$P$426&gt;=5),P361,IF(AND('別紙3-1_区分⑤所要額内訳'!$I$4="小規模施設等(定員29人以下)",$P$426&gt;=2),P361,""))</f>
        <v/>
      </c>
      <c r="Q468" s="21" t="str">
        <f>IF(AND('別紙3-1_区分⑤所要額内訳'!$I$4="大規模施設等(定員30人以上)",$Q$426&gt;=5),Q361,IF(AND('別紙3-1_区分⑤所要額内訳'!$I$4="小規模施設等(定員29人以下)",$Q$426&gt;=2),Q361,""))</f>
        <v/>
      </c>
      <c r="R468" s="21" t="str">
        <f>IF(AND('別紙3-1_区分⑤所要額内訳'!$I$4="大規模施設等(定員30人以上)",$R$426&gt;=5),R361,IF(AND('別紙3-1_区分⑤所要額内訳'!$I$4="小規模施設等(定員29人以下)",$R$426&gt;=2),R361,""))</f>
        <v/>
      </c>
      <c r="S468" s="21" t="str">
        <f>IF(AND('別紙3-1_区分⑤所要額内訳'!$I$4="大規模施設等(定員30人以上)",$S$426&gt;=5),S361,IF(AND('別紙3-1_区分⑤所要額内訳'!$I$4="小規模施設等(定員29人以下)",$S$426&gt;=2),S361,""))</f>
        <v/>
      </c>
      <c r="T468" s="21" t="str">
        <f>IF(AND('別紙3-1_区分⑤所要額内訳'!$I$4="大規模施設等(定員30人以上)",$T$426&gt;=5),T361,IF(AND('別紙3-1_区分⑤所要額内訳'!$I$4="小規模施設等(定員29人以下)",$T$426&gt;=2),T361,""))</f>
        <v/>
      </c>
      <c r="U468" s="21" t="str">
        <f>IF(AND('別紙3-1_区分⑤所要額内訳'!$I$4="大規模施設等(定員30人以上)",$U$426&gt;=5),U361,IF(AND('別紙3-1_区分⑤所要額内訳'!$I$4="小規模施設等(定員29人以下)",$U$426&gt;=2),U361,""))</f>
        <v/>
      </c>
      <c r="V468" s="21" t="str">
        <f>IF(AND('別紙3-1_区分⑤所要額内訳'!$I$4="大規模施設等(定員30人以上)",$V$426&gt;=5),V361,IF(AND('別紙3-1_区分⑤所要額内訳'!$I$4="小規模施設等(定員29人以下)",$V$426&gt;=2),V361,""))</f>
        <v/>
      </c>
      <c r="W468" s="21" t="str">
        <f>IF(AND('別紙3-1_区分⑤所要額内訳'!$I$4="大規模施設等(定員30人以上)",$W$426&gt;=5),W361,IF(AND('別紙3-1_区分⑤所要額内訳'!$I$4="小規模施設等(定員29人以下)",$W$426&gt;=2),W361,""))</f>
        <v/>
      </c>
      <c r="X468" s="21" t="str">
        <f>IF(AND('別紙3-1_区分⑤所要額内訳'!$I$4="大規模施設等(定員30人以上)",$X$426&gt;=5),X361,IF(AND('別紙3-1_区分⑤所要額内訳'!$I$4="小規模施設等(定員29人以下)",$X$426&gt;=2),X361,""))</f>
        <v/>
      </c>
      <c r="Y468" s="21" t="str">
        <f>IF(AND('別紙3-1_区分⑤所要額内訳'!$I$4="大規模施設等(定員30人以上)",$Y$426&gt;=5),Y361,IF(AND('別紙3-1_区分⑤所要額内訳'!$I$4="小規模施設等(定員29人以下)",$Y$426&gt;=2),Y361,""))</f>
        <v/>
      </c>
      <c r="Z468" s="21" t="str">
        <f>IF(AND('別紙3-1_区分⑤所要額内訳'!$I$4="大規模施設等(定員30人以上)",$Z$426&gt;=5),Z361,IF(AND('別紙3-1_区分⑤所要額内訳'!$I$4="小規模施設等(定員29人以下)",$Z$426&gt;=2),Z361,""))</f>
        <v/>
      </c>
      <c r="AA468" s="21" t="str">
        <f>IF(AND('別紙3-1_区分⑤所要額内訳'!$I$4="大規模施設等(定員30人以上)",$AA$426&gt;=5),AA361,IF(AND('別紙3-1_区分⑤所要額内訳'!$I$4="小規模施設等(定員29人以下)",$AA$426&gt;=2),AA361,""))</f>
        <v/>
      </c>
      <c r="AB468" s="21" t="str">
        <f>IF(AND('別紙3-1_区分⑤所要額内訳'!$I$4="大規模施設等(定員30人以上)",$AB$426&gt;=5),AB361,IF(AND('別紙3-1_区分⑤所要額内訳'!$I$4="小規模施設等(定員29人以下)",$AB$426&gt;=2),AB361,""))</f>
        <v/>
      </c>
      <c r="AC468" s="21" t="str">
        <f>IF(AND('別紙3-1_区分⑤所要額内訳'!$I$4="大規模施設等(定員30人以上)",$AC$426&gt;=5),AC361,IF(AND('別紙3-1_区分⑤所要額内訳'!$I$4="小規模施設等(定員29人以下)",$AC$426&gt;=2),AC361,""))</f>
        <v/>
      </c>
      <c r="AD468" s="21" t="str">
        <f>IF(AND('別紙3-1_区分⑤所要額内訳'!$I$4="大規模施設等(定員30人以上)",$AD$426&gt;=5),AD361,IF(AND('別紙3-1_区分⑤所要額内訳'!$I$4="小規模施設等(定員29人以下)",$AD$426&gt;=2),AD361,""))</f>
        <v/>
      </c>
      <c r="AE468" s="21" t="str">
        <f>IF(AND('別紙3-1_区分⑤所要額内訳'!$I$4="大規模施設等(定員30人以上)",$AE$426&gt;=5),AE361,IF(AND('別紙3-1_区分⑤所要額内訳'!$I$4="小規模施設等(定員29人以下)",$AE$426&gt;=2),AE361,""))</f>
        <v/>
      </c>
      <c r="AF468" s="21" t="str">
        <f>IF(AND('別紙3-1_区分⑤所要額内訳'!$I$4="大規模施設等(定員30人以上)",$AF$426&gt;=5),AF361,IF(AND('別紙3-1_区分⑤所要額内訳'!$I$4="小規模施設等(定員29人以下)",$AF$426&gt;=2),AF361,""))</f>
        <v/>
      </c>
      <c r="AG468" s="21" t="str">
        <f>IF(AND('別紙3-1_区分⑤所要額内訳'!$I$4="大規模施設等(定員30人以上)",$AG$426&gt;=5),AG361,IF(AND('別紙3-1_区分⑤所要額内訳'!$I$4="小規模施設等(定員29人以下)",$AG$426&gt;=2),AG361,""))</f>
        <v/>
      </c>
      <c r="AH468" s="21" t="str">
        <f>IF(AND('別紙3-1_区分⑤所要額内訳'!$I$4="大規模施設等(定員30人以上)",$AH$426&gt;=5),AH361,IF(AND('別紙3-1_区分⑤所要額内訳'!$I$4="小規模施設等(定員29人以下)",$AH$426&gt;=2),AH361,""))</f>
        <v/>
      </c>
      <c r="AI468" s="21" t="str">
        <f>IF(AND('別紙3-1_区分⑤所要額内訳'!$I$4="大規模施設等(定員30人以上)",$AI$426&gt;=5),AI361,IF(AND('別紙3-1_区分⑤所要額内訳'!$I$4="小規模施設等(定員29人以下)",$AI$426&gt;=2),AI361,""))</f>
        <v/>
      </c>
      <c r="AJ468" s="21" t="str">
        <f>IF(AND('別紙3-1_区分⑤所要額内訳'!$I$4="大規模施設等(定員30人以上)",$AJ$426&gt;=5),AJ361,IF(AND('別紙3-1_区分⑤所要額内訳'!$I$4="小規模施設等(定員29人以下)",$AJ$426&gt;=2),AJ361,""))</f>
        <v/>
      </c>
      <c r="AK468" s="21" t="str">
        <f>IF(AND('別紙3-1_区分⑤所要額内訳'!$I$4="大規模施設等(定員30人以上)",$AK$426&gt;=5),AK361,IF(AND('別紙3-1_区分⑤所要額内訳'!$I$4="小規模施設等(定員29人以下)",$AK$426&gt;=2),AK361,""))</f>
        <v/>
      </c>
      <c r="AL468" s="21" t="str">
        <f>IF(AND('別紙3-1_区分⑤所要額内訳'!$I$4="大規模施設等(定員30人以上)",$AL$426&gt;=5),AL361,IF(AND('別紙3-1_区分⑤所要額内訳'!$I$4="小規模施設等(定員29人以下)",$AL$426&gt;=2),AL361,""))</f>
        <v/>
      </c>
      <c r="AM468" s="21" t="str">
        <f>IF(AND('別紙3-1_区分⑤所要額内訳'!$I$4="大規模施設等(定員30人以上)",$AM$426&gt;=5),AM361,IF(AND('別紙3-1_区分⑤所要額内訳'!$I$4="小規模施設等(定員29人以下)",$AM$426&gt;=2),AM361,""))</f>
        <v/>
      </c>
      <c r="AN468" s="21" t="str">
        <f>IF(AND('別紙3-1_区分⑤所要額内訳'!$I$4="大規模施設等(定員30人以上)",$AN$426&gt;=5),AN361,IF(AND('別紙3-1_区分⑤所要額内訳'!$I$4="小規模施設等(定員29人以下)",$AN$426&gt;=2),AN361,""))</f>
        <v/>
      </c>
      <c r="AO468" s="21" t="str">
        <f>IF(AND('別紙3-1_区分⑤所要額内訳'!$I$4="大規模施設等(定員30人以上)",$AO$426&gt;=5),AO361,IF(AND('別紙3-1_区分⑤所要額内訳'!$I$4="小規模施設等(定員29人以下)",$AO$426&gt;=2),AO361,""))</f>
        <v/>
      </c>
      <c r="AP468" s="21" t="str">
        <f>IF(AND('別紙3-1_区分⑤所要額内訳'!$I$4="大規模施設等(定員30人以上)",$AP$426&gt;=5),AP361,IF(AND('別紙3-1_区分⑤所要額内訳'!$I$4="小規模施設等(定員29人以下)",$AP$426&gt;=2),AP361,""))</f>
        <v/>
      </c>
      <c r="AQ468" s="21" t="str">
        <f>IF(AND('別紙3-1_区分⑤所要額内訳'!$I$4="大規模施設等(定員30人以上)",$AQ$426&gt;=5),AQ361,IF(AND('別紙3-1_区分⑤所要額内訳'!$I$4="小規模施設等(定員29人以下)",$AQ$426&gt;=2),AQ361,""))</f>
        <v/>
      </c>
      <c r="AR468" s="21" t="str">
        <f>IF(AND('別紙3-1_区分⑤所要額内訳'!$I$4="大規模施設等(定員30人以上)",$AR$426&gt;=5),AR361,IF(AND('別紙3-1_区分⑤所要額内訳'!$I$4="小規模施設等(定員29人以下)",$AR$426&gt;=2),AR361,""))</f>
        <v/>
      </c>
      <c r="AS468" s="21" t="str">
        <f>IF(AND('別紙3-1_区分⑤所要額内訳'!$I$4="大規模施設等(定員30人以上)",$AS$426&gt;=5),AS361,IF(AND('別紙3-1_区分⑤所要額内訳'!$I$4="小規模施設等(定員29人以下)",$AS$426&gt;=2),AS361,""))</f>
        <v/>
      </c>
      <c r="AT468" s="21" t="str">
        <f>IF(AND('別紙3-1_区分⑤所要額内訳'!$I$4="大規模施設等(定員30人以上)",$AT$426&gt;=5),AT361,IF(AND('別紙3-1_区分⑤所要額内訳'!$I$4="小規模施設等(定員29人以下)",$AT$426&gt;=2),AT361,""))</f>
        <v/>
      </c>
      <c r="AU468" s="21" t="str">
        <f>IF(AND('別紙3-1_区分⑤所要額内訳'!$I$4="大規模施設等(定員30人以上)",$AU$426&gt;=5),AU361,IF(AND('別紙3-1_区分⑤所要額内訳'!$I$4="小規模施設等(定員29人以下)",$AU$426&gt;=2),AU361,""))</f>
        <v/>
      </c>
      <c r="AV468" s="21" t="str">
        <f>IF(AND('別紙3-1_区分⑤所要額内訳'!$I$4="大規模施設等(定員30人以上)",$AV$426&gt;=5),AV361,IF(AND('別紙3-1_区分⑤所要額内訳'!$I$4="小規模施設等(定員29人以下)",$AV$426&gt;=2),AV361,""))</f>
        <v/>
      </c>
      <c r="AW468" s="21" t="str">
        <f>IF(AND('別紙3-1_区分⑤所要額内訳'!$I$4="大規模施設等(定員30人以上)",$AW$426&gt;=5),AW361,IF(AND('別紙3-1_区分⑤所要額内訳'!$I$4="小規模施設等(定員29人以下)",$AW$426&gt;=2),AW361,""))</f>
        <v/>
      </c>
      <c r="AX468" s="21" t="str">
        <f>IF(AND('別紙3-1_区分⑤所要額内訳'!$I$4="大規模施設等(定員30人以上)",$AX$426&gt;=5),AX361,IF(AND('別紙3-1_区分⑤所要額内訳'!$I$4="小規模施設等(定員29人以下)",$AX$426&gt;=2),AX361,""))</f>
        <v/>
      </c>
      <c r="AY468" s="21" t="str">
        <f>IF(AND('別紙3-1_区分⑤所要額内訳'!$I$4="大規模施設等(定員30人以上)",$AY$426&gt;=5),AY361,IF(AND('別紙3-1_区分⑤所要額内訳'!$I$4="小規模施設等(定員29人以下)",$AY$426&gt;=2),AY361,""))</f>
        <v/>
      </c>
      <c r="AZ468" s="21" t="str">
        <f>IF(AND('別紙3-1_区分⑤所要額内訳'!$I$4="大規模施設等(定員30人以上)",$AZ$426&gt;=5),AZ361,IF(AND('別紙3-1_区分⑤所要額内訳'!$I$4="小規模施設等(定員29人以下)",$AZ$426&gt;=2),AZ361,""))</f>
        <v/>
      </c>
      <c r="BA468" s="21" t="str">
        <f>IF(AND('別紙3-1_区分⑤所要額内訳'!$I$4="大規模施設等(定員30人以上)",$BA$426&gt;=5),BA361,IF(AND('別紙3-1_区分⑤所要額内訳'!$I$4="小規模施設等(定員29人以下)",$BA$426&gt;=2),BA361,""))</f>
        <v/>
      </c>
      <c r="BB468" s="18">
        <f t="shared" si="791"/>
        <v>0</v>
      </c>
    </row>
    <row r="469" spans="1:54" x14ac:dyDescent="0.2">
      <c r="A469" s="5" t="str">
        <f t="shared" ref="A469:C469" si="795">A41</f>
        <v/>
      </c>
      <c r="B469" s="14" t="str">
        <f t="shared" si="795"/>
        <v/>
      </c>
      <c r="C469" s="5" t="str">
        <f t="shared" si="795"/>
        <v/>
      </c>
      <c r="D469" s="21" t="str">
        <f>IF(AND('別紙3-1_区分⑤所要額内訳'!$I$4="大規模施設等(定員30人以上)",$D$426&gt;=5),D362,IF(AND('別紙3-1_区分⑤所要額内訳'!$I$4="小規模施設等(定員29人以下)",$D$426&gt;=2),D362,""))</f>
        <v/>
      </c>
      <c r="E469" s="21" t="str">
        <f>IF(AND('別紙3-1_区分⑤所要額内訳'!$I$4="大規模施設等(定員30人以上)",$E$426&gt;=5),E362,IF(AND('別紙3-1_区分⑤所要額内訳'!$I$4="小規模施設等(定員29人以下)",$E$426&gt;=2),E362,""))</f>
        <v/>
      </c>
      <c r="F469" s="21" t="str">
        <f>IF(AND('別紙3-1_区分⑤所要額内訳'!$I$4="大規模施設等(定員30人以上)",$F$426&gt;=5),F362,IF(AND('別紙3-1_区分⑤所要額内訳'!$I$4="小規模施設等(定員29人以下)",$F$426&gt;=2),F362,""))</f>
        <v/>
      </c>
      <c r="G469" s="21" t="str">
        <f>IF(AND('別紙3-1_区分⑤所要額内訳'!$I$4="大規模施設等(定員30人以上)",$G$426&gt;=5),G362,IF(AND('別紙3-1_区分⑤所要額内訳'!$I$4="小規模施設等(定員29人以下)",$G$426&gt;=2),G362,""))</f>
        <v/>
      </c>
      <c r="H469" s="21" t="str">
        <f>IF(AND('別紙3-1_区分⑤所要額内訳'!$I$4="大規模施設等(定員30人以上)",$H$426&gt;=5),H362,IF(AND('別紙3-1_区分⑤所要額内訳'!$I$4="小規模施設等(定員29人以下)",$H$426&gt;=2),H362,""))</f>
        <v/>
      </c>
      <c r="I469" s="21" t="str">
        <f>IF(AND('別紙3-1_区分⑤所要額内訳'!$I$4="大規模施設等(定員30人以上)",$I$426&gt;=5),I362,IF(AND('別紙3-1_区分⑤所要額内訳'!$I$4="小規模施設等(定員29人以下)",$I$426&gt;=2),I362,""))</f>
        <v/>
      </c>
      <c r="J469" s="21" t="str">
        <f>IF(AND('別紙3-1_区分⑤所要額内訳'!$I$4="大規模施設等(定員30人以上)",$J$426&gt;=5),J362,IF(AND('別紙3-1_区分⑤所要額内訳'!$I$4="小規模施設等(定員29人以下)",$J$426&gt;=2),J362,""))</f>
        <v/>
      </c>
      <c r="K469" s="21" t="str">
        <f>IF(AND('別紙3-1_区分⑤所要額内訳'!$I$4="大規模施設等(定員30人以上)",$K$426&gt;=5),K362,IF(AND('別紙3-1_区分⑤所要額内訳'!$I$4="小規模施設等(定員29人以下)",$K$426&gt;=2),K362,""))</f>
        <v/>
      </c>
      <c r="L469" s="21" t="str">
        <f>IF(AND('別紙3-1_区分⑤所要額内訳'!$I$4="大規模施設等(定員30人以上)",$L$426&gt;=5),L362,IF(AND('別紙3-1_区分⑤所要額内訳'!$I$4="小規模施設等(定員29人以下)",$L$426&gt;=2),L362,""))</f>
        <v/>
      </c>
      <c r="M469" s="21" t="str">
        <f>IF(AND('別紙3-1_区分⑤所要額内訳'!$I$4="大規模施設等(定員30人以上)",$M$426&gt;=5),M362,IF(AND('別紙3-1_区分⑤所要額内訳'!$I$4="小規模施設等(定員29人以下)",$M$426&gt;=2),M362,""))</f>
        <v/>
      </c>
      <c r="N469" s="21" t="str">
        <f>IF(AND('別紙3-1_区分⑤所要額内訳'!$I$4="大規模施設等(定員30人以上)",$N$426&gt;=5),N362,IF(AND('別紙3-1_区分⑤所要額内訳'!$I$4="小規模施設等(定員29人以下)",$N$426&gt;=2),N362,""))</f>
        <v/>
      </c>
      <c r="O469" s="21" t="str">
        <f>IF(AND('別紙3-1_区分⑤所要額内訳'!$I$4="大規模施設等(定員30人以上)",$O$426&gt;=5),O362,IF(AND('別紙3-1_区分⑤所要額内訳'!$I$4="小規模施設等(定員29人以下)",$O$426&gt;=2),O362,""))</f>
        <v/>
      </c>
      <c r="P469" s="21" t="str">
        <f>IF(AND('別紙3-1_区分⑤所要額内訳'!$I$4="大規模施設等(定員30人以上)",$P$426&gt;=5),P362,IF(AND('別紙3-1_区分⑤所要額内訳'!$I$4="小規模施設等(定員29人以下)",$P$426&gt;=2),P362,""))</f>
        <v/>
      </c>
      <c r="Q469" s="21" t="str">
        <f>IF(AND('別紙3-1_区分⑤所要額内訳'!$I$4="大規模施設等(定員30人以上)",$Q$426&gt;=5),Q362,IF(AND('別紙3-1_区分⑤所要額内訳'!$I$4="小規模施設等(定員29人以下)",$Q$426&gt;=2),Q362,""))</f>
        <v/>
      </c>
      <c r="R469" s="21" t="str">
        <f>IF(AND('別紙3-1_区分⑤所要額内訳'!$I$4="大規模施設等(定員30人以上)",$R$426&gt;=5),R362,IF(AND('別紙3-1_区分⑤所要額内訳'!$I$4="小規模施設等(定員29人以下)",$R$426&gt;=2),R362,""))</f>
        <v/>
      </c>
      <c r="S469" s="21" t="str">
        <f>IF(AND('別紙3-1_区分⑤所要額内訳'!$I$4="大規模施設等(定員30人以上)",$S$426&gt;=5),S362,IF(AND('別紙3-1_区分⑤所要額内訳'!$I$4="小規模施設等(定員29人以下)",$S$426&gt;=2),S362,""))</f>
        <v/>
      </c>
      <c r="T469" s="21" t="str">
        <f>IF(AND('別紙3-1_区分⑤所要額内訳'!$I$4="大規模施設等(定員30人以上)",$T$426&gt;=5),T362,IF(AND('別紙3-1_区分⑤所要額内訳'!$I$4="小規模施設等(定員29人以下)",$T$426&gt;=2),T362,""))</f>
        <v/>
      </c>
      <c r="U469" s="21" t="str">
        <f>IF(AND('別紙3-1_区分⑤所要額内訳'!$I$4="大規模施設等(定員30人以上)",$U$426&gt;=5),U362,IF(AND('別紙3-1_区分⑤所要額内訳'!$I$4="小規模施設等(定員29人以下)",$U$426&gt;=2),U362,""))</f>
        <v/>
      </c>
      <c r="V469" s="21" t="str">
        <f>IF(AND('別紙3-1_区分⑤所要額内訳'!$I$4="大規模施設等(定員30人以上)",$V$426&gt;=5),V362,IF(AND('別紙3-1_区分⑤所要額内訳'!$I$4="小規模施設等(定員29人以下)",$V$426&gt;=2),V362,""))</f>
        <v/>
      </c>
      <c r="W469" s="21" t="str">
        <f>IF(AND('別紙3-1_区分⑤所要額内訳'!$I$4="大規模施設等(定員30人以上)",$W$426&gt;=5),W362,IF(AND('別紙3-1_区分⑤所要額内訳'!$I$4="小規模施設等(定員29人以下)",$W$426&gt;=2),W362,""))</f>
        <v/>
      </c>
      <c r="X469" s="21" t="str">
        <f>IF(AND('別紙3-1_区分⑤所要額内訳'!$I$4="大規模施設等(定員30人以上)",$X$426&gt;=5),X362,IF(AND('別紙3-1_区分⑤所要額内訳'!$I$4="小規模施設等(定員29人以下)",$X$426&gt;=2),X362,""))</f>
        <v/>
      </c>
      <c r="Y469" s="21" t="str">
        <f>IF(AND('別紙3-1_区分⑤所要額内訳'!$I$4="大規模施設等(定員30人以上)",$Y$426&gt;=5),Y362,IF(AND('別紙3-1_区分⑤所要額内訳'!$I$4="小規模施設等(定員29人以下)",$Y$426&gt;=2),Y362,""))</f>
        <v/>
      </c>
      <c r="Z469" s="21" t="str">
        <f>IF(AND('別紙3-1_区分⑤所要額内訳'!$I$4="大規模施設等(定員30人以上)",$Z$426&gt;=5),Z362,IF(AND('別紙3-1_区分⑤所要額内訳'!$I$4="小規模施設等(定員29人以下)",$Z$426&gt;=2),Z362,""))</f>
        <v/>
      </c>
      <c r="AA469" s="21" t="str">
        <f>IF(AND('別紙3-1_区分⑤所要額内訳'!$I$4="大規模施設等(定員30人以上)",$AA$426&gt;=5),AA362,IF(AND('別紙3-1_区分⑤所要額内訳'!$I$4="小規模施設等(定員29人以下)",$AA$426&gt;=2),AA362,""))</f>
        <v/>
      </c>
      <c r="AB469" s="21" t="str">
        <f>IF(AND('別紙3-1_区分⑤所要額内訳'!$I$4="大規模施設等(定員30人以上)",$AB$426&gt;=5),AB362,IF(AND('別紙3-1_区分⑤所要額内訳'!$I$4="小規模施設等(定員29人以下)",$AB$426&gt;=2),AB362,""))</f>
        <v/>
      </c>
      <c r="AC469" s="21" t="str">
        <f>IF(AND('別紙3-1_区分⑤所要額内訳'!$I$4="大規模施設等(定員30人以上)",$AC$426&gt;=5),AC362,IF(AND('別紙3-1_区分⑤所要額内訳'!$I$4="小規模施設等(定員29人以下)",$AC$426&gt;=2),AC362,""))</f>
        <v/>
      </c>
      <c r="AD469" s="21" t="str">
        <f>IF(AND('別紙3-1_区分⑤所要額内訳'!$I$4="大規模施設等(定員30人以上)",$AD$426&gt;=5),AD362,IF(AND('別紙3-1_区分⑤所要額内訳'!$I$4="小規模施設等(定員29人以下)",$AD$426&gt;=2),AD362,""))</f>
        <v/>
      </c>
      <c r="AE469" s="21" t="str">
        <f>IF(AND('別紙3-1_区分⑤所要額内訳'!$I$4="大規模施設等(定員30人以上)",$AE$426&gt;=5),AE362,IF(AND('別紙3-1_区分⑤所要額内訳'!$I$4="小規模施設等(定員29人以下)",$AE$426&gt;=2),AE362,""))</f>
        <v/>
      </c>
      <c r="AF469" s="21" t="str">
        <f>IF(AND('別紙3-1_区分⑤所要額内訳'!$I$4="大規模施設等(定員30人以上)",$AF$426&gt;=5),AF362,IF(AND('別紙3-1_区分⑤所要額内訳'!$I$4="小規模施設等(定員29人以下)",$AF$426&gt;=2),AF362,""))</f>
        <v/>
      </c>
      <c r="AG469" s="21" t="str">
        <f>IF(AND('別紙3-1_区分⑤所要額内訳'!$I$4="大規模施設等(定員30人以上)",$AG$426&gt;=5),AG362,IF(AND('別紙3-1_区分⑤所要額内訳'!$I$4="小規模施設等(定員29人以下)",$AG$426&gt;=2),AG362,""))</f>
        <v/>
      </c>
      <c r="AH469" s="21" t="str">
        <f>IF(AND('別紙3-1_区分⑤所要額内訳'!$I$4="大規模施設等(定員30人以上)",$AH$426&gt;=5),AH362,IF(AND('別紙3-1_区分⑤所要額内訳'!$I$4="小規模施設等(定員29人以下)",$AH$426&gt;=2),AH362,""))</f>
        <v/>
      </c>
      <c r="AI469" s="21" t="str">
        <f>IF(AND('別紙3-1_区分⑤所要額内訳'!$I$4="大規模施設等(定員30人以上)",$AI$426&gt;=5),AI362,IF(AND('別紙3-1_区分⑤所要額内訳'!$I$4="小規模施設等(定員29人以下)",$AI$426&gt;=2),AI362,""))</f>
        <v/>
      </c>
      <c r="AJ469" s="21" t="str">
        <f>IF(AND('別紙3-1_区分⑤所要額内訳'!$I$4="大規模施設等(定員30人以上)",$AJ$426&gt;=5),AJ362,IF(AND('別紙3-1_区分⑤所要額内訳'!$I$4="小規模施設等(定員29人以下)",$AJ$426&gt;=2),AJ362,""))</f>
        <v/>
      </c>
      <c r="AK469" s="21" t="str">
        <f>IF(AND('別紙3-1_区分⑤所要額内訳'!$I$4="大規模施設等(定員30人以上)",$AK$426&gt;=5),AK362,IF(AND('別紙3-1_区分⑤所要額内訳'!$I$4="小規模施設等(定員29人以下)",$AK$426&gt;=2),AK362,""))</f>
        <v/>
      </c>
      <c r="AL469" s="21" t="str">
        <f>IF(AND('別紙3-1_区分⑤所要額内訳'!$I$4="大規模施設等(定員30人以上)",$AL$426&gt;=5),AL362,IF(AND('別紙3-1_区分⑤所要額内訳'!$I$4="小規模施設等(定員29人以下)",$AL$426&gt;=2),AL362,""))</f>
        <v/>
      </c>
      <c r="AM469" s="21" t="str">
        <f>IF(AND('別紙3-1_区分⑤所要額内訳'!$I$4="大規模施設等(定員30人以上)",$AM$426&gt;=5),AM362,IF(AND('別紙3-1_区分⑤所要額内訳'!$I$4="小規模施設等(定員29人以下)",$AM$426&gt;=2),AM362,""))</f>
        <v/>
      </c>
      <c r="AN469" s="21" t="str">
        <f>IF(AND('別紙3-1_区分⑤所要額内訳'!$I$4="大規模施設等(定員30人以上)",$AN$426&gt;=5),AN362,IF(AND('別紙3-1_区分⑤所要額内訳'!$I$4="小規模施設等(定員29人以下)",$AN$426&gt;=2),AN362,""))</f>
        <v/>
      </c>
      <c r="AO469" s="21" t="str">
        <f>IF(AND('別紙3-1_区分⑤所要額内訳'!$I$4="大規模施設等(定員30人以上)",$AO$426&gt;=5),AO362,IF(AND('別紙3-1_区分⑤所要額内訳'!$I$4="小規模施設等(定員29人以下)",$AO$426&gt;=2),AO362,""))</f>
        <v/>
      </c>
      <c r="AP469" s="21" t="str">
        <f>IF(AND('別紙3-1_区分⑤所要額内訳'!$I$4="大規模施設等(定員30人以上)",$AP$426&gt;=5),AP362,IF(AND('別紙3-1_区分⑤所要額内訳'!$I$4="小規模施設等(定員29人以下)",$AP$426&gt;=2),AP362,""))</f>
        <v/>
      </c>
      <c r="AQ469" s="21" t="str">
        <f>IF(AND('別紙3-1_区分⑤所要額内訳'!$I$4="大規模施設等(定員30人以上)",$AQ$426&gt;=5),AQ362,IF(AND('別紙3-1_区分⑤所要額内訳'!$I$4="小規模施設等(定員29人以下)",$AQ$426&gt;=2),AQ362,""))</f>
        <v/>
      </c>
      <c r="AR469" s="21" t="str">
        <f>IF(AND('別紙3-1_区分⑤所要額内訳'!$I$4="大規模施設等(定員30人以上)",$AR$426&gt;=5),AR362,IF(AND('別紙3-1_区分⑤所要額内訳'!$I$4="小規模施設等(定員29人以下)",$AR$426&gt;=2),AR362,""))</f>
        <v/>
      </c>
      <c r="AS469" s="21" t="str">
        <f>IF(AND('別紙3-1_区分⑤所要額内訳'!$I$4="大規模施設等(定員30人以上)",$AS$426&gt;=5),AS362,IF(AND('別紙3-1_区分⑤所要額内訳'!$I$4="小規模施設等(定員29人以下)",$AS$426&gt;=2),AS362,""))</f>
        <v/>
      </c>
      <c r="AT469" s="21" t="str">
        <f>IF(AND('別紙3-1_区分⑤所要額内訳'!$I$4="大規模施設等(定員30人以上)",$AT$426&gt;=5),AT362,IF(AND('別紙3-1_区分⑤所要額内訳'!$I$4="小規模施設等(定員29人以下)",$AT$426&gt;=2),AT362,""))</f>
        <v/>
      </c>
      <c r="AU469" s="21" t="str">
        <f>IF(AND('別紙3-1_区分⑤所要額内訳'!$I$4="大規模施設等(定員30人以上)",$AU$426&gt;=5),AU362,IF(AND('別紙3-1_区分⑤所要額内訳'!$I$4="小規模施設等(定員29人以下)",$AU$426&gt;=2),AU362,""))</f>
        <v/>
      </c>
      <c r="AV469" s="21" t="str">
        <f>IF(AND('別紙3-1_区分⑤所要額内訳'!$I$4="大規模施設等(定員30人以上)",$AV$426&gt;=5),AV362,IF(AND('別紙3-1_区分⑤所要額内訳'!$I$4="小規模施設等(定員29人以下)",$AV$426&gt;=2),AV362,""))</f>
        <v/>
      </c>
      <c r="AW469" s="21" t="str">
        <f>IF(AND('別紙3-1_区分⑤所要額内訳'!$I$4="大規模施設等(定員30人以上)",$AW$426&gt;=5),AW362,IF(AND('別紙3-1_区分⑤所要額内訳'!$I$4="小規模施設等(定員29人以下)",$AW$426&gt;=2),AW362,""))</f>
        <v/>
      </c>
      <c r="AX469" s="21" t="str">
        <f>IF(AND('別紙3-1_区分⑤所要額内訳'!$I$4="大規模施設等(定員30人以上)",$AX$426&gt;=5),AX362,IF(AND('別紙3-1_区分⑤所要額内訳'!$I$4="小規模施設等(定員29人以下)",$AX$426&gt;=2),AX362,""))</f>
        <v/>
      </c>
      <c r="AY469" s="21" t="str">
        <f>IF(AND('別紙3-1_区分⑤所要額内訳'!$I$4="大規模施設等(定員30人以上)",$AY$426&gt;=5),AY362,IF(AND('別紙3-1_区分⑤所要額内訳'!$I$4="小規模施設等(定員29人以下)",$AY$426&gt;=2),AY362,""))</f>
        <v/>
      </c>
      <c r="AZ469" s="21" t="str">
        <f>IF(AND('別紙3-1_区分⑤所要額内訳'!$I$4="大規模施設等(定員30人以上)",$AZ$426&gt;=5),AZ362,IF(AND('別紙3-1_区分⑤所要額内訳'!$I$4="小規模施設等(定員29人以下)",$AZ$426&gt;=2),AZ362,""))</f>
        <v/>
      </c>
      <c r="BA469" s="21" t="str">
        <f>IF(AND('別紙3-1_区分⑤所要額内訳'!$I$4="大規模施設等(定員30人以上)",$BA$426&gt;=5),BA362,IF(AND('別紙3-1_区分⑤所要額内訳'!$I$4="小規模施設等(定員29人以下)",$BA$426&gt;=2),BA362,""))</f>
        <v/>
      </c>
      <c r="BB469" s="18">
        <f t="shared" si="791"/>
        <v>0</v>
      </c>
    </row>
    <row r="470" spans="1:54" x14ac:dyDescent="0.2">
      <c r="A470" s="5" t="str">
        <f t="shared" ref="A470:C470" si="796">A42</f>
        <v/>
      </c>
      <c r="B470" s="14" t="str">
        <f t="shared" si="796"/>
        <v/>
      </c>
      <c r="C470" s="5" t="str">
        <f t="shared" si="796"/>
        <v/>
      </c>
      <c r="D470" s="21" t="str">
        <f>IF(AND('別紙3-1_区分⑤所要額内訳'!$I$4="大規模施設等(定員30人以上)",$D$426&gt;=5),D363,IF(AND('別紙3-1_区分⑤所要額内訳'!$I$4="小規模施設等(定員29人以下)",$D$426&gt;=2),D363,""))</f>
        <v/>
      </c>
      <c r="E470" s="21" t="str">
        <f>IF(AND('別紙3-1_区分⑤所要額内訳'!$I$4="大規模施設等(定員30人以上)",$E$426&gt;=5),E363,IF(AND('別紙3-1_区分⑤所要額内訳'!$I$4="小規模施設等(定員29人以下)",$E$426&gt;=2),E363,""))</f>
        <v/>
      </c>
      <c r="F470" s="21" t="str">
        <f>IF(AND('別紙3-1_区分⑤所要額内訳'!$I$4="大規模施設等(定員30人以上)",$F$426&gt;=5),F363,IF(AND('別紙3-1_区分⑤所要額内訳'!$I$4="小規模施設等(定員29人以下)",$F$426&gt;=2),F363,""))</f>
        <v/>
      </c>
      <c r="G470" s="21" t="str">
        <f>IF(AND('別紙3-1_区分⑤所要額内訳'!$I$4="大規模施設等(定員30人以上)",$G$426&gt;=5),G363,IF(AND('別紙3-1_区分⑤所要額内訳'!$I$4="小規模施設等(定員29人以下)",$G$426&gt;=2),G363,""))</f>
        <v/>
      </c>
      <c r="H470" s="21" t="str">
        <f>IF(AND('別紙3-1_区分⑤所要額内訳'!$I$4="大規模施設等(定員30人以上)",$H$426&gt;=5),H363,IF(AND('別紙3-1_区分⑤所要額内訳'!$I$4="小規模施設等(定員29人以下)",$H$426&gt;=2),H363,""))</f>
        <v/>
      </c>
      <c r="I470" s="21" t="str">
        <f>IF(AND('別紙3-1_区分⑤所要額内訳'!$I$4="大規模施設等(定員30人以上)",$I$426&gt;=5),I363,IF(AND('別紙3-1_区分⑤所要額内訳'!$I$4="小規模施設等(定員29人以下)",$I$426&gt;=2),I363,""))</f>
        <v/>
      </c>
      <c r="J470" s="21" t="str">
        <f>IF(AND('別紙3-1_区分⑤所要額内訳'!$I$4="大規模施設等(定員30人以上)",$J$426&gt;=5),J363,IF(AND('別紙3-1_区分⑤所要額内訳'!$I$4="小規模施設等(定員29人以下)",$J$426&gt;=2),J363,""))</f>
        <v/>
      </c>
      <c r="K470" s="21" t="str">
        <f>IF(AND('別紙3-1_区分⑤所要額内訳'!$I$4="大規模施設等(定員30人以上)",$K$426&gt;=5),K363,IF(AND('別紙3-1_区分⑤所要額内訳'!$I$4="小規模施設等(定員29人以下)",$K$426&gt;=2),K363,""))</f>
        <v/>
      </c>
      <c r="L470" s="21" t="str">
        <f>IF(AND('別紙3-1_区分⑤所要額内訳'!$I$4="大規模施設等(定員30人以上)",$L$426&gt;=5),L363,IF(AND('別紙3-1_区分⑤所要額内訳'!$I$4="小規模施設等(定員29人以下)",$L$426&gt;=2),L363,""))</f>
        <v/>
      </c>
      <c r="M470" s="21" t="str">
        <f>IF(AND('別紙3-1_区分⑤所要額内訳'!$I$4="大規模施設等(定員30人以上)",$M$426&gt;=5),M363,IF(AND('別紙3-1_区分⑤所要額内訳'!$I$4="小規模施設等(定員29人以下)",$M$426&gt;=2),M363,""))</f>
        <v/>
      </c>
      <c r="N470" s="21" t="str">
        <f>IF(AND('別紙3-1_区分⑤所要額内訳'!$I$4="大規模施設等(定員30人以上)",$N$426&gt;=5),N363,IF(AND('別紙3-1_区分⑤所要額内訳'!$I$4="小規模施設等(定員29人以下)",$N$426&gt;=2),N363,""))</f>
        <v/>
      </c>
      <c r="O470" s="21" t="str">
        <f>IF(AND('別紙3-1_区分⑤所要額内訳'!$I$4="大規模施設等(定員30人以上)",$O$426&gt;=5),O363,IF(AND('別紙3-1_区分⑤所要額内訳'!$I$4="小規模施設等(定員29人以下)",$O$426&gt;=2),O363,""))</f>
        <v/>
      </c>
      <c r="P470" s="21" t="str">
        <f>IF(AND('別紙3-1_区分⑤所要額内訳'!$I$4="大規模施設等(定員30人以上)",$P$426&gt;=5),P363,IF(AND('別紙3-1_区分⑤所要額内訳'!$I$4="小規模施設等(定員29人以下)",$P$426&gt;=2),P363,""))</f>
        <v/>
      </c>
      <c r="Q470" s="21" t="str">
        <f>IF(AND('別紙3-1_区分⑤所要額内訳'!$I$4="大規模施設等(定員30人以上)",$Q$426&gt;=5),Q363,IF(AND('別紙3-1_区分⑤所要額内訳'!$I$4="小規模施設等(定員29人以下)",$Q$426&gt;=2),Q363,""))</f>
        <v/>
      </c>
      <c r="R470" s="21" t="str">
        <f>IF(AND('別紙3-1_区分⑤所要額内訳'!$I$4="大規模施設等(定員30人以上)",$R$426&gt;=5),R363,IF(AND('別紙3-1_区分⑤所要額内訳'!$I$4="小規模施設等(定員29人以下)",$R$426&gt;=2),R363,""))</f>
        <v/>
      </c>
      <c r="S470" s="21" t="str">
        <f>IF(AND('別紙3-1_区分⑤所要額内訳'!$I$4="大規模施設等(定員30人以上)",$S$426&gt;=5),S363,IF(AND('別紙3-1_区分⑤所要額内訳'!$I$4="小規模施設等(定員29人以下)",$S$426&gt;=2),S363,""))</f>
        <v/>
      </c>
      <c r="T470" s="21" t="str">
        <f>IF(AND('別紙3-1_区分⑤所要額内訳'!$I$4="大規模施設等(定員30人以上)",$T$426&gt;=5),T363,IF(AND('別紙3-1_区分⑤所要額内訳'!$I$4="小規模施設等(定員29人以下)",$T$426&gt;=2),T363,""))</f>
        <v/>
      </c>
      <c r="U470" s="21" t="str">
        <f>IF(AND('別紙3-1_区分⑤所要額内訳'!$I$4="大規模施設等(定員30人以上)",$U$426&gt;=5),U363,IF(AND('別紙3-1_区分⑤所要額内訳'!$I$4="小規模施設等(定員29人以下)",$U$426&gt;=2),U363,""))</f>
        <v/>
      </c>
      <c r="V470" s="21" t="str">
        <f>IF(AND('別紙3-1_区分⑤所要額内訳'!$I$4="大規模施設等(定員30人以上)",$V$426&gt;=5),V363,IF(AND('別紙3-1_区分⑤所要額内訳'!$I$4="小規模施設等(定員29人以下)",$V$426&gt;=2),V363,""))</f>
        <v/>
      </c>
      <c r="W470" s="21" t="str">
        <f>IF(AND('別紙3-1_区分⑤所要額内訳'!$I$4="大規模施設等(定員30人以上)",$W$426&gt;=5),W363,IF(AND('別紙3-1_区分⑤所要額内訳'!$I$4="小規模施設等(定員29人以下)",$W$426&gt;=2),W363,""))</f>
        <v/>
      </c>
      <c r="X470" s="21" t="str">
        <f>IF(AND('別紙3-1_区分⑤所要額内訳'!$I$4="大規模施設等(定員30人以上)",$X$426&gt;=5),X363,IF(AND('別紙3-1_区分⑤所要額内訳'!$I$4="小規模施設等(定員29人以下)",$X$426&gt;=2),X363,""))</f>
        <v/>
      </c>
      <c r="Y470" s="21" t="str">
        <f>IF(AND('別紙3-1_区分⑤所要額内訳'!$I$4="大規模施設等(定員30人以上)",$Y$426&gt;=5),Y363,IF(AND('別紙3-1_区分⑤所要額内訳'!$I$4="小規模施設等(定員29人以下)",$Y$426&gt;=2),Y363,""))</f>
        <v/>
      </c>
      <c r="Z470" s="21" t="str">
        <f>IF(AND('別紙3-1_区分⑤所要額内訳'!$I$4="大規模施設等(定員30人以上)",$Z$426&gt;=5),Z363,IF(AND('別紙3-1_区分⑤所要額内訳'!$I$4="小規模施設等(定員29人以下)",$Z$426&gt;=2),Z363,""))</f>
        <v/>
      </c>
      <c r="AA470" s="21" t="str">
        <f>IF(AND('別紙3-1_区分⑤所要額内訳'!$I$4="大規模施設等(定員30人以上)",$AA$426&gt;=5),AA363,IF(AND('別紙3-1_区分⑤所要額内訳'!$I$4="小規模施設等(定員29人以下)",$AA$426&gt;=2),AA363,""))</f>
        <v/>
      </c>
      <c r="AB470" s="21" t="str">
        <f>IF(AND('別紙3-1_区分⑤所要額内訳'!$I$4="大規模施設等(定員30人以上)",$AB$426&gt;=5),AB363,IF(AND('別紙3-1_区分⑤所要額内訳'!$I$4="小規模施設等(定員29人以下)",$AB$426&gt;=2),AB363,""))</f>
        <v/>
      </c>
      <c r="AC470" s="21" t="str">
        <f>IF(AND('別紙3-1_区分⑤所要額内訳'!$I$4="大規模施設等(定員30人以上)",$AC$426&gt;=5),AC363,IF(AND('別紙3-1_区分⑤所要額内訳'!$I$4="小規模施設等(定員29人以下)",$AC$426&gt;=2),AC363,""))</f>
        <v/>
      </c>
      <c r="AD470" s="21" t="str">
        <f>IF(AND('別紙3-1_区分⑤所要額内訳'!$I$4="大規模施設等(定員30人以上)",$AD$426&gt;=5),AD363,IF(AND('別紙3-1_区分⑤所要額内訳'!$I$4="小規模施設等(定員29人以下)",$AD$426&gt;=2),AD363,""))</f>
        <v/>
      </c>
      <c r="AE470" s="21" t="str">
        <f>IF(AND('別紙3-1_区分⑤所要額内訳'!$I$4="大規模施設等(定員30人以上)",$AE$426&gt;=5),AE363,IF(AND('別紙3-1_区分⑤所要額内訳'!$I$4="小規模施設等(定員29人以下)",$AE$426&gt;=2),AE363,""))</f>
        <v/>
      </c>
      <c r="AF470" s="21" t="str">
        <f>IF(AND('別紙3-1_区分⑤所要額内訳'!$I$4="大規模施設等(定員30人以上)",$AF$426&gt;=5),AF363,IF(AND('別紙3-1_区分⑤所要額内訳'!$I$4="小規模施設等(定員29人以下)",$AF$426&gt;=2),AF363,""))</f>
        <v/>
      </c>
      <c r="AG470" s="21" t="str">
        <f>IF(AND('別紙3-1_区分⑤所要額内訳'!$I$4="大規模施設等(定員30人以上)",$AG$426&gt;=5),AG363,IF(AND('別紙3-1_区分⑤所要額内訳'!$I$4="小規模施設等(定員29人以下)",$AG$426&gt;=2),AG363,""))</f>
        <v/>
      </c>
      <c r="AH470" s="21" t="str">
        <f>IF(AND('別紙3-1_区分⑤所要額内訳'!$I$4="大規模施設等(定員30人以上)",$AH$426&gt;=5),AH363,IF(AND('別紙3-1_区分⑤所要額内訳'!$I$4="小規模施設等(定員29人以下)",$AH$426&gt;=2),AH363,""))</f>
        <v/>
      </c>
      <c r="AI470" s="21" t="str">
        <f>IF(AND('別紙3-1_区分⑤所要額内訳'!$I$4="大規模施設等(定員30人以上)",$AI$426&gt;=5),AI363,IF(AND('別紙3-1_区分⑤所要額内訳'!$I$4="小規模施設等(定員29人以下)",$AI$426&gt;=2),AI363,""))</f>
        <v/>
      </c>
      <c r="AJ470" s="21" t="str">
        <f>IF(AND('別紙3-1_区分⑤所要額内訳'!$I$4="大規模施設等(定員30人以上)",$AJ$426&gt;=5),AJ363,IF(AND('別紙3-1_区分⑤所要額内訳'!$I$4="小規模施設等(定員29人以下)",$AJ$426&gt;=2),AJ363,""))</f>
        <v/>
      </c>
      <c r="AK470" s="21" t="str">
        <f>IF(AND('別紙3-1_区分⑤所要額内訳'!$I$4="大規模施設等(定員30人以上)",$AK$426&gt;=5),AK363,IF(AND('別紙3-1_区分⑤所要額内訳'!$I$4="小規模施設等(定員29人以下)",$AK$426&gt;=2),AK363,""))</f>
        <v/>
      </c>
      <c r="AL470" s="21" t="str">
        <f>IF(AND('別紙3-1_区分⑤所要額内訳'!$I$4="大規模施設等(定員30人以上)",$AL$426&gt;=5),AL363,IF(AND('別紙3-1_区分⑤所要額内訳'!$I$4="小規模施設等(定員29人以下)",$AL$426&gt;=2),AL363,""))</f>
        <v/>
      </c>
      <c r="AM470" s="21" t="str">
        <f>IF(AND('別紙3-1_区分⑤所要額内訳'!$I$4="大規模施設等(定員30人以上)",$AM$426&gt;=5),AM363,IF(AND('別紙3-1_区分⑤所要額内訳'!$I$4="小規模施設等(定員29人以下)",$AM$426&gt;=2),AM363,""))</f>
        <v/>
      </c>
      <c r="AN470" s="21" t="str">
        <f>IF(AND('別紙3-1_区分⑤所要額内訳'!$I$4="大規模施設等(定員30人以上)",$AN$426&gt;=5),AN363,IF(AND('別紙3-1_区分⑤所要額内訳'!$I$4="小規模施設等(定員29人以下)",$AN$426&gt;=2),AN363,""))</f>
        <v/>
      </c>
      <c r="AO470" s="21" t="str">
        <f>IF(AND('別紙3-1_区分⑤所要額内訳'!$I$4="大規模施設等(定員30人以上)",$AO$426&gt;=5),AO363,IF(AND('別紙3-1_区分⑤所要額内訳'!$I$4="小規模施設等(定員29人以下)",$AO$426&gt;=2),AO363,""))</f>
        <v/>
      </c>
      <c r="AP470" s="21" t="str">
        <f>IF(AND('別紙3-1_区分⑤所要額内訳'!$I$4="大規模施設等(定員30人以上)",$AP$426&gt;=5),AP363,IF(AND('別紙3-1_区分⑤所要額内訳'!$I$4="小規模施設等(定員29人以下)",$AP$426&gt;=2),AP363,""))</f>
        <v/>
      </c>
      <c r="AQ470" s="21" t="str">
        <f>IF(AND('別紙3-1_区分⑤所要額内訳'!$I$4="大規模施設等(定員30人以上)",$AQ$426&gt;=5),AQ363,IF(AND('別紙3-1_区分⑤所要額内訳'!$I$4="小規模施設等(定員29人以下)",$AQ$426&gt;=2),AQ363,""))</f>
        <v/>
      </c>
      <c r="AR470" s="21" t="str">
        <f>IF(AND('別紙3-1_区分⑤所要額内訳'!$I$4="大規模施設等(定員30人以上)",$AR$426&gt;=5),AR363,IF(AND('別紙3-1_区分⑤所要額内訳'!$I$4="小規模施設等(定員29人以下)",$AR$426&gt;=2),AR363,""))</f>
        <v/>
      </c>
      <c r="AS470" s="21" t="str">
        <f>IF(AND('別紙3-1_区分⑤所要額内訳'!$I$4="大規模施設等(定員30人以上)",$AS$426&gt;=5),AS363,IF(AND('別紙3-1_区分⑤所要額内訳'!$I$4="小規模施設等(定員29人以下)",$AS$426&gt;=2),AS363,""))</f>
        <v/>
      </c>
      <c r="AT470" s="21" t="str">
        <f>IF(AND('別紙3-1_区分⑤所要額内訳'!$I$4="大規模施設等(定員30人以上)",$AT$426&gt;=5),AT363,IF(AND('別紙3-1_区分⑤所要額内訳'!$I$4="小規模施設等(定員29人以下)",$AT$426&gt;=2),AT363,""))</f>
        <v/>
      </c>
      <c r="AU470" s="21" t="str">
        <f>IF(AND('別紙3-1_区分⑤所要額内訳'!$I$4="大規模施設等(定員30人以上)",$AU$426&gt;=5),AU363,IF(AND('別紙3-1_区分⑤所要額内訳'!$I$4="小規模施設等(定員29人以下)",$AU$426&gt;=2),AU363,""))</f>
        <v/>
      </c>
      <c r="AV470" s="21" t="str">
        <f>IF(AND('別紙3-1_区分⑤所要額内訳'!$I$4="大規模施設等(定員30人以上)",$AV$426&gt;=5),AV363,IF(AND('別紙3-1_区分⑤所要額内訳'!$I$4="小規模施設等(定員29人以下)",$AV$426&gt;=2),AV363,""))</f>
        <v/>
      </c>
      <c r="AW470" s="21" t="str">
        <f>IF(AND('別紙3-1_区分⑤所要額内訳'!$I$4="大規模施設等(定員30人以上)",$AW$426&gt;=5),AW363,IF(AND('別紙3-1_区分⑤所要額内訳'!$I$4="小規模施設等(定員29人以下)",$AW$426&gt;=2),AW363,""))</f>
        <v/>
      </c>
      <c r="AX470" s="21" t="str">
        <f>IF(AND('別紙3-1_区分⑤所要額内訳'!$I$4="大規模施設等(定員30人以上)",$AX$426&gt;=5),AX363,IF(AND('別紙3-1_区分⑤所要額内訳'!$I$4="小規模施設等(定員29人以下)",$AX$426&gt;=2),AX363,""))</f>
        <v/>
      </c>
      <c r="AY470" s="21" t="str">
        <f>IF(AND('別紙3-1_区分⑤所要額内訳'!$I$4="大規模施設等(定員30人以上)",$AY$426&gt;=5),AY363,IF(AND('別紙3-1_区分⑤所要額内訳'!$I$4="小規模施設等(定員29人以下)",$AY$426&gt;=2),AY363,""))</f>
        <v/>
      </c>
      <c r="AZ470" s="21" t="str">
        <f>IF(AND('別紙3-1_区分⑤所要額内訳'!$I$4="大規模施設等(定員30人以上)",$AZ$426&gt;=5),AZ363,IF(AND('別紙3-1_区分⑤所要額内訳'!$I$4="小規模施設等(定員29人以下)",$AZ$426&gt;=2),AZ363,""))</f>
        <v/>
      </c>
      <c r="BA470" s="21" t="str">
        <f>IF(AND('別紙3-1_区分⑤所要額内訳'!$I$4="大規模施設等(定員30人以上)",$BA$426&gt;=5),BA363,IF(AND('別紙3-1_区分⑤所要額内訳'!$I$4="小規模施設等(定員29人以下)",$BA$426&gt;=2),BA363,""))</f>
        <v/>
      </c>
      <c r="BB470" s="18">
        <f t="shared" si="791"/>
        <v>0</v>
      </c>
    </row>
    <row r="471" spans="1:54" x14ac:dyDescent="0.2">
      <c r="A471" s="5" t="str">
        <f t="shared" ref="A471:C471" si="797">A43</f>
        <v/>
      </c>
      <c r="B471" s="14" t="str">
        <f t="shared" si="797"/>
        <v/>
      </c>
      <c r="C471" s="5" t="str">
        <f t="shared" si="797"/>
        <v/>
      </c>
      <c r="D471" s="21" t="str">
        <f>IF(AND('別紙3-1_区分⑤所要額内訳'!$I$4="大規模施設等(定員30人以上)",$D$426&gt;=5),D364,IF(AND('別紙3-1_区分⑤所要額内訳'!$I$4="小規模施設等(定員29人以下)",$D$426&gt;=2),D364,""))</f>
        <v/>
      </c>
      <c r="E471" s="21" t="str">
        <f>IF(AND('別紙3-1_区分⑤所要額内訳'!$I$4="大規模施設等(定員30人以上)",$E$426&gt;=5),E364,IF(AND('別紙3-1_区分⑤所要額内訳'!$I$4="小規模施設等(定員29人以下)",$E$426&gt;=2),E364,""))</f>
        <v/>
      </c>
      <c r="F471" s="21" t="str">
        <f>IF(AND('別紙3-1_区分⑤所要額内訳'!$I$4="大規模施設等(定員30人以上)",$F$426&gt;=5),F364,IF(AND('別紙3-1_区分⑤所要額内訳'!$I$4="小規模施設等(定員29人以下)",$F$426&gt;=2),F364,""))</f>
        <v/>
      </c>
      <c r="G471" s="21" t="str">
        <f>IF(AND('別紙3-1_区分⑤所要額内訳'!$I$4="大規模施設等(定員30人以上)",$G$426&gt;=5),G364,IF(AND('別紙3-1_区分⑤所要額内訳'!$I$4="小規模施設等(定員29人以下)",$G$426&gt;=2),G364,""))</f>
        <v/>
      </c>
      <c r="H471" s="21" t="str">
        <f>IF(AND('別紙3-1_区分⑤所要額内訳'!$I$4="大規模施設等(定員30人以上)",$H$426&gt;=5),H364,IF(AND('別紙3-1_区分⑤所要額内訳'!$I$4="小規模施設等(定員29人以下)",$H$426&gt;=2),H364,""))</f>
        <v/>
      </c>
      <c r="I471" s="21" t="str">
        <f>IF(AND('別紙3-1_区分⑤所要額内訳'!$I$4="大規模施設等(定員30人以上)",$I$426&gt;=5),I364,IF(AND('別紙3-1_区分⑤所要額内訳'!$I$4="小規模施設等(定員29人以下)",$I$426&gt;=2),I364,""))</f>
        <v/>
      </c>
      <c r="J471" s="21" t="str">
        <f>IF(AND('別紙3-1_区分⑤所要額内訳'!$I$4="大規模施設等(定員30人以上)",$J$426&gt;=5),J364,IF(AND('別紙3-1_区分⑤所要額内訳'!$I$4="小規模施設等(定員29人以下)",$J$426&gt;=2),J364,""))</f>
        <v/>
      </c>
      <c r="K471" s="21" t="str">
        <f>IF(AND('別紙3-1_区分⑤所要額内訳'!$I$4="大規模施設等(定員30人以上)",$K$426&gt;=5),K364,IF(AND('別紙3-1_区分⑤所要額内訳'!$I$4="小規模施設等(定員29人以下)",$K$426&gt;=2),K364,""))</f>
        <v/>
      </c>
      <c r="L471" s="21" t="str">
        <f>IF(AND('別紙3-1_区分⑤所要額内訳'!$I$4="大規模施設等(定員30人以上)",$L$426&gt;=5),L364,IF(AND('別紙3-1_区分⑤所要額内訳'!$I$4="小規模施設等(定員29人以下)",$L$426&gt;=2),L364,""))</f>
        <v/>
      </c>
      <c r="M471" s="21" t="str">
        <f>IF(AND('別紙3-1_区分⑤所要額内訳'!$I$4="大規模施設等(定員30人以上)",$M$426&gt;=5),M364,IF(AND('別紙3-1_区分⑤所要額内訳'!$I$4="小規模施設等(定員29人以下)",$M$426&gt;=2),M364,""))</f>
        <v/>
      </c>
      <c r="N471" s="21" t="str">
        <f>IF(AND('別紙3-1_区分⑤所要額内訳'!$I$4="大規模施設等(定員30人以上)",$N$426&gt;=5),N364,IF(AND('別紙3-1_区分⑤所要額内訳'!$I$4="小規模施設等(定員29人以下)",$N$426&gt;=2),N364,""))</f>
        <v/>
      </c>
      <c r="O471" s="21" t="str">
        <f>IF(AND('別紙3-1_区分⑤所要額内訳'!$I$4="大規模施設等(定員30人以上)",$O$426&gt;=5),O364,IF(AND('別紙3-1_区分⑤所要額内訳'!$I$4="小規模施設等(定員29人以下)",$O$426&gt;=2),O364,""))</f>
        <v/>
      </c>
      <c r="P471" s="21" t="str">
        <f>IF(AND('別紙3-1_区分⑤所要額内訳'!$I$4="大規模施設等(定員30人以上)",$P$426&gt;=5),P364,IF(AND('別紙3-1_区分⑤所要額内訳'!$I$4="小規模施設等(定員29人以下)",$P$426&gt;=2),P364,""))</f>
        <v/>
      </c>
      <c r="Q471" s="21" t="str">
        <f>IF(AND('別紙3-1_区分⑤所要額内訳'!$I$4="大規模施設等(定員30人以上)",$Q$426&gt;=5),Q364,IF(AND('別紙3-1_区分⑤所要額内訳'!$I$4="小規模施設等(定員29人以下)",$Q$426&gt;=2),Q364,""))</f>
        <v/>
      </c>
      <c r="R471" s="21" t="str">
        <f>IF(AND('別紙3-1_区分⑤所要額内訳'!$I$4="大規模施設等(定員30人以上)",$R$426&gt;=5),R364,IF(AND('別紙3-1_区分⑤所要額内訳'!$I$4="小規模施設等(定員29人以下)",$R$426&gt;=2),R364,""))</f>
        <v/>
      </c>
      <c r="S471" s="21" t="str">
        <f>IF(AND('別紙3-1_区分⑤所要額内訳'!$I$4="大規模施設等(定員30人以上)",$S$426&gt;=5),S364,IF(AND('別紙3-1_区分⑤所要額内訳'!$I$4="小規模施設等(定員29人以下)",$S$426&gt;=2),S364,""))</f>
        <v/>
      </c>
      <c r="T471" s="21" t="str">
        <f>IF(AND('別紙3-1_区分⑤所要額内訳'!$I$4="大規模施設等(定員30人以上)",$T$426&gt;=5),T364,IF(AND('別紙3-1_区分⑤所要額内訳'!$I$4="小規模施設等(定員29人以下)",$T$426&gt;=2),T364,""))</f>
        <v/>
      </c>
      <c r="U471" s="21" t="str">
        <f>IF(AND('別紙3-1_区分⑤所要額内訳'!$I$4="大規模施設等(定員30人以上)",$U$426&gt;=5),U364,IF(AND('別紙3-1_区分⑤所要額内訳'!$I$4="小規模施設等(定員29人以下)",$U$426&gt;=2),U364,""))</f>
        <v/>
      </c>
      <c r="V471" s="21" t="str">
        <f>IF(AND('別紙3-1_区分⑤所要額内訳'!$I$4="大規模施設等(定員30人以上)",$V$426&gt;=5),V364,IF(AND('別紙3-1_区分⑤所要額内訳'!$I$4="小規模施設等(定員29人以下)",$V$426&gt;=2),V364,""))</f>
        <v/>
      </c>
      <c r="W471" s="21" t="str">
        <f>IF(AND('別紙3-1_区分⑤所要額内訳'!$I$4="大規模施設等(定員30人以上)",$W$426&gt;=5),W364,IF(AND('別紙3-1_区分⑤所要額内訳'!$I$4="小規模施設等(定員29人以下)",$W$426&gt;=2),W364,""))</f>
        <v/>
      </c>
      <c r="X471" s="21" t="str">
        <f>IF(AND('別紙3-1_区分⑤所要額内訳'!$I$4="大規模施設等(定員30人以上)",$X$426&gt;=5),X364,IF(AND('別紙3-1_区分⑤所要額内訳'!$I$4="小規模施設等(定員29人以下)",$X$426&gt;=2),X364,""))</f>
        <v/>
      </c>
      <c r="Y471" s="21" t="str">
        <f>IF(AND('別紙3-1_区分⑤所要額内訳'!$I$4="大規模施設等(定員30人以上)",$Y$426&gt;=5),Y364,IF(AND('別紙3-1_区分⑤所要額内訳'!$I$4="小規模施設等(定員29人以下)",$Y$426&gt;=2),Y364,""))</f>
        <v/>
      </c>
      <c r="Z471" s="21" t="str">
        <f>IF(AND('別紙3-1_区分⑤所要額内訳'!$I$4="大規模施設等(定員30人以上)",$Z$426&gt;=5),Z364,IF(AND('別紙3-1_区分⑤所要額内訳'!$I$4="小規模施設等(定員29人以下)",$Z$426&gt;=2),Z364,""))</f>
        <v/>
      </c>
      <c r="AA471" s="21" t="str">
        <f>IF(AND('別紙3-1_区分⑤所要額内訳'!$I$4="大規模施設等(定員30人以上)",$AA$426&gt;=5),AA364,IF(AND('別紙3-1_区分⑤所要額内訳'!$I$4="小規模施設等(定員29人以下)",$AA$426&gt;=2),AA364,""))</f>
        <v/>
      </c>
      <c r="AB471" s="21" t="str">
        <f>IF(AND('別紙3-1_区分⑤所要額内訳'!$I$4="大規模施設等(定員30人以上)",$AB$426&gt;=5),AB364,IF(AND('別紙3-1_区分⑤所要額内訳'!$I$4="小規模施設等(定員29人以下)",$AB$426&gt;=2),AB364,""))</f>
        <v/>
      </c>
      <c r="AC471" s="21" t="str">
        <f>IF(AND('別紙3-1_区分⑤所要額内訳'!$I$4="大規模施設等(定員30人以上)",$AC$426&gt;=5),AC364,IF(AND('別紙3-1_区分⑤所要額内訳'!$I$4="小規模施設等(定員29人以下)",$AC$426&gt;=2),AC364,""))</f>
        <v/>
      </c>
      <c r="AD471" s="21" t="str">
        <f>IF(AND('別紙3-1_区分⑤所要額内訳'!$I$4="大規模施設等(定員30人以上)",$AD$426&gt;=5),AD364,IF(AND('別紙3-1_区分⑤所要額内訳'!$I$4="小規模施設等(定員29人以下)",$AD$426&gt;=2),AD364,""))</f>
        <v/>
      </c>
      <c r="AE471" s="21" t="str">
        <f>IF(AND('別紙3-1_区分⑤所要額内訳'!$I$4="大規模施設等(定員30人以上)",$AE$426&gt;=5),AE364,IF(AND('別紙3-1_区分⑤所要額内訳'!$I$4="小規模施設等(定員29人以下)",$AE$426&gt;=2),AE364,""))</f>
        <v/>
      </c>
      <c r="AF471" s="21" t="str">
        <f>IF(AND('別紙3-1_区分⑤所要額内訳'!$I$4="大規模施設等(定員30人以上)",$AF$426&gt;=5),AF364,IF(AND('別紙3-1_区分⑤所要額内訳'!$I$4="小規模施設等(定員29人以下)",$AF$426&gt;=2),AF364,""))</f>
        <v/>
      </c>
      <c r="AG471" s="21" t="str">
        <f>IF(AND('別紙3-1_区分⑤所要額内訳'!$I$4="大規模施設等(定員30人以上)",$AG$426&gt;=5),AG364,IF(AND('別紙3-1_区分⑤所要額内訳'!$I$4="小規模施設等(定員29人以下)",$AG$426&gt;=2),AG364,""))</f>
        <v/>
      </c>
      <c r="AH471" s="21" t="str">
        <f>IF(AND('別紙3-1_区分⑤所要額内訳'!$I$4="大規模施設等(定員30人以上)",$AH$426&gt;=5),AH364,IF(AND('別紙3-1_区分⑤所要額内訳'!$I$4="小規模施設等(定員29人以下)",$AH$426&gt;=2),AH364,""))</f>
        <v/>
      </c>
      <c r="AI471" s="21" t="str">
        <f>IF(AND('別紙3-1_区分⑤所要額内訳'!$I$4="大規模施設等(定員30人以上)",$AI$426&gt;=5),AI364,IF(AND('別紙3-1_区分⑤所要額内訳'!$I$4="小規模施設等(定員29人以下)",$AI$426&gt;=2),AI364,""))</f>
        <v/>
      </c>
      <c r="AJ471" s="21" t="str">
        <f>IF(AND('別紙3-1_区分⑤所要額内訳'!$I$4="大規模施設等(定員30人以上)",$AJ$426&gt;=5),AJ364,IF(AND('別紙3-1_区分⑤所要額内訳'!$I$4="小規模施設等(定員29人以下)",$AJ$426&gt;=2),AJ364,""))</f>
        <v/>
      </c>
      <c r="AK471" s="21" t="str">
        <f>IF(AND('別紙3-1_区分⑤所要額内訳'!$I$4="大規模施設等(定員30人以上)",$AK$426&gt;=5),AK364,IF(AND('別紙3-1_区分⑤所要額内訳'!$I$4="小規模施設等(定員29人以下)",$AK$426&gt;=2),AK364,""))</f>
        <v/>
      </c>
      <c r="AL471" s="21" t="str">
        <f>IF(AND('別紙3-1_区分⑤所要額内訳'!$I$4="大規模施設等(定員30人以上)",$AL$426&gt;=5),AL364,IF(AND('別紙3-1_区分⑤所要額内訳'!$I$4="小規模施設等(定員29人以下)",$AL$426&gt;=2),AL364,""))</f>
        <v/>
      </c>
      <c r="AM471" s="21" t="str">
        <f>IF(AND('別紙3-1_区分⑤所要額内訳'!$I$4="大規模施設等(定員30人以上)",$AM$426&gt;=5),AM364,IF(AND('別紙3-1_区分⑤所要額内訳'!$I$4="小規模施設等(定員29人以下)",$AM$426&gt;=2),AM364,""))</f>
        <v/>
      </c>
      <c r="AN471" s="21" t="str">
        <f>IF(AND('別紙3-1_区分⑤所要額内訳'!$I$4="大規模施設等(定員30人以上)",$AN$426&gt;=5),AN364,IF(AND('別紙3-1_区分⑤所要額内訳'!$I$4="小規模施設等(定員29人以下)",$AN$426&gt;=2),AN364,""))</f>
        <v/>
      </c>
      <c r="AO471" s="21" t="str">
        <f>IF(AND('別紙3-1_区分⑤所要額内訳'!$I$4="大規模施設等(定員30人以上)",$AO$426&gt;=5),AO364,IF(AND('別紙3-1_区分⑤所要額内訳'!$I$4="小規模施設等(定員29人以下)",$AO$426&gt;=2),AO364,""))</f>
        <v/>
      </c>
      <c r="AP471" s="21" t="str">
        <f>IF(AND('別紙3-1_区分⑤所要額内訳'!$I$4="大規模施設等(定員30人以上)",$AP$426&gt;=5),AP364,IF(AND('別紙3-1_区分⑤所要額内訳'!$I$4="小規模施設等(定員29人以下)",$AP$426&gt;=2),AP364,""))</f>
        <v/>
      </c>
      <c r="AQ471" s="21" t="str">
        <f>IF(AND('別紙3-1_区分⑤所要額内訳'!$I$4="大規模施設等(定員30人以上)",$AQ$426&gt;=5),AQ364,IF(AND('別紙3-1_区分⑤所要額内訳'!$I$4="小規模施設等(定員29人以下)",$AQ$426&gt;=2),AQ364,""))</f>
        <v/>
      </c>
      <c r="AR471" s="21" t="str">
        <f>IF(AND('別紙3-1_区分⑤所要額内訳'!$I$4="大規模施設等(定員30人以上)",$AR$426&gt;=5),AR364,IF(AND('別紙3-1_区分⑤所要額内訳'!$I$4="小規模施設等(定員29人以下)",$AR$426&gt;=2),AR364,""))</f>
        <v/>
      </c>
      <c r="AS471" s="21" t="str">
        <f>IF(AND('別紙3-1_区分⑤所要額内訳'!$I$4="大規模施設等(定員30人以上)",$AS$426&gt;=5),AS364,IF(AND('別紙3-1_区分⑤所要額内訳'!$I$4="小規模施設等(定員29人以下)",$AS$426&gt;=2),AS364,""))</f>
        <v/>
      </c>
      <c r="AT471" s="21" t="str">
        <f>IF(AND('別紙3-1_区分⑤所要額内訳'!$I$4="大規模施設等(定員30人以上)",$AT$426&gt;=5),AT364,IF(AND('別紙3-1_区分⑤所要額内訳'!$I$4="小規模施設等(定員29人以下)",$AT$426&gt;=2),AT364,""))</f>
        <v/>
      </c>
      <c r="AU471" s="21" t="str">
        <f>IF(AND('別紙3-1_区分⑤所要額内訳'!$I$4="大規模施設等(定員30人以上)",$AU$426&gt;=5),AU364,IF(AND('別紙3-1_区分⑤所要額内訳'!$I$4="小規模施設等(定員29人以下)",$AU$426&gt;=2),AU364,""))</f>
        <v/>
      </c>
      <c r="AV471" s="21" t="str">
        <f>IF(AND('別紙3-1_区分⑤所要額内訳'!$I$4="大規模施設等(定員30人以上)",$AV$426&gt;=5),AV364,IF(AND('別紙3-1_区分⑤所要額内訳'!$I$4="小規模施設等(定員29人以下)",$AV$426&gt;=2),AV364,""))</f>
        <v/>
      </c>
      <c r="AW471" s="21" t="str">
        <f>IF(AND('別紙3-1_区分⑤所要額内訳'!$I$4="大規模施設等(定員30人以上)",$AW$426&gt;=5),AW364,IF(AND('別紙3-1_区分⑤所要額内訳'!$I$4="小規模施設等(定員29人以下)",$AW$426&gt;=2),AW364,""))</f>
        <v/>
      </c>
      <c r="AX471" s="21" t="str">
        <f>IF(AND('別紙3-1_区分⑤所要額内訳'!$I$4="大規模施設等(定員30人以上)",$AX$426&gt;=5),AX364,IF(AND('別紙3-1_区分⑤所要額内訳'!$I$4="小規模施設等(定員29人以下)",$AX$426&gt;=2),AX364,""))</f>
        <v/>
      </c>
      <c r="AY471" s="21" t="str">
        <f>IF(AND('別紙3-1_区分⑤所要額内訳'!$I$4="大規模施設等(定員30人以上)",$AY$426&gt;=5),AY364,IF(AND('別紙3-1_区分⑤所要額内訳'!$I$4="小規模施設等(定員29人以下)",$AY$426&gt;=2),AY364,""))</f>
        <v/>
      </c>
      <c r="AZ471" s="21" t="str">
        <f>IF(AND('別紙3-1_区分⑤所要額内訳'!$I$4="大規模施設等(定員30人以上)",$AZ$426&gt;=5),AZ364,IF(AND('別紙3-1_区分⑤所要額内訳'!$I$4="小規模施設等(定員29人以下)",$AZ$426&gt;=2),AZ364,""))</f>
        <v/>
      </c>
      <c r="BA471" s="21" t="str">
        <f>IF(AND('別紙3-1_区分⑤所要額内訳'!$I$4="大規模施設等(定員30人以上)",$BA$426&gt;=5),BA364,IF(AND('別紙3-1_区分⑤所要額内訳'!$I$4="小規模施設等(定員29人以下)",$BA$426&gt;=2),BA364,""))</f>
        <v/>
      </c>
      <c r="BB471" s="18">
        <f t="shared" si="791"/>
        <v>0</v>
      </c>
    </row>
    <row r="472" spans="1:54" x14ac:dyDescent="0.2">
      <c r="A472" s="5" t="str">
        <f t="shared" ref="A472:C472" si="798">A44</f>
        <v/>
      </c>
      <c r="B472" s="14" t="str">
        <f t="shared" si="798"/>
        <v/>
      </c>
      <c r="C472" s="5" t="str">
        <f t="shared" si="798"/>
        <v/>
      </c>
      <c r="D472" s="21" t="str">
        <f>IF(AND('別紙3-1_区分⑤所要額内訳'!$I$4="大規模施設等(定員30人以上)",$D$426&gt;=5),D365,IF(AND('別紙3-1_区分⑤所要額内訳'!$I$4="小規模施設等(定員29人以下)",$D$426&gt;=2),D365,""))</f>
        <v/>
      </c>
      <c r="E472" s="21" t="str">
        <f>IF(AND('別紙3-1_区分⑤所要額内訳'!$I$4="大規模施設等(定員30人以上)",$E$426&gt;=5),E365,IF(AND('別紙3-1_区分⑤所要額内訳'!$I$4="小規模施設等(定員29人以下)",$E$426&gt;=2),E365,""))</f>
        <v/>
      </c>
      <c r="F472" s="21" t="str">
        <f>IF(AND('別紙3-1_区分⑤所要額内訳'!$I$4="大規模施設等(定員30人以上)",$F$426&gt;=5),F365,IF(AND('別紙3-1_区分⑤所要額内訳'!$I$4="小規模施設等(定員29人以下)",$F$426&gt;=2),F365,""))</f>
        <v/>
      </c>
      <c r="G472" s="21" t="str">
        <f>IF(AND('別紙3-1_区分⑤所要額内訳'!$I$4="大規模施設等(定員30人以上)",$G$426&gt;=5),G365,IF(AND('別紙3-1_区分⑤所要額内訳'!$I$4="小規模施設等(定員29人以下)",$G$426&gt;=2),G365,""))</f>
        <v/>
      </c>
      <c r="H472" s="21" t="str">
        <f>IF(AND('別紙3-1_区分⑤所要額内訳'!$I$4="大規模施設等(定員30人以上)",$H$426&gt;=5),H365,IF(AND('別紙3-1_区分⑤所要額内訳'!$I$4="小規模施設等(定員29人以下)",$H$426&gt;=2),H365,""))</f>
        <v/>
      </c>
      <c r="I472" s="21" t="str">
        <f>IF(AND('別紙3-1_区分⑤所要額内訳'!$I$4="大規模施設等(定員30人以上)",$I$426&gt;=5),I365,IF(AND('別紙3-1_区分⑤所要額内訳'!$I$4="小規模施設等(定員29人以下)",$I$426&gt;=2),I365,""))</f>
        <v/>
      </c>
      <c r="J472" s="21" t="str">
        <f>IF(AND('別紙3-1_区分⑤所要額内訳'!$I$4="大規模施設等(定員30人以上)",$J$426&gt;=5),J365,IF(AND('別紙3-1_区分⑤所要額内訳'!$I$4="小規模施設等(定員29人以下)",$J$426&gt;=2),J365,""))</f>
        <v/>
      </c>
      <c r="K472" s="21" t="str">
        <f>IF(AND('別紙3-1_区分⑤所要額内訳'!$I$4="大規模施設等(定員30人以上)",$K$426&gt;=5),K365,IF(AND('別紙3-1_区分⑤所要額内訳'!$I$4="小規模施設等(定員29人以下)",$K$426&gt;=2),K365,""))</f>
        <v/>
      </c>
      <c r="L472" s="21" t="str">
        <f>IF(AND('別紙3-1_区分⑤所要額内訳'!$I$4="大規模施設等(定員30人以上)",$L$426&gt;=5),L365,IF(AND('別紙3-1_区分⑤所要額内訳'!$I$4="小規模施設等(定員29人以下)",$L$426&gt;=2),L365,""))</f>
        <v/>
      </c>
      <c r="M472" s="21" t="str">
        <f>IF(AND('別紙3-1_区分⑤所要額内訳'!$I$4="大規模施設等(定員30人以上)",$M$426&gt;=5),M365,IF(AND('別紙3-1_区分⑤所要額内訳'!$I$4="小規模施設等(定員29人以下)",$M$426&gt;=2),M365,""))</f>
        <v/>
      </c>
      <c r="N472" s="21" t="str">
        <f>IF(AND('別紙3-1_区分⑤所要額内訳'!$I$4="大規模施設等(定員30人以上)",$N$426&gt;=5),N365,IF(AND('別紙3-1_区分⑤所要額内訳'!$I$4="小規模施設等(定員29人以下)",$N$426&gt;=2),N365,""))</f>
        <v/>
      </c>
      <c r="O472" s="21" t="str">
        <f>IF(AND('別紙3-1_区分⑤所要額内訳'!$I$4="大規模施設等(定員30人以上)",$O$426&gt;=5),O365,IF(AND('別紙3-1_区分⑤所要額内訳'!$I$4="小規模施設等(定員29人以下)",$O$426&gt;=2),O365,""))</f>
        <v/>
      </c>
      <c r="P472" s="21" t="str">
        <f>IF(AND('別紙3-1_区分⑤所要額内訳'!$I$4="大規模施設等(定員30人以上)",$P$426&gt;=5),P365,IF(AND('別紙3-1_区分⑤所要額内訳'!$I$4="小規模施設等(定員29人以下)",$P$426&gt;=2),P365,""))</f>
        <v/>
      </c>
      <c r="Q472" s="21" t="str">
        <f>IF(AND('別紙3-1_区分⑤所要額内訳'!$I$4="大規模施設等(定員30人以上)",$Q$426&gt;=5),Q365,IF(AND('別紙3-1_区分⑤所要額内訳'!$I$4="小規模施設等(定員29人以下)",$Q$426&gt;=2),Q365,""))</f>
        <v/>
      </c>
      <c r="R472" s="21" t="str">
        <f>IF(AND('別紙3-1_区分⑤所要額内訳'!$I$4="大規模施設等(定員30人以上)",$R$426&gt;=5),R365,IF(AND('別紙3-1_区分⑤所要額内訳'!$I$4="小規模施設等(定員29人以下)",$R$426&gt;=2),R365,""))</f>
        <v/>
      </c>
      <c r="S472" s="21" t="str">
        <f>IF(AND('別紙3-1_区分⑤所要額内訳'!$I$4="大規模施設等(定員30人以上)",$S$426&gt;=5),S365,IF(AND('別紙3-1_区分⑤所要額内訳'!$I$4="小規模施設等(定員29人以下)",$S$426&gt;=2),S365,""))</f>
        <v/>
      </c>
      <c r="T472" s="21" t="str">
        <f>IF(AND('別紙3-1_区分⑤所要額内訳'!$I$4="大規模施設等(定員30人以上)",$T$426&gt;=5),T365,IF(AND('別紙3-1_区分⑤所要額内訳'!$I$4="小規模施設等(定員29人以下)",$T$426&gt;=2),T365,""))</f>
        <v/>
      </c>
      <c r="U472" s="21" t="str">
        <f>IF(AND('別紙3-1_区分⑤所要額内訳'!$I$4="大規模施設等(定員30人以上)",$U$426&gt;=5),U365,IF(AND('別紙3-1_区分⑤所要額内訳'!$I$4="小規模施設等(定員29人以下)",$U$426&gt;=2),U365,""))</f>
        <v/>
      </c>
      <c r="V472" s="21" t="str">
        <f>IF(AND('別紙3-1_区分⑤所要額内訳'!$I$4="大規模施設等(定員30人以上)",$V$426&gt;=5),V365,IF(AND('別紙3-1_区分⑤所要額内訳'!$I$4="小規模施設等(定員29人以下)",$V$426&gt;=2),V365,""))</f>
        <v/>
      </c>
      <c r="W472" s="21" t="str">
        <f>IF(AND('別紙3-1_区分⑤所要額内訳'!$I$4="大規模施設等(定員30人以上)",$W$426&gt;=5),W365,IF(AND('別紙3-1_区分⑤所要額内訳'!$I$4="小規模施設等(定員29人以下)",$W$426&gt;=2),W365,""))</f>
        <v/>
      </c>
      <c r="X472" s="21" t="str">
        <f>IF(AND('別紙3-1_区分⑤所要額内訳'!$I$4="大規模施設等(定員30人以上)",$X$426&gt;=5),X365,IF(AND('別紙3-1_区分⑤所要額内訳'!$I$4="小規模施設等(定員29人以下)",$X$426&gt;=2),X365,""))</f>
        <v/>
      </c>
      <c r="Y472" s="21" t="str">
        <f>IF(AND('別紙3-1_区分⑤所要額内訳'!$I$4="大規模施設等(定員30人以上)",$Y$426&gt;=5),Y365,IF(AND('別紙3-1_区分⑤所要額内訳'!$I$4="小規模施設等(定員29人以下)",$Y$426&gt;=2),Y365,""))</f>
        <v/>
      </c>
      <c r="Z472" s="21" t="str">
        <f>IF(AND('別紙3-1_区分⑤所要額内訳'!$I$4="大規模施設等(定員30人以上)",$Z$426&gt;=5),Z365,IF(AND('別紙3-1_区分⑤所要額内訳'!$I$4="小規模施設等(定員29人以下)",$Z$426&gt;=2),Z365,""))</f>
        <v/>
      </c>
      <c r="AA472" s="21" t="str">
        <f>IF(AND('別紙3-1_区分⑤所要額内訳'!$I$4="大規模施設等(定員30人以上)",$AA$426&gt;=5),AA365,IF(AND('別紙3-1_区分⑤所要額内訳'!$I$4="小規模施設等(定員29人以下)",$AA$426&gt;=2),AA365,""))</f>
        <v/>
      </c>
      <c r="AB472" s="21" t="str">
        <f>IF(AND('別紙3-1_区分⑤所要額内訳'!$I$4="大規模施設等(定員30人以上)",$AB$426&gt;=5),AB365,IF(AND('別紙3-1_区分⑤所要額内訳'!$I$4="小規模施設等(定員29人以下)",$AB$426&gt;=2),AB365,""))</f>
        <v/>
      </c>
      <c r="AC472" s="21" t="str">
        <f>IF(AND('別紙3-1_区分⑤所要額内訳'!$I$4="大規模施設等(定員30人以上)",$AC$426&gt;=5),AC365,IF(AND('別紙3-1_区分⑤所要額内訳'!$I$4="小規模施設等(定員29人以下)",$AC$426&gt;=2),AC365,""))</f>
        <v/>
      </c>
      <c r="AD472" s="21" t="str">
        <f>IF(AND('別紙3-1_区分⑤所要額内訳'!$I$4="大規模施設等(定員30人以上)",$AD$426&gt;=5),AD365,IF(AND('別紙3-1_区分⑤所要額内訳'!$I$4="小規模施設等(定員29人以下)",$AD$426&gt;=2),AD365,""))</f>
        <v/>
      </c>
      <c r="AE472" s="21" t="str">
        <f>IF(AND('別紙3-1_区分⑤所要額内訳'!$I$4="大規模施設等(定員30人以上)",$AE$426&gt;=5),AE365,IF(AND('別紙3-1_区分⑤所要額内訳'!$I$4="小規模施設等(定員29人以下)",$AE$426&gt;=2),AE365,""))</f>
        <v/>
      </c>
      <c r="AF472" s="21" t="str">
        <f>IF(AND('別紙3-1_区分⑤所要額内訳'!$I$4="大規模施設等(定員30人以上)",$AF$426&gt;=5),AF365,IF(AND('別紙3-1_区分⑤所要額内訳'!$I$4="小規模施設等(定員29人以下)",$AF$426&gt;=2),AF365,""))</f>
        <v/>
      </c>
      <c r="AG472" s="21" t="str">
        <f>IF(AND('別紙3-1_区分⑤所要額内訳'!$I$4="大規模施設等(定員30人以上)",$AG$426&gt;=5),AG365,IF(AND('別紙3-1_区分⑤所要額内訳'!$I$4="小規模施設等(定員29人以下)",$AG$426&gt;=2),AG365,""))</f>
        <v/>
      </c>
      <c r="AH472" s="21" t="str">
        <f>IF(AND('別紙3-1_区分⑤所要額内訳'!$I$4="大規模施設等(定員30人以上)",$AH$426&gt;=5),AH365,IF(AND('別紙3-1_区分⑤所要額内訳'!$I$4="小規模施設等(定員29人以下)",$AH$426&gt;=2),AH365,""))</f>
        <v/>
      </c>
      <c r="AI472" s="21" t="str">
        <f>IF(AND('別紙3-1_区分⑤所要額内訳'!$I$4="大規模施設等(定員30人以上)",$AI$426&gt;=5),AI365,IF(AND('別紙3-1_区分⑤所要額内訳'!$I$4="小規模施設等(定員29人以下)",$AI$426&gt;=2),AI365,""))</f>
        <v/>
      </c>
      <c r="AJ472" s="21" t="str">
        <f>IF(AND('別紙3-1_区分⑤所要額内訳'!$I$4="大規模施設等(定員30人以上)",$AJ$426&gt;=5),AJ365,IF(AND('別紙3-1_区分⑤所要額内訳'!$I$4="小規模施設等(定員29人以下)",$AJ$426&gt;=2),AJ365,""))</f>
        <v/>
      </c>
      <c r="AK472" s="21" t="str">
        <f>IF(AND('別紙3-1_区分⑤所要額内訳'!$I$4="大規模施設等(定員30人以上)",$AK$426&gt;=5),AK365,IF(AND('別紙3-1_区分⑤所要額内訳'!$I$4="小規模施設等(定員29人以下)",$AK$426&gt;=2),AK365,""))</f>
        <v/>
      </c>
      <c r="AL472" s="21" t="str">
        <f>IF(AND('別紙3-1_区分⑤所要額内訳'!$I$4="大規模施設等(定員30人以上)",$AL$426&gt;=5),AL365,IF(AND('別紙3-1_区分⑤所要額内訳'!$I$4="小規模施設等(定員29人以下)",$AL$426&gt;=2),AL365,""))</f>
        <v/>
      </c>
      <c r="AM472" s="21" t="str">
        <f>IF(AND('別紙3-1_区分⑤所要額内訳'!$I$4="大規模施設等(定員30人以上)",$AM$426&gt;=5),AM365,IF(AND('別紙3-1_区分⑤所要額内訳'!$I$4="小規模施設等(定員29人以下)",$AM$426&gt;=2),AM365,""))</f>
        <v/>
      </c>
      <c r="AN472" s="21" t="str">
        <f>IF(AND('別紙3-1_区分⑤所要額内訳'!$I$4="大規模施設等(定員30人以上)",$AN$426&gt;=5),AN365,IF(AND('別紙3-1_区分⑤所要額内訳'!$I$4="小規模施設等(定員29人以下)",$AN$426&gt;=2),AN365,""))</f>
        <v/>
      </c>
      <c r="AO472" s="21" t="str">
        <f>IF(AND('別紙3-1_区分⑤所要額内訳'!$I$4="大規模施設等(定員30人以上)",$AO$426&gt;=5),AO365,IF(AND('別紙3-1_区分⑤所要額内訳'!$I$4="小規模施設等(定員29人以下)",$AO$426&gt;=2),AO365,""))</f>
        <v/>
      </c>
      <c r="AP472" s="21" t="str">
        <f>IF(AND('別紙3-1_区分⑤所要額内訳'!$I$4="大規模施設等(定員30人以上)",$AP$426&gt;=5),AP365,IF(AND('別紙3-1_区分⑤所要額内訳'!$I$4="小規模施設等(定員29人以下)",$AP$426&gt;=2),AP365,""))</f>
        <v/>
      </c>
      <c r="AQ472" s="21" t="str">
        <f>IF(AND('別紙3-1_区分⑤所要額内訳'!$I$4="大規模施設等(定員30人以上)",$AQ$426&gt;=5),AQ365,IF(AND('別紙3-1_区分⑤所要額内訳'!$I$4="小規模施設等(定員29人以下)",$AQ$426&gt;=2),AQ365,""))</f>
        <v/>
      </c>
      <c r="AR472" s="21" t="str">
        <f>IF(AND('別紙3-1_区分⑤所要額内訳'!$I$4="大規模施設等(定員30人以上)",$AR$426&gt;=5),AR365,IF(AND('別紙3-1_区分⑤所要額内訳'!$I$4="小規模施設等(定員29人以下)",$AR$426&gt;=2),AR365,""))</f>
        <v/>
      </c>
      <c r="AS472" s="21" t="str">
        <f>IF(AND('別紙3-1_区分⑤所要額内訳'!$I$4="大規模施設等(定員30人以上)",$AS$426&gt;=5),AS365,IF(AND('別紙3-1_区分⑤所要額内訳'!$I$4="小規模施設等(定員29人以下)",$AS$426&gt;=2),AS365,""))</f>
        <v/>
      </c>
      <c r="AT472" s="21" t="str">
        <f>IF(AND('別紙3-1_区分⑤所要額内訳'!$I$4="大規模施設等(定員30人以上)",$AT$426&gt;=5),AT365,IF(AND('別紙3-1_区分⑤所要額内訳'!$I$4="小規模施設等(定員29人以下)",$AT$426&gt;=2),AT365,""))</f>
        <v/>
      </c>
      <c r="AU472" s="21" t="str">
        <f>IF(AND('別紙3-1_区分⑤所要額内訳'!$I$4="大規模施設等(定員30人以上)",$AU$426&gt;=5),AU365,IF(AND('別紙3-1_区分⑤所要額内訳'!$I$4="小規模施設等(定員29人以下)",$AU$426&gt;=2),AU365,""))</f>
        <v/>
      </c>
      <c r="AV472" s="21" t="str">
        <f>IF(AND('別紙3-1_区分⑤所要額内訳'!$I$4="大規模施設等(定員30人以上)",$AV$426&gt;=5),AV365,IF(AND('別紙3-1_区分⑤所要額内訳'!$I$4="小規模施設等(定員29人以下)",$AV$426&gt;=2),AV365,""))</f>
        <v/>
      </c>
      <c r="AW472" s="21" t="str">
        <f>IF(AND('別紙3-1_区分⑤所要額内訳'!$I$4="大規模施設等(定員30人以上)",$AW$426&gt;=5),AW365,IF(AND('別紙3-1_区分⑤所要額内訳'!$I$4="小規模施設等(定員29人以下)",$AW$426&gt;=2),AW365,""))</f>
        <v/>
      </c>
      <c r="AX472" s="21" t="str">
        <f>IF(AND('別紙3-1_区分⑤所要額内訳'!$I$4="大規模施設等(定員30人以上)",$AX$426&gt;=5),AX365,IF(AND('別紙3-1_区分⑤所要額内訳'!$I$4="小規模施設等(定員29人以下)",$AX$426&gt;=2),AX365,""))</f>
        <v/>
      </c>
      <c r="AY472" s="21" t="str">
        <f>IF(AND('別紙3-1_区分⑤所要額内訳'!$I$4="大規模施設等(定員30人以上)",$AY$426&gt;=5),AY365,IF(AND('別紙3-1_区分⑤所要額内訳'!$I$4="小規模施設等(定員29人以下)",$AY$426&gt;=2),AY365,""))</f>
        <v/>
      </c>
      <c r="AZ472" s="21" t="str">
        <f>IF(AND('別紙3-1_区分⑤所要額内訳'!$I$4="大規模施設等(定員30人以上)",$AZ$426&gt;=5),AZ365,IF(AND('別紙3-1_区分⑤所要額内訳'!$I$4="小規模施設等(定員29人以下)",$AZ$426&gt;=2),AZ365,""))</f>
        <v/>
      </c>
      <c r="BA472" s="21" t="str">
        <f>IF(AND('別紙3-1_区分⑤所要額内訳'!$I$4="大規模施設等(定員30人以上)",$BA$426&gt;=5),BA365,IF(AND('別紙3-1_区分⑤所要額内訳'!$I$4="小規模施設等(定員29人以下)",$BA$426&gt;=2),BA365,""))</f>
        <v/>
      </c>
      <c r="BB472" s="18">
        <f t="shared" si="791"/>
        <v>0</v>
      </c>
    </row>
    <row r="473" spans="1:54" x14ac:dyDescent="0.2">
      <c r="A473" s="5" t="str">
        <f t="shared" ref="A473:C473" si="799">A45</f>
        <v/>
      </c>
      <c r="B473" s="14" t="str">
        <f t="shared" si="799"/>
        <v/>
      </c>
      <c r="C473" s="5" t="str">
        <f t="shared" si="799"/>
        <v/>
      </c>
      <c r="D473" s="21" t="str">
        <f>IF(AND('別紙3-1_区分⑤所要額内訳'!$I$4="大規模施設等(定員30人以上)",$D$426&gt;=5),D366,IF(AND('別紙3-1_区分⑤所要額内訳'!$I$4="小規模施設等(定員29人以下)",$D$426&gt;=2),D366,""))</f>
        <v/>
      </c>
      <c r="E473" s="21" t="str">
        <f>IF(AND('別紙3-1_区分⑤所要額内訳'!$I$4="大規模施設等(定員30人以上)",$E$426&gt;=5),E366,IF(AND('別紙3-1_区分⑤所要額内訳'!$I$4="小規模施設等(定員29人以下)",$E$426&gt;=2),E366,""))</f>
        <v/>
      </c>
      <c r="F473" s="21" t="str">
        <f>IF(AND('別紙3-1_区分⑤所要額内訳'!$I$4="大規模施設等(定員30人以上)",$F$426&gt;=5),F366,IF(AND('別紙3-1_区分⑤所要額内訳'!$I$4="小規模施設等(定員29人以下)",$F$426&gt;=2),F366,""))</f>
        <v/>
      </c>
      <c r="G473" s="21" t="str">
        <f>IF(AND('別紙3-1_区分⑤所要額内訳'!$I$4="大規模施設等(定員30人以上)",$G$426&gt;=5),G366,IF(AND('別紙3-1_区分⑤所要額内訳'!$I$4="小規模施設等(定員29人以下)",$G$426&gt;=2),G366,""))</f>
        <v/>
      </c>
      <c r="H473" s="21" t="str">
        <f>IF(AND('別紙3-1_区分⑤所要額内訳'!$I$4="大規模施設等(定員30人以上)",$H$426&gt;=5),H366,IF(AND('別紙3-1_区分⑤所要額内訳'!$I$4="小規模施設等(定員29人以下)",$H$426&gt;=2),H366,""))</f>
        <v/>
      </c>
      <c r="I473" s="21" t="str">
        <f>IF(AND('別紙3-1_区分⑤所要額内訳'!$I$4="大規模施設等(定員30人以上)",$I$426&gt;=5),I366,IF(AND('別紙3-1_区分⑤所要額内訳'!$I$4="小規模施設等(定員29人以下)",$I$426&gt;=2),I366,""))</f>
        <v/>
      </c>
      <c r="J473" s="21" t="str">
        <f>IF(AND('別紙3-1_区分⑤所要額内訳'!$I$4="大規模施設等(定員30人以上)",$J$426&gt;=5),J366,IF(AND('別紙3-1_区分⑤所要額内訳'!$I$4="小規模施設等(定員29人以下)",$J$426&gt;=2),J366,""))</f>
        <v/>
      </c>
      <c r="K473" s="21" t="str">
        <f>IF(AND('別紙3-1_区分⑤所要額内訳'!$I$4="大規模施設等(定員30人以上)",$K$426&gt;=5),K366,IF(AND('別紙3-1_区分⑤所要額内訳'!$I$4="小規模施設等(定員29人以下)",$K$426&gt;=2),K366,""))</f>
        <v/>
      </c>
      <c r="L473" s="21" t="str">
        <f>IF(AND('別紙3-1_区分⑤所要額内訳'!$I$4="大規模施設等(定員30人以上)",$L$426&gt;=5),L366,IF(AND('別紙3-1_区分⑤所要額内訳'!$I$4="小規模施設等(定員29人以下)",$L$426&gt;=2),L366,""))</f>
        <v/>
      </c>
      <c r="M473" s="21" t="str">
        <f>IF(AND('別紙3-1_区分⑤所要額内訳'!$I$4="大規模施設等(定員30人以上)",$M$426&gt;=5),M366,IF(AND('別紙3-1_区分⑤所要額内訳'!$I$4="小規模施設等(定員29人以下)",$M$426&gt;=2),M366,""))</f>
        <v/>
      </c>
      <c r="N473" s="21" t="str">
        <f>IF(AND('別紙3-1_区分⑤所要額内訳'!$I$4="大規模施設等(定員30人以上)",$N$426&gt;=5),N366,IF(AND('別紙3-1_区分⑤所要額内訳'!$I$4="小規模施設等(定員29人以下)",$N$426&gt;=2),N366,""))</f>
        <v/>
      </c>
      <c r="O473" s="21" t="str">
        <f>IF(AND('別紙3-1_区分⑤所要額内訳'!$I$4="大規模施設等(定員30人以上)",$O$426&gt;=5),O366,IF(AND('別紙3-1_区分⑤所要額内訳'!$I$4="小規模施設等(定員29人以下)",$O$426&gt;=2),O366,""))</f>
        <v/>
      </c>
      <c r="P473" s="21" t="str">
        <f>IF(AND('別紙3-1_区分⑤所要額内訳'!$I$4="大規模施設等(定員30人以上)",$P$426&gt;=5),P366,IF(AND('別紙3-1_区分⑤所要額内訳'!$I$4="小規模施設等(定員29人以下)",$P$426&gt;=2),P366,""))</f>
        <v/>
      </c>
      <c r="Q473" s="21" t="str">
        <f>IF(AND('別紙3-1_区分⑤所要額内訳'!$I$4="大規模施設等(定員30人以上)",$Q$426&gt;=5),Q366,IF(AND('別紙3-1_区分⑤所要額内訳'!$I$4="小規模施設等(定員29人以下)",$Q$426&gt;=2),Q366,""))</f>
        <v/>
      </c>
      <c r="R473" s="21" t="str">
        <f>IF(AND('別紙3-1_区分⑤所要額内訳'!$I$4="大規模施設等(定員30人以上)",$R$426&gt;=5),R366,IF(AND('別紙3-1_区分⑤所要額内訳'!$I$4="小規模施設等(定員29人以下)",$R$426&gt;=2),R366,""))</f>
        <v/>
      </c>
      <c r="S473" s="21" t="str">
        <f>IF(AND('別紙3-1_区分⑤所要額内訳'!$I$4="大規模施設等(定員30人以上)",$S$426&gt;=5),S366,IF(AND('別紙3-1_区分⑤所要額内訳'!$I$4="小規模施設等(定員29人以下)",$S$426&gt;=2),S366,""))</f>
        <v/>
      </c>
      <c r="T473" s="21" t="str">
        <f>IF(AND('別紙3-1_区分⑤所要額内訳'!$I$4="大規模施設等(定員30人以上)",$T$426&gt;=5),T366,IF(AND('別紙3-1_区分⑤所要額内訳'!$I$4="小規模施設等(定員29人以下)",$T$426&gt;=2),T366,""))</f>
        <v/>
      </c>
      <c r="U473" s="21" t="str">
        <f>IF(AND('別紙3-1_区分⑤所要額内訳'!$I$4="大規模施設等(定員30人以上)",$U$426&gt;=5),U366,IF(AND('別紙3-1_区分⑤所要額内訳'!$I$4="小規模施設等(定員29人以下)",$U$426&gt;=2),U366,""))</f>
        <v/>
      </c>
      <c r="V473" s="21" t="str">
        <f>IF(AND('別紙3-1_区分⑤所要額内訳'!$I$4="大規模施設等(定員30人以上)",$V$426&gt;=5),V366,IF(AND('別紙3-1_区分⑤所要額内訳'!$I$4="小規模施設等(定員29人以下)",$V$426&gt;=2),V366,""))</f>
        <v/>
      </c>
      <c r="W473" s="21" t="str">
        <f>IF(AND('別紙3-1_区分⑤所要額内訳'!$I$4="大規模施設等(定員30人以上)",$W$426&gt;=5),W366,IF(AND('別紙3-1_区分⑤所要額内訳'!$I$4="小規模施設等(定員29人以下)",$W$426&gt;=2),W366,""))</f>
        <v/>
      </c>
      <c r="X473" s="21" t="str">
        <f>IF(AND('別紙3-1_区分⑤所要額内訳'!$I$4="大規模施設等(定員30人以上)",$X$426&gt;=5),X366,IF(AND('別紙3-1_区分⑤所要額内訳'!$I$4="小規模施設等(定員29人以下)",$X$426&gt;=2),X366,""))</f>
        <v/>
      </c>
      <c r="Y473" s="21" t="str">
        <f>IF(AND('別紙3-1_区分⑤所要額内訳'!$I$4="大規模施設等(定員30人以上)",$Y$426&gt;=5),Y366,IF(AND('別紙3-1_区分⑤所要額内訳'!$I$4="小規模施設等(定員29人以下)",$Y$426&gt;=2),Y366,""))</f>
        <v/>
      </c>
      <c r="Z473" s="21" t="str">
        <f>IF(AND('別紙3-1_区分⑤所要額内訳'!$I$4="大規模施設等(定員30人以上)",$Z$426&gt;=5),Z366,IF(AND('別紙3-1_区分⑤所要額内訳'!$I$4="小規模施設等(定員29人以下)",$Z$426&gt;=2),Z366,""))</f>
        <v/>
      </c>
      <c r="AA473" s="21" t="str">
        <f>IF(AND('別紙3-1_区分⑤所要額内訳'!$I$4="大規模施設等(定員30人以上)",$AA$426&gt;=5),AA366,IF(AND('別紙3-1_区分⑤所要額内訳'!$I$4="小規模施設等(定員29人以下)",$AA$426&gt;=2),AA366,""))</f>
        <v/>
      </c>
      <c r="AB473" s="21" t="str">
        <f>IF(AND('別紙3-1_区分⑤所要額内訳'!$I$4="大規模施設等(定員30人以上)",$AB$426&gt;=5),AB366,IF(AND('別紙3-1_区分⑤所要額内訳'!$I$4="小規模施設等(定員29人以下)",$AB$426&gt;=2),AB366,""))</f>
        <v/>
      </c>
      <c r="AC473" s="21" t="str">
        <f>IF(AND('別紙3-1_区分⑤所要額内訳'!$I$4="大規模施設等(定員30人以上)",$AC$426&gt;=5),AC366,IF(AND('別紙3-1_区分⑤所要額内訳'!$I$4="小規模施設等(定員29人以下)",$AC$426&gt;=2),AC366,""))</f>
        <v/>
      </c>
      <c r="AD473" s="21" t="str">
        <f>IF(AND('別紙3-1_区分⑤所要額内訳'!$I$4="大規模施設等(定員30人以上)",$AD$426&gt;=5),AD366,IF(AND('別紙3-1_区分⑤所要額内訳'!$I$4="小規模施設等(定員29人以下)",$AD$426&gt;=2),AD366,""))</f>
        <v/>
      </c>
      <c r="AE473" s="21" t="str">
        <f>IF(AND('別紙3-1_区分⑤所要額内訳'!$I$4="大規模施設等(定員30人以上)",$AE$426&gt;=5),AE366,IF(AND('別紙3-1_区分⑤所要額内訳'!$I$4="小規模施設等(定員29人以下)",$AE$426&gt;=2),AE366,""))</f>
        <v/>
      </c>
      <c r="AF473" s="21" t="str">
        <f>IF(AND('別紙3-1_区分⑤所要額内訳'!$I$4="大規模施設等(定員30人以上)",$AF$426&gt;=5),AF366,IF(AND('別紙3-1_区分⑤所要額内訳'!$I$4="小規模施設等(定員29人以下)",$AF$426&gt;=2),AF366,""))</f>
        <v/>
      </c>
      <c r="AG473" s="21" t="str">
        <f>IF(AND('別紙3-1_区分⑤所要額内訳'!$I$4="大規模施設等(定員30人以上)",$AG$426&gt;=5),AG366,IF(AND('別紙3-1_区分⑤所要額内訳'!$I$4="小規模施設等(定員29人以下)",$AG$426&gt;=2),AG366,""))</f>
        <v/>
      </c>
      <c r="AH473" s="21" t="str">
        <f>IF(AND('別紙3-1_区分⑤所要額内訳'!$I$4="大規模施設等(定員30人以上)",$AH$426&gt;=5),AH366,IF(AND('別紙3-1_区分⑤所要額内訳'!$I$4="小規模施設等(定員29人以下)",$AH$426&gt;=2),AH366,""))</f>
        <v/>
      </c>
      <c r="AI473" s="21" t="str">
        <f>IF(AND('別紙3-1_区分⑤所要額内訳'!$I$4="大規模施設等(定員30人以上)",$AI$426&gt;=5),AI366,IF(AND('別紙3-1_区分⑤所要額内訳'!$I$4="小規模施設等(定員29人以下)",$AI$426&gt;=2),AI366,""))</f>
        <v/>
      </c>
      <c r="AJ473" s="21" t="str">
        <f>IF(AND('別紙3-1_区分⑤所要額内訳'!$I$4="大規模施設等(定員30人以上)",$AJ$426&gt;=5),AJ366,IF(AND('別紙3-1_区分⑤所要額内訳'!$I$4="小規模施設等(定員29人以下)",$AJ$426&gt;=2),AJ366,""))</f>
        <v/>
      </c>
      <c r="AK473" s="21" t="str">
        <f>IF(AND('別紙3-1_区分⑤所要額内訳'!$I$4="大規模施設等(定員30人以上)",$AK$426&gt;=5),AK366,IF(AND('別紙3-1_区分⑤所要額内訳'!$I$4="小規模施設等(定員29人以下)",$AK$426&gt;=2),AK366,""))</f>
        <v/>
      </c>
      <c r="AL473" s="21" t="str">
        <f>IF(AND('別紙3-1_区分⑤所要額内訳'!$I$4="大規模施設等(定員30人以上)",$AL$426&gt;=5),AL366,IF(AND('別紙3-1_区分⑤所要額内訳'!$I$4="小規模施設等(定員29人以下)",$AL$426&gt;=2),AL366,""))</f>
        <v/>
      </c>
      <c r="AM473" s="21" t="str">
        <f>IF(AND('別紙3-1_区分⑤所要額内訳'!$I$4="大規模施設等(定員30人以上)",$AM$426&gt;=5),AM366,IF(AND('別紙3-1_区分⑤所要額内訳'!$I$4="小規模施設等(定員29人以下)",$AM$426&gt;=2),AM366,""))</f>
        <v/>
      </c>
      <c r="AN473" s="21" t="str">
        <f>IF(AND('別紙3-1_区分⑤所要額内訳'!$I$4="大規模施設等(定員30人以上)",$AN$426&gt;=5),AN366,IF(AND('別紙3-1_区分⑤所要額内訳'!$I$4="小規模施設等(定員29人以下)",$AN$426&gt;=2),AN366,""))</f>
        <v/>
      </c>
      <c r="AO473" s="21" t="str">
        <f>IF(AND('別紙3-1_区分⑤所要額内訳'!$I$4="大規模施設等(定員30人以上)",$AO$426&gt;=5),AO366,IF(AND('別紙3-1_区分⑤所要額内訳'!$I$4="小規模施設等(定員29人以下)",$AO$426&gt;=2),AO366,""))</f>
        <v/>
      </c>
      <c r="AP473" s="21" t="str">
        <f>IF(AND('別紙3-1_区分⑤所要額内訳'!$I$4="大規模施設等(定員30人以上)",$AP$426&gt;=5),AP366,IF(AND('別紙3-1_区分⑤所要額内訳'!$I$4="小規模施設等(定員29人以下)",$AP$426&gt;=2),AP366,""))</f>
        <v/>
      </c>
      <c r="AQ473" s="21" t="str">
        <f>IF(AND('別紙3-1_区分⑤所要額内訳'!$I$4="大規模施設等(定員30人以上)",$AQ$426&gt;=5),AQ366,IF(AND('別紙3-1_区分⑤所要額内訳'!$I$4="小規模施設等(定員29人以下)",$AQ$426&gt;=2),AQ366,""))</f>
        <v/>
      </c>
      <c r="AR473" s="21" t="str">
        <f>IF(AND('別紙3-1_区分⑤所要額内訳'!$I$4="大規模施設等(定員30人以上)",$AR$426&gt;=5),AR366,IF(AND('別紙3-1_区分⑤所要額内訳'!$I$4="小規模施設等(定員29人以下)",$AR$426&gt;=2),AR366,""))</f>
        <v/>
      </c>
      <c r="AS473" s="21" t="str">
        <f>IF(AND('別紙3-1_区分⑤所要額内訳'!$I$4="大規模施設等(定員30人以上)",$AS$426&gt;=5),AS366,IF(AND('別紙3-1_区分⑤所要額内訳'!$I$4="小規模施設等(定員29人以下)",$AS$426&gt;=2),AS366,""))</f>
        <v/>
      </c>
      <c r="AT473" s="21" t="str">
        <f>IF(AND('別紙3-1_区分⑤所要額内訳'!$I$4="大規模施設等(定員30人以上)",$AT$426&gt;=5),AT366,IF(AND('別紙3-1_区分⑤所要額内訳'!$I$4="小規模施設等(定員29人以下)",$AT$426&gt;=2),AT366,""))</f>
        <v/>
      </c>
      <c r="AU473" s="21" t="str">
        <f>IF(AND('別紙3-1_区分⑤所要額内訳'!$I$4="大規模施設等(定員30人以上)",$AU$426&gt;=5),AU366,IF(AND('別紙3-1_区分⑤所要額内訳'!$I$4="小規模施設等(定員29人以下)",$AU$426&gt;=2),AU366,""))</f>
        <v/>
      </c>
      <c r="AV473" s="21" t="str">
        <f>IF(AND('別紙3-1_区分⑤所要額内訳'!$I$4="大規模施設等(定員30人以上)",$AV$426&gt;=5),AV366,IF(AND('別紙3-1_区分⑤所要額内訳'!$I$4="小規模施設等(定員29人以下)",$AV$426&gt;=2),AV366,""))</f>
        <v/>
      </c>
      <c r="AW473" s="21" t="str">
        <f>IF(AND('別紙3-1_区分⑤所要額内訳'!$I$4="大規模施設等(定員30人以上)",$AW$426&gt;=5),AW366,IF(AND('別紙3-1_区分⑤所要額内訳'!$I$4="小規模施設等(定員29人以下)",$AW$426&gt;=2),AW366,""))</f>
        <v/>
      </c>
      <c r="AX473" s="21" t="str">
        <f>IF(AND('別紙3-1_区分⑤所要額内訳'!$I$4="大規模施設等(定員30人以上)",$AX$426&gt;=5),AX366,IF(AND('別紙3-1_区分⑤所要額内訳'!$I$4="小規模施設等(定員29人以下)",$AX$426&gt;=2),AX366,""))</f>
        <v/>
      </c>
      <c r="AY473" s="21" t="str">
        <f>IF(AND('別紙3-1_区分⑤所要額内訳'!$I$4="大規模施設等(定員30人以上)",$AY$426&gt;=5),AY366,IF(AND('別紙3-1_区分⑤所要額内訳'!$I$4="小規模施設等(定員29人以下)",$AY$426&gt;=2),AY366,""))</f>
        <v/>
      </c>
      <c r="AZ473" s="21" t="str">
        <f>IF(AND('別紙3-1_区分⑤所要額内訳'!$I$4="大規模施設等(定員30人以上)",$AZ$426&gt;=5),AZ366,IF(AND('別紙3-1_区分⑤所要額内訳'!$I$4="小規模施設等(定員29人以下)",$AZ$426&gt;=2),AZ366,""))</f>
        <v/>
      </c>
      <c r="BA473" s="21" t="str">
        <f>IF(AND('別紙3-1_区分⑤所要額内訳'!$I$4="大規模施設等(定員30人以上)",$BA$426&gt;=5),BA366,IF(AND('別紙3-1_区分⑤所要額内訳'!$I$4="小規模施設等(定員29人以下)",$BA$426&gt;=2),BA366,""))</f>
        <v/>
      </c>
      <c r="BB473" s="18">
        <f t="shared" si="791"/>
        <v>0</v>
      </c>
    </row>
    <row r="474" spans="1:54" x14ac:dyDescent="0.2">
      <c r="A474" s="5" t="str">
        <f t="shared" ref="A474:C474" si="800">A46</f>
        <v/>
      </c>
      <c r="B474" s="14" t="str">
        <f t="shared" si="800"/>
        <v/>
      </c>
      <c r="C474" s="5" t="str">
        <f t="shared" si="800"/>
        <v/>
      </c>
      <c r="D474" s="21" t="str">
        <f>IF(AND('別紙3-1_区分⑤所要額内訳'!$I$4="大規模施設等(定員30人以上)",$D$426&gt;=5),D367,IF(AND('別紙3-1_区分⑤所要額内訳'!$I$4="小規模施設等(定員29人以下)",$D$426&gt;=2),D367,""))</f>
        <v/>
      </c>
      <c r="E474" s="21" t="str">
        <f>IF(AND('別紙3-1_区分⑤所要額内訳'!$I$4="大規模施設等(定員30人以上)",$E$426&gt;=5),E367,IF(AND('別紙3-1_区分⑤所要額内訳'!$I$4="小規模施設等(定員29人以下)",$E$426&gt;=2),E367,""))</f>
        <v/>
      </c>
      <c r="F474" s="21" t="str">
        <f>IF(AND('別紙3-1_区分⑤所要額内訳'!$I$4="大規模施設等(定員30人以上)",$F$426&gt;=5),F367,IF(AND('別紙3-1_区分⑤所要額内訳'!$I$4="小規模施設等(定員29人以下)",$F$426&gt;=2),F367,""))</f>
        <v/>
      </c>
      <c r="G474" s="21" t="str">
        <f>IF(AND('別紙3-1_区分⑤所要額内訳'!$I$4="大規模施設等(定員30人以上)",$G$426&gt;=5),G367,IF(AND('別紙3-1_区分⑤所要額内訳'!$I$4="小規模施設等(定員29人以下)",$G$426&gt;=2),G367,""))</f>
        <v/>
      </c>
      <c r="H474" s="21" t="str">
        <f>IF(AND('別紙3-1_区分⑤所要額内訳'!$I$4="大規模施設等(定員30人以上)",$H$426&gt;=5),H367,IF(AND('別紙3-1_区分⑤所要額内訳'!$I$4="小規模施設等(定員29人以下)",$H$426&gt;=2),H367,""))</f>
        <v/>
      </c>
      <c r="I474" s="21" t="str">
        <f>IF(AND('別紙3-1_区分⑤所要額内訳'!$I$4="大規模施設等(定員30人以上)",$I$426&gt;=5),I367,IF(AND('別紙3-1_区分⑤所要額内訳'!$I$4="小規模施設等(定員29人以下)",$I$426&gt;=2),I367,""))</f>
        <v/>
      </c>
      <c r="J474" s="21" t="str">
        <f>IF(AND('別紙3-1_区分⑤所要額内訳'!$I$4="大規模施設等(定員30人以上)",$J$426&gt;=5),J367,IF(AND('別紙3-1_区分⑤所要額内訳'!$I$4="小規模施設等(定員29人以下)",$J$426&gt;=2),J367,""))</f>
        <v/>
      </c>
      <c r="K474" s="21" t="str">
        <f>IF(AND('別紙3-1_区分⑤所要額内訳'!$I$4="大規模施設等(定員30人以上)",$K$426&gt;=5),K367,IF(AND('別紙3-1_区分⑤所要額内訳'!$I$4="小規模施設等(定員29人以下)",$K$426&gt;=2),K367,""))</f>
        <v/>
      </c>
      <c r="L474" s="21" t="str">
        <f>IF(AND('別紙3-1_区分⑤所要額内訳'!$I$4="大規模施設等(定員30人以上)",$L$426&gt;=5),L367,IF(AND('別紙3-1_区分⑤所要額内訳'!$I$4="小規模施設等(定員29人以下)",$L$426&gt;=2),L367,""))</f>
        <v/>
      </c>
      <c r="M474" s="21" t="str">
        <f>IF(AND('別紙3-1_区分⑤所要額内訳'!$I$4="大規模施設等(定員30人以上)",$M$426&gt;=5),M367,IF(AND('別紙3-1_区分⑤所要額内訳'!$I$4="小規模施設等(定員29人以下)",$M$426&gt;=2),M367,""))</f>
        <v/>
      </c>
      <c r="N474" s="21" t="str">
        <f>IF(AND('別紙3-1_区分⑤所要額内訳'!$I$4="大規模施設等(定員30人以上)",$N$426&gt;=5),N367,IF(AND('別紙3-1_区分⑤所要額内訳'!$I$4="小規模施設等(定員29人以下)",$N$426&gt;=2),N367,""))</f>
        <v/>
      </c>
      <c r="O474" s="21" t="str">
        <f>IF(AND('別紙3-1_区分⑤所要額内訳'!$I$4="大規模施設等(定員30人以上)",$O$426&gt;=5),O367,IF(AND('別紙3-1_区分⑤所要額内訳'!$I$4="小規模施設等(定員29人以下)",$O$426&gt;=2),O367,""))</f>
        <v/>
      </c>
      <c r="P474" s="21" t="str">
        <f>IF(AND('別紙3-1_区分⑤所要額内訳'!$I$4="大規模施設等(定員30人以上)",$P$426&gt;=5),P367,IF(AND('別紙3-1_区分⑤所要額内訳'!$I$4="小規模施設等(定員29人以下)",$P$426&gt;=2),P367,""))</f>
        <v/>
      </c>
      <c r="Q474" s="21" t="str">
        <f>IF(AND('別紙3-1_区分⑤所要額内訳'!$I$4="大規模施設等(定員30人以上)",$Q$426&gt;=5),Q367,IF(AND('別紙3-1_区分⑤所要額内訳'!$I$4="小規模施設等(定員29人以下)",$Q$426&gt;=2),Q367,""))</f>
        <v/>
      </c>
      <c r="R474" s="21" t="str">
        <f>IF(AND('別紙3-1_区分⑤所要額内訳'!$I$4="大規模施設等(定員30人以上)",$R$426&gt;=5),R367,IF(AND('別紙3-1_区分⑤所要額内訳'!$I$4="小規模施設等(定員29人以下)",$R$426&gt;=2),R367,""))</f>
        <v/>
      </c>
      <c r="S474" s="21" t="str">
        <f>IF(AND('別紙3-1_区分⑤所要額内訳'!$I$4="大規模施設等(定員30人以上)",$S$426&gt;=5),S367,IF(AND('別紙3-1_区分⑤所要額内訳'!$I$4="小規模施設等(定員29人以下)",$S$426&gt;=2),S367,""))</f>
        <v/>
      </c>
      <c r="T474" s="21" t="str">
        <f>IF(AND('別紙3-1_区分⑤所要額内訳'!$I$4="大規模施設等(定員30人以上)",$T$426&gt;=5),T367,IF(AND('別紙3-1_区分⑤所要額内訳'!$I$4="小規模施設等(定員29人以下)",$T$426&gt;=2),T367,""))</f>
        <v/>
      </c>
      <c r="U474" s="21" t="str">
        <f>IF(AND('別紙3-1_区分⑤所要額内訳'!$I$4="大規模施設等(定員30人以上)",$U$426&gt;=5),U367,IF(AND('別紙3-1_区分⑤所要額内訳'!$I$4="小規模施設等(定員29人以下)",$U$426&gt;=2),U367,""))</f>
        <v/>
      </c>
      <c r="V474" s="21" t="str">
        <f>IF(AND('別紙3-1_区分⑤所要額内訳'!$I$4="大規模施設等(定員30人以上)",$V$426&gt;=5),V367,IF(AND('別紙3-1_区分⑤所要額内訳'!$I$4="小規模施設等(定員29人以下)",$V$426&gt;=2),V367,""))</f>
        <v/>
      </c>
      <c r="W474" s="21" t="str">
        <f>IF(AND('別紙3-1_区分⑤所要額内訳'!$I$4="大規模施設等(定員30人以上)",$W$426&gt;=5),W367,IF(AND('別紙3-1_区分⑤所要額内訳'!$I$4="小規模施設等(定員29人以下)",$W$426&gt;=2),W367,""))</f>
        <v/>
      </c>
      <c r="X474" s="21" t="str">
        <f>IF(AND('別紙3-1_区分⑤所要額内訳'!$I$4="大規模施設等(定員30人以上)",$X$426&gt;=5),X367,IF(AND('別紙3-1_区分⑤所要額内訳'!$I$4="小規模施設等(定員29人以下)",$X$426&gt;=2),X367,""))</f>
        <v/>
      </c>
      <c r="Y474" s="21" t="str">
        <f>IF(AND('別紙3-1_区分⑤所要額内訳'!$I$4="大規模施設等(定員30人以上)",$Y$426&gt;=5),Y367,IF(AND('別紙3-1_区分⑤所要額内訳'!$I$4="小規模施設等(定員29人以下)",$Y$426&gt;=2),Y367,""))</f>
        <v/>
      </c>
      <c r="Z474" s="21" t="str">
        <f>IF(AND('別紙3-1_区分⑤所要額内訳'!$I$4="大規模施設等(定員30人以上)",$Z$426&gt;=5),Z367,IF(AND('別紙3-1_区分⑤所要額内訳'!$I$4="小規模施設等(定員29人以下)",$Z$426&gt;=2),Z367,""))</f>
        <v/>
      </c>
      <c r="AA474" s="21" t="str">
        <f>IF(AND('別紙3-1_区分⑤所要額内訳'!$I$4="大規模施設等(定員30人以上)",$AA$426&gt;=5),AA367,IF(AND('別紙3-1_区分⑤所要額内訳'!$I$4="小規模施設等(定員29人以下)",$AA$426&gt;=2),AA367,""))</f>
        <v/>
      </c>
      <c r="AB474" s="21" t="str">
        <f>IF(AND('別紙3-1_区分⑤所要額内訳'!$I$4="大規模施設等(定員30人以上)",$AB$426&gt;=5),AB367,IF(AND('別紙3-1_区分⑤所要額内訳'!$I$4="小規模施設等(定員29人以下)",$AB$426&gt;=2),AB367,""))</f>
        <v/>
      </c>
      <c r="AC474" s="21" t="str">
        <f>IF(AND('別紙3-1_区分⑤所要額内訳'!$I$4="大規模施設等(定員30人以上)",$AC$426&gt;=5),AC367,IF(AND('別紙3-1_区分⑤所要額内訳'!$I$4="小規模施設等(定員29人以下)",$AC$426&gt;=2),AC367,""))</f>
        <v/>
      </c>
      <c r="AD474" s="21" t="str">
        <f>IF(AND('別紙3-1_区分⑤所要額内訳'!$I$4="大規模施設等(定員30人以上)",$AD$426&gt;=5),AD367,IF(AND('別紙3-1_区分⑤所要額内訳'!$I$4="小規模施設等(定員29人以下)",$AD$426&gt;=2),AD367,""))</f>
        <v/>
      </c>
      <c r="AE474" s="21" t="str">
        <f>IF(AND('別紙3-1_区分⑤所要額内訳'!$I$4="大規模施設等(定員30人以上)",$AE$426&gt;=5),AE367,IF(AND('別紙3-1_区分⑤所要額内訳'!$I$4="小規模施設等(定員29人以下)",$AE$426&gt;=2),AE367,""))</f>
        <v/>
      </c>
      <c r="AF474" s="21" t="str">
        <f>IF(AND('別紙3-1_区分⑤所要額内訳'!$I$4="大規模施設等(定員30人以上)",$AF$426&gt;=5),AF367,IF(AND('別紙3-1_区分⑤所要額内訳'!$I$4="小規模施設等(定員29人以下)",$AF$426&gt;=2),AF367,""))</f>
        <v/>
      </c>
      <c r="AG474" s="21" t="str">
        <f>IF(AND('別紙3-1_区分⑤所要額内訳'!$I$4="大規模施設等(定員30人以上)",$AG$426&gt;=5),AG367,IF(AND('別紙3-1_区分⑤所要額内訳'!$I$4="小規模施設等(定員29人以下)",$AG$426&gt;=2),AG367,""))</f>
        <v/>
      </c>
      <c r="AH474" s="21" t="str">
        <f>IF(AND('別紙3-1_区分⑤所要額内訳'!$I$4="大規模施設等(定員30人以上)",$AH$426&gt;=5),AH367,IF(AND('別紙3-1_区分⑤所要額内訳'!$I$4="小規模施設等(定員29人以下)",$AH$426&gt;=2),AH367,""))</f>
        <v/>
      </c>
      <c r="AI474" s="21" t="str">
        <f>IF(AND('別紙3-1_区分⑤所要額内訳'!$I$4="大規模施設等(定員30人以上)",$AI$426&gt;=5),AI367,IF(AND('別紙3-1_区分⑤所要額内訳'!$I$4="小規模施設等(定員29人以下)",$AI$426&gt;=2),AI367,""))</f>
        <v/>
      </c>
      <c r="AJ474" s="21" t="str">
        <f>IF(AND('別紙3-1_区分⑤所要額内訳'!$I$4="大規模施設等(定員30人以上)",$AJ$426&gt;=5),AJ367,IF(AND('別紙3-1_区分⑤所要額内訳'!$I$4="小規模施設等(定員29人以下)",$AJ$426&gt;=2),AJ367,""))</f>
        <v/>
      </c>
      <c r="AK474" s="21" t="str">
        <f>IF(AND('別紙3-1_区分⑤所要額内訳'!$I$4="大規模施設等(定員30人以上)",$AK$426&gt;=5),AK367,IF(AND('別紙3-1_区分⑤所要額内訳'!$I$4="小規模施設等(定員29人以下)",$AK$426&gt;=2),AK367,""))</f>
        <v/>
      </c>
      <c r="AL474" s="21" t="str">
        <f>IF(AND('別紙3-1_区分⑤所要額内訳'!$I$4="大規模施設等(定員30人以上)",$AL$426&gt;=5),AL367,IF(AND('別紙3-1_区分⑤所要額内訳'!$I$4="小規模施設等(定員29人以下)",$AL$426&gt;=2),AL367,""))</f>
        <v/>
      </c>
      <c r="AM474" s="21" t="str">
        <f>IF(AND('別紙3-1_区分⑤所要額内訳'!$I$4="大規模施設等(定員30人以上)",$AM$426&gt;=5),AM367,IF(AND('別紙3-1_区分⑤所要額内訳'!$I$4="小規模施設等(定員29人以下)",$AM$426&gt;=2),AM367,""))</f>
        <v/>
      </c>
      <c r="AN474" s="21" t="str">
        <f>IF(AND('別紙3-1_区分⑤所要額内訳'!$I$4="大規模施設等(定員30人以上)",$AN$426&gt;=5),AN367,IF(AND('別紙3-1_区分⑤所要額内訳'!$I$4="小規模施設等(定員29人以下)",$AN$426&gt;=2),AN367,""))</f>
        <v/>
      </c>
      <c r="AO474" s="21" t="str">
        <f>IF(AND('別紙3-1_区分⑤所要額内訳'!$I$4="大規模施設等(定員30人以上)",$AO$426&gt;=5),AO367,IF(AND('別紙3-1_区分⑤所要額内訳'!$I$4="小規模施設等(定員29人以下)",$AO$426&gt;=2),AO367,""))</f>
        <v/>
      </c>
      <c r="AP474" s="21" t="str">
        <f>IF(AND('別紙3-1_区分⑤所要額内訳'!$I$4="大規模施設等(定員30人以上)",$AP$426&gt;=5),AP367,IF(AND('別紙3-1_区分⑤所要額内訳'!$I$4="小規模施設等(定員29人以下)",$AP$426&gt;=2),AP367,""))</f>
        <v/>
      </c>
      <c r="AQ474" s="21" t="str">
        <f>IF(AND('別紙3-1_区分⑤所要額内訳'!$I$4="大規模施設等(定員30人以上)",$AQ$426&gt;=5),AQ367,IF(AND('別紙3-1_区分⑤所要額内訳'!$I$4="小規模施設等(定員29人以下)",$AQ$426&gt;=2),AQ367,""))</f>
        <v/>
      </c>
      <c r="AR474" s="21" t="str">
        <f>IF(AND('別紙3-1_区分⑤所要額内訳'!$I$4="大規模施設等(定員30人以上)",$AR$426&gt;=5),AR367,IF(AND('別紙3-1_区分⑤所要額内訳'!$I$4="小規模施設等(定員29人以下)",$AR$426&gt;=2),AR367,""))</f>
        <v/>
      </c>
      <c r="AS474" s="21" t="str">
        <f>IF(AND('別紙3-1_区分⑤所要額内訳'!$I$4="大規模施設等(定員30人以上)",$AS$426&gt;=5),AS367,IF(AND('別紙3-1_区分⑤所要額内訳'!$I$4="小規模施設等(定員29人以下)",$AS$426&gt;=2),AS367,""))</f>
        <v/>
      </c>
      <c r="AT474" s="21" t="str">
        <f>IF(AND('別紙3-1_区分⑤所要額内訳'!$I$4="大規模施設等(定員30人以上)",$AT$426&gt;=5),AT367,IF(AND('別紙3-1_区分⑤所要額内訳'!$I$4="小規模施設等(定員29人以下)",$AT$426&gt;=2),AT367,""))</f>
        <v/>
      </c>
      <c r="AU474" s="21" t="str">
        <f>IF(AND('別紙3-1_区分⑤所要額内訳'!$I$4="大規模施設等(定員30人以上)",$AU$426&gt;=5),AU367,IF(AND('別紙3-1_区分⑤所要額内訳'!$I$4="小規模施設等(定員29人以下)",$AU$426&gt;=2),AU367,""))</f>
        <v/>
      </c>
      <c r="AV474" s="21" t="str">
        <f>IF(AND('別紙3-1_区分⑤所要額内訳'!$I$4="大規模施設等(定員30人以上)",$AV$426&gt;=5),AV367,IF(AND('別紙3-1_区分⑤所要額内訳'!$I$4="小規模施設等(定員29人以下)",$AV$426&gt;=2),AV367,""))</f>
        <v/>
      </c>
      <c r="AW474" s="21" t="str">
        <f>IF(AND('別紙3-1_区分⑤所要額内訳'!$I$4="大規模施設等(定員30人以上)",$AW$426&gt;=5),AW367,IF(AND('別紙3-1_区分⑤所要額内訳'!$I$4="小規模施設等(定員29人以下)",$AW$426&gt;=2),AW367,""))</f>
        <v/>
      </c>
      <c r="AX474" s="21" t="str">
        <f>IF(AND('別紙3-1_区分⑤所要額内訳'!$I$4="大規模施設等(定員30人以上)",$AX$426&gt;=5),AX367,IF(AND('別紙3-1_区分⑤所要額内訳'!$I$4="小規模施設等(定員29人以下)",$AX$426&gt;=2),AX367,""))</f>
        <v/>
      </c>
      <c r="AY474" s="21" t="str">
        <f>IF(AND('別紙3-1_区分⑤所要額内訳'!$I$4="大規模施設等(定員30人以上)",$AY$426&gt;=5),AY367,IF(AND('別紙3-1_区分⑤所要額内訳'!$I$4="小規模施設等(定員29人以下)",$AY$426&gt;=2),AY367,""))</f>
        <v/>
      </c>
      <c r="AZ474" s="21" t="str">
        <f>IF(AND('別紙3-1_区分⑤所要額内訳'!$I$4="大規模施設等(定員30人以上)",$AZ$426&gt;=5),AZ367,IF(AND('別紙3-1_区分⑤所要額内訳'!$I$4="小規模施設等(定員29人以下)",$AZ$426&gt;=2),AZ367,""))</f>
        <v/>
      </c>
      <c r="BA474" s="21" t="str">
        <f>IF(AND('別紙3-1_区分⑤所要額内訳'!$I$4="大規模施設等(定員30人以上)",$BA$426&gt;=5),BA367,IF(AND('別紙3-1_区分⑤所要額内訳'!$I$4="小規模施設等(定員29人以下)",$BA$426&gt;=2),BA367,""))</f>
        <v/>
      </c>
      <c r="BB474" s="18">
        <f t="shared" si="791"/>
        <v>0</v>
      </c>
    </row>
    <row r="475" spans="1:54" x14ac:dyDescent="0.2">
      <c r="A475" s="5" t="str">
        <f t="shared" ref="A475:C475" si="801">A47</f>
        <v/>
      </c>
      <c r="B475" s="14" t="str">
        <f t="shared" si="801"/>
        <v/>
      </c>
      <c r="C475" s="5" t="str">
        <f t="shared" si="801"/>
        <v/>
      </c>
      <c r="D475" s="21" t="str">
        <f>IF(AND('別紙3-1_区分⑤所要額内訳'!$I$4="大規模施設等(定員30人以上)",$D$426&gt;=5),D368,IF(AND('別紙3-1_区分⑤所要額内訳'!$I$4="小規模施設等(定員29人以下)",$D$426&gt;=2),D368,""))</f>
        <v/>
      </c>
      <c r="E475" s="21" t="str">
        <f>IF(AND('別紙3-1_区分⑤所要額内訳'!$I$4="大規模施設等(定員30人以上)",$E$426&gt;=5),E368,IF(AND('別紙3-1_区分⑤所要額内訳'!$I$4="小規模施設等(定員29人以下)",$E$426&gt;=2),E368,""))</f>
        <v/>
      </c>
      <c r="F475" s="21" t="str">
        <f>IF(AND('別紙3-1_区分⑤所要額内訳'!$I$4="大規模施設等(定員30人以上)",$F$426&gt;=5),F368,IF(AND('別紙3-1_区分⑤所要額内訳'!$I$4="小規模施設等(定員29人以下)",$F$426&gt;=2),F368,""))</f>
        <v/>
      </c>
      <c r="G475" s="21" t="str">
        <f>IF(AND('別紙3-1_区分⑤所要額内訳'!$I$4="大規模施設等(定員30人以上)",$G$426&gt;=5),G368,IF(AND('別紙3-1_区分⑤所要額内訳'!$I$4="小規模施設等(定員29人以下)",$G$426&gt;=2),G368,""))</f>
        <v/>
      </c>
      <c r="H475" s="21" t="str">
        <f>IF(AND('別紙3-1_区分⑤所要額内訳'!$I$4="大規模施設等(定員30人以上)",$H$426&gt;=5),H368,IF(AND('別紙3-1_区分⑤所要額内訳'!$I$4="小規模施設等(定員29人以下)",$H$426&gt;=2),H368,""))</f>
        <v/>
      </c>
      <c r="I475" s="21" t="str">
        <f>IF(AND('別紙3-1_区分⑤所要額内訳'!$I$4="大規模施設等(定員30人以上)",$I$426&gt;=5),I368,IF(AND('別紙3-1_区分⑤所要額内訳'!$I$4="小規模施設等(定員29人以下)",$I$426&gt;=2),I368,""))</f>
        <v/>
      </c>
      <c r="J475" s="21" t="str">
        <f>IF(AND('別紙3-1_区分⑤所要額内訳'!$I$4="大規模施設等(定員30人以上)",$J$426&gt;=5),J368,IF(AND('別紙3-1_区分⑤所要額内訳'!$I$4="小規模施設等(定員29人以下)",$J$426&gt;=2),J368,""))</f>
        <v/>
      </c>
      <c r="K475" s="21" t="str">
        <f>IF(AND('別紙3-1_区分⑤所要額内訳'!$I$4="大規模施設等(定員30人以上)",$K$426&gt;=5),K368,IF(AND('別紙3-1_区分⑤所要額内訳'!$I$4="小規模施設等(定員29人以下)",$K$426&gt;=2),K368,""))</f>
        <v/>
      </c>
      <c r="L475" s="21" t="str">
        <f>IF(AND('別紙3-1_区分⑤所要額内訳'!$I$4="大規模施設等(定員30人以上)",$L$426&gt;=5),L368,IF(AND('別紙3-1_区分⑤所要額内訳'!$I$4="小規模施設等(定員29人以下)",$L$426&gt;=2),L368,""))</f>
        <v/>
      </c>
      <c r="M475" s="21" t="str">
        <f>IF(AND('別紙3-1_区分⑤所要額内訳'!$I$4="大規模施設等(定員30人以上)",$M$426&gt;=5),M368,IF(AND('別紙3-1_区分⑤所要額内訳'!$I$4="小規模施設等(定員29人以下)",$M$426&gt;=2),M368,""))</f>
        <v/>
      </c>
      <c r="N475" s="21" t="str">
        <f>IF(AND('別紙3-1_区分⑤所要額内訳'!$I$4="大規模施設等(定員30人以上)",$N$426&gt;=5),N368,IF(AND('別紙3-1_区分⑤所要額内訳'!$I$4="小規模施設等(定員29人以下)",$N$426&gt;=2),N368,""))</f>
        <v/>
      </c>
      <c r="O475" s="21" t="str">
        <f>IF(AND('別紙3-1_区分⑤所要額内訳'!$I$4="大規模施設等(定員30人以上)",$O$426&gt;=5),O368,IF(AND('別紙3-1_区分⑤所要額内訳'!$I$4="小規模施設等(定員29人以下)",$O$426&gt;=2),O368,""))</f>
        <v/>
      </c>
      <c r="P475" s="21" t="str">
        <f>IF(AND('別紙3-1_区分⑤所要額内訳'!$I$4="大規模施設等(定員30人以上)",$P$426&gt;=5),P368,IF(AND('別紙3-1_区分⑤所要額内訳'!$I$4="小規模施設等(定員29人以下)",$P$426&gt;=2),P368,""))</f>
        <v/>
      </c>
      <c r="Q475" s="21" t="str">
        <f>IF(AND('別紙3-1_区分⑤所要額内訳'!$I$4="大規模施設等(定員30人以上)",$Q$426&gt;=5),Q368,IF(AND('別紙3-1_区分⑤所要額内訳'!$I$4="小規模施設等(定員29人以下)",$Q$426&gt;=2),Q368,""))</f>
        <v/>
      </c>
      <c r="R475" s="21" t="str">
        <f>IF(AND('別紙3-1_区分⑤所要額内訳'!$I$4="大規模施設等(定員30人以上)",$R$426&gt;=5),R368,IF(AND('別紙3-1_区分⑤所要額内訳'!$I$4="小規模施設等(定員29人以下)",$R$426&gt;=2),R368,""))</f>
        <v/>
      </c>
      <c r="S475" s="21" t="str">
        <f>IF(AND('別紙3-1_区分⑤所要額内訳'!$I$4="大規模施設等(定員30人以上)",$S$426&gt;=5),S368,IF(AND('別紙3-1_区分⑤所要額内訳'!$I$4="小規模施設等(定員29人以下)",$S$426&gt;=2),S368,""))</f>
        <v/>
      </c>
      <c r="T475" s="21" t="str">
        <f>IF(AND('別紙3-1_区分⑤所要額内訳'!$I$4="大規模施設等(定員30人以上)",$T$426&gt;=5),T368,IF(AND('別紙3-1_区分⑤所要額内訳'!$I$4="小規模施設等(定員29人以下)",$T$426&gt;=2),T368,""))</f>
        <v/>
      </c>
      <c r="U475" s="21" t="str">
        <f>IF(AND('別紙3-1_区分⑤所要額内訳'!$I$4="大規模施設等(定員30人以上)",$U$426&gt;=5),U368,IF(AND('別紙3-1_区分⑤所要額内訳'!$I$4="小規模施設等(定員29人以下)",$U$426&gt;=2),U368,""))</f>
        <v/>
      </c>
      <c r="V475" s="21" t="str">
        <f>IF(AND('別紙3-1_区分⑤所要額内訳'!$I$4="大規模施設等(定員30人以上)",$V$426&gt;=5),V368,IF(AND('別紙3-1_区分⑤所要額内訳'!$I$4="小規模施設等(定員29人以下)",$V$426&gt;=2),V368,""))</f>
        <v/>
      </c>
      <c r="W475" s="21" t="str">
        <f>IF(AND('別紙3-1_区分⑤所要額内訳'!$I$4="大規模施設等(定員30人以上)",$W$426&gt;=5),W368,IF(AND('別紙3-1_区分⑤所要額内訳'!$I$4="小規模施設等(定員29人以下)",$W$426&gt;=2),W368,""))</f>
        <v/>
      </c>
      <c r="X475" s="21" t="str">
        <f>IF(AND('別紙3-1_区分⑤所要額内訳'!$I$4="大規模施設等(定員30人以上)",$X$426&gt;=5),X368,IF(AND('別紙3-1_区分⑤所要額内訳'!$I$4="小規模施設等(定員29人以下)",$X$426&gt;=2),X368,""))</f>
        <v/>
      </c>
      <c r="Y475" s="21" t="str">
        <f>IF(AND('別紙3-1_区分⑤所要額内訳'!$I$4="大規模施設等(定員30人以上)",$Y$426&gt;=5),Y368,IF(AND('別紙3-1_区分⑤所要額内訳'!$I$4="小規模施設等(定員29人以下)",$Y$426&gt;=2),Y368,""))</f>
        <v/>
      </c>
      <c r="Z475" s="21" t="str">
        <f>IF(AND('別紙3-1_区分⑤所要額内訳'!$I$4="大規模施設等(定員30人以上)",$Z$426&gt;=5),Z368,IF(AND('別紙3-1_区分⑤所要額内訳'!$I$4="小規模施設等(定員29人以下)",$Z$426&gt;=2),Z368,""))</f>
        <v/>
      </c>
      <c r="AA475" s="21" t="str">
        <f>IF(AND('別紙3-1_区分⑤所要額内訳'!$I$4="大規模施設等(定員30人以上)",$AA$426&gt;=5),AA368,IF(AND('別紙3-1_区分⑤所要額内訳'!$I$4="小規模施設等(定員29人以下)",$AA$426&gt;=2),AA368,""))</f>
        <v/>
      </c>
      <c r="AB475" s="21" t="str">
        <f>IF(AND('別紙3-1_区分⑤所要額内訳'!$I$4="大規模施設等(定員30人以上)",$AB$426&gt;=5),AB368,IF(AND('別紙3-1_区分⑤所要額内訳'!$I$4="小規模施設等(定員29人以下)",$AB$426&gt;=2),AB368,""))</f>
        <v/>
      </c>
      <c r="AC475" s="21" t="str">
        <f>IF(AND('別紙3-1_区分⑤所要額内訳'!$I$4="大規模施設等(定員30人以上)",$AC$426&gt;=5),AC368,IF(AND('別紙3-1_区分⑤所要額内訳'!$I$4="小規模施設等(定員29人以下)",$AC$426&gt;=2),AC368,""))</f>
        <v/>
      </c>
      <c r="AD475" s="21" t="str">
        <f>IF(AND('別紙3-1_区分⑤所要額内訳'!$I$4="大規模施設等(定員30人以上)",$AD$426&gt;=5),AD368,IF(AND('別紙3-1_区分⑤所要額内訳'!$I$4="小規模施設等(定員29人以下)",$AD$426&gt;=2),AD368,""))</f>
        <v/>
      </c>
      <c r="AE475" s="21" t="str">
        <f>IF(AND('別紙3-1_区分⑤所要額内訳'!$I$4="大規模施設等(定員30人以上)",$AE$426&gt;=5),AE368,IF(AND('別紙3-1_区分⑤所要額内訳'!$I$4="小規模施設等(定員29人以下)",$AE$426&gt;=2),AE368,""))</f>
        <v/>
      </c>
      <c r="AF475" s="21" t="str">
        <f>IF(AND('別紙3-1_区分⑤所要額内訳'!$I$4="大規模施設等(定員30人以上)",$AF$426&gt;=5),AF368,IF(AND('別紙3-1_区分⑤所要額内訳'!$I$4="小規模施設等(定員29人以下)",$AF$426&gt;=2),AF368,""))</f>
        <v/>
      </c>
      <c r="AG475" s="21" t="str">
        <f>IF(AND('別紙3-1_区分⑤所要額内訳'!$I$4="大規模施設等(定員30人以上)",$AG$426&gt;=5),AG368,IF(AND('別紙3-1_区分⑤所要額内訳'!$I$4="小規模施設等(定員29人以下)",$AG$426&gt;=2),AG368,""))</f>
        <v/>
      </c>
      <c r="AH475" s="21" t="str">
        <f>IF(AND('別紙3-1_区分⑤所要額内訳'!$I$4="大規模施設等(定員30人以上)",$AH$426&gt;=5),AH368,IF(AND('別紙3-1_区分⑤所要額内訳'!$I$4="小規模施設等(定員29人以下)",$AH$426&gt;=2),AH368,""))</f>
        <v/>
      </c>
      <c r="AI475" s="21" t="str">
        <f>IF(AND('別紙3-1_区分⑤所要額内訳'!$I$4="大規模施設等(定員30人以上)",$AI$426&gt;=5),AI368,IF(AND('別紙3-1_区分⑤所要額内訳'!$I$4="小規模施設等(定員29人以下)",$AI$426&gt;=2),AI368,""))</f>
        <v/>
      </c>
      <c r="AJ475" s="21" t="str">
        <f>IF(AND('別紙3-1_区分⑤所要額内訳'!$I$4="大規模施設等(定員30人以上)",$AJ$426&gt;=5),AJ368,IF(AND('別紙3-1_区分⑤所要額内訳'!$I$4="小規模施設等(定員29人以下)",$AJ$426&gt;=2),AJ368,""))</f>
        <v/>
      </c>
      <c r="AK475" s="21" t="str">
        <f>IF(AND('別紙3-1_区分⑤所要額内訳'!$I$4="大規模施設等(定員30人以上)",$AK$426&gt;=5),AK368,IF(AND('別紙3-1_区分⑤所要額内訳'!$I$4="小規模施設等(定員29人以下)",$AK$426&gt;=2),AK368,""))</f>
        <v/>
      </c>
      <c r="AL475" s="21" t="str">
        <f>IF(AND('別紙3-1_区分⑤所要額内訳'!$I$4="大規模施設等(定員30人以上)",$AL$426&gt;=5),AL368,IF(AND('別紙3-1_区分⑤所要額内訳'!$I$4="小規模施設等(定員29人以下)",$AL$426&gt;=2),AL368,""))</f>
        <v/>
      </c>
      <c r="AM475" s="21" t="str">
        <f>IF(AND('別紙3-1_区分⑤所要額内訳'!$I$4="大規模施設等(定員30人以上)",$AM$426&gt;=5),AM368,IF(AND('別紙3-1_区分⑤所要額内訳'!$I$4="小規模施設等(定員29人以下)",$AM$426&gt;=2),AM368,""))</f>
        <v/>
      </c>
      <c r="AN475" s="21" t="str">
        <f>IF(AND('別紙3-1_区分⑤所要額内訳'!$I$4="大規模施設等(定員30人以上)",$AN$426&gt;=5),AN368,IF(AND('別紙3-1_区分⑤所要額内訳'!$I$4="小規模施設等(定員29人以下)",$AN$426&gt;=2),AN368,""))</f>
        <v/>
      </c>
      <c r="AO475" s="21" t="str">
        <f>IF(AND('別紙3-1_区分⑤所要額内訳'!$I$4="大規模施設等(定員30人以上)",$AO$426&gt;=5),AO368,IF(AND('別紙3-1_区分⑤所要額内訳'!$I$4="小規模施設等(定員29人以下)",$AO$426&gt;=2),AO368,""))</f>
        <v/>
      </c>
      <c r="AP475" s="21" t="str">
        <f>IF(AND('別紙3-1_区分⑤所要額内訳'!$I$4="大規模施設等(定員30人以上)",$AP$426&gt;=5),AP368,IF(AND('別紙3-1_区分⑤所要額内訳'!$I$4="小規模施設等(定員29人以下)",$AP$426&gt;=2),AP368,""))</f>
        <v/>
      </c>
      <c r="AQ475" s="21" t="str">
        <f>IF(AND('別紙3-1_区分⑤所要額内訳'!$I$4="大規模施設等(定員30人以上)",$AQ$426&gt;=5),AQ368,IF(AND('別紙3-1_区分⑤所要額内訳'!$I$4="小規模施設等(定員29人以下)",$AQ$426&gt;=2),AQ368,""))</f>
        <v/>
      </c>
      <c r="AR475" s="21" t="str">
        <f>IF(AND('別紙3-1_区分⑤所要額内訳'!$I$4="大規模施設等(定員30人以上)",$AR$426&gt;=5),AR368,IF(AND('別紙3-1_区分⑤所要額内訳'!$I$4="小規模施設等(定員29人以下)",$AR$426&gt;=2),AR368,""))</f>
        <v/>
      </c>
      <c r="AS475" s="21" t="str">
        <f>IF(AND('別紙3-1_区分⑤所要額内訳'!$I$4="大規模施設等(定員30人以上)",$AS$426&gt;=5),AS368,IF(AND('別紙3-1_区分⑤所要額内訳'!$I$4="小規模施設等(定員29人以下)",$AS$426&gt;=2),AS368,""))</f>
        <v/>
      </c>
      <c r="AT475" s="21" t="str">
        <f>IF(AND('別紙3-1_区分⑤所要額内訳'!$I$4="大規模施設等(定員30人以上)",$AT$426&gt;=5),AT368,IF(AND('別紙3-1_区分⑤所要額内訳'!$I$4="小規模施設等(定員29人以下)",$AT$426&gt;=2),AT368,""))</f>
        <v/>
      </c>
      <c r="AU475" s="21" t="str">
        <f>IF(AND('別紙3-1_区分⑤所要額内訳'!$I$4="大規模施設等(定員30人以上)",$AU$426&gt;=5),AU368,IF(AND('別紙3-1_区分⑤所要額内訳'!$I$4="小規模施設等(定員29人以下)",$AU$426&gt;=2),AU368,""))</f>
        <v/>
      </c>
      <c r="AV475" s="21" t="str">
        <f>IF(AND('別紙3-1_区分⑤所要額内訳'!$I$4="大規模施設等(定員30人以上)",$AV$426&gt;=5),AV368,IF(AND('別紙3-1_区分⑤所要額内訳'!$I$4="小規模施設等(定員29人以下)",$AV$426&gt;=2),AV368,""))</f>
        <v/>
      </c>
      <c r="AW475" s="21" t="str">
        <f>IF(AND('別紙3-1_区分⑤所要額内訳'!$I$4="大規模施設等(定員30人以上)",$AW$426&gt;=5),AW368,IF(AND('別紙3-1_区分⑤所要額内訳'!$I$4="小規模施設等(定員29人以下)",$AW$426&gt;=2),AW368,""))</f>
        <v/>
      </c>
      <c r="AX475" s="21" t="str">
        <f>IF(AND('別紙3-1_区分⑤所要額内訳'!$I$4="大規模施設等(定員30人以上)",$AX$426&gt;=5),AX368,IF(AND('別紙3-1_区分⑤所要額内訳'!$I$4="小規模施設等(定員29人以下)",$AX$426&gt;=2),AX368,""))</f>
        <v/>
      </c>
      <c r="AY475" s="21" t="str">
        <f>IF(AND('別紙3-1_区分⑤所要額内訳'!$I$4="大規模施設等(定員30人以上)",$AY$426&gt;=5),AY368,IF(AND('別紙3-1_区分⑤所要額内訳'!$I$4="小規模施設等(定員29人以下)",$AY$426&gt;=2),AY368,""))</f>
        <v/>
      </c>
      <c r="AZ475" s="21" t="str">
        <f>IF(AND('別紙3-1_区分⑤所要額内訳'!$I$4="大規模施設等(定員30人以上)",$AZ$426&gt;=5),AZ368,IF(AND('別紙3-1_区分⑤所要額内訳'!$I$4="小規模施設等(定員29人以下)",$AZ$426&gt;=2),AZ368,""))</f>
        <v/>
      </c>
      <c r="BA475" s="21" t="str">
        <f>IF(AND('別紙3-1_区分⑤所要額内訳'!$I$4="大規模施設等(定員30人以上)",$BA$426&gt;=5),BA368,IF(AND('別紙3-1_区分⑤所要額内訳'!$I$4="小規模施設等(定員29人以下)",$BA$426&gt;=2),BA368,""))</f>
        <v/>
      </c>
      <c r="BB475" s="18">
        <f t="shared" si="791"/>
        <v>0</v>
      </c>
    </row>
    <row r="476" spans="1:54" x14ac:dyDescent="0.2">
      <c r="A476" s="5" t="str">
        <f t="shared" ref="A476:C476" si="802">A48</f>
        <v/>
      </c>
      <c r="B476" s="14" t="str">
        <f t="shared" si="802"/>
        <v/>
      </c>
      <c r="C476" s="5" t="str">
        <f t="shared" si="802"/>
        <v/>
      </c>
      <c r="D476" s="21" t="str">
        <f>IF(AND('別紙3-1_区分⑤所要額内訳'!$I$4="大規模施設等(定員30人以上)",$D$426&gt;=5),D369,IF(AND('別紙3-1_区分⑤所要額内訳'!$I$4="小規模施設等(定員29人以下)",$D$426&gt;=2),D369,""))</f>
        <v/>
      </c>
      <c r="E476" s="21" t="str">
        <f>IF(AND('別紙3-1_区分⑤所要額内訳'!$I$4="大規模施設等(定員30人以上)",$E$426&gt;=5),E369,IF(AND('別紙3-1_区分⑤所要額内訳'!$I$4="小規模施設等(定員29人以下)",$E$426&gt;=2),E369,""))</f>
        <v/>
      </c>
      <c r="F476" s="21" t="str">
        <f>IF(AND('別紙3-1_区分⑤所要額内訳'!$I$4="大規模施設等(定員30人以上)",$F$426&gt;=5),F369,IF(AND('別紙3-1_区分⑤所要額内訳'!$I$4="小規模施設等(定員29人以下)",$F$426&gt;=2),F369,""))</f>
        <v/>
      </c>
      <c r="G476" s="21" t="str">
        <f>IF(AND('別紙3-1_区分⑤所要額内訳'!$I$4="大規模施設等(定員30人以上)",$G$426&gt;=5),G369,IF(AND('別紙3-1_区分⑤所要額内訳'!$I$4="小規模施設等(定員29人以下)",$G$426&gt;=2),G369,""))</f>
        <v/>
      </c>
      <c r="H476" s="21" t="str">
        <f>IF(AND('別紙3-1_区分⑤所要額内訳'!$I$4="大規模施設等(定員30人以上)",$H$426&gt;=5),H369,IF(AND('別紙3-1_区分⑤所要額内訳'!$I$4="小規模施設等(定員29人以下)",$H$426&gt;=2),H369,""))</f>
        <v/>
      </c>
      <c r="I476" s="21" t="str">
        <f>IF(AND('別紙3-1_区分⑤所要額内訳'!$I$4="大規模施設等(定員30人以上)",$I$426&gt;=5),I369,IF(AND('別紙3-1_区分⑤所要額内訳'!$I$4="小規模施設等(定員29人以下)",$I$426&gt;=2),I369,""))</f>
        <v/>
      </c>
      <c r="J476" s="21" t="str">
        <f>IF(AND('別紙3-1_区分⑤所要額内訳'!$I$4="大規模施設等(定員30人以上)",$J$426&gt;=5),J369,IF(AND('別紙3-1_区分⑤所要額内訳'!$I$4="小規模施設等(定員29人以下)",$J$426&gt;=2),J369,""))</f>
        <v/>
      </c>
      <c r="K476" s="21" t="str">
        <f>IF(AND('別紙3-1_区分⑤所要額内訳'!$I$4="大規模施設等(定員30人以上)",$K$426&gt;=5),K369,IF(AND('別紙3-1_区分⑤所要額内訳'!$I$4="小規模施設等(定員29人以下)",$K$426&gt;=2),K369,""))</f>
        <v/>
      </c>
      <c r="L476" s="21" t="str">
        <f>IF(AND('別紙3-1_区分⑤所要額内訳'!$I$4="大規模施設等(定員30人以上)",$L$426&gt;=5),L369,IF(AND('別紙3-1_区分⑤所要額内訳'!$I$4="小規模施設等(定員29人以下)",$L$426&gt;=2),L369,""))</f>
        <v/>
      </c>
      <c r="M476" s="21" t="str">
        <f>IF(AND('別紙3-1_区分⑤所要額内訳'!$I$4="大規模施設等(定員30人以上)",$M$426&gt;=5),M369,IF(AND('別紙3-1_区分⑤所要額内訳'!$I$4="小規模施設等(定員29人以下)",$M$426&gt;=2),M369,""))</f>
        <v/>
      </c>
      <c r="N476" s="21" t="str">
        <f>IF(AND('別紙3-1_区分⑤所要額内訳'!$I$4="大規模施設等(定員30人以上)",$N$426&gt;=5),N369,IF(AND('別紙3-1_区分⑤所要額内訳'!$I$4="小規模施設等(定員29人以下)",$N$426&gt;=2),N369,""))</f>
        <v/>
      </c>
      <c r="O476" s="21" t="str">
        <f>IF(AND('別紙3-1_区分⑤所要額内訳'!$I$4="大規模施設等(定員30人以上)",$O$426&gt;=5),O369,IF(AND('別紙3-1_区分⑤所要額内訳'!$I$4="小規模施設等(定員29人以下)",$O$426&gt;=2),O369,""))</f>
        <v/>
      </c>
      <c r="P476" s="21" t="str">
        <f>IF(AND('別紙3-1_区分⑤所要額内訳'!$I$4="大規模施設等(定員30人以上)",$P$426&gt;=5),P369,IF(AND('別紙3-1_区分⑤所要額内訳'!$I$4="小規模施設等(定員29人以下)",$P$426&gt;=2),P369,""))</f>
        <v/>
      </c>
      <c r="Q476" s="21" t="str">
        <f>IF(AND('別紙3-1_区分⑤所要額内訳'!$I$4="大規模施設等(定員30人以上)",$Q$426&gt;=5),Q369,IF(AND('別紙3-1_区分⑤所要額内訳'!$I$4="小規模施設等(定員29人以下)",$Q$426&gt;=2),Q369,""))</f>
        <v/>
      </c>
      <c r="R476" s="21" t="str">
        <f>IF(AND('別紙3-1_区分⑤所要額内訳'!$I$4="大規模施設等(定員30人以上)",$R$426&gt;=5),R369,IF(AND('別紙3-1_区分⑤所要額内訳'!$I$4="小規模施設等(定員29人以下)",$R$426&gt;=2),R369,""))</f>
        <v/>
      </c>
      <c r="S476" s="21" t="str">
        <f>IF(AND('別紙3-1_区分⑤所要額内訳'!$I$4="大規模施設等(定員30人以上)",$S$426&gt;=5),S369,IF(AND('別紙3-1_区分⑤所要額内訳'!$I$4="小規模施設等(定員29人以下)",$S$426&gt;=2),S369,""))</f>
        <v/>
      </c>
      <c r="T476" s="21" t="str">
        <f>IF(AND('別紙3-1_区分⑤所要額内訳'!$I$4="大規模施設等(定員30人以上)",$T$426&gt;=5),T369,IF(AND('別紙3-1_区分⑤所要額内訳'!$I$4="小規模施設等(定員29人以下)",$T$426&gt;=2),T369,""))</f>
        <v/>
      </c>
      <c r="U476" s="21" t="str">
        <f>IF(AND('別紙3-1_区分⑤所要額内訳'!$I$4="大規模施設等(定員30人以上)",$U$426&gt;=5),U369,IF(AND('別紙3-1_区分⑤所要額内訳'!$I$4="小規模施設等(定員29人以下)",$U$426&gt;=2),U369,""))</f>
        <v/>
      </c>
      <c r="V476" s="21" t="str">
        <f>IF(AND('別紙3-1_区分⑤所要額内訳'!$I$4="大規模施設等(定員30人以上)",$V$426&gt;=5),V369,IF(AND('別紙3-1_区分⑤所要額内訳'!$I$4="小規模施設等(定員29人以下)",$V$426&gt;=2),V369,""))</f>
        <v/>
      </c>
      <c r="W476" s="21" t="str">
        <f>IF(AND('別紙3-1_区分⑤所要額内訳'!$I$4="大規模施設等(定員30人以上)",$W$426&gt;=5),W369,IF(AND('別紙3-1_区分⑤所要額内訳'!$I$4="小規模施設等(定員29人以下)",$W$426&gt;=2),W369,""))</f>
        <v/>
      </c>
      <c r="X476" s="21" t="str">
        <f>IF(AND('別紙3-1_区分⑤所要額内訳'!$I$4="大規模施設等(定員30人以上)",$X$426&gt;=5),X369,IF(AND('別紙3-1_区分⑤所要額内訳'!$I$4="小規模施設等(定員29人以下)",$X$426&gt;=2),X369,""))</f>
        <v/>
      </c>
      <c r="Y476" s="21" t="str">
        <f>IF(AND('別紙3-1_区分⑤所要額内訳'!$I$4="大規模施設等(定員30人以上)",$Y$426&gt;=5),Y369,IF(AND('別紙3-1_区分⑤所要額内訳'!$I$4="小規模施設等(定員29人以下)",$Y$426&gt;=2),Y369,""))</f>
        <v/>
      </c>
      <c r="Z476" s="21" t="str">
        <f>IF(AND('別紙3-1_区分⑤所要額内訳'!$I$4="大規模施設等(定員30人以上)",$Z$426&gt;=5),Z369,IF(AND('別紙3-1_区分⑤所要額内訳'!$I$4="小規模施設等(定員29人以下)",$Z$426&gt;=2),Z369,""))</f>
        <v/>
      </c>
      <c r="AA476" s="21" t="str">
        <f>IF(AND('別紙3-1_区分⑤所要額内訳'!$I$4="大規模施設等(定員30人以上)",$AA$426&gt;=5),AA369,IF(AND('別紙3-1_区分⑤所要額内訳'!$I$4="小規模施設等(定員29人以下)",$AA$426&gt;=2),AA369,""))</f>
        <v/>
      </c>
      <c r="AB476" s="21" t="str">
        <f>IF(AND('別紙3-1_区分⑤所要額内訳'!$I$4="大規模施設等(定員30人以上)",$AB$426&gt;=5),AB369,IF(AND('別紙3-1_区分⑤所要額内訳'!$I$4="小規模施設等(定員29人以下)",$AB$426&gt;=2),AB369,""))</f>
        <v/>
      </c>
      <c r="AC476" s="21" t="str">
        <f>IF(AND('別紙3-1_区分⑤所要額内訳'!$I$4="大規模施設等(定員30人以上)",$AC$426&gt;=5),AC369,IF(AND('別紙3-1_区分⑤所要額内訳'!$I$4="小規模施設等(定員29人以下)",$AC$426&gt;=2),AC369,""))</f>
        <v/>
      </c>
      <c r="AD476" s="21" t="str">
        <f>IF(AND('別紙3-1_区分⑤所要額内訳'!$I$4="大規模施設等(定員30人以上)",$AD$426&gt;=5),AD369,IF(AND('別紙3-1_区分⑤所要額内訳'!$I$4="小規模施設等(定員29人以下)",$AD$426&gt;=2),AD369,""))</f>
        <v/>
      </c>
      <c r="AE476" s="21" t="str">
        <f>IF(AND('別紙3-1_区分⑤所要額内訳'!$I$4="大規模施設等(定員30人以上)",$AE$426&gt;=5),AE369,IF(AND('別紙3-1_区分⑤所要額内訳'!$I$4="小規模施設等(定員29人以下)",$AE$426&gt;=2),AE369,""))</f>
        <v/>
      </c>
      <c r="AF476" s="21" t="str">
        <f>IF(AND('別紙3-1_区分⑤所要額内訳'!$I$4="大規模施設等(定員30人以上)",$AF$426&gt;=5),AF369,IF(AND('別紙3-1_区分⑤所要額内訳'!$I$4="小規模施設等(定員29人以下)",$AF$426&gt;=2),AF369,""))</f>
        <v/>
      </c>
      <c r="AG476" s="21" t="str">
        <f>IF(AND('別紙3-1_区分⑤所要額内訳'!$I$4="大規模施設等(定員30人以上)",$AG$426&gt;=5),AG369,IF(AND('別紙3-1_区分⑤所要額内訳'!$I$4="小規模施設等(定員29人以下)",$AG$426&gt;=2),AG369,""))</f>
        <v/>
      </c>
      <c r="AH476" s="21" t="str">
        <f>IF(AND('別紙3-1_区分⑤所要額内訳'!$I$4="大規模施設等(定員30人以上)",$AH$426&gt;=5),AH369,IF(AND('別紙3-1_区分⑤所要額内訳'!$I$4="小規模施設等(定員29人以下)",$AH$426&gt;=2),AH369,""))</f>
        <v/>
      </c>
      <c r="AI476" s="21" t="str">
        <f>IF(AND('別紙3-1_区分⑤所要額内訳'!$I$4="大規模施設等(定員30人以上)",$AI$426&gt;=5),AI369,IF(AND('別紙3-1_区分⑤所要額内訳'!$I$4="小規模施設等(定員29人以下)",$AI$426&gt;=2),AI369,""))</f>
        <v/>
      </c>
      <c r="AJ476" s="21" t="str">
        <f>IF(AND('別紙3-1_区分⑤所要額内訳'!$I$4="大規模施設等(定員30人以上)",$AJ$426&gt;=5),AJ369,IF(AND('別紙3-1_区分⑤所要額内訳'!$I$4="小規模施設等(定員29人以下)",$AJ$426&gt;=2),AJ369,""))</f>
        <v/>
      </c>
      <c r="AK476" s="21" t="str">
        <f>IF(AND('別紙3-1_区分⑤所要額内訳'!$I$4="大規模施設等(定員30人以上)",$AK$426&gt;=5),AK369,IF(AND('別紙3-1_区分⑤所要額内訳'!$I$4="小規模施設等(定員29人以下)",$AK$426&gt;=2),AK369,""))</f>
        <v/>
      </c>
      <c r="AL476" s="21" t="str">
        <f>IF(AND('別紙3-1_区分⑤所要額内訳'!$I$4="大規模施設等(定員30人以上)",$AL$426&gt;=5),AL369,IF(AND('別紙3-1_区分⑤所要額内訳'!$I$4="小規模施設等(定員29人以下)",$AL$426&gt;=2),AL369,""))</f>
        <v/>
      </c>
      <c r="AM476" s="21" t="str">
        <f>IF(AND('別紙3-1_区分⑤所要額内訳'!$I$4="大規模施設等(定員30人以上)",$AM$426&gt;=5),AM369,IF(AND('別紙3-1_区分⑤所要額内訳'!$I$4="小規模施設等(定員29人以下)",$AM$426&gt;=2),AM369,""))</f>
        <v/>
      </c>
      <c r="AN476" s="21" t="str">
        <f>IF(AND('別紙3-1_区分⑤所要額内訳'!$I$4="大規模施設等(定員30人以上)",$AN$426&gt;=5),AN369,IF(AND('別紙3-1_区分⑤所要額内訳'!$I$4="小規模施設等(定員29人以下)",$AN$426&gt;=2),AN369,""))</f>
        <v/>
      </c>
      <c r="AO476" s="21" t="str">
        <f>IF(AND('別紙3-1_区分⑤所要額内訳'!$I$4="大規模施設等(定員30人以上)",$AO$426&gt;=5),AO369,IF(AND('別紙3-1_区分⑤所要額内訳'!$I$4="小規模施設等(定員29人以下)",$AO$426&gt;=2),AO369,""))</f>
        <v/>
      </c>
      <c r="AP476" s="21" t="str">
        <f>IF(AND('別紙3-1_区分⑤所要額内訳'!$I$4="大規模施設等(定員30人以上)",$AP$426&gt;=5),AP369,IF(AND('別紙3-1_区分⑤所要額内訳'!$I$4="小規模施設等(定員29人以下)",$AP$426&gt;=2),AP369,""))</f>
        <v/>
      </c>
      <c r="AQ476" s="21" t="str">
        <f>IF(AND('別紙3-1_区分⑤所要額内訳'!$I$4="大規模施設等(定員30人以上)",$AQ$426&gt;=5),AQ369,IF(AND('別紙3-1_区分⑤所要額内訳'!$I$4="小規模施設等(定員29人以下)",$AQ$426&gt;=2),AQ369,""))</f>
        <v/>
      </c>
      <c r="AR476" s="21" t="str">
        <f>IF(AND('別紙3-1_区分⑤所要額内訳'!$I$4="大規模施設等(定員30人以上)",$AR$426&gt;=5),AR369,IF(AND('別紙3-1_区分⑤所要額内訳'!$I$4="小規模施設等(定員29人以下)",$AR$426&gt;=2),AR369,""))</f>
        <v/>
      </c>
      <c r="AS476" s="21" t="str">
        <f>IF(AND('別紙3-1_区分⑤所要額内訳'!$I$4="大規模施設等(定員30人以上)",$AS$426&gt;=5),AS369,IF(AND('別紙3-1_区分⑤所要額内訳'!$I$4="小規模施設等(定員29人以下)",$AS$426&gt;=2),AS369,""))</f>
        <v/>
      </c>
      <c r="AT476" s="21" t="str">
        <f>IF(AND('別紙3-1_区分⑤所要額内訳'!$I$4="大規模施設等(定員30人以上)",$AT$426&gt;=5),AT369,IF(AND('別紙3-1_区分⑤所要額内訳'!$I$4="小規模施設等(定員29人以下)",$AT$426&gt;=2),AT369,""))</f>
        <v/>
      </c>
      <c r="AU476" s="21" t="str">
        <f>IF(AND('別紙3-1_区分⑤所要額内訳'!$I$4="大規模施設等(定員30人以上)",$AU$426&gt;=5),AU369,IF(AND('別紙3-1_区分⑤所要額内訳'!$I$4="小規模施設等(定員29人以下)",$AU$426&gt;=2),AU369,""))</f>
        <v/>
      </c>
      <c r="AV476" s="21" t="str">
        <f>IF(AND('別紙3-1_区分⑤所要額内訳'!$I$4="大規模施設等(定員30人以上)",$AV$426&gt;=5),AV369,IF(AND('別紙3-1_区分⑤所要額内訳'!$I$4="小規模施設等(定員29人以下)",$AV$426&gt;=2),AV369,""))</f>
        <v/>
      </c>
      <c r="AW476" s="21" t="str">
        <f>IF(AND('別紙3-1_区分⑤所要額内訳'!$I$4="大規模施設等(定員30人以上)",$AW$426&gt;=5),AW369,IF(AND('別紙3-1_区分⑤所要額内訳'!$I$4="小規模施設等(定員29人以下)",$AW$426&gt;=2),AW369,""))</f>
        <v/>
      </c>
      <c r="AX476" s="21" t="str">
        <f>IF(AND('別紙3-1_区分⑤所要額内訳'!$I$4="大規模施設等(定員30人以上)",$AX$426&gt;=5),AX369,IF(AND('別紙3-1_区分⑤所要額内訳'!$I$4="小規模施設等(定員29人以下)",$AX$426&gt;=2),AX369,""))</f>
        <v/>
      </c>
      <c r="AY476" s="21" t="str">
        <f>IF(AND('別紙3-1_区分⑤所要額内訳'!$I$4="大規模施設等(定員30人以上)",$AY$426&gt;=5),AY369,IF(AND('別紙3-1_区分⑤所要額内訳'!$I$4="小規模施設等(定員29人以下)",$AY$426&gt;=2),AY369,""))</f>
        <v/>
      </c>
      <c r="AZ476" s="21" t="str">
        <f>IF(AND('別紙3-1_区分⑤所要額内訳'!$I$4="大規模施設等(定員30人以上)",$AZ$426&gt;=5),AZ369,IF(AND('別紙3-1_区分⑤所要額内訳'!$I$4="小規模施設等(定員29人以下)",$AZ$426&gt;=2),AZ369,""))</f>
        <v/>
      </c>
      <c r="BA476" s="21" t="str">
        <f>IF(AND('別紙3-1_区分⑤所要額内訳'!$I$4="大規模施設等(定員30人以上)",$BA$426&gt;=5),BA369,IF(AND('別紙3-1_区分⑤所要額内訳'!$I$4="小規模施設等(定員29人以下)",$BA$426&gt;=2),BA369,""))</f>
        <v/>
      </c>
      <c r="BB476" s="18">
        <f t="shared" si="791"/>
        <v>0</v>
      </c>
    </row>
    <row r="477" spans="1:54" x14ac:dyDescent="0.2">
      <c r="A477" s="5" t="str">
        <f t="shared" ref="A477:C477" si="803">A49</f>
        <v/>
      </c>
      <c r="B477" s="14" t="str">
        <f t="shared" si="803"/>
        <v/>
      </c>
      <c r="C477" s="5" t="str">
        <f t="shared" si="803"/>
        <v/>
      </c>
      <c r="D477" s="21" t="str">
        <f>IF(AND('別紙3-1_区分⑤所要額内訳'!$I$4="大規模施設等(定員30人以上)",$D$426&gt;=5),D370,IF(AND('別紙3-1_区分⑤所要額内訳'!$I$4="小規模施設等(定員29人以下)",$D$426&gt;=2),D370,""))</f>
        <v/>
      </c>
      <c r="E477" s="21" t="str">
        <f>IF(AND('別紙3-1_区分⑤所要額内訳'!$I$4="大規模施設等(定員30人以上)",$E$426&gt;=5),E370,IF(AND('別紙3-1_区分⑤所要額内訳'!$I$4="小規模施設等(定員29人以下)",$E$426&gt;=2),E370,""))</f>
        <v/>
      </c>
      <c r="F477" s="21" t="str">
        <f>IF(AND('別紙3-1_区分⑤所要額内訳'!$I$4="大規模施設等(定員30人以上)",$F$426&gt;=5),F370,IF(AND('別紙3-1_区分⑤所要額内訳'!$I$4="小規模施設等(定員29人以下)",$F$426&gt;=2),F370,""))</f>
        <v/>
      </c>
      <c r="G477" s="21" t="str">
        <f>IF(AND('別紙3-1_区分⑤所要額内訳'!$I$4="大規模施設等(定員30人以上)",$G$426&gt;=5),G370,IF(AND('別紙3-1_区分⑤所要額内訳'!$I$4="小規模施設等(定員29人以下)",$G$426&gt;=2),G370,""))</f>
        <v/>
      </c>
      <c r="H477" s="21" t="str">
        <f>IF(AND('別紙3-1_区分⑤所要額内訳'!$I$4="大規模施設等(定員30人以上)",$H$426&gt;=5),H370,IF(AND('別紙3-1_区分⑤所要額内訳'!$I$4="小規模施設等(定員29人以下)",$H$426&gt;=2),H370,""))</f>
        <v/>
      </c>
      <c r="I477" s="21" t="str">
        <f>IF(AND('別紙3-1_区分⑤所要額内訳'!$I$4="大規模施設等(定員30人以上)",$I$426&gt;=5),I370,IF(AND('別紙3-1_区分⑤所要額内訳'!$I$4="小規模施設等(定員29人以下)",$I$426&gt;=2),I370,""))</f>
        <v/>
      </c>
      <c r="J477" s="21" t="str">
        <f>IF(AND('別紙3-1_区分⑤所要額内訳'!$I$4="大規模施設等(定員30人以上)",$J$426&gt;=5),J370,IF(AND('別紙3-1_区分⑤所要額内訳'!$I$4="小規模施設等(定員29人以下)",$J$426&gt;=2),J370,""))</f>
        <v/>
      </c>
      <c r="K477" s="21" t="str">
        <f>IF(AND('別紙3-1_区分⑤所要額内訳'!$I$4="大規模施設等(定員30人以上)",$K$426&gt;=5),K370,IF(AND('別紙3-1_区分⑤所要額内訳'!$I$4="小規模施設等(定員29人以下)",$K$426&gt;=2),K370,""))</f>
        <v/>
      </c>
      <c r="L477" s="21" t="str">
        <f>IF(AND('別紙3-1_区分⑤所要額内訳'!$I$4="大規模施設等(定員30人以上)",$L$426&gt;=5),L370,IF(AND('別紙3-1_区分⑤所要額内訳'!$I$4="小規模施設等(定員29人以下)",$L$426&gt;=2),L370,""))</f>
        <v/>
      </c>
      <c r="M477" s="21" t="str">
        <f>IF(AND('別紙3-1_区分⑤所要額内訳'!$I$4="大規模施設等(定員30人以上)",$M$426&gt;=5),M370,IF(AND('別紙3-1_区分⑤所要額内訳'!$I$4="小規模施設等(定員29人以下)",$M$426&gt;=2),M370,""))</f>
        <v/>
      </c>
      <c r="N477" s="21" t="str">
        <f>IF(AND('別紙3-1_区分⑤所要額内訳'!$I$4="大規模施設等(定員30人以上)",$N$426&gt;=5),N370,IF(AND('別紙3-1_区分⑤所要額内訳'!$I$4="小規模施設等(定員29人以下)",$N$426&gt;=2),N370,""))</f>
        <v/>
      </c>
      <c r="O477" s="21" t="str">
        <f>IF(AND('別紙3-1_区分⑤所要額内訳'!$I$4="大規模施設等(定員30人以上)",$O$426&gt;=5),O370,IF(AND('別紙3-1_区分⑤所要額内訳'!$I$4="小規模施設等(定員29人以下)",$O$426&gt;=2),O370,""))</f>
        <v/>
      </c>
      <c r="P477" s="21" t="str">
        <f>IF(AND('別紙3-1_区分⑤所要額内訳'!$I$4="大規模施設等(定員30人以上)",$P$426&gt;=5),P370,IF(AND('別紙3-1_区分⑤所要額内訳'!$I$4="小規模施設等(定員29人以下)",$P$426&gt;=2),P370,""))</f>
        <v/>
      </c>
      <c r="Q477" s="21" t="str">
        <f>IF(AND('別紙3-1_区分⑤所要額内訳'!$I$4="大規模施設等(定員30人以上)",$Q$426&gt;=5),Q370,IF(AND('別紙3-1_区分⑤所要額内訳'!$I$4="小規模施設等(定員29人以下)",$Q$426&gt;=2),Q370,""))</f>
        <v/>
      </c>
      <c r="R477" s="21" t="str">
        <f>IF(AND('別紙3-1_区分⑤所要額内訳'!$I$4="大規模施設等(定員30人以上)",$R$426&gt;=5),R370,IF(AND('別紙3-1_区分⑤所要額内訳'!$I$4="小規模施設等(定員29人以下)",$R$426&gt;=2),R370,""))</f>
        <v/>
      </c>
      <c r="S477" s="21" t="str">
        <f>IF(AND('別紙3-1_区分⑤所要額内訳'!$I$4="大規模施設等(定員30人以上)",$S$426&gt;=5),S370,IF(AND('別紙3-1_区分⑤所要額内訳'!$I$4="小規模施設等(定員29人以下)",$S$426&gt;=2),S370,""))</f>
        <v/>
      </c>
      <c r="T477" s="21" t="str">
        <f>IF(AND('別紙3-1_区分⑤所要額内訳'!$I$4="大規模施設等(定員30人以上)",$T$426&gt;=5),T370,IF(AND('別紙3-1_区分⑤所要額内訳'!$I$4="小規模施設等(定員29人以下)",$T$426&gt;=2),T370,""))</f>
        <v/>
      </c>
      <c r="U477" s="21" t="str">
        <f>IF(AND('別紙3-1_区分⑤所要額内訳'!$I$4="大規模施設等(定員30人以上)",$U$426&gt;=5),U370,IF(AND('別紙3-1_区分⑤所要額内訳'!$I$4="小規模施設等(定員29人以下)",$U$426&gt;=2),U370,""))</f>
        <v/>
      </c>
      <c r="V477" s="21" t="str">
        <f>IF(AND('別紙3-1_区分⑤所要額内訳'!$I$4="大規模施設等(定員30人以上)",$V$426&gt;=5),V370,IF(AND('別紙3-1_区分⑤所要額内訳'!$I$4="小規模施設等(定員29人以下)",$V$426&gt;=2),V370,""))</f>
        <v/>
      </c>
      <c r="W477" s="21" t="str">
        <f>IF(AND('別紙3-1_区分⑤所要額内訳'!$I$4="大規模施設等(定員30人以上)",$W$426&gt;=5),W370,IF(AND('別紙3-1_区分⑤所要額内訳'!$I$4="小規模施設等(定員29人以下)",$W$426&gt;=2),W370,""))</f>
        <v/>
      </c>
      <c r="X477" s="21" t="str">
        <f>IF(AND('別紙3-1_区分⑤所要額内訳'!$I$4="大規模施設等(定員30人以上)",$X$426&gt;=5),X370,IF(AND('別紙3-1_区分⑤所要額内訳'!$I$4="小規模施設等(定員29人以下)",$X$426&gt;=2),X370,""))</f>
        <v/>
      </c>
      <c r="Y477" s="21" t="str">
        <f>IF(AND('別紙3-1_区分⑤所要額内訳'!$I$4="大規模施設等(定員30人以上)",$Y$426&gt;=5),Y370,IF(AND('別紙3-1_区分⑤所要額内訳'!$I$4="小規模施設等(定員29人以下)",$Y$426&gt;=2),Y370,""))</f>
        <v/>
      </c>
      <c r="Z477" s="21" t="str">
        <f>IF(AND('別紙3-1_区分⑤所要額内訳'!$I$4="大規模施設等(定員30人以上)",$Z$426&gt;=5),Z370,IF(AND('別紙3-1_区分⑤所要額内訳'!$I$4="小規模施設等(定員29人以下)",$Z$426&gt;=2),Z370,""))</f>
        <v/>
      </c>
      <c r="AA477" s="21" t="str">
        <f>IF(AND('別紙3-1_区分⑤所要額内訳'!$I$4="大規模施設等(定員30人以上)",$AA$426&gt;=5),AA370,IF(AND('別紙3-1_区分⑤所要額内訳'!$I$4="小規模施設等(定員29人以下)",$AA$426&gt;=2),AA370,""))</f>
        <v/>
      </c>
      <c r="AB477" s="21" t="str">
        <f>IF(AND('別紙3-1_区分⑤所要額内訳'!$I$4="大規模施設等(定員30人以上)",$AB$426&gt;=5),AB370,IF(AND('別紙3-1_区分⑤所要額内訳'!$I$4="小規模施設等(定員29人以下)",$AB$426&gt;=2),AB370,""))</f>
        <v/>
      </c>
      <c r="AC477" s="21" t="str">
        <f>IF(AND('別紙3-1_区分⑤所要額内訳'!$I$4="大規模施設等(定員30人以上)",$AC$426&gt;=5),AC370,IF(AND('別紙3-1_区分⑤所要額内訳'!$I$4="小規模施設等(定員29人以下)",$AC$426&gt;=2),AC370,""))</f>
        <v/>
      </c>
      <c r="AD477" s="21" t="str">
        <f>IF(AND('別紙3-1_区分⑤所要額内訳'!$I$4="大規模施設等(定員30人以上)",$AD$426&gt;=5),AD370,IF(AND('別紙3-1_区分⑤所要額内訳'!$I$4="小規模施設等(定員29人以下)",$AD$426&gt;=2),AD370,""))</f>
        <v/>
      </c>
      <c r="AE477" s="21" t="str">
        <f>IF(AND('別紙3-1_区分⑤所要額内訳'!$I$4="大規模施設等(定員30人以上)",$AE$426&gt;=5),AE370,IF(AND('別紙3-1_区分⑤所要額内訳'!$I$4="小規模施設等(定員29人以下)",$AE$426&gt;=2),AE370,""))</f>
        <v/>
      </c>
      <c r="AF477" s="21" t="str">
        <f>IF(AND('別紙3-1_区分⑤所要額内訳'!$I$4="大規模施設等(定員30人以上)",$AF$426&gt;=5),AF370,IF(AND('別紙3-1_区分⑤所要額内訳'!$I$4="小規模施設等(定員29人以下)",$AF$426&gt;=2),AF370,""))</f>
        <v/>
      </c>
      <c r="AG477" s="21" t="str">
        <f>IF(AND('別紙3-1_区分⑤所要額内訳'!$I$4="大規模施設等(定員30人以上)",$AG$426&gt;=5),AG370,IF(AND('別紙3-1_区分⑤所要額内訳'!$I$4="小規模施設等(定員29人以下)",$AG$426&gt;=2),AG370,""))</f>
        <v/>
      </c>
      <c r="AH477" s="21" t="str">
        <f>IF(AND('別紙3-1_区分⑤所要額内訳'!$I$4="大規模施設等(定員30人以上)",$AH$426&gt;=5),AH370,IF(AND('別紙3-1_区分⑤所要額内訳'!$I$4="小規模施設等(定員29人以下)",$AH$426&gt;=2),AH370,""))</f>
        <v/>
      </c>
      <c r="AI477" s="21" t="str">
        <f>IF(AND('別紙3-1_区分⑤所要額内訳'!$I$4="大規模施設等(定員30人以上)",$AI$426&gt;=5),AI370,IF(AND('別紙3-1_区分⑤所要額内訳'!$I$4="小規模施設等(定員29人以下)",$AI$426&gt;=2),AI370,""))</f>
        <v/>
      </c>
      <c r="AJ477" s="21" t="str">
        <f>IF(AND('別紙3-1_区分⑤所要額内訳'!$I$4="大規模施設等(定員30人以上)",$AJ$426&gt;=5),AJ370,IF(AND('別紙3-1_区分⑤所要額内訳'!$I$4="小規模施設等(定員29人以下)",$AJ$426&gt;=2),AJ370,""))</f>
        <v/>
      </c>
      <c r="AK477" s="21" t="str">
        <f>IF(AND('別紙3-1_区分⑤所要額内訳'!$I$4="大規模施設等(定員30人以上)",$AK$426&gt;=5),AK370,IF(AND('別紙3-1_区分⑤所要額内訳'!$I$4="小規模施設等(定員29人以下)",$AK$426&gt;=2),AK370,""))</f>
        <v/>
      </c>
      <c r="AL477" s="21" t="str">
        <f>IF(AND('別紙3-1_区分⑤所要額内訳'!$I$4="大規模施設等(定員30人以上)",$AL$426&gt;=5),AL370,IF(AND('別紙3-1_区分⑤所要額内訳'!$I$4="小規模施設等(定員29人以下)",$AL$426&gt;=2),AL370,""))</f>
        <v/>
      </c>
      <c r="AM477" s="21" t="str">
        <f>IF(AND('別紙3-1_区分⑤所要額内訳'!$I$4="大規模施設等(定員30人以上)",$AM$426&gt;=5),AM370,IF(AND('別紙3-1_区分⑤所要額内訳'!$I$4="小規模施設等(定員29人以下)",$AM$426&gt;=2),AM370,""))</f>
        <v/>
      </c>
      <c r="AN477" s="21" t="str">
        <f>IF(AND('別紙3-1_区分⑤所要額内訳'!$I$4="大規模施設等(定員30人以上)",$AN$426&gt;=5),AN370,IF(AND('別紙3-1_区分⑤所要額内訳'!$I$4="小規模施設等(定員29人以下)",$AN$426&gt;=2),AN370,""))</f>
        <v/>
      </c>
      <c r="AO477" s="21" t="str">
        <f>IF(AND('別紙3-1_区分⑤所要額内訳'!$I$4="大規模施設等(定員30人以上)",$AO$426&gt;=5),AO370,IF(AND('別紙3-1_区分⑤所要額内訳'!$I$4="小規模施設等(定員29人以下)",$AO$426&gt;=2),AO370,""))</f>
        <v/>
      </c>
      <c r="AP477" s="21" t="str">
        <f>IF(AND('別紙3-1_区分⑤所要額内訳'!$I$4="大規模施設等(定員30人以上)",$AP$426&gt;=5),AP370,IF(AND('別紙3-1_区分⑤所要額内訳'!$I$4="小規模施設等(定員29人以下)",$AP$426&gt;=2),AP370,""))</f>
        <v/>
      </c>
      <c r="AQ477" s="21" t="str">
        <f>IF(AND('別紙3-1_区分⑤所要額内訳'!$I$4="大規模施設等(定員30人以上)",$AQ$426&gt;=5),AQ370,IF(AND('別紙3-1_区分⑤所要額内訳'!$I$4="小規模施設等(定員29人以下)",$AQ$426&gt;=2),AQ370,""))</f>
        <v/>
      </c>
      <c r="AR477" s="21" t="str">
        <f>IF(AND('別紙3-1_区分⑤所要額内訳'!$I$4="大規模施設等(定員30人以上)",$AR$426&gt;=5),AR370,IF(AND('別紙3-1_区分⑤所要額内訳'!$I$4="小規模施設等(定員29人以下)",$AR$426&gt;=2),AR370,""))</f>
        <v/>
      </c>
      <c r="AS477" s="21" t="str">
        <f>IF(AND('別紙3-1_区分⑤所要額内訳'!$I$4="大規模施設等(定員30人以上)",$AS$426&gt;=5),AS370,IF(AND('別紙3-1_区分⑤所要額内訳'!$I$4="小規模施設等(定員29人以下)",$AS$426&gt;=2),AS370,""))</f>
        <v/>
      </c>
      <c r="AT477" s="21" t="str">
        <f>IF(AND('別紙3-1_区分⑤所要額内訳'!$I$4="大規模施設等(定員30人以上)",$AT$426&gt;=5),AT370,IF(AND('別紙3-1_区分⑤所要額内訳'!$I$4="小規模施設等(定員29人以下)",$AT$426&gt;=2),AT370,""))</f>
        <v/>
      </c>
      <c r="AU477" s="21" t="str">
        <f>IF(AND('別紙3-1_区分⑤所要額内訳'!$I$4="大規模施設等(定員30人以上)",$AU$426&gt;=5),AU370,IF(AND('別紙3-1_区分⑤所要額内訳'!$I$4="小規模施設等(定員29人以下)",$AU$426&gt;=2),AU370,""))</f>
        <v/>
      </c>
      <c r="AV477" s="21" t="str">
        <f>IF(AND('別紙3-1_区分⑤所要額内訳'!$I$4="大規模施設等(定員30人以上)",$AV$426&gt;=5),AV370,IF(AND('別紙3-1_区分⑤所要額内訳'!$I$4="小規模施設等(定員29人以下)",$AV$426&gt;=2),AV370,""))</f>
        <v/>
      </c>
      <c r="AW477" s="21" t="str">
        <f>IF(AND('別紙3-1_区分⑤所要額内訳'!$I$4="大規模施設等(定員30人以上)",$AW$426&gt;=5),AW370,IF(AND('別紙3-1_区分⑤所要額内訳'!$I$4="小規模施設等(定員29人以下)",$AW$426&gt;=2),AW370,""))</f>
        <v/>
      </c>
      <c r="AX477" s="21" t="str">
        <f>IF(AND('別紙3-1_区分⑤所要額内訳'!$I$4="大規模施設等(定員30人以上)",$AX$426&gt;=5),AX370,IF(AND('別紙3-1_区分⑤所要額内訳'!$I$4="小規模施設等(定員29人以下)",$AX$426&gt;=2),AX370,""))</f>
        <v/>
      </c>
      <c r="AY477" s="21" t="str">
        <f>IF(AND('別紙3-1_区分⑤所要額内訳'!$I$4="大規模施設等(定員30人以上)",$AY$426&gt;=5),AY370,IF(AND('別紙3-1_区分⑤所要額内訳'!$I$4="小規模施設等(定員29人以下)",$AY$426&gt;=2),AY370,""))</f>
        <v/>
      </c>
      <c r="AZ477" s="21" t="str">
        <f>IF(AND('別紙3-1_区分⑤所要額内訳'!$I$4="大規模施設等(定員30人以上)",$AZ$426&gt;=5),AZ370,IF(AND('別紙3-1_区分⑤所要額内訳'!$I$4="小規模施設等(定員29人以下)",$AZ$426&gt;=2),AZ370,""))</f>
        <v/>
      </c>
      <c r="BA477" s="21" t="str">
        <f>IF(AND('別紙3-1_区分⑤所要額内訳'!$I$4="大規模施設等(定員30人以上)",$BA$426&gt;=5),BA370,IF(AND('別紙3-1_区分⑤所要額内訳'!$I$4="小規模施設等(定員29人以下)",$BA$426&gt;=2),BA370,""))</f>
        <v/>
      </c>
      <c r="BB477" s="18">
        <f t="shared" si="791"/>
        <v>0</v>
      </c>
    </row>
    <row r="478" spans="1:54" x14ac:dyDescent="0.2">
      <c r="A478" s="5" t="str">
        <f t="shared" ref="A478:C478" si="804">A50</f>
        <v/>
      </c>
      <c r="B478" s="14" t="str">
        <f t="shared" si="804"/>
        <v/>
      </c>
      <c r="C478" s="5" t="str">
        <f t="shared" si="804"/>
        <v/>
      </c>
      <c r="D478" s="21" t="str">
        <f>IF(AND('別紙3-1_区分⑤所要額内訳'!$I$4="大規模施設等(定員30人以上)",$D$426&gt;=5),D371,IF(AND('別紙3-1_区分⑤所要額内訳'!$I$4="小規模施設等(定員29人以下)",$D$426&gt;=2),D371,""))</f>
        <v/>
      </c>
      <c r="E478" s="21" t="str">
        <f>IF(AND('別紙3-1_区分⑤所要額内訳'!$I$4="大規模施設等(定員30人以上)",$E$426&gt;=5),E371,IF(AND('別紙3-1_区分⑤所要額内訳'!$I$4="小規模施設等(定員29人以下)",$E$426&gt;=2),E371,""))</f>
        <v/>
      </c>
      <c r="F478" s="21" t="str">
        <f>IF(AND('別紙3-1_区分⑤所要額内訳'!$I$4="大規模施設等(定員30人以上)",$F$426&gt;=5),F371,IF(AND('別紙3-1_区分⑤所要額内訳'!$I$4="小規模施設等(定員29人以下)",$F$426&gt;=2),F371,""))</f>
        <v/>
      </c>
      <c r="G478" s="21" t="str">
        <f>IF(AND('別紙3-1_区分⑤所要額内訳'!$I$4="大規模施設等(定員30人以上)",$G$426&gt;=5),G371,IF(AND('別紙3-1_区分⑤所要額内訳'!$I$4="小規模施設等(定員29人以下)",$G$426&gt;=2),G371,""))</f>
        <v/>
      </c>
      <c r="H478" s="21" t="str">
        <f>IF(AND('別紙3-1_区分⑤所要額内訳'!$I$4="大規模施設等(定員30人以上)",$H$426&gt;=5),H371,IF(AND('別紙3-1_区分⑤所要額内訳'!$I$4="小規模施設等(定員29人以下)",$H$426&gt;=2),H371,""))</f>
        <v/>
      </c>
      <c r="I478" s="21" t="str">
        <f>IF(AND('別紙3-1_区分⑤所要額内訳'!$I$4="大規模施設等(定員30人以上)",$I$426&gt;=5),I371,IF(AND('別紙3-1_区分⑤所要額内訳'!$I$4="小規模施設等(定員29人以下)",$I$426&gt;=2),I371,""))</f>
        <v/>
      </c>
      <c r="J478" s="21" t="str">
        <f>IF(AND('別紙3-1_区分⑤所要額内訳'!$I$4="大規模施設等(定員30人以上)",$J$426&gt;=5),J371,IF(AND('別紙3-1_区分⑤所要額内訳'!$I$4="小規模施設等(定員29人以下)",$J$426&gt;=2),J371,""))</f>
        <v/>
      </c>
      <c r="K478" s="21" t="str">
        <f>IF(AND('別紙3-1_区分⑤所要額内訳'!$I$4="大規模施設等(定員30人以上)",$K$426&gt;=5),K371,IF(AND('別紙3-1_区分⑤所要額内訳'!$I$4="小規模施設等(定員29人以下)",$K$426&gt;=2),K371,""))</f>
        <v/>
      </c>
      <c r="L478" s="21" t="str">
        <f>IF(AND('別紙3-1_区分⑤所要額内訳'!$I$4="大規模施設等(定員30人以上)",$L$426&gt;=5),L371,IF(AND('別紙3-1_区分⑤所要額内訳'!$I$4="小規模施設等(定員29人以下)",$L$426&gt;=2),L371,""))</f>
        <v/>
      </c>
      <c r="M478" s="21" t="str">
        <f>IF(AND('別紙3-1_区分⑤所要額内訳'!$I$4="大規模施設等(定員30人以上)",$M$426&gt;=5),M371,IF(AND('別紙3-1_区分⑤所要額内訳'!$I$4="小規模施設等(定員29人以下)",$M$426&gt;=2),M371,""))</f>
        <v/>
      </c>
      <c r="N478" s="21" t="str">
        <f>IF(AND('別紙3-1_区分⑤所要額内訳'!$I$4="大規模施設等(定員30人以上)",$N$426&gt;=5),N371,IF(AND('別紙3-1_区分⑤所要額内訳'!$I$4="小規模施設等(定員29人以下)",$N$426&gt;=2),N371,""))</f>
        <v/>
      </c>
      <c r="O478" s="21" t="str">
        <f>IF(AND('別紙3-1_区分⑤所要額内訳'!$I$4="大規模施設等(定員30人以上)",$O$426&gt;=5),O371,IF(AND('別紙3-1_区分⑤所要額内訳'!$I$4="小規模施設等(定員29人以下)",$O$426&gt;=2),O371,""))</f>
        <v/>
      </c>
      <c r="P478" s="21" t="str">
        <f>IF(AND('別紙3-1_区分⑤所要額内訳'!$I$4="大規模施設等(定員30人以上)",$P$426&gt;=5),P371,IF(AND('別紙3-1_区分⑤所要額内訳'!$I$4="小規模施設等(定員29人以下)",$P$426&gt;=2),P371,""))</f>
        <v/>
      </c>
      <c r="Q478" s="21" t="str">
        <f>IF(AND('別紙3-1_区分⑤所要額内訳'!$I$4="大規模施設等(定員30人以上)",$Q$426&gt;=5),Q371,IF(AND('別紙3-1_区分⑤所要額内訳'!$I$4="小規模施設等(定員29人以下)",$Q$426&gt;=2),Q371,""))</f>
        <v/>
      </c>
      <c r="R478" s="21" t="str">
        <f>IF(AND('別紙3-1_区分⑤所要額内訳'!$I$4="大規模施設等(定員30人以上)",$R$426&gt;=5),R371,IF(AND('別紙3-1_区分⑤所要額内訳'!$I$4="小規模施設等(定員29人以下)",$R$426&gt;=2),R371,""))</f>
        <v/>
      </c>
      <c r="S478" s="21" t="str">
        <f>IF(AND('別紙3-1_区分⑤所要額内訳'!$I$4="大規模施設等(定員30人以上)",$S$426&gt;=5),S371,IF(AND('別紙3-1_区分⑤所要額内訳'!$I$4="小規模施設等(定員29人以下)",$S$426&gt;=2),S371,""))</f>
        <v/>
      </c>
      <c r="T478" s="21" t="str">
        <f>IF(AND('別紙3-1_区分⑤所要額内訳'!$I$4="大規模施設等(定員30人以上)",$T$426&gt;=5),T371,IF(AND('別紙3-1_区分⑤所要額内訳'!$I$4="小規模施設等(定員29人以下)",$T$426&gt;=2),T371,""))</f>
        <v/>
      </c>
      <c r="U478" s="21" t="str">
        <f>IF(AND('別紙3-1_区分⑤所要額内訳'!$I$4="大規模施設等(定員30人以上)",$U$426&gt;=5),U371,IF(AND('別紙3-1_区分⑤所要額内訳'!$I$4="小規模施設等(定員29人以下)",$U$426&gt;=2),U371,""))</f>
        <v/>
      </c>
      <c r="V478" s="21" t="str">
        <f>IF(AND('別紙3-1_区分⑤所要額内訳'!$I$4="大規模施設等(定員30人以上)",$V$426&gt;=5),V371,IF(AND('別紙3-1_区分⑤所要額内訳'!$I$4="小規模施設等(定員29人以下)",$V$426&gt;=2),V371,""))</f>
        <v/>
      </c>
      <c r="W478" s="21" t="str">
        <f>IF(AND('別紙3-1_区分⑤所要額内訳'!$I$4="大規模施設等(定員30人以上)",$W$426&gt;=5),W371,IF(AND('別紙3-1_区分⑤所要額内訳'!$I$4="小規模施設等(定員29人以下)",$W$426&gt;=2),W371,""))</f>
        <v/>
      </c>
      <c r="X478" s="21" t="str">
        <f>IF(AND('別紙3-1_区分⑤所要額内訳'!$I$4="大規模施設等(定員30人以上)",$X$426&gt;=5),X371,IF(AND('別紙3-1_区分⑤所要額内訳'!$I$4="小規模施設等(定員29人以下)",$X$426&gt;=2),X371,""))</f>
        <v/>
      </c>
      <c r="Y478" s="21" t="str">
        <f>IF(AND('別紙3-1_区分⑤所要額内訳'!$I$4="大規模施設等(定員30人以上)",$Y$426&gt;=5),Y371,IF(AND('別紙3-1_区分⑤所要額内訳'!$I$4="小規模施設等(定員29人以下)",$Y$426&gt;=2),Y371,""))</f>
        <v/>
      </c>
      <c r="Z478" s="21" t="str">
        <f>IF(AND('別紙3-1_区分⑤所要額内訳'!$I$4="大規模施設等(定員30人以上)",$Z$426&gt;=5),Z371,IF(AND('別紙3-1_区分⑤所要額内訳'!$I$4="小規模施設等(定員29人以下)",$Z$426&gt;=2),Z371,""))</f>
        <v/>
      </c>
      <c r="AA478" s="21" t="str">
        <f>IF(AND('別紙3-1_区分⑤所要額内訳'!$I$4="大規模施設等(定員30人以上)",$AA$426&gt;=5),AA371,IF(AND('別紙3-1_区分⑤所要額内訳'!$I$4="小規模施設等(定員29人以下)",$AA$426&gt;=2),AA371,""))</f>
        <v/>
      </c>
      <c r="AB478" s="21" t="str">
        <f>IF(AND('別紙3-1_区分⑤所要額内訳'!$I$4="大規模施設等(定員30人以上)",$AB$426&gt;=5),AB371,IF(AND('別紙3-1_区分⑤所要額内訳'!$I$4="小規模施設等(定員29人以下)",$AB$426&gt;=2),AB371,""))</f>
        <v/>
      </c>
      <c r="AC478" s="21" t="str">
        <f>IF(AND('別紙3-1_区分⑤所要額内訳'!$I$4="大規模施設等(定員30人以上)",$AC$426&gt;=5),AC371,IF(AND('別紙3-1_区分⑤所要額内訳'!$I$4="小規模施設等(定員29人以下)",$AC$426&gt;=2),AC371,""))</f>
        <v/>
      </c>
      <c r="AD478" s="21" t="str">
        <f>IF(AND('別紙3-1_区分⑤所要額内訳'!$I$4="大規模施設等(定員30人以上)",$AD$426&gt;=5),AD371,IF(AND('別紙3-1_区分⑤所要額内訳'!$I$4="小規模施設等(定員29人以下)",$AD$426&gt;=2),AD371,""))</f>
        <v/>
      </c>
      <c r="AE478" s="21" t="str">
        <f>IF(AND('別紙3-1_区分⑤所要額内訳'!$I$4="大規模施設等(定員30人以上)",$AE$426&gt;=5),AE371,IF(AND('別紙3-1_区分⑤所要額内訳'!$I$4="小規模施設等(定員29人以下)",$AE$426&gt;=2),AE371,""))</f>
        <v/>
      </c>
      <c r="AF478" s="21" t="str">
        <f>IF(AND('別紙3-1_区分⑤所要額内訳'!$I$4="大規模施設等(定員30人以上)",$AF$426&gt;=5),AF371,IF(AND('別紙3-1_区分⑤所要額内訳'!$I$4="小規模施設等(定員29人以下)",$AF$426&gt;=2),AF371,""))</f>
        <v/>
      </c>
      <c r="AG478" s="21" t="str">
        <f>IF(AND('別紙3-1_区分⑤所要額内訳'!$I$4="大規模施設等(定員30人以上)",$AG$426&gt;=5),AG371,IF(AND('別紙3-1_区分⑤所要額内訳'!$I$4="小規模施設等(定員29人以下)",$AG$426&gt;=2),AG371,""))</f>
        <v/>
      </c>
      <c r="AH478" s="21" t="str">
        <f>IF(AND('別紙3-1_区分⑤所要額内訳'!$I$4="大規模施設等(定員30人以上)",$AH$426&gt;=5),AH371,IF(AND('別紙3-1_区分⑤所要額内訳'!$I$4="小規模施設等(定員29人以下)",$AH$426&gt;=2),AH371,""))</f>
        <v/>
      </c>
      <c r="AI478" s="21" t="str">
        <f>IF(AND('別紙3-1_区分⑤所要額内訳'!$I$4="大規模施設等(定員30人以上)",$AI$426&gt;=5),AI371,IF(AND('別紙3-1_区分⑤所要額内訳'!$I$4="小規模施設等(定員29人以下)",$AI$426&gt;=2),AI371,""))</f>
        <v/>
      </c>
      <c r="AJ478" s="21" t="str">
        <f>IF(AND('別紙3-1_区分⑤所要額内訳'!$I$4="大規模施設等(定員30人以上)",$AJ$426&gt;=5),AJ371,IF(AND('別紙3-1_区分⑤所要額内訳'!$I$4="小規模施設等(定員29人以下)",$AJ$426&gt;=2),AJ371,""))</f>
        <v/>
      </c>
      <c r="AK478" s="21" t="str">
        <f>IF(AND('別紙3-1_区分⑤所要額内訳'!$I$4="大規模施設等(定員30人以上)",$AK$426&gt;=5),AK371,IF(AND('別紙3-1_区分⑤所要額内訳'!$I$4="小規模施設等(定員29人以下)",$AK$426&gt;=2),AK371,""))</f>
        <v/>
      </c>
      <c r="AL478" s="21" t="str">
        <f>IF(AND('別紙3-1_区分⑤所要額内訳'!$I$4="大規模施設等(定員30人以上)",$AL$426&gt;=5),AL371,IF(AND('別紙3-1_区分⑤所要額内訳'!$I$4="小規模施設等(定員29人以下)",$AL$426&gt;=2),AL371,""))</f>
        <v/>
      </c>
      <c r="AM478" s="21" t="str">
        <f>IF(AND('別紙3-1_区分⑤所要額内訳'!$I$4="大規模施設等(定員30人以上)",$AM$426&gt;=5),AM371,IF(AND('別紙3-1_区分⑤所要額内訳'!$I$4="小規模施設等(定員29人以下)",$AM$426&gt;=2),AM371,""))</f>
        <v/>
      </c>
      <c r="AN478" s="21" t="str">
        <f>IF(AND('別紙3-1_区分⑤所要額内訳'!$I$4="大規模施設等(定員30人以上)",$AN$426&gt;=5),AN371,IF(AND('別紙3-1_区分⑤所要額内訳'!$I$4="小規模施設等(定員29人以下)",$AN$426&gt;=2),AN371,""))</f>
        <v/>
      </c>
      <c r="AO478" s="21" t="str">
        <f>IF(AND('別紙3-1_区分⑤所要額内訳'!$I$4="大規模施設等(定員30人以上)",$AO$426&gt;=5),AO371,IF(AND('別紙3-1_区分⑤所要額内訳'!$I$4="小規模施設等(定員29人以下)",$AO$426&gt;=2),AO371,""))</f>
        <v/>
      </c>
      <c r="AP478" s="21" t="str">
        <f>IF(AND('別紙3-1_区分⑤所要額内訳'!$I$4="大規模施設等(定員30人以上)",$AP$426&gt;=5),AP371,IF(AND('別紙3-1_区分⑤所要額内訳'!$I$4="小規模施設等(定員29人以下)",$AP$426&gt;=2),AP371,""))</f>
        <v/>
      </c>
      <c r="AQ478" s="21" t="str">
        <f>IF(AND('別紙3-1_区分⑤所要額内訳'!$I$4="大規模施設等(定員30人以上)",$AQ$426&gt;=5),AQ371,IF(AND('別紙3-1_区分⑤所要額内訳'!$I$4="小規模施設等(定員29人以下)",$AQ$426&gt;=2),AQ371,""))</f>
        <v/>
      </c>
      <c r="AR478" s="21" t="str">
        <f>IF(AND('別紙3-1_区分⑤所要額内訳'!$I$4="大規模施設等(定員30人以上)",$AR$426&gt;=5),AR371,IF(AND('別紙3-1_区分⑤所要額内訳'!$I$4="小規模施設等(定員29人以下)",$AR$426&gt;=2),AR371,""))</f>
        <v/>
      </c>
      <c r="AS478" s="21" t="str">
        <f>IF(AND('別紙3-1_区分⑤所要額内訳'!$I$4="大規模施設等(定員30人以上)",$AS$426&gt;=5),AS371,IF(AND('別紙3-1_区分⑤所要額内訳'!$I$4="小規模施設等(定員29人以下)",$AS$426&gt;=2),AS371,""))</f>
        <v/>
      </c>
      <c r="AT478" s="21" t="str">
        <f>IF(AND('別紙3-1_区分⑤所要額内訳'!$I$4="大規模施設等(定員30人以上)",$AT$426&gt;=5),AT371,IF(AND('別紙3-1_区分⑤所要額内訳'!$I$4="小規模施設等(定員29人以下)",$AT$426&gt;=2),AT371,""))</f>
        <v/>
      </c>
      <c r="AU478" s="21" t="str">
        <f>IF(AND('別紙3-1_区分⑤所要額内訳'!$I$4="大規模施設等(定員30人以上)",$AU$426&gt;=5),AU371,IF(AND('別紙3-1_区分⑤所要額内訳'!$I$4="小規模施設等(定員29人以下)",$AU$426&gt;=2),AU371,""))</f>
        <v/>
      </c>
      <c r="AV478" s="21" t="str">
        <f>IF(AND('別紙3-1_区分⑤所要額内訳'!$I$4="大規模施設等(定員30人以上)",$AV$426&gt;=5),AV371,IF(AND('別紙3-1_区分⑤所要額内訳'!$I$4="小規模施設等(定員29人以下)",$AV$426&gt;=2),AV371,""))</f>
        <v/>
      </c>
      <c r="AW478" s="21" t="str">
        <f>IF(AND('別紙3-1_区分⑤所要額内訳'!$I$4="大規模施設等(定員30人以上)",$AW$426&gt;=5),AW371,IF(AND('別紙3-1_区分⑤所要額内訳'!$I$4="小規模施設等(定員29人以下)",$AW$426&gt;=2),AW371,""))</f>
        <v/>
      </c>
      <c r="AX478" s="21" t="str">
        <f>IF(AND('別紙3-1_区分⑤所要額内訳'!$I$4="大規模施設等(定員30人以上)",$AX$426&gt;=5),AX371,IF(AND('別紙3-1_区分⑤所要額内訳'!$I$4="小規模施設等(定員29人以下)",$AX$426&gt;=2),AX371,""))</f>
        <v/>
      </c>
      <c r="AY478" s="21" t="str">
        <f>IF(AND('別紙3-1_区分⑤所要額内訳'!$I$4="大規模施設等(定員30人以上)",$AY$426&gt;=5),AY371,IF(AND('別紙3-1_区分⑤所要額内訳'!$I$4="小規模施設等(定員29人以下)",$AY$426&gt;=2),AY371,""))</f>
        <v/>
      </c>
      <c r="AZ478" s="21" t="str">
        <f>IF(AND('別紙3-1_区分⑤所要額内訳'!$I$4="大規模施設等(定員30人以上)",$AZ$426&gt;=5),AZ371,IF(AND('別紙3-1_区分⑤所要額内訳'!$I$4="小規模施設等(定員29人以下)",$AZ$426&gt;=2),AZ371,""))</f>
        <v/>
      </c>
      <c r="BA478" s="21" t="str">
        <f>IF(AND('別紙3-1_区分⑤所要額内訳'!$I$4="大規模施設等(定員30人以上)",$BA$426&gt;=5),BA371,IF(AND('別紙3-1_区分⑤所要額内訳'!$I$4="小規模施設等(定員29人以下)",$BA$426&gt;=2),BA371,""))</f>
        <v/>
      </c>
      <c r="BB478" s="18">
        <f t="shared" si="791"/>
        <v>0</v>
      </c>
    </row>
    <row r="479" spans="1:54" x14ac:dyDescent="0.2">
      <c r="A479" s="5" t="str">
        <f t="shared" ref="A479:C479" si="805">A51</f>
        <v/>
      </c>
      <c r="B479" s="14" t="str">
        <f t="shared" si="805"/>
        <v/>
      </c>
      <c r="C479" s="5" t="str">
        <f t="shared" si="805"/>
        <v/>
      </c>
      <c r="D479" s="21" t="str">
        <f>IF(AND('別紙3-1_区分⑤所要額内訳'!$I$4="大規模施設等(定員30人以上)",$D$426&gt;=5),D372,IF(AND('別紙3-1_区分⑤所要額内訳'!$I$4="小規模施設等(定員29人以下)",$D$426&gt;=2),D372,""))</f>
        <v/>
      </c>
      <c r="E479" s="21" t="str">
        <f>IF(AND('別紙3-1_区分⑤所要額内訳'!$I$4="大規模施設等(定員30人以上)",$E$426&gt;=5),E372,IF(AND('別紙3-1_区分⑤所要額内訳'!$I$4="小規模施設等(定員29人以下)",$E$426&gt;=2),E372,""))</f>
        <v/>
      </c>
      <c r="F479" s="21" t="str">
        <f>IF(AND('別紙3-1_区分⑤所要額内訳'!$I$4="大規模施設等(定員30人以上)",$F$426&gt;=5),F372,IF(AND('別紙3-1_区分⑤所要額内訳'!$I$4="小規模施設等(定員29人以下)",$F$426&gt;=2),F372,""))</f>
        <v/>
      </c>
      <c r="G479" s="21" t="str">
        <f>IF(AND('別紙3-1_区分⑤所要額内訳'!$I$4="大規模施設等(定員30人以上)",$G$426&gt;=5),G372,IF(AND('別紙3-1_区分⑤所要額内訳'!$I$4="小規模施設等(定員29人以下)",$G$426&gt;=2),G372,""))</f>
        <v/>
      </c>
      <c r="H479" s="21" t="str">
        <f>IF(AND('別紙3-1_区分⑤所要額内訳'!$I$4="大規模施設等(定員30人以上)",$H$426&gt;=5),H372,IF(AND('別紙3-1_区分⑤所要額内訳'!$I$4="小規模施設等(定員29人以下)",$H$426&gt;=2),H372,""))</f>
        <v/>
      </c>
      <c r="I479" s="21" t="str">
        <f>IF(AND('別紙3-1_区分⑤所要額内訳'!$I$4="大規模施設等(定員30人以上)",$I$426&gt;=5),I372,IF(AND('別紙3-1_区分⑤所要額内訳'!$I$4="小規模施設等(定員29人以下)",$I$426&gt;=2),I372,""))</f>
        <v/>
      </c>
      <c r="J479" s="21" t="str">
        <f>IF(AND('別紙3-1_区分⑤所要額内訳'!$I$4="大規模施設等(定員30人以上)",$J$426&gt;=5),J372,IF(AND('別紙3-1_区分⑤所要額内訳'!$I$4="小規模施設等(定員29人以下)",$J$426&gt;=2),J372,""))</f>
        <v/>
      </c>
      <c r="K479" s="21" t="str">
        <f>IF(AND('別紙3-1_区分⑤所要額内訳'!$I$4="大規模施設等(定員30人以上)",$K$426&gt;=5),K372,IF(AND('別紙3-1_区分⑤所要額内訳'!$I$4="小規模施設等(定員29人以下)",$K$426&gt;=2),K372,""))</f>
        <v/>
      </c>
      <c r="L479" s="21" t="str">
        <f>IF(AND('別紙3-1_区分⑤所要額内訳'!$I$4="大規模施設等(定員30人以上)",$L$426&gt;=5),L372,IF(AND('別紙3-1_区分⑤所要額内訳'!$I$4="小規模施設等(定員29人以下)",$L$426&gt;=2),L372,""))</f>
        <v/>
      </c>
      <c r="M479" s="21" t="str">
        <f>IF(AND('別紙3-1_区分⑤所要額内訳'!$I$4="大規模施設等(定員30人以上)",$M$426&gt;=5),M372,IF(AND('別紙3-1_区分⑤所要額内訳'!$I$4="小規模施設等(定員29人以下)",$M$426&gt;=2),M372,""))</f>
        <v/>
      </c>
      <c r="N479" s="21" t="str">
        <f>IF(AND('別紙3-1_区分⑤所要額内訳'!$I$4="大規模施設等(定員30人以上)",$N$426&gt;=5),N372,IF(AND('別紙3-1_区分⑤所要額内訳'!$I$4="小規模施設等(定員29人以下)",$N$426&gt;=2),N372,""))</f>
        <v/>
      </c>
      <c r="O479" s="21" t="str">
        <f>IF(AND('別紙3-1_区分⑤所要額内訳'!$I$4="大規模施設等(定員30人以上)",$O$426&gt;=5),O372,IF(AND('別紙3-1_区分⑤所要額内訳'!$I$4="小規模施設等(定員29人以下)",$O$426&gt;=2),O372,""))</f>
        <v/>
      </c>
      <c r="P479" s="21" t="str">
        <f>IF(AND('別紙3-1_区分⑤所要額内訳'!$I$4="大規模施設等(定員30人以上)",$P$426&gt;=5),P372,IF(AND('別紙3-1_区分⑤所要額内訳'!$I$4="小規模施設等(定員29人以下)",$P$426&gt;=2),P372,""))</f>
        <v/>
      </c>
      <c r="Q479" s="21" t="str">
        <f>IF(AND('別紙3-1_区分⑤所要額内訳'!$I$4="大規模施設等(定員30人以上)",$Q$426&gt;=5),Q372,IF(AND('別紙3-1_区分⑤所要額内訳'!$I$4="小規模施設等(定員29人以下)",$Q$426&gt;=2),Q372,""))</f>
        <v/>
      </c>
      <c r="R479" s="21" t="str">
        <f>IF(AND('別紙3-1_区分⑤所要額内訳'!$I$4="大規模施設等(定員30人以上)",$R$426&gt;=5),R372,IF(AND('別紙3-1_区分⑤所要額内訳'!$I$4="小規模施設等(定員29人以下)",$R$426&gt;=2),R372,""))</f>
        <v/>
      </c>
      <c r="S479" s="21" t="str">
        <f>IF(AND('別紙3-1_区分⑤所要額内訳'!$I$4="大規模施設等(定員30人以上)",$S$426&gt;=5),S372,IF(AND('別紙3-1_区分⑤所要額内訳'!$I$4="小規模施設等(定員29人以下)",$S$426&gt;=2),S372,""))</f>
        <v/>
      </c>
      <c r="T479" s="21" t="str">
        <f>IF(AND('別紙3-1_区分⑤所要額内訳'!$I$4="大規模施設等(定員30人以上)",$T$426&gt;=5),T372,IF(AND('別紙3-1_区分⑤所要額内訳'!$I$4="小規模施設等(定員29人以下)",$T$426&gt;=2),T372,""))</f>
        <v/>
      </c>
      <c r="U479" s="21" t="str">
        <f>IF(AND('別紙3-1_区分⑤所要額内訳'!$I$4="大規模施設等(定員30人以上)",$U$426&gt;=5),U372,IF(AND('別紙3-1_区分⑤所要額内訳'!$I$4="小規模施設等(定員29人以下)",$U$426&gt;=2),U372,""))</f>
        <v/>
      </c>
      <c r="V479" s="21" t="str">
        <f>IF(AND('別紙3-1_区分⑤所要額内訳'!$I$4="大規模施設等(定員30人以上)",$V$426&gt;=5),V372,IF(AND('別紙3-1_区分⑤所要額内訳'!$I$4="小規模施設等(定員29人以下)",$V$426&gt;=2),V372,""))</f>
        <v/>
      </c>
      <c r="W479" s="21" t="str">
        <f>IF(AND('別紙3-1_区分⑤所要額内訳'!$I$4="大規模施設等(定員30人以上)",$W$426&gt;=5),W372,IF(AND('別紙3-1_区分⑤所要額内訳'!$I$4="小規模施設等(定員29人以下)",$W$426&gt;=2),W372,""))</f>
        <v/>
      </c>
      <c r="X479" s="21" t="str">
        <f>IF(AND('別紙3-1_区分⑤所要額内訳'!$I$4="大規模施設等(定員30人以上)",$X$426&gt;=5),X372,IF(AND('別紙3-1_区分⑤所要額内訳'!$I$4="小規模施設等(定員29人以下)",$X$426&gt;=2),X372,""))</f>
        <v/>
      </c>
      <c r="Y479" s="21" t="str">
        <f>IF(AND('別紙3-1_区分⑤所要額内訳'!$I$4="大規模施設等(定員30人以上)",$Y$426&gt;=5),Y372,IF(AND('別紙3-1_区分⑤所要額内訳'!$I$4="小規模施設等(定員29人以下)",$Y$426&gt;=2),Y372,""))</f>
        <v/>
      </c>
      <c r="Z479" s="21" t="str">
        <f>IF(AND('別紙3-1_区分⑤所要額内訳'!$I$4="大規模施設等(定員30人以上)",$Z$426&gt;=5),Z372,IF(AND('別紙3-1_区分⑤所要額内訳'!$I$4="小規模施設等(定員29人以下)",$Z$426&gt;=2),Z372,""))</f>
        <v/>
      </c>
      <c r="AA479" s="21" t="str">
        <f>IF(AND('別紙3-1_区分⑤所要額内訳'!$I$4="大規模施設等(定員30人以上)",$AA$426&gt;=5),AA372,IF(AND('別紙3-1_区分⑤所要額内訳'!$I$4="小規模施設等(定員29人以下)",$AA$426&gt;=2),AA372,""))</f>
        <v/>
      </c>
      <c r="AB479" s="21" t="str">
        <f>IF(AND('別紙3-1_区分⑤所要額内訳'!$I$4="大規模施設等(定員30人以上)",$AB$426&gt;=5),AB372,IF(AND('別紙3-1_区分⑤所要額内訳'!$I$4="小規模施設等(定員29人以下)",$AB$426&gt;=2),AB372,""))</f>
        <v/>
      </c>
      <c r="AC479" s="21" t="str">
        <f>IF(AND('別紙3-1_区分⑤所要額内訳'!$I$4="大規模施設等(定員30人以上)",$AC$426&gt;=5),AC372,IF(AND('別紙3-1_区分⑤所要額内訳'!$I$4="小規模施設等(定員29人以下)",$AC$426&gt;=2),AC372,""))</f>
        <v/>
      </c>
      <c r="AD479" s="21" t="str">
        <f>IF(AND('別紙3-1_区分⑤所要額内訳'!$I$4="大規模施設等(定員30人以上)",$AD$426&gt;=5),AD372,IF(AND('別紙3-1_区分⑤所要額内訳'!$I$4="小規模施設等(定員29人以下)",$AD$426&gt;=2),AD372,""))</f>
        <v/>
      </c>
      <c r="AE479" s="21" t="str">
        <f>IF(AND('別紙3-1_区分⑤所要額内訳'!$I$4="大規模施設等(定員30人以上)",$AE$426&gt;=5),AE372,IF(AND('別紙3-1_区分⑤所要額内訳'!$I$4="小規模施設等(定員29人以下)",$AE$426&gt;=2),AE372,""))</f>
        <v/>
      </c>
      <c r="AF479" s="21" t="str">
        <f>IF(AND('別紙3-1_区分⑤所要額内訳'!$I$4="大規模施設等(定員30人以上)",$AF$426&gt;=5),AF372,IF(AND('別紙3-1_区分⑤所要額内訳'!$I$4="小規模施設等(定員29人以下)",$AF$426&gt;=2),AF372,""))</f>
        <v/>
      </c>
      <c r="AG479" s="21" t="str">
        <f>IF(AND('別紙3-1_区分⑤所要額内訳'!$I$4="大規模施設等(定員30人以上)",$AG$426&gt;=5),AG372,IF(AND('別紙3-1_区分⑤所要額内訳'!$I$4="小規模施設等(定員29人以下)",$AG$426&gt;=2),AG372,""))</f>
        <v/>
      </c>
      <c r="AH479" s="21" t="str">
        <f>IF(AND('別紙3-1_区分⑤所要額内訳'!$I$4="大規模施設等(定員30人以上)",$AH$426&gt;=5),AH372,IF(AND('別紙3-1_区分⑤所要額内訳'!$I$4="小規模施設等(定員29人以下)",$AH$426&gt;=2),AH372,""))</f>
        <v/>
      </c>
      <c r="AI479" s="21" t="str">
        <f>IF(AND('別紙3-1_区分⑤所要額内訳'!$I$4="大規模施設等(定員30人以上)",$AI$426&gt;=5),AI372,IF(AND('別紙3-1_区分⑤所要額内訳'!$I$4="小規模施設等(定員29人以下)",$AI$426&gt;=2),AI372,""))</f>
        <v/>
      </c>
      <c r="AJ479" s="21" t="str">
        <f>IF(AND('別紙3-1_区分⑤所要額内訳'!$I$4="大規模施設等(定員30人以上)",$AJ$426&gt;=5),AJ372,IF(AND('別紙3-1_区分⑤所要額内訳'!$I$4="小規模施設等(定員29人以下)",$AJ$426&gt;=2),AJ372,""))</f>
        <v/>
      </c>
      <c r="AK479" s="21" t="str">
        <f>IF(AND('別紙3-1_区分⑤所要額内訳'!$I$4="大規模施設等(定員30人以上)",$AK$426&gt;=5),AK372,IF(AND('別紙3-1_区分⑤所要額内訳'!$I$4="小規模施設等(定員29人以下)",$AK$426&gt;=2),AK372,""))</f>
        <v/>
      </c>
      <c r="AL479" s="21" t="str">
        <f>IF(AND('別紙3-1_区分⑤所要額内訳'!$I$4="大規模施設等(定員30人以上)",$AL$426&gt;=5),AL372,IF(AND('別紙3-1_区分⑤所要額内訳'!$I$4="小規模施設等(定員29人以下)",$AL$426&gt;=2),AL372,""))</f>
        <v/>
      </c>
      <c r="AM479" s="21" t="str">
        <f>IF(AND('別紙3-1_区分⑤所要額内訳'!$I$4="大規模施設等(定員30人以上)",$AM$426&gt;=5),AM372,IF(AND('別紙3-1_区分⑤所要額内訳'!$I$4="小規模施設等(定員29人以下)",$AM$426&gt;=2),AM372,""))</f>
        <v/>
      </c>
      <c r="AN479" s="21" t="str">
        <f>IF(AND('別紙3-1_区分⑤所要額内訳'!$I$4="大規模施設等(定員30人以上)",$AN$426&gt;=5),AN372,IF(AND('別紙3-1_区分⑤所要額内訳'!$I$4="小規模施設等(定員29人以下)",$AN$426&gt;=2),AN372,""))</f>
        <v/>
      </c>
      <c r="AO479" s="21" t="str">
        <f>IF(AND('別紙3-1_区分⑤所要額内訳'!$I$4="大規模施設等(定員30人以上)",$AO$426&gt;=5),AO372,IF(AND('別紙3-1_区分⑤所要額内訳'!$I$4="小規模施設等(定員29人以下)",$AO$426&gt;=2),AO372,""))</f>
        <v/>
      </c>
      <c r="AP479" s="21" t="str">
        <f>IF(AND('別紙3-1_区分⑤所要額内訳'!$I$4="大規模施設等(定員30人以上)",$AP$426&gt;=5),AP372,IF(AND('別紙3-1_区分⑤所要額内訳'!$I$4="小規模施設等(定員29人以下)",$AP$426&gt;=2),AP372,""))</f>
        <v/>
      </c>
      <c r="AQ479" s="21" t="str">
        <f>IF(AND('別紙3-1_区分⑤所要額内訳'!$I$4="大規模施設等(定員30人以上)",$AQ$426&gt;=5),AQ372,IF(AND('別紙3-1_区分⑤所要額内訳'!$I$4="小規模施設等(定員29人以下)",$AQ$426&gt;=2),AQ372,""))</f>
        <v/>
      </c>
      <c r="AR479" s="21" t="str">
        <f>IF(AND('別紙3-1_区分⑤所要額内訳'!$I$4="大規模施設等(定員30人以上)",$AR$426&gt;=5),AR372,IF(AND('別紙3-1_区分⑤所要額内訳'!$I$4="小規模施設等(定員29人以下)",$AR$426&gt;=2),AR372,""))</f>
        <v/>
      </c>
      <c r="AS479" s="21" t="str">
        <f>IF(AND('別紙3-1_区分⑤所要額内訳'!$I$4="大規模施設等(定員30人以上)",$AS$426&gt;=5),AS372,IF(AND('別紙3-1_区分⑤所要額内訳'!$I$4="小規模施設等(定員29人以下)",$AS$426&gt;=2),AS372,""))</f>
        <v/>
      </c>
      <c r="AT479" s="21" t="str">
        <f>IF(AND('別紙3-1_区分⑤所要額内訳'!$I$4="大規模施設等(定員30人以上)",$AT$426&gt;=5),AT372,IF(AND('別紙3-1_区分⑤所要額内訳'!$I$4="小規模施設等(定員29人以下)",$AT$426&gt;=2),AT372,""))</f>
        <v/>
      </c>
      <c r="AU479" s="21" t="str">
        <f>IF(AND('別紙3-1_区分⑤所要額内訳'!$I$4="大規模施設等(定員30人以上)",$AU$426&gt;=5),AU372,IF(AND('別紙3-1_区分⑤所要額内訳'!$I$4="小規模施設等(定員29人以下)",$AU$426&gt;=2),AU372,""))</f>
        <v/>
      </c>
      <c r="AV479" s="21" t="str">
        <f>IF(AND('別紙3-1_区分⑤所要額内訳'!$I$4="大規模施設等(定員30人以上)",$AV$426&gt;=5),AV372,IF(AND('別紙3-1_区分⑤所要額内訳'!$I$4="小規模施設等(定員29人以下)",$AV$426&gt;=2),AV372,""))</f>
        <v/>
      </c>
      <c r="AW479" s="21" t="str">
        <f>IF(AND('別紙3-1_区分⑤所要額内訳'!$I$4="大規模施設等(定員30人以上)",$AW$426&gt;=5),AW372,IF(AND('別紙3-1_区分⑤所要額内訳'!$I$4="小規模施設等(定員29人以下)",$AW$426&gt;=2),AW372,""))</f>
        <v/>
      </c>
      <c r="AX479" s="21" t="str">
        <f>IF(AND('別紙3-1_区分⑤所要額内訳'!$I$4="大規模施設等(定員30人以上)",$AX$426&gt;=5),AX372,IF(AND('別紙3-1_区分⑤所要額内訳'!$I$4="小規模施設等(定員29人以下)",$AX$426&gt;=2),AX372,""))</f>
        <v/>
      </c>
      <c r="AY479" s="21" t="str">
        <f>IF(AND('別紙3-1_区分⑤所要額内訳'!$I$4="大規模施設等(定員30人以上)",$AY$426&gt;=5),AY372,IF(AND('別紙3-1_区分⑤所要額内訳'!$I$4="小規模施設等(定員29人以下)",$AY$426&gt;=2),AY372,""))</f>
        <v/>
      </c>
      <c r="AZ479" s="21" t="str">
        <f>IF(AND('別紙3-1_区分⑤所要額内訳'!$I$4="大規模施設等(定員30人以上)",$AZ$426&gt;=5),AZ372,IF(AND('別紙3-1_区分⑤所要額内訳'!$I$4="小規模施設等(定員29人以下)",$AZ$426&gt;=2),AZ372,""))</f>
        <v/>
      </c>
      <c r="BA479" s="21" t="str">
        <f>IF(AND('別紙3-1_区分⑤所要額内訳'!$I$4="大規模施設等(定員30人以上)",$BA$426&gt;=5),BA372,IF(AND('別紙3-1_区分⑤所要額内訳'!$I$4="小規模施設等(定員29人以下)",$BA$426&gt;=2),BA372,""))</f>
        <v/>
      </c>
      <c r="BB479" s="18">
        <f t="shared" si="791"/>
        <v>0</v>
      </c>
    </row>
    <row r="480" spans="1:54" x14ac:dyDescent="0.2">
      <c r="A480" s="5" t="str">
        <f t="shared" ref="A480:C480" si="806">A52</f>
        <v/>
      </c>
      <c r="B480" s="14" t="str">
        <f t="shared" si="806"/>
        <v/>
      </c>
      <c r="C480" s="5" t="str">
        <f t="shared" si="806"/>
        <v/>
      </c>
      <c r="D480" s="21" t="str">
        <f>IF(AND('別紙3-1_区分⑤所要額内訳'!$I$4="大規模施設等(定員30人以上)",$D$426&gt;=5),D373,IF(AND('別紙3-1_区分⑤所要額内訳'!$I$4="小規模施設等(定員29人以下)",$D$426&gt;=2),D373,""))</f>
        <v/>
      </c>
      <c r="E480" s="21" t="str">
        <f>IF(AND('別紙3-1_区分⑤所要額内訳'!$I$4="大規模施設等(定員30人以上)",$E$426&gt;=5),E373,IF(AND('別紙3-1_区分⑤所要額内訳'!$I$4="小規模施設等(定員29人以下)",$E$426&gt;=2),E373,""))</f>
        <v/>
      </c>
      <c r="F480" s="21" t="str">
        <f>IF(AND('別紙3-1_区分⑤所要額内訳'!$I$4="大規模施設等(定員30人以上)",$F$426&gt;=5),F373,IF(AND('別紙3-1_区分⑤所要額内訳'!$I$4="小規模施設等(定員29人以下)",$F$426&gt;=2),F373,""))</f>
        <v/>
      </c>
      <c r="G480" s="21" t="str">
        <f>IF(AND('別紙3-1_区分⑤所要額内訳'!$I$4="大規模施設等(定員30人以上)",$G$426&gt;=5),G373,IF(AND('別紙3-1_区分⑤所要額内訳'!$I$4="小規模施設等(定員29人以下)",$G$426&gt;=2),G373,""))</f>
        <v/>
      </c>
      <c r="H480" s="21" t="str">
        <f>IF(AND('別紙3-1_区分⑤所要額内訳'!$I$4="大規模施設等(定員30人以上)",$H$426&gt;=5),H373,IF(AND('別紙3-1_区分⑤所要額内訳'!$I$4="小規模施設等(定員29人以下)",$H$426&gt;=2),H373,""))</f>
        <v/>
      </c>
      <c r="I480" s="21" t="str">
        <f>IF(AND('別紙3-1_区分⑤所要額内訳'!$I$4="大規模施設等(定員30人以上)",$I$426&gt;=5),I373,IF(AND('別紙3-1_区分⑤所要額内訳'!$I$4="小規模施設等(定員29人以下)",$I$426&gt;=2),I373,""))</f>
        <v/>
      </c>
      <c r="J480" s="21" t="str">
        <f>IF(AND('別紙3-1_区分⑤所要額内訳'!$I$4="大規模施設等(定員30人以上)",$J$426&gt;=5),J373,IF(AND('別紙3-1_区分⑤所要額内訳'!$I$4="小規模施設等(定員29人以下)",$J$426&gt;=2),J373,""))</f>
        <v/>
      </c>
      <c r="K480" s="21" t="str">
        <f>IF(AND('別紙3-1_区分⑤所要額内訳'!$I$4="大規模施設等(定員30人以上)",$K$426&gt;=5),K373,IF(AND('別紙3-1_区分⑤所要額内訳'!$I$4="小規模施設等(定員29人以下)",$K$426&gt;=2),K373,""))</f>
        <v/>
      </c>
      <c r="L480" s="21" t="str">
        <f>IF(AND('別紙3-1_区分⑤所要額内訳'!$I$4="大規模施設等(定員30人以上)",$L$426&gt;=5),L373,IF(AND('別紙3-1_区分⑤所要額内訳'!$I$4="小規模施設等(定員29人以下)",$L$426&gt;=2),L373,""))</f>
        <v/>
      </c>
      <c r="M480" s="21" t="str">
        <f>IF(AND('別紙3-1_区分⑤所要額内訳'!$I$4="大規模施設等(定員30人以上)",$M$426&gt;=5),M373,IF(AND('別紙3-1_区分⑤所要額内訳'!$I$4="小規模施設等(定員29人以下)",$M$426&gt;=2),M373,""))</f>
        <v/>
      </c>
      <c r="N480" s="21" t="str">
        <f>IF(AND('別紙3-1_区分⑤所要額内訳'!$I$4="大規模施設等(定員30人以上)",$N$426&gt;=5),N373,IF(AND('別紙3-1_区分⑤所要額内訳'!$I$4="小規模施設等(定員29人以下)",$N$426&gt;=2),N373,""))</f>
        <v/>
      </c>
      <c r="O480" s="21" t="str">
        <f>IF(AND('別紙3-1_区分⑤所要額内訳'!$I$4="大規模施設等(定員30人以上)",$O$426&gt;=5),O373,IF(AND('別紙3-1_区分⑤所要額内訳'!$I$4="小規模施設等(定員29人以下)",$O$426&gt;=2),O373,""))</f>
        <v/>
      </c>
      <c r="P480" s="21" t="str">
        <f>IF(AND('別紙3-1_区分⑤所要額内訳'!$I$4="大規模施設等(定員30人以上)",$P$426&gt;=5),P373,IF(AND('別紙3-1_区分⑤所要額内訳'!$I$4="小規模施設等(定員29人以下)",$P$426&gt;=2),P373,""))</f>
        <v/>
      </c>
      <c r="Q480" s="21" t="str">
        <f>IF(AND('別紙3-1_区分⑤所要額内訳'!$I$4="大規模施設等(定員30人以上)",$Q$426&gt;=5),Q373,IF(AND('別紙3-1_区分⑤所要額内訳'!$I$4="小規模施設等(定員29人以下)",$Q$426&gt;=2),Q373,""))</f>
        <v/>
      </c>
      <c r="R480" s="21" t="str">
        <f>IF(AND('別紙3-1_区分⑤所要額内訳'!$I$4="大規模施設等(定員30人以上)",$R$426&gt;=5),R373,IF(AND('別紙3-1_区分⑤所要額内訳'!$I$4="小規模施設等(定員29人以下)",$R$426&gt;=2),R373,""))</f>
        <v/>
      </c>
      <c r="S480" s="21" t="str">
        <f>IF(AND('別紙3-1_区分⑤所要額内訳'!$I$4="大規模施設等(定員30人以上)",$S$426&gt;=5),S373,IF(AND('別紙3-1_区分⑤所要額内訳'!$I$4="小規模施設等(定員29人以下)",$S$426&gt;=2),S373,""))</f>
        <v/>
      </c>
      <c r="T480" s="21" t="str">
        <f>IF(AND('別紙3-1_区分⑤所要額内訳'!$I$4="大規模施設等(定員30人以上)",$T$426&gt;=5),T373,IF(AND('別紙3-1_区分⑤所要額内訳'!$I$4="小規模施設等(定員29人以下)",$T$426&gt;=2),T373,""))</f>
        <v/>
      </c>
      <c r="U480" s="21" t="str">
        <f>IF(AND('別紙3-1_区分⑤所要額内訳'!$I$4="大規模施設等(定員30人以上)",$U$426&gt;=5),U373,IF(AND('別紙3-1_区分⑤所要額内訳'!$I$4="小規模施設等(定員29人以下)",$U$426&gt;=2),U373,""))</f>
        <v/>
      </c>
      <c r="V480" s="21" t="str">
        <f>IF(AND('別紙3-1_区分⑤所要額内訳'!$I$4="大規模施設等(定員30人以上)",$V$426&gt;=5),V373,IF(AND('別紙3-1_区分⑤所要額内訳'!$I$4="小規模施設等(定員29人以下)",$V$426&gt;=2),V373,""))</f>
        <v/>
      </c>
      <c r="W480" s="21" t="str">
        <f>IF(AND('別紙3-1_区分⑤所要額内訳'!$I$4="大規模施設等(定員30人以上)",$W$426&gt;=5),W373,IF(AND('別紙3-1_区分⑤所要額内訳'!$I$4="小規模施設等(定員29人以下)",$W$426&gt;=2),W373,""))</f>
        <v/>
      </c>
      <c r="X480" s="21" t="str">
        <f>IF(AND('別紙3-1_区分⑤所要額内訳'!$I$4="大規模施設等(定員30人以上)",$X$426&gt;=5),X373,IF(AND('別紙3-1_区分⑤所要額内訳'!$I$4="小規模施設等(定員29人以下)",$X$426&gt;=2),X373,""))</f>
        <v/>
      </c>
      <c r="Y480" s="21" t="str">
        <f>IF(AND('別紙3-1_区分⑤所要額内訳'!$I$4="大規模施設等(定員30人以上)",$Y$426&gt;=5),Y373,IF(AND('別紙3-1_区分⑤所要額内訳'!$I$4="小規模施設等(定員29人以下)",$Y$426&gt;=2),Y373,""))</f>
        <v/>
      </c>
      <c r="Z480" s="21" t="str">
        <f>IF(AND('別紙3-1_区分⑤所要額内訳'!$I$4="大規模施設等(定員30人以上)",$Z$426&gt;=5),Z373,IF(AND('別紙3-1_区分⑤所要額内訳'!$I$4="小規模施設等(定員29人以下)",$Z$426&gt;=2),Z373,""))</f>
        <v/>
      </c>
      <c r="AA480" s="21" t="str">
        <f>IF(AND('別紙3-1_区分⑤所要額内訳'!$I$4="大規模施設等(定員30人以上)",$AA$426&gt;=5),AA373,IF(AND('別紙3-1_区分⑤所要額内訳'!$I$4="小規模施設等(定員29人以下)",$AA$426&gt;=2),AA373,""))</f>
        <v/>
      </c>
      <c r="AB480" s="21" t="str">
        <f>IF(AND('別紙3-1_区分⑤所要額内訳'!$I$4="大規模施設等(定員30人以上)",$AB$426&gt;=5),AB373,IF(AND('別紙3-1_区分⑤所要額内訳'!$I$4="小規模施設等(定員29人以下)",$AB$426&gt;=2),AB373,""))</f>
        <v/>
      </c>
      <c r="AC480" s="21" t="str">
        <f>IF(AND('別紙3-1_区分⑤所要額内訳'!$I$4="大規模施設等(定員30人以上)",$AC$426&gt;=5),AC373,IF(AND('別紙3-1_区分⑤所要額内訳'!$I$4="小規模施設等(定員29人以下)",$AC$426&gt;=2),AC373,""))</f>
        <v/>
      </c>
      <c r="AD480" s="21" t="str">
        <f>IF(AND('別紙3-1_区分⑤所要額内訳'!$I$4="大規模施設等(定員30人以上)",$AD$426&gt;=5),AD373,IF(AND('別紙3-1_区分⑤所要額内訳'!$I$4="小規模施設等(定員29人以下)",$AD$426&gt;=2),AD373,""))</f>
        <v/>
      </c>
      <c r="AE480" s="21" t="str">
        <f>IF(AND('別紙3-1_区分⑤所要額内訳'!$I$4="大規模施設等(定員30人以上)",$AE$426&gt;=5),AE373,IF(AND('別紙3-1_区分⑤所要額内訳'!$I$4="小規模施設等(定員29人以下)",$AE$426&gt;=2),AE373,""))</f>
        <v/>
      </c>
      <c r="AF480" s="21" t="str">
        <f>IF(AND('別紙3-1_区分⑤所要額内訳'!$I$4="大規模施設等(定員30人以上)",$AF$426&gt;=5),AF373,IF(AND('別紙3-1_区分⑤所要額内訳'!$I$4="小規模施設等(定員29人以下)",$AF$426&gt;=2),AF373,""))</f>
        <v/>
      </c>
      <c r="AG480" s="21" t="str">
        <f>IF(AND('別紙3-1_区分⑤所要額内訳'!$I$4="大規模施設等(定員30人以上)",$AG$426&gt;=5),AG373,IF(AND('別紙3-1_区分⑤所要額内訳'!$I$4="小規模施設等(定員29人以下)",$AG$426&gt;=2),AG373,""))</f>
        <v/>
      </c>
      <c r="AH480" s="21" t="str">
        <f>IF(AND('別紙3-1_区分⑤所要額内訳'!$I$4="大規模施設等(定員30人以上)",$AH$426&gt;=5),AH373,IF(AND('別紙3-1_区分⑤所要額内訳'!$I$4="小規模施設等(定員29人以下)",$AH$426&gt;=2),AH373,""))</f>
        <v/>
      </c>
      <c r="AI480" s="21" t="str">
        <f>IF(AND('別紙3-1_区分⑤所要額内訳'!$I$4="大規模施設等(定員30人以上)",$AI$426&gt;=5),AI373,IF(AND('別紙3-1_区分⑤所要額内訳'!$I$4="小規模施設等(定員29人以下)",$AI$426&gt;=2),AI373,""))</f>
        <v/>
      </c>
      <c r="AJ480" s="21" t="str">
        <f>IF(AND('別紙3-1_区分⑤所要額内訳'!$I$4="大規模施設等(定員30人以上)",$AJ$426&gt;=5),AJ373,IF(AND('別紙3-1_区分⑤所要額内訳'!$I$4="小規模施設等(定員29人以下)",$AJ$426&gt;=2),AJ373,""))</f>
        <v/>
      </c>
      <c r="AK480" s="21" t="str">
        <f>IF(AND('別紙3-1_区分⑤所要額内訳'!$I$4="大規模施設等(定員30人以上)",$AK$426&gt;=5),AK373,IF(AND('別紙3-1_区分⑤所要額内訳'!$I$4="小規模施設等(定員29人以下)",$AK$426&gt;=2),AK373,""))</f>
        <v/>
      </c>
      <c r="AL480" s="21" t="str">
        <f>IF(AND('別紙3-1_区分⑤所要額内訳'!$I$4="大規模施設等(定員30人以上)",$AL$426&gt;=5),AL373,IF(AND('別紙3-1_区分⑤所要額内訳'!$I$4="小規模施設等(定員29人以下)",$AL$426&gt;=2),AL373,""))</f>
        <v/>
      </c>
      <c r="AM480" s="21" t="str">
        <f>IF(AND('別紙3-1_区分⑤所要額内訳'!$I$4="大規模施設等(定員30人以上)",$AM$426&gt;=5),AM373,IF(AND('別紙3-1_区分⑤所要額内訳'!$I$4="小規模施設等(定員29人以下)",$AM$426&gt;=2),AM373,""))</f>
        <v/>
      </c>
      <c r="AN480" s="21" t="str">
        <f>IF(AND('別紙3-1_区分⑤所要額内訳'!$I$4="大規模施設等(定員30人以上)",$AN$426&gt;=5),AN373,IF(AND('別紙3-1_区分⑤所要額内訳'!$I$4="小規模施設等(定員29人以下)",$AN$426&gt;=2),AN373,""))</f>
        <v/>
      </c>
      <c r="AO480" s="21" t="str">
        <f>IF(AND('別紙3-1_区分⑤所要額内訳'!$I$4="大規模施設等(定員30人以上)",$AO$426&gt;=5),AO373,IF(AND('別紙3-1_区分⑤所要額内訳'!$I$4="小規模施設等(定員29人以下)",$AO$426&gt;=2),AO373,""))</f>
        <v/>
      </c>
      <c r="AP480" s="21" t="str">
        <f>IF(AND('別紙3-1_区分⑤所要額内訳'!$I$4="大規模施設等(定員30人以上)",$AP$426&gt;=5),AP373,IF(AND('別紙3-1_区分⑤所要額内訳'!$I$4="小規模施設等(定員29人以下)",$AP$426&gt;=2),AP373,""))</f>
        <v/>
      </c>
      <c r="AQ480" s="21" t="str">
        <f>IF(AND('別紙3-1_区分⑤所要額内訳'!$I$4="大規模施設等(定員30人以上)",$AQ$426&gt;=5),AQ373,IF(AND('別紙3-1_区分⑤所要額内訳'!$I$4="小規模施設等(定員29人以下)",$AQ$426&gt;=2),AQ373,""))</f>
        <v/>
      </c>
      <c r="AR480" s="21" t="str">
        <f>IF(AND('別紙3-1_区分⑤所要額内訳'!$I$4="大規模施設等(定員30人以上)",$AR$426&gt;=5),AR373,IF(AND('別紙3-1_区分⑤所要額内訳'!$I$4="小規模施設等(定員29人以下)",$AR$426&gt;=2),AR373,""))</f>
        <v/>
      </c>
      <c r="AS480" s="21" t="str">
        <f>IF(AND('別紙3-1_区分⑤所要額内訳'!$I$4="大規模施設等(定員30人以上)",$AS$426&gt;=5),AS373,IF(AND('別紙3-1_区分⑤所要額内訳'!$I$4="小規模施設等(定員29人以下)",$AS$426&gt;=2),AS373,""))</f>
        <v/>
      </c>
      <c r="AT480" s="21" t="str">
        <f>IF(AND('別紙3-1_区分⑤所要額内訳'!$I$4="大規模施設等(定員30人以上)",$AT$426&gt;=5),AT373,IF(AND('別紙3-1_区分⑤所要額内訳'!$I$4="小規模施設等(定員29人以下)",$AT$426&gt;=2),AT373,""))</f>
        <v/>
      </c>
      <c r="AU480" s="21" t="str">
        <f>IF(AND('別紙3-1_区分⑤所要額内訳'!$I$4="大規模施設等(定員30人以上)",$AU$426&gt;=5),AU373,IF(AND('別紙3-1_区分⑤所要額内訳'!$I$4="小規模施設等(定員29人以下)",$AU$426&gt;=2),AU373,""))</f>
        <v/>
      </c>
      <c r="AV480" s="21" t="str">
        <f>IF(AND('別紙3-1_区分⑤所要額内訳'!$I$4="大規模施設等(定員30人以上)",$AV$426&gt;=5),AV373,IF(AND('別紙3-1_区分⑤所要額内訳'!$I$4="小規模施設等(定員29人以下)",$AV$426&gt;=2),AV373,""))</f>
        <v/>
      </c>
      <c r="AW480" s="21" t="str">
        <f>IF(AND('別紙3-1_区分⑤所要額内訳'!$I$4="大規模施設等(定員30人以上)",$AW$426&gt;=5),AW373,IF(AND('別紙3-1_区分⑤所要額内訳'!$I$4="小規模施設等(定員29人以下)",$AW$426&gt;=2),AW373,""))</f>
        <v/>
      </c>
      <c r="AX480" s="21" t="str">
        <f>IF(AND('別紙3-1_区分⑤所要額内訳'!$I$4="大規模施設等(定員30人以上)",$AX$426&gt;=5),AX373,IF(AND('別紙3-1_区分⑤所要額内訳'!$I$4="小規模施設等(定員29人以下)",$AX$426&gt;=2),AX373,""))</f>
        <v/>
      </c>
      <c r="AY480" s="21" t="str">
        <f>IF(AND('別紙3-1_区分⑤所要額内訳'!$I$4="大規模施設等(定員30人以上)",$AY$426&gt;=5),AY373,IF(AND('別紙3-1_区分⑤所要額内訳'!$I$4="小規模施設等(定員29人以下)",$AY$426&gt;=2),AY373,""))</f>
        <v/>
      </c>
      <c r="AZ480" s="21" t="str">
        <f>IF(AND('別紙3-1_区分⑤所要額内訳'!$I$4="大規模施設等(定員30人以上)",$AZ$426&gt;=5),AZ373,IF(AND('別紙3-1_区分⑤所要額内訳'!$I$4="小規模施設等(定員29人以下)",$AZ$426&gt;=2),AZ373,""))</f>
        <v/>
      </c>
      <c r="BA480" s="21" t="str">
        <f>IF(AND('別紙3-1_区分⑤所要額内訳'!$I$4="大規模施設等(定員30人以上)",$BA$426&gt;=5),BA373,IF(AND('別紙3-1_区分⑤所要額内訳'!$I$4="小規模施設等(定員29人以下)",$BA$426&gt;=2),BA373,""))</f>
        <v/>
      </c>
      <c r="BB480" s="18">
        <f t="shared" si="791"/>
        <v>0</v>
      </c>
    </row>
    <row r="481" spans="1:54" x14ac:dyDescent="0.2">
      <c r="A481" s="5" t="str">
        <f t="shared" ref="A481:C481" si="807">A53</f>
        <v/>
      </c>
      <c r="B481" s="14" t="str">
        <f t="shared" si="807"/>
        <v/>
      </c>
      <c r="C481" s="5" t="str">
        <f t="shared" si="807"/>
        <v/>
      </c>
      <c r="D481" s="21" t="str">
        <f>IF(AND('別紙3-1_区分⑤所要額内訳'!$I$4="大規模施設等(定員30人以上)",$D$426&gt;=5),D374,IF(AND('別紙3-1_区分⑤所要額内訳'!$I$4="小規模施設等(定員29人以下)",$D$426&gt;=2),D374,""))</f>
        <v/>
      </c>
      <c r="E481" s="21" t="str">
        <f>IF(AND('別紙3-1_区分⑤所要額内訳'!$I$4="大規模施設等(定員30人以上)",$E$426&gt;=5),E374,IF(AND('別紙3-1_区分⑤所要額内訳'!$I$4="小規模施設等(定員29人以下)",$E$426&gt;=2),E374,""))</f>
        <v/>
      </c>
      <c r="F481" s="21" t="str">
        <f>IF(AND('別紙3-1_区分⑤所要額内訳'!$I$4="大規模施設等(定員30人以上)",$F$426&gt;=5),F374,IF(AND('別紙3-1_区分⑤所要額内訳'!$I$4="小規模施設等(定員29人以下)",$F$426&gt;=2),F374,""))</f>
        <v/>
      </c>
      <c r="G481" s="21" t="str">
        <f>IF(AND('別紙3-1_区分⑤所要額内訳'!$I$4="大規模施設等(定員30人以上)",$G$426&gt;=5),G374,IF(AND('別紙3-1_区分⑤所要額内訳'!$I$4="小規模施設等(定員29人以下)",$G$426&gt;=2),G374,""))</f>
        <v/>
      </c>
      <c r="H481" s="21" t="str">
        <f>IF(AND('別紙3-1_区分⑤所要額内訳'!$I$4="大規模施設等(定員30人以上)",$H$426&gt;=5),H374,IF(AND('別紙3-1_区分⑤所要額内訳'!$I$4="小規模施設等(定員29人以下)",$H$426&gt;=2),H374,""))</f>
        <v/>
      </c>
      <c r="I481" s="21" t="str">
        <f>IF(AND('別紙3-1_区分⑤所要額内訳'!$I$4="大規模施設等(定員30人以上)",$I$426&gt;=5),I374,IF(AND('別紙3-1_区分⑤所要額内訳'!$I$4="小規模施設等(定員29人以下)",$I$426&gt;=2),I374,""))</f>
        <v/>
      </c>
      <c r="J481" s="21" t="str">
        <f>IF(AND('別紙3-1_区分⑤所要額内訳'!$I$4="大規模施設等(定員30人以上)",$J$426&gt;=5),J374,IF(AND('別紙3-1_区分⑤所要額内訳'!$I$4="小規模施設等(定員29人以下)",$J$426&gt;=2),J374,""))</f>
        <v/>
      </c>
      <c r="K481" s="21" t="str">
        <f>IF(AND('別紙3-1_区分⑤所要額内訳'!$I$4="大規模施設等(定員30人以上)",$K$426&gt;=5),K374,IF(AND('別紙3-1_区分⑤所要額内訳'!$I$4="小規模施設等(定員29人以下)",$K$426&gt;=2),K374,""))</f>
        <v/>
      </c>
      <c r="L481" s="21" t="str">
        <f>IF(AND('別紙3-1_区分⑤所要額内訳'!$I$4="大規模施設等(定員30人以上)",$L$426&gt;=5),L374,IF(AND('別紙3-1_区分⑤所要額内訳'!$I$4="小規模施設等(定員29人以下)",$L$426&gt;=2),L374,""))</f>
        <v/>
      </c>
      <c r="M481" s="21" t="str">
        <f>IF(AND('別紙3-1_区分⑤所要額内訳'!$I$4="大規模施設等(定員30人以上)",$M$426&gt;=5),M374,IF(AND('別紙3-1_区分⑤所要額内訳'!$I$4="小規模施設等(定員29人以下)",$M$426&gt;=2),M374,""))</f>
        <v/>
      </c>
      <c r="N481" s="21" t="str">
        <f>IF(AND('別紙3-1_区分⑤所要額内訳'!$I$4="大規模施設等(定員30人以上)",$N$426&gt;=5),N374,IF(AND('別紙3-1_区分⑤所要額内訳'!$I$4="小規模施設等(定員29人以下)",$N$426&gt;=2),N374,""))</f>
        <v/>
      </c>
      <c r="O481" s="21" t="str">
        <f>IF(AND('別紙3-1_区分⑤所要額内訳'!$I$4="大規模施設等(定員30人以上)",$O$426&gt;=5),O374,IF(AND('別紙3-1_区分⑤所要額内訳'!$I$4="小規模施設等(定員29人以下)",$O$426&gt;=2),O374,""))</f>
        <v/>
      </c>
      <c r="P481" s="21" t="str">
        <f>IF(AND('別紙3-1_区分⑤所要額内訳'!$I$4="大規模施設等(定員30人以上)",$P$426&gt;=5),P374,IF(AND('別紙3-1_区分⑤所要額内訳'!$I$4="小規模施設等(定員29人以下)",$P$426&gt;=2),P374,""))</f>
        <v/>
      </c>
      <c r="Q481" s="21" t="str">
        <f>IF(AND('別紙3-1_区分⑤所要額内訳'!$I$4="大規模施設等(定員30人以上)",$Q$426&gt;=5),Q374,IF(AND('別紙3-1_区分⑤所要額内訳'!$I$4="小規模施設等(定員29人以下)",$Q$426&gt;=2),Q374,""))</f>
        <v/>
      </c>
      <c r="R481" s="21" t="str">
        <f>IF(AND('別紙3-1_区分⑤所要額内訳'!$I$4="大規模施設等(定員30人以上)",$R$426&gt;=5),R374,IF(AND('別紙3-1_区分⑤所要額内訳'!$I$4="小規模施設等(定員29人以下)",$R$426&gt;=2),R374,""))</f>
        <v/>
      </c>
      <c r="S481" s="21" t="str">
        <f>IF(AND('別紙3-1_区分⑤所要額内訳'!$I$4="大規模施設等(定員30人以上)",$S$426&gt;=5),S374,IF(AND('別紙3-1_区分⑤所要額内訳'!$I$4="小規模施設等(定員29人以下)",$S$426&gt;=2),S374,""))</f>
        <v/>
      </c>
      <c r="T481" s="21" t="str">
        <f>IF(AND('別紙3-1_区分⑤所要額内訳'!$I$4="大規模施設等(定員30人以上)",$T$426&gt;=5),T374,IF(AND('別紙3-1_区分⑤所要額内訳'!$I$4="小規模施設等(定員29人以下)",$T$426&gt;=2),T374,""))</f>
        <v/>
      </c>
      <c r="U481" s="21" t="str">
        <f>IF(AND('別紙3-1_区分⑤所要額内訳'!$I$4="大規模施設等(定員30人以上)",$U$426&gt;=5),U374,IF(AND('別紙3-1_区分⑤所要額内訳'!$I$4="小規模施設等(定員29人以下)",$U$426&gt;=2),U374,""))</f>
        <v/>
      </c>
      <c r="V481" s="21" t="str">
        <f>IF(AND('別紙3-1_区分⑤所要額内訳'!$I$4="大規模施設等(定員30人以上)",$V$426&gt;=5),V374,IF(AND('別紙3-1_区分⑤所要額内訳'!$I$4="小規模施設等(定員29人以下)",$V$426&gt;=2),V374,""))</f>
        <v/>
      </c>
      <c r="W481" s="21" t="str">
        <f>IF(AND('別紙3-1_区分⑤所要額内訳'!$I$4="大規模施設等(定員30人以上)",$W$426&gt;=5),W374,IF(AND('別紙3-1_区分⑤所要額内訳'!$I$4="小規模施設等(定員29人以下)",$W$426&gt;=2),W374,""))</f>
        <v/>
      </c>
      <c r="X481" s="21" t="str">
        <f>IF(AND('別紙3-1_区分⑤所要額内訳'!$I$4="大規模施設等(定員30人以上)",$X$426&gt;=5),X374,IF(AND('別紙3-1_区分⑤所要額内訳'!$I$4="小規模施設等(定員29人以下)",$X$426&gt;=2),X374,""))</f>
        <v/>
      </c>
      <c r="Y481" s="21" t="str">
        <f>IF(AND('別紙3-1_区分⑤所要額内訳'!$I$4="大規模施設等(定員30人以上)",$Y$426&gt;=5),Y374,IF(AND('別紙3-1_区分⑤所要額内訳'!$I$4="小規模施設等(定員29人以下)",$Y$426&gt;=2),Y374,""))</f>
        <v/>
      </c>
      <c r="Z481" s="21" t="str">
        <f>IF(AND('別紙3-1_区分⑤所要額内訳'!$I$4="大規模施設等(定員30人以上)",$Z$426&gt;=5),Z374,IF(AND('別紙3-1_区分⑤所要額内訳'!$I$4="小規模施設等(定員29人以下)",$Z$426&gt;=2),Z374,""))</f>
        <v/>
      </c>
      <c r="AA481" s="21" t="str">
        <f>IF(AND('別紙3-1_区分⑤所要額内訳'!$I$4="大規模施設等(定員30人以上)",$AA$426&gt;=5),AA374,IF(AND('別紙3-1_区分⑤所要額内訳'!$I$4="小規模施設等(定員29人以下)",$AA$426&gt;=2),AA374,""))</f>
        <v/>
      </c>
      <c r="AB481" s="21" t="str">
        <f>IF(AND('別紙3-1_区分⑤所要額内訳'!$I$4="大規模施設等(定員30人以上)",$AB$426&gt;=5),AB374,IF(AND('別紙3-1_区分⑤所要額内訳'!$I$4="小規模施設等(定員29人以下)",$AB$426&gt;=2),AB374,""))</f>
        <v/>
      </c>
      <c r="AC481" s="21" t="str">
        <f>IF(AND('別紙3-1_区分⑤所要額内訳'!$I$4="大規模施設等(定員30人以上)",$AC$426&gt;=5),AC374,IF(AND('別紙3-1_区分⑤所要額内訳'!$I$4="小規模施設等(定員29人以下)",$AC$426&gt;=2),AC374,""))</f>
        <v/>
      </c>
      <c r="AD481" s="21" t="str">
        <f>IF(AND('別紙3-1_区分⑤所要額内訳'!$I$4="大規模施設等(定員30人以上)",$AD$426&gt;=5),AD374,IF(AND('別紙3-1_区分⑤所要額内訳'!$I$4="小規模施設等(定員29人以下)",$AD$426&gt;=2),AD374,""))</f>
        <v/>
      </c>
      <c r="AE481" s="21" t="str">
        <f>IF(AND('別紙3-1_区分⑤所要額内訳'!$I$4="大規模施設等(定員30人以上)",$AE$426&gt;=5),AE374,IF(AND('別紙3-1_区分⑤所要額内訳'!$I$4="小規模施設等(定員29人以下)",$AE$426&gt;=2),AE374,""))</f>
        <v/>
      </c>
      <c r="AF481" s="21" t="str">
        <f>IF(AND('別紙3-1_区分⑤所要額内訳'!$I$4="大規模施設等(定員30人以上)",$AF$426&gt;=5),AF374,IF(AND('別紙3-1_区分⑤所要額内訳'!$I$4="小規模施設等(定員29人以下)",$AF$426&gt;=2),AF374,""))</f>
        <v/>
      </c>
      <c r="AG481" s="21" t="str">
        <f>IF(AND('別紙3-1_区分⑤所要額内訳'!$I$4="大規模施設等(定員30人以上)",$AG$426&gt;=5),AG374,IF(AND('別紙3-1_区分⑤所要額内訳'!$I$4="小規模施設等(定員29人以下)",$AG$426&gt;=2),AG374,""))</f>
        <v/>
      </c>
      <c r="AH481" s="21" t="str">
        <f>IF(AND('別紙3-1_区分⑤所要額内訳'!$I$4="大規模施設等(定員30人以上)",$AH$426&gt;=5),AH374,IF(AND('別紙3-1_区分⑤所要額内訳'!$I$4="小規模施設等(定員29人以下)",$AH$426&gt;=2),AH374,""))</f>
        <v/>
      </c>
      <c r="AI481" s="21" t="str">
        <f>IF(AND('別紙3-1_区分⑤所要額内訳'!$I$4="大規模施設等(定員30人以上)",$AI$426&gt;=5),AI374,IF(AND('別紙3-1_区分⑤所要額内訳'!$I$4="小規模施設等(定員29人以下)",$AI$426&gt;=2),AI374,""))</f>
        <v/>
      </c>
      <c r="AJ481" s="21" t="str">
        <f>IF(AND('別紙3-1_区分⑤所要額内訳'!$I$4="大規模施設等(定員30人以上)",$AJ$426&gt;=5),AJ374,IF(AND('別紙3-1_区分⑤所要額内訳'!$I$4="小規模施設等(定員29人以下)",$AJ$426&gt;=2),AJ374,""))</f>
        <v/>
      </c>
      <c r="AK481" s="21" t="str">
        <f>IF(AND('別紙3-1_区分⑤所要額内訳'!$I$4="大規模施設等(定員30人以上)",$AK$426&gt;=5),AK374,IF(AND('別紙3-1_区分⑤所要額内訳'!$I$4="小規模施設等(定員29人以下)",$AK$426&gt;=2),AK374,""))</f>
        <v/>
      </c>
      <c r="AL481" s="21" t="str">
        <f>IF(AND('別紙3-1_区分⑤所要額内訳'!$I$4="大規模施設等(定員30人以上)",$AL$426&gt;=5),AL374,IF(AND('別紙3-1_区分⑤所要額内訳'!$I$4="小規模施設等(定員29人以下)",$AL$426&gt;=2),AL374,""))</f>
        <v/>
      </c>
      <c r="AM481" s="21" t="str">
        <f>IF(AND('別紙3-1_区分⑤所要額内訳'!$I$4="大規模施設等(定員30人以上)",$AM$426&gt;=5),AM374,IF(AND('別紙3-1_区分⑤所要額内訳'!$I$4="小規模施設等(定員29人以下)",$AM$426&gt;=2),AM374,""))</f>
        <v/>
      </c>
      <c r="AN481" s="21" t="str">
        <f>IF(AND('別紙3-1_区分⑤所要額内訳'!$I$4="大規模施設等(定員30人以上)",$AN$426&gt;=5),AN374,IF(AND('別紙3-1_区分⑤所要額内訳'!$I$4="小規模施設等(定員29人以下)",$AN$426&gt;=2),AN374,""))</f>
        <v/>
      </c>
      <c r="AO481" s="21" t="str">
        <f>IF(AND('別紙3-1_区分⑤所要額内訳'!$I$4="大規模施設等(定員30人以上)",$AO$426&gt;=5),AO374,IF(AND('別紙3-1_区分⑤所要額内訳'!$I$4="小規模施設等(定員29人以下)",$AO$426&gt;=2),AO374,""))</f>
        <v/>
      </c>
      <c r="AP481" s="21" t="str">
        <f>IF(AND('別紙3-1_区分⑤所要額内訳'!$I$4="大規模施設等(定員30人以上)",$AP$426&gt;=5),AP374,IF(AND('別紙3-1_区分⑤所要額内訳'!$I$4="小規模施設等(定員29人以下)",$AP$426&gt;=2),AP374,""))</f>
        <v/>
      </c>
      <c r="AQ481" s="21" t="str">
        <f>IF(AND('別紙3-1_区分⑤所要額内訳'!$I$4="大規模施設等(定員30人以上)",$AQ$426&gt;=5),AQ374,IF(AND('別紙3-1_区分⑤所要額内訳'!$I$4="小規模施設等(定員29人以下)",$AQ$426&gt;=2),AQ374,""))</f>
        <v/>
      </c>
      <c r="AR481" s="21" t="str">
        <f>IF(AND('別紙3-1_区分⑤所要額内訳'!$I$4="大規模施設等(定員30人以上)",$AR$426&gt;=5),AR374,IF(AND('別紙3-1_区分⑤所要額内訳'!$I$4="小規模施設等(定員29人以下)",$AR$426&gt;=2),AR374,""))</f>
        <v/>
      </c>
      <c r="AS481" s="21" t="str">
        <f>IF(AND('別紙3-1_区分⑤所要額内訳'!$I$4="大規模施設等(定員30人以上)",$AS$426&gt;=5),AS374,IF(AND('別紙3-1_区分⑤所要額内訳'!$I$4="小規模施設等(定員29人以下)",$AS$426&gt;=2),AS374,""))</f>
        <v/>
      </c>
      <c r="AT481" s="21" t="str">
        <f>IF(AND('別紙3-1_区分⑤所要額内訳'!$I$4="大規模施設等(定員30人以上)",$AT$426&gt;=5),AT374,IF(AND('別紙3-1_区分⑤所要額内訳'!$I$4="小規模施設等(定員29人以下)",$AT$426&gt;=2),AT374,""))</f>
        <v/>
      </c>
      <c r="AU481" s="21" t="str">
        <f>IF(AND('別紙3-1_区分⑤所要額内訳'!$I$4="大規模施設等(定員30人以上)",$AU$426&gt;=5),AU374,IF(AND('別紙3-1_区分⑤所要額内訳'!$I$4="小規模施設等(定員29人以下)",$AU$426&gt;=2),AU374,""))</f>
        <v/>
      </c>
      <c r="AV481" s="21" t="str">
        <f>IF(AND('別紙3-1_区分⑤所要額内訳'!$I$4="大規模施設等(定員30人以上)",$AV$426&gt;=5),AV374,IF(AND('別紙3-1_区分⑤所要額内訳'!$I$4="小規模施設等(定員29人以下)",$AV$426&gt;=2),AV374,""))</f>
        <v/>
      </c>
      <c r="AW481" s="21" t="str">
        <f>IF(AND('別紙3-1_区分⑤所要額内訳'!$I$4="大規模施設等(定員30人以上)",$AW$426&gt;=5),AW374,IF(AND('別紙3-1_区分⑤所要額内訳'!$I$4="小規模施設等(定員29人以下)",$AW$426&gt;=2),AW374,""))</f>
        <v/>
      </c>
      <c r="AX481" s="21" t="str">
        <f>IF(AND('別紙3-1_区分⑤所要額内訳'!$I$4="大規模施設等(定員30人以上)",$AX$426&gt;=5),AX374,IF(AND('別紙3-1_区分⑤所要額内訳'!$I$4="小規模施設等(定員29人以下)",$AX$426&gt;=2),AX374,""))</f>
        <v/>
      </c>
      <c r="AY481" s="21" t="str">
        <f>IF(AND('別紙3-1_区分⑤所要額内訳'!$I$4="大規模施設等(定員30人以上)",$AY$426&gt;=5),AY374,IF(AND('別紙3-1_区分⑤所要額内訳'!$I$4="小規模施設等(定員29人以下)",$AY$426&gt;=2),AY374,""))</f>
        <v/>
      </c>
      <c r="AZ481" s="21" t="str">
        <f>IF(AND('別紙3-1_区分⑤所要額内訳'!$I$4="大規模施設等(定員30人以上)",$AZ$426&gt;=5),AZ374,IF(AND('別紙3-1_区分⑤所要額内訳'!$I$4="小規模施設等(定員29人以下)",$AZ$426&gt;=2),AZ374,""))</f>
        <v/>
      </c>
      <c r="BA481" s="21" t="str">
        <f>IF(AND('別紙3-1_区分⑤所要額内訳'!$I$4="大規模施設等(定員30人以上)",$BA$426&gt;=5),BA374,IF(AND('別紙3-1_区分⑤所要額内訳'!$I$4="小規模施設等(定員29人以下)",$BA$426&gt;=2),BA374,""))</f>
        <v/>
      </c>
      <c r="BB481" s="18">
        <f t="shared" si="791"/>
        <v>0</v>
      </c>
    </row>
    <row r="482" spans="1:54" x14ac:dyDescent="0.2">
      <c r="A482" s="5" t="str">
        <f t="shared" ref="A482:C482" si="808">A54</f>
        <v/>
      </c>
      <c r="B482" s="14" t="str">
        <f t="shared" si="808"/>
        <v/>
      </c>
      <c r="C482" s="5" t="str">
        <f t="shared" si="808"/>
        <v/>
      </c>
      <c r="D482" s="21" t="str">
        <f>IF(AND('別紙3-1_区分⑤所要額内訳'!$I$4="大規模施設等(定員30人以上)",$D$426&gt;=5),D375,IF(AND('別紙3-1_区分⑤所要額内訳'!$I$4="小規模施設等(定員29人以下)",$D$426&gt;=2),D375,""))</f>
        <v/>
      </c>
      <c r="E482" s="21" t="str">
        <f>IF(AND('別紙3-1_区分⑤所要額内訳'!$I$4="大規模施設等(定員30人以上)",$E$426&gt;=5),E375,IF(AND('別紙3-1_区分⑤所要額内訳'!$I$4="小規模施設等(定員29人以下)",$E$426&gt;=2),E375,""))</f>
        <v/>
      </c>
      <c r="F482" s="21" t="str">
        <f>IF(AND('別紙3-1_区分⑤所要額内訳'!$I$4="大規模施設等(定員30人以上)",$F$426&gt;=5),F375,IF(AND('別紙3-1_区分⑤所要額内訳'!$I$4="小規模施設等(定員29人以下)",$F$426&gt;=2),F375,""))</f>
        <v/>
      </c>
      <c r="G482" s="21" t="str">
        <f>IF(AND('別紙3-1_区分⑤所要額内訳'!$I$4="大規模施設等(定員30人以上)",$G$426&gt;=5),G375,IF(AND('別紙3-1_区分⑤所要額内訳'!$I$4="小規模施設等(定員29人以下)",$G$426&gt;=2),G375,""))</f>
        <v/>
      </c>
      <c r="H482" s="21" t="str">
        <f>IF(AND('別紙3-1_区分⑤所要額内訳'!$I$4="大規模施設等(定員30人以上)",$H$426&gt;=5),H375,IF(AND('別紙3-1_区分⑤所要額内訳'!$I$4="小規模施設等(定員29人以下)",$H$426&gt;=2),H375,""))</f>
        <v/>
      </c>
      <c r="I482" s="21" t="str">
        <f>IF(AND('別紙3-1_区分⑤所要額内訳'!$I$4="大規模施設等(定員30人以上)",$I$426&gt;=5),I375,IF(AND('別紙3-1_区分⑤所要額内訳'!$I$4="小規模施設等(定員29人以下)",$I$426&gt;=2),I375,""))</f>
        <v/>
      </c>
      <c r="J482" s="21" t="str">
        <f>IF(AND('別紙3-1_区分⑤所要額内訳'!$I$4="大規模施設等(定員30人以上)",$J$426&gt;=5),J375,IF(AND('別紙3-1_区分⑤所要額内訳'!$I$4="小規模施設等(定員29人以下)",$J$426&gt;=2),J375,""))</f>
        <v/>
      </c>
      <c r="K482" s="21" t="str">
        <f>IF(AND('別紙3-1_区分⑤所要額内訳'!$I$4="大規模施設等(定員30人以上)",$K$426&gt;=5),K375,IF(AND('別紙3-1_区分⑤所要額内訳'!$I$4="小規模施設等(定員29人以下)",$K$426&gt;=2),K375,""))</f>
        <v/>
      </c>
      <c r="L482" s="21" t="str">
        <f>IF(AND('別紙3-1_区分⑤所要額内訳'!$I$4="大規模施設等(定員30人以上)",$L$426&gt;=5),L375,IF(AND('別紙3-1_区分⑤所要額内訳'!$I$4="小規模施設等(定員29人以下)",$L$426&gt;=2),L375,""))</f>
        <v/>
      </c>
      <c r="M482" s="21" t="str">
        <f>IF(AND('別紙3-1_区分⑤所要額内訳'!$I$4="大規模施設等(定員30人以上)",$M$426&gt;=5),M375,IF(AND('別紙3-1_区分⑤所要額内訳'!$I$4="小規模施設等(定員29人以下)",$M$426&gt;=2),M375,""))</f>
        <v/>
      </c>
      <c r="N482" s="21" t="str">
        <f>IF(AND('別紙3-1_区分⑤所要額内訳'!$I$4="大規模施設等(定員30人以上)",$N$426&gt;=5),N375,IF(AND('別紙3-1_区分⑤所要額内訳'!$I$4="小規模施設等(定員29人以下)",$N$426&gt;=2),N375,""))</f>
        <v/>
      </c>
      <c r="O482" s="21" t="str">
        <f>IF(AND('別紙3-1_区分⑤所要額内訳'!$I$4="大規模施設等(定員30人以上)",$O$426&gt;=5),O375,IF(AND('別紙3-1_区分⑤所要額内訳'!$I$4="小規模施設等(定員29人以下)",$O$426&gt;=2),O375,""))</f>
        <v/>
      </c>
      <c r="P482" s="21" t="str">
        <f>IF(AND('別紙3-1_区分⑤所要額内訳'!$I$4="大規模施設等(定員30人以上)",$P$426&gt;=5),P375,IF(AND('別紙3-1_区分⑤所要額内訳'!$I$4="小規模施設等(定員29人以下)",$P$426&gt;=2),P375,""))</f>
        <v/>
      </c>
      <c r="Q482" s="21" t="str">
        <f>IF(AND('別紙3-1_区分⑤所要額内訳'!$I$4="大規模施設等(定員30人以上)",$Q$426&gt;=5),Q375,IF(AND('別紙3-1_区分⑤所要額内訳'!$I$4="小規模施設等(定員29人以下)",$Q$426&gt;=2),Q375,""))</f>
        <v/>
      </c>
      <c r="R482" s="21" t="str">
        <f>IF(AND('別紙3-1_区分⑤所要額内訳'!$I$4="大規模施設等(定員30人以上)",$R$426&gt;=5),R375,IF(AND('別紙3-1_区分⑤所要額内訳'!$I$4="小規模施設等(定員29人以下)",$R$426&gt;=2),R375,""))</f>
        <v/>
      </c>
      <c r="S482" s="21" t="str">
        <f>IF(AND('別紙3-1_区分⑤所要額内訳'!$I$4="大規模施設等(定員30人以上)",$S$426&gt;=5),S375,IF(AND('別紙3-1_区分⑤所要額内訳'!$I$4="小規模施設等(定員29人以下)",$S$426&gt;=2),S375,""))</f>
        <v/>
      </c>
      <c r="T482" s="21" t="str">
        <f>IF(AND('別紙3-1_区分⑤所要額内訳'!$I$4="大規模施設等(定員30人以上)",$T$426&gt;=5),T375,IF(AND('別紙3-1_区分⑤所要額内訳'!$I$4="小規模施設等(定員29人以下)",$T$426&gt;=2),T375,""))</f>
        <v/>
      </c>
      <c r="U482" s="21" t="str">
        <f>IF(AND('別紙3-1_区分⑤所要額内訳'!$I$4="大規模施設等(定員30人以上)",$U$426&gt;=5),U375,IF(AND('別紙3-1_区分⑤所要額内訳'!$I$4="小規模施設等(定員29人以下)",$U$426&gt;=2),U375,""))</f>
        <v/>
      </c>
      <c r="V482" s="21" t="str">
        <f>IF(AND('別紙3-1_区分⑤所要額内訳'!$I$4="大規模施設等(定員30人以上)",$V$426&gt;=5),V375,IF(AND('別紙3-1_区分⑤所要額内訳'!$I$4="小規模施設等(定員29人以下)",$V$426&gt;=2),V375,""))</f>
        <v/>
      </c>
      <c r="W482" s="21" t="str">
        <f>IF(AND('別紙3-1_区分⑤所要額内訳'!$I$4="大規模施設等(定員30人以上)",$W$426&gt;=5),W375,IF(AND('別紙3-1_区分⑤所要額内訳'!$I$4="小規模施設等(定員29人以下)",$W$426&gt;=2),W375,""))</f>
        <v/>
      </c>
      <c r="X482" s="21" t="str">
        <f>IF(AND('別紙3-1_区分⑤所要額内訳'!$I$4="大規模施設等(定員30人以上)",$X$426&gt;=5),X375,IF(AND('別紙3-1_区分⑤所要額内訳'!$I$4="小規模施設等(定員29人以下)",$X$426&gt;=2),X375,""))</f>
        <v/>
      </c>
      <c r="Y482" s="21" t="str">
        <f>IF(AND('別紙3-1_区分⑤所要額内訳'!$I$4="大規模施設等(定員30人以上)",$Y$426&gt;=5),Y375,IF(AND('別紙3-1_区分⑤所要額内訳'!$I$4="小規模施設等(定員29人以下)",$Y$426&gt;=2),Y375,""))</f>
        <v/>
      </c>
      <c r="Z482" s="21" t="str">
        <f>IF(AND('別紙3-1_区分⑤所要額内訳'!$I$4="大規模施設等(定員30人以上)",$Z$426&gt;=5),Z375,IF(AND('別紙3-1_区分⑤所要額内訳'!$I$4="小規模施設等(定員29人以下)",$Z$426&gt;=2),Z375,""))</f>
        <v/>
      </c>
      <c r="AA482" s="21" t="str">
        <f>IF(AND('別紙3-1_区分⑤所要額内訳'!$I$4="大規模施設等(定員30人以上)",$AA$426&gt;=5),AA375,IF(AND('別紙3-1_区分⑤所要額内訳'!$I$4="小規模施設等(定員29人以下)",$AA$426&gt;=2),AA375,""))</f>
        <v/>
      </c>
      <c r="AB482" s="21" t="str">
        <f>IF(AND('別紙3-1_区分⑤所要額内訳'!$I$4="大規模施設等(定員30人以上)",$AB$426&gt;=5),AB375,IF(AND('別紙3-1_区分⑤所要額内訳'!$I$4="小規模施設等(定員29人以下)",$AB$426&gt;=2),AB375,""))</f>
        <v/>
      </c>
      <c r="AC482" s="21" t="str">
        <f>IF(AND('別紙3-1_区分⑤所要額内訳'!$I$4="大規模施設等(定員30人以上)",$AC$426&gt;=5),AC375,IF(AND('別紙3-1_区分⑤所要額内訳'!$I$4="小規模施設等(定員29人以下)",$AC$426&gt;=2),AC375,""))</f>
        <v/>
      </c>
      <c r="AD482" s="21" t="str">
        <f>IF(AND('別紙3-1_区分⑤所要額内訳'!$I$4="大規模施設等(定員30人以上)",$AD$426&gt;=5),AD375,IF(AND('別紙3-1_区分⑤所要額内訳'!$I$4="小規模施設等(定員29人以下)",$AD$426&gt;=2),AD375,""))</f>
        <v/>
      </c>
      <c r="AE482" s="21" t="str">
        <f>IF(AND('別紙3-1_区分⑤所要額内訳'!$I$4="大規模施設等(定員30人以上)",$AE$426&gt;=5),AE375,IF(AND('別紙3-1_区分⑤所要額内訳'!$I$4="小規模施設等(定員29人以下)",$AE$426&gt;=2),AE375,""))</f>
        <v/>
      </c>
      <c r="AF482" s="21" t="str">
        <f>IF(AND('別紙3-1_区分⑤所要額内訳'!$I$4="大規模施設等(定員30人以上)",$AF$426&gt;=5),AF375,IF(AND('別紙3-1_区分⑤所要額内訳'!$I$4="小規模施設等(定員29人以下)",$AF$426&gt;=2),AF375,""))</f>
        <v/>
      </c>
      <c r="AG482" s="21" t="str">
        <f>IF(AND('別紙3-1_区分⑤所要額内訳'!$I$4="大規模施設等(定員30人以上)",$AG$426&gt;=5),AG375,IF(AND('別紙3-1_区分⑤所要額内訳'!$I$4="小規模施設等(定員29人以下)",$AG$426&gt;=2),AG375,""))</f>
        <v/>
      </c>
      <c r="AH482" s="21" t="str">
        <f>IF(AND('別紙3-1_区分⑤所要額内訳'!$I$4="大規模施設等(定員30人以上)",$AH$426&gt;=5),AH375,IF(AND('別紙3-1_区分⑤所要額内訳'!$I$4="小規模施設等(定員29人以下)",$AH$426&gt;=2),AH375,""))</f>
        <v/>
      </c>
      <c r="AI482" s="21" t="str">
        <f>IF(AND('別紙3-1_区分⑤所要額内訳'!$I$4="大規模施設等(定員30人以上)",$AI$426&gt;=5),AI375,IF(AND('別紙3-1_区分⑤所要額内訳'!$I$4="小規模施設等(定員29人以下)",$AI$426&gt;=2),AI375,""))</f>
        <v/>
      </c>
      <c r="AJ482" s="21" t="str">
        <f>IF(AND('別紙3-1_区分⑤所要額内訳'!$I$4="大規模施設等(定員30人以上)",$AJ$426&gt;=5),AJ375,IF(AND('別紙3-1_区分⑤所要額内訳'!$I$4="小規模施設等(定員29人以下)",$AJ$426&gt;=2),AJ375,""))</f>
        <v/>
      </c>
      <c r="AK482" s="21" t="str">
        <f>IF(AND('別紙3-1_区分⑤所要額内訳'!$I$4="大規模施設等(定員30人以上)",$AK$426&gt;=5),AK375,IF(AND('別紙3-1_区分⑤所要額内訳'!$I$4="小規模施設等(定員29人以下)",$AK$426&gt;=2),AK375,""))</f>
        <v/>
      </c>
      <c r="AL482" s="21" t="str">
        <f>IF(AND('別紙3-1_区分⑤所要額内訳'!$I$4="大規模施設等(定員30人以上)",$AL$426&gt;=5),AL375,IF(AND('別紙3-1_区分⑤所要額内訳'!$I$4="小規模施設等(定員29人以下)",$AL$426&gt;=2),AL375,""))</f>
        <v/>
      </c>
      <c r="AM482" s="21" t="str">
        <f>IF(AND('別紙3-1_区分⑤所要額内訳'!$I$4="大規模施設等(定員30人以上)",$AM$426&gt;=5),AM375,IF(AND('別紙3-1_区分⑤所要額内訳'!$I$4="小規模施設等(定員29人以下)",$AM$426&gt;=2),AM375,""))</f>
        <v/>
      </c>
      <c r="AN482" s="21" t="str">
        <f>IF(AND('別紙3-1_区分⑤所要額内訳'!$I$4="大規模施設等(定員30人以上)",$AN$426&gt;=5),AN375,IF(AND('別紙3-1_区分⑤所要額内訳'!$I$4="小規模施設等(定員29人以下)",$AN$426&gt;=2),AN375,""))</f>
        <v/>
      </c>
      <c r="AO482" s="21" t="str">
        <f>IF(AND('別紙3-1_区分⑤所要額内訳'!$I$4="大規模施設等(定員30人以上)",$AO$426&gt;=5),AO375,IF(AND('別紙3-1_区分⑤所要額内訳'!$I$4="小規模施設等(定員29人以下)",$AO$426&gt;=2),AO375,""))</f>
        <v/>
      </c>
      <c r="AP482" s="21" t="str">
        <f>IF(AND('別紙3-1_区分⑤所要額内訳'!$I$4="大規模施設等(定員30人以上)",$AP$426&gt;=5),AP375,IF(AND('別紙3-1_区分⑤所要額内訳'!$I$4="小規模施設等(定員29人以下)",$AP$426&gt;=2),AP375,""))</f>
        <v/>
      </c>
      <c r="AQ482" s="21" t="str">
        <f>IF(AND('別紙3-1_区分⑤所要額内訳'!$I$4="大規模施設等(定員30人以上)",$AQ$426&gt;=5),AQ375,IF(AND('別紙3-1_区分⑤所要額内訳'!$I$4="小規模施設等(定員29人以下)",$AQ$426&gt;=2),AQ375,""))</f>
        <v/>
      </c>
      <c r="AR482" s="21" t="str">
        <f>IF(AND('別紙3-1_区分⑤所要額内訳'!$I$4="大規模施設等(定員30人以上)",$AR$426&gt;=5),AR375,IF(AND('別紙3-1_区分⑤所要額内訳'!$I$4="小規模施設等(定員29人以下)",$AR$426&gt;=2),AR375,""))</f>
        <v/>
      </c>
      <c r="AS482" s="21" t="str">
        <f>IF(AND('別紙3-1_区分⑤所要額内訳'!$I$4="大規模施設等(定員30人以上)",$AS$426&gt;=5),AS375,IF(AND('別紙3-1_区分⑤所要額内訳'!$I$4="小規模施設等(定員29人以下)",$AS$426&gt;=2),AS375,""))</f>
        <v/>
      </c>
      <c r="AT482" s="21" t="str">
        <f>IF(AND('別紙3-1_区分⑤所要額内訳'!$I$4="大規模施設等(定員30人以上)",$AT$426&gt;=5),AT375,IF(AND('別紙3-1_区分⑤所要額内訳'!$I$4="小規模施設等(定員29人以下)",$AT$426&gt;=2),AT375,""))</f>
        <v/>
      </c>
      <c r="AU482" s="21" t="str">
        <f>IF(AND('別紙3-1_区分⑤所要額内訳'!$I$4="大規模施設等(定員30人以上)",$AU$426&gt;=5),AU375,IF(AND('別紙3-1_区分⑤所要額内訳'!$I$4="小規模施設等(定員29人以下)",$AU$426&gt;=2),AU375,""))</f>
        <v/>
      </c>
      <c r="AV482" s="21" t="str">
        <f>IF(AND('別紙3-1_区分⑤所要額内訳'!$I$4="大規模施設等(定員30人以上)",$AV$426&gt;=5),AV375,IF(AND('別紙3-1_区分⑤所要額内訳'!$I$4="小規模施設等(定員29人以下)",$AV$426&gt;=2),AV375,""))</f>
        <v/>
      </c>
      <c r="AW482" s="21" t="str">
        <f>IF(AND('別紙3-1_区分⑤所要額内訳'!$I$4="大規模施設等(定員30人以上)",$AW$426&gt;=5),AW375,IF(AND('別紙3-1_区分⑤所要額内訳'!$I$4="小規模施設等(定員29人以下)",$AW$426&gt;=2),AW375,""))</f>
        <v/>
      </c>
      <c r="AX482" s="21" t="str">
        <f>IF(AND('別紙3-1_区分⑤所要額内訳'!$I$4="大規模施設等(定員30人以上)",$AX$426&gt;=5),AX375,IF(AND('別紙3-1_区分⑤所要額内訳'!$I$4="小規模施設等(定員29人以下)",$AX$426&gt;=2),AX375,""))</f>
        <v/>
      </c>
      <c r="AY482" s="21" t="str">
        <f>IF(AND('別紙3-1_区分⑤所要額内訳'!$I$4="大規模施設等(定員30人以上)",$AY$426&gt;=5),AY375,IF(AND('別紙3-1_区分⑤所要額内訳'!$I$4="小規模施設等(定員29人以下)",$AY$426&gt;=2),AY375,""))</f>
        <v/>
      </c>
      <c r="AZ482" s="21" t="str">
        <f>IF(AND('別紙3-1_区分⑤所要額内訳'!$I$4="大規模施設等(定員30人以上)",$AZ$426&gt;=5),AZ375,IF(AND('別紙3-1_区分⑤所要額内訳'!$I$4="小規模施設等(定員29人以下)",$AZ$426&gt;=2),AZ375,""))</f>
        <v/>
      </c>
      <c r="BA482" s="21" t="str">
        <f>IF(AND('別紙3-1_区分⑤所要額内訳'!$I$4="大規模施設等(定員30人以上)",$BA$426&gt;=5),BA375,IF(AND('別紙3-1_区分⑤所要額内訳'!$I$4="小規模施設等(定員29人以下)",$BA$426&gt;=2),BA375,""))</f>
        <v/>
      </c>
      <c r="BB482" s="18">
        <f t="shared" si="791"/>
        <v>0</v>
      </c>
    </row>
    <row r="483" spans="1:54" x14ac:dyDescent="0.2">
      <c r="A483" s="5" t="str">
        <f t="shared" ref="A483:C483" si="809">A55</f>
        <v/>
      </c>
      <c r="B483" s="14" t="str">
        <f t="shared" si="809"/>
        <v/>
      </c>
      <c r="C483" s="5" t="str">
        <f t="shared" si="809"/>
        <v/>
      </c>
      <c r="D483" s="21" t="str">
        <f>IF(AND('別紙3-1_区分⑤所要額内訳'!$I$4="大規模施設等(定員30人以上)",$D$426&gt;=5),D376,IF(AND('別紙3-1_区分⑤所要額内訳'!$I$4="小規模施設等(定員29人以下)",$D$426&gt;=2),D376,""))</f>
        <v/>
      </c>
      <c r="E483" s="21" t="str">
        <f>IF(AND('別紙3-1_区分⑤所要額内訳'!$I$4="大規模施設等(定員30人以上)",$E$426&gt;=5),E376,IF(AND('別紙3-1_区分⑤所要額内訳'!$I$4="小規模施設等(定員29人以下)",$E$426&gt;=2),E376,""))</f>
        <v/>
      </c>
      <c r="F483" s="21" t="str">
        <f>IF(AND('別紙3-1_区分⑤所要額内訳'!$I$4="大規模施設等(定員30人以上)",$F$426&gt;=5),F376,IF(AND('別紙3-1_区分⑤所要額内訳'!$I$4="小規模施設等(定員29人以下)",$F$426&gt;=2),F376,""))</f>
        <v/>
      </c>
      <c r="G483" s="21" t="str">
        <f>IF(AND('別紙3-1_区分⑤所要額内訳'!$I$4="大規模施設等(定員30人以上)",$G$426&gt;=5),G376,IF(AND('別紙3-1_区分⑤所要額内訳'!$I$4="小規模施設等(定員29人以下)",$G$426&gt;=2),G376,""))</f>
        <v/>
      </c>
      <c r="H483" s="21" t="str">
        <f>IF(AND('別紙3-1_区分⑤所要額内訳'!$I$4="大規模施設等(定員30人以上)",$H$426&gt;=5),H376,IF(AND('別紙3-1_区分⑤所要額内訳'!$I$4="小規模施設等(定員29人以下)",$H$426&gt;=2),H376,""))</f>
        <v/>
      </c>
      <c r="I483" s="21" t="str">
        <f>IF(AND('別紙3-1_区分⑤所要額内訳'!$I$4="大規模施設等(定員30人以上)",$I$426&gt;=5),I376,IF(AND('別紙3-1_区分⑤所要額内訳'!$I$4="小規模施設等(定員29人以下)",$I$426&gt;=2),I376,""))</f>
        <v/>
      </c>
      <c r="J483" s="21" t="str">
        <f>IF(AND('別紙3-1_区分⑤所要額内訳'!$I$4="大規模施設等(定員30人以上)",$J$426&gt;=5),J376,IF(AND('別紙3-1_区分⑤所要額内訳'!$I$4="小規模施設等(定員29人以下)",$J$426&gt;=2),J376,""))</f>
        <v/>
      </c>
      <c r="K483" s="21" t="str">
        <f>IF(AND('別紙3-1_区分⑤所要額内訳'!$I$4="大規模施設等(定員30人以上)",$K$426&gt;=5),K376,IF(AND('別紙3-1_区分⑤所要額内訳'!$I$4="小規模施設等(定員29人以下)",$K$426&gt;=2),K376,""))</f>
        <v/>
      </c>
      <c r="L483" s="21" t="str">
        <f>IF(AND('別紙3-1_区分⑤所要額内訳'!$I$4="大規模施設等(定員30人以上)",$L$426&gt;=5),L376,IF(AND('別紙3-1_区分⑤所要額内訳'!$I$4="小規模施設等(定員29人以下)",$L$426&gt;=2),L376,""))</f>
        <v/>
      </c>
      <c r="M483" s="21" t="str">
        <f>IF(AND('別紙3-1_区分⑤所要額内訳'!$I$4="大規模施設等(定員30人以上)",$M$426&gt;=5),M376,IF(AND('別紙3-1_区分⑤所要額内訳'!$I$4="小規模施設等(定員29人以下)",$M$426&gt;=2),M376,""))</f>
        <v/>
      </c>
      <c r="N483" s="21" t="str">
        <f>IF(AND('別紙3-1_区分⑤所要額内訳'!$I$4="大規模施設等(定員30人以上)",$N$426&gt;=5),N376,IF(AND('別紙3-1_区分⑤所要額内訳'!$I$4="小規模施設等(定員29人以下)",$N$426&gt;=2),N376,""))</f>
        <v/>
      </c>
      <c r="O483" s="21" t="str">
        <f>IF(AND('別紙3-1_区分⑤所要額内訳'!$I$4="大規模施設等(定員30人以上)",$O$426&gt;=5),O376,IF(AND('別紙3-1_区分⑤所要額内訳'!$I$4="小規模施設等(定員29人以下)",$O$426&gt;=2),O376,""))</f>
        <v/>
      </c>
      <c r="P483" s="21" t="str">
        <f>IF(AND('別紙3-1_区分⑤所要額内訳'!$I$4="大規模施設等(定員30人以上)",$P$426&gt;=5),P376,IF(AND('別紙3-1_区分⑤所要額内訳'!$I$4="小規模施設等(定員29人以下)",$P$426&gt;=2),P376,""))</f>
        <v/>
      </c>
      <c r="Q483" s="21" t="str">
        <f>IF(AND('別紙3-1_区分⑤所要額内訳'!$I$4="大規模施設等(定員30人以上)",$Q$426&gt;=5),Q376,IF(AND('別紙3-1_区分⑤所要額内訳'!$I$4="小規模施設等(定員29人以下)",$Q$426&gt;=2),Q376,""))</f>
        <v/>
      </c>
      <c r="R483" s="21" t="str">
        <f>IF(AND('別紙3-1_区分⑤所要額内訳'!$I$4="大規模施設等(定員30人以上)",$R$426&gt;=5),R376,IF(AND('別紙3-1_区分⑤所要額内訳'!$I$4="小規模施設等(定員29人以下)",$R$426&gt;=2),R376,""))</f>
        <v/>
      </c>
      <c r="S483" s="21" t="str">
        <f>IF(AND('別紙3-1_区分⑤所要額内訳'!$I$4="大規模施設等(定員30人以上)",$S$426&gt;=5),S376,IF(AND('別紙3-1_区分⑤所要額内訳'!$I$4="小規模施設等(定員29人以下)",$S$426&gt;=2),S376,""))</f>
        <v/>
      </c>
      <c r="T483" s="21" t="str">
        <f>IF(AND('別紙3-1_区分⑤所要額内訳'!$I$4="大規模施設等(定員30人以上)",$T$426&gt;=5),T376,IF(AND('別紙3-1_区分⑤所要額内訳'!$I$4="小規模施設等(定員29人以下)",$T$426&gt;=2),T376,""))</f>
        <v/>
      </c>
      <c r="U483" s="21" t="str">
        <f>IF(AND('別紙3-1_区分⑤所要額内訳'!$I$4="大規模施設等(定員30人以上)",$U$426&gt;=5),U376,IF(AND('別紙3-1_区分⑤所要額内訳'!$I$4="小規模施設等(定員29人以下)",$U$426&gt;=2),U376,""))</f>
        <v/>
      </c>
      <c r="V483" s="21" t="str">
        <f>IF(AND('別紙3-1_区分⑤所要額内訳'!$I$4="大規模施設等(定員30人以上)",$V$426&gt;=5),V376,IF(AND('別紙3-1_区分⑤所要額内訳'!$I$4="小規模施設等(定員29人以下)",$V$426&gt;=2),V376,""))</f>
        <v/>
      </c>
      <c r="W483" s="21" t="str">
        <f>IF(AND('別紙3-1_区分⑤所要額内訳'!$I$4="大規模施設等(定員30人以上)",$W$426&gt;=5),W376,IF(AND('別紙3-1_区分⑤所要額内訳'!$I$4="小規模施設等(定員29人以下)",$W$426&gt;=2),W376,""))</f>
        <v/>
      </c>
      <c r="X483" s="21" t="str">
        <f>IF(AND('別紙3-1_区分⑤所要額内訳'!$I$4="大規模施設等(定員30人以上)",$X$426&gt;=5),X376,IF(AND('別紙3-1_区分⑤所要額内訳'!$I$4="小規模施設等(定員29人以下)",$X$426&gt;=2),X376,""))</f>
        <v/>
      </c>
      <c r="Y483" s="21" t="str">
        <f>IF(AND('別紙3-1_区分⑤所要額内訳'!$I$4="大規模施設等(定員30人以上)",$Y$426&gt;=5),Y376,IF(AND('別紙3-1_区分⑤所要額内訳'!$I$4="小規模施設等(定員29人以下)",$Y$426&gt;=2),Y376,""))</f>
        <v/>
      </c>
      <c r="Z483" s="21" t="str">
        <f>IF(AND('別紙3-1_区分⑤所要額内訳'!$I$4="大規模施設等(定員30人以上)",$Z$426&gt;=5),Z376,IF(AND('別紙3-1_区分⑤所要額内訳'!$I$4="小規模施設等(定員29人以下)",$Z$426&gt;=2),Z376,""))</f>
        <v/>
      </c>
      <c r="AA483" s="21" t="str">
        <f>IF(AND('別紙3-1_区分⑤所要額内訳'!$I$4="大規模施設等(定員30人以上)",$AA$426&gt;=5),AA376,IF(AND('別紙3-1_区分⑤所要額内訳'!$I$4="小規模施設等(定員29人以下)",$AA$426&gt;=2),AA376,""))</f>
        <v/>
      </c>
      <c r="AB483" s="21" t="str">
        <f>IF(AND('別紙3-1_区分⑤所要額内訳'!$I$4="大規模施設等(定員30人以上)",$AB$426&gt;=5),AB376,IF(AND('別紙3-1_区分⑤所要額内訳'!$I$4="小規模施設等(定員29人以下)",$AB$426&gt;=2),AB376,""))</f>
        <v/>
      </c>
      <c r="AC483" s="21" t="str">
        <f>IF(AND('別紙3-1_区分⑤所要額内訳'!$I$4="大規模施設等(定員30人以上)",$AC$426&gt;=5),AC376,IF(AND('別紙3-1_区分⑤所要額内訳'!$I$4="小規模施設等(定員29人以下)",$AC$426&gt;=2),AC376,""))</f>
        <v/>
      </c>
      <c r="AD483" s="21" t="str">
        <f>IF(AND('別紙3-1_区分⑤所要額内訳'!$I$4="大規模施設等(定員30人以上)",$AD$426&gt;=5),AD376,IF(AND('別紙3-1_区分⑤所要額内訳'!$I$4="小規模施設等(定員29人以下)",$AD$426&gt;=2),AD376,""))</f>
        <v/>
      </c>
      <c r="AE483" s="21" t="str">
        <f>IF(AND('別紙3-1_区分⑤所要額内訳'!$I$4="大規模施設等(定員30人以上)",$AE$426&gt;=5),AE376,IF(AND('別紙3-1_区分⑤所要額内訳'!$I$4="小規模施設等(定員29人以下)",$AE$426&gt;=2),AE376,""))</f>
        <v/>
      </c>
      <c r="AF483" s="21" t="str">
        <f>IF(AND('別紙3-1_区分⑤所要額内訳'!$I$4="大規模施設等(定員30人以上)",$AF$426&gt;=5),AF376,IF(AND('別紙3-1_区分⑤所要額内訳'!$I$4="小規模施設等(定員29人以下)",$AF$426&gt;=2),AF376,""))</f>
        <v/>
      </c>
      <c r="AG483" s="21" t="str">
        <f>IF(AND('別紙3-1_区分⑤所要額内訳'!$I$4="大規模施設等(定員30人以上)",$AG$426&gt;=5),AG376,IF(AND('別紙3-1_区分⑤所要額内訳'!$I$4="小規模施設等(定員29人以下)",$AG$426&gt;=2),AG376,""))</f>
        <v/>
      </c>
      <c r="AH483" s="21" t="str">
        <f>IF(AND('別紙3-1_区分⑤所要額内訳'!$I$4="大規模施設等(定員30人以上)",$AH$426&gt;=5),AH376,IF(AND('別紙3-1_区分⑤所要額内訳'!$I$4="小規模施設等(定員29人以下)",$AH$426&gt;=2),AH376,""))</f>
        <v/>
      </c>
      <c r="AI483" s="21" t="str">
        <f>IF(AND('別紙3-1_区分⑤所要額内訳'!$I$4="大規模施設等(定員30人以上)",$AI$426&gt;=5),AI376,IF(AND('別紙3-1_区分⑤所要額内訳'!$I$4="小規模施設等(定員29人以下)",$AI$426&gt;=2),AI376,""))</f>
        <v/>
      </c>
      <c r="AJ483" s="21" t="str">
        <f>IF(AND('別紙3-1_区分⑤所要額内訳'!$I$4="大規模施設等(定員30人以上)",$AJ$426&gt;=5),AJ376,IF(AND('別紙3-1_区分⑤所要額内訳'!$I$4="小規模施設等(定員29人以下)",$AJ$426&gt;=2),AJ376,""))</f>
        <v/>
      </c>
      <c r="AK483" s="21" t="str">
        <f>IF(AND('別紙3-1_区分⑤所要額内訳'!$I$4="大規模施設等(定員30人以上)",$AK$426&gt;=5),AK376,IF(AND('別紙3-1_区分⑤所要額内訳'!$I$4="小規模施設等(定員29人以下)",$AK$426&gt;=2),AK376,""))</f>
        <v/>
      </c>
      <c r="AL483" s="21" t="str">
        <f>IF(AND('別紙3-1_区分⑤所要額内訳'!$I$4="大規模施設等(定員30人以上)",$AL$426&gt;=5),AL376,IF(AND('別紙3-1_区分⑤所要額内訳'!$I$4="小規模施設等(定員29人以下)",$AL$426&gt;=2),AL376,""))</f>
        <v/>
      </c>
      <c r="AM483" s="21" t="str">
        <f>IF(AND('別紙3-1_区分⑤所要額内訳'!$I$4="大規模施設等(定員30人以上)",$AM$426&gt;=5),AM376,IF(AND('別紙3-1_区分⑤所要額内訳'!$I$4="小規模施設等(定員29人以下)",$AM$426&gt;=2),AM376,""))</f>
        <v/>
      </c>
      <c r="AN483" s="21" t="str">
        <f>IF(AND('別紙3-1_区分⑤所要額内訳'!$I$4="大規模施設等(定員30人以上)",$AN$426&gt;=5),AN376,IF(AND('別紙3-1_区分⑤所要額内訳'!$I$4="小規模施設等(定員29人以下)",$AN$426&gt;=2),AN376,""))</f>
        <v/>
      </c>
      <c r="AO483" s="21" t="str">
        <f>IF(AND('別紙3-1_区分⑤所要額内訳'!$I$4="大規模施設等(定員30人以上)",$AO$426&gt;=5),AO376,IF(AND('別紙3-1_区分⑤所要額内訳'!$I$4="小規模施設等(定員29人以下)",$AO$426&gt;=2),AO376,""))</f>
        <v/>
      </c>
      <c r="AP483" s="21" t="str">
        <f>IF(AND('別紙3-1_区分⑤所要額内訳'!$I$4="大規模施設等(定員30人以上)",$AP$426&gt;=5),AP376,IF(AND('別紙3-1_区分⑤所要額内訳'!$I$4="小規模施設等(定員29人以下)",$AP$426&gt;=2),AP376,""))</f>
        <v/>
      </c>
      <c r="AQ483" s="21" t="str">
        <f>IF(AND('別紙3-1_区分⑤所要額内訳'!$I$4="大規模施設等(定員30人以上)",$AQ$426&gt;=5),AQ376,IF(AND('別紙3-1_区分⑤所要額内訳'!$I$4="小規模施設等(定員29人以下)",$AQ$426&gt;=2),AQ376,""))</f>
        <v/>
      </c>
      <c r="AR483" s="21" t="str">
        <f>IF(AND('別紙3-1_区分⑤所要額内訳'!$I$4="大規模施設等(定員30人以上)",$AR$426&gt;=5),AR376,IF(AND('別紙3-1_区分⑤所要額内訳'!$I$4="小規模施設等(定員29人以下)",$AR$426&gt;=2),AR376,""))</f>
        <v/>
      </c>
      <c r="AS483" s="21" t="str">
        <f>IF(AND('別紙3-1_区分⑤所要額内訳'!$I$4="大規模施設等(定員30人以上)",$AS$426&gt;=5),AS376,IF(AND('別紙3-1_区分⑤所要額内訳'!$I$4="小規模施設等(定員29人以下)",$AS$426&gt;=2),AS376,""))</f>
        <v/>
      </c>
      <c r="AT483" s="21" t="str">
        <f>IF(AND('別紙3-1_区分⑤所要額内訳'!$I$4="大規模施設等(定員30人以上)",$AT$426&gt;=5),AT376,IF(AND('別紙3-1_区分⑤所要額内訳'!$I$4="小規模施設等(定員29人以下)",$AT$426&gt;=2),AT376,""))</f>
        <v/>
      </c>
      <c r="AU483" s="21" t="str">
        <f>IF(AND('別紙3-1_区分⑤所要額内訳'!$I$4="大規模施設等(定員30人以上)",$AU$426&gt;=5),AU376,IF(AND('別紙3-1_区分⑤所要額内訳'!$I$4="小規模施設等(定員29人以下)",$AU$426&gt;=2),AU376,""))</f>
        <v/>
      </c>
      <c r="AV483" s="21" t="str">
        <f>IF(AND('別紙3-1_区分⑤所要額内訳'!$I$4="大規模施設等(定員30人以上)",$AV$426&gt;=5),AV376,IF(AND('別紙3-1_区分⑤所要額内訳'!$I$4="小規模施設等(定員29人以下)",$AV$426&gt;=2),AV376,""))</f>
        <v/>
      </c>
      <c r="AW483" s="21" t="str">
        <f>IF(AND('別紙3-1_区分⑤所要額内訳'!$I$4="大規模施設等(定員30人以上)",$AW$426&gt;=5),AW376,IF(AND('別紙3-1_区分⑤所要額内訳'!$I$4="小規模施設等(定員29人以下)",$AW$426&gt;=2),AW376,""))</f>
        <v/>
      </c>
      <c r="AX483" s="21" t="str">
        <f>IF(AND('別紙3-1_区分⑤所要額内訳'!$I$4="大規模施設等(定員30人以上)",$AX$426&gt;=5),AX376,IF(AND('別紙3-1_区分⑤所要額内訳'!$I$4="小規模施設等(定員29人以下)",$AX$426&gt;=2),AX376,""))</f>
        <v/>
      </c>
      <c r="AY483" s="21" t="str">
        <f>IF(AND('別紙3-1_区分⑤所要額内訳'!$I$4="大規模施設等(定員30人以上)",$AY$426&gt;=5),AY376,IF(AND('別紙3-1_区分⑤所要額内訳'!$I$4="小規模施設等(定員29人以下)",$AY$426&gt;=2),AY376,""))</f>
        <v/>
      </c>
      <c r="AZ483" s="21" t="str">
        <f>IF(AND('別紙3-1_区分⑤所要額内訳'!$I$4="大規模施設等(定員30人以上)",$AZ$426&gt;=5),AZ376,IF(AND('別紙3-1_区分⑤所要額内訳'!$I$4="小規模施設等(定員29人以下)",$AZ$426&gt;=2),AZ376,""))</f>
        <v/>
      </c>
      <c r="BA483" s="21" t="str">
        <f>IF(AND('別紙3-1_区分⑤所要額内訳'!$I$4="大規模施設等(定員30人以上)",$BA$426&gt;=5),BA376,IF(AND('別紙3-1_区分⑤所要額内訳'!$I$4="小規模施設等(定員29人以下)",$BA$426&gt;=2),BA376,""))</f>
        <v/>
      </c>
      <c r="BB483" s="18">
        <f t="shared" ref="BB483" si="810">COUNTIF(D483:BA483,1)</f>
        <v>0</v>
      </c>
    </row>
    <row r="484" spans="1:54" x14ac:dyDescent="0.2">
      <c r="A484" s="5" t="str">
        <f t="shared" ref="A484:C484" si="811">A56</f>
        <v/>
      </c>
      <c r="B484" s="14" t="str">
        <f t="shared" si="811"/>
        <v/>
      </c>
      <c r="C484" s="5" t="str">
        <f t="shared" si="811"/>
        <v/>
      </c>
      <c r="D484" s="21" t="str">
        <f>IF(AND('別紙3-1_区分⑤所要額内訳'!$I$4="大規模施設等(定員30人以上)",$D$426&gt;=5),D377,IF(AND('別紙3-1_区分⑤所要額内訳'!$I$4="小規模施設等(定員29人以下)",$D$426&gt;=2),D377,""))</f>
        <v/>
      </c>
      <c r="E484" s="21" t="str">
        <f>IF(AND('別紙3-1_区分⑤所要額内訳'!$I$4="大規模施設等(定員30人以上)",$E$426&gt;=5),E377,IF(AND('別紙3-1_区分⑤所要額内訳'!$I$4="小規模施設等(定員29人以下)",$E$426&gt;=2),E377,""))</f>
        <v/>
      </c>
      <c r="F484" s="21" t="str">
        <f>IF(AND('別紙3-1_区分⑤所要額内訳'!$I$4="大規模施設等(定員30人以上)",$F$426&gt;=5),F377,IF(AND('別紙3-1_区分⑤所要額内訳'!$I$4="小規模施設等(定員29人以下)",$F$426&gt;=2),F377,""))</f>
        <v/>
      </c>
      <c r="G484" s="21" t="str">
        <f>IF(AND('別紙3-1_区分⑤所要額内訳'!$I$4="大規模施設等(定員30人以上)",$G$426&gt;=5),G377,IF(AND('別紙3-1_区分⑤所要額内訳'!$I$4="小規模施設等(定員29人以下)",$G$426&gt;=2),G377,""))</f>
        <v/>
      </c>
      <c r="H484" s="21" t="str">
        <f>IF(AND('別紙3-1_区分⑤所要額内訳'!$I$4="大規模施設等(定員30人以上)",$H$426&gt;=5),H377,IF(AND('別紙3-1_区分⑤所要額内訳'!$I$4="小規模施設等(定員29人以下)",$H$426&gt;=2),H377,""))</f>
        <v/>
      </c>
      <c r="I484" s="21" t="str">
        <f>IF(AND('別紙3-1_区分⑤所要額内訳'!$I$4="大規模施設等(定員30人以上)",$I$426&gt;=5),I377,IF(AND('別紙3-1_区分⑤所要額内訳'!$I$4="小規模施設等(定員29人以下)",$I$426&gt;=2),I377,""))</f>
        <v/>
      </c>
      <c r="J484" s="21" t="str">
        <f>IF(AND('別紙3-1_区分⑤所要額内訳'!$I$4="大規模施設等(定員30人以上)",$J$426&gt;=5),J377,IF(AND('別紙3-1_区分⑤所要額内訳'!$I$4="小規模施設等(定員29人以下)",$J$426&gt;=2),J377,""))</f>
        <v/>
      </c>
      <c r="K484" s="21" t="str">
        <f>IF(AND('別紙3-1_区分⑤所要額内訳'!$I$4="大規模施設等(定員30人以上)",$K$426&gt;=5),K377,IF(AND('別紙3-1_区分⑤所要額内訳'!$I$4="小規模施設等(定員29人以下)",$K$426&gt;=2),K377,""))</f>
        <v/>
      </c>
      <c r="L484" s="21" t="str">
        <f>IF(AND('別紙3-1_区分⑤所要額内訳'!$I$4="大規模施設等(定員30人以上)",$L$426&gt;=5),L377,IF(AND('別紙3-1_区分⑤所要額内訳'!$I$4="小規模施設等(定員29人以下)",$L$426&gt;=2),L377,""))</f>
        <v/>
      </c>
      <c r="M484" s="21" t="str">
        <f>IF(AND('別紙3-1_区分⑤所要額内訳'!$I$4="大規模施設等(定員30人以上)",$M$426&gt;=5),M377,IF(AND('別紙3-1_区分⑤所要額内訳'!$I$4="小規模施設等(定員29人以下)",$M$426&gt;=2),M377,""))</f>
        <v/>
      </c>
      <c r="N484" s="21" t="str">
        <f>IF(AND('別紙3-1_区分⑤所要額内訳'!$I$4="大規模施設等(定員30人以上)",$N$426&gt;=5),N377,IF(AND('別紙3-1_区分⑤所要額内訳'!$I$4="小規模施設等(定員29人以下)",$N$426&gt;=2),N377,""))</f>
        <v/>
      </c>
      <c r="O484" s="21" t="str">
        <f>IF(AND('別紙3-1_区分⑤所要額内訳'!$I$4="大規模施設等(定員30人以上)",$O$426&gt;=5),O377,IF(AND('別紙3-1_区分⑤所要額内訳'!$I$4="小規模施設等(定員29人以下)",$O$426&gt;=2),O377,""))</f>
        <v/>
      </c>
      <c r="P484" s="21" t="str">
        <f>IF(AND('別紙3-1_区分⑤所要額内訳'!$I$4="大規模施設等(定員30人以上)",$P$426&gt;=5),P377,IF(AND('別紙3-1_区分⑤所要額内訳'!$I$4="小規模施設等(定員29人以下)",$P$426&gt;=2),P377,""))</f>
        <v/>
      </c>
      <c r="Q484" s="21" t="str">
        <f>IF(AND('別紙3-1_区分⑤所要額内訳'!$I$4="大規模施設等(定員30人以上)",$Q$426&gt;=5),Q377,IF(AND('別紙3-1_区分⑤所要額内訳'!$I$4="小規模施設等(定員29人以下)",$Q$426&gt;=2),Q377,""))</f>
        <v/>
      </c>
      <c r="R484" s="21" t="str">
        <f>IF(AND('別紙3-1_区分⑤所要額内訳'!$I$4="大規模施設等(定員30人以上)",$R$426&gt;=5),R377,IF(AND('別紙3-1_区分⑤所要額内訳'!$I$4="小規模施設等(定員29人以下)",$R$426&gt;=2),R377,""))</f>
        <v/>
      </c>
      <c r="S484" s="21" t="str">
        <f>IF(AND('別紙3-1_区分⑤所要額内訳'!$I$4="大規模施設等(定員30人以上)",$S$426&gt;=5),S377,IF(AND('別紙3-1_区分⑤所要額内訳'!$I$4="小規模施設等(定員29人以下)",$S$426&gt;=2),S377,""))</f>
        <v/>
      </c>
      <c r="T484" s="21" t="str">
        <f>IF(AND('別紙3-1_区分⑤所要額内訳'!$I$4="大規模施設等(定員30人以上)",$T$426&gt;=5),T377,IF(AND('別紙3-1_区分⑤所要額内訳'!$I$4="小規模施設等(定員29人以下)",$T$426&gt;=2),T377,""))</f>
        <v/>
      </c>
      <c r="U484" s="21" t="str">
        <f>IF(AND('別紙3-1_区分⑤所要額内訳'!$I$4="大規模施設等(定員30人以上)",$U$426&gt;=5),U377,IF(AND('別紙3-1_区分⑤所要額内訳'!$I$4="小規模施設等(定員29人以下)",$U$426&gt;=2),U377,""))</f>
        <v/>
      </c>
      <c r="V484" s="21" t="str">
        <f>IF(AND('別紙3-1_区分⑤所要額内訳'!$I$4="大規模施設等(定員30人以上)",$V$426&gt;=5),V377,IF(AND('別紙3-1_区分⑤所要額内訳'!$I$4="小規模施設等(定員29人以下)",$V$426&gt;=2),V377,""))</f>
        <v/>
      </c>
      <c r="W484" s="21" t="str">
        <f>IF(AND('別紙3-1_区分⑤所要額内訳'!$I$4="大規模施設等(定員30人以上)",$W$426&gt;=5),W377,IF(AND('別紙3-1_区分⑤所要額内訳'!$I$4="小規模施設等(定員29人以下)",$W$426&gt;=2),W377,""))</f>
        <v/>
      </c>
      <c r="X484" s="21" t="str">
        <f>IF(AND('別紙3-1_区分⑤所要額内訳'!$I$4="大規模施設等(定員30人以上)",$X$426&gt;=5),X377,IF(AND('別紙3-1_区分⑤所要額内訳'!$I$4="小規模施設等(定員29人以下)",$X$426&gt;=2),X377,""))</f>
        <v/>
      </c>
      <c r="Y484" s="21" t="str">
        <f>IF(AND('別紙3-1_区分⑤所要額内訳'!$I$4="大規模施設等(定員30人以上)",$Y$426&gt;=5),Y377,IF(AND('別紙3-1_区分⑤所要額内訳'!$I$4="小規模施設等(定員29人以下)",$Y$426&gt;=2),Y377,""))</f>
        <v/>
      </c>
      <c r="Z484" s="21" t="str">
        <f>IF(AND('別紙3-1_区分⑤所要額内訳'!$I$4="大規模施設等(定員30人以上)",$Z$426&gt;=5),Z377,IF(AND('別紙3-1_区分⑤所要額内訳'!$I$4="小規模施設等(定員29人以下)",$Z$426&gt;=2),Z377,""))</f>
        <v/>
      </c>
      <c r="AA484" s="21" t="str">
        <f>IF(AND('別紙3-1_区分⑤所要額内訳'!$I$4="大規模施設等(定員30人以上)",$AA$426&gt;=5),AA377,IF(AND('別紙3-1_区分⑤所要額内訳'!$I$4="小規模施設等(定員29人以下)",$AA$426&gt;=2),AA377,""))</f>
        <v/>
      </c>
      <c r="AB484" s="21" t="str">
        <f>IF(AND('別紙3-1_区分⑤所要額内訳'!$I$4="大規模施設等(定員30人以上)",$AB$426&gt;=5),AB377,IF(AND('別紙3-1_区分⑤所要額内訳'!$I$4="小規模施設等(定員29人以下)",$AB$426&gt;=2),AB377,""))</f>
        <v/>
      </c>
      <c r="AC484" s="21" t="str">
        <f>IF(AND('別紙3-1_区分⑤所要額内訳'!$I$4="大規模施設等(定員30人以上)",$AC$426&gt;=5),AC377,IF(AND('別紙3-1_区分⑤所要額内訳'!$I$4="小規模施設等(定員29人以下)",$AC$426&gt;=2),AC377,""))</f>
        <v/>
      </c>
      <c r="AD484" s="21" t="str">
        <f>IF(AND('別紙3-1_区分⑤所要額内訳'!$I$4="大規模施設等(定員30人以上)",$AD$426&gt;=5),AD377,IF(AND('別紙3-1_区分⑤所要額内訳'!$I$4="小規模施設等(定員29人以下)",$AD$426&gt;=2),AD377,""))</f>
        <v/>
      </c>
      <c r="AE484" s="21" t="str">
        <f>IF(AND('別紙3-1_区分⑤所要額内訳'!$I$4="大規模施設等(定員30人以上)",$AE$426&gt;=5),AE377,IF(AND('別紙3-1_区分⑤所要額内訳'!$I$4="小規模施設等(定員29人以下)",$AE$426&gt;=2),AE377,""))</f>
        <v/>
      </c>
      <c r="AF484" s="21" t="str">
        <f>IF(AND('別紙3-1_区分⑤所要額内訳'!$I$4="大規模施設等(定員30人以上)",$AF$426&gt;=5),AF377,IF(AND('別紙3-1_区分⑤所要額内訳'!$I$4="小規模施設等(定員29人以下)",$AF$426&gt;=2),AF377,""))</f>
        <v/>
      </c>
      <c r="AG484" s="21" t="str">
        <f>IF(AND('別紙3-1_区分⑤所要額内訳'!$I$4="大規模施設等(定員30人以上)",$AG$426&gt;=5),AG377,IF(AND('別紙3-1_区分⑤所要額内訳'!$I$4="小規模施設等(定員29人以下)",$AG$426&gt;=2),AG377,""))</f>
        <v/>
      </c>
      <c r="AH484" s="21" t="str">
        <f>IF(AND('別紙3-1_区分⑤所要額内訳'!$I$4="大規模施設等(定員30人以上)",$AH$426&gt;=5),AH377,IF(AND('別紙3-1_区分⑤所要額内訳'!$I$4="小規模施設等(定員29人以下)",$AH$426&gt;=2),AH377,""))</f>
        <v/>
      </c>
      <c r="AI484" s="21" t="str">
        <f>IF(AND('別紙3-1_区分⑤所要額内訳'!$I$4="大規模施設等(定員30人以上)",$AI$426&gt;=5),AI377,IF(AND('別紙3-1_区分⑤所要額内訳'!$I$4="小規模施設等(定員29人以下)",$AI$426&gt;=2),AI377,""))</f>
        <v/>
      </c>
      <c r="AJ484" s="21" t="str">
        <f>IF(AND('別紙3-1_区分⑤所要額内訳'!$I$4="大規模施設等(定員30人以上)",$AJ$426&gt;=5),AJ377,IF(AND('別紙3-1_区分⑤所要額内訳'!$I$4="小規模施設等(定員29人以下)",$AJ$426&gt;=2),AJ377,""))</f>
        <v/>
      </c>
      <c r="AK484" s="21" t="str">
        <f>IF(AND('別紙3-1_区分⑤所要額内訳'!$I$4="大規模施設等(定員30人以上)",$AK$426&gt;=5),AK377,IF(AND('別紙3-1_区分⑤所要額内訳'!$I$4="小規模施設等(定員29人以下)",$AK$426&gt;=2),AK377,""))</f>
        <v/>
      </c>
      <c r="AL484" s="21" t="str">
        <f>IF(AND('別紙3-1_区分⑤所要額内訳'!$I$4="大規模施設等(定員30人以上)",$AL$426&gt;=5),AL377,IF(AND('別紙3-1_区分⑤所要額内訳'!$I$4="小規模施設等(定員29人以下)",$AL$426&gt;=2),AL377,""))</f>
        <v/>
      </c>
      <c r="AM484" s="21" t="str">
        <f>IF(AND('別紙3-1_区分⑤所要額内訳'!$I$4="大規模施設等(定員30人以上)",$AM$426&gt;=5),AM377,IF(AND('別紙3-1_区分⑤所要額内訳'!$I$4="小規模施設等(定員29人以下)",$AM$426&gt;=2),AM377,""))</f>
        <v/>
      </c>
      <c r="AN484" s="21" t="str">
        <f>IF(AND('別紙3-1_区分⑤所要額内訳'!$I$4="大規模施設等(定員30人以上)",$AN$426&gt;=5),AN377,IF(AND('別紙3-1_区分⑤所要額内訳'!$I$4="小規模施設等(定員29人以下)",$AN$426&gt;=2),AN377,""))</f>
        <v/>
      </c>
      <c r="AO484" s="21" t="str">
        <f>IF(AND('別紙3-1_区分⑤所要額内訳'!$I$4="大規模施設等(定員30人以上)",$AO$426&gt;=5),AO377,IF(AND('別紙3-1_区分⑤所要額内訳'!$I$4="小規模施設等(定員29人以下)",$AO$426&gt;=2),AO377,""))</f>
        <v/>
      </c>
      <c r="AP484" s="21" t="str">
        <f>IF(AND('別紙3-1_区分⑤所要額内訳'!$I$4="大規模施設等(定員30人以上)",$AP$426&gt;=5),AP377,IF(AND('別紙3-1_区分⑤所要額内訳'!$I$4="小規模施設等(定員29人以下)",$AP$426&gt;=2),AP377,""))</f>
        <v/>
      </c>
      <c r="AQ484" s="21" t="str">
        <f>IF(AND('別紙3-1_区分⑤所要額内訳'!$I$4="大規模施設等(定員30人以上)",$AQ$426&gt;=5),AQ377,IF(AND('別紙3-1_区分⑤所要額内訳'!$I$4="小規模施設等(定員29人以下)",$AQ$426&gt;=2),AQ377,""))</f>
        <v/>
      </c>
      <c r="AR484" s="21" t="str">
        <f>IF(AND('別紙3-1_区分⑤所要額内訳'!$I$4="大規模施設等(定員30人以上)",$AR$426&gt;=5),AR377,IF(AND('別紙3-1_区分⑤所要額内訳'!$I$4="小規模施設等(定員29人以下)",$AR$426&gt;=2),AR377,""))</f>
        <v/>
      </c>
      <c r="AS484" s="21" t="str">
        <f>IF(AND('別紙3-1_区分⑤所要額内訳'!$I$4="大規模施設等(定員30人以上)",$AS$426&gt;=5),AS377,IF(AND('別紙3-1_区分⑤所要額内訳'!$I$4="小規模施設等(定員29人以下)",$AS$426&gt;=2),AS377,""))</f>
        <v/>
      </c>
      <c r="AT484" s="21" t="str">
        <f>IF(AND('別紙3-1_区分⑤所要額内訳'!$I$4="大規模施設等(定員30人以上)",$AT$426&gt;=5),AT377,IF(AND('別紙3-1_区分⑤所要額内訳'!$I$4="小規模施設等(定員29人以下)",$AT$426&gt;=2),AT377,""))</f>
        <v/>
      </c>
      <c r="AU484" s="21" t="str">
        <f>IF(AND('別紙3-1_区分⑤所要額内訳'!$I$4="大規模施設等(定員30人以上)",$AU$426&gt;=5),AU377,IF(AND('別紙3-1_区分⑤所要額内訳'!$I$4="小規模施設等(定員29人以下)",$AU$426&gt;=2),AU377,""))</f>
        <v/>
      </c>
      <c r="AV484" s="21" t="str">
        <f>IF(AND('別紙3-1_区分⑤所要額内訳'!$I$4="大規模施設等(定員30人以上)",$AV$426&gt;=5),AV377,IF(AND('別紙3-1_区分⑤所要額内訳'!$I$4="小規模施設等(定員29人以下)",$AV$426&gt;=2),AV377,""))</f>
        <v/>
      </c>
      <c r="AW484" s="21" t="str">
        <f>IF(AND('別紙3-1_区分⑤所要額内訳'!$I$4="大規模施設等(定員30人以上)",$AW$426&gt;=5),AW377,IF(AND('別紙3-1_区分⑤所要額内訳'!$I$4="小規模施設等(定員29人以下)",$AW$426&gt;=2),AW377,""))</f>
        <v/>
      </c>
      <c r="AX484" s="21" t="str">
        <f>IF(AND('別紙3-1_区分⑤所要額内訳'!$I$4="大規模施設等(定員30人以上)",$AX$426&gt;=5),AX377,IF(AND('別紙3-1_区分⑤所要額内訳'!$I$4="小規模施設等(定員29人以下)",$AX$426&gt;=2),AX377,""))</f>
        <v/>
      </c>
      <c r="AY484" s="21" t="str">
        <f>IF(AND('別紙3-1_区分⑤所要額内訳'!$I$4="大規模施設等(定員30人以上)",$AY$426&gt;=5),AY377,IF(AND('別紙3-1_区分⑤所要額内訳'!$I$4="小規模施設等(定員29人以下)",$AY$426&gt;=2),AY377,""))</f>
        <v/>
      </c>
      <c r="AZ484" s="21" t="str">
        <f>IF(AND('別紙3-1_区分⑤所要額内訳'!$I$4="大規模施設等(定員30人以上)",$AZ$426&gt;=5),AZ377,IF(AND('別紙3-1_区分⑤所要額内訳'!$I$4="小規模施設等(定員29人以下)",$AZ$426&gt;=2),AZ377,""))</f>
        <v/>
      </c>
      <c r="BA484" s="21" t="str">
        <f>IF(AND('別紙3-1_区分⑤所要額内訳'!$I$4="大規模施設等(定員30人以上)",$BA$426&gt;=5),BA377,IF(AND('別紙3-1_区分⑤所要額内訳'!$I$4="小規模施設等(定員29人以下)",$BA$426&gt;=2),BA377,""))</f>
        <v/>
      </c>
      <c r="BB484" s="18">
        <f t="shared" ref="BB484:BB523" si="812">COUNTIF(D484:BA484,1)</f>
        <v>0</v>
      </c>
    </row>
    <row r="485" spans="1:54" x14ac:dyDescent="0.2">
      <c r="A485" s="5" t="str">
        <f t="shared" ref="A485:C485" si="813">A57</f>
        <v/>
      </c>
      <c r="B485" s="14" t="str">
        <f t="shared" si="813"/>
        <v/>
      </c>
      <c r="C485" s="5" t="str">
        <f t="shared" si="813"/>
        <v/>
      </c>
      <c r="D485" s="21" t="str">
        <f>IF(AND('別紙3-1_区分⑤所要額内訳'!$I$4="大規模施設等(定員30人以上)",$D$426&gt;=5),D378,IF(AND('別紙3-1_区分⑤所要額内訳'!$I$4="小規模施設等(定員29人以下)",$D$426&gt;=2),D378,""))</f>
        <v/>
      </c>
      <c r="E485" s="21" t="str">
        <f>IF(AND('別紙3-1_区分⑤所要額内訳'!$I$4="大規模施設等(定員30人以上)",$E$426&gt;=5),E378,IF(AND('別紙3-1_区分⑤所要額内訳'!$I$4="小規模施設等(定員29人以下)",$E$426&gt;=2),E378,""))</f>
        <v/>
      </c>
      <c r="F485" s="21" t="str">
        <f>IF(AND('別紙3-1_区分⑤所要額内訳'!$I$4="大規模施設等(定員30人以上)",$F$426&gt;=5),F378,IF(AND('別紙3-1_区分⑤所要額内訳'!$I$4="小規模施設等(定員29人以下)",$F$426&gt;=2),F378,""))</f>
        <v/>
      </c>
      <c r="G485" s="21" t="str">
        <f>IF(AND('別紙3-1_区分⑤所要額内訳'!$I$4="大規模施設等(定員30人以上)",$G$426&gt;=5),G378,IF(AND('別紙3-1_区分⑤所要額内訳'!$I$4="小規模施設等(定員29人以下)",$G$426&gt;=2),G378,""))</f>
        <v/>
      </c>
      <c r="H485" s="21" t="str">
        <f>IF(AND('別紙3-1_区分⑤所要額内訳'!$I$4="大規模施設等(定員30人以上)",$H$426&gt;=5),H378,IF(AND('別紙3-1_区分⑤所要額内訳'!$I$4="小規模施設等(定員29人以下)",$H$426&gt;=2),H378,""))</f>
        <v/>
      </c>
      <c r="I485" s="21" t="str">
        <f>IF(AND('別紙3-1_区分⑤所要額内訳'!$I$4="大規模施設等(定員30人以上)",$I$426&gt;=5),I378,IF(AND('別紙3-1_区分⑤所要額内訳'!$I$4="小規模施設等(定員29人以下)",$I$426&gt;=2),I378,""))</f>
        <v/>
      </c>
      <c r="J485" s="21" t="str">
        <f>IF(AND('別紙3-1_区分⑤所要額内訳'!$I$4="大規模施設等(定員30人以上)",$J$426&gt;=5),J378,IF(AND('別紙3-1_区分⑤所要額内訳'!$I$4="小規模施設等(定員29人以下)",$J$426&gt;=2),J378,""))</f>
        <v/>
      </c>
      <c r="K485" s="21" t="str">
        <f>IF(AND('別紙3-1_区分⑤所要額内訳'!$I$4="大規模施設等(定員30人以上)",$K$426&gt;=5),K378,IF(AND('別紙3-1_区分⑤所要額内訳'!$I$4="小規模施設等(定員29人以下)",$K$426&gt;=2),K378,""))</f>
        <v/>
      </c>
      <c r="L485" s="21" t="str">
        <f>IF(AND('別紙3-1_区分⑤所要額内訳'!$I$4="大規模施設等(定員30人以上)",$L$426&gt;=5),L378,IF(AND('別紙3-1_区分⑤所要額内訳'!$I$4="小規模施設等(定員29人以下)",$L$426&gt;=2),L378,""))</f>
        <v/>
      </c>
      <c r="M485" s="21" t="str">
        <f>IF(AND('別紙3-1_区分⑤所要額内訳'!$I$4="大規模施設等(定員30人以上)",$M$426&gt;=5),M378,IF(AND('別紙3-1_区分⑤所要額内訳'!$I$4="小規模施設等(定員29人以下)",$M$426&gt;=2),M378,""))</f>
        <v/>
      </c>
      <c r="N485" s="21" t="str">
        <f>IF(AND('別紙3-1_区分⑤所要額内訳'!$I$4="大規模施設等(定員30人以上)",$N$426&gt;=5),N378,IF(AND('別紙3-1_区分⑤所要額内訳'!$I$4="小規模施設等(定員29人以下)",$N$426&gt;=2),N378,""))</f>
        <v/>
      </c>
      <c r="O485" s="21" t="str">
        <f>IF(AND('別紙3-1_区分⑤所要額内訳'!$I$4="大規模施設等(定員30人以上)",$O$426&gt;=5),O378,IF(AND('別紙3-1_区分⑤所要額内訳'!$I$4="小規模施設等(定員29人以下)",$O$426&gt;=2),O378,""))</f>
        <v/>
      </c>
      <c r="P485" s="21" t="str">
        <f>IF(AND('別紙3-1_区分⑤所要額内訳'!$I$4="大規模施設等(定員30人以上)",$P$426&gt;=5),P378,IF(AND('別紙3-1_区分⑤所要額内訳'!$I$4="小規模施設等(定員29人以下)",$P$426&gt;=2),P378,""))</f>
        <v/>
      </c>
      <c r="Q485" s="21" t="str">
        <f>IF(AND('別紙3-1_区分⑤所要額内訳'!$I$4="大規模施設等(定員30人以上)",$Q$426&gt;=5),Q378,IF(AND('別紙3-1_区分⑤所要額内訳'!$I$4="小規模施設等(定員29人以下)",$Q$426&gt;=2),Q378,""))</f>
        <v/>
      </c>
      <c r="R485" s="21" t="str">
        <f>IF(AND('別紙3-1_区分⑤所要額内訳'!$I$4="大規模施設等(定員30人以上)",$R$426&gt;=5),R378,IF(AND('別紙3-1_区分⑤所要額内訳'!$I$4="小規模施設等(定員29人以下)",$R$426&gt;=2),R378,""))</f>
        <v/>
      </c>
      <c r="S485" s="21" t="str">
        <f>IF(AND('別紙3-1_区分⑤所要額内訳'!$I$4="大規模施設等(定員30人以上)",$S$426&gt;=5),S378,IF(AND('別紙3-1_区分⑤所要額内訳'!$I$4="小規模施設等(定員29人以下)",$S$426&gt;=2),S378,""))</f>
        <v/>
      </c>
      <c r="T485" s="21" t="str">
        <f>IF(AND('別紙3-1_区分⑤所要額内訳'!$I$4="大規模施設等(定員30人以上)",$T$426&gt;=5),T378,IF(AND('別紙3-1_区分⑤所要額内訳'!$I$4="小規模施設等(定員29人以下)",$T$426&gt;=2),T378,""))</f>
        <v/>
      </c>
      <c r="U485" s="21" t="str">
        <f>IF(AND('別紙3-1_区分⑤所要額内訳'!$I$4="大規模施設等(定員30人以上)",$U$426&gt;=5),U378,IF(AND('別紙3-1_区分⑤所要額内訳'!$I$4="小規模施設等(定員29人以下)",$U$426&gt;=2),U378,""))</f>
        <v/>
      </c>
      <c r="V485" s="21" t="str">
        <f>IF(AND('別紙3-1_区分⑤所要額内訳'!$I$4="大規模施設等(定員30人以上)",$V$426&gt;=5),V378,IF(AND('別紙3-1_区分⑤所要額内訳'!$I$4="小規模施設等(定員29人以下)",$V$426&gt;=2),V378,""))</f>
        <v/>
      </c>
      <c r="W485" s="21" t="str">
        <f>IF(AND('別紙3-1_区分⑤所要額内訳'!$I$4="大規模施設等(定員30人以上)",$W$426&gt;=5),W378,IF(AND('別紙3-1_区分⑤所要額内訳'!$I$4="小規模施設等(定員29人以下)",$W$426&gt;=2),W378,""))</f>
        <v/>
      </c>
      <c r="X485" s="21" t="str">
        <f>IF(AND('別紙3-1_区分⑤所要額内訳'!$I$4="大規模施設等(定員30人以上)",$X$426&gt;=5),X378,IF(AND('別紙3-1_区分⑤所要額内訳'!$I$4="小規模施設等(定員29人以下)",$X$426&gt;=2),X378,""))</f>
        <v/>
      </c>
      <c r="Y485" s="21" t="str">
        <f>IF(AND('別紙3-1_区分⑤所要額内訳'!$I$4="大規模施設等(定員30人以上)",$Y$426&gt;=5),Y378,IF(AND('別紙3-1_区分⑤所要額内訳'!$I$4="小規模施設等(定員29人以下)",$Y$426&gt;=2),Y378,""))</f>
        <v/>
      </c>
      <c r="Z485" s="21" t="str">
        <f>IF(AND('別紙3-1_区分⑤所要額内訳'!$I$4="大規模施設等(定員30人以上)",$Z$426&gt;=5),Z378,IF(AND('別紙3-1_区分⑤所要額内訳'!$I$4="小規模施設等(定員29人以下)",$Z$426&gt;=2),Z378,""))</f>
        <v/>
      </c>
      <c r="AA485" s="21" t="str">
        <f>IF(AND('別紙3-1_区分⑤所要額内訳'!$I$4="大規模施設等(定員30人以上)",$AA$426&gt;=5),AA378,IF(AND('別紙3-1_区分⑤所要額内訳'!$I$4="小規模施設等(定員29人以下)",$AA$426&gt;=2),AA378,""))</f>
        <v/>
      </c>
      <c r="AB485" s="21" t="str">
        <f>IF(AND('別紙3-1_区分⑤所要額内訳'!$I$4="大規模施設等(定員30人以上)",$AB$426&gt;=5),AB378,IF(AND('別紙3-1_区分⑤所要額内訳'!$I$4="小規模施設等(定員29人以下)",$AB$426&gt;=2),AB378,""))</f>
        <v/>
      </c>
      <c r="AC485" s="21" t="str">
        <f>IF(AND('別紙3-1_区分⑤所要額内訳'!$I$4="大規模施設等(定員30人以上)",$AC$426&gt;=5),AC378,IF(AND('別紙3-1_区分⑤所要額内訳'!$I$4="小規模施設等(定員29人以下)",$AC$426&gt;=2),AC378,""))</f>
        <v/>
      </c>
      <c r="AD485" s="21" t="str">
        <f>IF(AND('別紙3-1_区分⑤所要額内訳'!$I$4="大規模施設等(定員30人以上)",$AD$426&gt;=5),AD378,IF(AND('別紙3-1_区分⑤所要額内訳'!$I$4="小規模施設等(定員29人以下)",$AD$426&gt;=2),AD378,""))</f>
        <v/>
      </c>
      <c r="AE485" s="21" t="str">
        <f>IF(AND('別紙3-1_区分⑤所要額内訳'!$I$4="大規模施設等(定員30人以上)",$AE$426&gt;=5),AE378,IF(AND('別紙3-1_区分⑤所要額内訳'!$I$4="小規模施設等(定員29人以下)",$AE$426&gt;=2),AE378,""))</f>
        <v/>
      </c>
      <c r="AF485" s="21" t="str">
        <f>IF(AND('別紙3-1_区分⑤所要額内訳'!$I$4="大規模施設等(定員30人以上)",$AF$426&gt;=5),AF378,IF(AND('別紙3-1_区分⑤所要額内訳'!$I$4="小規模施設等(定員29人以下)",$AF$426&gt;=2),AF378,""))</f>
        <v/>
      </c>
      <c r="AG485" s="21" t="str">
        <f>IF(AND('別紙3-1_区分⑤所要額内訳'!$I$4="大規模施設等(定員30人以上)",$AG$426&gt;=5),AG378,IF(AND('別紙3-1_区分⑤所要額内訳'!$I$4="小規模施設等(定員29人以下)",$AG$426&gt;=2),AG378,""))</f>
        <v/>
      </c>
      <c r="AH485" s="21" t="str">
        <f>IF(AND('別紙3-1_区分⑤所要額内訳'!$I$4="大規模施設等(定員30人以上)",$AH$426&gt;=5),AH378,IF(AND('別紙3-1_区分⑤所要額内訳'!$I$4="小規模施設等(定員29人以下)",$AH$426&gt;=2),AH378,""))</f>
        <v/>
      </c>
      <c r="AI485" s="21" t="str">
        <f>IF(AND('別紙3-1_区分⑤所要額内訳'!$I$4="大規模施設等(定員30人以上)",$AI$426&gt;=5),AI378,IF(AND('別紙3-1_区分⑤所要額内訳'!$I$4="小規模施設等(定員29人以下)",$AI$426&gt;=2),AI378,""))</f>
        <v/>
      </c>
      <c r="AJ485" s="21" t="str">
        <f>IF(AND('別紙3-1_区分⑤所要額内訳'!$I$4="大規模施設等(定員30人以上)",$AJ$426&gt;=5),AJ378,IF(AND('別紙3-1_区分⑤所要額内訳'!$I$4="小規模施設等(定員29人以下)",$AJ$426&gt;=2),AJ378,""))</f>
        <v/>
      </c>
      <c r="AK485" s="21" t="str">
        <f>IF(AND('別紙3-1_区分⑤所要額内訳'!$I$4="大規模施設等(定員30人以上)",$AK$426&gt;=5),AK378,IF(AND('別紙3-1_区分⑤所要額内訳'!$I$4="小規模施設等(定員29人以下)",$AK$426&gt;=2),AK378,""))</f>
        <v/>
      </c>
      <c r="AL485" s="21" t="str">
        <f>IF(AND('別紙3-1_区分⑤所要額内訳'!$I$4="大規模施設等(定員30人以上)",$AL$426&gt;=5),AL378,IF(AND('別紙3-1_区分⑤所要額内訳'!$I$4="小規模施設等(定員29人以下)",$AL$426&gt;=2),AL378,""))</f>
        <v/>
      </c>
      <c r="AM485" s="21" t="str">
        <f>IF(AND('別紙3-1_区分⑤所要額内訳'!$I$4="大規模施設等(定員30人以上)",$AM$426&gt;=5),AM378,IF(AND('別紙3-1_区分⑤所要額内訳'!$I$4="小規模施設等(定員29人以下)",$AM$426&gt;=2),AM378,""))</f>
        <v/>
      </c>
      <c r="AN485" s="21" t="str">
        <f>IF(AND('別紙3-1_区分⑤所要額内訳'!$I$4="大規模施設等(定員30人以上)",$AN$426&gt;=5),AN378,IF(AND('別紙3-1_区分⑤所要額内訳'!$I$4="小規模施設等(定員29人以下)",$AN$426&gt;=2),AN378,""))</f>
        <v/>
      </c>
      <c r="AO485" s="21" t="str">
        <f>IF(AND('別紙3-1_区分⑤所要額内訳'!$I$4="大規模施設等(定員30人以上)",$AO$426&gt;=5),AO378,IF(AND('別紙3-1_区分⑤所要額内訳'!$I$4="小規模施設等(定員29人以下)",$AO$426&gt;=2),AO378,""))</f>
        <v/>
      </c>
      <c r="AP485" s="21" t="str">
        <f>IF(AND('別紙3-1_区分⑤所要額内訳'!$I$4="大規模施設等(定員30人以上)",$AP$426&gt;=5),AP378,IF(AND('別紙3-1_区分⑤所要額内訳'!$I$4="小規模施設等(定員29人以下)",$AP$426&gt;=2),AP378,""))</f>
        <v/>
      </c>
      <c r="AQ485" s="21" t="str">
        <f>IF(AND('別紙3-1_区分⑤所要額内訳'!$I$4="大規模施設等(定員30人以上)",$AQ$426&gt;=5),AQ378,IF(AND('別紙3-1_区分⑤所要額内訳'!$I$4="小規模施設等(定員29人以下)",$AQ$426&gt;=2),AQ378,""))</f>
        <v/>
      </c>
      <c r="AR485" s="21" t="str">
        <f>IF(AND('別紙3-1_区分⑤所要額内訳'!$I$4="大規模施設等(定員30人以上)",$AR$426&gt;=5),AR378,IF(AND('別紙3-1_区分⑤所要額内訳'!$I$4="小規模施設等(定員29人以下)",$AR$426&gt;=2),AR378,""))</f>
        <v/>
      </c>
      <c r="AS485" s="21" t="str">
        <f>IF(AND('別紙3-1_区分⑤所要額内訳'!$I$4="大規模施設等(定員30人以上)",$AS$426&gt;=5),AS378,IF(AND('別紙3-1_区分⑤所要額内訳'!$I$4="小規模施設等(定員29人以下)",$AS$426&gt;=2),AS378,""))</f>
        <v/>
      </c>
      <c r="AT485" s="21" t="str">
        <f>IF(AND('別紙3-1_区分⑤所要額内訳'!$I$4="大規模施設等(定員30人以上)",$AT$426&gt;=5),AT378,IF(AND('別紙3-1_区分⑤所要額内訳'!$I$4="小規模施設等(定員29人以下)",$AT$426&gt;=2),AT378,""))</f>
        <v/>
      </c>
      <c r="AU485" s="21" t="str">
        <f>IF(AND('別紙3-1_区分⑤所要額内訳'!$I$4="大規模施設等(定員30人以上)",$AU$426&gt;=5),AU378,IF(AND('別紙3-1_区分⑤所要額内訳'!$I$4="小規模施設等(定員29人以下)",$AU$426&gt;=2),AU378,""))</f>
        <v/>
      </c>
      <c r="AV485" s="21" t="str">
        <f>IF(AND('別紙3-1_区分⑤所要額内訳'!$I$4="大規模施設等(定員30人以上)",$AV$426&gt;=5),AV378,IF(AND('別紙3-1_区分⑤所要額内訳'!$I$4="小規模施設等(定員29人以下)",$AV$426&gt;=2),AV378,""))</f>
        <v/>
      </c>
      <c r="AW485" s="21" t="str">
        <f>IF(AND('別紙3-1_区分⑤所要額内訳'!$I$4="大規模施設等(定員30人以上)",$AW$426&gt;=5),AW378,IF(AND('別紙3-1_区分⑤所要額内訳'!$I$4="小規模施設等(定員29人以下)",$AW$426&gt;=2),AW378,""))</f>
        <v/>
      </c>
      <c r="AX485" s="21" t="str">
        <f>IF(AND('別紙3-1_区分⑤所要額内訳'!$I$4="大規模施設等(定員30人以上)",$AX$426&gt;=5),AX378,IF(AND('別紙3-1_区分⑤所要額内訳'!$I$4="小規模施設等(定員29人以下)",$AX$426&gt;=2),AX378,""))</f>
        <v/>
      </c>
      <c r="AY485" s="21" t="str">
        <f>IF(AND('別紙3-1_区分⑤所要額内訳'!$I$4="大規模施設等(定員30人以上)",$AY$426&gt;=5),AY378,IF(AND('別紙3-1_区分⑤所要額内訳'!$I$4="小規模施設等(定員29人以下)",$AY$426&gt;=2),AY378,""))</f>
        <v/>
      </c>
      <c r="AZ485" s="21" t="str">
        <f>IF(AND('別紙3-1_区分⑤所要額内訳'!$I$4="大規模施設等(定員30人以上)",$AZ$426&gt;=5),AZ378,IF(AND('別紙3-1_区分⑤所要額内訳'!$I$4="小規模施設等(定員29人以下)",$AZ$426&gt;=2),AZ378,""))</f>
        <v/>
      </c>
      <c r="BA485" s="21" t="str">
        <f>IF(AND('別紙3-1_区分⑤所要額内訳'!$I$4="大規模施設等(定員30人以上)",$BA$426&gt;=5),BA378,IF(AND('別紙3-1_区分⑤所要額内訳'!$I$4="小規模施設等(定員29人以下)",$BA$426&gt;=2),BA378,""))</f>
        <v/>
      </c>
      <c r="BB485" s="18">
        <f t="shared" si="812"/>
        <v>0</v>
      </c>
    </row>
    <row r="486" spans="1:54" x14ac:dyDescent="0.2">
      <c r="A486" s="5" t="str">
        <f t="shared" ref="A486:C486" si="814">A58</f>
        <v/>
      </c>
      <c r="B486" s="14" t="str">
        <f t="shared" si="814"/>
        <v/>
      </c>
      <c r="C486" s="5" t="str">
        <f t="shared" si="814"/>
        <v/>
      </c>
      <c r="D486" s="21" t="str">
        <f>IF(AND('別紙3-1_区分⑤所要額内訳'!$I$4="大規模施設等(定員30人以上)",$D$426&gt;=5),D379,IF(AND('別紙3-1_区分⑤所要額内訳'!$I$4="小規模施設等(定員29人以下)",$D$426&gt;=2),D379,""))</f>
        <v/>
      </c>
      <c r="E486" s="21" t="str">
        <f>IF(AND('別紙3-1_区分⑤所要額内訳'!$I$4="大規模施設等(定員30人以上)",$E$426&gt;=5),E379,IF(AND('別紙3-1_区分⑤所要額内訳'!$I$4="小規模施設等(定員29人以下)",$E$426&gt;=2),E379,""))</f>
        <v/>
      </c>
      <c r="F486" s="21" t="str">
        <f>IF(AND('別紙3-1_区分⑤所要額内訳'!$I$4="大規模施設等(定員30人以上)",$F$426&gt;=5),F379,IF(AND('別紙3-1_区分⑤所要額内訳'!$I$4="小規模施設等(定員29人以下)",$F$426&gt;=2),F379,""))</f>
        <v/>
      </c>
      <c r="G486" s="21" t="str">
        <f>IF(AND('別紙3-1_区分⑤所要額内訳'!$I$4="大規模施設等(定員30人以上)",$G$426&gt;=5),G379,IF(AND('別紙3-1_区分⑤所要額内訳'!$I$4="小規模施設等(定員29人以下)",$G$426&gt;=2),G379,""))</f>
        <v/>
      </c>
      <c r="H486" s="21" t="str">
        <f>IF(AND('別紙3-1_区分⑤所要額内訳'!$I$4="大規模施設等(定員30人以上)",$H$426&gt;=5),H379,IF(AND('別紙3-1_区分⑤所要額内訳'!$I$4="小規模施設等(定員29人以下)",$H$426&gt;=2),H379,""))</f>
        <v/>
      </c>
      <c r="I486" s="21" t="str">
        <f>IF(AND('別紙3-1_区分⑤所要額内訳'!$I$4="大規模施設等(定員30人以上)",$I$426&gt;=5),I379,IF(AND('別紙3-1_区分⑤所要額内訳'!$I$4="小規模施設等(定員29人以下)",$I$426&gt;=2),I379,""))</f>
        <v/>
      </c>
      <c r="J486" s="21" t="str">
        <f>IF(AND('別紙3-1_区分⑤所要額内訳'!$I$4="大規模施設等(定員30人以上)",$J$426&gt;=5),J379,IF(AND('別紙3-1_区分⑤所要額内訳'!$I$4="小規模施設等(定員29人以下)",$J$426&gt;=2),J379,""))</f>
        <v/>
      </c>
      <c r="K486" s="21" t="str">
        <f>IF(AND('別紙3-1_区分⑤所要額内訳'!$I$4="大規模施設等(定員30人以上)",$K$426&gt;=5),K379,IF(AND('別紙3-1_区分⑤所要額内訳'!$I$4="小規模施設等(定員29人以下)",$K$426&gt;=2),K379,""))</f>
        <v/>
      </c>
      <c r="L486" s="21" t="str">
        <f>IF(AND('別紙3-1_区分⑤所要額内訳'!$I$4="大規模施設等(定員30人以上)",$L$426&gt;=5),L379,IF(AND('別紙3-1_区分⑤所要額内訳'!$I$4="小規模施設等(定員29人以下)",$L$426&gt;=2),L379,""))</f>
        <v/>
      </c>
      <c r="M486" s="21" t="str">
        <f>IF(AND('別紙3-1_区分⑤所要額内訳'!$I$4="大規模施設等(定員30人以上)",$M$426&gt;=5),M379,IF(AND('別紙3-1_区分⑤所要額内訳'!$I$4="小規模施設等(定員29人以下)",$M$426&gt;=2),M379,""))</f>
        <v/>
      </c>
      <c r="N486" s="21" t="str">
        <f>IF(AND('別紙3-1_区分⑤所要額内訳'!$I$4="大規模施設等(定員30人以上)",$N$426&gt;=5),N379,IF(AND('別紙3-1_区分⑤所要額内訳'!$I$4="小規模施設等(定員29人以下)",$N$426&gt;=2),N379,""))</f>
        <v/>
      </c>
      <c r="O486" s="21" t="str">
        <f>IF(AND('別紙3-1_区分⑤所要額内訳'!$I$4="大規模施設等(定員30人以上)",$O$426&gt;=5),O379,IF(AND('別紙3-1_区分⑤所要額内訳'!$I$4="小規模施設等(定員29人以下)",$O$426&gt;=2),O379,""))</f>
        <v/>
      </c>
      <c r="P486" s="21" t="str">
        <f>IF(AND('別紙3-1_区分⑤所要額内訳'!$I$4="大規模施設等(定員30人以上)",$P$426&gt;=5),P379,IF(AND('別紙3-1_区分⑤所要額内訳'!$I$4="小規模施設等(定員29人以下)",$P$426&gt;=2),P379,""))</f>
        <v/>
      </c>
      <c r="Q486" s="21" t="str">
        <f>IF(AND('別紙3-1_区分⑤所要額内訳'!$I$4="大規模施設等(定員30人以上)",$Q$426&gt;=5),Q379,IF(AND('別紙3-1_区分⑤所要額内訳'!$I$4="小規模施設等(定員29人以下)",$Q$426&gt;=2),Q379,""))</f>
        <v/>
      </c>
      <c r="R486" s="21" t="str">
        <f>IF(AND('別紙3-1_区分⑤所要額内訳'!$I$4="大規模施設等(定員30人以上)",$R$426&gt;=5),R379,IF(AND('別紙3-1_区分⑤所要額内訳'!$I$4="小規模施設等(定員29人以下)",$R$426&gt;=2),R379,""))</f>
        <v/>
      </c>
      <c r="S486" s="21" t="str">
        <f>IF(AND('別紙3-1_区分⑤所要額内訳'!$I$4="大規模施設等(定員30人以上)",$S$426&gt;=5),S379,IF(AND('別紙3-1_区分⑤所要額内訳'!$I$4="小規模施設等(定員29人以下)",$S$426&gt;=2),S379,""))</f>
        <v/>
      </c>
      <c r="T486" s="21" t="str">
        <f>IF(AND('別紙3-1_区分⑤所要額内訳'!$I$4="大規模施設等(定員30人以上)",$T$426&gt;=5),T379,IF(AND('別紙3-1_区分⑤所要額内訳'!$I$4="小規模施設等(定員29人以下)",$T$426&gt;=2),T379,""))</f>
        <v/>
      </c>
      <c r="U486" s="21" t="str">
        <f>IF(AND('別紙3-1_区分⑤所要額内訳'!$I$4="大規模施設等(定員30人以上)",$U$426&gt;=5),U379,IF(AND('別紙3-1_区分⑤所要額内訳'!$I$4="小規模施設等(定員29人以下)",$U$426&gt;=2),U379,""))</f>
        <v/>
      </c>
      <c r="V486" s="21" t="str">
        <f>IF(AND('別紙3-1_区分⑤所要額内訳'!$I$4="大規模施設等(定員30人以上)",$V$426&gt;=5),V379,IF(AND('別紙3-1_区分⑤所要額内訳'!$I$4="小規模施設等(定員29人以下)",$V$426&gt;=2),V379,""))</f>
        <v/>
      </c>
      <c r="W486" s="21" t="str">
        <f>IF(AND('別紙3-1_区分⑤所要額内訳'!$I$4="大規模施設等(定員30人以上)",$W$426&gt;=5),W379,IF(AND('別紙3-1_区分⑤所要額内訳'!$I$4="小規模施設等(定員29人以下)",$W$426&gt;=2),W379,""))</f>
        <v/>
      </c>
      <c r="X486" s="21" t="str">
        <f>IF(AND('別紙3-1_区分⑤所要額内訳'!$I$4="大規模施設等(定員30人以上)",$X$426&gt;=5),X379,IF(AND('別紙3-1_区分⑤所要額内訳'!$I$4="小規模施設等(定員29人以下)",$X$426&gt;=2),X379,""))</f>
        <v/>
      </c>
      <c r="Y486" s="21" t="str">
        <f>IF(AND('別紙3-1_区分⑤所要額内訳'!$I$4="大規模施設等(定員30人以上)",$Y$426&gt;=5),Y379,IF(AND('別紙3-1_区分⑤所要額内訳'!$I$4="小規模施設等(定員29人以下)",$Y$426&gt;=2),Y379,""))</f>
        <v/>
      </c>
      <c r="Z486" s="21" t="str">
        <f>IF(AND('別紙3-1_区分⑤所要額内訳'!$I$4="大規模施設等(定員30人以上)",$Z$426&gt;=5),Z379,IF(AND('別紙3-1_区分⑤所要額内訳'!$I$4="小規模施設等(定員29人以下)",$Z$426&gt;=2),Z379,""))</f>
        <v/>
      </c>
      <c r="AA486" s="21" t="str">
        <f>IF(AND('別紙3-1_区分⑤所要額内訳'!$I$4="大規模施設等(定員30人以上)",$AA$426&gt;=5),AA379,IF(AND('別紙3-1_区分⑤所要額内訳'!$I$4="小規模施設等(定員29人以下)",$AA$426&gt;=2),AA379,""))</f>
        <v/>
      </c>
      <c r="AB486" s="21" t="str">
        <f>IF(AND('別紙3-1_区分⑤所要額内訳'!$I$4="大規模施設等(定員30人以上)",$AB$426&gt;=5),AB379,IF(AND('別紙3-1_区分⑤所要額内訳'!$I$4="小規模施設等(定員29人以下)",$AB$426&gt;=2),AB379,""))</f>
        <v/>
      </c>
      <c r="AC486" s="21" t="str">
        <f>IF(AND('別紙3-1_区分⑤所要額内訳'!$I$4="大規模施設等(定員30人以上)",$AC$426&gt;=5),AC379,IF(AND('別紙3-1_区分⑤所要額内訳'!$I$4="小規模施設等(定員29人以下)",$AC$426&gt;=2),AC379,""))</f>
        <v/>
      </c>
      <c r="AD486" s="21" t="str">
        <f>IF(AND('別紙3-1_区分⑤所要額内訳'!$I$4="大規模施設等(定員30人以上)",$AD$426&gt;=5),AD379,IF(AND('別紙3-1_区分⑤所要額内訳'!$I$4="小規模施設等(定員29人以下)",$AD$426&gt;=2),AD379,""))</f>
        <v/>
      </c>
      <c r="AE486" s="21" t="str">
        <f>IF(AND('別紙3-1_区分⑤所要額内訳'!$I$4="大規模施設等(定員30人以上)",$AE$426&gt;=5),AE379,IF(AND('別紙3-1_区分⑤所要額内訳'!$I$4="小規模施設等(定員29人以下)",$AE$426&gt;=2),AE379,""))</f>
        <v/>
      </c>
      <c r="AF486" s="21" t="str">
        <f>IF(AND('別紙3-1_区分⑤所要額内訳'!$I$4="大規模施設等(定員30人以上)",$AF$426&gt;=5),AF379,IF(AND('別紙3-1_区分⑤所要額内訳'!$I$4="小規模施設等(定員29人以下)",$AF$426&gt;=2),AF379,""))</f>
        <v/>
      </c>
      <c r="AG486" s="21" t="str">
        <f>IF(AND('別紙3-1_区分⑤所要額内訳'!$I$4="大規模施設等(定員30人以上)",$AG$426&gt;=5),AG379,IF(AND('別紙3-1_区分⑤所要額内訳'!$I$4="小規模施設等(定員29人以下)",$AG$426&gt;=2),AG379,""))</f>
        <v/>
      </c>
      <c r="AH486" s="21" t="str">
        <f>IF(AND('別紙3-1_区分⑤所要額内訳'!$I$4="大規模施設等(定員30人以上)",$AH$426&gt;=5),AH379,IF(AND('別紙3-1_区分⑤所要額内訳'!$I$4="小規模施設等(定員29人以下)",$AH$426&gt;=2),AH379,""))</f>
        <v/>
      </c>
      <c r="AI486" s="21" t="str">
        <f>IF(AND('別紙3-1_区分⑤所要額内訳'!$I$4="大規模施設等(定員30人以上)",$AI$426&gt;=5),AI379,IF(AND('別紙3-1_区分⑤所要額内訳'!$I$4="小規模施設等(定員29人以下)",$AI$426&gt;=2),AI379,""))</f>
        <v/>
      </c>
      <c r="AJ486" s="21" t="str">
        <f>IF(AND('別紙3-1_区分⑤所要額内訳'!$I$4="大規模施設等(定員30人以上)",$AJ$426&gt;=5),AJ379,IF(AND('別紙3-1_区分⑤所要額内訳'!$I$4="小規模施設等(定員29人以下)",$AJ$426&gt;=2),AJ379,""))</f>
        <v/>
      </c>
      <c r="AK486" s="21" t="str">
        <f>IF(AND('別紙3-1_区分⑤所要額内訳'!$I$4="大規模施設等(定員30人以上)",$AK$426&gt;=5),AK379,IF(AND('別紙3-1_区分⑤所要額内訳'!$I$4="小規模施設等(定員29人以下)",$AK$426&gt;=2),AK379,""))</f>
        <v/>
      </c>
      <c r="AL486" s="21" t="str">
        <f>IF(AND('別紙3-1_区分⑤所要額内訳'!$I$4="大規模施設等(定員30人以上)",$AL$426&gt;=5),AL379,IF(AND('別紙3-1_区分⑤所要額内訳'!$I$4="小規模施設等(定員29人以下)",$AL$426&gt;=2),AL379,""))</f>
        <v/>
      </c>
      <c r="AM486" s="21" t="str">
        <f>IF(AND('別紙3-1_区分⑤所要額内訳'!$I$4="大規模施設等(定員30人以上)",$AM$426&gt;=5),AM379,IF(AND('別紙3-1_区分⑤所要額内訳'!$I$4="小規模施設等(定員29人以下)",$AM$426&gt;=2),AM379,""))</f>
        <v/>
      </c>
      <c r="AN486" s="21" t="str">
        <f>IF(AND('別紙3-1_区分⑤所要額内訳'!$I$4="大規模施設等(定員30人以上)",$AN$426&gt;=5),AN379,IF(AND('別紙3-1_区分⑤所要額内訳'!$I$4="小規模施設等(定員29人以下)",$AN$426&gt;=2),AN379,""))</f>
        <v/>
      </c>
      <c r="AO486" s="21" t="str">
        <f>IF(AND('別紙3-1_区分⑤所要額内訳'!$I$4="大規模施設等(定員30人以上)",$AO$426&gt;=5),AO379,IF(AND('別紙3-1_区分⑤所要額内訳'!$I$4="小規模施設等(定員29人以下)",$AO$426&gt;=2),AO379,""))</f>
        <v/>
      </c>
      <c r="AP486" s="21" t="str">
        <f>IF(AND('別紙3-1_区分⑤所要額内訳'!$I$4="大規模施設等(定員30人以上)",$AP$426&gt;=5),AP379,IF(AND('別紙3-1_区分⑤所要額内訳'!$I$4="小規模施設等(定員29人以下)",$AP$426&gt;=2),AP379,""))</f>
        <v/>
      </c>
      <c r="AQ486" s="21" t="str">
        <f>IF(AND('別紙3-1_区分⑤所要額内訳'!$I$4="大規模施設等(定員30人以上)",$AQ$426&gt;=5),AQ379,IF(AND('別紙3-1_区分⑤所要額内訳'!$I$4="小規模施設等(定員29人以下)",$AQ$426&gt;=2),AQ379,""))</f>
        <v/>
      </c>
      <c r="AR486" s="21" t="str">
        <f>IF(AND('別紙3-1_区分⑤所要額内訳'!$I$4="大規模施設等(定員30人以上)",$AR$426&gt;=5),AR379,IF(AND('別紙3-1_区分⑤所要額内訳'!$I$4="小規模施設等(定員29人以下)",$AR$426&gt;=2),AR379,""))</f>
        <v/>
      </c>
      <c r="AS486" s="21" t="str">
        <f>IF(AND('別紙3-1_区分⑤所要額内訳'!$I$4="大規模施設等(定員30人以上)",$AS$426&gt;=5),AS379,IF(AND('別紙3-1_区分⑤所要額内訳'!$I$4="小規模施設等(定員29人以下)",$AS$426&gt;=2),AS379,""))</f>
        <v/>
      </c>
      <c r="AT486" s="21" t="str">
        <f>IF(AND('別紙3-1_区分⑤所要額内訳'!$I$4="大規模施設等(定員30人以上)",$AT$426&gt;=5),AT379,IF(AND('別紙3-1_区分⑤所要額内訳'!$I$4="小規模施設等(定員29人以下)",$AT$426&gt;=2),AT379,""))</f>
        <v/>
      </c>
      <c r="AU486" s="21" t="str">
        <f>IF(AND('別紙3-1_区分⑤所要額内訳'!$I$4="大規模施設等(定員30人以上)",$AU$426&gt;=5),AU379,IF(AND('別紙3-1_区分⑤所要額内訳'!$I$4="小規模施設等(定員29人以下)",$AU$426&gt;=2),AU379,""))</f>
        <v/>
      </c>
      <c r="AV486" s="21" t="str">
        <f>IF(AND('別紙3-1_区分⑤所要額内訳'!$I$4="大規模施設等(定員30人以上)",$AV$426&gt;=5),AV379,IF(AND('別紙3-1_区分⑤所要額内訳'!$I$4="小規模施設等(定員29人以下)",$AV$426&gt;=2),AV379,""))</f>
        <v/>
      </c>
      <c r="AW486" s="21" t="str">
        <f>IF(AND('別紙3-1_区分⑤所要額内訳'!$I$4="大規模施設等(定員30人以上)",$AW$426&gt;=5),AW379,IF(AND('別紙3-1_区分⑤所要額内訳'!$I$4="小規模施設等(定員29人以下)",$AW$426&gt;=2),AW379,""))</f>
        <v/>
      </c>
      <c r="AX486" s="21" t="str">
        <f>IF(AND('別紙3-1_区分⑤所要額内訳'!$I$4="大規模施設等(定員30人以上)",$AX$426&gt;=5),AX379,IF(AND('別紙3-1_区分⑤所要額内訳'!$I$4="小規模施設等(定員29人以下)",$AX$426&gt;=2),AX379,""))</f>
        <v/>
      </c>
      <c r="AY486" s="21" t="str">
        <f>IF(AND('別紙3-1_区分⑤所要額内訳'!$I$4="大規模施設等(定員30人以上)",$AY$426&gt;=5),AY379,IF(AND('別紙3-1_区分⑤所要額内訳'!$I$4="小規模施設等(定員29人以下)",$AY$426&gt;=2),AY379,""))</f>
        <v/>
      </c>
      <c r="AZ486" s="21" t="str">
        <f>IF(AND('別紙3-1_区分⑤所要額内訳'!$I$4="大規模施設等(定員30人以上)",$AZ$426&gt;=5),AZ379,IF(AND('別紙3-1_区分⑤所要額内訳'!$I$4="小規模施設等(定員29人以下)",$AZ$426&gt;=2),AZ379,""))</f>
        <v/>
      </c>
      <c r="BA486" s="21" t="str">
        <f>IF(AND('別紙3-1_区分⑤所要額内訳'!$I$4="大規模施設等(定員30人以上)",$BA$426&gt;=5),BA379,IF(AND('別紙3-1_区分⑤所要額内訳'!$I$4="小規模施設等(定員29人以下)",$BA$426&gt;=2),BA379,""))</f>
        <v/>
      </c>
      <c r="BB486" s="18">
        <f t="shared" si="812"/>
        <v>0</v>
      </c>
    </row>
    <row r="487" spans="1:54" x14ac:dyDescent="0.2">
      <c r="A487" s="5" t="str">
        <f t="shared" ref="A487:C487" si="815">A59</f>
        <v/>
      </c>
      <c r="B487" s="14" t="str">
        <f t="shared" si="815"/>
        <v/>
      </c>
      <c r="C487" s="5" t="str">
        <f t="shared" si="815"/>
        <v/>
      </c>
      <c r="D487" s="21" t="str">
        <f>IF(AND('別紙3-1_区分⑤所要額内訳'!$I$4="大規模施設等(定員30人以上)",$D$426&gt;=5),D380,IF(AND('別紙3-1_区分⑤所要額内訳'!$I$4="小規模施設等(定員29人以下)",$D$426&gt;=2),D380,""))</f>
        <v/>
      </c>
      <c r="E487" s="21" t="str">
        <f>IF(AND('別紙3-1_区分⑤所要額内訳'!$I$4="大規模施設等(定員30人以上)",$E$426&gt;=5),E380,IF(AND('別紙3-1_区分⑤所要額内訳'!$I$4="小規模施設等(定員29人以下)",$E$426&gt;=2),E380,""))</f>
        <v/>
      </c>
      <c r="F487" s="21" t="str">
        <f>IF(AND('別紙3-1_区分⑤所要額内訳'!$I$4="大規模施設等(定員30人以上)",$F$426&gt;=5),F380,IF(AND('別紙3-1_区分⑤所要額内訳'!$I$4="小規模施設等(定員29人以下)",$F$426&gt;=2),F380,""))</f>
        <v/>
      </c>
      <c r="G487" s="21" t="str">
        <f>IF(AND('別紙3-1_区分⑤所要額内訳'!$I$4="大規模施設等(定員30人以上)",$G$426&gt;=5),G380,IF(AND('別紙3-1_区分⑤所要額内訳'!$I$4="小規模施設等(定員29人以下)",$G$426&gt;=2),G380,""))</f>
        <v/>
      </c>
      <c r="H487" s="21" t="str">
        <f>IF(AND('別紙3-1_区分⑤所要額内訳'!$I$4="大規模施設等(定員30人以上)",$H$426&gt;=5),H380,IF(AND('別紙3-1_区分⑤所要額内訳'!$I$4="小規模施設等(定員29人以下)",$H$426&gt;=2),H380,""))</f>
        <v/>
      </c>
      <c r="I487" s="21" t="str">
        <f>IF(AND('別紙3-1_区分⑤所要額内訳'!$I$4="大規模施設等(定員30人以上)",$I$426&gt;=5),I380,IF(AND('別紙3-1_区分⑤所要額内訳'!$I$4="小規模施設等(定員29人以下)",$I$426&gt;=2),I380,""))</f>
        <v/>
      </c>
      <c r="J487" s="21" t="str">
        <f>IF(AND('別紙3-1_区分⑤所要額内訳'!$I$4="大規模施設等(定員30人以上)",$J$426&gt;=5),J380,IF(AND('別紙3-1_区分⑤所要額内訳'!$I$4="小規模施設等(定員29人以下)",$J$426&gt;=2),J380,""))</f>
        <v/>
      </c>
      <c r="K487" s="21" t="str">
        <f>IF(AND('別紙3-1_区分⑤所要額内訳'!$I$4="大規模施設等(定員30人以上)",$K$426&gt;=5),K380,IF(AND('別紙3-1_区分⑤所要額内訳'!$I$4="小規模施設等(定員29人以下)",$K$426&gt;=2),K380,""))</f>
        <v/>
      </c>
      <c r="L487" s="21" t="str">
        <f>IF(AND('別紙3-1_区分⑤所要額内訳'!$I$4="大規模施設等(定員30人以上)",$L$426&gt;=5),L380,IF(AND('別紙3-1_区分⑤所要額内訳'!$I$4="小規模施設等(定員29人以下)",$L$426&gt;=2),L380,""))</f>
        <v/>
      </c>
      <c r="M487" s="21" t="str">
        <f>IF(AND('別紙3-1_区分⑤所要額内訳'!$I$4="大規模施設等(定員30人以上)",$M$426&gt;=5),M380,IF(AND('別紙3-1_区分⑤所要額内訳'!$I$4="小規模施設等(定員29人以下)",$M$426&gt;=2),M380,""))</f>
        <v/>
      </c>
      <c r="N487" s="21" t="str">
        <f>IF(AND('別紙3-1_区分⑤所要額内訳'!$I$4="大規模施設等(定員30人以上)",$N$426&gt;=5),N380,IF(AND('別紙3-1_区分⑤所要額内訳'!$I$4="小規模施設等(定員29人以下)",$N$426&gt;=2),N380,""))</f>
        <v/>
      </c>
      <c r="O487" s="21" t="str">
        <f>IF(AND('別紙3-1_区分⑤所要額内訳'!$I$4="大規模施設等(定員30人以上)",$O$426&gt;=5),O380,IF(AND('別紙3-1_区分⑤所要額内訳'!$I$4="小規模施設等(定員29人以下)",$O$426&gt;=2),O380,""))</f>
        <v/>
      </c>
      <c r="P487" s="21" t="str">
        <f>IF(AND('別紙3-1_区分⑤所要額内訳'!$I$4="大規模施設等(定員30人以上)",$P$426&gt;=5),P380,IF(AND('別紙3-1_区分⑤所要額内訳'!$I$4="小規模施設等(定員29人以下)",$P$426&gt;=2),P380,""))</f>
        <v/>
      </c>
      <c r="Q487" s="21" t="str">
        <f>IF(AND('別紙3-1_区分⑤所要額内訳'!$I$4="大規模施設等(定員30人以上)",$Q$426&gt;=5),Q380,IF(AND('別紙3-1_区分⑤所要額内訳'!$I$4="小規模施設等(定員29人以下)",$Q$426&gt;=2),Q380,""))</f>
        <v/>
      </c>
      <c r="R487" s="21" t="str">
        <f>IF(AND('別紙3-1_区分⑤所要額内訳'!$I$4="大規模施設等(定員30人以上)",$R$426&gt;=5),R380,IF(AND('別紙3-1_区分⑤所要額内訳'!$I$4="小規模施設等(定員29人以下)",$R$426&gt;=2),R380,""))</f>
        <v/>
      </c>
      <c r="S487" s="21" t="str">
        <f>IF(AND('別紙3-1_区分⑤所要額内訳'!$I$4="大規模施設等(定員30人以上)",$S$426&gt;=5),S380,IF(AND('別紙3-1_区分⑤所要額内訳'!$I$4="小規模施設等(定員29人以下)",$S$426&gt;=2),S380,""))</f>
        <v/>
      </c>
      <c r="T487" s="21" t="str">
        <f>IF(AND('別紙3-1_区分⑤所要額内訳'!$I$4="大規模施設等(定員30人以上)",$T$426&gt;=5),T380,IF(AND('別紙3-1_区分⑤所要額内訳'!$I$4="小規模施設等(定員29人以下)",$T$426&gt;=2),T380,""))</f>
        <v/>
      </c>
      <c r="U487" s="21" t="str">
        <f>IF(AND('別紙3-1_区分⑤所要額内訳'!$I$4="大規模施設等(定員30人以上)",$U$426&gt;=5),U380,IF(AND('別紙3-1_区分⑤所要額内訳'!$I$4="小規模施設等(定員29人以下)",$U$426&gt;=2),U380,""))</f>
        <v/>
      </c>
      <c r="V487" s="21" t="str">
        <f>IF(AND('別紙3-1_区分⑤所要額内訳'!$I$4="大規模施設等(定員30人以上)",$V$426&gt;=5),V380,IF(AND('別紙3-1_区分⑤所要額内訳'!$I$4="小規模施設等(定員29人以下)",$V$426&gt;=2),V380,""))</f>
        <v/>
      </c>
      <c r="W487" s="21" t="str">
        <f>IF(AND('別紙3-1_区分⑤所要額内訳'!$I$4="大規模施設等(定員30人以上)",$W$426&gt;=5),W380,IF(AND('別紙3-1_区分⑤所要額内訳'!$I$4="小規模施設等(定員29人以下)",$W$426&gt;=2),W380,""))</f>
        <v/>
      </c>
      <c r="X487" s="21" t="str">
        <f>IF(AND('別紙3-1_区分⑤所要額内訳'!$I$4="大規模施設等(定員30人以上)",$X$426&gt;=5),X380,IF(AND('別紙3-1_区分⑤所要額内訳'!$I$4="小規模施設等(定員29人以下)",$X$426&gt;=2),X380,""))</f>
        <v/>
      </c>
      <c r="Y487" s="21" t="str">
        <f>IF(AND('別紙3-1_区分⑤所要額内訳'!$I$4="大規模施設等(定員30人以上)",$Y$426&gt;=5),Y380,IF(AND('別紙3-1_区分⑤所要額内訳'!$I$4="小規模施設等(定員29人以下)",$Y$426&gt;=2),Y380,""))</f>
        <v/>
      </c>
      <c r="Z487" s="21" t="str">
        <f>IF(AND('別紙3-1_区分⑤所要額内訳'!$I$4="大規模施設等(定員30人以上)",$Z$426&gt;=5),Z380,IF(AND('別紙3-1_区分⑤所要額内訳'!$I$4="小規模施設等(定員29人以下)",$Z$426&gt;=2),Z380,""))</f>
        <v/>
      </c>
      <c r="AA487" s="21" t="str">
        <f>IF(AND('別紙3-1_区分⑤所要額内訳'!$I$4="大規模施設等(定員30人以上)",$AA$426&gt;=5),AA380,IF(AND('別紙3-1_区分⑤所要額内訳'!$I$4="小規模施設等(定員29人以下)",$AA$426&gt;=2),AA380,""))</f>
        <v/>
      </c>
      <c r="AB487" s="21" t="str">
        <f>IF(AND('別紙3-1_区分⑤所要額内訳'!$I$4="大規模施設等(定員30人以上)",$AB$426&gt;=5),AB380,IF(AND('別紙3-1_区分⑤所要額内訳'!$I$4="小規模施設等(定員29人以下)",$AB$426&gt;=2),AB380,""))</f>
        <v/>
      </c>
      <c r="AC487" s="21" t="str">
        <f>IF(AND('別紙3-1_区分⑤所要額内訳'!$I$4="大規模施設等(定員30人以上)",$AC$426&gt;=5),AC380,IF(AND('別紙3-1_区分⑤所要額内訳'!$I$4="小規模施設等(定員29人以下)",$AC$426&gt;=2),AC380,""))</f>
        <v/>
      </c>
      <c r="AD487" s="21" t="str">
        <f>IF(AND('別紙3-1_区分⑤所要額内訳'!$I$4="大規模施設等(定員30人以上)",$AD$426&gt;=5),AD380,IF(AND('別紙3-1_区分⑤所要額内訳'!$I$4="小規模施設等(定員29人以下)",$AD$426&gt;=2),AD380,""))</f>
        <v/>
      </c>
      <c r="AE487" s="21" t="str">
        <f>IF(AND('別紙3-1_区分⑤所要額内訳'!$I$4="大規模施設等(定員30人以上)",$AE$426&gt;=5),AE380,IF(AND('別紙3-1_区分⑤所要額内訳'!$I$4="小規模施設等(定員29人以下)",$AE$426&gt;=2),AE380,""))</f>
        <v/>
      </c>
      <c r="AF487" s="21" t="str">
        <f>IF(AND('別紙3-1_区分⑤所要額内訳'!$I$4="大規模施設等(定員30人以上)",$AF$426&gt;=5),AF380,IF(AND('別紙3-1_区分⑤所要額内訳'!$I$4="小規模施設等(定員29人以下)",$AF$426&gt;=2),AF380,""))</f>
        <v/>
      </c>
      <c r="AG487" s="21" t="str">
        <f>IF(AND('別紙3-1_区分⑤所要額内訳'!$I$4="大規模施設等(定員30人以上)",$AG$426&gt;=5),AG380,IF(AND('別紙3-1_区分⑤所要額内訳'!$I$4="小規模施設等(定員29人以下)",$AG$426&gt;=2),AG380,""))</f>
        <v/>
      </c>
      <c r="AH487" s="21" t="str">
        <f>IF(AND('別紙3-1_区分⑤所要額内訳'!$I$4="大規模施設等(定員30人以上)",$AH$426&gt;=5),AH380,IF(AND('別紙3-1_区分⑤所要額内訳'!$I$4="小規模施設等(定員29人以下)",$AH$426&gt;=2),AH380,""))</f>
        <v/>
      </c>
      <c r="AI487" s="21" t="str">
        <f>IF(AND('別紙3-1_区分⑤所要額内訳'!$I$4="大規模施設等(定員30人以上)",$AI$426&gt;=5),AI380,IF(AND('別紙3-1_区分⑤所要額内訳'!$I$4="小規模施設等(定員29人以下)",$AI$426&gt;=2),AI380,""))</f>
        <v/>
      </c>
      <c r="AJ487" s="21" t="str">
        <f>IF(AND('別紙3-1_区分⑤所要額内訳'!$I$4="大規模施設等(定員30人以上)",$AJ$426&gt;=5),AJ380,IF(AND('別紙3-1_区分⑤所要額内訳'!$I$4="小規模施設等(定員29人以下)",$AJ$426&gt;=2),AJ380,""))</f>
        <v/>
      </c>
      <c r="AK487" s="21" t="str">
        <f>IF(AND('別紙3-1_区分⑤所要額内訳'!$I$4="大規模施設等(定員30人以上)",$AK$426&gt;=5),AK380,IF(AND('別紙3-1_区分⑤所要額内訳'!$I$4="小規模施設等(定員29人以下)",$AK$426&gt;=2),AK380,""))</f>
        <v/>
      </c>
      <c r="AL487" s="21" t="str">
        <f>IF(AND('別紙3-1_区分⑤所要額内訳'!$I$4="大規模施設等(定員30人以上)",$AL$426&gt;=5),AL380,IF(AND('別紙3-1_区分⑤所要額内訳'!$I$4="小規模施設等(定員29人以下)",$AL$426&gt;=2),AL380,""))</f>
        <v/>
      </c>
      <c r="AM487" s="21" t="str">
        <f>IF(AND('別紙3-1_区分⑤所要額内訳'!$I$4="大規模施設等(定員30人以上)",$AM$426&gt;=5),AM380,IF(AND('別紙3-1_区分⑤所要額内訳'!$I$4="小規模施設等(定員29人以下)",$AM$426&gt;=2),AM380,""))</f>
        <v/>
      </c>
      <c r="AN487" s="21" t="str">
        <f>IF(AND('別紙3-1_区分⑤所要額内訳'!$I$4="大規模施設等(定員30人以上)",$AN$426&gt;=5),AN380,IF(AND('別紙3-1_区分⑤所要額内訳'!$I$4="小規模施設等(定員29人以下)",$AN$426&gt;=2),AN380,""))</f>
        <v/>
      </c>
      <c r="AO487" s="21" t="str">
        <f>IF(AND('別紙3-1_区分⑤所要額内訳'!$I$4="大規模施設等(定員30人以上)",$AO$426&gt;=5),AO380,IF(AND('別紙3-1_区分⑤所要額内訳'!$I$4="小規模施設等(定員29人以下)",$AO$426&gt;=2),AO380,""))</f>
        <v/>
      </c>
      <c r="AP487" s="21" t="str">
        <f>IF(AND('別紙3-1_区分⑤所要額内訳'!$I$4="大規模施設等(定員30人以上)",$AP$426&gt;=5),AP380,IF(AND('別紙3-1_区分⑤所要額内訳'!$I$4="小規模施設等(定員29人以下)",$AP$426&gt;=2),AP380,""))</f>
        <v/>
      </c>
      <c r="AQ487" s="21" t="str">
        <f>IF(AND('別紙3-1_区分⑤所要額内訳'!$I$4="大規模施設等(定員30人以上)",$AQ$426&gt;=5),AQ380,IF(AND('別紙3-1_区分⑤所要額内訳'!$I$4="小規模施設等(定員29人以下)",$AQ$426&gt;=2),AQ380,""))</f>
        <v/>
      </c>
      <c r="AR487" s="21" t="str">
        <f>IF(AND('別紙3-1_区分⑤所要額内訳'!$I$4="大規模施設等(定員30人以上)",$AR$426&gt;=5),AR380,IF(AND('別紙3-1_区分⑤所要額内訳'!$I$4="小規模施設等(定員29人以下)",$AR$426&gt;=2),AR380,""))</f>
        <v/>
      </c>
      <c r="AS487" s="21" t="str">
        <f>IF(AND('別紙3-1_区分⑤所要額内訳'!$I$4="大規模施設等(定員30人以上)",$AS$426&gt;=5),AS380,IF(AND('別紙3-1_区分⑤所要額内訳'!$I$4="小規模施設等(定員29人以下)",$AS$426&gt;=2),AS380,""))</f>
        <v/>
      </c>
      <c r="AT487" s="21" t="str">
        <f>IF(AND('別紙3-1_区分⑤所要額内訳'!$I$4="大規模施設等(定員30人以上)",$AT$426&gt;=5),AT380,IF(AND('別紙3-1_区分⑤所要額内訳'!$I$4="小規模施設等(定員29人以下)",$AT$426&gt;=2),AT380,""))</f>
        <v/>
      </c>
      <c r="AU487" s="21" t="str">
        <f>IF(AND('別紙3-1_区分⑤所要額内訳'!$I$4="大規模施設等(定員30人以上)",$AU$426&gt;=5),AU380,IF(AND('別紙3-1_区分⑤所要額内訳'!$I$4="小規模施設等(定員29人以下)",$AU$426&gt;=2),AU380,""))</f>
        <v/>
      </c>
      <c r="AV487" s="21" t="str">
        <f>IF(AND('別紙3-1_区分⑤所要額内訳'!$I$4="大規模施設等(定員30人以上)",$AV$426&gt;=5),AV380,IF(AND('別紙3-1_区分⑤所要額内訳'!$I$4="小規模施設等(定員29人以下)",$AV$426&gt;=2),AV380,""))</f>
        <v/>
      </c>
      <c r="AW487" s="21" t="str">
        <f>IF(AND('別紙3-1_区分⑤所要額内訳'!$I$4="大規模施設等(定員30人以上)",$AW$426&gt;=5),AW380,IF(AND('別紙3-1_区分⑤所要額内訳'!$I$4="小規模施設等(定員29人以下)",$AW$426&gt;=2),AW380,""))</f>
        <v/>
      </c>
      <c r="AX487" s="21" t="str">
        <f>IF(AND('別紙3-1_区分⑤所要額内訳'!$I$4="大規模施設等(定員30人以上)",$AX$426&gt;=5),AX380,IF(AND('別紙3-1_区分⑤所要額内訳'!$I$4="小規模施設等(定員29人以下)",$AX$426&gt;=2),AX380,""))</f>
        <v/>
      </c>
      <c r="AY487" s="21" t="str">
        <f>IF(AND('別紙3-1_区分⑤所要額内訳'!$I$4="大規模施設等(定員30人以上)",$AY$426&gt;=5),AY380,IF(AND('別紙3-1_区分⑤所要額内訳'!$I$4="小規模施設等(定員29人以下)",$AY$426&gt;=2),AY380,""))</f>
        <v/>
      </c>
      <c r="AZ487" s="21" t="str">
        <f>IF(AND('別紙3-1_区分⑤所要額内訳'!$I$4="大規模施設等(定員30人以上)",$AZ$426&gt;=5),AZ380,IF(AND('別紙3-1_区分⑤所要額内訳'!$I$4="小規模施設等(定員29人以下)",$AZ$426&gt;=2),AZ380,""))</f>
        <v/>
      </c>
      <c r="BA487" s="21" t="str">
        <f>IF(AND('別紙3-1_区分⑤所要額内訳'!$I$4="大規模施設等(定員30人以上)",$BA$426&gt;=5),BA380,IF(AND('別紙3-1_区分⑤所要額内訳'!$I$4="小規模施設等(定員29人以下)",$BA$426&gt;=2),BA380,""))</f>
        <v/>
      </c>
      <c r="BB487" s="18">
        <f t="shared" si="812"/>
        <v>0</v>
      </c>
    </row>
    <row r="488" spans="1:54" x14ac:dyDescent="0.2">
      <c r="A488" s="5" t="str">
        <f t="shared" ref="A488:C488" si="816">A60</f>
        <v/>
      </c>
      <c r="B488" s="14" t="str">
        <f t="shared" si="816"/>
        <v/>
      </c>
      <c r="C488" s="5" t="str">
        <f t="shared" si="816"/>
        <v/>
      </c>
      <c r="D488" s="21" t="str">
        <f>IF(AND('別紙3-1_区分⑤所要額内訳'!$I$4="大規模施設等(定員30人以上)",$D$426&gt;=5),D381,IF(AND('別紙3-1_区分⑤所要額内訳'!$I$4="小規模施設等(定員29人以下)",$D$426&gt;=2),D381,""))</f>
        <v/>
      </c>
      <c r="E488" s="21" t="str">
        <f>IF(AND('別紙3-1_区分⑤所要額内訳'!$I$4="大規模施設等(定員30人以上)",$E$426&gt;=5),E381,IF(AND('別紙3-1_区分⑤所要額内訳'!$I$4="小規模施設等(定員29人以下)",$E$426&gt;=2),E381,""))</f>
        <v/>
      </c>
      <c r="F488" s="21" t="str">
        <f>IF(AND('別紙3-1_区分⑤所要額内訳'!$I$4="大規模施設等(定員30人以上)",$F$426&gt;=5),F381,IF(AND('別紙3-1_区分⑤所要額内訳'!$I$4="小規模施設等(定員29人以下)",$F$426&gt;=2),F381,""))</f>
        <v/>
      </c>
      <c r="G488" s="21" t="str">
        <f>IF(AND('別紙3-1_区分⑤所要額内訳'!$I$4="大規模施設等(定員30人以上)",$G$426&gt;=5),G381,IF(AND('別紙3-1_区分⑤所要額内訳'!$I$4="小規模施設等(定員29人以下)",$G$426&gt;=2),G381,""))</f>
        <v/>
      </c>
      <c r="H488" s="21" t="str">
        <f>IF(AND('別紙3-1_区分⑤所要額内訳'!$I$4="大規模施設等(定員30人以上)",$H$426&gt;=5),H381,IF(AND('別紙3-1_区分⑤所要額内訳'!$I$4="小規模施設等(定員29人以下)",$H$426&gt;=2),H381,""))</f>
        <v/>
      </c>
      <c r="I488" s="21" t="str">
        <f>IF(AND('別紙3-1_区分⑤所要額内訳'!$I$4="大規模施設等(定員30人以上)",$I$426&gt;=5),I381,IF(AND('別紙3-1_区分⑤所要額内訳'!$I$4="小規模施設等(定員29人以下)",$I$426&gt;=2),I381,""))</f>
        <v/>
      </c>
      <c r="J488" s="21" t="str">
        <f>IF(AND('別紙3-1_区分⑤所要額内訳'!$I$4="大規模施設等(定員30人以上)",$J$426&gt;=5),J381,IF(AND('別紙3-1_区分⑤所要額内訳'!$I$4="小規模施設等(定員29人以下)",$J$426&gt;=2),J381,""))</f>
        <v/>
      </c>
      <c r="K488" s="21" t="str">
        <f>IF(AND('別紙3-1_区分⑤所要額内訳'!$I$4="大規模施設等(定員30人以上)",$K$426&gt;=5),K381,IF(AND('別紙3-1_区分⑤所要額内訳'!$I$4="小規模施設等(定員29人以下)",$K$426&gt;=2),K381,""))</f>
        <v/>
      </c>
      <c r="L488" s="21" t="str">
        <f>IF(AND('別紙3-1_区分⑤所要額内訳'!$I$4="大規模施設等(定員30人以上)",$L$426&gt;=5),L381,IF(AND('別紙3-1_区分⑤所要額内訳'!$I$4="小規模施設等(定員29人以下)",$L$426&gt;=2),L381,""))</f>
        <v/>
      </c>
      <c r="M488" s="21" t="str">
        <f>IF(AND('別紙3-1_区分⑤所要額内訳'!$I$4="大規模施設等(定員30人以上)",$M$426&gt;=5),M381,IF(AND('別紙3-1_区分⑤所要額内訳'!$I$4="小規模施設等(定員29人以下)",$M$426&gt;=2),M381,""))</f>
        <v/>
      </c>
      <c r="N488" s="21" t="str">
        <f>IF(AND('別紙3-1_区分⑤所要額内訳'!$I$4="大規模施設等(定員30人以上)",$N$426&gt;=5),N381,IF(AND('別紙3-1_区分⑤所要額内訳'!$I$4="小規模施設等(定員29人以下)",$N$426&gt;=2),N381,""))</f>
        <v/>
      </c>
      <c r="O488" s="21" t="str">
        <f>IF(AND('別紙3-1_区分⑤所要額内訳'!$I$4="大規模施設等(定員30人以上)",$O$426&gt;=5),O381,IF(AND('別紙3-1_区分⑤所要額内訳'!$I$4="小規模施設等(定員29人以下)",$O$426&gt;=2),O381,""))</f>
        <v/>
      </c>
      <c r="P488" s="21" t="str">
        <f>IF(AND('別紙3-1_区分⑤所要額内訳'!$I$4="大規模施設等(定員30人以上)",$P$426&gt;=5),P381,IF(AND('別紙3-1_区分⑤所要額内訳'!$I$4="小規模施設等(定員29人以下)",$P$426&gt;=2),P381,""))</f>
        <v/>
      </c>
      <c r="Q488" s="21" t="str">
        <f>IF(AND('別紙3-1_区分⑤所要額内訳'!$I$4="大規模施設等(定員30人以上)",$Q$426&gt;=5),Q381,IF(AND('別紙3-1_区分⑤所要額内訳'!$I$4="小規模施設等(定員29人以下)",$Q$426&gt;=2),Q381,""))</f>
        <v/>
      </c>
      <c r="R488" s="21" t="str">
        <f>IF(AND('別紙3-1_区分⑤所要額内訳'!$I$4="大規模施設等(定員30人以上)",$R$426&gt;=5),R381,IF(AND('別紙3-1_区分⑤所要額内訳'!$I$4="小規模施設等(定員29人以下)",$R$426&gt;=2),R381,""))</f>
        <v/>
      </c>
      <c r="S488" s="21" t="str">
        <f>IF(AND('別紙3-1_区分⑤所要額内訳'!$I$4="大規模施設等(定員30人以上)",$S$426&gt;=5),S381,IF(AND('別紙3-1_区分⑤所要額内訳'!$I$4="小規模施設等(定員29人以下)",$S$426&gt;=2),S381,""))</f>
        <v/>
      </c>
      <c r="T488" s="21" t="str">
        <f>IF(AND('別紙3-1_区分⑤所要額内訳'!$I$4="大規模施設等(定員30人以上)",$T$426&gt;=5),T381,IF(AND('別紙3-1_区分⑤所要額内訳'!$I$4="小規模施設等(定員29人以下)",$T$426&gt;=2),T381,""))</f>
        <v/>
      </c>
      <c r="U488" s="21" t="str">
        <f>IF(AND('別紙3-1_区分⑤所要額内訳'!$I$4="大規模施設等(定員30人以上)",$U$426&gt;=5),U381,IF(AND('別紙3-1_区分⑤所要額内訳'!$I$4="小規模施設等(定員29人以下)",$U$426&gt;=2),U381,""))</f>
        <v/>
      </c>
      <c r="V488" s="21" t="str">
        <f>IF(AND('別紙3-1_区分⑤所要額内訳'!$I$4="大規模施設等(定員30人以上)",$V$426&gt;=5),V381,IF(AND('別紙3-1_区分⑤所要額内訳'!$I$4="小規模施設等(定員29人以下)",$V$426&gt;=2),V381,""))</f>
        <v/>
      </c>
      <c r="W488" s="21" t="str">
        <f>IF(AND('別紙3-1_区分⑤所要額内訳'!$I$4="大規模施設等(定員30人以上)",$W$426&gt;=5),W381,IF(AND('別紙3-1_区分⑤所要額内訳'!$I$4="小規模施設等(定員29人以下)",$W$426&gt;=2),W381,""))</f>
        <v/>
      </c>
      <c r="X488" s="21" t="str">
        <f>IF(AND('別紙3-1_区分⑤所要額内訳'!$I$4="大規模施設等(定員30人以上)",$X$426&gt;=5),X381,IF(AND('別紙3-1_区分⑤所要額内訳'!$I$4="小規模施設等(定員29人以下)",$X$426&gt;=2),X381,""))</f>
        <v/>
      </c>
      <c r="Y488" s="21" t="str">
        <f>IF(AND('別紙3-1_区分⑤所要額内訳'!$I$4="大規模施設等(定員30人以上)",$Y$426&gt;=5),Y381,IF(AND('別紙3-1_区分⑤所要額内訳'!$I$4="小規模施設等(定員29人以下)",$Y$426&gt;=2),Y381,""))</f>
        <v/>
      </c>
      <c r="Z488" s="21" t="str">
        <f>IF(AND('別紙3-1_区分⑤所要額内訳'!$I$4="大規模施設等(定員30人以上)",$Z$426&gt;=5),Z381,IF(AND('別紙3-1_区分⑤所要額内訳'!$I$4="小規模施設等(定員29人以下)",$Z$426&gt;=2),Z381,""))</f>
        <v/>
      </c>
      <c r="AA488" s="21" t="str">
        <f>IF(AND('別紙3-1_区分⑤所要額内訳'!$I$4="大規模施設等(定員30人以上)",$AA$426&gt;=5),AA381,IF(AND('別紙3-1_区分⑤所要額内訳'!$I$4="小規模施設等(定員29人以下)",$AA$426&gt;=2),AA381,""))</f>
        <v/>
      </c>
      <c r="AB488" s="21" t="str">
        <f>IF(AND('別紙3-1_区分⑤所要額内訳'!$I$4="大規模施設等(定員30人以上)",$AB$426&gt;=5),AB381,IF(AND('別紙3-1_区分⑤所要額内訳'!$I$4="小規模施設等(定員29人以下)",$AB$426&gt;=2),AB381,""))</f>
        <v/>
      </c>
      <c r="AC488" s="21" t="str">
        <f>IF(AND('別紙3-1_区分⑤所要額内訳'!$I$4="大規模施設等(定員30人以上)",$AC$426&gt;=5),AC381,IF(AND('別紙3-1_区分⑤所要額内訳'!$I$4="小規模施設等(定員29人以下)",$AC$426&gt;=2),AC381,""))</f>
        <v/>
      </c>
      <c r="AD488" s="21" t="str">
        <f>IF(AND('別紙3-1_区分⑤所要額内訳'!$I$4="大規模施設等(定員30人以上)",$AD$426&gt;=5),AD381,IF(AND('別紙3-1_区分⑤所要額内訳'!$I$4="小規模施設等(定員29人以下)",$AD$426&gt;=2),AD381,""))</f>
        <v/>
      </c>
      <c r="AE488" s="21" t="str">
        <f>IF(AND('別紙3-1_区分⑤所要額内訳'!$I$4="大規模施設等(定員30人以上)",$AE$426&gt;=5),AE381,IF(AND('別紙3-1_区分⑤所要額内訳'!$I$4="小規模施設等(定員29人以下)",$AE$426&gt;=2),AE381,""))</f>
        <v/>
      </c>
      <c r="AF488" s="21" t="str">
        <f>IF(AND('別紙3-1_区分⑤所要額内訳'!$I$4="大規模施設等(定員30人以上)",$AF$426&gt;=5),AF381,IF(AND('別紙3-1_区分⑤所要額内訳'!$I$4="小規模施設等(定員29人以下)",$AF$426&gt;=2),AF381,""))</f>
        <v/>
      </c>
      <c r="AG488" s="21" t="str">
        <f>IF(AND('別紙3-1_区分⑤所要額内訳'!$I$4="大規模施設等(定員30人以上)",$AG$426&gt;=5),AG381,IF(AND('別紙3-1_区分⑤所要額内訳'!$I$4="小規模施設等(定員29人以下)",$AG$426&gt;=2),AG381,""))</f>
        <v/>
      </c>
      <c r="AH488" s="21" t="str">
        <f>IF(AND('別紙3-1_区分⑤所要額内訳'!$I$4="大規模施設等(定員30人以上)",$AH$426&gt;=5),AH381,IF(AND('別紙3-1_区分⑤所要額内訳'!$I$4="小規模施設等(定員29人以下)",$AH$426&gt;=2),AH381,""))</f>
        <v/>
      </c>
      <c r="AI488" s="21" t="str">
        <f>IF(AND('別紙3-1_区分⑤所要額内訳'!$I$4="大規模施設等(定員30人以上)",$AI$426&gt;=5),AI381,IF(AND('別紙3-1_区分⑤所要額内訳'!$I$4="小規模施設等(定員29人以下)",$AI$426&gt;=2),AI381,""))</f>
        <v/>
      </c>
      <c r="AJ488" s="21" t="str">
        <f>IF(AND('別紙3-1_区分⑤所要額内訳'!$I$4="大規模施設等(定員30人以上)",$AJ$426&gt;=5),AJ381,IF(AND('別紙3-1_区分⑤所要額内訳'!$I$4="小規模施設等(定員29人以下)",$AJ$426&gt;=2),AJ381,""))</f>
        <v/>
      </c>
      <c r="AK488" s="21" t="str">
        <f>IF(AND('別紙3-1_区分⑤所要額内訳'!$I$4="大規模施設等(定員30人以上)",$AK$426&gt;=5),AK381,IF(AND('別紙3-1_区分⑤所要額内訳'!$I$4="小規模施設等(定員29人以下)",$AK$426&gt;=2),AK381,""))</f>
        <v/>
      </c>
      <c r="AL488" s="21" t="str">
        <f>IF(AND('別紙3-1_区分⑤所要額内訳'!$I$4="大規模施設等(定員30人以上)",$AL$426&gt;=5),AL381,IF(AND('別紙3-1_区分⑤所要額内訳'!$I$4="小規模施設等(定員29人以下)",$AL$426&gt;=2),AL381,""))</f>
        <v/>
      </c>
      <c r="AM488" s="21" t="str">
        <f>IF(AND('別紙3-1_区分⑤所要額内訳'!$I$4="大規模施設等(定員30人以上)",$AM$426&gt;=5),AM381,IF(AND('別紙3-1_区分⑤所要額内訳'!$I$4="小規模施設等(定員29人以下)",$AM$426&gt;=2),AM381,""))</f>
        <v/>
      </c>
      <c r="AN488" s="21" t="str">
        <f>IF(AND('別紙3-1_区分⑤所要額内訳'!$I$4="大規模施設等(定員30人以上)",$AN$426&gt;=5),AN381,IF(AND('別紙3-1_区分⑤所要額内訳'!$I$4="小規模施設等(定員29人以下)",$AN$426&gt;=2),AN381,""))</f>
        <v/>
      </c>
      <c r="AO488" s="21" t="str">
        <f>IF(AND('別紙3-1_区分⑤所要額内訳'!$I$4="大規模施設等(定員30人以上)",$AO$426&gt;=5),AO381,IF(AND('別紙3-1_区分⑤所要額内訳'!$I$4="小規模施設等(定員29人以下)",$AO$426&gt;=2),AO381,""))</f>
        <v/>
      </c>
      <c r="AP488" s="21" t="str">
        <f>IF(AND('別紙3-1_区分⑤所要額内訳'!$I$4="大規模施設等(定員30人以上)",$AP$426&gt;=5),AP381,IF(AND('別紙3-1_区分⑤所要額内訳'!$I$4="小規模施設等(定員29人以下)",$AP$426&gt;=2),AP381,""))</f>
        <v/>
      </c>
      <c r="AQ488" s="21" t="str">
        <f>IF(AND('別紙3-1_区分⑤所要額内訳'!$I$4="大規模施設等(定員30人以上)",$AQ$426&gt;=5),AQ381,IF(AND('別紙3-1_区分⑤所要額内訳'!$I$4="小規模施設等(定員29人以下)",$AQ$426&gt;=2),AQ381,""))</f>
        <v/>
      </c>
      <c r="AR488" s="21" t="str">
        <f>IF(AND('別紙3-1_区分⑤所要額内訳'!$I$4="大規模施設等(定員30人以上)",$AR$426&gt;=5),AR381,IF(AND('別紙3-1_区分⑤所要額内訳'!$I$4="小規模施設等(定員29人以下)",$AR$426&gt;=2),AR381,""))</f>
        <v/>
      </c>
      <c r="AS488" s="21" t="str">
        <f>IF(AND('別紙3-1_区分⑤所要額内訳'!$I$4="大規模施設等(定員30人以上)",$AS$426&gt;=5),AS381,IF(AND('別紙3-1_区分⑤所要額内訳'!$I$4="小規模施設等(定員29人以下)",$AS$426&gt;=2),AS381,""))</f>
        <v/>
      </c>
      <c r="AT488" s="21" t="str">
        <f>IF(AND('別紙3-1_区分⑤所要額内訳'!$I$4="大規模施設等(定員30人以上)",$AT$426&gt;=5),AT381,IF(AND('別紙3-1_区分⑤所要額内訳'!$I$4="小規模施設等(定員29人以下)",$AT$426&gt;=2),AT381,""))</f>
        <v/>
      </c>
      <c r="AU488" s="21" t="str">
        <f>IF(AND('別紙3-1_区分⑤所要額内訳'!$I$4="大規模施設等(定員30人以上)",$AU$426&gt;=5),AU381,IF(AND('別紙3-1_区分⑤所要額内訳'!$I$4="小規模施設等(定員29人以下)",$AU$426&gt;=2),AU381,""))</f>
        <v/>
      </c>
      <c r="AV488" s="21" t="str">
        <f>IF(AND('別紙3-1_区分⑤所要額内訳'!$I$4="大規模施設等(定員30人以上)",$AV$426&gt;=5),AV381,IF(AND('別紙3-1_区分⑤所要額内訳'!$I$4="小規模施設等(定員29人以下)",$AV$426&gt;=2),AV381,""))</f>
        <v/>
      </c>
      <c r="AW488" s="21" t="str">
        <f>IF(AND('別紙3-1_区分⑤所要額内訳'!$I$4="大規模施設等(定員30人以上)",$AW$426&gt;=5),AW381,IF(AND('別紙3-1_区分⑤所要額内訳'!$I$4="小規模施設等(定員29人以下)",$AW$426&gt;=2),AW381,""))</f>
        <v/>
      </c>
      <c r="AX488" s="21" t="str">
        <f>IF(AND('別紙3-1_区分⑤所要額内訳'!$I$4="大規模施設等(定員30人以上)",$AX$426&gt;=5),AX381,IF(AND('別紙3-1_区分⑤所要額内訳'!$I$4="小規模施設等(定員29人以下)",$AX$426&gt;=2),AX381,""))</f>
        <v/>
      </c>
      <c r="AY488" s="21" t="str">
        <f>IF(AND('別紙3-1_区分⑤所要額内訳'!$I$4="大規模施設等(定員30人以上)",$AY$426&gt;=5),AY381,IF(AND('別紙3-1_区分⑤所要額内訳'!$I$4="小規模施設等(定員29人以下)",$AY$426&gt;=2),AY381,""))</f>
        <v/>
      </c>
      <c r="AZ488" s="21" t="str">
        <f>IF(AND('別紙3-1_区分⑤所要額内訳'!$I$4="大規模施設等(定員30人以上)",$AZ$426&gt;=5),AZ381,IF(AND('別紙3-1_区分⑤所要額内訳'!$I$4="小規模施設等(定員29人以下)",$AZ$426&gt;=2),AZ381,""))</f>
        <v/>
      </c>
      <c r="BA488" s="21" t="str">
        <f>IF(AND('別紙3-1_区分⑤所要額内訳'!$I$4="大規模施設等(定員30人以上)",$BA$426&gt;=5),BA381,IF(AND('別紙3-1_区分⑤所要額内訳'!$I$4="小規模施設等(定員29人以下)",$BA$426&gt;=2),BA381,""))</f>
        <v/>
      </c>
      <c r="BB488" s="18">
        <f t="shared" si="812"/>
        <v>0</v>
      </c>
    </row>
    <row r="489" spans="1:54" x14ac:dyDescent="0.2">
      <c r="A489" s="5" t="str">
        <f t="shared" ref="A489:C489" si="817">A61</f>
        <v/>
      </c>
      <c r="B489" s="14" t="str">
        <f t="shared" si="817"/>
        <v/>
      </c>
      <c r="C489" s="5" t="str">
        <f t="shared" si="817"/>
        <v/>
      </c>
      <c r="D489" s="21" t="str">
        <f>IF(AND('別紙3-1_区分⑤所要額内訳'!$I$4="大規模施設等(定員30人以上)",$D$426&gt;=5),D382,IF(AND('別紙3-1_区分⑤所要額内訳'!$I$4="小規模施設等(定員29人以下)",$D$426&gt;=2),D382,""))</f>
        <v/>
      </c>
      <c r="E489" s="21" t="str">
        <f>IF(AND('別紙3-1_区分⑤所要額内訳'!$I$4="大規模施設等(定員30人以上)",$E$426&gt;=5),E382,IF(AND('別紙3-1_区分⑤所要額内訳'!$I$4="小規模施設等(定員29人以下)",$E$426&gt;=2),E382,""))</f>
        <v/>
      </c>
      <c r="F489" s="21" t="str">
        <f>IF(AND('別紙3-1_区分⑤所要額内訳'!$I$4="大規模施設等(定員30人以上)",$F$426&gt;=5),F382,IF(AND('別紙3-1_区分⑤所要額内訳'!$I$4="小規模施設等(定員29人以下)",$F$426&gt;=2),F382,""))</f>
        <v/>
      </c>
      <c r="G489" s="21" t="str">
        <f>IF(AND('別紙3-1_区分⑤所要額内訳'!$I$4="大規模施設等(定員30人以上)",$G$426&gt;=5),G382,IF(AND('別紙3-1_区分⑤所要額内訳'!$I$4="小規模施設等(定員29人以下)",$G$426&gt;=2),G382,""))</f>
        <v/>
      </c>
      <c r="H489" s="21" t="str">
        <f>IF(AND('別紙3-1_区分⑤所要額内訳'!$I$4="大規模施設等(定員30人以上)",$H$426&gt;=5),H382,IF(AND('別紙3-1_区分⑤所要額内訳'!$I$4="小規模施設等(定員29人以下)",$H$426&gt;=2),H382,""))</f>
        <v/>
      </c>
      <c r="I489" s="21" t="str">
        <f>IF(AND('別紙3-1_区分⑤所要額内訳'!$I$4="大規模施設等(定員30人以上)",$I$426&gt;=5),I382,IF(AND('別紙3-1_区分⑤所要額内訳'!$I$4="小規模施設等(定員29人以下)",$I$426&gt;=2),I382,""))</f>
        <v/>
      </c>
      <c r="J489" s="21" t="str">
        <f>IF(AND('別紙3-1_区分⑤所要額内訳'!$I$4="大規模施設等(定員30人以上)",$J$426&gt;=5),J382,IF(AND('別紙3-1_区分⑤所要額内訳'!$I$4="小規模施設等(定員29人以下)",$J$426&gt;=2),J382,""))</f>
        <v/>
      </c>
      <c r="K489" s="21" t="str">
        <f>IF(AND('別紙3-1_区分⑤所要額内訳'!$I$4="大規模施設等(定員30人以上)",$K$426&gt;=5),K382,IF(AND('別紙3-1_区分⑤所要額内訳'!$I$4="小規模施設等(定員29人以下)",$K$426&gt;=2),K382,""))</f>
        <v/>
      </c>
      <c r="L489" s="21" t="str">
        <f>IF(AND('別紙3-1_区分⑤所要額内訳'!$I$4="大規模施設等(定員30人以上)",$L$426&gt;=5),L382,IF(AND('別紙3-1_区分⑤所要額内訳'!$I$4="小規模施設等(定員29人以下)",$L$426&gt;=2),L382,""))</f>
        <v/>
      </c>
      <c r="M489" s="21" t="str">
        <f>IF(AND('別紙3-1_区分⑤所要額内訳'!$I$4="大規模施設等(定員30人以上)",$M$426&gt;=5),M382,IF(AND('別紙3-1_区分⑤所要額内訳'!$I$4="小規模施設等(定員29人以下)",$M$426&gt;=2),M382,""))</f>
        <v/>
      </c>
      <c r="N489" s="21" t="str">
        <f>IF(AND('別紙3-1_区分⑤所要額内訳'!$I$4="大規模施設等(定員30人以上)",$N$426&gt;=5),N382,IF(AND('別紙3-1_区分⑤所要額内訳'!$I$4="小規模施設等(定員29人以下)",$N$426&gt;=2),N382,""))</f>
        <v/>
      </c>
      <c r="O489" s="21" t="str">
        <f>IF(AND('別紙3-1_区分⑤所要額内訳'!$I$4="大規模施設等(定員30人以上)",$O$426&gt;=5),O382,IF(AND('別紙3-1_区分⑤所要額内訳'!$I$4="小規模施設等(定員29人以下)",$O$426&gt;=2),O382,""))</f>
        <v/>
      </c>
      <c r="P489" s="21" t="str">
        <f>IF(AND('別紙3-1_区分⑤所要額内訳'!$I$4="大規模施設等(定員30人以上)",$P$426&gt;=5),P382,IF(AND('別紙3-1_区分⑤所要額内訳'!$I$4="小規模施設等(定員29人以下)",$P$426&gt;=2),P382,""))</f>
        <v/>
      </c>
      <c r="Q489" s="21" t="str">
        <f>IF(AND('別紙3-1_区分⑤所要額内訳'!$I$4="大規模施設等(定員30人以上)",$Q$426&gt;=5),Q382,IF(AND('別紙3-1_区分⑤所要額内訳'!$I$4="小規模施設等(定員29人以下)",$Q$426&gt;=2),Q382,""))</f>
        <v/>
      </c>
      <c r="R489" s="21" t="str">
        <f>IF(AND('別紙3-1_区分⑤所要額内訳'!$I$4="大規模施設等(定員30人以上)",$R$426&gt;=5),R382,IF(AND('別紙3-1_区分⑤所要額内訳'!$I$4="小規模施設等(定員29人以下)",$R$426&gt;=2),R382,""))</f>
        <v/>
      </c>
      <c r="S489" s="21" t="str">
        <f>IF(AND('別紙3-1_区分⑤所要額内訳'!$I$4="大規模施設等(定員30人以上)",$S$426&gt;=5),S382,IF(AND('別紙3-1_区分⑤所要額内訳'!$I$4="小規模施設等(定員29人以下)",$S$426&gt;=2),S382,""))</f>
        <v/>
      </c>
      <c r="T489" s="21" t="str">
        <f>IF(AND('別紙3-1_区分⑤所要額内訳'!$I$4="大規模施設等(定員30人以上)",$T$426&gt;=5),T382,IF(AND('別紙3-1_区分⑤所要額内訳'!$I$4="小規模施設等(定員29人以下)",$T$426&gt;=2),T382,""))</f>
        <v/>
      </c>
      <c r="U489" s="21" t="str">
        <f>IF(AND('別紙3-1_区分⑤所要額内訳'!$I$4="大規模施設等(定員30人以上)",$U$426&gt;=5),U382,IF(AND('別紙3-1_区分⑤所要額内訳'!$I$4="小規模施設等(定員29人以下)",$U$426&gt;=2),U382,""))</f>
        <v/>
      </c>
      <c r="V489" s="21" t="str">
        <f>IF(AND('別紙3-1_区分⑤所要額内訳'!$I$4="大規模施設等(定員30人以上)",$V$426&gt;=5),V382,IF(AND('別紙3-1_区分⑤所要額内訳'!$I$4="小規模施設等(定員29人以下)",$V$426&gt;=2),V382,""))</f>
        <v/>
      </c>
      <c r="W489" s="21" t="str">
        <f>IF(AND('別紙3-1_区分⑤所要額内訳'!$I$4="大規模施設等(定員30人以上)",$W$426&gt;=5),W382,IF(AND('別紙3-1_区分⑤所要額内訳'!$I$4="小規模施設等(定員29人以下)",$W$426&gt;=2),W382,""))</f>
        <v/>
      </c>
      <c r="X489" s="21" t="str">
        <f>IF(AND('別紙3-1_区分⑤所要額内訳'!$I$4="大規模施設等(定員30人以上)",$X$426&gt;=5),X382,IF(AND('別紙3-1_区分⑤所要額内訳'!$I$4="小規模施設等(定員29人以下)",$X$426&gt;=2),X382,""))</f>
        <v/>
      </c>
      <c r="Y489" s="21" t="str">
        <f>IF(AND('別紙3-1_区分⑤所要額内訳'!$I$4="大規模施設等(定員30人以上)",$Y$426&gt;=5),Y382,IF(AND('別紙3-1_区分⑤所要額内訳'!$I$4="小規模施設等(定員29人以下)",$Y$426&gt;=2),Y382,""))</f>
        <v/>
      </c>
      <c r="Z489" s="21" t="str">
        <f>IF(AND('別紙3-1_区分⑤所要額内訳'!$I$4="大規模施設等(定員30人以上)",$Z$426&gt;=5),Z382,IF(AND('別紙3-1_区分⑤所要額内訳'!$I$4="小規模施設等(定員29人以下)",$Z$426&gt;=2),Z382,""))</f>
        <v/>
      </c>
      <c r="AA489" s="21" t="str">
        <f>IF(AND('別紙3-1_区分⑤所要額内訳'!$I$4="大規模施設等(定員30人以上)",$AA$426&gt;=5),AA382,IF(AND('別紙3-1_区分⑤所要額内訳'!$I$4="小規模施設等(定員29人以下)",$AA$426&gt;=2),AA382,""))</f>
        <v/>
      </c>
      <c r="AB489" s="21" t="str">
        <f>IF(AND('別紙3-1_区分⑤所要額内訳'!$I$4="大規模施設等(定員30人以上)",$AB$426&gt;=5),AB382,IF(AND('別紙3-1_区分⑤所要額内訳'!$I$4="小規模施設等(定員29人以下)",$AB$426&gt;=2),AB382,""))</f>
        <v/>
      </c>
      <c r="AC489" s="21" t="str">
        <f>IF(AND('別紙3-1_区分⑤所要額内訳'!$I$4="大規模施設等(定員30人以上)",$AC$426&gt;=5),AC382,IF(AND('別紙3-1_区分⑤所要額内訳'!$I$4="小規模施設等(定員29人以下)",$AC$426&gt;=2),AC382,""))</f>
        <v/>
      </c>
      <c r="AD489" s="21" t="str">
        <f>IF(AND('別紙3-1_区分⑤所要額内訳'!$I$4="大規模施設等(定員30人以上)",$AD$426&gt;=5),AD382,IF(AND('別紙3-1_区分⑤所要額内訳'!$I$4="小規模施設等(定員29人以下)",$AD$426&gt;=2),AD382,""))</f>
        <v/>
      </c>
      <c r="AE489" s="21" t="str">
        <f>IF(AND('別紙3-1_区分⑤所要額内訳'!$I$4="大規模施設等(定員30人以上)",$AE$426&gt;=5),AE382,IF(AND('別紙3-1_区分⑤所要額内訳'!$I$4="小規模施設等(定員29人以下)",$AE$426&gt;=2),AE382,""))</f>
        <v/>
      </c>
      <c r="AF489" s="21" t="str">
        <f>IF(AND('別紙3-1_区分⑤所要額内訳'!$I$4="大規模施設等(定員30人以上)",$AF$426&gt;=5),AF382,IF(AND('別紙3-1_区分⑤所要額内訳'!$I$4="小規模施設等(定員29人以下)",$AF$426&gt;=2),AF382,""))</f>
        <v/>
      </c>
      <c r="AG489" s="21" t="str">
        <f>IF(AND('別紙3-1_区分⑤所要額内訳'!$I$4="大規模施設等(定員30人以上)",$AG$426&gt;=5),AG382,IF(AND('別紙3-1_区分⑤所要額内訳'!$I$4="小規模施設等(定員29人以下)",$AG$426&gt;=2),AG382,""))</f>
        <v/>
      </c>
      <c r="AH489" s="21" t="str">
        <f>IF(AND('別紙3-1_区分⑤所要額内訳'!$I$4="大規模施設等(定員30人以上)",$AH$426&gt;=5),AH382,IF(AND('別紙3-1_区分⑤所要額内訳'!$I$4="小規模施設等(定員29人以下)",$AH$426&gt;=2),AH382,""))</f>
        <v/>
      </c>
      <c r="AI489" s="21" t="str">
        <f>IF(AND('別紙3-1_区分⑤所要額内訳'!$I$4="大規模施設等(定員30人以上)",$AI$426&gt;=5),AI382,IF(AND('別紙3-1_区分⑤所要額内訳'!$I$4="小規模施設等(定員29人以下)",$AI$426&gt;=2),AI382,""))</f>
        <v/>
      </c>
      <c r="AJ489" s="21" t="str">
        <f>IF(AND('別紙3-1_区分⑤所要額内訳'!$I$4="大規模施設等(定員30人以上)",$AJ$426&gt;=5),AJ382,IF(AND('別紙3-1_区分⑤所要額内訳'!$I$4="小規模施設等(定員29人以下)",$AJ$426&gt;=2),AJ382,""))</f>
        <v/>
      </c>
      <c r="AK489" s="21" t="str">
        <f>IF(AND('別紙3-1_区分⑤所要額内訳'!$I$4="大規模施設等(定員30人以上)",$AK$426&gt;=5),AK382,IF(AND('別紙3-1_区分⑤所要額内訳'!$I$4="小規模施設等(定員29人以下)",$AK$426&gt;=2),AK382,""))</f>
        <v/>
      </c>
      <c r="AL489" s="21" t="str">
        <f>IF(AND('別紙3-1_区分⑤所要額内訳'!$I$4="大規模施設等(定員30人以上)",$AL$426&gt;=5),AL382,IF(AND('別紙3-1_区分⑤所要額内訳'!$I$4="小規模施設等(定員29人以下)",$AL$426&gt;=2),AL382,""))</f>
        <v/>
      </c>
      <c r="AM489" s="21" t="str">
        <f>IF(AND('別紙3-1_区分⑤所要額内訳'!$I$4="大規模施設等(定員30人以上)",$AM$426&gt;=5),AM382,IF(AND('別紙3-1_区分⑤所要額内訳'!$I$4="小規模施設等(定員29人以下)",$AM$426&gt;=2),AM382,""))</f>
        <v/>
      </c>
      <c r="AN489" s="21" t="str">
        <f>IF(AND('別紙3-1_区分⑤所要額内訳'!$I$4="大規模施設等(定員30人以上)",$AN$426&gt;=5),AN382,IF(AND('別紙3-1_区分⑤所要額内訳'!$I$4="小規模施設等(定員29人以下)",$AN$426&gt;=2),AN382,""))</f>
        <v/>
      </c>
      <c r="AO489" s="21" t="str">
        <f>IF(AND('別紙3-1_区分⑤所要額内訳'!$I$4="大規模施設等(定員30人以上)",$AO$426&gt;=5),AO382,IF(AND('別紙3-1_区分⑤所要額内訳'!$I$4="小規模施設等(定員29人以下)",$AO$426&gt;=2),AO382,""))</f>
        <v/>
      </c>
      <c r="AP489" s="21" t="str">
        <f>IF(AND('別紙3-1_区分⑤所要額内訳'!$I$4="大規模施設等(定員30人以上)",$AP$426&gt;=5),AP382,IF(AND('別紙3-1_区分⑤所要額内訳'!$I$4="小規模施設等(定員29人以下)",$AP$426&gt;=2),AP382,""))</f>
        <v/>
      </c>
      <c r="AQ489" s="21" t="str">
        <f>IF(AND('別紙3-1_区分⑤所要額内訳'!$I$4="大規模施設等(定員30人以上)",$AQ$426&gt;=5),AQ382,IF(AND('別紙3-1_区分⑤所要額内訳'!$I$4="小規模施設等(定員29人以下)",$AQ$426&gt;=2),AQ382,""))</f>
        <v/>
      </c>
      <c r="AR489" s="21" t="str">
        <f>IF(AND('別紙3-1_区分⑤所要額内訳'!$I$4="大規模施設等(定員30人以上)",$AR$426&gt;=5),AR382,IF(AND('別紙3-1_区分⑤所要額内訳'!$I$4="小規模施設等(定員29人以下)",$AR$426&gt;=2),AR382,""))</f>
        <v/>
      </c>
      <c r="AS489" s="21" t="str">
        <f>IF(AND('別紙3-1_区分⑤所要額内訳'!$I$4="大規模施設等(定員30人以上)",$AS$426&gt;=5),AS382,IF(AND('別紙3-1_区分⑤所要額内訳'!$I$4="小規模施設等(定員29人以下)",$AS$426&gt;=2),AS382,""))</f>
        <v/>
      </c>
      <c r="AT489" s="21" t="str">
        <f>IF(AND('別紙3-1_区分⑤所要額内訳'!$I$4="大規模施設等(定員30人以上)",$AT$426&gt;=5),AT382,IF(AND('別紙3-1_区分⑤所要額内訳'!$I$4="小規模施設等(定員29人以下)",$AT$426&gt;=2),AT382,""))</f>
        <v/>
      </c>
      <c r="AU489" s="21" t="str">
        <f>IF(AND('別紙3-1_区分⑤所要額内訳'!$I$4="大規模施設等(定員30人以上)",$AU$426&gt;=5),AU382,IF(AND('別紙3-1_区分⑤所要額内訳'!$I$4="小規模施設等(定員29人以下)",$AU$426&gt;=2),AU382,""))</f>
        <v/>
      </c>
      <c r="AV489" s="21" t="str">
        <f>IF(AND('別紙3-1_区分⑤所要額内訳'!$I$4="大規模施設等(定員30人以上)",$AV$426&gt;=5),AV382,IF(AND('別紙3-1_区分⑤所要額内訳'!$I$4="小規模施設等(定員29人以下)",$AV$426&gt;=2),AV382,""))</f>
        <v/>
      </c>
      <c r="AW489" s="21" t="str">
        <f>IF(AND('別紙3-1_区分⑤所要額内訳'!$I$4="大規模施設等(定員30人以上)",$AW$426&gt;=5),AW382,IF(AND('別紙3-1_区分⑤所要額内訳'!$I$4="小規模施設等(定員29人以下)",$AW$426&gt;=2),AW382,""))</f>
        <v/>
      </c>
      <c r="AX489" s="21" t="str">
        <f>IF(AND('別紙3-1_区分⑤所要額内訳'!$I$4="大規模施設等(定員30人以上)",$AX$426&gt;=5),AX382,IF(AND('別紙3-1_区分⑤所要額内訳'!$I$4="小規模施設等(定員29人以下)",$AX$426&gt;=2),AX382,""))</f>
        <v/>
      </c>
      <c r="AY489" s="21" t="str">
        <f>IF(AND('別紙3-1_区分⑤所要額内訳'!$I$4="大規模施設等(定員30人以上)",$AY$426&gt;=5),AY382,IF(AND('別紙3-1_区分⑤所要額内訳'!$I$4="小規模施設等(定員29人以下)",$AY$426&gt;=2),AY382,""))</f>
        <v/>
      </c>
      <c r="AZ489" s="21" t="str">
        <f>IF(AND('別紙3-1_区分⑤所要額内訳'!$I$4="大規模施設等(定員30人以上)",$AZ$426&gt;=5),AZ382,IF(AND('別紙3-1_区分⑤所要額内訳'!$I$4="小規模施設等(定員29人以下)",$AZ$426&gt;=2),AZ382,""))</f>
        <v/>
      </c>
      <c r="BA489" s="21" t="str">
        <f>IF(AND('別紙3-1_区分⑤所要額内訳'!$I$4="大規模施設等(定員30人以上)",$BA$426&gt;=5),BA382,IF(AND('別紙3-1_区分⑤所要額内訳'!$I$4="小規模施設等(定員29人以下)",$BA$426&gt;=2),BA382,""))</f>
        <v/>
      </c>
      <c r="BB489" s="18">
        <f t="shared" si="812"/>
        <v>0</v>
      </c>
    </row>
    <row r="490" spans="1:54" x14ac:dyDescent="0.2">
      <c r="A490" s="5" t="str">
        <f t="shared" ref="A490:C490" si="818">A62</f>
        <v/>
      </c>
      <c r="B490" s="14" t="str">
        <f t="shared" si="818"/>
        <v/>
      </c>
      <c r="C490" s="5" t="str">
        <f t="shared" si="818"/>
        <v/>
      </c>
      <c r="D490" s="21" t="str">
        <f>IF(AND('別紙3-1_区分⑤所要額内訳'!$I$4="大規模施設等(定員30人以上)",$D$426&gt;=5),D383,IF(AND('別紙3-1_区分⑤所要額内訳'!$I$4="小規模施設等(定員29人以下)",$D$426&gt;=2),D383,""))</f>
        <v/>
      </c>
      <c r="E490" s="21" t="str">
        <f>IF(AND('別紙3-1_区分⑤所要額内訳'!$I$4="大規模施設等(定員30人以上)",$E$426&gt;=5),E383,IF(AND('別紙3-1_区分⑤所要額内訳'!$I$4="小規模施設等(定員29人以下)",$E$426&gt;=2),E383,""))</f>
        <v/>
      </c>
      <c r="F490" s="21" t="str">
        <f>IF(AND('別紙3-1_区分⑤所要額内訳'!$I$4="大規模施設等(定員30人以上)",$F$426&gt;=5),F383,IF(AND('別紙3-1_区分⑤所要額内訳'!$I$4="小規模施設等(定員29人以下)",$F$426&gt;=2),F383,""))</f>
        <v/>
      </c>
      <c r="G490" s="21" t="str">
        <f>IF(AND('別紙3-1_区分⑤所要額内訳'!$I$4="大規模施設等(定員30人以上)",$G$426&gt;=5),G383,IF(AND('別紙3-1_区分⑤所要額内訳'!$I$4="小規模施設等(定員29人以下)",$G$426&gt;=2),G383,""))</f>
        <v/>
      </c>
      <c r="H490" s="21" t="str">
        <f>IF(AND('別紙3-1_区分⑤所要額内訳'!$I$4="大規模施設等(定員30人以上)",$H$426&gt;=5),H383,IF(AND('別紙3-1_区分⑤所要額内訳'!$I$4="小規模施設等(定員29人以下)",$H$426&gt;=2),H383,""))</f>
        <v/>
      </c>
      <c r="I490" s="21" t="str">
        <f>IF(AND('別紙3-1_区分⑤所要額内訳'!$I$4="大規模施設等(定員30人以上)",$I$426&gt;=5),I383,IF(AND('別紙3-1_区分⑤所要額内訳'!$I$4="小規模施設等(定員29人以下)",$I$426&gt;=2),I383,""))</f>
        <v/>
      </c>
      <c r="J490" s="21" t="str">
        <f>IF(AND('別紙3-1_区分⑤所要額内訳'!$I$4="大規模施設等(定員30人以上)",$J$426&gt;=5),J383,IF(AND('別紙3-1_区分⑤所要額内訳'!$I$4="小規模施設等(定員29人以下)",$J$426&gt;=2),J383,""))</f>
        <v/>
      </c>
      <c r="K490" s="21" t="str">
        <f>IF(AND('別紙3-1_区分⑤所要額内訳'!$I$4="大規模施設等(定員30人以上)",$K$426&gt;=5),K383,IF(AND('別紙3-1_区分⑤所要額内訳'!$I$4="小規模施設等(定員29人以下)",$K$426&gt;=2),K383,""))</f>
        <v/>
      </c>
      <c r="L490" s="21" t="str">
        <f>IF(AND('別紙3-1_区分⑤所要額内訳'!$I$4="大規模施設等(定員30人以上)",$L$426&gt;=5),L383,IF(AND('別紙3-1_区分⑤所要額内訳'!$I$4="小規模施設等(定員29人以下)",$L$426&gt;=2),L383,""))</f>
        <v/>
      </c>
      <c r="M490" s="21" t="str">
        <f>IF(AND('別紙3-1_区分⑤所要額内訳'!$I$4="大規模施設等(定員30人以上)",$M$426&gt;=5),M383,IF(AND('別紙3-1_区分⑤所要額内訳'!$I$4="小規模施設等(定員29人以下)",$M$426&gt;=2),M383,""))</f>
        <v/>
      </c>
      <c r="N490" s="21" t="str">
        <f>IF(AND('別紙3-1_区分⑤所要額内訳'!$I$4="大規模施設等(定員30人以上)",$N$426&gt;=5),N383,IF(AND('別紙3-1_区分⑤所要額内訳'!$I$4="小規模施設等(定員29人以下)",$N$426&gt;=2),N383,""))</f>
        <v/>
      </c>
      <c r="O490" s="21" t="str">
        <f>IF(AND('別紙3-1_区分⑤所要額内訳'!$I$4="大規模施設等(定員30人以上)",$O$426&gt;=5),O383,IF(AND('別紙3-1_区分⑤所要額内訳'!$I$4="小規模施設等(定員29人以下)",$O$426&gt;=2),O383,""))</f>
        <v/>
      </c>
      <c r="P490" s="21" t="str">
        <f>IF(AND('別紙3-1_区分⑤所要額内訳'!$I$4="大規模施設等(定員30人以上)",$P$426&gt;=5),P383,IF(AND('別紙3-1_区分⑤所要額内訳'!$I$4="小規模施設等(定員29人以下)",$P$426&gt;=2),P383,""))</f>
        <v/>
      </c>
      <c r="Q490" s="21" t="str">
        <f>IF(AND('別紙3-1_区分⑤所要額内訳'!$I$4="大規模施設等(定員30人以上)",$Q$426&gt;=5),Q383,IF(AND('別紙3-1_区分⑤所要額内訳'!$I$4="小規模施設等(定員29人以下)",$Q$426&gt;=2),Q383,""))</f>
        <v/>
      </c>
      <c r="R490" s="21" t="str">
        <f>IF(AND('別紙3-1_区分⑤所要額内訳'!$I$4="大規模施設等(定員30人以上)",$R$426&gt;=5),R383,IF(AND('別紙3-1_区分⑤所要額内訳'!$I$4="小規模施設等(定員29人以下)",$R$426&gt;=2),R383,""))</f>
        <v/>
      </c>
      <c r="S490" s="21" t="str">
        <f>IF(AND('別紙3-1_区分⑤所要額内訳'!$I$4="大規模施設等(定員30人以上)",$S$426&gt;=5),S383,IF(AND('別紙3-1_区分⑤所要額内訳'!$I$4="小規模施設等(定員29人以下)",$S$426&gt;=2),S383,""))</f>
        <v/>
      </c>
      <c r="T490" s="21" t="str">
        <f>IF(AND('別紙3-1_区分⑤所要額内訳'!$I$4="大規模施設等(定員30人以上)",$T$426&gt;=5),T383,IF(AND('別紙3-1_区分⑤所要額内訳'!$I$4="小規模施設等(定員29人以下)",$T$426&gt;=2),T383,""))</f>
        <v/>
      </c>
      <c r="U490" s="21" t="str">
        <f>IF(AND('別紙3-1_区分⑤所要額内訳'!$I$4="大規模施設等(定員30人以上)",$U$426&gt;=5),U383,IF(AND('別紙3-1_区分⑤所要額内訳'!$I$4="小規模施設等(定員29人以下)",$U$426&gt;=2),U383,""))</f>
        <v/>
      </c>
      <c r="V490" s="21" t="str">
        <f>IF(AND('別紙3-1_区分⑤所要額内訳'!$I$4="大規模施設等(定員30人以上)",$V$426&gt;=5),V383,IF(AND('別紙3-1_区分⑤所要額内訳'!$I$4="小規模施設等(定員29人以下)",$V$426&gt;=2),V383,""))</f>
        <v/>
      </c>
      <c r="W490" s="21" t="str">
        <f>IF(AND('別紙3-1_区分⑤所要額内訳'!$I$4="大規模施設等(定員30人以上)",$W$426&gt;=5),W383,IF(AND('別紙3-1_区分⑤所要額内訳'!$I$4="小規模施設等(定員29人以下)",$W$426&gt;=2),W383,""))</f>
        <v/>
      </c>
      <c r="X490" s="21" t="str">
        <f>IF(AND('別紙3-1_区分⑤所要額内訳'!$I$4="大規模施設等(定員30人以上)",$X$426&gt;=5),X383,IF(AND('別紙3-1_区分⑤所要額内訳'!$I$4="小規模施設等(定員29人以下)",$X$426&gt;=2),X383,""))</f>
        <v/>
      </c>
      <c r="Y490" s="21" t="str">
        <f>IF(AND('別紙3-1_区分⑤所要額内訳'!$I$4="大規模施設等(定員30人以上)",$Y$426&gt;=5),Y383,IF(AND('別紙3-1_区分⑤所要額内訳'!$I$4="小規模施設等(定員29人以下)",$Y$426&gt;=2),Y383,""))</f>
        <v/>
      </c>
      <c r="Z490" s="21" t="str">
        <f>IF(AND('別紙3-1_区分⑤所要額内訳'!$I$4="大規模施設等(定員30人以上)",$Z$426&gt;=5),Z383,IF(AND('別紙3-1_区分⑤所要額内訳'!$I$4="小規模施設等(定員29人以下)",$Z$426&gt;=2),Z383,""))</f>
        <v/>
      </c>
      <c r="AA490" s="21" t="str">
        <f>IF(AND('別紙3-1_区分⑤所要額内訳'!$I$4="大規模施設等(定員30人以上)",$AA$426&gt;=5),AA383,IF(AND('別紙3-1_区分⑤所要額内訳'!$I$4="小規模施設等(定員29人以下)",$AA$426&gt;=2),AA383,""))</f>
        <v/>
      </c>
      <c r="AB490" s="21" t="str">
        <f>IF(AND('別紙3-1_区分⑤所要額内訳'!$I$4="大規模施設等(定員30人以上)",$AB$426&gt;=5),AB383,IF(AND('別紙3-1_区分⑤所要額内訳'!$I$4="小規模施設等(定員29人以下)",$AB$426&gt;=2),AB383,""))</f>
        <v/>
      </c>
      <c r="AC490" s="21" t="str">
        <f>IF(AND('別紙3-1_区分⑤所要額内訳'!$I$4="大規模施設等(定員30人以上)",$AC$426&gt;=5),AC383,IF(AND('別紙3-1_区分⑤所要額内訳'!$I$4="小規模施設等(定員29人以下)",$AC$426&gt;=2),AC383,""))</f>
        <v/>
      </c>
      <c r="AD490" s="21" t="str">
        <f>IF(AND('別紙3-1_区分⑤所要額内訳'!$I$4="大規模施設等(定員30人以上)",$AD$426&gt;=5),AD383,IF(AND('別紙3-1_区分⑤所要額内訳'!$I$4="小規模施設等(定員29人以下)",$AD$426&gt;=2),AD383,""))</f>
        <v/>
      </c>
      <c r="AE490" s="21" t="str">
        <f>IF(AND('別紙3-1_区分⑤所要額内訳'!$I$4="大規模施設等(定員30人以上)",$AE$426&gt;=5),AE383,IF(AND('別紙3-1_区分⑤所要額内訳'!$I$4="小規模施設等(定員29人以下)",$AE$426&gt;=2),AE383,""))</f>
        <v/>
      </c>
      <c r="AF490" s="21" t="str">
        <f>IF(AND('別紙3-1_区分⑤所要額内訳'!$I$4="大規模施設等(定員30人以上)",$AF$426&gt;=5),AF383,IF(AND('別紙3-1_区分⑤所要額内訳'!$I$4="小規模施設等(定員29人以下)",$AF$426&gt;=2),AF383,""))</f>
        <v/>
      </c>
      <c r="AG490" s="21" t="str">
        <f>IF(AND('別紙3-1_区分⑤所要額内訳'!$I$4="大規模施設等(定員30人以上)",$AG$426&gt;=5),AG383,IF(AND('別紙3-1_区分⑤所要額内訳'!$I$4="小規模施設等(定員29人以下)",$AG$426&gt;=2),AG383,""))</f>
        <v/>
      </c>
      <c r="AH490" s="21" t="str">
        <f>IF(AND('別紙3-1_区分⑤所要額内訳'!$I$4="大規模施設等(定員30人以上)",$AH$426&gt;=5),AH383,IF(AND('別紙3-1_区分⑤所要額内訳'!$I$4="小規模施設等(定員29人以下)",$AH$426&gt;=2),AH383,""))</f>
        <v/>
      </c>
      <c r="AI490" s="21" t="str">
        <f>IF(AND('別紙3-1_区分⑤所要額内訳'!$I$4="大規模施設等(定員30人以上)",$AI$426&gt;=5),AI383,IF(AND('別紙3-1_区分⑤所要額内訳'!$I$4="小規模施設等(定員29人以下)",$AI$426&gt;=2),AI383,""))</f>
        <v/>
      </c>
      <c r="AJ490" s="21" t="str">
        <f>IF(AND('別紙3-1_区分⑤所要額内訳'!$I$4="大規模施設等(定員30人以上)",$AJ$426&gt;=5),AJ383,IF(AND('別紙3-1_区分⑤所要額内訳'!$I$4="小規模施設等(定員29人以下)",$AJ$426&gt;=2),AJ383,""))</f>
        <v/>
      </c>
      <c r="AK490" s="21" t="str">
        <f>IF(AND('別紙3-1_区分⑤所要額内訳'!$I$4="大規模施設等(定員30人以上)",$AK$426&gt;=5),AK383,IF(AND('別紙3-1_区分⑤所要額内訳'!$I$4="小規模施設等(定員29人以下)",$AK$426&gt;=2),AK383,""))</f>
        <v/>
      </c>
      <c r="AL490" s="21" t="str">
        <f>IF(AND('別紙3-1_区分⑤所要額内訳'!$I$4="大規模施設等(定員30人以上)",$AL$426&gt;=5),AL383,IF(AND('別紙3-1_区分⑤所要額内訳'!$I$4="小規模施設等(定員29人以下)",$AL$426&gt;=2),AL383,""))</f>
        <v/>
      </c>
      <c r="AM490" s="21" t="str">
        <f>IF(AND('別紙3-1_区分⑤所要額内訳'!$I$4="大規模施設等(定員30人以上)",$AM$426&gt;=5),AM383,IF(AND('別紙3-1_区分⑤所要額内訳'!$I$4="小規模施設等(定員29人以下)",$AM$426&gt;=2),AM383,""))</f>
        <v/>
      </c>
      <c r="AN490" s="21" t="str">
        <f>IF(AND('別紙3-1_区分⑤所要額内訳'!$I$4="大規模施設等(定員30人以上)",$AN$426&gt;=5),AN383,IF(AND('別紙3-1_区分⑤所要額内訳'!$I$4="小規模施設等(定員29人以下)",$AN$426&gt;=2),AN383,""))</f>
        <v/>
      </c>
      <c r="AO490" s="21" t="str">
        <f>IF(AND('別紙3-1_区分⑤所要額内訳'!$I$4="大規模施設等(定員30人以上)",$AO$426&gt;=5),AO383,IF(AND('別紙3-1_区分⑤所要額内訳'!$I$4="小規模施設等(定員29人以下)",$AO$426&gt;=2),AO383,""))</f>
        <v/>
      </c>
      <c r="AP490" s="21" t="str">
        <f>IF(AND('別紙3-1_区分⑤所要額内訳'!$I$4="大規模施設等(定員30人以上)",$AP$426&gt;=5),AP383,IF(AND('別紙3-1_区分⑤所要額内訳'!$I$4="小規模施設等(定員29人以下)",$AP$426&gt;=2),AP383,""))</f>
        <v/>
      </c>
      <c r="AQ490" s="21" t="str">
        <f>IF(AND('別紙3-1_区分⑤所要額内訳'!$I$4="大規模施設等(定員30人以上)",$AQ$426&gt;=5),AQ383,IF(AND('別紙3-1_区分⑤所要額内訳'!$I$4="小規模施設等(定員29人以下)",$AQ$426&gt;=2),AQ383,""))</f>
        <v/>
      </c>
      <c r="AR490" s="21" t="str">
        <f>IF(AND('別紙3-1_区分⑤所要額内訳'!$I$4="大規模施設等(定員30人以上)",$AR$426&gt;=5),AR383,IF(AND('別紙3-1_区分⑤所要額内訳'!$I$4="小規模施設等(定員29人以下)",$AR$426&gt;=2),AR383,""))</f>
        <v/>
      </c>
      <c r="AS490" s="21" t="str">
        <f>IF(AND('別紙3-1_区分⑤所要額内訳'!$I$4="大規模施設等(定員30人以上)",$AS$426&gt;=5),AS383,IF(AND('別紙3-1_区分⑤所要額内訳'!$I$4="小規模施設等(定員29人以下)",$AS$426&gt;=2),AS383,""))</f>
        <v/>
      </c>
      <c r="AT490" s="21" t="str">
        <f>IF(AND('別紙3-1_区分⑤所要額内訳'!$I$4="大規模施設等(定員30人以上)",$AT$426&gt;=5),AT383,IF(AND('別紙3-1_区分⑤所要額内訳'!$I$4="小規模施設等(定員29人以下)",$AT$426&gt;=2),AT383,""))</f>
        <v/>
      </c>
      <c r="AU490" s="21" t="str">
        <f>IF(AND('別紙3-1_区分⑤所要額内訳'!$I$4="大規模施設等(定員30人以上)",$AU$426&gt;=5),AU383,IF(AND('別紙3-1_区分⑤所要額内訳'!$I$4="小規模施設等(定員29人以下)",$AU$426&gt;=2),AU383,""))</f>
        <v/>
      </c>
      <c r="AV490" s="21" t="str">
        <f>IF(AND('別紙3-1_区分⑤所要額内訳'!$I$4="大規模施設等(定員30人以上)",$AV$426&gt;=5),AV383,IF(AND('別紙3-1_区分⑤所要額内訳'!$I$4="小規模施設等(定員29人以下)",$AV$426&gt;=2),AV383,""))</f>
        <v/>
      </c>
      <c r="AW490" s="21" t="str">
        <f>IF(AND('別紙3-1_区分⑤所要額内訳'!$I$4="大規模施設等(定員30人以上)",$AW$426&gt;=5),AW383,IF(AND('別紙3-1_区分⑤所要額内訳'!$I$4="小規模施設等(定員29人以下)",$AW$426&gt;=2),AW383,""))</f>
        <v/>
      </c>
      <c r="AX490" s="21" t="str">
        <f>IF(AND('別紙3-1_区分⑤所要額内訳'!$I$4="大規模施設等(定員30人以上)",$AX$426&gt;=5),AX383,IF(AND('別紙3-1_区分⑤所要額内訳'!$I$4="小規模施設等(定員29人以下)",$AX$426&gt;=2),AX383,""))</f>
        <v/>
      </c>
      <c r="AY490" s="21" t="str">
        <f>IF(AND('別紙3-1_区分⑤所要額内訳'!$I$4="大規模施設等(定員30人以上)",$AY$426&gt;=5),AY383,IF(AND('別紙3-1_区分⑤所要額内訳'!$I$4="小規模施設等(定員29人以下)",$AY$426&gt;=2),AY383,""))</f>
        <v/>
      </c>
      <c r="AZ490" s="21" t="str">
        <f>IF(AND('別紙3-1_区分⑤所要額内訳'!$I$4="大規模施設等(定員30人以上)",$AZ$426&gt;=5),AZ383,IF(AND('別紙3-1_区分⑤所要額内訳'!$I$4="小規模施設等(定員29人以下)",$AZ$426&gt;=2),AZ383,""))</f>
        <v/>
      </c>
      <c r="BA490" s="21" t="str">
        <f>IF(AND('別紙3-1_区分⑤所要額内訳'!$I$4="大規模施設等(定員30人以上)",$BA$426&gt;=5),BA383,IF(AND('別紙3-1_区分⑤所要額内訳'!$I$4="小規模施設等(定員29人以下)",$BA$426&gt;=2),BA383,""))</f>
        <v/>
      </c>
      <c r="BB490" s="18">
        <f t="shared" si="812"/>
        <v>0</v>
      </c>
    </row>
    <row r="491" spans="1:54" x14ac:dyDescent="0.2">
      <c r="A491" s="5" t="str">
        <f t="shared" ref="A491:C491" si="819">A63</f>
        <v/>
      </c>
      <c r="B491" s="14" t="str">
        <f t="shared" si="819"/>
        <v/>
      </c>
      <c r="C491" s="5" t="str">
        <f t="shared" si="819"/>
        <v/>
      </c>
      <c r="D491" s="21" t="str">
        <f>IF(AND('別紙3-1_区分⑤所要額内訳'!$I$4="大規模施設等(定員30人以上)",$D$426&gt;=5),D384,IF(AND('別紙3-1_区分⑤所要額内訳'!$I$4="小規模施設等(定員29人以下)",$D$426&gt;=2),D384,""))</f>
        <v/>
      </c>
      <c r="E491" s="21" t="str">
        <f>IF(AND('別紙3-1_区分⑤所要額内訳'!$I$4="大規模施設等(定員30人以上)",$E$426&gt;=5),E384,IF(AND('別紙3-1_区分⑤所要額内訳'!$I$4="小規模施設等(定員29人以下)",$E$426&gt;=2),E384,""))</f>
        <v/>
      </c>
      <c r="F491" s="21" t="str">
        <f>IF(AND('別紙3-1_区分⑤所要額内訳'!$I$4="大規模施設等(定員30人以上)",$F$426&gt;=5),F384,IF(AND('別紙3-1_区分⑤所要額内訳'!$I$4="小規模施設等(定員29人以下)",$F$426&gt;=2),F384,""))</f>
        <v/>
      </c>
      <c r="G491" s="21" t="str">
        <f>IF(AND('別紙3-1_区分⑤所要額内訳'!$I$4="大規模施設等(定員30人以上)",$G$426&gt;=5),G384,IF(AND('別紙3-1_区分⑤所要額内訳'!$I$4="小規模施設等(定員29人以下)",$G$426&gt;=2),G384,""))</f>
        <v/>
      </c>
      <c r="H491" s="21" t="str">
        <f>IF(AND('別紙3-1_区分⑤所要額内訳'!$I$4="大規模施設等(定員30人以上)",$H$426&gt;=5),H384,IF(AND('別紙3-1_区分⑤所要額内訳'!$I$4="小規模施設等(定員29人以下)",$H$426&gt;=2),H384,""))</f>
        <v/>
      </c>
      <c r="I491" s="21" t="str">
        <f>IF(AND('別紙3-1_区分⑤所要額内訳'!$I$4="大規模施設等(定員30人以上)",$I$426&gt;=5),I384,IF(AND('別紙3-1_区分⑤所要額内訳'!$I$4="小規模施設等(定員29人以下)",$I$426&gt;=2),I384,""))</f>
        <v/>
      </c>
      <c r="J491" s="21" t="str">
        <f>IF(AND('別紙3-1_区分⑤所要額内訳'!$I$4="大規模施設等(定員30人以上)",$J$426&gt;=5),J384,IF(AND('別紙3-1_区分⑤所要額内訳'!$I$4="小規模施設等(定員29人以下)",$J$426&gt;=2),J384,""))</f>
        <v/>
      </c>
      <c r="K491" s="21" t="str">
        <f>IF(AND('別紙3-1_区分⑤所要額内訳'!$I$4="大規模施設等(定員30人以上)",$K$426&gt;=5),K384,IF(AND('別紙3-1_区分⑤所要額内訳'!$I$4="小規模施設等(定員29人以下)",$K$426&gt;=2),K384,""))</f>
        <v/>
      </c>
      <c r="L491" s="21" t="str">
        <f>IF(AND('別紙3-1_区分⑤所要額内訳'!$I$4="大規模施設等(定員30人以上)",$L$426&gt;=5),L384,IF(AND('別紙3-1_区分⑤所要額内訳'!$I$4="小規模施設等(定員29人以下)",$L$426&gt;=2),L384,""))</f>
        <v/>
      </c>
      <c r="M491" s="21" t="str">
        <f>IF(AND('別紙3-1_区分⑤所要額内訳'!$I$4="大規模施設等(定員30人以上)",$M$426&gt;=5),M384,IF(AND('別紙3-1_区分⑤所要額内訳'!$I$4="小規模施設等(定員29人以下)",$M$426&gt;=2),M384,""))</f>
        <v/>
      </c>
      <c r="N491" s="21" t="str">
        <f>IF(AND('別紙3-1_区分⑤所要額内訳'!$I$4="大規模施設等(定員30人以上)",$N$426&gt;=5),N384,IF(AND('別紙3-1_区分⑤所要額内訳'!$I$4="小規模施設等(定員29人以下)",$N$426&gt;=2),N384,""))</f>
        <v/>
      </c>
      <c r="O491" s="21" t="str">
        <f>IF(AND('別紙3-1_区分⑤所要額内訳'!$I$4="大規模施設等(定員30人以上)",$O$426&gt;=5),O384,IF(AND('別紙3-1_区分⑤所要額内訳'!$I$4="小規模施設等(定員29人以下)",$O$426&gt;=2),O384,""))</f>
        <v/>
      </c>
      <c r="P491" s="21" t="str">
        <f>IF(AND('別紙3-1_区分⑤所要額内訳'!$I$4="大規模施設等(定員30人以上)",$P$426&gt;=5),P384,IF(AND('別紙3-1_区分⑤所要額内訳'!$I$4="小規模施設等(定員29人以下)",$P$426&gt;=2),P384,""))</f>
        <v/>
      </c>
      <c r="Q491" s="21" t="str">
        <f>IF(AND('別紙3-1_区分⑤所要額内訳'!$I$4="大規模施設等(定員30人以上)",$Q$426&gt;=5),Q384,IF(AND('別紙3-1_区分⑤所要額内訳'!$I$4="小規模施設等(定員29人以下)",$Q$426&gt;=2),Q384,""))</f>
        <v/>
      </c>
      <c r="R491" s="21" t="str">
        <f>IF(AND('別紙3-1_区分⑤所要額内訳'!$I$4="大規模施設等(定員30人以上)",$R$426&gt;=5),R384,IF(AND('別紙3-1_区分⑤所要額内訳'!$I$4="小規模施設等(定員29人以下)",$R$426&gt;=2),R384,""))</f>
        <v/>
      </c>
      <c r="S491" s="21" t="str">
        <f>IF(AND('別紙3-1_区分⑤所要額内訳'!$I$4="大規模施設等(定員30人以上)",$S$426&gt;=5),S384,IF(AND('別紙3-1_区分⑤所要額内訳'!$I$4="小規模施設等(定員29人以下)",$S$426&gt;=2),S384,""))</f>
        <v/>
      </c>
      <c r="T491" s="21" t="str">
        <f>IF(AND('別紙3-1_区分⑤所要額内訳'!$I$4="大規模施設等(定員30人以上)",$T$426&gt;=5),T384,IF(AND('別紙3-1_区分⑤所要額内訳'!$I$4="小規模施設等(定員29人以下)",$T$426&gt;=2),T384,""))</f>
        <v/>
      </c>
      <c r="U491" s="21" t="str">
        <f>IF(AND('別紙3-1_区分⑤所要額内訳'!$I$4="大規模施設等(定員30人以上)",$U$426&gt;=5),U384,IF(AND('別紙3-1_区分⑤所要額内訳'!$I$4="小規模施設等(定員29人以下)",$U$426&gt;=2),U384,""))</f>
        <v/>
      </c>
      <c r="V491" s="21" t="str">
        <f>IF(AND('別紙3-1_区分⑤所要額内訳'!$I$4="大規模施設等(定員30人以上)",$V$426&gt;=5),V384,IF(AND('別紙3-1_区分⑤所要額内訳'!$I$4="小規模施設等(定員29人以下)",$V$426&gt;=2),V384,""))</f>
        <v/>
      </c>
      <c r="W491" s="21" t="str">
        <f>IF(AND('別紙3-1_区分⑤所要額内訳'!$I$4="大規模施設等(定員30人以上)",$W$426&gt;=5),W384,IF(AND('別紙3-1_区分⑤所要額内訳'!$I$4="小規模施設等(定員29人以下)",$W$426&gt;=2),W384,""))</f>
        <v/>
      </c>
      <c r="X491" s="21" t="str">
        <f>IF(AND('別紙3-1_区分⑤所要額内訳'!$I$4="大規模施設等(定員30人以上)",$X$426&gt;=5),X384,IF(AND('別紙3-1_区分⑤所要額内訳'!$I$4="小規模施設等(定員29人以下)",$X$426&gt;=2),X384,""))</f>
        <v/>
      </c>
      <c r="Y491" s="21" t="str">
        <f>IF(AND('別紙3-1_区分⑤所要額内訳'!$I$4="大規模施設等(定員30人以上)",$Y$426&gt;=5),Y384,IF(AND('別紙3-1_区分⑤所要額内訳'!$I$4="小規模施設等(定員29人以下)",$Y$426&gt;=2),Y384,""))</f>
        <v/>
      </c>
      <c r="Z491" s="21" t="str">
        <f>IF(AND('別紙3-1_区分⑤所要額内訳'!$I$4="大規模施設等(定員30人以上)",$Z$426&gt;=5),Z384,IF(AND('別紙3-1_区分⑤所要額内訳'!$I$4="小規模施設等(定員29人以下)",$Z$426&gt;=2),Z384,""))</f>
        <v/>
      </c>
      <c r="AA491" s="21" t="str">
        <f>IF(AND('別紙3-1_区分⑤所要額内訳'!$I$4="大規模施設等(定員30人以上)",$AA$426&gt;=5),AA384,IF(AND('別紙3-1_区分⑤所要額内訳'!$I$4="小規模施設等(定員29人以下)",$AA$426&gt;=2),AA384,""))</f>
        <v/>
      </c>
      <c r="AB491" s="21" t="str">
        <f>IF(AND('別紙3-1_区分⑤所要額内訳'!$I$4="大規模施設等(定員30人以上)",$AB$426&gt;=5),AB384,IF(AND('別紙3-1_区分⑤所要額内訳'!$I$4="小規模施設等(定員29人以下)",$AB$426&gt;=2),AB384,""))</f>
        <v/>
      </c>
      <c r="AC491" s="21" t="str">
        <f>IF(AND('別紙3-1_区分⑤所要額内訳'!$I$4="大規模施設等(定員30人以上)",$AC$426&gt;=5),AC384,IF(AND('別紙3-1_区分⑤所要額内訳'!$I$4="小規模施設等(定員29人以下)",$AC$426&gt;=2),AC384,""))</f>
        <v/>
      </c>
      <c r="AD491" s="21" t="str">
        <f>IF(AND('別紙3-1_区分⑤所要額内訳'!$I$4="大規模施設等(定員30人以上)",$AD$426&gt;=5),AD384,IF(AND('別紙3-1_区分⑤所要額内訳'!$I$4="小規模施設等(定員29人以下)",$AD$426&gt;=2),AD384,""))</f>
        <v/>
      </c>
      <c r="AE491" s="21" t="str">
        <f>IF(AND('別紙3-1_区分⑤所要額内訳'!$I$4="大規模施設等(定員30人以上)",$AE$426&gt;=5),AE384,IF(AND('別紙3-1_区分⑤所要額内訳'!$I$4="小規模施設等(定員29人以下)",$AE$426&gt;=2),AE384,""))</f>
        <v/>
      </c>
      <c r="AF491" s="21" t="str">
        <f>IF(AND('別紙3-1_区分⑤所要額内訳'!$I$4="大規模施設等(定員30人以上)",$AF$426&gt;=5),AF384,IF(AND('別紙3-1_区分⑤所要額内訳'!$I$4="小規模施設等(定員29人以下)",$AF$426&gt;=2),AF384,""))</f>
        <v/>
      </c>
      <c r="AG491" s="21" t="str">
        <f>IF(AND('別紙3-1_区分⑤所要額内訳'!$I$4="大規模施設等(定員30人以上)",$AG$426&gt;=5),AG384,IF(AND('別紙3-1_区分⑤所要額内訳'!$I$4="小規模施設等(定員29人以下)",$AG$426&gt;=2),AG384,""))</f>
        <v/>
      </c>
      <c r="AH491" s="21" t="str">
        <f>IF(AND('別紙3-1_区分⑤所要額内訳'!$I$4="大規模施設等(定員30人以上)",$AH$426&gt;=5),AH384,IF(AND('別紙3-1_区分⑤所要額内訳'!$I$4="小規模施設等(定員29人以下)",$AH$426&gt;=2),AH384,""))</f>
        <v/>
      </c>
      <c r="AI491" s="21" t="str">
        <f>IF(AND('別紙3-1_区分⑤所要額内訳'!$I$4="大規模施設等(定員30人以上)",$AI$426&gt;=5),AI384,IF(AND('別紙3-1_区分⑤所要額内訳'!$I$4="小規模施設等(定員29人以下)",$AI$426&gt;=2),AI384,""))</f>
        <v/>
      </c>
      <c r="AJ491" s="21" t="str">
        <f>IF(AND('別紙3-1_区分⑤所要額内訳'!$I$4="大規模施設等(定員30人以上)",$AJ$426&gt;=5),AJ384,IF(AND('別紙3-1_区分⑤所要額内訳'!$I$4="小規模施設等(定員29人以下)",$AJ$426&gt;=2),AJ384,""))</f>
        <v/>
      </c>
      <c r="AK491" s="21" t="str">
        <f>IF(AND('別紙3-1_区分⑤所要額内訳'!$I$4="大規模施設等(定員30人以上)",$AK$426&gt;=5),AK384,IF(AND('別紙3-1_区分⑤所要額内訳'!$I$4="小規模施設等(定員29人以下)",$AK$426&gt;=2),AK384,""))</f>
        <v/>
      </c>
      <c r="AL491" s="21" t="str">
        <f>IF(AND('別紙3-1_区分⑤所要額内訳'!$I$4="大規模施設等(定員30人以上)",$AL$426&gt;=5),AL384,IF(AND('別紙3-1_区分⑤所要額内訳'!$I$4="小規模施設等(定員29人以下)",$AL$426&gt;=2),AL384,""))</f>
        <v/>
      </c>
      <c r="AM491" s="21" t="str">
        <f>IF(AND('別紙3-1_区分⑤所要額内訳'!$I$4="大規模施設等(定員30人以上)",$AM$426&gt;=5),AM384,IF(AND('別紙3-1_区分⑤所要額内訳'!$I$4="小規模施設等(定員29人以下)",$AM$426&gt;=2),AM384,""))</f>
        <v/>
      </c>
      <c r="AN491" s="21" t="str">
        <f>IF(AND('別紙3-1_区分⑤所要額内訳'!$I$4="大規模施設等(定員30人以上)",$AN$426&gt;=5),AN384,IF(AND('別紙3-1_区分⑤所要額内訳'!$I$4="小規模施設等(定員29人以下)",$AN$426&gt;=2),AN384,""))</f>
        <v/>
      </c>
      <c r="AO491" s="21" t="str">
        <f>IF(AND('別紙3-1_区分⑤所要額内訳'!$I$4="大規模施設等(定員30人以上)",$AO$426&gt;=5),AO384,IF(AND('別紙3-1_区分⑤所要額内訳'!$I$4="小規模施設等(定員29人以下)",$AO$426&gt;=2),AO384,""))</f>
        <v/>
      </c>
      <c r="AP491" s="21" t="str">
        <f>IF(AND('別紙3-1_区分⑤所要額内訳'!$I$4="大規模施設等(定員30人以上)",$AP$426&gt;=5),AP384,IF(AND('別紙3-1_区分⑤所要額内訳'!$I$4="小規模施設等(定員29人以下)",$AP$426&gt;=2),AP384,""))</f>
        <v/>
      </c>
      <c r="AQ491" s="21" t="str">
        <f>IF(AND('別紙3-1_区分⑤所要額内訳'!$I$4="大規模施設等(定員30人以上)",$AQ$426&gt;=5),AQ384,IF(AND('別紙3-1_区分⑤所要額内訳'!$I$4="小規模施設等(定員29人以下)",$AQ$426&gt;=2),AQ384,""))</f>
        <v/>
      </c>
      <c r="AR491" s="21" t="str">
        <f>IF(AND('別紙3-1_区分⑤所要額内訳'!$I$4="大規模施設等(定員30人以上)",$AR$426&gt;=5),AR384,IF(AND('別紙3-1_区分⑤所要額内訳'!$I$4="小規模施設等(定員29人以下)",$AR$426&gt;=2),AR384,""))</f>
        <v/>
      </c>
      <c r="AS491" s="21" t="str">
        <f>IF(AND('別紙3-1_区分⑤所要額内訳'!$I$4="大規模施設等(定員30人以上)",$AS$426&gt;=5),AS384,IF(AND('別紙3-1_区分⑤所要額内訳'!$I$4="小規模施設等(定員29人以下)",$AS$426&gt;=2),AS384,""))</f>
        <v/>
      </c>
      <c r="AT491" s="21" t="str">
        <f>IF(AND('別紙3-1_区分⑤所要額内訳'!$I$4="大規模施設等(定員30人以上)",$AT$426&gt;=5),AT384,IF(AND('別紙3-1_区分⑤所要額内訳'!$I$4="小規模施設等(定員29人以下)",$AT$426&gt;=2),AT384,""))</f>
        <v/>
      </c>
      <c r="AU491" s="21" t="str">
        <f>IF(AND('別紙3-1_区分⑤所要額内訳'!$I$4="大規模施設等(定員30人以上)",$AU$426&gt;=5),AU384,IF(AND('別紙3-1_区分⑤所要額内訳'!$I$4="小規模施設等(定員29人以下)",$AU$426&gt;=2),AU384,""))</f>
        <v/>
      </c>
      <c r="AV491" s="21" t="str">
        <f>IF(AND('別紙3-1_区分⑤所要額内訳'!$I$4="大規模施設等(定員30人以上)",$AV$426&gt;=5),AV384,IF(AND('別紙3-1_区分⑤所要額内訳'!$I$4="小規模施設等(定員29人以下)",$AV$426&gt;=2),AV384,""))</f>
        <v/>
      </c>
      <c r="AW491" s="21" t="str">
        <f>IF(AND('別紙3-1_区分⑤所要額内訳'!$I$4="大規模施設等(定員30人以上)",$AW$426&gt;=5),AW384,IF(AND('別紙3-1_区分⑤所要額内訳'!$I$4="小規模施設等(定員29人以下)",$AW$426&gt;=2),AW384,""))</f>
        <v/>
      </c>
      <c r="AX491" s="21" t="str">
        <f>IF(AND('別紙3-1_区分⑤所要額内訳'!$I$4="大規模施設等(定員30人以上)",$AX$426&gt;=5),AX384,IF(AND('別紙3-1_区分⑤所要額内訳'!$I$4="小規模施設等(定員29人以下)",$AX$426&gt;=2),AX384,""))</f>
        <v/>
      </c>
      <c r="AY491" s="21" t="str">
        <f>IF(AND('別紙3-1_区分⑤所要額内訳'!$I$4="大規模施設等(定員30人以上)",$AY$426&gt;=5),AY384,IF(AND('別紙3-1_区分⑤所要額内訳'!$I$4="小規模施設等(定員29人以下)",$AY$426&gt;=2),AY384,""))</f>
        <v/>
      </c>
      <c r="AZ491" s="21" t="str">
        <f>IF(AND('別紙3-1_区分⑤所要額内訳'!$I$4="大規模施設等(定員30人以上)",$AZ$426&gt;=5),AZ384,IF(AND('別紙3-1_区分⑤所要額内訳'!$I$4="小規模施設等(定員29人以下)",$AZ$426&gt;=2),AZ384,""))</f>
        <v/>
      </c>
      <c r="BA491" s="21" t="str">
        <f>IF(AND('別紙3-1_区分⑤所要額内訳'!$I$4="大規模施設等(定員30人以上)",$BA$426&gt;=5),BA384,IF(AND('別紙3-1_区分⑤所要額内訳'!$I$4="小規模施設等(定員29人以下)",$BA$426&gt;=2),BA384,""))</f>
        <v/>
      </c>
      <c r="BB491" s="18">
        <f t="shared" si="812"/>
        <v>0</v>
      </c>
    </row>
    <row r="492" spans="1:54" x14ac:dyDescent="0.2">
      <c r="A492" s="5" t="str">
        <f t="shared" ref="A492:C492" si="820">A64</f>
        <v/>
      </c>
      <c r="B492" s="14" t="str">
        <f t="shared" si="820"/>
        <v/>
      </c>
      <c r="C492" s="5" t="str">
        <f t="shared" si="820"/>
        <v/>
      </c>
      <c r="D492" s="21" t="str">
        <f>IF(AND('別紙3-1_区分⑤所要額内訳'!$I$4="大規模施設等(定員30人以上)",$D$426&gt;=5),D385,IF(AND('別紙3-1_区分⑤所要額内訳'!$I$4="小規模施設等(定員29人以下)",$D$426&gt;=2),D385,""))</f>
        <v/>
      </c>
      <c r="E492" s="21" t="str">
        <f>IF(AND('別紙3-1_区分⑤所要額内訳'!$I$4="大規模施設等(定員30人以上)",$E$426&gt;=5),E385,IF(AND('別紙3-1_区分⑤所要額内訳'!$I$4="小規模施設等(定員29人以下)",$E$426&gt;=2),E385,""))</f>
        <v/>
      </c>
      <c r="F492" s="21" t="str">
        <f>IF(AND('別紙3-1_区分⑤所要額内訳'!$I$4="大規模施設等(定員30人以上)",$F$426&gt;=5),F385,IF(AND('別紙3-1_区分⑤所要額内訳'!$I$4="小規模施設等(定員29人以下)",$F$426&gt;=2),F385,""))</f>
        <v/>
      </c>
      <c r="G492" s="21" t="str">
        <f>IF(AND('別紙3-1_区分⑤所要額内訳'!$I$4="大規模施設等(定員30人以上)",$G$426&gt;=5),G385,IF(AND('別紙3-1_区分⑤所要額内訳'!$I$4="小規模施設等(定員29人以下)",$G$426&gt;=2),G385,""))</f>
        <v/>
      </c>
      <c r="H492" s="21" t="str">
        <f>IF(AND('別紙3-1_区分⑤所要額内訳'!$I$4="大規模施設等(定員30人以上)",$H$426&gt;=5),H385,IF(AND('別紙3-1_区分⑤所要額内訳'!$I$4="小規模施設等(定員29人以下)",$H$426&gt;=2),H385,""))</f>
        <v/>
      </c>
      <c r="I492" s="21" t="str">
        <f>IF(AND('別紙3-1_区分⑤所要額内訳'!$I$4="大規模施設等(定員30人以上)",$I$426&gt;=5),I385,IF(AND('別紙3-1_区分⑤所要額内訳'!$I$4="小規模施設等(定員29人以下)",$I$426&gt;=2),I385,""))</f>
        <v/>
      </c>
      <c r="J492" s="21" t="str">
        <f>IF(AND('別紙3-1_区分⑤所要額内訳'!$I$4="大規模施設等(定員30人以上)",$J$426&gt;=5),J385,IF(AND('別紙3-1_区分⑤所要額内訳'!$I$4="小規模施設等(定員29人以下)",$J$426&gt;=2),J385,""))</f>
        <v/>
      </c>
      <c r="K492" s="21" t="str">
        <f>IF(AND('別紙3-1_区分⑤所要額内訳'!$I$4="大規模施設等(定員30人以上)",$K$426&gt;=5),K385,IF(AND('別紙3-1_区分⑤所要額内訳'!$I$4="小規模施設等(定員29人以下)",$K$426&gt;=2),K385,""))</f>
        <v/>
      </c>
      <c r="L492" s="21" t="str">
        <f>IF(AND('別紙3-1_区分⑤所要額内訳'!$I$4="大規模施設等(定員30人以上)",$L$426&gt;=5),L385,IF(AND('別紙3-1_区分⑤所要額内訳'!$I$4="小規模施設等(定員29人以下)",$L$426&gt;=2),L385,""))</f>
        <v/>
      </c>
      <c r="M492" s="21" t="str">
        <f>IF(AND('別紙3-1_区分⑤所要額内訳'!$I$4="大規模施設等(定員30人以上)",$M$426&gt;=5),M385,IF(AND('別紙3-1_区分⑤所要額内訳'!$I$4="小規模施設等(定員29人以下)",$M$426&gt;=2),M385,""))</f>
        <v/>
      </c>
      <c r="N492" s="21" t="str">
        <f>IF(AND('別紙3-1_区分⑤所要額内訳'!$I$4="大規模施設等(定員30人以上)",$N$426&gt;=5),N385,IF(AND('別紙3-1_区分⑤所要額内訳'!$I$4="小規模施設等(定員29人以下)",$N$426&gt;=2),N385,""))</f>
        <v/>
      </c>
      <c r="O492" s="21" t="str">
        <f>IF(AND('別紙3-1_区分⑤所要額内訳'!$I$4="大規模施設等(定員30人以上)",$O$426&gt;=5),O385,IF(AND('別紙3-1_区分⑤所要額内訳'!$I$4="小規模施設等(定員29人以下)",$O$426&gt;=2),O385,""))</f>
        <v/>
      </c>
      <c r="P492" s="21" t="str">
        <f>IF(AND('別紙3-1_区分⑤所要額内訳'!$I$4="大規模施設等(定員30人以上)",$P$426&gt;=5),P385,IF(AND('別紙3-1_区分⑤所要額内訳'!$I$4="小規模施設等(定員29人以下)",$P$426&gt;=2),P385,""))</f>
        <v/>
      </c>
      <c r="Q492" s="21" t="str">
        <f>IF(AND('別紙3-1_区分⑤所要額内訳'!$I$4="大規模施設等(定員30人以上)",$Q$426&gt;=5),Q385,IF(AND('別紙3-1_区分⑤所要額内訳'!$I$4="小規模施設等(定員29人以下)",$Q$426&gt;=2),Q385,""))</f>
        <v/>
      </c>
      <c r="R492" s="21" t="str">
        <f>IF(AND('別紙3-1_区分⑤所要額内訳'!$I$4="大規模施設等(定員30人以上)",$R$426&gt;=5),R385,IF(AND('別紙3-1_区分⑤所要額内訳'!$I$4="小規模施設等(定員29人以下)",$R$426&gt;=2),R385,""))</f>
        <v/>
      </c>
      <c r="S492" s="21" t="str">
        <f>IF(AND('別紙3-1_区分⑤所要額内訳'!$I$4="大規模施設等(定員30人以上)",$S$426&gt;=5),S385,IF(AND('別紙3-1_区分⑤所要額内訳'!$I$4="小規模施設等(定員29人以下)",$S$426&gt;=2),S385,""))</f>
        <v/>
      </c>
      <c r="T492" s="21" t="str">
        <f>IF(AND('別紙3-1_区分⑤所要額内訳'!$I$4="大規模施設等(定員30人以上)",$T$426&gt;=5),T385,IF(AND('別紙3-1_区分⑤所要額内訳'!$I$4="小規模施設等(定員29人以下)",$T$426&gt;=2),T385,""))</f>
        <v/>
      </c>
      <c r="U492" s="21" t="str">
        <f>IF(AND('別紙3-1_区分⑤所要額内訳'!$I$4="大規模施設等(定員30人以上)",$U$426&gt;=5),U385,IF(AND('別紙3-1_区分⑤所要額内訳'!$I$4="小規模施設等(定員29人以下)",$U$426&gt;=2),U385,""))</f>
        <v/>
      </c>
      <c r="V492" s="21" t="str">
        <f>IF(AND('別紙3-1_区分⑤所要額内訳'!$I$4="大規模施設等(定員30人以上)",$V$426&gt;=5),V385,IF(AND('別紙3-1_区分⑤所要額内訳'!$I$4="小規模施設等(定員29人以下)",$V$426&gt;=2),V385,""))</f>
        <v/>
      </c>
      <c r="W492" s="21" t="str">
        <f>IF(AND('別紙3-1_区分⑤所要額内訳'!$I$4="大規模施設等(定員30人以上)",$W$426&gt;=5),W385,IF(AND('別紙3-1_区分⑤所要額内訳'!$I$4="小規模施設等(定員29人以下)",$W$426&gt;=2),W385,""))</f>
        <v/>
      </c>
      <c r="X492" s="21" t="str">
        <f>IF(AND('別紙3-1_区分⑤所要額内訳'!$I$4="大規模施設等(定員30人以上)",$X$426&gt;=5),X385,IF(AND('別紙3-1_区分⑤所要額内訳'!$I$4="小規模施設等(定員29人以下)",$X$426&gt;=2),X385,""))</f>
        <v/>
      </c>
      <c r="Y492" s="21" t="str">
        <f>IF(AND('別紙3-1_区分⑤所要額内訳'!$I$4="大規模施設等(定員30人以上)",$Y$426&gt;=5),Y385,IF(AND('別紙3-1_区分⑤所要額内訳'!$I$4="小規模施設等(定員29人以下)",$Y$426&gt;=2),Y385,""))</f>
        <v/>
      </c>
      <c r="Z492" s="21" t="str">
        <f>IF(AND('別紙3-1_区分⑤所要額内訳'!$I$4="大規模施設等(定員30人以上)",$Z$426&gt;=5),Z385,IF(AND('別紙3-1_区分⑤所要額内訳'!$I$4="小規模施設等(定員29人以下)",$Z$426&gt;=2),Z385,""))</f>
        <v/>
      </c>
      <c r="AA492" s="21" t="str">
        <f>IF(AND('別紙3-1_区分⑤所要額内訳'!$I$4="大規模施設等(定員30人以上)",$AA$426&gt;=5),AA385,IF(AND('別紙3-1_区分⑤所要額内訳'!$I$4="小規模施設等(定員29人以下)",$AA$426&gt;=2),AA385,""))</f>
        <v/>
      </c>
      <c r="AB492" s="21" t="str">
        <f>IF(AND('別紙3-1_区分⑤所要額内訳'!$I$4="大規模施設等(定員30人以上)",$AB$426&gt;=5),AB385,IF(AND('別紙3-1_区分⑤所要額内訳'!$I$4="小規模施設等(定員29人以下)",$AB$426&gt;=2),AB385,""))</f>
        <v/>
      </c>
      <c r="AC492" s="21" t="str">
        <f>IF(AND('別紙3-1_区分⑤所要額内訳'!$I$4="大規模施設等(定員30人以上)",$AC$426&gt;=5),AC385,IF(AND('別紙3-1_区分⑤所要額内訳'!$I$4="小規模施設等(定員29人以下)",$AC$426&gt;=2),AC385,""))</f>
        <v/>
      </c>
      <c r="AD492" s="21" t="str">
        <f>IF(AND('別紙3-1_区分⑤所要額内訳'!$I$4="大規模施設等(定員30人以上)",$AD$426&gt;=5),AD385,IF(AND('別紙3-1_区分⑤所要額内訳'!$I$4="小規模施設等(定員29人以下)",$AD$426&gt;=2),AD385,""))</f>
        <v/>
      </c>
      <c r="AE492" s="21" t="str">
        <f>IF(AND('別紙3-1_区分⑤所要額内訳'!$I$4="大規模施設等(定員30人以上)",$AE$426&gt;=5),AE385,IF(AND('別紙3-1_区分⑤所要額内訳'!$I$4="小規模施設等(定員29人以下)",$AE$426&gt;=2),AE385,""))</f>
        <v/>
      </c>
      <c r="AF492" s="21" t="str">
        <f>IF(AND('別紙3-1_区分⑤所要額内訳'!$I$4="大規模施設等(定員30人以上)",$AF$426&gt;=5),AF385,IF(AND('別紙3-1_区分⑤所要額内訳'!$I$4="小規模施設等(定員29人以下)",$AF$426&gt;=2),AF385,""))</f>
        <v/>
      </c>
      <c r="AG492" s="21" t="str">
        <f>IF(AND('別紙3-1_区分⑤所要額内訳'!$I$4="大規模施設等(定員30人以上)",$AG$426&gt;=5),AG385,IF(AND('別紙3-1_区分⑤所要額内訳'!$I$4="小規模施設等(定員29人以下)",$AG$426&gt;=2),AG385,""))</f>
        <v/>
      </c>
      <c r="AH492" s="21" t="str">
        <f>IF(AND('別紙3-1_区分⑤所要額内訳'!$I$4="大規模施設等(定員30人以上)",$AH$426&gt;=5),AH385,IF(AND('別紙3-1_区分⑤所要額内訳'!$I$4="小規模施設等(定員29人以下)",$AH$426&gt;=2),AH385,""))</f>
        <v/>
      </c>
      <c r="AI492" s="21" t="str">
        <f>IF(AND('別紙3-1_区分⑤所要額内訳'!$I$4="大規模施設等(定員30人以上)",$AI$426&gt;=5),AI385,IF(AND('別紙3-1_区分⑤所要額内訳'!$I$4="小規模施設等(定員29人以下)",$AI$426&gt;=2),AI385,""))</f>
        <v/>
      </c>
      <c r="AJ492" s="21" t="str">
        <f>IF(AND('別紙3-1_区分⑤所要額内訳'!$I$4="大規模施設等(定員30人以上)",$AJ$426&gt;=5),AJ385,IF(AND('別紙3-1_区分⑤所要額内訳'!$I$4="小規模施設等(定員29人以下)",$AJ$426&gt;=2),AJ385,""))</f>
        <v/>
      </c>
      <c r="AK492" s="21" t="str">
        <f>IF(AND('別紙3-1_区分⑤所要額内訳'!$I$4="大規模施設等(定員30人以上)",$AK$426&gt;=5),AK385,IF(AND('別紙3-1_区分⑤所要額内訳'!$I$4="小規模施設等(定員29人以下)",$AK$426&gt;=2),AK385,""))</f>
        <v/>
      </c>
      <c r="AL492" s="21" t="str">
        <f>IF(AND('別紙3-1_区分⑤所要額内訳'!$I$4="大規模施設等(定員30人以上)",$AL$426&gt;=5),AL385,IF(AND('別紙3-1_区分⑤所要額内訳'!$I$4="小規模施設等(定員29人以下)",$AL$426&gt;=2),AL385,""))</f>
        <v/>
      </c>
      <c r="AM492" s="21" t="str">
        <f>IF(AND('別紙3-1_区分⑤所要額内訳'!$I$4="大規模施設等(定員30人以上)",$AM$426&gt;=5),AM385,IF(AND('別紙3-1_区分⑤所要額内訳'!$I$4="小規模施設等(定員29人以下)",$AM$426&gt;=2),AM385,""))</f>
        <v/>
      </c>
      <c r="AN492" s="21" t="str">
        <f>IF(AND('別紙3-1_区分⑤所要額内訳'!$I$4="大規模施設等(定員30人以上)",$AN$426&gt;=5),AN385,IF(AND('別紙3-1_区分⑤所要額内訳'!$I$4="小規模施設等(定員29人以下)",$AN$426&gt;=2),AN385,""))</f>
        <v/>
      </c>
      <c r="AO492" s="21" t="str">
        <f>IF(AND('別紙3-1_区分⑤所要額内訳'!$I$4="大規模施設等(定員30人以上)",$AO$426&gt;=5),AO385,IF(AND('別紙3-1_区分⑤所要額内訳'!$I$4="小規模施設等(定員29人以下)",$AO$426&gt;=2),AO385,""))</f>
        <v/>
      </c>
      <c r="AP492" s="21" t="str">
        <f>IF(AND('別紙3-1_区分⑤所要額内訳'!$I$4="大規模施設等(定員30人以上)",$AP$426&gt;=5),AP385,IF(AND('別紙3-1_区分⑤所要額内訳'!$I$4="小規模施設等(定員29人以下)",$AP$426&gt;=2),AP385,""))</f>
        <v/>
      </c>
      <c r="AQ492" s="21" t="str">
        <f>IF(AND('別紙3-1_区分⑤所要額内訳'!$I$4="大規模施設等(定員30人以上)",$AQ$426&gt;=5),AQ385,IF(AND('別紙3-1_区分⑤所要額内訳'!$I$4="小規模施設等(定員29人以下)",$AQ$426&gt;=2),AQ385,""))</f>
        <v/>
      </c>
      <c r="AR492" s="21" t="str">
        <f>IF(AND('別紙3-1_区分⑤所要額内訳'!$I$4="大規模施設等(定員30人以上)",$AR$426&gt;=5),AR385,IF(AND('別紙3-1_区分⑤所要額内訳'!$I$4="小規模施設等(定員29人以下)",$AR$426&gt;=2),AR385,""))</f>
        <v/>
      </c>
      <c r="AS492" s="21" t="str">
        <f>IF(AND('別紙3-1_区分⑤所要額内訳'!$I$4="大規模施設等(定員30人以上)",$AS$426&gt;=5),AS385,IF(AND('別紙3-1_区分⑤所要額内訳'!$I$4="小規模施設等(定員29人以下)",$AS$426&gt;=2),AS385,""))</f>
        <v/>
      </c>
      <c r="AT492" s="21" t="str">
        <f>IF(AND('別紙3-1_区分⑤所要額内訳'!$I$4="大規模施設等(定員30人以上)",$AT$426&gt;=5),AT385,IF(AND('別紙3-1_区分⑤所要額内訳'!$I$4="小規模施設等(定員29人以下)",$AT$426&gt;=2),AT385,""))</f>
        <v/>
      </c>
      <c r="AU492" s="21" t="str">
        <f>IF(AND('別紙3-1_区分⑤所要額内訳'!$I$4="大規模施設等(定員30人以上)",$AU$426&gt;=5),AU385,IF(AND('別紙3-1_区分⑤所要額内訳'!$I$4="小規模施設等(定員29人以下)",$AU$426&gt;=2),AU385,""))</f>
        <v/>
      </c>
      <c r="AV492" s="21" t="str">
        <f>IF(AND('別紙3-1_区分⑤所要額内訳'!$I$4="大規模施設等(定員30人以上)",$AV$426&gt;=5),AV385,IF(AND('別紙3-1_区分⑤所要額内訳'!$I$4="小規模施設等(定員29人以下)",$AV$426&gt;=2),AV385,""))</f>
        <v/>
      </c>
      <c r="AW492" s="21" t="str">
        <f>IF(AND('別紙3-1_区分⑤所要額内訳'!$I$4="大規模施設等(定員30人以上)",$AW$426&gt;=5),AW385,IF(AND('別紙3-1_区分⑤所要額内訳'!$I$4="小規模施設等(定員29人以下)",$AW$426&gt;=2),AW385,""))</f>
        <v/>
      </c>
      <c r="AX492" s="21" t="str">
        <f>IF(AND('別紙3-1_区分⑤所要額内訳'!$I$4="大規模施設等(定員30人以上)",$AX$426&gt;=5),AX385,IF(AND('別紙3-1_区分⑤所要額内訳'!$I$4="小規模施設等(定員29人以下)",$AX$426&gt;=2),AX385,""))</f>
        <v/>
      </c>
      <c r="AY492" s="21" t="str">
        <f>IF(AND('別紙3-1_区分⑤所要額内訳'!$I$4="大規模施設等(定員30人以上)",$AY$426&gt;=5),AY385,IF(AND('別紙3-1_区分⑤所要額内訳'!$I$4="小規模施設等(定員29人以下)",$AY$426&gt;=2),AY385,""))</f>
        <v/>
      </c>
      <c r="AZ492" s="21" t="str">
        <f>IF(AND('別紙3-1_区分⑤所要額内訳'!$I$4="大規模施設等(定員30人以上)",$AZ$426&gt;=5),AZ385,IF(AND('別紙3-1_区分⑤所要額内訳'!$I$4="小規模施設等(定員29人以下)",$AZ$426&gt;=2),AZ385,""))</f>
        <v/>
      </c>
      <c r="BA492" s="21" t="str">
        <f>IF(AND('別紙3-1_区分⑤所要額内訳'!$I$4="大規模施設等(定員30人以上)",$BA$426&gt;=5),BA385,IF(AND('別紙3-1_区分⑤所要額内訳'!$I$4="小規模施設等(定員29人以下)",$BA$426&gt;=2),BA385,""))</f>
        <v/>
      </c>
      <c r="BB492" s="18">
        <f t="shared" si="812"/>
        <v>0</v>
      </c>
    </row>
    <row r="493" spans="1:54" x14ac:dyDescent="0.2">
      <c r="A493" s="5" t="str">
        <f t="shared" ref="A493:C493" si="821">A65</f>
        <v/>
      </c>
      <c r="B493" s="14" t="str">
        <f t="shared" si="821"/>
        <v/>
      </c>
      <c r="C493" s="5" t="str">
        <f t="shared" si="821"/>
        <v/>
      </c>
      <c r="D493" s="21" t="str">
        <f>IF(AND('別紙3-1_区分⑤所要額内訳'!$I$4="大規模施設等(定員30人以上)",$D$426&gt;=5),D386,IF(AND('別紙3-1_区分⑤所要額内訳'!$I$4="小規模施設等(定員29人以下)",$D$426&gt;=2),D386,""))</f>
        <v/>
      </c>
      <c r="E493" s="21" t="str">
        <f>IF(AND('別紙3-1_区分⑤所要額内訳'!$I$4="大規模施設等(定員30人以上)",$E$426&gt;=5),E386,IF(AND('別紙3-1_区分⑤所要額内訳'!$I$4="小規模施設等(定員29人以下)",$E$426&gt;=2),E386,""))</f>
        <v/>
      </c>
      <c r="F493" s="21" t="str">
        <f>IF(AND('別紙3-1_区分⑤所要額内訳'!$I$4="大規模施設等(定員30人以上)",$F$426&gt;=5),F386,IF(AND('別紙3-1_区分⑤所要額内訳'!$I$4="小規模施設等(定員29人以下)",$F$426&gt;=2),F386,""))</f>
        <v/>
      </c>
      <c r="G493" s="21" t="str">
        <f>IF(AND('別紙3-1_区分⑤所要額内訳'!$I$4="大規模施設等(定員30人以上)",$G$426&gt;=5),G386,IF(AND('別紙3-1_区分⑤所要額内訳'!$I$4="小規模施設等(定員29人以下)",$G$426&gt;=2),G386,""))</f>
        <v/>
      </c>
      <c r="H493" s="21" t="str">
        <f>IF(AND('別紙3-1_区分⑤所要額内訳'!$I$4="大規模施設等(定員30人以上)",$H$426&gt;=5),H386,IF(AND('別紙3-1_区分⑤所要額内訳'!$I$4="小規模施設等(定員29人以下)",$H$426&gt;=2),H386,""))</f>
        <v/>
      </c>
      <c r="I493" s="21" t="str">
        <f>IF(AND('別紙3-1_区分⑤所要額内訳'!$I$4="大規模施設等(定員30人以上)",$I$426&gt;=5),I386,IF(AND('別紙3-1_区分⑤所要額内訳'!$I$4="小規模施設等(定員29人以下)",$I$426&gt;=2),I386,""))</f>
        <v/>
      </c>
      <c r="J493" s="21" t="str">
        <f>IF(AND('別紙3-1_区分⑤所要額内訳'!$I$4="大規模施設等(定員30人以上)",$J$426&gt;=5),J386,IF(AND('別紙3-1_区分⑤所要額内訳'!$I$4="小規模施設等(定員29人以下)",$J$426&gt;=2),J386,""))</f>
        <v/>
      </c>
      <c r="K493" s="21" t="str">
        <f>IF(AND('別紙3-1_区分⑤所要額内訳'!$I$4="大規模施設等(定員30人以上)",$K$426&gt;=5),K386,IF(AND('別紙3-1_区分⑤所要額内訳'!$I$4="小規模施設等(定員29人以下)",$K$426&gt;=2),K386,""))</f>
        <v/>
      </c>
      <c r="L493" s="21" t="str">
        <f>IF(AND('別紙3-1_区分⑤所要額内訳'!$I$4="大規模施設等(定員30人以上)",$L$426&gt;=5),L386,IF(AND('別紙3-1_区分⑤所要額内訳'!$I$4="小規模施設等(定員29人以下)",$L$426&gt;=2),L386,""))</f>
        <v/>
      </c>
      <c r="M493" s="21" t="str">
        <f>IF(AND('別紙3-1_区分⑤所要額内訳'!$I$4="大規模施設等(定員30人以上)",$M$426&gt;=5),M386,IF(AND('別紙3-1_区分⑤所要額内訳'!$I$4="小規模施設等(定員29人以下)",$M$426&gt;=2),M386,""))</f>
        <v/>
      </c>
      <c r="N493" s="21" t="str">
        <f>IF(AND('別紙3-1_区分⑤所要額内訳'!$I$4="大規模施設等(定員30人以上)",$N$426&gt;=5),N386,IF(AND('別紙3-1_区分⑤所要額内訳'!$I$4="小規模施設等(定員29人以下)",$N$426&gt;=2),N386,""))</f>
        <v/>
      </c>
      <c r="O493" s="21" t="str">
        <f>IF(AND('別紙3-1_区分⑤所要額内訳'!$I$4="大規模施設等(定員30人以上)",$O$426&gt;=5),O386,IF(AND('別紙3-1_区分⑤所要額内訳'!$I$4="小規模施設等(定員29人以下)",$O$426&gt;=2),O386,""))</f>
        <v/>
      </c>
      <c r="P493" s="21" t="str">
        <f>IF(AND('別紙3-1_区分⑤所要額内訳'!$I$4="大規模施設等(定員30人以上)",$P$426&gt;=5),P386,IF(AND('別紙3-1_区分⑤所要額内訳'!$I$4="小規模施設等(定員29人以下)",$P$426&gt;=2),P386,""))</f>
        <v/>
      </c>
      <c r="Q493" s="21" t="str">
        <f>IF(AND('別紙3-1_区分⑤所要額内訳'!$I$4="大規模施設等(定員30人以上)",$Q$426&gt;=5),Q386,IF(AND('別紙3-1_区分⑤所要額内訳'!$I$4="小規模施設等(定員29人以下)",$Q$426&gt;=2),Q386,""))</f>
        <v/>
      </c>
      <c r="R493" s="21" t="str">
        <f>IF(AND('別紙3-1_区分⑤所要額内訳'!$I$4="大規模施設等(定員30人以上)",$R$426&gt;=5),R386,IF(AND('別紙3-1_区分⑤所要額内訳'!$I$4="小規模施設等(定員29人以下)",$R$426&gt;=2),R386,""))</f>
        <v/>
      </c>
      <c r="S493" s="21" t="str">
        <f>IF(AND('別紙3-1_区分⑤所要額内訳'!$I$4="大規模施設等(定員30人以上)",$S$426&gt;=5),S386,IF(AND('別紙3-1_区分⑤所要額内訳'!$I$4="小規模施設等(定員29人以下)",$S$426&gt;=2),S386,""))</f>
        <v/>
      </c>
      <c r="T493" s="21" t="str">
        <f>IF(AND('別紙3-1_区分⑤所要額内訳'!$I$4="大規模施設等(定員30人以上)",$T$426&gt;=5),T386,IF(AND('別紙3-1_区分⑤所要額内訳'!$I$4="小規模施設等(定員29人以下)",$T$426&gt;=2),T386,""))</f>
        <v/>
      </c>
      <c r="U493" s="21" t="str">
        <f>IF(AND('別紙3-1_区分⑤所要額内訳'!$I$4="大規模施設等(定員30人以上)",$U$426&gt;=5),U386,IF(AND('別紙3-1_区分⑤所要額内訳'!$I$4="小規模施設等(定員29人以下)",$U$426&gt;=2),U386,""))</f>
        <v/>
      </c>
      <c r="V493" s="21" t="str">
        <f>IF(AND('別紙3-1_区分⑤所要額内訳'!$I$4="大規模施設等(定員30人以上)",$V$426&gt;=5),V386,IF(AND('別紙3-1_区分⑤所要額内訳'!$I$4="小規模施設等(定員29人以下)",$V$426&gt;=2),V386,""))</f>
        <v/>
      </c>
      <c r="W493" s="21" t="str">
        <f>IF(AND('別紙3-1_区分⑤所要額内訳'!$I$4="大規模施設等(定員30人以上)",$W$426&gt;=5),W386,IF(AND('別紙3-1_区分⑤所要額内訳'!$I$4="小規模施設等(定員29人以下)",$W$426&gt;=2),W386,""))</f>
        <v/>
      </c>
      <c r="X493" s="21" t="str">
        <f>IF(AND('別紙3-1_区分⑤所要額内訳'!$I$4="大規模施設等(定員30人以上)",$X$426&gt;=5),X386,IF(AND('別紙3-1_区分⑤所要額内訳'!$I$4="小規模施設等(定員29人以下)",$X$426&gt;=2),X386,""))</f>
        <v/>
      </c>
      <c r="Y493" s="21" t="str">
        <f>IF(AND('別紙3-1_区分⑤所要額内訳'!$I$4="大規模施設等(定員30人以上)",$Y$426&gt;=5),Y386,IF(AND('別紙3-1_区分⑤所要額内訳'!$I$4="小規模施設等(定員29人以下)",$Y$426&gt;=2),Y386,""))</f>
        <v/>
      </c>
      <c r="Z493" s="21" t="str">
        <f>IF(AND('別紙3-1_区分⑤所要額内訳'!$I$4="大規模施設等(定員30人以上)",$Z$426&gt;=5),Z386,IF(AND('別紙3-1_区分⑤所要額内訳'!$I$4="小規模施設等(定員29人以下)",$Z$426&gt;=2),Z386,""))</f>
        <v/>
      </c>
      <c r="AA493" s="21" t="str">
        <f>IF(AND('別紙3-1_区分⑤所要額内訳'!$I$4="大規模施設等(定員30人以上)",$AA$426&gt;=5),AA386,IF(AND('別紙3-1_区分⑤所要額内訳'!$I$4="小規模施設等(定員29人以下)",$AA$426&gt;=2),AA386,""))</f>
        <v/>
      </c>
      <c r="AB493" s="21" t="str">
        <f>IF(AND('別紙3-1_区分⑤所要額内訳'!$I$4="大規模施設等(定員30人以上)",$AB$426&gt;=5),AB386,IF(AND('別紙3-1_区分⑤所要額内訳'!$I$4="小規模施設等(定員29人以下)",$AB$426&gt;=2),AB386,""))</f>
        <v/>
      </c>
      <c r="AC493" s="21" t="str">
        <f>IF(AND('別紙3-1_区分⑤所要額内訳'!$I$4="大規模施設等(定員30人以上)",$AC$426&gt;=5),AC386,IF(AND('別紙3-1_区分⑤所要額内訳'!$I$4="小規模施設等(定員29人以下)",$AC$426&gt;=2),AC386,""))</f>
        <v/>
      </c>
      <c r="AD493" s="21" t="str">
        <f>IF(AND('別紙3-1_区分⑤所要額内訳'!$I$4="大規模施設等(定員30人以上)",$AD$426&gt;=5),AD386,IF(AND('別紙3-1_区分⑤所要額内訳'!$I$4="小規模施設等(定員29人以下)",$AD$426&gt;=2),AD386,""))</f>
        <v/>
      </c>
      <c r="AE493" s="21" t="str">
        <f>IF(AND('別紙3-1_区分⑤所要額内訳'!$I$4="大規模施設等(定員30人以上)",$AE$426&gt;=5),AE386,IF(AND('別紙3-1_区分⑤所要額内訳'!$I$4="小規模施設等(定員29人以下)",$AE$426&gt;=2),AE386,""))</f>
        <v/>
      </c>
      <c r="AF493" s="21" t="str">
        <f>IF(AND('別紙3-1_区分⑤所要額内訳'!$I$4="大規模施設等(定員30人以上)",$AF$426&gt;=5),AF386,IF(AND('別紙3-1_区分⑤所要額内訳'!$I$4="小規模施設等(定員29人以下)",$AF$426&gt;=2),AF386,""))</f>
        <v/>
      </c>
      <c r="AG493" s="21" t="str">
        <f>IF(AND('別紙3-1_区分⑤所要額内訳'!$I$4="大規模施設等(定員30人以上)",$AG$426&gt;=5),AG386,IF(AND('別紙3-1_区分⑤所要額内訳'!$I$4="小規模施設等(定員29人以下)",$AG$426&gt;=2),AG386,""))</f>
        <v/>
      </c>
      <c r="AH493" s="21" t="str">
        <f>IF(AND('別紙3-1_区分⑤所要額内訳'!$I$4="大規模施設等(定員30人以上)",$AH$426&gt;=5),AH386,IF(AND('別紙3-1_区分⑤所要額内訳'!$I$4="小規模施設等(定員29人以下)",$AH$426&gt;=2),AH386,""))</f>
        <v/>
      </c>
      <c r="AI493" s="21" t="str">
        <f>IF(AND('別紙3-1_区分⑤所要額内訳'!$I$4="大規模施設等(定員30人以上)",$AI$426&gt;=5),AI386,IF(AND('別紙3-1_区分⑤所要額内訳'!$I$4="小規模施設等(定員29人以下)",$AI$426&gt;=2),AI386,""))</f>
        <v/>
      </c>
      <c r="AJ493" s="21" t="str">
        <f>IF(AND('別紙3-1_区分⑤所要額内訳'!$I$4="大規模施設等(定員30人以上)",$AJ$426&gt;=5),AJ386,IF(AND('別紙3-1_区分⑤所要額内訳'!$I$4="小規模施設等(定員29人以下)",$AJ$426&gt;=2),AJ386,""))</f>
        <v/>
      </c>
      <c r="AK493" s="21" t="str">
        <f>IF(AND('別紙3-1_区分⑤所要額内訳'!$I$4="大規模施設等(定員30人以上)",$AK$426&gt;=5),AK386,IF(AND('別紙3-1_区分⑤所要額内訳'!$I$4="小規模施設等(定員29人以下)",$AK$426&gt;=2),AK386,""))</f>
        <v/>
      </c>
      <c r="AL493" s="21" t="str">
        <f>IF(AND('別紙3-1_区分⑤所要額内訳'!$I$4="大規模施設等(定員30人以上)",$AL$426&gt;=5),AL386,IF(AND('別紙3-1_区分⑤所要額内訳'!$I$4="小規模施設等(定員29人以下)",$AL$426&gt;=2),AL386,""))</f>
        <v/>
      </c>
      <c r="AM493" s="21" t="str">
        <f>IF(AND('別紙3-1_区分⑤所要額内訳'!$I$4="大規模施設等(定員30人以上)",$AM$426&gt;=5),AM386,IF(AND('別紙3-1_区分⑤所要額内訳'!$I$4="小規模施設等(定員29人以下)",$AM$426&gt;=2),AM386,""))</f>
        <v/>
      </c>
      <c r="AN493" s="21" t="str">
        <f>IF(AND('別紙3-1_区分⑤所要額内訳'!$I$4="大規模施設等(定員30人以上)",$AN$426&gt;=5),AN386,IF(AND('別紙3-1_区分⑤所要額内訳'!$I$4="小規模施設等(定員29人以下)",$AN$426&gt;=2),AN386,""))</f>
        <v/>
      </c>
      <c r="AO493" s="21" t="str">
        <f>IF(AND('別紙3-1_区分⑤所要額内訳'!$I$4="大規模施設等(定員30人以上)",$AO$426&gt;=5),AO386,IF(AND('別紙3-1_区分⑤所要額内訳'!$I$4="小規模施設等(定員29人以下)",$AO$426&gt;=2),AO386,""))</f>
        <v/>
      </c>
      <c r="AP493" s="21" t="str">
        <f>IF(AND('別紙3-1_区分⑤所要額内訳'!$I$4="大規模施設等(定員30人以上)",$AP$426&gt;=5),AP386,IF(AND('別紙3-1_区分⑤所要額内訳'!$I$4="小規模施設等(定員29人以下)",$AP$426&gt;=2),AP386,""))</f>
        <v/>
      </c>
      <c r="AQ493" s="21" t="str">
        <f>IF(AND('別紙3-1_区分⑤所要額内訳'!$I$4="大規模施設等(定員30人以上)",$AQ$426&gt;=5),AQ386,IF(AND('別紙3-1_区分⑤所要額内訳'!$I$4="小規模施設等(定員29人以下)",$AQ$426&gt;=2),AQ386,""))</f>
        <v/>
      </c>
      <c r="AR493" s="21" t="str">
        <f>IF(AND('別紙3-1_区分⑤所要額内訳'!$I$4="大規模施設等(定員30人以上)",$AR$426&gt;=5),AR386,IF(AND('別紙3-1_区分⑤所要額内訳'!$I$4="小規模施設等(定員29人以下)",$AR$426&gt;=2),AR386,""))</f>
        <v/>
      </c>
      <c r="AS493" s="21" t="str">
        <f>IF(AND('別紙3-1_区分⑤所要額内訳'!$I$4="大規模施設等(定員30人以上)",$AS$426&gt;=5),AS386,IF(AND('別紙3-1_区分⑤所要額内訳'!$I$4="小規模施設等(定員29人以下)",$AS$426&gt;=2),AS386,""))</f>
        <v/>
      </c>
      <c r="AT493" s="21" t="str">
        <f>IF(AND('別紙3-1_区分⑤所要額内訳'!$I$4="大規模施設等(定員30人以上)",$AT$426&gt;=5),AT386,IF(AND('別紙3-1_区分⑤所要額内訳'!$I$4="小規模施設等(定員29人以下)",$AT$426&gt;=2),AT386,""))</f>
        <v/>
      </c>
      <c r="AU493" s="21" t="str">
        <f>IF(AND('別紙3-1_区分⑤所要額内訳'!$I$4="大規模施設等(定員30人以上)",$AU$426&gt;=5),AU386,IF(AND('別紙3-1_区分⑤所要額内訳'!$I$4="小規模施設等(定員29人以下)",$AU$426&gt;=2),AU386,""))</f>
        <v/>
      </c>
      <c r="AV493" s="21" t="str">
        <f>IF(AND('別紙3-1_区分⑤所要額内訳'!$I$4="大規模施設等(定員30人以上)",$AV$426&gt;=5),AV386,IF(AND('別紙3-1_区分⑤所要額内訳'!$I$4="小規模施設等(定員29人以下)",$AV$426&gt;=2),AV386,""))</f>
        <v/>
      </c>
      <c r="AW493" s="21" t="str">
        <f>IF(AND('別紙3-1_区分⑤所要額内訳'!$I$4="大規模施設等(定員30人以上)",$AW$426&gt;=5),AW386,IF(AND('別紙3-1_区分⑤所要額内訳'!$I$4="小規模施設等(定員29人以下)",$AW$426&gt;=2),AW386,""))</f>
        <v/>
      </c>
      <c r="AX493" s="21" t="str">
        <f>IF(AND('別紙3-1_区分⑤所要額内訳'!$I$4="大規模施設等(定員30人以上)",$AX$426&gt;=5),AX386,IF(AND('別紙3-1_区分⑤所要額内訳'!$I$4="小規模施設等(定員29人以下)",$AX$426&gt;=2),AX386,""))</f>
        <v/>
      </c>
      <c r="AY493" s="21" t="str">
        <f>IF(AND('別紙3-1_区分⑤所要額内訳'!$I$4="大規模施設等(定員30人以上)",$AY$426&gt;=5),AY386,IF(AND('別紙3-1_区分⑤所要額内訳'!$I$4="小規模施設等(定員29人以下)",$AY$426&gt;=2),AY386,""))</f>
        <v/>
      </c>
      <c r="AZ493" s="21" t="str">
        <f>IF(AND('別紙3-1_区分⑤所要額内訳'!$I$4="大規模施設等(定員30人以上)",$AZ$426&gt;=5),AZ386,IF(AND('別紙3-1_区分⑤所要額内訳'!$I$4="小規模施設等(定員29人以下)",$AZ$426&gt;=2),AZ386,""))</f>
        <v/>
      </c>
      <c r="BA493" s="21" t="str">
        <f>IF(AND('別紙3-1_区分⑤所要額内訳'!$I$4="大規模施設等(定員30人以上)",$BA$426&gt;=5),BA386,IF(AND('別紙3-1_区分⑤所要額内訳'!$I$4="小規模施設等(定員29人以下)",$BA$426&gt;=2),BA386,""))</f>
        <v/>
      </c>
      <c r="BB493" s="18">
        <f t="shared" si="812"/>
        <v>0</v>
      </c>
    </row>
    <row r="494" spans="1:54" x14ac:dyDescent="0.2">
      <c r="A494" s="5" t="str">
        <f t="shared" ref="A494:C494" si="822">A66</f>
        <v/>
      </c>
      <c r="B494" s="14" t="str">
        <f t="shared" si="822"/>
        <v/>
      </c>
      <c r="C494" s="5" t="str">
        <f t="shared" si="822"/>
        <v/>
      </c>
      <c r="D494" s="21" t="str">
        <f>IF(AND('別紙3-1_区分⑤所要額内訳'!$I$4="大規模施設等(定員30人以上)",$D$426&gt;=5),D387,IF(AND('別紙3-1_区分⑤所要額内訳'!$I$4="小規模施設等(定員29人以下)",$D$426&gt;=2),D387,""))</f>
        <v/>
      </c>
      <c r="E494" s="21" t="str">
        <f>IF(AND('別紙3-1_区分⑤所要額内訳'!$I$4="大規模施設等(定員30人以上)",$E$426&gt;=5),E387,IF(AND('別紙3-1_区分⑤所要額内訳'!$I$4="小規模施設等(定員29人以下)",$E$426&gt;=2),E387,""))</f>
        <v/>
      </c>
      <c r="F494" s="21" t="str">
        <f>IF(AND('別紙3-1_区分⑤所要額内訳'!$I$4="大規模施設等(定員30人以上)",$F$426&gt;=5),F387,IF(AND('別紙3-1_区分⑤所要額内訳'!$I$4="小規模施設等(定員29人以下)",$F$426&gt;=2),F387,""))</f>
        <v/>
      </c>
      <c r="G494" s="21" t="str">
        <f>IF(AND('別紙3-1_区分⑤所要額内訳'!$I$4="大規模施設等(定員30人以上)",$G$426&gt;=5),G387,IF(AND('別紙3-1_区分⑤所要額内訳'!$I$4="小規模施設等(定員29人以下)",$G$426&gt;=2),G387,""))</f>
        <v/>
      </c>
      <c r="H494" s="21" t="str">
        <f>IF(AND('別紙3-1_区分⑤所要額内訳'!$I$4="大規模施設等(定員30人以上)",$H$426&gt;=5),H387,IF(AND('別紙3-1_区分⑤所要額内訳'!$I$4="小規模施設等(定員29人以下)",$H$426&gt;=2),H387,""))</f>
        <v/>
      </c>
      <c r="I494" s="21" t="str">
        <f>IF(AND('別紙3-1_区分⑤所要額内訳'!$I$4="大規模施設等(定員30人以上)",$I$426&gt;=5),I387,IF(AND('別紙3-1_区分⑤所要額内訳'!$I$4="小規模施設等(定員29人以下)",$I$426&gt;=2),I387,""))</f>
        <v/>
      </c>
      <c r="J494" s="21" t="str">
        <f>IF(AND('別紙3-1_区分⑤所要額内訳'!$I$4="大規模施設等(定員30人以上)",$J$426&gt;=5),J387,IF(AND('別紙3-1_区分⑤所要額内訳'!$I$4="小規模施設等(定員29人以下)",$J$426&gt;=2),J387,""))</f>
        <v/>
      </c>
      <c r="K494" s="21" t="str">
        <f>IF(AND('別紙3-1_区分⑤所要額内訳'!$I$4="大規模施設等(定員30人以上)",$K$426&gt;=5),K387,IF(AND('別紙3-1_区分⑤所要額内訳'!$I$4="小規模施設等(定員29人以下)",$K$426&gt;=2),K387,""))</f>
        <v/>
      </c>
      <c r="L494" s="21" t="str">
        <f>IF(AND('別紙3-1_区分⑤所要額内訳'!$I$4="大規模施設等(定員30人以上)",$L$426&gt;=5),L387,IF(AND('別紙3-1_区分⑤所要額内訳'!$I$4="小規模施設等(定員29人以下)",$L$426&gt;=2),L387,""))</f>
        <v/>
      </c>
      <c r="M494" s="21" t="str">
        <f>IF(AND('別紙3-1_区分⑤所要額内訳'!$I$4="大規模施設等(定員30人以上)",$M$426&gt;=5),M387,IF(AND('別紙3-1_区分⑤所要額内訳'!$I$4="小規模施設等(定員29人以下)",$M$426&gt;=2),M387,""))</f>
        <v/>
      </c>
      <c r="N494" s="21" t="str">
        <f>IF(AND('別紙3-1_区分⑤所要額内訳'!$I$4="大規模施設等(定員30人以上)",$N$426&gt;=5),N387,IF(AND('別紙3-1_区分⑤所要額内訳'!$I$4="小規模施設等(定員29人以下)",$N$426&gt;=2),N387,""))</f>
        <v/>
      </c>
      <c r="O494" s="21" t="str">
        <f>IF(AND('別紙3-1_区分⑤所要額内訳'!$I$4="大規模施設等(定員30人以上)",$O$426&gt;=5),O387,IF(AND('別紙3-1_区分⑤所要額内訳'!$I$4="小規模施設等(定員29人以下)",$O$426&gt;=2),O387,""))</f>
        <v/>
      </c>
      <c r="P494" s="21" t="str">
        <f>IF(AND('別紙3-1_区分⑤所要額内訳'!$I$4="大規模施設等(定員30人以上)",$P$426&gt;=5),P387,IF(AND('別紙3-1_区分⑤所要額内訳'!$I$4="小規模施設等(定員29人以下)",$P$426&gt;=2),P387,""))</f>
        <v/>
      </c>
      <c r="Q494" s="21" t="str">
        <f>IF(AND('別紙3-1_区分⑤所要額内訳'!$I$4="大規模施設等(定員30人以上)",$Q$426&gt;=5),Q387,IF(AND('別紙3-1_区分⑤所要額内訳'!$I$4="小規模施設等(定員29人以下)",$Q$426&gt;=2),Q387,""))</f>
        <v/>
      </c>
      <c r="R494" s="21" t="str">
        <f>IF(AND('別紙3-1_区分⑤所要額内訳'!$I$4="大規模施設等(定員30人以上)",$R$426&gt;=5),R387,IF(AND('別紙3-1_区分⑤所要額内訳'!$I$4="小規模施設等(定員29人以下)",$R$426&gt;=2),R387,""))</f>
        <v/>
      </c>
      <c r="S494" s="21" t="str">
        <f>IF(AND('別紙3-1_区分⑤所要額内訳'!$I$4="大規模施設等(定員30人以上)",$S$426&gt;=5),S387,IF(AND('別紙3-1_区分⑤所要額内訳'!$I$4="小規模施設等(定員29人以下)",$S$426&gt;=2),S387,""))</f>
        <v/>
      </c>
      <c r="T494" s="21" t="str">
        <f>IF(AND('別紙3-1_区分⑤所要額内訳'!$I$4="大規模施設等(定員30人以上)",$T$426&gt;=5),T387,IF(AND('別紙3-1_区分⑤所要額内訳'!$I$4="小規模施設等(定員29人以下)",$T$426&gt;=2),T387,""))</f>
        <v/>
      </c>
      <c r="U494" s="21" t="str">
        <f>IF(AND('別紙3-1_区分⑤所要額内訳'!$I$4="大規模施設等(定員30人以上)",$U$426&gt;=5),U387,IF(AND('別紙3-1_区分⑤所要額内訳'!$I$4="小規模施設等(定員29人以下)",$U$426&gt;=2),U387,""))</f>
        <v/>
      </c>
      <c r="V494" s="21" t="str">
        <f>IF(AND('別紙3-1_区分⑤所要額内訳'!$I$4="大規模施設等(定員30人以上)",$V$426&gt;=5),V387,IF(AND('別紙3-1_区分⑤所要額内訳'!$I$4="小規模施設等(定員29人以下)",$V$426&gt;=2),V387,""))</f>
        <v/>
      </c>
      <c r="W494" s="21" t="str">
        <f>IF(AND('別紙3-1_区分⑤所要額内訳'!$I$4="大規模施設等(定員30人以上)",$W$426&gt;=5),W387,IF(AND('別紙3-1_区分⑤所要額内訳'!$I$4="小規模施設等(定員29人以下)",$W$426&gt;=2),W387,""))</f>
        <v/>
      </c>
      <c r="X494" s="21" t="str">
        <f>IF(AND('別紙3-1_区分⑤所要額内訳'!$I$4="大規模施設等(定員30人以上)",$X$426&gt;=5),X387,IF(AND('別紙3-1_区分⑤所要額内訳'!$I$4="小規模施設等(定員29人以下)",$X$426&gt;=2),X387,""))</f>
        <v/>
      </c>
      <c r="Y494" s="21" t="str">
        <f>IF(AND('別紙3-1_区分⑤所要額内訳'!$I$4="大規模施設等(定員30人以上)",$Y$426&gt;=5),Y387,IF(AND('別紙3-1_区分⑤所要額内訳'!$I$4="小規模施設等(定員29人以下)",$Y$426&gt;=2),Y387,""))</f>
        <v/>
      </c>
      <c r="Z494" s="21" t="str">
        <f>IF(AND('別紙3-1_区分⑤所要額内訳'!$I$4="大規模施設等(定員30人以上)",$Z$426&gt;=5),Z387,IF(AND('別紙3-1_区分⑤所要額内訳'!$I$4="小規模施設等(定員29人以下)",$Z$426&gt;=2),Z387,""))</f>
        <v/>
      </c>
      <c r="AA494" s="21" t="str">
        <f>IF(AND('別紙3-1_区分⑤所要額内訳'!$I$4="大規模施設等(定員30人以上)",$AA$426&gt;=5),AA387,IF(AND('別紙3-1_区分⑤所要額内訳'!$I$4="小規模施設等(定員29人以下)",$AA$426&gt;=2),AA387,""))</f>
        <v/>
      </c>
      <c r="AB494" s="21" t="str">
        <f>IF(AND('別紙3-1_区分⑤所要額内訳'!$I$4="大規模施設等(定員30人以上)",$AB$426&gt;=5),AB387,IF(AND('別紙3-1_区分⑤所要額内訳'!$I$4="小規模施設等(定員29人以下)",$AB$426&gt;=2),AB387,""))</f>
        <v/>
      </c>
      <c r="AC494" s="21" t="str">
        <f>IF(AND('別紙3-1_区分⑤所要額内訳'!$I$4="大規模施設等(定員30人以上)",$AC$426&gt;=5),AC387,IF(AND('別紙3-1_区分⑤所要額内訳'!$I$4="小規模施設等(定員29人以下)",$AC$426&gt;=2),AC387,""))</f>
        <v/>
      </c>
      <c r="AD494" s="21" t="str">
        <f>IF(AND('別紙3-1_区分⑤所要額内訳'!$I$4="大規模施設等(定員30人以上)",$AD$426&gt;=5),AD387,IF(AND('別紙3-1_区分⑤所要額内訳'!$I$4="小規模施設等(定員29人以下)",$AD$426&gt;=2),AD387,""))</f>
        <v/>
      </c>
      <c r="AE494" s="21" t="str">
        <f>IF(AND('別紙3-1_区分⑤所要額内訳'!$I$4="大規模施設等(定員30人以上)",$AE$426&gt;=5),AE387,IF(AND('別紙3-1_区分⑤所要額内訳'!$I$4="小規模施設等(定員29人以下)",$AE$426&gt;=2),AE387,""))</f>
        <v/>
      </c>
      <c r="AF494" s="21" t="str">
        <f>IF(AND('別紙3-1_区分⑤所要額内訳'!$I$4="大規模施設等(定員30人以上)",$AF$426&gt;=5),AF387,IF(AND('別紙3-1_区分⑤所要額内訳'!$I$4="小規模施設等(定員29人以下)",$AF$426&gt;=2),AF387,""))</f>
        <v/>
      </c>
      <c r="AG494" s="21" t="str">
        <f>IF(AND('別紙3-1_区分⑤所要額内訳'!$I$4="大規模施設等(定員30人以上)",$AG$426&gt;=5),AG387,IF(AND('別紙3-1_区分⑤所要額内訳'!$I$4="小規模施設等(定員29人以下)",$AG$426&gt;=2),AG387,""))</f>
        <v/>
      </c>
      <c r="AH494" s="21" t="str">
        <f>IF(AND('別紙3-1_区分⑤所要額内訳'!$I$4="大規模施設等(定員30人以上)",$AH$426&gt;=5),AH387,IF(AND('別紙3-1_区分⑤所要額内訳'!$I$4="小規模施設等(定員29人以下)",$AH$426&gt;=2),AH387,""))</f>
        <v/>
      </c>
      <c r="AI494" s="21" t="str">
        <f>IF(AND('別紙3-1_区分⑤所要額内訳'!$I$4="大規模施設等(定員30人以上)",$AI$426&gt;=5),AI387,IF(AND('別紙3-1_区分⑤所要額内訳'!$I$4="小規模施設等(定員29人以下)",$AI$426&gt;=2),AI387,""))</f>
        <v/>
      </c>
      <c r="AJ494" s="21" t="str">
        <f>IF(AND('別紙3-1_区分⑤所要額内訳'!$I$4="大規模施設等(定員30人以上)",$AJ$426&gt;=5),AJ387,IF(AND('別紙3-1_区分⑤所要額内訳'!$I$4="小規模施設等(定員29人以下)",$AJ$426&gt;=2),AJ387,""))</f>
        <v/>
      </c>
      <c r="AK494" s="21" t="str">
        <f>IF(AND('別紙3-1_区分⑤所要額内訳'!$I$4="大規模施設等(定員30人以上)",$AK$426&gt;=5),AK387,IF(AND('別紙3-1_区分⑤所要額内訳'!$I$4="小規模施設等(定員29人以下)",$AK$426&gt;=2),AK387,""))</f>
        <v/>
      </c>
      <c r="AL494" s="21" t="str">
        <f>IF(AND('別紙3-1_区分⑤所要額内訳'!$I$4="大規模施設等(定員30人以上)",$AL$426&gt;=5),AL387,IF(AND('別紙3-1_区分⑤所要額内訳'!$I$4="小規模施設等(定員29人以下)",$AL$426&gt;=2),AL387,""))</f>
        <v/>
      </c>
      <c r="AM494" s="21" t="str">
        <f>IF(AND('別紙3-1_区分⑤所要額内訳'!$I$4="大規模施設等(定員30人以上)",$AM$426&gt;=5),AM387,IF(AND('別紙3-1_区分⑤所要額内訳'!$I$4="小規模施設等(定員29人以下)",$AM$426&gt;=2),AM387,""))</f>
        <v/>
      </c>
      <c r="AN494" s="21" t="str">
        <f>IF(AND('別紙3-1_区分⑤所要額内訳'!$I$4="大規模施設等(定員30人以上)",$AN$426&gt;=5),AN387,IF(AND('別紙3-1_区分⑤所要額内訳'!$I$4="小規模施設等(定員29人以下)",$AN$426&gt;=2),AN387,""))</f>
        <v/>
      </c>
      <c r="AO494" s="21" t="str">
        <f>IF(AND('別紙3-1_区分⑤所要額内訳'!$I$4="大規模施設等(定員30人以上)",$AO$426&gt;=5),AO387,IF(AND('別紙3-1_区分⑤所要額内訳'!$I$4="小規模施設等(定員29人以下)",$AO$426&gt;=2),AO387,""))</f>
        <v/>
      </c>
      <c r="AP494" s="21" t="str">
        <f>IF(AND('別紙3-1_区分⑤所要額内訳'!$I$4="大規模施設等(定員30人以上)",$AP$426&gt;=5),AP387,IF(AND('別紙3-1_区分⑤所要額内訳'!$I$4="小規模施設等(定員29人以下)",$AP$426&gt;=2),AP387,""))</f>
        <v/>
      </c>
      <c r="AQ494" s="21" t="str">
        <f>IF(AND('別紙3-1_区分⑤所要額内訳'!$I$4="大規模施設等(定員30人以上)",$AQ$426&gt;=5),AQ387,IF(AND('別紙3-1_区分⑤所要額内訳'!$I$4="小規模施設等(定員29人以下)",$AQ$426&gt;=2),AQ387,""))</f>
        <v/>
      </c>
      <c r="AR494" s="21" t="str">
        <f>IF(AND('別紙3-1_区分⑤所要額内訳'!$I$4="大規模施設等(定員30人以上)",$AR$426&gt;=5),AR387,IF(AND('別紙3-1_区分⑤所要額内訳'!$I$4="小規模施設等(定員29人以下)",$AR$426&gt;=2),AR387,""))</f>
        <v/>
      </c>
      <c r="AS494" s="21" t="str">
        <f>IF(AND('別紙3-1_区分⑤所要額内訳'!$I$4="大規模施設等(定員30人以上)",$AS$426&gt;=5),AS387,IF(AND('別紙3-1_区分⑤所要額内訳'!$I$4="小規模施設等(定員29人以下)",$AS$426&gt;=2),AS387,""))</f>
        <v/>
      </c>
      <c r="AT494" s="21" t="str">
        <f>IF(AND('別紙3-1_区分⑤所要額内訳'!$I$4="大規模施設等(定員30人以上)",$AT$426&gt;=5),AT387,IF(AND('別紙3-1_区分⑤所要額内訳'!$I$4="小規模施設等(定員29人以下)",$AT$426&gt;=2),AT387,""))</f>
        <v/>
      </c>
      <c r="AU494" s="21" t="str">
        <f>IF(AND('別紙3-1_区分⑤所要額内訳'!$I$4="大規模施設等(定員30人以上)",$AU$426&gt;=5),AU387,IF(AND('別紙3-1_区分⑤所要額内訳'!$I$4="小規模施設等(定員29人以下)",$AU$426&gt;=2),AU387,""))</f>
        <v/>
      </c>
      <c r="AV494" s="21" t="str">
        <f>IF(AND('別紙3-1_区分⑤所要額内訳'!$I$4="大規模施設等(定員30人以上)",$AV$426&gt;=5),AV387,IF(AND('別紙3-1_区分⑤所要額内訳'!$I$4="小規模施設等(定員29人以下)",$AV$426&gt;=2),AV387,""))</f>
        <v/>
      </c>
      <c r="AW494" s="21" t="str">
        <f>IF(AND('別紙3-1_区分⑤所要額内訳'!$I$4="大規模施設等(定員30人以上)",$AW$426&gt;=5),AW387,IF(AND('別紙3-1_区分⑤所要額内訳'!$I$4="小規模施設等(定員29人以下)",$AW$426&gt;=2),AW387,""))</f>
        <v/>
      </c>
      <c r="AX494" s="21" t="str">
        <f>IF(AND('別紙3-1_区分⑤所要額内訳'!$I$4="大規模施設等(定員30人以上)",$AX$426&gt;=5),AX387,IF(AND('別紙3-1_区分⑤所要額内訳'!$I$4="小規模施設等(定員29人以下)",$AX$426&gt;=2),AX387,""))</f>
        <v/>
      </c>
      <c r="AY494" s="21" t="str">
        <f>IF(AND('別紙3-1_区分⑤所要額内訳'!$I$4="大規模施設等(定員30人以上)",$AY$426&gt;=5),AY387,IF(AND('別紙3-1_区分⑤所要額内訳'!$I$4="小規模施設等(定員29人以下)",$AY$426&gt;=2),AY387,""))</f>
        <v/>
      </c>
      <c r="AZ494" s="21" t="str">
        <f>IF(AND('別紙3-1_区分⑤所要額内訳'!$I$4="大規模施設等(定員30人以上)",$AZ$426&gt;=5),AZ387,IF(AND('別紙3-1_区分⑤所要額内訳'!$I$4="小規模施設等(定員29人以下)",$AZ$426&gt;=2),AZ387,""))</f>
        <v/>
      </c>
      <c r="BA494" s="21" t="str">
        <f>IF(AND('別紙3-1_区分⑤所要額内訳'!$I$4="大規模施設等(定員30人以上)",$BA$426&gt;=5),BA387,IF(AND('別紙3-1_区分⑤所要額内訳'!$I$4="小規模施設等(定員29人以下)",$BA$426&gt;=2),BA387,""))</f>
        <v/>
      </c>
      <c r="BB494" s="18">
        <f t="shared" si="812"/>
        <v>0</v>
      </c>
    </row>
    <row r="495" spans="1:54" x14ac:dyDescent="0.2">
      <c r="A495" s="5" t="str">
        <f t="shared" ref="A495:C495" si="823">A67</f>
        <v/>
      </c>
      <c r="B495" s="14" t="str">
        <f t="shared" si="823"/>
        <v/>
      </c>
      <c r="C495" s="5" t="str">
        <f t="shared" si="823"/>
        <v/>
      </c>
      <c r="D495" s="21" t="str">
        <f>IF(AND('別紙3-1_区分⑤所要額内訳'!$I$4="大規模施設等(定員30人以上)",$D$426&gt;=5),D388,IF(AND('別紙3-1_区分⑤所要額内訳'!$I$4="小規模施設等(定員29人以下)",$D$426&gt;=2),D388,""))</f>
        <v/>
      </c>
      <c r="E495" s="21" t="str">
        <f>IF(AND('別紙3-1_区分⑤所要額内訳'!$I$4="大規模施設等(定員30人以上)",$E$426&gt;=5),E388,IF(AND('別紙3-1_区分⑤所要額内訳'!$I$4="小規模施設等(定員29人以下)",$E$426&gt;=2),E388,""))</f>
        <v/>
      </c>
      <c r="F495" s="21" t="str">
        <f>IF(AND('別紙3-1_区分⑤所要額内訳'!$I$4="大規模施設等(定員30人以上)",$F$426&gt;=5),F388,IF(AND('別紙3-1_区分⑤所要額内訳'!$I$4="小規模施設等(定員29人以下)",$F$426&gt;=2),F388,""))</f>
        <v/>
      </c>
      <c r="G495" s="21" t="str">
        <f>IF(AND('別紙3-1_区分⑤所要額内訳'!$I$4="大規模施設等(定員30人以上)",$G$426&gt;=5),G388,IF(AND('別紙3-1_区分⑤所要額内訳'!$I$4="小規模施設等(定員29人以下)",$G$426&gt;=2),G388,""))</f>
        <v/>
      </c>
      <c r="H495" s="21" t="str">
        <f>IF(AND('別紙3-1_区分⑤所要額内訳'!$I$4="大規模施設等(定員30人以上)",$H$426&gt;=5),H388,IF(AND('別紙3-1_区分⑤所要額内訳'!$I$4="小規模施設等(定員29人以下)",$H$426&gt;=2),H388,""))</f>
        <v/>
      </c>
      <c r="I495" s="21" t="str">
        <f>IF(AND('別紙3-1_区分⑤所要額内訳'!$I$4="大規模施設等(定員30人以上)",$I$426&gt;=5),I388,IF(AND('別紙3-1_区分⑤所要額内訳'!$I$4="小規模施設等(定員29人以下)",$I$426&gt;=2),I388,""))</f>
        <v/>
      </c>
      <c r="J495" s="21" t="str">
        <f>IF(AND('別紙3-1_区分⑤所要額内訳'!$I$4="大規模施設等(定員30人以上)",$J$426&gt;=5),J388,IF(AND('別紙3-1_区分⑤所要額内訳'!$I$4="小規模施設等(定員29人以下)",$J$426&gt;=2),J388,""))</f>
        <v/>
      </c>
      <c r="K495" s="21" t="str">
        <f>IF(AND('別紙3-1_区分⑤所要額内訳'!$I$4="大規模施設等(定員30人以上)",$K$426&gt;=5),K388,IF(AND('別紙3-1_区分⑤所要額内訳'!$I$4="小規模施設等(定員29人以下)",$K$426&gt;=2),K388,""))</f>
        <v/>
      </c>
      <c r="L495" s="21" t="str">
        <f>IF(AND('別紙3-1_区分⑤所要額内訳'!$I$4="大規模施設等(定員30人以上)",$L$426&gt;=5),L388,IF(AND('別紙3-1_区分⑤所要額内訳'!$I$4="小規模施設等(定員29人以下)",$L$426&gt;=2),L388,""))</f>
        <v/>
      </c>
      <c r="M495" s="21" t="str">
        <f>IF(AND('別紙3-1_区分⑤所要額内訳'!$I$4="大規模施設等(定員30人以上)",$M$426&gt;=5),M388,IF(AND('別紙3-1_区分⑤所要額内訳'!$I$4="小規模施設等(定員29人以下)",$M$426&gt;=2),M388,""))</f>
        <v/>
      </c>
      <c r="N495" s="21" t="str">
        <f>IF(AND('別紙3-1_区分⑤所要額内訳'!$I$4="大規模施設等(定員30人以上)",$N$426&gt;=5),N388,IF(AND('別紙3-1_区分⑤所要額内訳'!$I$4="小規模施設等(定員29人以下)",$N$426&gt;=2),N388,""))</f>
        <v/>
      </c>
      <c r="O495" s="21" t="str">
        <f>IF(AND('別紙3-1_区分⑤所要額内訳'!$I$4="大規模施設等(定員30人以上)",$O$426&gt;=5),O388,IF(AND('別紙3-1_区分⑤所要額内訳'!$I$4="小規模施設等(定員29人以下)",$O$426&gt;=2),O388,""))</f>
        <v/>
      </c>
      <c r="P495" s="21" t="str">
        <f>IF(AND('別紙3-1_区分⑤所要額内訳'!$I$4="大規模施設等(定員30人以上)",$P$426&gt;=5),P388,IF(AND('別紙3-1_区分⑤所要額内訳'!$I$4="小規模施設等(定員29人以下)",$P$426&gt;=2),P388,""))</f>
        <v/>
      </c>
      <c r="Q495" s="21" t="str">
        <f>IF(AND('別紙3-1_区分⑤所要額内訳'!$I$4="大規模施設等(定員30人以上)",$Q$426&gt;=5),Q388,IF(AND('別紙3-1_区分⑤所要額内訳'!$I$4="小規模施設等(定員29人以下)",$Q$426&gt;=2),Q388,""))</f>
        <v/>
      </c>
      <c r="R495" s="21" t="str">
        <f>IF(AND('別紙3-1_区分⑤所要額内訳'!$I$4="大規模施設等(定員30人以上)",$R$426&gt;=5),R388,IF(AND('別紙3-1_区分⑤所要額内訳'!$I$4="小規模施設等(定員29人以下)",$R$426&gt;=2),R388,""))</f>
        <v/>
      </c>
      <c r="S495" s="21" t="str">
        <f>IF(AND('別紙3-1_区分⑤所要額内訳'!$I$4="大規模施設等(定員30人以上)",$S$426&gt;=5),S388,IF(AND('別紙3-1_区分⑤所要額内訳'!$I$4="小規模施設等(定員29人以下)",$S$426&gt;=2),S388,""))</f>
        <v/>
      </c>
      <c r="T495" s="21" t="str">
        <f>IF(AND('別紙3-1_区分⑤所要額内訳'!$I$4="大規模施設等(定員30人以上)",$T$426&gt;=5),T388,IF(AND('別紙3-1_区分⑤所要額内訳'!$I$4="小規模施設等(定員29人以下)",$T$426&gt;=2),T388,""))</f>
        <v/>
      </c>
      <c r="U495" s="21" t="str">
        <f>IF(AND('別紙3-1_区分⑤所要額内訳'!$I$4="大規模施設等(定員30人以上)",$U$426&gt;=5),U388,IF(AND('別紙3-1_区分⑤所要額内訳'!$I$4="小規模施設等(定員29人以下)",$U$426&gt;=2),U388,""))</f>
        <v/>
      </c>
      <c r="V495" s="21" t="str">
        <f>IF(AND('別紙3-1_区分⑤所要額内訳'!$I$4="大規模施設等(定員30人以上)",$V$426&gt;=5),V388,IF(AND('別紙3-1_区分⑤所要額内訳'!$I$4="小規模施設等(定員29人以下)",$V$426&gt;=2),V388,""))</f>
        <v/>
      </c>
      <c r="W495" s="21" t="str">
        <f>IF(AND('別紙3-1_区分⑤所要額内訳'!$I$4="大規模施設等(定員30人以上)",$W$426&gt;=5),W388,IF(AND('別紙3-1_区分⑤所要額内訳'!$I$4="小規模施設等(定員29人以下)",$W$426&gt;=2),W388,""))</f>
        <v/>
      </c>
      <c r="X495" s="21" t="str">
        <f>IF(AND('別紙3-1_区分⑤所要額内訳'!$I$4="大規模施設等(定員30人以上)",$X$426&gt;=5),X388,IF(AND('別紙3-1_区分⑤所要額内訳'!$I$4="小規模施設等(定員29人以下)",$X$426&gt;=2),X388,""))</f>
        <v/>
      </c>
      <c r="Y495" s="21" t="str">
        <f>IF(AND('別紙3-1_区分⑤所要額内訳'!$I$4="大規模施設等(定員30人以上)",$Y$426&gt;=5),Y388,IF(AND('別紙3-1_区分⑤所要額内訳'!$I$4="小規模施設等(定員29人以下)",$Y$426&gt;=2),Y388,""))</f>
        <v/>
      </c>
      <c r="Z495" s="21" t="str">
        <f>IF(AND('別紙3-1_区分⑤所要額内訳'!$I$4="大規模施設等(定員30人以上)",$Z$426&gt;=5),Z388,IF(AND('別紙3-1_区分⑤所要額内訳'!$I$4="小規模施設等(定員29人以下)",$Z$426&gt;=2),Z388,""))</f>
        <v/>
      </c>
      <c r="AA495" s="21" t="str">
        <f>IF(AND('別紙3-1_区分⑤所要額内訳'!$I$4="大規模施設等(定員30人以上)",$AA$426&gt;=5),AA388,IF(AND('別紙3-1_区分⑤所要額内訳'!$I$4="小規模施設等(定員29人以下)",$AA$426&gt;=2),AA388,""))</f>
        <v/>
      </c>
      <c r="AB495" s="21" t="str">
        <f>IF(AND('別紙3-1_区分⑤所要額内訳'!$I$4="大規模施設等(定員30人以上)",$AB$426&gt;=5),AB388,IF(AND('別紙3-1_区分⑤所要額内訳'!$I$4="小規模施設等(定員29人以下)",$AB$426&gt;=2),AB388,""))</f>
        <v/>
      </c>
      <c r="AC495" s="21" t="str">
        <f>IF(AND('別紙3-1_区分⑤所要額内訳'!$I$4="大規模施設等(定員30人以上)",$AC$426&gt;=5),AC388,IF(AND('別紙3-1_区分⑤所要額内訳'!$I$4="小規模施設等(定員29人以下)",$AC$426&gt;=2),AC388,""))</f>
        <v/>
      </c>
      <c r="AD495" s="21" t="str">
        <f>IF(AND('別紙3-1_区分⑤所要額内訳'!$I$4="大規模施設等(定員30人以上)",$AD$426&gt;=5),AD388,IF(AND('別紙3-1_区分⑤所要額内訳'!$I$4="小規模施設等(定員29人以下)",$AD$426&gt;=2),AD388,""))</f>
        <v/>
      </c>
      <c r="AE495" s="21" t="str">
        <f>IF(AND('別紙3-1_区分⑤所要額内訳'!$I$4="大規模施設等(定員30人以上)",$AE$426&gt;=5),AE388,IF(AND('別紙3-1_区分⑤所要額内訳'!$I$4="小規模施設等(定員29人以下)",$AE$426&gt;=2),AE388,""))</f>
        <v/>
      </c>
      <c r="AF495" s="21" t="str">
        <f>IF(AND('別紙3-1_区分⑤所要額内訳'!$I$4="大規模施設等(定員30人以上)",$AF$426&gt;=5),AF388,IF(AND('別紙3-1_区分⑤所要額内訳'!$I$4="小規模施設等(定員29人以下)",$AF$426&gt;=2),AF388,""))</f>
        <v/>
      </c>
      <c r="AG495" s="21" t="str">
        <f>IF(AND('別紙3-1_区分⑤所要額内訳'!$I$4="大規模施設等(定員30人以上)",$AG$426&gt;=5),AG388,IF(AND('別紙3-1_区分⑤所要額内訳'!$I$4="小規模施設等(定員29人以下)",$AG$426&gt;=2),AG388,""))</f>
        <v/>
      </c>
      <c r="AH495" s="21" t="str">
        <f>IF(AND('別紙3-1_区分⑤所要額内訳'!$I$4="大規模施設等(定員30人以上)",$AH$426&gt;=5),AH388,IF(AND('別紙3-1_区分⑤所要額内訳'!$I$4="小規模施設等(定員29人以下)",$AH$426&gt;=2),AH388,""))</f>
        <v/>
      </c>
      <c r="AI495" s="21" t="str">
        <f>IF(AND('別紙3-1_区分⑤所要額内訳'!$I$4="大規模施設等(定員30人以上)",$AI$426&gt;=5),AI388,IF(AND('別紙3-1_区分⑤所要額内訳'!$I$4="小規模施設等(定員29人以下)",$AI$426&gt;=2),AI388,""))</f>
        <v/>
      </c>
      <c r="AJ495" s="21" t="str">
        <f>IF(AND('別紙3-1_区分⑤所要額内訳'!$I$4="大規模施設等(定員30人以上)",$AJ$426&gt;=5),AJ388,IF(AND('別紙3-1_区分⑤所要額内訳'!$I$4="小規模施設等(定員29人以下)",$AJ$426&gt;=2),AJ388,""))</f>
        <v/>
      </c>
      <c r="AK495" s="21" t="str">
        <f>IF(AND('別紙3-1_区分⑤所要額内訳'!$I$4="大規模施設等(定員30人以上)",$AK$426&gt;=5),AK388,IF(AND('別紙3-1_区分⑤所要額内訳'!$I$4="小規模施設等(定員29人以下)",$AK$426&gt;=2),AK388,""))</f>
        <v/>
      </c>
      <c r="AL495" s="21" t="str">
        <f>IF(AND('別紙3-1_区分⑤所要額内訳'!$I$4="大規模施設等(定員30人以上)",$AL$426&gt;=5),AL388,IF(AND('別紙3-1_区分⑤所要額内訳'!$I$4="小規模施設等(定員29人以下)",$AL$426&gt;=2),AL388,""))</f>
        <v/>
      </c>
      <c r="AM495" s="21" t="str">
        <f>IF(AND('別紙3-1_区分⑤所要額内訳'!$I$4="大規模施設等(定員30人以上)",$AM$426&gt;=5),AM388,IF(AND('別紙3-1_区分⑤所要額内訳'!$I$4="小規模施設等(定員29人以下)",$AM$426&gt;=2),AM388,""))</f>
        <v/>
      </c>
      <c r="AN495" s="21" t="str">
        <f>IF(AND('別紙3-1_区分⑤所要額内訳'!$I$4="大規模施設等(定員30人以上)",$AN$426&gt;=5),AN388,IF(AND('別紙3-1_区分⑤所要額内訳'!$I$4="小規模施設等(定員29人以下)",$AN$426&gt;=2),AN388,""))</f>
        <v/>
      </c>
      <c r="AO495" s="21" t="str">
        <f>IF(AND('別紙3-1_区分⑤所要額内訳'!$I$4="大規模施設等(定員30人以上)",$AO$426&gt;=5),AO388,IF(AND('別紙3-1_区分⑤所要額内訳'!$I$4="小規模施設等(定員29人以下)",$AO$426&gt;=2),AO388,""))</f>
        <v/>
      </c>
      <c r="AP495" s="21" t="str">
        <f>IF(AND('別紙3-1_区分⑤所要額内訳'!$I$4="大規模施設等(定員30人以上)",$AP$426&gt;=5),AP388,IF(AND('別紙3-1_区分⑤所要額内訳'!$I$4="小規模施設等(定員29人以下)",$AP$426&gt;=2),AP388,""))</f>
        <v/>
      </c>
      <c r="AQ495" s="21" t="str">
        <f>IF(AND('別紙3-1_区分⑤所要額内訳'!$I$4="大規模施設等(定員30人以上)",$AQ$426&gt;=5),AQ388,IF(AND('別紙3-1_区分⑤所要額内訳'!$I$4="小規模施設等(定員29人以下)",$AQ$426&gt;=2),AQ388,""))</f>
        <v/>
      </c>
      <c r="AR495" s="21" t="str">
        <f>IF(AND('別紙3-1_区分⑤所要額内訳'!$I$4="大規模施設等(定員30人以上)",$AR$426&gt;=5),AR388,IF(AND('別紙3-1_区分⑤所要額内訳'!$I$4="小規模施設等(定員29人以下)",$AR$426&gt;=2),AR388,""))</f>
        <v/>
      </c>
      <c r="AS495" s="21" t="str">
        <f>IF(AND('別紙3-1_区分⑤所要額内訳'!$I$4="大規模施設等(定員30人以上)",$AS$426&gt;=5),AS388,IF(AND('別紙3-1_区分⑤所要額内訳'!$I$4="小規模施設等(定員29人以下)",$AS$426&gt;=2),AS388,""))</f>
        <v/>
      </c>
      <c r="AT495" s="21" t="str">
        <f>IF(AND('別紙3-1_区分⑤所要額内訳'!$I$4="大規模施設等(定員30人以上)",$AT$426&gt;=5),AT388,IF(AND('別紙3-1_区分⑤所要額内訳'!$I$4="小規模施設等(定員29人以下)",$AT$426&gt;=2),AT388,""))</f>
        <v/>
      </c>
      <c r="AU495" s="21" t="str">
        <f>IF(AND('別紙3-1_区分⑤所要額内訳'!$I$4="大規模施設等(定員30人以上)",$AU$426&gt;=5),AU388,IF(AND('別紙3-1_区分⑤所要額内訳'!$I$4="小規模施設等(定員29人以下)",$AU$426&gt;=2),AU388,""))</f>
        <v/>
      </c>
      <c r="AV495" s="21" t="str">
        <f>IF(AND('別紙3-1_区分⑤所要額内訳'!$I$4="大規模施設等(定員30人以上)",$AV$426&gt;=5),AV388,IF(AND('別紙3-1_区分⑤所要額内訳'!$I$4="小規模施設等(定員29人以下)",$AV$426&gt;=2),AV388,""))</f>
        <v/>
      </c>
      <c r="AW495" s="21" t="str">
        <f>IF(AND('別紙3-1_区分⑤所要額内訳'!$I$4="大規模施設等(定員30人以上)",$AW$426&gt;=5),AW388,IF(AND('別紙3-1_区分⑤所要額内訳'!$I$4="小規模施設等(定員29人以下)",$AW$426&gt;=2),AW388,""))</f>
        <v/>
      </c>
      <c r="AX495" s="21" t="str">
        <f>IF(AND('別紙3-1_区分⑤所要額内訳'!$I$4="大規模施設等(定員30人以上)",$AX$426&gt;=5),AX388,IF(AND('別紙3-1_区分⑤所要額内訳'!$I$4="小規模施設等(定員29人以下)",$AX$426&gt;=2),AX388,""))</f>
        <v/>
      </c>
      <c r="AY495" s="21" t="str">
        <f>IF(AND('別紙3-1_区分⑤所要額内訳'!$I$4="大規模施設等(定員30人以上)",$AY$426&gt;=5),AY388,IF(AND('別紙3-1_区分⑤所要額内訳'!$I$4="小規模施設等(定員29人以下)",$AY$426&gt;=2),AY388,""))</f>
        <v/>
      </c>
      <c r="AZ495" s="21" t="str">
        <f>IF(AND('別紙3-1_区分⑤所要額内訳'!$I$4="大規模施設等(定員30人以上)",$AZ$426&gt;=5),AZ388,IF(AND('別紙3-1_区分⑤所要額内訳'!$I$4="小規模施設等(定員29人以下)",$AZ$426&gt;=2),AZ388,""))</f>
        <v/>
      </c>
      <c r="BA495" s="21" t="str">
        <f>IF(AND('別紙3-1_区分⑤所要額内訳'!$I$4="大規模施設等(定員30人以上)",$BA$426&gt;=5),BA388,IF(AND('別紙3-1_区分⑤所要額内訳'!$I$4="小規模施設等(定員29人以下)",$BA$426&gt;=2),BA388,""))</f>
        <v/>
      </c>
      <c r="BB495" s="18">
        <f t="shared" si="812"/>
        <v>0</v>
      </c>
    </row>
    <row r="496" spans="1:54" x14ac:dyDescent="0.2">
      <c r="A496" s="5" t="str">
        <f t="shared" ref="A496:C496" si="824">A68</f>
        <v/>
      </c>
      <c r="B496" s="14" t="str">
        <f t="shared" si="824"/>
        <v/>
      </c>
      <c r="C496" s="5" t="str">
        <f t="shared" si="824"/>
        <v/>
      </c>
      <c r="D496" s="21" t="str">
        <f>IF(AND('別紙3-1_区分⑤所要額内訳'!$I$4="大規模施設等(定員30人以上)",$D$426&gt;=5),D389,IF(AND('別紙3-1_区分⑤所要額内訳'!$I$4="小規模施設等(定員29人以下)",$D$426&gt;=2),D389,""))</f>
        <v/>
      </c>
      <c r="E496" s="21" t="str">
        <f>IF(AND('別紙3-1_区分⑤所要額内訳'!$I$4="大規模施設等(定員30人以上)",$E$426&gt;=5),E389,IF(AND('別紙3-1_区分⑤所要額内訳'!$I$4="小規模施設等(定員29人以下)",$E$426&gt;=2),E389,""))</f>
        <v/>
      </c>
      <c r="F496" s="21" t="str">
        <f>IF(AND('別紙3-1_区分⑤所要額内訳'!$I$4="大規模施設等(定員30人以上)",$F$426&gt;=5),F389,IF(AND('別紙3-1_区分⑤所要額内訳'!$I$4="小規模施設等(定員29人以下)",$F$426&gt;=2),F389,""))</f>
        <v/>
      </c>
      <c r="G496" s="21" t="str">
        <f>IF(AND('別紙3-1_区分⑤所要額内訳'!$I$4="大規模施設等(定員30人以上)",$G$426&gt;=5),G389,IF(AND('別紙3-1_区分⑤所要額内訳'!$I$4="小規模施設等(定員29人以下)",$G$426&gt;=2),G389,""))</f>
        <v/>
      </c>
      <c r="H496" s="21" t="str">
        <f>IF(AND('別紙3-1_区分⑤所要額内訳'!$I$4="大規模施設等(定員30人以上)",$H$426&gt;=5),H389,IF(AND('別紙3-1_区分⑤所要額内訳'!$I$4="小規模施設等(定員29人以下)",$H$426&gt;=2),H389,""))</f>
        <v/>
      </c>
      <c r="I496" s="21" t="str">
        <f>IF(AND('別紙3-1_区分⑤所要額内訳'!$I$4="大規模施設等(定員30人以上)",$I$426&gt;=5),I389,IF(AND('別紙3-1_区分⑤所要額内訳'!$I$4="小規模施設等(定員29人以下)",$I$426&gt;=2),I389,""))</f>
        <v/>
      </c>
      <c r="J496" s="21" t="str">
        <f>IF(AND('別紙3-1_区分⑤所要額内訳'!$I$4="大規模施設等(定員30人以上)",$J$426&gt;=5),J389,IF(AND('別紙3-1_区分⑤所要額内訳'!$I$4="小規模施設等(定員29人以下)",$J$426&gt;=2),J389,""))</f>
        <v/>
      </c>
      <c r="K496" s="21" t="str">
        <f>IF(AND('別紙3-1_区分⑤所要額内訳'!$I$4="大規模施設等(定員30人以上)",$K$426&gt;=5),K389,IF(AND('別紙3-1_区分⑤所要額内訳'!$I$4="小規模施設等(定員29人以下)",$K$426&gt;=2),K389,""))</f>
        <v/>
      </c>
      <c r="L496" s="21" t="str">
        <f>IF(AND('別紙3-1_区分⑤所要額内訳'!$I$4="大規模施設等(定員30人以上)",$L$426&gt;=5),L389,IF(AND('別紙3-1_区分⑤所要額内訳'!$I$4="小規模施設等(定員29人以下)",$L$426&gt;=2),L389,""))</f>
        <v/>
      </c>
      <c r="M496" s="21" t="str">
        <f>IF(AND('別紙3-1_区分⑤所要額内訳'!$I$4="大規模施設等(定員30人以上)",$M$426&gt;=5),M389,IF(AND('別紙3-1_区分⑤所要額内訳'!$I$4="小規模施設等(定員29人以下)",$M$426&gt;=2),M389,""))</f>
        <v/>
      </c>
      <c r="N496" s="21" t="str">
        <f>IF(AND('別紙3-1_区分⑤所要額内訳'!$I$4="大規模施設等(定員30人以上)",$N$426&gt;=5),N389,IF(AND('別紙3-1_区分⑤所要額内訳'!$I$4="小規模施設等(定員29人以下)",$N$426&gt;=2),N389,""))</f>
        <v/>
      </c>
      <c r="O496" s="21" t="str">
        <f>IF(AND('別紙3-1_区分⑤所要額内訳'!$I$4="大規模施設等(定員30人以上)",$O$426&gt;=5),O389,IF(AND('別紙3-1_区分⑤所要額内訳'!$I$4="小規模施設等(定員29人以下)",$O$426&gt;=2),O389,""))</f>
        <v/>
      </c>
      <c r="P496" s="21" t="str">
        <f>IF(AND('別紙3-1_区分⑤所要額内訳'!$I$4="大規模施設等(定員30人以上)",$P$426&gt;=5),P389,IF(AND('別紙3-1_区分⑤所要額内訳'!$I$4="小規模施設等(定員29人以下)",$P$426&gt;=2),P389,""))</f>
        <v/>
      </c>
      <c r="Q496" s="21" t="str">
        <f>IF(AND('別紙3-1_区分⑤所要額内訳'!$I$4="大規模施設等(定員30人以上)",$Q$426&gt;=5),Q389,IF(AND('別紙3-1_区分⑤所要額内訳'!$I$4="小規模施設等(定員29人以下)",$Q$426&gt;=2),Q389,""))</f>
        <v/>
      </c>
      <c r="R496" s="21" t="str">
        <f>IF(AND('別紙3-1_区分⑤所要額内訳'!$I$4="大規模施設等(定員30人以上)",$R$426&gt;=5),R389,IF(AND('別紙3-1_区分⑤所要額内訳'!$I$4="小規模施設等(定員29人以下)",$R$426&gt;=2),R389,""))</f>
        <v/>
      </c>
      <c r="S496" s="21" t="str">
        <f>IF(AND('別紙3-1_区分⑤所要額内訳'!$I$4="大規模施設等(定員30人以上)",$S$426&gt;=5),S389,IF(AND('別紙3-1_区分⑤所要額内訳'!$I$4="小規模施設等(定員29人以下)",$S$426&gt;=2),S389,""))</f>
        <v/>
      </c>
      <c r="T496" s="21" t="str">
        <f>IF(AND('別紙3-1_区分⑤所要額内訳'!$I$4="大規模施設等(定員30人以上)",$T$426&gt;=5),T389,IF(AND('別紙3-1_区分⑤所要額内訳'!$I$4="小規模施設等(定員29人以下)",$T$426&gt;=2),T389,""))</f>
        <v/>
      </c>
      <c r="U496" s="21" t="str">
        <f>IF(AND('別紙3-1_区分⑤所要額内訳'!$I$4="大規模施設等(定員30人以上)",$U$426&gt;=5),U389,IF(AND('別紙3-1_区分⑤所要額内訳'!$I$4="小規模施設等(定員29人以下)",$U$426&gt;=2),U389,""))</f>
        <v/>
      </c>
      <c r="V496" s="21" t="str">
        <f>IF(AND('別紙3-1_区分⑤所要額内訳'!$I$4="大規模施設等(定員30人以上)",$V$426&gt;=5),V389,IF(AND('別紙3-1_区分⑤所要額内訳'!$I$4="小規模施設等(定員29人以下)",$V$426&gt;=2),V389,""))</f>
        <v/>
      </c>
      <c r="W496" s="21" t="str">
        <f>IF(AND('別紙3-1_区分⑤所要額内訳'!$I$4="大規模施設等(定員30人以上)",$W$426&gt;=5),W389,IF(AND('別紙3-1_区分⑤所要額内訳'!$I$4="小規模施設等(定員29人以下)",$W$426&gt;=2),W389,""))</f>
        <v/>
      </c>
      <c r="X496" s="21" t="str">
        <f>IF(AND('別紙3-1_区分⑤所要額内訳'!$I$4="大規模施設等(定員30人以上)",$X$426&gt;=5),X389,IF(AND('別紙3-1_区分⑤所要額内訳'!$I$4="小規模施設等(定員29人以下)",$X$426&gt;=2),X389,""))</f>
        <v/>
      </c>
      <c r="Y496" s="21" t="str">
        <f>IF(AND('別紙3-1_区分⑤所要額内訳'!$I$4="大規模施設等(定員30人以上)",$Y$426&gt;=5),Y389,IF(AND('別紙3-1_区分⑤所要額内訳'!$I$4="小規模施設等(定員29人以下)",$Y$426&gt;=2),Y389,""))</f>
        <v/>
      </c>
      <c r="Z496" s="21" t="str">
        <f>IF(AND('別紙3-1_区分⑤所要額内訳'!$I$4="大規模施設等(定員30人以上)",$Z$426&gt;=5),Z389,IF(AND('別紙3-1_区分⑤所要額内訳'!$I$4="小規模施設等(定員29人以下)",$Z$426&gt;=2),Z389,""))</f>
        <v/>
      </c>
      <c r="AA496" s="21" t="str">
        <f>IF(AND('別紙3-1_区分⑤所要額内訳'!$I$4="大規模施設等(定員30人以上)",$AA$426&gt;=5),AA389,IF(AND('別紙3-1_区分⑤所要額内訳'!$I$4="小規模施設等(定員29人以下)",$AA$426&gt;=2),AA389,""))</f>
        <v/>
      </c>
      <c r="AB496" s="21" t="str">
        <f>IF(AND('別紙3-1_区分⑤所要額内訳'!$I$4="大規模施設等(定員30人以上)",$AB$426&gt;=5),AB389,IF(AND('別紙3-1_区分⑤所要額内訳'!$I$4="小規模施設等(定員29人以下)",$AB$426&gt;=2),AB389,""))</f>
        <v/>
      </c>
      <c r="AC496" s="21" t="str">
        <f>IF(AND('別紙3-1_区分⑤所要額内訳'!$I$4="大規模施設等(定員30人以上)",$AC$426&gt;=5),AC389,IF(AND('別紙3-1_区分⑤所要額内訳'!$I$4="小規模施設等(定員29人以下)",$AC$426&gt;=2),AC389,""))</f>
        <v/>
      </c>
      <c r="AD496" s="21" t="str">
        <f>IF(AND('別紙3-1_区分⑤所要額内訳'!$I$4="大規模施設等(定員30人以上)",$AD$426&gt;=5),AD389,IF(AND('別紙3-1_区分⑤所要額内訳'!$I$4="小規模施設等(定員29人以下)",$AD$426&gt;=2),AD389,""))</f>
        <v/>
      </c>
      <c r="AE496" s="21" t="str">
        <f>IF(AND('別紙3-1_区分⑤所要額内訳'!$I$4="大規模施設等(定員30人以上)",$AE$426&gt;=5),AE389,IF(AND('別紙3-1_区分⑤所要額内訳'!$I$4="小規模施設等(定員29人以下)",$AE$426&gt;=2),AE389,""))</f>
        <v/>
      </c>
      <c r="AF496" s="21" t="str">
        <f>IF(AND('別紙3-1_区分⑤所要額内訳'!$I$4="大規模施設等(定員30人以上)",$AF$426&gt;=5),AF389,IF(AND('別紙3-1_区分⑤所要額内訳'!$I$4="小規模施設等(定員29人以下)",$AF$426&gt;=2),AF389,""))</f>
        <v/>
      </c>
      <c r="AG496" s="21" t="str">
        <f>IF(AND('別紙3-1_区分⑤所要額内訳'!$I$4="大規模施設等(定員30人以上)",$AG$426&gt;=5),AG389,IF(AND('別紙3-1_区分⑤所要額内訳'!$I$4="小規模施設等(定員29人以下)",$AG$426&gt;=2),AG389,""))</f>
        <v/>
      </c>
      <c r="AH496" s="21" t="str">
        <f>IF(AND('別紙3-1_区分⑤所要額内訳'!$I$4="大規模施設等(定員30人以上)",$AH$426&gt;=5),AH389,IF(AND('別紙3-1_区分⑤所要額内訳'!$I$4="小規模施設等(定員29人以下)",$AH$426&gt;=2),AH389,""))</f>
        <v/>
      </c>
      <c r="AI496" s="21" t="str">
        <f>IF(AND('別紙3-1_区分⑤所要額内訳'!$I$4="大規模施設等(定員30人以上)",$AI$426&gt;=5),AI389,IF(AND('別紙3-1_区分⑤所要額内訳'!$I$4="小規模施設等(定員29人以下)",$AI$426&gt;=2),AI389,""))</f>
        <v/>
      </c>
      <c r="AJ496" s="21" t="str">
        <f>IF(AND('別紙3-1_区分⑤所要額内訳'!$I$4="大規模施設等(定員30人以上)",$AJ$426&gt;=5),AJ389,IF(AND('別紙3-1_区分⑤所要額内訳'!$I$4="小規模施設等(定員29人以下)",$AJ$426&gt;=2),AJ389,""))</f>
        <v/>
      </c>
      <c r="AK496" s="21" t="str">
        <f>IF(AND('別紙3-1_区分⑤所要額内訳'!$I$4="大規模施設等(定員30人以上)",$AK$426&gt;=5),AK389,IF(AND('別紙3-1_区分⑤所要額内訳'!$I$4="小規模施設等(定員29人以下)",$AK$426&gt;=2),AK389,""))</f>
        <v/>
      </c>
      <c r="AL496" s="21" t="str">
        <f>IF(AND('別紙3-1_区分⑤所要額内訳'!$I$4="大規模施設等(定員30人以上)",$AL$426&gt;=5),AL389,IF(AND('別紙3-1_区分⑤所要額内訳'!$I$4="小規模施設等(定員29人以下)",$AL$426&gt;=2),AL389,""))</f>
        <v/>
      </c>
      <c r="AM496" s="21" t="str">
        <f>IF(AND('別紙3-1_区分⑤所要額内訳'!$I$4="大規模施設等(定員30人以上)",$AM$426&gt;=5),AM389,IF(AND('別紙3-1_区分⑤所要額内訳'!$I$4="小規模施設等(定員29人以下)",$AM$426&gt;=2),AM389,""))</f>
        <v/>
      </c>
      <c r="AN496" s="21" t="str">
        <f>IF(AND('別紙3-1_区分⑤所要額内訳'!$I$4="大規模施設等(定員30人以上)",$AN$426&gt;=5),AN389,IF(AND('別紙3-1_区分⑤所要額内訳'!$I$4="小規模施設等(定員29人以下)",$AN$426&gt;=2),AN389,""))</f>
        <v/>
      </c>
      <c r="AO496" s="21" t="str">
        <f>IF(AND('別紙3-1_区分⑤所要額内訳'!$I$4="大規模施設等(定員30人以上)",$AO$426&gt;=5),AO389,IF(AND('別紙3-1_区分⑤所要額内訳'!$I$4="小規模施設等(定員29人以下)",$AO$426&gt;=2),AO389,""))</f>
        <v/>
      </c>
      <c r="AP496" s="21" t="str">
        <f>IF(AND('別紙3-1_区分⑤所要額内訳'!$I$4="大規模施設等(定員30人以上)",$AP$426&gt;=5),AP389,IF(AND('別紙3-1_区分⑤所要額内訳'!$I$4="小規模施設等(定員29人以下)",$AP$426&gt;=2),AP389,""))</f>
        <v/>
      </c>
      <c r="AQ496" s="21" t="str">
        <f>IF(AND('別紙3-1_区分⑤所要額内訳'!$I$4="大規模施設等(定員30人以上)",$AQ$426&gt;=5),AQ389,IF(AND('別紙3-1_区分⑤所要額内訳'!$I$4="小規模施設等(定員29人以下)",$AQ$426&gt;=2),AQ389,""))</f>
        <v/>
      </c>
      <c r="AR496" s="21" t="str">
        <f>IF(AND('別紙3-1_区分⑤所要額内訳'!$I$4="大規模施設等(定員30人以上)",$AR$426&gt;=5),AR389,IF(AND('別紙3-1_区分⑤所要額内訳'!$I$4="小規模施設等(定員29人以下)",$AR$426&gt;=2),AR389,""))</f>
        <v/>
      </c>
      <c r="AS496" s="21" t="str">
        <f>IF(AND('別紙3-1_区分⑤所要額内訳'!$I$4="大規模施設等(定員30人以上)",$AS$426&gt;=5),AS389,IF(AND('別紙3-1_区分⑤所要額内訳'!$I$4="小規模施設等(定員29人以下)",$AS$426&gt;=2),AS389,""))</f>
        <v/>
      </c>
      <c r="AT496" s="21" t="str">
        <f>IF(AND('別紙3-1_区分⑤所要額内訳'!$I$4="大規模施設等(定員30人以上)",$AT$426&gt;=5),AT389,IF(AND('別紙3-1_区分⑤所要額内訳'!$I$4="小規模施設等(定員29人以下)",$AT$426&gt;=2),AT389,""))</f>
        <v/>
      </c>
      <c r="AU496" s="21" t="str">
        <f>IF(AND('別紙3-1_区分⑤所要額内訳'!$I$4="大規模施設等(定員30人以上)",$AU$426&gt;=5),AU389,IF(AND('別紙3-1_区分⑤所要額内訳'!$I$4="小規模施設等(定員29人以下)",$AU$426&gt;=2),AU389,""))</f>
        <v/>
      </c>
      <c r="AV496" s="21" t="str">
        <f>IF(AND('別紙3-1_区分⑤所要額内訳'!$I$4="大規模施設等(定員30人以上)",$AV$426&gt;=5),AV389,IF(AND('別紙3-1_区分⑤所要額内訳'!$I$4="小規模施設等(定員29人以下)",$AV$426&gt;=2),AV389,""))</f>
        <v/>
      </c>
      <c r="AW496" s="21" t="str">
        <f>IF(AND('別紙3-1_区分⑤所要額内訳'!$I$4="大規模施設等(定員30人以上)",$AW$426&gt;=5),AW389,IF(AND('別紙3-1_区分⑤所要額内訳'!$I$4="小規模施設等(定員29人以下)",$AW$426&gt;=2),AW389,""))</f>
        <v/>
      </c>
      <c r="AX496" s="21" t="str">
        <f>IF(AND('別紙3-1_区分⑤所要額内訳'!$I$4="大規模施設等(定員30人以上)",$AX$426&gt;=5),AX389,IF(AND('別紙3-1_区分⑤所要額内訳'!$I$4="小規模施設等(定員29人以下)",$AX$426&gt;=2),AX389,""))</f>
        <v/>
      </c>
      <c r="AY496" s="21" t="str">
        <f>IF(AND('別紙3-1_区分⑤所要額内訳'!$I$4="大規模施設等(定員30人以上)",$AY$426&gt;=5),AY389,IF(AND('別紙3-1_区分⑤所要額内訳'!$I$4="小規模施設等(定員29人以下)",$AY$426&gt;=2),AY389,""))</f>
        <v/>
      </c>
      <c r="AZ496" s="21" t="str">
        <f>IF(AND('別紙3-1_区分⑤所要額内訳'!$I$4="大規模施設等(定員30人以上)",$AZ$426&gt;=5),AZ389,IF(AND('別紙3-1_区分⑤所要額内訳'!$I$4="小規模施設等(定員29人以下)",$AZ$426&gt;=2),AZ389,""))</f>
        <v/>
      </c>
      <c r="BA496" s="21" t="str">
        <f>IF(AND('別紙3-1_区分⑤所要額内訳'!$I$4="大規模施設等(定員30人以上)",$BA$426&gt;=5),BA389,IF(AND('別紙3-1_区分⑤所要額内訳'!$I$4="小規模施設等(定員29人以下)",$BA$426&gt;=2),BA389,""))</f>
        <v/>
      </c>
      <c r="BB496" s="18">
        <f t="shared" si="812"/>
        <v>0</v>
      </c>
    </row>
    <row r="497" spans="1:54" x14ac:dyDescent="0.2">
      <c r="A497" s="5" t="str">
        <f t="shared" ref="A497:C497" si="825">A69</f>
        <v/>
      </c>
      <c r="B497" s="14" t="str">
        <f t="shared" si="825"/>
        <v/>
      </c>
      <c r="C497" s="5" t="str">
        <f t="shared" si="825"/>
        <v/>
      </c>
      <c r="D497" s="21" t="str">
        <f>IF(AND('別紙3-1_区分⑤所要額内訳'!$I$4="大規模施設等(定員30人以上)",$D$426&gt;=5),D390,IF(AND('別紙3-1_区分⑤所要額内訳'!$I$4="小規模施設等(定員29人以下)",$D$426&gt;=2),D390,""))</f>
        <v/>
      </c>
      <c r="E497" s="21" t="str">
        <f>IF(AND('別紙3-1_区分⑤所要額内訳'!$I$4="大規模施設等(定員30人以上)",$E$426&gt;=5),E390,IF(AND('別紙3-1_区分⑤所要額内訳'!$I$4="小規模施設等(定員29人以下)",$E$426&gt;=2),E390,""))</f>
        <v/>
      </c>
      <c r="F497" s="21" t="str">
        <f>IF(AND('別紙3-1_区分⑤所要額内訳'!$I$4="大規模施設等(定員30人以上)",$F$426&gt;=5),F390,IF(AND('別紙3-1_区分⑤所要額内訳'!$I$4="小規模施設等(定員29人以下)",$F$426&gt;=2),F390,""))</f>
        <v/>
      </c>
      <c r="G497" s="21" t="str">
        <f>IF(AND('別紙3-1_区分⑤所要額内訳'!$I$4="大規模施設等(定員30人以上)",$G$426&gt;=5),G390,IF(AND('別紙3-1_区分⑤所要額内訳'!$I$4="小規模施設等(定員29人以下)",$G$426&gt;=2),G390,""))</f>
        <v/>
      </c>
      <c r="H497" s="21" t="str">
        <f>IF(AND('別紙3-1_区分⑤所要額内訳'!$I$4="大規模施設等(定員30人以上)",$H$426&gt;=5),H390,IF(AND('別紙3-1_区分⑤所要額内訳'!$I$4="小規模施設等(定員29人以下)",$H$426&gt;=2),H390,""))</f>
        <v/>
      </c>
      <c r="I497" s="21" t="str">
        <f>IF(AND('別紙3-1_区分⑤所要額内訳'!$I$4="大規模施設等(定員30人以上)",$I$426&gt;=5),I390,IF(AND('別紙3-1_区分⑤所要額内訳'!$I$4="小規模施設等(定員29人以下)",$I$426&gt;=2),I390,""))</f>
        <v/>
      </c>
      <c r="J497" s="21" t="str">
        <f>IF(AND('別紙3-1_区分⑤所要額内訳'!$I$4="大規模施設等(定員30人以上)",$J$426&gt;=5),J390,IF(AND('別紙3-1_区分⑤所要額内訳'!$I$4="小規模施設等(定員29人以下)",$J$426&gt;=2),J390,""))</f>
        <v/>
      </c>
      <c r="K497" s="21" t="str">
        <f>IF(AND('別紙3-1_区分⑤所要額内訳'!$I$4="大規模施設等(定員30人以上)",$K$426&gt;=5),K390,IF(AND('別紙3-1_区分⑤所要額内訳'!$I$4="小規模施設等(定員29人以下)",$K$426&gt;=2),K390,""))</f>
        <v/>
      </c>
      <c r="L497" s="21" t="str">
        <f>IF(AND('別紙3-1_区分⑤所要額内訳'!$I$4="大規模施設等(定員30人以上)",$L$426&gt;=5),L390,IF(AND('別紙3-1_区分⑤所要額内訳'!$I$4="小規模施設等(定員29人以下)",$L$426&gt;=2),L390,""))</f>
        <v/>
      </c>
      <c r="M497" s="21" t="str">
        <f>IF(AND('別紙3-1_区分⑤所要額内訳'!$I$4="大規模施設等(定員30人以上)",$M$426&gt;=5),M390,IF(AND('別紙3-1_区分⑤所要額内訳'!$I$4="小規模施設等(定員29人以下)",$M$426&gt;=2),M390,""))</f>
        <v/>
      </c>
      <c r="N497" s="21" t="str">
        <f>IF(AND('別紙3-1_区分⑤所要額内訳'!$I$4="大規模施設等(定員30人以上)",$N$426&gt;=5),N390,IF(AND('別紙3-1_区分⑤所要額内訳'!$I$4="小規模施設等(定員29人以下)",$N$426&gt;=2),N390,""))</f>
        <v/>
      </c>
      <c r="O497" s="21" t="str">
        <f>IF(AND('別紙3-1_区分⑤所要額内訳'!$I$4="大規模施設等(定員30人以上)",$O$426&gt;=5),O390,IF(AND('別紙3-1_区分⑤所要額内訳'!$I$4="小規模施設等(定員29人以下)",$O$426&gt;=2),O390,""))</f>
        <v/>
      </c>
      <c r="P497" s="21" t="str">
        <f>IF(AND('別紙3-1_区分⑤所要額内訳'!$I$4="大規模施設等(定員30人以上)",$P$426&gt;=5),P390,IF(AND('別紙3-1_区分⑤所要額内訳'!$I$4="小規模施設等(定員29人以下)",$P$426&gt;=2),P390,""))</f>
        <v/>
      </c>
      <c r="Q497" s="21" t="str">
        <f>IF(AND('別紙3-1_区分⑤所要額内訳'!$I$4="大規模施設等(定員30人以上)",$Q$426&gt;=5),Q390,IF(AND('別紙3-1_区分⑤所要額内訳'!$I$4="小規模施設等(定員29人以下)",$Q$426&gt;=2),Q390,""))</f>
        <v/>
      </c>
      <c r="R497" s="21" t="str">
        <f>IF(AND('別紙3-1_区分⑤所要額内訳'!$I$4="大規模施設等(定員30人以上)",$R$426&gt;=5),R390,IF(AND('別紙3-1_区分⑤所要額内訳'!$I$4="小規模施設等(定員29人以下)",$R$426&gt;=2),R390,""))</f>
        <v/>
      </c>
      <c r="S497" s="21" t="str">
        <f>IF(AND('別紙3-1_区分⑤所要額内訳'!$I$4="大規模施設等(定員30人以上)",$S$426&gt;=5),S390,IF(AND('別紙3-1_区分⑤所要額内訳'!$I$4="小規模施設等(定員29人以下)",$S$426&gt;=2),S390,""))</f>
        <v/>
      </c>
      <c r="T497" s="21" t="str">
        <f>IF(AND('別紙3-1_区分⑤所要額内訳'!$I$4="大規模施設等(定員30人以上)",$T$426&gt;=5),T390,IF(AND('別紙3-1_区分⑤所要額内訳'!$I$4="小規模施設等(定員29人以下)",$T$426&gt;=2),T390,""))</f>
        <v/>
      </c>
      <c r="U497" s="21" t="str">
        <f>IF(AND('別紙3-1_区分⑤所要額内訳'!$I$4="大規模施設等(定員30人以上)",$U$426&gt;=5),U390,IF(AND('別紙3-1_区分⑤所要額内訳'!$I$4="小規模施設等(定員29人以下)",$U$426&gt;=2),U390,""))</f>
        <v/>
      </c>
      <c r="V497" s="21" t="str">
        <f>IF(AND('別紙3-1_区分⑤所要額内訳'!$I$4="大規模施設等(定員30人以上)",$V$426&gt;=5),V390,IF(AND('別紙3-1_区分⑤所要額内訳'!$I$4="小規模施設等(定員29人以下)",$V$426&gt;=2),V390,""))</f>
        <v/>
      </c>
      <c r="W497" s="21" t="str">
        <f>IF(AND('別紙3-1_区分⑤所要額内訳'!$I$4="大規模施設等(定員30人以上)",$W$426&gt;=5),W390,IF(AND('別紙3-1_区分⑤所要額内訳'!$I$4="小規模施設等(定員29人以下)",$W$426&gt;=2),W390,""))</f>
        <v/>
      </c>
      <c r="X497" s="21" t="str">
        <f>IF(AND('別紙3-1_区分⑤所要額内訳'!$I$4="大規模施設等(定員30人以上)",$X$426&gt;=5),X390,IF(AND('別紙3-1_区分⑤所要額内訳'!$I$4="小規模施設等(定員29人以下)",$X$426&gt;=2),X390,""))</f>
        <v/>
      </c>
      <c r="Y497" s="21" t="str">
        <f>IF(AND('別紙3-1_区分⑤所要額内訳'!$I$4="大規模施設等(定員30人以上)",$Y$426&gt;=5),Y390,IF(AND('別紙3-1_区分⑤所要額内訳'!$I$4="小規模施設等(定員29人以下)",$Y$426&gt;=2),Y390,""))</f>
        <v/>
      </c>
      <c r="Z497" s="21" t="str">
        <f>IF(AND('別紙3-1_区分⑤所要額内訳'!$I$4="大規模施設等(定員30人以上)",$Z$426&gt;=5),Z390,IF(AND('別紙3-1_区分⑤所要額内訳'!$I$4="小規模施設等(定員29人以下)",$Z$426&gt;=2),Z390,""))</f>
        <v/>
      </c>
      <c r="AA497" s="21" t="str">
        <f>IF(AND('別紙3-1_区分⑤所要額内訳'!$I$4="大規模施設等(定員30人以上)",$AA$426&gt;=5),AA390,IF(AND('別紙3-1_区分⑤所要額内訳'!$I$4="小規模施設等(定員29人以下)",$AA$426&gt;=2),AA390,""))</f>
        <v/>
      </c>
      <c r="AB497" s="21" t="str">
        <f>IF(AND('別紙3-1_区分⑤所要額内訳'!$I$4="大規模施設等(定員30人以上)",$AB$426&gt;=5),AB390,IF(AND('別紙3-1_区分⑤所要額内訳'!$I$4="小規模施設等(定員29人以下)",$AB$426&gt;=2),AB390,""))</f>
        <v/>
      </c>
      <c r="AC497" s="21" t="str">
        <f>IF(AND('別紙3-1_区分⑤所要額内訳'!$I$4="大規模施設等(定員30人以上)",$AC$426&gt;=5),AC390,IF(AND('別紙3-1_区分⑤所要額内訳'!$I$4="小規模施設等(定員29人以下)",$AC$426&gt;=2),AC390,""))</f>
        <v/>
      </c>
      <c r="AD497" s="21" t="str">
        <f>IF(AND('別紙3-1_区分⑤所要額内訳'!$I$4="大規模施設等(定員30人以上)",$AD$426&gt;=5),AD390,IF(AND('別紙3-1_区分⑤所要額内訳'!$I$4="小規模施設等(定員29人以下)",$AD$426&gt;=2),AD390,""))</f>
        <v/>
      </c>
      <c r="AE497" s="21" t="str">
        <f>IF(AND('別紙3-1_区分⑤所要額内訳'!$I$4="大規模施設等(定員30人以上)",$AE$426&gt;=5),AE390,IF(AND('別紙3-1_区分⑤所要額内訳'!$I$4="小規模施設等(定員29人以下)",$AE$426&gt;=2),AE390,""))</f>
        <v/>
      </c>
      <c r="AF497" s="21" t="str">
        <f>IF(AND('別紙3-1_区分⑤所要額内訳'!$I$4="大規模施設等(定員30人以上)",$AF$426&gt;=5),AF390,IF(AND('別紙3-1_区分⑤所要額内訳'!$I$4="小規模施設等(定員29人以下)",$AF$426&gt;=2),AF390,""))</f>
        <v/>
      </c>
      <c r="AG497" s="21" t="str">
        <f>IF(AND('別紙3-1_区分⑤所要額内訳'!$I$4="大規模施設等(定員30人以上)",$AG$426&gt;=5),AG390,IF(AND('別紙3-1_区分⑤所要額内訳'!$I$4="小規模施設等(定員29人以下)",$AG$426&gt;=2),AG390,""))</f>
        <v/>
      </c>
      <c r="AH497" s="21" t="str">
        <f>IF(AND('別紙3-1_区分⑤所要額内訳'!$I$4="大規模施設等(定員30人以上)",$AH$426&gt;=5),AH390,IF(AND('別紙3-1_区分⑤所要額内訳'!$I$4="小規模施設等(定員29人以下)",$AH$426&gt;=2),AH390,""))</f>
        <v/>
      </c>
      <c r="AI497" s="21" t="str">
        <f>IF(AND('別紙3-1_区分⑤所要額内訳'!$I$4="大規模施設等(定員30人以上)",$AI$426&gt;=5),AI390,IF(AND('別紙3-1_区分⑤所要額内訳'!$I$4="小規模施設等(定員29人以下)",$AI$426&gt;=2),AI390,""))</f>
        <v/>
      </c>
      <c r="AJ497" s="21" t="str">
        <f>IF(AND('別紙3-1_区分⑤所要額内訳'!$I$4="大規模施設等(定員30人以上)",$AJ$426&gt;=5),AJ390,IF(AND('別紙3-1_区分⑤所要額内訳'!$I$4="小規模施設等(定員29人以下)",$AJ$426&gt;=2),AJ390,""))</f>
        <v/>
      </c>
      <c r="AK497" s="21" t="str">
        <f>IF(AND('別紙3-1_区分⑤所要額内訳'!$I$4="大規模施設等(定員30人以上)",$AK$426&gt;=5),AK390,IF(AND('別紙3-1_区分⑤所要額内訳'!$I$4="小規模施設等(定員29人以下)",$AK$426&gt;=2),AK390,""))</f>
        <v/>
      </c>
      <c r="AL497" s="21" t="str">
        <f>IF(AND('別紙3-1_区分⑤所要額内訳'!$I$4="大規模施設等(定員30人以上)",$AL$426&gt;=5),AL390,IF(AND('別紙3-1_区分⑤所要額内訳'!$I$4="小規模施設等(定員29人以下)",$AL$426&gt;=2),AL390,""))</f>
        <v/>
      </c>
      <c r="AM497" s="21" t="str">
        <f>IF(AND('別紙3-1_区分⑤所要額内訳'!$I$4="大規模施設等(定員30人以上)",$AM$426&gt;=5),AM390,IF(AND('別紙3-1_区分⑤所要額内訳'!$I$4="小規模施設等(定員29人以下)",$AM$426&gt;=2),AM390,""))</f>
        <v/>
      </c>
      <c r="AN497" s="21" t="str">
        <f>IF(AND('別紙3-1_区分⑤所要額内訳'!$I$4="大規模施設等(定員30人以上)",$AN$426&gt;=5),AN390,IF(AND('別紙3-1_区分⑤所要額内訳'!$I$4="小規模施設等(定員29人以下)",$AN$426&gt;=2),AN390,""))</f>
        <v/>
      </c>
      <c r="AO497" s="21" t="str">
        <f>IF(AND('別紙3-1_区分⑤所要額内訳'!$I$4="大規模施設等(定員30人以上)",$AO$426&gt;=5),AO390,IF(AND('別紙3-1_区分⑤所要額内訳'!$I$4="小規模施設等(定員29人以下)",$AO$426&gt;=2),AO390,""))</f>
        <v/>
      </c>
      <c r="AP497" s="21" t="str">
        <f>IF(AND('別紙3-1_区分⑤所要額内訳'!$I$4="大規模施設等(定員30人以上)",$AP$426&gt;=5),AP390,IF(AND('別紙3-1_区分⑤所要額内訳'!$I$4="小規模施設等(定員29人以下)",$AP$426&gt;=2),AP390,""))</f>
        <v/>
      </c>
      <c r="AQ497" s="21" t="str">
        <f>IF(AND('別紙3-1_区分⑤所要額内訳'!$I$4="大規模施設等(定員30人以上)",$AQ$426&gt;=5),AQ390,IF(AND('別紙3-1_区分⑤所要額内訳'!$I$4="小規模施設等(定員29人以下)",$AQ$426&gt;=2),AQ390,""))</f>
        <v/>
      </c>
      <c r="AR497" s="21" t="str">
        <f>IF(AND('別紙3-1_区分⑤所要額内訳'!$I$4="大規模施設等(定員30人以上)",$AR$426&gt;=5),AR390,IF(AND('別紙3-1_区分⑤所要額内訳'!$I$4="小規模施設等(定員29人以下)",$AR$426&gt;=2),AR390,""))</f>
        <v/>
      </c>
      <c r="AS497" s="21" t="str">
        <f>IF(AND('別紙3-1_区分⑤所要額内訳'!$I$4="大規模施設等(定員30人以上)",$AS$426&gt;=5),AS390,IF(AND('別紙3-1_区分⑤所要額内訳'!$I$4="小規模施設等(定員29人以下)",$AS$426&gt;=2),AS390,""))</f>
        <v/>
      </c>
      <c r="AT497" s="21" t="str">
        <f>IF(AND('別紙3-1_区分⑤所要額内訳'!$I$4="大規模施設等(定員30人以上)",$AT$426&gt;=5),AT390,IF(AND('別紙3-1_区分⑤所要額内訳'!$I$4="小規模施設等(定員29人以下)",$AT$426&gt;=2),AT390,""))</f>
        <v/>
      </c>
      <c r="AU497" s="21" t="str">
        <f>IF(AND('別紙3-1_区分⑤所要額内訳'!$I$4="大規模施設等(定員30人以上)",$AU$426&gt;=5),AU390,IF(AND('別紙3-1_区分⑤所要額内訳'!$I$4="小規模施設等(定員29人以下)",$AU$426&gt;=2),AU390,""))</f>
        <v/>
      </c>
      <c r="AV497" s="21" t="str">
        <f>IF(AND('別紙3-1_区分⑤所要額内訳'!$I$4="大規模施設等(定員30人以上)",$AV$426&gt;=5),AV390,IF(AND('別紙3-1_区分⑤所要額内訳'!$I$4="小規模施設等(定員29人以下)",$AV$426&gt;=2),AV390,""))</f>
        <v/>
      </c>
      <c r="AW497" s="21" t="str">
        <f>IF(AND('別紙3-1_区分⑤所要額内訳'!$I$4="大規模施設等(定員30人以上)",$AW$426&gt;=5),AW390,IF(AND('別紙3-1_区分⑤所要額内訳'!$I$4="小規模施設等(定員29人以下)",$AW$426&gt;=2),AW390,""))</f>
        <v/>
      </c>
      <c r="AX497" s="21" t="str">
        <f>IF(AND('別紙3-1_区分⑤所要額内訳'!$I$4="大規模施設等(定員30人以上)",$AX$426&gt;=5),AX390,IF(AND('別紙3-1_区分⑤所要額内訳'!$I$4="小規模施設等(定員29人以下)",$AX$426&gt;=2),AX390,""))</f>
        <v/>
      </c>
      <c r="AY497" s="21" t="str">
        <f>IF(AND('別紙3-1_区分⑤所要額内訳'!$I$4="大規模施設等(定員30人以上)",$AY$426&gt;=5),AY390,IF(AND('別紙3-1_区分⑤所要額内訳'!$I$4="小規模施設等(定員29人以下)",$AY$426&gt;=2),AY390,""))</f>
        <v/>
      </c>
      <c r="AZ497" s="21" t="str">
        <f>IF(AND('別紙3-1_区分⑤所要額内訳'!$I$4="大規模施設等(定員30人以上)",$AZ$426&gt;=5),AZ390,IF(AND('別紙3-1_区分⑤所要額内訳'!$I$4="小規模施設等(定員29人以下)",$AZ$426&gt;=2),AZ390,""))</f>
        <v/>
      </c>
      <c r="BA497" s="21" t="str">
        <f>IF(AND('別紙3-1_区分⑤所要額内訳'!$I$4="大規模施設等(定員30人以上)",$BA$426&gt;=5),BA390,IF(AND('別紙3-1_区分⑤所要額内訳'!$I$4="小規模施設等(定員29人以下)",$BA$426&gt;=2),BA390,""))</f>
        <v/>
      </c>
      <c r="BB497" s="18">
        <f t="shared" si="812"/>
        <v>0</v>
      </c>
    </row>
    <row r="498" spans="1:54" x14ac:dyDescent="0.2">
      <c r="A498" s="5" t="str">
        <f t="shared" ref="A498:C498" si="826">A70</f>
        <v/>
      </c>
      <c r="B498" s="14" t="str">
        <f t="shared" si="826"/>
        <v/>
      </c>
      <c r="C498" s="5" t="str">
        <f t="shared" si="826"/>
        <v/>
      </c>
      <c r="D498" s="21" t="str">
        <f>IF(AND('別紙3-1_区分⑤所要額内訳'!$I$4="大規模施設等(定員30人以上)",$D$426&gt;=5),D391,IF(AND('別紙3-1_区分⑤所要額内訳'!$I$4="小規模施設等(定員29人以下)",$D$426&gt;=2),D391,""))</f>
        <v/>
      </c>
      <c r="E498" s="21" t="str">
        <f>IF(AND('別紙3-1_区分⑤所要額内訳'!$I$4="大規模施設等(定員30人以上)",$E$426&gt;=5),E391,IF(AND('別紙3-1_区分⑤所要額内訳'!$I$4="小規模施設等(定員29人以下)",$E$426&gt;=2),E391,""))</f>
        <v/>
      </c>
      <c r="F498" s="21" t="str">
        <f>IF(AND('別紙3-1_区分⑤所要額内訳'!$I$4="大規模施設等(定員30人以上)",$F$426&gt;=5),F391,IF(AND('別紙3-1_区分⑤所要額内訳'!$I$4="小規模施設等(定員29人以下)",$F$426&gt;=2),F391,""))</f>
        <v/>
      </c>
      <c r="G498" s="21" t="str">
        <f>IF(AND('別紙3-1_区分⑤所要額内訳'!$I$4="大規模施設等(定員30人以上)",$G$426&gt;=5),G391,IF(AND('別紙3-1_区分⑤所要額内訳'!$I$4="小規模施設等(定員29人以下)",$G$426&gt;=2),G391,""))</f>
        <v/>
      </c>
      <c r="H498" s="21" t="str">
        <f>IF(AND('別紙3-1_区分⑤所要額内訳'!$I$4="大規模施設等(定員30人以上)",$H$426&gt;=5),H391,IF(AND('別紙3-1_区分⑤所要額内訳'!$I$4="小規模施設等(定員29人以下)",$H$426&gt;=2),H391,""))</f>
        <v/>
      </c>
      <c r="I498" s="21" t="str">
        <f>IF(AND('別紙3-1_区分⑤所要額内訳'!$I$4="大規模施設等(定員30人以上)",$I$426&gt;=5),I391,IF(AND('別紙3-1_区分⑤所要額内訳'!$I$4="小規模施設等(定員29人以下)",$I$426&gt;=2),I391,""))</f>
        <v/>
      </c>
      <c r="J498" s="21" t="str">
        <f>IF(AND('別紙3-1_区分⑤所要額内訳'!$I$4="大規模施設等(定員30人以上)",$J$426&gt;=5),J391,IF(AND('別紙3-1_区分⑤所要額内訳'!$I$4="小規模施設等(定員29人以下)",$J$426&gt;=2),J391,""))</f>
        <v/>
      </c>
      <c r="K498" s="21" t="str">
        <f>IF(AND('別紙3-1_区分⑤所要額内訳'!$I$4="大規模施設等(定員30人以上)",$K$426&gt;=5),K391,IF(AND('別紙3-1_区分⑤所要額内訳'!$I$4="小規模施設等(定員29人以下)",$K$426&gt;=2),K391,""))</f>
        <v/>
      </c>
      <c r="L498" s="21" t="str">
        <f>IF(AND('別紙3-1_区分⑤所要額内訳'!$I$4="大規模施設等(定員30人以上)",$L$426&gt;=5),L391,IF(AND('別紙3-1_区分⑤所要額内訳'!$I$4="小規模施設等(定員29人以下)",$L$426&gt;=2),L391,""))</f>
        <v/>
      </c>
      <c r="M498" s="21" t="str">
        <f>IF(AND('別紙3-1_区分⑤所要額内訳'!$I$4="大規模施設等(定員30人以上)",$M$426&gt;=5),M391,IF(AND('別紙3-1_区分⑤所要額内訳'!$I$4="小規模施設等(定員29人以下)",$M$426&gt;=2),M391,""))</f>
        <v/>
      </c>
      <c r="N498" s="21" t="str">
        <f>IF(AND('別紙3-1_区分⑤所要額内訳'!$I$4="大規模施設等(定員30人以上)",$N$426&gt;=5),N391,IF(AND('別紙3-1_区分⑤所要額内訳'!$I$4="小規模施設等(定員29人以下)",$N$426&gt;=2),N391,""))</f>
        <v/>
      </c>
      <c r="O498" s="21" t="str">
        <f>IF(AND('別紙3-1_区分⑤所要額内訳'!$I$4="大規模施設等(定員30人以上)",$O$426&gt;=5),O391,IF(AND('別紙3-1_区分⑤所要額内訳'!$I$4="小規模施設等(定員29人以下)",$O$426&gt;=2),O391,""))</f>
        <v/>
      </c>
      <c r="P498" s="21" t="str">
        <f>IF(AND('別紙3-1_区分⑤所要額内訳'!$I$4="大規模施設等(定員30人以上)",$P$426&gt;=5),P391,IF(AND('別紙3-1_区分⑤所要額内訳'!$I$4="小規模施設等(定員29人以下)",$P$426&gt;=2),P391,""))</f>
        <v/>
      </c>
      <c r="Q498" s="21" t="str">
        <f>IF(AND('別紙3-1_区分⑤所要額内訳'!$I$4="大規模施設等(定員30人以上)",$Q$426&gt;=5),Q391,IF(AND('別紙3-1_区分⑤所要額内訳'!$I$4="小規模施設等(定員29人以下)",$Q$426&gt;=2),Q391,""))</f>
        <v/>
      </c>
      <c r="R498" s="21" t="str">
        <f>IF(AND('別紙3-1_区分⑤所要額内訳'!$I$4="大規模施設等(定員30人以上)",$R$426&gt;=5),R391,IF(AND('別紙3-1_区分⑤所要額内訳'!$I$4="小規模施設等(定員29人以下)",$R$426&gt;=2),R391,""))</f>
        <v/>
      </c>
      <c r="S498" s="21" t="str">
        <f>IF(AND('別紙3-1_区分⑤所要額内訳'!$I$4="大規模施設等(定員30人以上)",$S$426&gt;=5),S391,IF(AND('別紙3-1_区分⑤所要額内訳'!$I$4="小規模施設等(定員29人以下)",$S$426&gt;=2),S391,""))</f>
        <v/>
      </c>
      <c r="T498" s="21" t="str">
        <f>IF(AND('別紙3-1_区分⑤所要額内訳'!$I$4="大規模施設等(定員30人以上)",$T$426&gt;=5),T391,IF(AND('別紙3-1_区分⑤所要額内訳'!$I$4="小規模施設等(定員29人以下)",$T$426&gt;=2),T391,""))</f>
        <v/>
      </c>
      <c r="U498" s="21" t="str">
        <f>IF(AND('別紙3-1_区分⑤所要額内訳'!$I$4="大規模施設等(定員30人以上)",$U$426&gt;=5),U391,IF(AND('別紙3-1_区分⑤所要額内訳'!$I$4="小規模施設等(定員29人以下)",$U$426&gt;=2),U391,""))</f>
        <v/>
      </c>
      <c r="V498" s="21" t="str">
        <f>IF(AND('別紙3-1_区分⑤所要額内訳'!$I$4="大規模施設等(定員30人以上)",$V$426&gt;=5),V391,IF(AND('別紙3-1_区分⑤所要額内訳'!$I$4="小規模施設等(定員29人以下)",$V$426&gt;=2),V391,""))</f>
        <v/>
      </c>
      <c r="W498" s="21" t="str">
        <f>IF(AND('別紙3-1_区分⑤所要額内訳'!$I$4="大規模施設等(定員30人以上)",$W$426&gt;=5),W391,IF(AND('別紙3-1_区分⑤所要額内訳'!$I$4="小規模施設等(定員29人以下)",$W$426&gt;=2),W391,""))</f>
        <v/>
      </c>
      <c r="X498" s="21" t="str">
        <f>IF(AND('別紙3-1_区分⑤所要額内訳'!$I$4="大規模施設等(定員30人以上)",$X$426&gt;=5),X391,IF(AND('別紙3-1_区分⑤所要額内訳'!$I$4="小規模施設等(定員29人以下)",$X$426&gt;=2),X391,""))</f>
        <v/>
      </c>
      <c r="Y498" s="21" t="str">
        <f>IF(AND('別紙3-1_区分⑤所要額内訳'!$I$4="大規模施設等(定員30人以上)",$Y$426&gt;=5),Y391,IF(AND('別紙3-1_区分⑤所要額内訳'!$I$4="小規模施設等(定員29人以下)",$Y$426&gt;=2),Y391,""))</f>
        <v/>
      </c>
      <c r="Z498" s="21" t="str">
        <f>IF(AND('別紙3-1_区分⑤所要額内訳'!$I$4="大規模施設等(定員30人以上)",$Z$426&gt;=5),Z391,IF(AND('別紙3-1_区分⑤所要額内訳'!$I$4="小規模施設等(定員29人以下)",$Z$426&gt;=2),Z391,""))</f>
        <v/>
      </c>
      <c r="AA498" s="21" t="str">
        <f>IF(AND('別紙3-1_区分⑤所要額内訳'!$I$4="大規模施設等(定員30人以上)",$AA$426&gt;=5),AA391,IF(AND('別紙3-1_区分⑤所要額内訳'!$I$4="小規模施設等(定員29人以下)",$AA$426&gt;=2),AA391,""))</f>
        <v/>
      </c>
      <c r="AB498" s="21" t="str">
        <f>IF(AND('別紙3-1_区分⑤所要額内訳'!$I$4="大規模施設等(定員30人以上)",$AB$426&gt;=5),AB391,IF(AND('別紙3-1_区分⑤所要額内訳'!$I$4="小規模施設等(定員29人以下)",$AB$426&gt;=2),AB391,""))</f>
        <v/>
      </c>
      <c r="AC498" s="21" t="str">
        <f>IF(AND('別紙3-1_区分⑤所要額内訳'!$I$4="大規模施設等(定員30人以上)",$AC$426&gt;=5),AC391,IF(AND('別紙3-1_区分⑤所要額内訳'!$I$4="小規模施設等(定員29人以下)",$AC$426&gt;=2),AC391,""))</f>
        <v/>
      </c>
      <c r="AD498" s="21" t="str">
        <f>IF(AND('別紙3-1_区分⑤所要額内訳'!$I$4="大規模施設等(定員30人以上)",$AD$426&gt;=5),AD391,IF(AND('別紙3-1_区分⑤所要額内訳'!$I$4="小規模施設等(定員29人以下)",$AD$426&gt;=2),AD391,""))</f>
        <v/>
      </c>
      <c r="AE498" s="21" t="str">
        <f>IF(AND('別紙3-1_区分⑤所要額内訳'!$I$4="大規模施設等(定員30人以上)",$AE$426&gt;=5),AE391,IF(AND('別紙3-1_区分⑤所要額内訳'!$I$4="小規模施設等(定員29人以下)",$AE$426&gt;=2),AE391,""))</f>
        <v/>
      </c>
      <c r="AF498" s="21" t="str">
        <f>IF(AND('別紙3-1_区分⑤所要額内訳'!$I$4="大規模施設等(定員30人以上)",$AF$426&gt;=5),AF391,IF(AND('別紙3-1_区分⑤所要額内訳'!$I$4="小規模施設等(定員29人以下)",$AF$426&gt;=2),AF391,""))</f>
        <v/>
      </c>
      <c r="AG498" s="21" t="str">
        <f>IF(AND('別紙3-1_区分⑤所要額内訳'!$I$4="大規模施設等(定員30人以上)",$AG$426&gt;=5),AG391,IF(AND('別紙3-1_区分⑤所要額内訳'!$I$4="小規模施設等(定員29人以下)",$AG$426&gt;=2),AG391,""))</f>
        <v/>
      </c>
      <c r="AH498" s="21" t="str">
        <f>IF(AND('別紙3-1_区分⑤所要額内訳'!$I$4="大規模施設等(定員30人以上)",$AH$426&gt;=5),AH391,IF(AND('別紙3-1_区分⑤所要額内訳'!$I$4="小規模施設等(定員29人以下)",$AH$426&gt;=2),AH391,""))</f>
        <v/>
      </c>
      <c r="AI498" s="21" t="str">
        <f>IF(AND('別紙3-1_区分⑤所要額内訳'!$I$4="大規模施設等(定員30人以上)",$AI$426&gt;=5),AI391,IF(AND('別紙3-1_区分⑤所要額内訳'!$I$4="小規模施設等(定員29人以下)",$AI$426&gt;=2),AI391,""))</f>
        <v/>
      </c>
      <c r="AJ498" s="21" t="str">
        <f>IF(AND('別紙3-1_区分⑤所要額内訳'!$I$4="大規模施設等(定員30人以上)",$AJ$426&gt;=5),AJ391,IF(AND('別紙3-1_区分⑤所要額内訳'!$I$4="小規模施設等(定員29人以下)",$AJ$426&gt;=2),AJ391,""))</f>
        <v/>
      </c>
      <c r="AK498" s="21" t="str">
        <f>IF(AND('別紙3-1_区分⑤所要額内訳'!$I$4="大規模施設等(定員30人以上)",$AK$426&gt;=5),AK391,IF(AND('別紙3-1_区分⑤所要額内訳'!$I$4="小規模施設等(定員29人以下)",$AK$426&gt;=2),AK391,""))</f>
        <v/>
      </c>
      <c r="AL498" s="21" t="str">
        <f>IF(AND('別紙3-1_区分⑤所要額内訳'!$I$4="大規模施設等(定員30人以上)",$AL$426&gt;=5),AL391,IF(AND('別紙3-1_区分⑤所要額内訳'!$I$4="小規模施設等(定員29人以下)",$AL$426&gt;=2),AL391,""))</f>
        <v/>
      </c>
      <c r="AM498" s="21" t="str">
        <f>IF(AND('別紙3-1_区分⑤所要額内訳'!$I$4="大規模施設等(定員30人以上)",$AM$426&gt;=5),AM391,IF(AND('別紙3-1_区分⑤所要額内訳'!$I$4="小規模施設等(定員29人以下)",$AM$426&gt;=2),AM391,""))</f>
        <v/>
      </c>
      <c r="AN498" s="21" t="str">
        <f>IF(AND('別紙3-1_区分⑤所要額内訳'!$I$4="大規模施設等(定員30人以上)",$AN$426&gt;=5),AN391,IF(AND('別紙3-1_区分⑤所要額内訳'!$I$4="小規模施設等(定員29人以下)",$AN$426&gt;=2),AN391,""))</f>
        <v/>
      </c>
      <c r="AO498" s="21" t="str">
        <f>IF(AND('別紙3-1_区分⑤所要額内訳'!$I$4="大規模施設等(定員30人以上)",$AO$426&gt;=5),AO391,IF(AND('別紙3-1_区分⑤所要額内訳'!$I$4="小規模施設等(定員29人以下)",$AO$426&gt;=2),AO391,""))</f>
        <v/>
      </c>
      <c r="AP498" s="21" t="str">
        <f>IF(AND('別紙3-1_区分⑤所要額内訳'!$I$4="大規模施設等(定員30人以上)",$AP$426&gt;=5),AP391,IF(AND('別紙3-1_区分⑤所要額内訳'!$I$4="小規模施設等(定員29人以下)",$AP$426&gt;=2),AP391,""))</f>
        <v/>
      </c>
      <c r="AQ498" s="21" t="str">
        <f>IF(AND('別紙3-1_区分⑤所要額内訳'!$I$4="大規模施設等(定員30人以上)",$AQ$426&gt;=5),AQ391,IF(AND('別紙3-1_区分⑤所要額内訳'!$I$4="小規模施設等(定員29人以下)",$AQ$426&gt;=2),AQ391,""))</f>
        <v/>
      </c>
      <c r="AR498" s="21" t="str">
        <f>IF(AND('別紙3-1_区分⑤所要額内訳'!$I$4="大規模施設等(定員30人以上)",$AR$426&gt;=5),AR391,IF(AND('別紙3-1_区分⑤所要額内訳'!$I$4="小規模施設等(定員29人以下)",$AR$426&gt;=2),AR391,""))</f>
        <v/>
      </c>
      <c r="AS498" s="21" t="str">
        <f>IF(AND('別紙3-1_区分⑤所要額内訳'!$I$4="大規模施設等(定員30人以上)",$AS$426&gt;=5),AS391,IF(AND('別紙3-1_区分⑤所要額内訳'!$I$4="小規模施設等(定員29人以下)",$AS$426&gt;=2),AS391,""))</f>
        <v/>
      </c>
      <c r="AT498" s="21" t="str">
        <f>IF(AND('別紙3-1_区分⑤所要額内訳'!$I$4="大規模施設等(定員30人以上)",$AT$426&gt;=5),AT391,IF(AND('別紙3-1_区分⑤所要額内訳'!$I$4="小規模施設等(定員29人以下)",$AT$426&gt;=2),AT391,""))</f>
        <v/>
      </c>
      <c r="AU498" s="21" t="str">
        <f>IF(AND('別紙3-1_区分⑤所要額内訳'!$I$4="大規模施設等(定員30人以上)",$AU$426&gt;=5),AU391,IF(AND('別紙3-1_区分⑤所要額内訳'!$I$4="小規模施設等(定員29人以下)",$AU$426&gt;=2),AU391,""))</f>
        <v/>
      </c>
      <c r="AV498" s="21" t="str">
        <f>IF(AND('別紙3-1_区分⑤所要額内訳'!$I$4="大規模施設等(定員30人以上)",$AV$426&gt;=5),AV391,IF(AND('別紙3-1_区分⑤所要額内訳'!$I$4="小規模施設等(定員29人以下)",$AV$426&gt;=2),AV391,""))</f>
        <v/>
      </c>
      <c r="AW498" s="21" t="str">
        <f>IF(AND('別紙3-1_区分⑤所要額内訳'!$I$4="大規模施設等(定員30人以上)",$AW$426&gt;=5),AW391,IF(AND('別紙3-1_区分⑤所要額内訳'!$I$4="小規模施設等(定員29人以下)",$AW$426&gt;=2),AW391,""))</f>
        <v/>
      </c>
      <c r="AX498" s="21" t="str">
        <f>IF(AND('別紙3-1_区分⑤所要額内訳'!$I$4="大規模施設等(定員30人以上)",$AX$426&gt;=5),AX391,IF(AND('別紙3-1_区分⑤所要額内訳'!$I$4="小規模施設等(定員29人以下)",$AX$426&gt;=2),AX391,""))</f>
        <v/>
      </c>
      <c r="AY498" s="21" t="str">
        <f>IF(AND('別紙3-1_区分⑤所要額内訳'!$I$4="大規模施設等(定員30人以上)",$AY$426&gt;=5),AY391,IF(AND('別紙3-1_区分⑤所要額内訳'!$I$4="小規模施設等(定員29人以下)",$AY$426&gt;=2),AY391,""))</f>
        <v/>
      </c>
      <c r="AZ498" s="21" t="str">
        <f>IF(AND('別紙3-1_区分⑤所要額内訳'!$I$4="大規模施設等(定員30人以上)",$AZ$426&gt;=5),AZ391,IF(AND('別紙3-1_区分⑤所要額内訳'!$I$4="小規模施設等(定員29人以下)",$AZ$426&gt;=2),AZ391,""))</f>
        <v/>
      </c>
      <c r="BA498" s="21" t="str">
        <f>IF(AND('別紙3-1_区分⑤所要額内訳'!$I$4="大規模施設等(定員30人以上)",$BA$426&gt;=5),BA391,IF(AND('別紙3-1_区分⑤所要額内訳'!$I$4="小規模施設等(定員29人以下)",$BA$426&gt;=2),BA391,""))</f>
        <v/>
      </c>
      <c r="BB498" s="18">
        <f t="shared" si="812"/>
        <v>0</v>
      </c>
    </row>
    <row r="499" spans="1:54" x14ac:dyDescent="0.2">
      <c r="A499" s="5" t="str">
        <f t="shared" ref="A499:C499" si="827">A71</f>
        <v/>
      </c>
      <c r="B499" s="14" t="str">
        <f t="shared" si="827"/>
        <v/>
      </c>
      <c r="C499" s="5" t="str">
        <f t="shared" si="827"/>
        <v/>
      </c>
      <c r="D499" s="21" t="str">
        <f>IF(AND('別紙3-1_区分⑤所要額内訳'!$I$4="大規模施設等(定員30人以上)",$D$426&gt;=5),D392,IF(AND('別紙3-1_区分⑤所要額内訳'!$I$4="小規模施設等(定員29人以下)",$D$426&gt;=2),D392,""))</f>
        <v/>
      </c>
      <c r="E499" s="21" t="str">
        <f>IF(AND('別紙3-1_区分⑤所要額内訳'!$I$4="大規模施設等(定員30人以上)",$E$426&gt;=5),E392,IF(AND('別紙3-1_区分⑤所要額内訳'!$I$4="小規模施設等(定員29人以下)",$E$426&gt;=2),E392,""))</f>
        <v/>
      </c>
      <c r="F499" s="21" t="str">
        <f>IF(AND('別紙3-1_区分⑤所要額内訳'!$I$4="大規模施設等(定員30人以上)",$F$426&gt;=5),F392,IF(AND('別紙3-1_区分⑤所要額内訳'!$I$4="小規模施設等(定員29人以下)",$F$426&gt;=2),F392,""))</f>
        <v/>
      </c>
      <c r="G499" s="21" t="str">
        <f>IF(AND('別紙3-1_区分⑤所要額内訳'!$I$4="大規模施設等(定員30人以上)",$G$426&gt;=5),G392,IF(AND('別紙3-1_区分⑤所要額内訳'!$I$4="小規模施設等(定員29人以下)",$G$426&gt;=2),G392,""))</f>
        <v/>
      </c>
      <c r="H499" s="21" t="str">
        <f>IF(AND('別紙3-1_区分⑤所要額内訳'!$I$4="大規模施設等(定員30人以上)",$H$426&gt;=5),H392,IF(AND('別紙3-1_区分⑤所要額内訳'!$I$4="小規模施設等(定員29人以下)",$H$426&gt;=2),H392,""))</f>
        <v/>
      </c>
      <c r="I499" s="21" t="str">
        <f>IF(AND('別紙3-1_区分⑤所要額内訳'!$I$4="大規模施設等(定員30人以上)",$I$426&gt;=5),I392,IF(AND('別紙3-1_区分⑤所要額内訳'!$I$4="小規模施設等(定員29人以下)",$I$426&gt;=2),I392,""))</f>
        <v/>
      </c>
      <c r="J499" s="21" t="str">
        <f>IF(AND('別紙3-1_区分⑤所要額内訳'!$I$4="大規模施設等(定員30人以上)",$J$426&gt;=5),J392,IF(AND('別紙3-1_区分⑤所要額内訳'!$I$4="小規模施設等(定員29人以下)",$J$426&gt;=2),J392,""))</f>
        <v/>
      </c>
      <c r="K499" s="21" t="str">
        <f>IF(AND('別紙3-1_区分⑤所要額内訳'!$I$4="大規模施設等(定員30人以上)",$K$426&gt;=5),K392,IF(AND('別紙3-1_区分⑤所要額内訳'!$I$4="小規模施設等(定員29人以下)",$K$426&gt;=2),K392,""))</f>
        <v/>
      </c>
      <c r="L499" s="21" t="str">
        <f>IF(AND('別紙3-1_区分⑤所要額内訳'!$I$4="大規模施設等(定員30人以上)",$L$426&gt;=5),L392,IF(AND('別紙3-1_区分⑤所要額内訳'!$I$4="小規模施設等(定員29人以下)",$L$426&gt;=2),L392,""))</f>
        <v/>
      </c>
      <c r="M499" s="21" t="str">
        <f>IF(AND('別紙3-1_区分⑤所要額内訳'!$I$4="大規模施設等(定員30人以上)",$M$426&gt;=5),M392,IF(AND('別紙3-1_区分⑤所要額内訳'!$I$4="小規模施設等(定員29人以下)",$M$426&gt;=2),M392,""))</f>
        <v/>
      </c>
      <c r="N499" s="21" t="str">
        <f>IF(AND('別紙3-1_区分⑤所要額内訳'!$I$4="大規模施設等(定員30人以上)",$N$426&gt;=5),N392,IF(AND('別紙3-1_区分⑤所要額内訳'!$I$4="小規模施設等(定員29人以下)",$N$426&gt;=2),N392,""))</f>
        <v/>
      </c>
      <c r="O499" s="21" t="str">
        <f>IF(AND('別紙3-1_区分⑤所要額内訳'!$I$4="大規模施設等(定員30人以上)",$O$426&gt;=5),O392,IF(AND('別紙3-1_区分⑤所要額内訳'!$I$4="小規模施設等(定員29人以下)",$O$426&gt;=2),O392,""))</f>
        <v/>
      </c>
      <c r="P499" s="21" t="str">
        <f>IF(AND('別紙3-1_区分⑤所要額内訳'!$I$4="大規模施設等(定員30人以上)",$P$426&gt;=5),P392,IF(AND('別紙3-1_区分⑤所要額内訳'!$I$4="小規模施設等(定員29人以下)",$P$426&gt;=2),P392,""))</f>
        <v/>
      </c>
      <c r="Q499" s="21" t="str">
        <f>IF(AND('別紙3-1_区分⑤所要額内訳'!$I$4="大規模施設等(定員30人以上)",$Q$426&gt;=5),Q392,IF(AND('別紙3-1_区分⑤所要額内訳'!$I$4="小規模施設等(定員29人以下)",$Q$426&gt;=2),Q392,""))</f>
        <v/>
      </c>
      <c r="R499" s="21" t="str">
        <f>IF(AND('別紙3-1_区分⑤所要額内訳'!$I$4="大規模施設等(定員30人以上)",$R$426&gt;=5),R392,IF(AND('別紙3-1_区分⑤所要額内訳'!$I$4="小規模施設等(定員29人以下)",$R$426&gt;=2),R392,""))</f>
        <v/>
      </c>
      <c r="S499" s="21" t="str">
        <f>IF(AND('別紙3-1_区分⑤所要額内訳'!$I$4="大規模施設等(定員30人以上)",$S$426&gt;=5),S392,IF(AND('別紙3-1_区分⑤所要額内訳'!$I$4="小規模施設等(定員29人以下)",$S$426&gt;=2),S392,""))</f>
        <v/>
      </c>
      <c r="T499" s="21" t="str">
        <f>IF(AND('別紙3-1_区分⑤所要額内訳'!$I$4="大規模施設等(定員30人以上)",$T$426&gt;=5),T392,IF(AND('別紙3-1_区分⑤所要額内訳'!$I$4="小規模施設等(定員29人以下)",$T$426&gt;=2),T392,""))</f>
        <v/>
      </c>
      <c r="U499" s="21" t="str">
        <f>IF(AND('別紙3-1_区分⑤所要額内訳'!$I$4="大規模施設等(定員30人以上)",$U$426&gt;=5),U392,IF(AND('別紙3-1_区分⑤所要額内訳'!$I$4="小規模施設等(定員29人以下)",$U$426&gt;=2),U392,""))</f>
        <v/>
      </c>
      <c r="V499" s="21" t="str">
        <f>IF(AND('別紙3-1_区分⑤所要額内訳'!$I$4="大規模施設等(定員30人以上)",$V$426&gt;=5),V392,IF(AND('別紙3-1_区分⑤所要額内訳'!$I$4="小規模施設等(定員29人以下)",$V$426&gt;=2),V392,""))</f>
        <v/>
      </c>
      <c r="W499" s="21" t="str">
        <f>IF(AND('別紙3-1_区分⑤所要額内訳'!$I$4="大規模施設等(定員30人以上)",$W$426&gt;=5),W392,IF(AND('別紙3-1_区分⑤所要額内訳'!$I$4="小規模施設等(定員29人以下)",$W$426&gt;=2),W392,""))</f>
        <v/>
      </c>
      <c r="X499" s="21" t="str">
        <f>IF(AND('別紙3-1_区分⑤所要額内訳'!$I$4="大規模施設等(定員30人以上)",$X$426&gt;=5),X392,IF(AND('別紙3-1_区分⑤所要額内訳'!$I$4="小規模施設等(定員29人以下)",$X$426&gt;=2),X392,""))</f>
        <v/>
      </c>
      <c r="Y499" s="21" t="str">
        <f>IF(AND('別紙3-1_区分⑤所要額内訳'!$I$4="大規模施設等(定員30人以上)",$Y$426&gt;=5),Y392,IF(AND('別紙3-1_区分⑤所要額内訳'!$I$4="小規模施設等(定員29人以下)",$Y$426&gt;=2),Y392,""))</f>
        <v/>
      </c>
      <c r="Z499" s="21" t="str">
        <f>IF(AND('別紙3-1_区分⑤所要額内訳'!$I$4="大規模施設等(定員30人以上)",$Z$426&gt;=5),Z392,IF(AND('別紙3-1_区分⑤所要額内訳'!$I$4="小規模施設等(定員29人以下)",$Z$426&gt;=2),Z392,""))</f>
        <v/>
      </c>
      <c r="AA499" s="21" t="str">
        <f>IF(AND('別紙3-1_区分⑤所要額内訳'!$I$4="大規模施設等(定員30人以上)",$AA$426&gt;=5),AA392,IF(AND('別紙3-1_区分⑤所要額内訳'!$I$4="小規模施設等(定員29人以下)",$AA$426&gt;=2),AA392,""))</f>
        <v/>
      </c>
      <c r="AB499" s="21" t="str">
        <f>IF(AND('別紙3-1_区分⑤所要額内訳'!$I$4="大規模施設等(定員30人以上)",$AB$426&gt;=5),AB392,IF(AND('別紙3-1_区分⑤所要額内訳'!$I$4="小規模施設等(定員29人以下)",$AB$426&gt;=2),AB392,""))</f>
        <v/>
      </c>
      <c r="AC499" s="21" t="str">
        <f>IF(AND('別紙3-1_区分⑤所要額内訳'!$I$4="大規模施設等(定員30人以上)",$AC$426&gt;=5),AC392,IF(AND('別紙3-1_区分⑤所要額内訳'!$I$4="小規模施設等(定員29人以下)",$AC$426&gt;=2),AC392,""))</f>
        <v/>
      </c>
      <c r="AD499" s="21" t="str">
        <f>IF(AND('別紙3-1_区分⑤所要額内訳'!$I$4="大規模施設等(定員30人以上)",$AD$426&gt;=5),AD392,IF(AND('別紙3-1_区分⑤所要額内訳'!$I$4="小規模施設等(定員29人以下)",$AD$426&gt;=2),AD392,""))</f>
        <v/>
      </c>
      <c r="AE499" s="21" t="str">
        <f>IF(AND('別紙3-1_区分⑤所要額内訳'!$I$4="大規模施設等(定員30人以上)",$AE$426&gt;=5),AE392,IF(AND('別紙3-1_区分⑤所要額内訳'!$I$4="小規模施設等(定員29人以下)",$AE$426&gt;=2),AE392,""))</f>
        <v/>
      </c>
      <c r="AF499" s="21" t="str">
        <f>IF(AND('別紙3-1_区分⑤所要額内訳'!$I$4="大規模施設等(定員30人以上)",$AF$426&gt;=5),AF392,IF(AND('別紙3-1_区分⑤所要額内訳'!$I$4="小規模施設等(定員29人以下)",$AF$426&gt;=2),AF392,""))</f>
        <v/>
      </c>
      <c r="AG499" s="21" t="str">
        <f>IF(AND('別紙3-1_区分⑤所要額内訳'!$I$4="大規模施設等(定員30人以上)",$AG$426&gt;=5),AG392,IF(AND('別紙3-1_区分⑤所要額内訳'!$I$4="小規模施設等(定員29人以下)",$AG$426&gt;=2),AG392,""))</f>
        <v/>
      </c>
      <c r="AH499" s="21" t="str">
        <f>IF(AND('別紙3-1_区分⑤所要額内訳'!$I$4="大規模施設等(定員30人以上)",$AH$426&gt;=5),AH392,IF(AND('別紙3-1_区分⑤所要額内訳'!$I$4="小規模施設等(定員29人以下)",$AH$426&gt;=2),AH392,""))</f>
        <v/>
      </c>
      <c r="AI499" s="21" t="str">
        <f>IF(AND('別紙3-1_区分⑤所要額内訳'!$I$4="大規模施設等(定員30人以上)",$AI$426&gt;=5),AI392,IF(AND('別紙3-1_区分⑤所要額内訳'!$I$4="小規模施設等(定員29人以下)",$AI$426&gt;=2),AI392,""))</f>
        <v/>
      </c>
      <c r="AJ499" s="21" t="str">
        <f>IF(AND('別紙3-1_区分⑤所要額内訳'!$I$4="大規模施設等(定員30人以上)",$AJ$426&gt;=5),AJ392,IF(AND('別紙3-1_区分⑤所要額内訳'!$I$4="小規模施設等(定員29人以下)",$AJ$426&gt;=2),AJ392,""))</f>
        <v/>
      </c>
      <c r="AK499" s="21" t="str">
        <f>IF(AND('別紙3-1_区分⑤所要額内訳'!$I$4="大規模施設等(定員30人以上)",$AK$426&gt;=5),AK392,IF(AND('別紙3-1_区分⑤所要額内訳'!$I$4="小規模施設等(定員29人以下)",$AK$426&gt;=2),AK392,""))</f>
        <v/>
      </c>
      <c r="AL499" s="21" t="str">
        <f>IF(AND('別紙3-1_区分⑤所要額内訳'!$I$4="大規模施設等(定員30人以上)",$AL$426&gt;=5),AL392,IF(AND('別紙3-1_区分⑤所要額内訳'!$I$4="小規模施設等(定員29人以下)",$AL$426&gt;=2),AL392,""))</f>
        <v/>
      </c>
      <c r="AM499" s="21" t="str">
        <f>IF(AND('別紙3-1_区分⑤所要額内訳'!$I$4="大規模施設等(定員30人以上)",$AM$426&gt;=5),AM392,IF(AND('別紙3-1_区分⑤所要額内訳'!$I$4="小規模施設等(定員29人以下)",$AM$426&gt;=2),AM392,""))</f>
        <v/>
      </c>
      <c r="AN499" s="21" t="str">
        <f>IF(AND('別紙3-1_区分⑤所要額内訳'!$I$4="大規模施設等(定員30人以上)",$AN$426&gt;=5),AN392,IF(AND('別紙3-1_区分⑤所要額内訳'!$I$4="小規模施設等(定員29人以下)",$AN$426&gt;=2),AN392,""))</f>
        <v/>
      </c>
      <c r="AO499" s="21" t="str">
        <f>IF(AND('別紙3-1_区分⑤所要額内訳'!$I$4="大規模施設等(定員30人以上)",$AO$426&gt;=5),AO392,IF(AND('別紙3-1_区分⑤所要額内訳'!$I$4="小規模施設等(定員29人以下)",$AO$426&gt;=2),AO392,""))</f>
        <v/>
      </c>
      <c r="AP499" s="21" t="str">
        <f>IF(AND('別紙3-1_区分⑤所要額内訳'!$I$4="大規模施設等(定員30人以上)",$AP$426&gt;=5),AP392,IF(AND('別紙3-1_区分⑤所要額内訳'!$I$4="小規模施設等(定員29人以下)",$AP$426&gt;=2),AP392,""))</f>
        <v/>
      </c>
      <c r="AQ499" s="21" t="str">
        <f>IF(AND('別紙3-1_区分⑤所要額内訳'!$I$4="大規模施設等(定員30人以上)",$AQ$426&gt;=5),AQ392,IF(AND('別紙3-1_区分⑤所要額内訳'!$I$4="小規模施設等(定員29人以下)",$AQ$426&gt;=2),AQ392,""))</f>
        <v/>
      </c>
      <c r="AR499" s="21" t="str">
        <f>IF(AND('別紙3-1_区分⑤所要額内訳'!$I$4="大規模施設等(定員30人以上)",$AR$426&gt;=5),AR392,IF(AND('別紙3-1_区分⑤所要額内訳'!$I$4="小規模施設等(定員29人以下)",$AR$426&gt;=2),AR392,""))</f>
        <v/>
      </c>
      <c r="AS499" s="21" t="str">
        <f>IF(AND('別紙3-1_区分⑤所要額内訳'!$I$4="大規模施設等(定員30人以上)",$AS$426&gt;=5),AS392,IF(AND('別紙3-1_区分⑤所要額内訳'!$I$4="小規模施設等(定員29人以下)",$AS$426&gt;=2),AS392,""))</f>
        <v/>
      </c>
      <c r="AT499" s="21" t="str">
        <f>IF(AND('別紙3-1_区分⑤所要額内訳'!$I$4="大規模施設等(定員30人以上)",$AT$426&gt;=5),AT392,IF(AND('別紙3-1_区分⑤所要額内訳'!$I$4="小規模施設等(定員29人以下)",$AT$426&gt;=2),AT392,""))</f>
        <v/>
      </c>
      <c r="AU499" s="21" t="str">
        <f>IF(AND('別紙3-1_区分⑤所要額内訳'!$I$4="大規模施設等(定員30人以上)",$AU$426&gt;=5),AU392,IF(AND('別紙3-1_区分⑤所要額内訳'!$I$4="小規模施設等(定員29人以下)",$AU$426&gt;=2),AU392,""))</f>
        <v/>
      </c>
      <c r="AV499" s="21" t="str">
        <f>IF(AND('別紙3-1_区分⑤所要額内訳'!$I$4="大規模施設等(定員30人以上)",$AV$426&gt;=5),AV392,IF(AND('別紙3-1_区分⑤所要額内訳'!$I$4="小規模施設等(定員29人以下)",$AV$426&gt;=2),AV392,""))</f>
        <v/>
      </c>
      <c r="AW499" s="21" t="str">
        <f>IF(AND('別紙3-1_区分⑤所要額内訳'!$I$4="大規模施設等(定員30人以上)",$AW$426&gt;=5),AW392,IF(AND('別紙3-1_区分⑤所要額内訳'!$I$4="小規模施設等(定員29人以下)",$AW$426&gt;=2),AW392,""))</f>
        <v/>
      </c>
      <c r="AX499" s="21" t="str">
        <f>IF(AND('別紙3-1_区分⑤所要額内訳'!$I$4="大規模施設等(定員30人以上)",$AX$426&gt;=5),AX392,IF(AND('別紙3-1_区分⑤所要額内訳'!$I$4="小規模施設等(定員29人以下)",$AX$426&gt;=2),AX392,""))</f>
        <v/>
      </c>
      <c r="AY499" s="21" t="str">
        <f>IF(AND('別紙3-1_区分⑤所要額内訳'!$I$4="大規模施設等(定員30人以上)",$AY$426&gt;=5),AY392,IF(AND('別紙3-1_区分⑤所要額内訳'!$I$4="小規模施設等(定員29人以下)",$AY$426&gt;=2),AY392,""))</f>
        <v/>
      </c>
      <c r="AZ499" s="21" t="str">
        <f>IF(AND('別紙3-1_区分⑤所要額内訳'!$I$4="大規模施設等(定員30人以上)",$AZ$426&gt;=5),AZ392,IF(AND('別紙3-1_区分⑤所要額内訳'!$I$4="小規模施設等(定員29人以下)",$AZ$426&gt;=2),AZ392,""))</f>
        <v/>
      </c>
      <c r="BA499" s="21" t="str">
        <f>IF(AND('別紙3-1_区分⑤所要額内訳'!$I$4="大規模施設等(定員30人以上)",$BA$426&gt;=5),BA392,IF(AND('別紙3-1_区分⑤所要額内訳'!$I$4="小規模施設等(定員29人以下)",$BA$426&gt;=2),BA392,""))</f>
        <v/>
      </c>
      <c r="BB499" s="18">
        <f t="shared" si="812"/>
        <v>0</v>
      </c>
    </row>
    <row r="500" spans="1:54" x14ac:dyDescent="0.2">
      <c r="A500" s="5" t="str">
        <f t="shared" ref="A500:C500" si="828">A72</f>
        <v/>
      </c>
      <c r="B500" s="14" t="str">
        <f t="shared" si="828"/>
        <v/>
      </c>
      <c r="C500" s="5" t="str">
        <f t="shared" si="828"/>
        <v/>
      </c>
      <c r="D500" s="21" t="str">
        <f>IF(AND('別紙3-1_区分⑤所要額内訳'!$I$4="大規模施設等(定員30人以上)",$D$426&gt;=5),D393,IF(AND('別紙3-1_区分⑤所要額内訳'!$I$4="小規模施設等(定員29人以下)",$D$426&gt;=2),D393,""))</f>
        <v/>
      </c>
      <c r="E500" s="21" t="str">
        <f>IF(AND('別紙3-1_区分⑤所要額内訳'!$I$4="大規模施設等(定員30人以上)",$E$426&gt;=5),E393,IF(AND('別紙3-1_区分⑤所要額内訳'!$I$4="小規模施設等(定員29人以下)",$E$426&gt;=2),E393,""))</f>
        <v/>
      </c>
      <c r="F500" s="21" t="str">
        <f>IF(AND('別紙3-1_区分⑤所要額内訳'!$I$4="大規模施設等(定員30人以上)",$F$426&gt;=5),F393,IF(AND('別紙3-1_区分⑤所要額内訳'!$I$4="小規模施設等(定員29人以下)",$F$426&gt;=2),F393,""))</f>
        <v/>
      </c>
      <c r="G500" s="21" t="str">
        <f>IF(AND('別紙3-1_区分⑤所要額内訳'!$I$4="大規模施設等(定員30人以上)",$G$426&gt;=5),G393,IF(AND('別紙3-1_区分⑤所要額内訳'!$I$4="小規模施設等(定員29人以下)",$G$426&gt;=2),G393,""))</f>
        <v/>
      </c>
      <c r="H500" s="21" t="str">
        <f>IF(AND('別紙3-1_区分⑤所要額内訳'!$I$4="大規模施設等(定員30人以上)",$H$426&gt;=5),H393,IF(AND('別紙3-1_区分⑤所要額内訳'!$I$4="小規模施設等(定員29人以下)",$H$426&gt;=2),H393,""))</f>
        <v/>
      </c>
      <c r="I500" s="21" t="str">
        <f>IF(AND('別紙3-1_区分⑤所要額内訳'!$I$4="大規模施設等(定員30人以上)",$I$426&gt;=5),I393,IF(AND('別紙3-1_区分⑤所要額内訳'!$I$4="小規模施設等(定員29人以下)",$I$426&gt;=2),I393,""))</f>
        <v/>
      </c>
      <c r="J500" s="21" t="str">
        <f>IF(AND('別紙3-1_区分⑤所要額内訳'!$I$4="大規模施設等(定員30人以上)",$J$426&gt;=5),J393,IF(AND('別紙3-1_区分⑤所要額内訳'!$I$4="小規模施設等(定員29人以下)",$J$426&gt;=2),J393,""))</f>
        <v/>
      </c>
      <c r="K500" s="21" t="str">
        <f>IF(AND('別紙3-1_区分⑤所要額内訳'!$I$4="大規模施設等(定員30人以上)",$K$426&gt;=5),K393,IF(AND('別紙3-1_区分⑤所要額内訳'!$I$4="小規模施設等(定員29人以下)",$K$426&gt;=2),K393,""))</f>
        <v/>
      </c>
      <c r="L500" s="21" t="str">
        <f>IF(AND('別紙3-1_区分⑤所要額内訳'!$I$4="大規模施設等(定員30人以上)",$L$426&gt;=5),L393,IF(AND('別紙3-1_区分⑤所要額内訳'!$I$4="小規模施設等(定員29人以下)",$L$426&gt;=2),L393,""))</f>
        <v/>
      </c>
      <c r="M500" s="21" t="str">
        <f>IF(AND('別紙3-1_区分⑤所要額内訳'!$I$4="大規模施設等(定員30人以上)",$M$426&gt;=5),M393,IF(AND('別紙3-1_区分⑤所要額内訳'!$I$4="小規模施設等(定員29人以下)",$M$426&gt;=2),M393,""))</f>
        <v/>
      </c>
      <c r="N500" s="21" t="str">
        <f>IF(AND('別紙3-1_区分⑤所要額内訳'!$I$4="大規模施設等(定員30人以上)",$N$426&gt;=5),N393,IF(AND('別紙3-1_区分⑤所要額内訳'!$I$4="小規模施設等(定員29人以下)",$N$426&gt;=2),N393,""))</f>
        <v/>
      </c>
      <c r="O500" s="21" t="str">
        <f>IF(AND('別紙3-1_区分⑤所要額内訳'!$I$4="大規模施設等(定員30人以上)",$O$426&gt;=5),O393,IF(AND('別紙3-1_区分⑤所要額内訳'!$I$4="小規模施設等(定員29人以下)",$O$426&gt;=2),O393,""))</f>
        <v/>
      </c>
      <c r="P500" s="21" t="str">
        <f>IF(AND('別紙3-1_区分⑤所要額内訳'!$I$4="大規模施設等(定員30人以上)",$P$426&gt;=5),P393,IF(AND('別紙3-1_区分⑤所要額内訳'!$I$4="小規模施設等(定員29人以下)",$P$426&gt;=2),P393,""))</f>
        <v/>
      </c>
      <c r="Q500" s="21" t="str">
        <f>IF(AND('別紙3-1_区分⑤所要額内訳'!$I$4="大規模施設等(定員30人以上)",$Q$426&gt;=5),Q393,IF(AND('別紙3-1_区分⑤所要額内訳'!$I$4="小規模施設等(定員29人以下)",$Q$426&gt;=2),Q393,""))</f>
        <v/>
      </c>
      <c r="R500" s="21" t="str">
        <f>IF(AND('別紙3-1_区分⑤所要額内訳'!$I$4="大規模施設等(定員30人以上)",$R$426&gt;=5),R393,IF(AND('別紙3-1_区分⑤所要額内訳'!$I$4="小規模施設等(定員29人以下)",$R$426&gt;=2),R393,""))</f>
        <v/>
      </c>
      <c r="S500" s="21" t="str">
        <f>IF(AND('別紙3-1_区分⑤所要額内訳'!$I$4="大規模施設等(定員30人以上)",$S$426&gt;=5),S393,IF(AND('別紙3-1_区分⑤所要額内訳'!$I$4="小規模施設等(定員29人以下)",$S$426&gt;=2),S393,""))</f>
        <v/>
      </c>
      <c r="T500" s="21" t="str">
        <f>IF(AND('別紙3-1_区分⑤所要額内訳'!$I$4="大規模施設等(定員30人以上)",$T$426&gt;=5),T393,IF(AND('別紙3-1_区分⑤所要額内訳'!$I$4="小規模施設等(定員29人以下)",$T$426&gt;=2),T393,""))</f>
        <v/>
      </c>
      <c r="U500" s="21" t="str">
        <f>IF(AND('別紙3-1_区分⑤所要額内訳'!$I$4="大規模施設等(定員30人以上)",$U$426&gt;=5),U393,IF(AND('別紙3-1_区分⑤所要額内訳'!$I$4="小規模施設等(定員29人以下)",$U$426&gt;=2),U393,""))</f>
        <v/>
      </c>
      <c r="V500" s="21" t="str">
        <f>IF(AND('別紙3-1_区分⑤所要額内訳'!$I$4="大規模施設等(定員30人以上)",$V$426&gt;=5),V393,IF(AND('別紙3-1_区分⑤所要額内訳'!$I$4="小規模施設等(定員29人以下)",$V$426&gt;=2),V393,""))</f>
        <v/>
      </c>
      <c r="W500" s="21" t="str">
        <f>IF(AND('別紙3-1_区分⑤所要額内訳'!$I$4="大規模施設等(定員30人以上)",$W$426&gt;=5),W393,IF(AND('別紙3-1_区分⑤所要額内訳'!$I$4="小規模施設等(定員29人以下)",$W$426&gt;=2),W393,""))</f>
        <v/>
      </c>
      <c r="X500" s="21" t="str">
        <f>IF(AND('別紙3-1_区分⑤所要額内訳'!$I$4="大規模施設等(定員30人以上)",$X$426&gt;=5),X393,IF(AND('別紙3-1_区分⑤所要額内訳'!$I$4="小規模施設等(定員29人以下)",$X$426&gt;=2),X393,""))</f>
        <v/>
      </c>
      <c r="Y500" s="21" t="str">
        <f>IF(AND('別紙3-1_区分⑤所要額内訳'!$I$4="大規模施設等(定員30人以上)",$Y$426&gt;=5),Y393,IF(AND('別紙3-1_区分⑤所要額内訳'!$I$4="小規模施設等(定員29人以下)",$Y$426&gt;=2),Y393,""))</f>
        <v/>
      </c>
      <c r="Z500" s="21" t="str">
        <f>IF(AND('別紙3-1_区分⑤所要額内訳'!$I$4="大規模施設等(定員30人以上)",$Z$426&gt;=5),Z393,IF(AND('別紙3-1_区分⑤所要額内訳'!$I$4="小規模施設等(定員29人以下)",$Z$426&gt;=2),Z393,""))</f>
        <v/>
      </c>
      <c r="AA500" s="21" t="str">
        <f>IF(AND('別紙3-1_区分⑤所要額内訳'!$I$4="大規模施設等(定員30人以上)",$AA$426&gt;=5),AA393,IF(AND('別紙3-1_区分⑤所要額内訳'!$I$4="小規模施設等(定員29人以下)",$AA$426&gt;=2),AA393,""))</f>
        <v/>
      </c>
      <c r="AB500" s="21" t="str">
        <f>IF(AND('別紙3-1_区分⑤所要額内訳'!$I$4="大規模施設等(定員30人以上)",$AB$426&gt;=5),AB393,IF(AND('別紙3-1_区分⑤所要額内訳'!$I$4="小規模施設等(定員29人以下)",$AB$426&gt;=2),AB393,""))</f>
        <v/>
      </c>
      <c r="AC500" s="21" t="str">
        <f>IF(AND('別紙3-1_区分⑤所要額内訳'!$I$4="大規模施設等(定員30人以上)",$AC$426&gt;=5),AC393,IF(AND('別紙3-1_区分⑤所要額内訳'!$I$4="小規模施設等(定員29人以下)",$AC$426&gt;=2),AC393,""))</f>
        <v/>
      </c>
      <c r="AD500" s="21" t="str">
        <f>IF(AND('別紙3-1_区分⑤所要額内訳'!$I$4="大規模施設等(定員30人以上)",$AD$426&gt;=5),AD393,IF(AND('別紙3-1_区分⑤所要額内訳'!$I$4="小規模施設等(定員29人以下)",$AD$426&gt;=2),AD393,""))</f>
        <v/>
      </c>
      <c r="AE500" s="21" t="str">
        <f>IF(AND('別紙3-1_区分⑤所要額内訳'!$I$4="大規模施設等(定員30人以上)",$AE$426&gt;=5),AE393,IF(AND('別紙3-1_区分⑤所要額内訳'!$I$4="小規模施設等(定員29人以下)",$AE$426&gt;=2),AE393,""))</f>
        <v/>
      </c>
      <c r="AF500" s="21" t="str">
        <f>IF(AND('別紙3-1_区分⑤所要額内訳'!$I$4="大規模施設等(定員30人以上)",$AF$426&gt;=5),AF393,IF(AND('別紙3-1_区分⑤所要額内訳'!$I$4="小規模施設等(定員29人以下)",$AF$426&gt;=2),AF393,""))</f>
        <v/>
      </c>
      <c r="AG500" s="21" t="str">
        <f>IF(AND('別紙3-1_区分⑤所要額内訳'!$I$4="大規模施設等(定員30人以上)",$AG$426&gt;=5),AG393,IF(AND('別紙3-1_区分⑤所要額内訳'!$I$4="小規模施設等(定員29人以下)",$AG$426&gt;=2),AG393,""))</f>
        <v/>
      </c>
      <c r="AH500" s="21" t="str">
        <f>IF(AND('別紙3-1_区分⑤所要額内訳'!$I$4="大規模施設等(定員30人以上)",$AH$426&gt;=5),AH393,IF(AND('別紙3-1_区分⑤所要額内訳'!$I$4="小規模施設等(定員29人以下)",$AH$426&gt;=2),AH393,""))</f>
        <v/>
      </c>
      <c r="AI500" s="21" t="str">
        <f>IF(AND('別紙3-1_区分⑤所要額内訳'!$I$4="大規模施設等(定員30人以上)",$AI$426&gt;=5),AI393,IF(AND('別紙3-1_区分⑤所要額内訳'!$I$4="小規模施設等(定員29人以下)",$AI$426&gt;=2),AI393,""))</f>
        <v/>
      </c>
      <c r="AJ500" s="21" t="str">
        <f>IF(AND('別紙3-1_区分⑤所要額内訳'!$I$4="大規模施設等(定員30人以上)",$AJ$426&gt;=5),AJ393,IF(AND('別紙3-1_区分⑤所要額内訳'!$I$4="小規模施設等(定員29人以下)",$AJ$426&gt;=2),AJ393,""))</f>
        <v/>
      </c>
      <c r="AK500" s="21" t="str">
        <f>IF(AND('別紙3-1_区分⑤所要額内訳'!$I$4="大規模施設等(定員30人以上)",$AK$426&gt;=5),AK393,IF(AND('別紙3-1_区分⑤所要額内訳'!$I$4="小規模施設等(定員29人以下)",$AK$426&gt;=2),AK393,""))</f>
        <v/>
      </c>
      <c r="AL500" s="21" t="str">
        <f>IF(AND('別紙3-1_区分⑤所要額内訳'!$I$4="大規模施設等(定員30人以上)",$AL$426&gt;=5),AL393,IF(AND('別紙3-1_区分⑤所要額内訳'!$I$4="小規模施設等(定員29人以下)",$AL$426&gt;=2),AL393,""))</f>
        <v/>
      </c>
      <c r="AM500" s="21" t="str">
        <f>IF(AND('別紙3-1_区分⑤所要額内訳'!$I$4="大規模施設等(定員30人以上)",$AM$426&gt;=5),AM393,IF(AND('別紙3-1_区分⑤所要額内訳'!$I$4="小規模施設等(定員29人以下)",$AM$426&gt;=2),AM393,""))</f>
        <v/>
      </c>
      <c r="AN500" s="21" t="str">
        <f>IF(AND('別紙3-1_区分⑤所要額内訳'!$I$4="大規模施設等(定員30人以上)",$AN$426&gt;=5),AN393,IF(AND('別紙3-1_区分⑤所要額内訳'!$I$4="小規模施設等(定員29人以下)",$AN$426&gt;=2),AN393,""))</f>
        <v/>
      </c>
      <c r="AO500" s="21" t="str">
        <f>IF(AND('別紙3-1_区分⑤所要額内訳'!$I$4="大規模施設等(定員30人以上)",$AO$426&gt;=5),AO393,IF(AND('別紙3-1_区分⑤所要額内訳'!$I$4="小規模施設等(定員29人以下)",$AO$426&gt;=2),AO393,""))</f>
        <v/>
      </c>
      <c r="AP500" s="21" t="str">
        <f>IF(AND('別紙3-1_区分⑤所要額内訳'!$I$4="大規模施設等(定員30人以上)",$AP$426&gt;=5),AP393,IF(AND('別紙3-1_区分⑤所要額内訳'!$I$4="小規模施設等(定員29人以下)",$AP$426&gt;=2),AP393,""))</f>
        <v/>
      </c>
      <c r="AQ500" s="21" t="str">
        <f>IF(AND('別紙3-1_区分⑤所要額内訳'!$I$4="大規模施設等(定員30人以上)",$AQ$426&gt;=5),AQ393,IF(AND('別紙3-1_区分⑤所要額内訳'!$I$4="小規模施設等(定員29人以下)",$AQ$426&gt;=2),AQ393,""))</f>
        <v/>
      </c>
      <c r="AR500" s="21" t="str">
        <f>IF(AND('別紙3-1_区分⑤所要額内訳'!$I$4="大規模施設等(定員30人以上)",$AR$426&gt;=5),AR393,IF(AND('別紙3-1_区分⑤所要額内訳'!$I$4="小規模施設等(定員29人以下)",$AR$426&gt;=2),AR393,""))</f>
        <v/>
      </c>
      <c r="AS500" s="21" t="str">
        <f>IF(AND('別紙3-1_区分⑤所要額内訳'!$I$4="大規模施設等(定員30人以上)",$AS$426&gt;=5),AS393,IF(AND('別紙3-1_区分⑤所要額内訳'!$I$4="小規模施設等(定員29人以下)",$AS$426&gt;=2),AS393,""))</f>
        <v/>
      </c>
      <c r="AT500" s="21" t="str">
        <f>IF(AND('別紙3-1_区分⑤所要額内訳'!$I$4="大規模施設等(定員30人以上)",$AT$426&gt;=5),AT393,IF(AND('別紙3-1_区分⑤所要額内訳'!$I$4="小規模施設等(定員29人以下)",$AT$426&gt;=2),AT393,""))</f>
        <v/>
      </c>
      <c r="AU500" s="21" t="str">
        <f>IF(AND('別紙3-1_区分⑤所要額内訳'!$I$4="大規模施設等(定員30人以上)",$AU$426&gt;=5),AU393,IF(AND('別紙3-1_区分⑤所要額内訳'!$I$4="小規模施設等(定員29人以下)",$AU$426&gt;=2),AU393,""))</f>
        <v/>
      </c>
      <c r="AV500" s="21" t="str">
        <f>IF(AND('別紙3-1_区分⑤所要額内訳'!$I$4="大規模施設等(定員30人以上)",$AV$426&gt;=5),AV393,IF(AND('別紙3-1_区分⑤所要額内訳'!$I$4="小規模施設等(定員29人以下)",$AV$426&gt;=2),AV393,""))</f>
        <v/>
      </c>
      <c r="AW500" s="21" t="str">
        <f>IF(AND('別紙3-1_区分⑤所要額内訳'!$I$4="大規模施設等(定員30人以上)",$AW$426&gt;=5),AW393,IF(AND('別紙3-1_区分⑤所要額内訳'!$I$4="小規模施設等(定員29人以下)",$AW$426&gt;=2),AW393,""))</f>
        <v/>
      </c>
      <c r="AX500" s="21" t="str">
        <f>IF(AND('別紙3-1_区分⑤所要額内訳'!$I$4="大規模施設等(定員30人以上)",$AX$426&gt;=5),AX393,IF(AND('別紙3-1_区分⑤所要額内訳'!$I$4="小規模施設等(定員29人以下)",$AX$426&gt;=2),AX393,""))</f>
        <v/>
      </c>
      <c r="AY500" s="21" t="str">
        <f>IF(AND('別紙3-1_区分⑤所要額内訳'!$I$4="大規模施設等(定員30人以上)",$AY$426&gt;=5),AY393,IF(AND('別紙3-1_区分⑤所要額内訳'!$I$4="小規模施設等(定員29人以下)",$AY$426&gt;=2),AY393,""))</f>
        <v/>
      </c>
      <c r="AZ500" s="21" t="str">
        <f>IF(AND('別紙3-1_区分⑤所要額内訳'!$I$4="大規模施設等(定員30人以上)",$AZ$426&gt;=5),AZ393,IF(AND('別紙3-1_区分⑤所要額内訳'!$I$4="小規模施設等(定員29人以下)",$AZ$426&gt;=2),AZ393,""))</f>
        <v/>
      </c>
      <c r="BA500" s="21" t="str">
        <f>IF(AND('別紙3-1_区分⑤所要額内訳'!$I$4="大規模施設等(定員30人以上)",$BA$426&gt;=5),BA393,IF(AND('別紙3-1_区分⑤所要額内訳'!$I$4="小規模施設等(定員29人以下)",$BA$426&gt;=2),BA393,""))</f>
        <v/>
      </c>
      <c r="BB500" s="18">
        <f t="shared" si="812"/>
        <v>0</v>
      </c>
    </row>
    <row r="501" spans="1:54" x14ac:dyDescent="0.2">
      <c r="A501" s="5" t="str">
        <f t="shared" ref="A501:C501" si="829">A73</f>
        <v/>
      </c>
      <c r="B501" s="14" t="str">
        <f t="shared" si="829"/>
        <v/>
      </c>
      <c r="C501" s="5" t="str">
        <f t="shared" si="829"/>
        <v/>
      </c>
      <c r="D501" s="21" t="str">
        <f>IF(AND('別紙3-1_区分⑤所要額内訳'!$I$4="大規模施設等(定員30人以上)",$D$426&gt;=5),D394,IF(AND('別紙3-1_区分⑤所要額内訳'!$I$4="小規模施設等(定員29人以下)",$D$426&gt;=2),D394,""))</f>
        <v/>
      </c>
      <c r="E501" s="21" t="str">
        <f>IF(AND('別紙3-1_区分⑤所要額内訳'!$I$4="大規模施設等(定員30人以上)",$E$426&gt;=5),E394,IF(AND('別紙3-1_区分⑤所要額内訳'!$I$4="小規模施設等(定員29人以下)",$E$426&gt;=2),E394,""))</f>
        <v/>
      </c>
      <c r="F501" s="21" t="str">
        <f>IF(AND('別紙3-1_区分⑤所要額内訳'!$I$4="大規模施設等(定員30人以上)",$F$426&gt;=5),F394,IF(AND('別紙3-1_区分⑤所要額内訳'!$I$4="小規模施設等(定員29人以下)",$F$426&gt;=2),F394,""))</f>
        <v/>
      </c>
      <c r="G501" s="21" t="str">
        <f>IF(AND('別紙3-1_区分⑤所要額内訳'!$I$4="大規模施設等(定員30人以上)",$G$426&gt;=5),G394,IF(AND('別紙3-1_区分⑤所要額内訳'!$I$4="小規模施設等(定員29人以下)",$G$426&gt;=2),G394,""))</f>
        <v/>
      </c>
      <c r="H501" s="21" t="str">
        <f>IF(AND('別紙3-1_区分⑤所要額内訳'!$I$4="大規模施設等(定員30人以上)",$H$426&gt;=5),H394,IF(AND('別紙3-1_区分⑤所要額内訳'!$I$4="小規模施設等(定員29人以下)",$H$426&gt;=2),H394,""))</f>
        <v/>
      </c>
      <c r="I501" s="21" t="str">
        <f>IF(AND('別紙3-1_区分⑤所要額内訳'!$I$4="大規模施設等(定員30人以上)",$I$426&gt;=5),I394,IF(AND('別紙3-1_区分⑤所要額内訳'!$I$4="小規模施設等(定員29人以下)",$I$426&gt;=2),I394,""))</f>
        <v/>
      </c>
      <c r="J501" s="21" t="str">
        <f>IF(AND('別紙3-1_区分⑤所要額内訳'!$I$4="大規模施設等(定員30人以上)",$J$426&gt;=5),J394,IF(AND('別紙3-1_区分⑤所要額内訳'!$I$4="小規模施設等(定員29人以下)",$J$426&gt;=2),J394,""))</f>
        <v/>
      </c>
      <c r="K501" s="21" t="str">
        <f>IF(AND('別紙3-1_区分⑤所要額内訳'!$I$4="大規模施設等(定員30人以上)",$K$426&gt;=5),K394,IF(AND('別紙3-1_区分⑤所要額内訳'!$I$4="小規模施設等(定員29人以下)",$K$426&gt;=2),K394,""))</f>
        <v/>
      </c>
      <c r="L501" s="21" t="str">
        <f>IF(AND('別紙3-1_区分⑤所要額内訳'!$I$4="大規模施設等(定員30人以上)",$L$426&gt;=5),L394,IF(AND('別紙3-1_区分⑤所要額内訳'!$I$4="小規模施設等(定員29人以下)",$L$426&gt;=2),L394,""))</f>
        <v/>
      </c>
      <c r="M501" s="21" t="str">
        <f>IF(AND('別紙3-1_区分⑤所要額内訳'!$I$4="大規模施設等(定員30人以上)",$M$426&gt;=5),M394,IF(AND('別紙3-1_区分⑤所要額内訳'!$I$4="小規模施設等(定員29人以下)",$M$426&gt;=2),M394,""))</f>
        <v/>
      </c>
      <c r="N501" s="21" t="str">
        <f>IF(AND('別紙3-1_区分⑤所要額内訳'!$I$4="大規模施設等(定員30人以上)",$N$426&gt;=5),N394,IF(AND('別紙3-1_区分⑤所要額内訳'!$I$4="小規模施設等(定員29人以下)",$N$426&gt;=2),N394,""))</f>
        <v/>
      </c>
      <c r="O501" s="21" t="str">
        <f>IF(AND('別紙3-1_区分⑤所要額内訳'!$I$4="大規模施設等(定員30人以上)",$O$426&gt;=5),O394,IF(AND('別紙3-1_区分⑤所要額内訳'!$I$4="小規模施設等(定員29人以下)",$O$426&gt;=2),O394,""))</f>
        <v/>
      </c>
      <c r="P501" s="21" t="str">
        <f>IF(AND('別紙3-1_区分⑤所要額内訳'!$I$4="大規模施設等(定員30人以上)",$P$426&gt;=5),P394,IF(AND('別紙3-1_区分⑤所要額内訳'!$I$4="小規模施設等(定員29人以下)",$P$426&gt;=2),P394,""))</f>
        <v/>
      </c>
      <c r="Q501" s="21" t="str">
        <f>IF(AND('別紙3-1_区分⑤所要額内訳'!$I$4="大規模施設等(定員30人以上)",$Q$426&gt;=5),Q394,IF(AND('別紙3-1_区分⑤所要額内訳'!$I$4="小規模施設等(定員29人以下)",$Q$426&gt;=2),Q394,""))</f>
        <v/>
      </c>
      <c r="R501" s="21" t="str">
        <f>IF(AND('別紙3-1_区分⑤所要額内訳'!$I$4="大規模施設等(定員30人以上)",$R$426&gt;=5),R394,IF(AND('別紙3-1_区分⑤所要額内訳'!$I$4="小規模施設等(定員29人以下)",$R$426&gt;=2),R394,""))</f>
        <v/>
      </c>
      <c r="S501" s="21" t="str">
        <f>IF(AND('別紙3-1_区分⑤所要額内訳'!$I$4="大規模施設等(定員30人以上)",$S$426&gt;=5),S394,IF(AND('別紙3-1_区分⑤所要額内訳'!$I$4="小規模施設等(定員29人以下)",$S$426&gt;=2),S394,""))</f>
        <v/>
      </c>
      <c r="T501" s="21" t="str">
        <f>IF(AND('別紙3-1_区分⑤所要額内訳'!$I$4="大規模施設等(定員30人以上)",$T$426&gt;=5),T394,IF(AND('別紙3-1_区分⑤所要額内訳'!$I$4="小規模施設等(定員29人以下)",$T$426&gt;=2),T394,""))</f>
        <v/>
      </c>
      <c r="U501" s="21" t="str">
        <f>IF(AND('別紙3-1_区分⑤所要額内訳'!$I$4="大規模施設等(定員30人以上)",$U$426&gt;=5),U394,IF(AND('別紙3-1_区分⑤所要額内訳'!$I$4="小規模施設等(定員29人以下)",$U$426&gt;=2),U394,""))</f>
        <v/>
      </c>
      <c r="V501" s="21" t="str">
        <f>IF(AND('別紙3-1_区分⑤所要額内訳'!$I$4="大規模施設等(定員30人以上)",$V$426&gt;=5),V394,IF(AND('別紙3-1_区分⑤所要額内訳'!$I$4="小規模施設等(定員29人以下)",$V$426&gt;=2),V394,""))</f>
        <v/>
      </c>
      <c r="W501" s="21" t="str">
        <f>IF(AND('別紙3-1_区分⑤所要額内訳'!$I$4="大規模施設等(定員30人以上)",$W$426&gt;=5),W394,IF(AND('別紙3-1_区分⑤所要額内訳'!$I$4="小規模施設等(定員29人以下)",$W$426&gt;=2),W394,""))</f>
        <v/>
      </c>
      <c r="X501" s="21" t="str">
        <f>IF(AND('別紙3-1_区分⑤所要額内訳'!$I$4="大規模施設等(定員30人以上)",$X$426&gt;=5),X394,IF(AND('別紙3-1_区分⑤所要額内訳'!$I$4="小規模施設等(定員29人以下)",$X$426&gt;=2),X394,""))</f>
        <v/>
      </c>
      <c r="Y501" s="21" t="str">
        <f>IF(AND('別紙3-1_区分⑤所要額内訳'!$I$4="大規模施設等(定員30人以上)",$Y$426&gt;=5),Y394,IF(AND('別紙3-1_区分⑤所要額内訳'!$I$4="小規模施設等(定員29人以下)",$Y$426&gt;=2),Y394,""))</f>
        <v/>
      </c>
      <c r="Z501" s="21" t="str">
        <f>IF(AND('別紙3-1_区分⑤所要額内訳'!$I$4="大規模施設等(定員30人以上)",$Z$426&gt;=5),Z394,IF(AND('別紙3-1_区分⑤所要額内訳'!$I$4="小規模施設等(定員29人以下)",$Z$426&gt;=2),Z394,""))</f>
        <v/>
      </c>
      <c r="AA501" s="21" t="str">
        <f>IF(AND('別紙3-1_区分⑤所要額内訳'!$I$4="大規模施設等(定員30人以上)",$AA$426&gt;=5),AA394,IF(AND('別紙3-1_区分⑤所要額内訳'!$I$4="小規模施設等(定員29人以下)",$AA$426&gt;=2),AA394,""))</f>
        <v/>
      </c>
      <c r="AB501" s="21" t="str">
        <f>IF(AND('別紙3-1_区分⑤所要額内訳'!$I$4="大規模施設等(定員30人以上)",$AB$426&gt;=5),AB394,IF(AND('別紙3-1_区分⑤所要額内訳'!$I$4="小規模施設等(定員29人以下)",$AB$426&gt;=2),AB394,""))</f>
        <v/>
      </c>
      <c r="AC501" s="21" t="str">
        <f>IF(AND('別紙3-1_区分⑤所要額内訳'!$I$4="大規模施設等(定員30人以上)",$AC$426&gt;=5),AC394,IF(AND('別紙3-1_区分⑤所要額内訳'!$I$4="小規模施設等(定員29人以下)",$AC$426&gt;=2),AC394,""))</f>
        <v/>
      </c>
      <c r="AD501" s="21" t="str">
        <f>IF(AND('別紙3-1_区分⑤所要額内訳'!$I$4="大規模施設等(定員30人以上)",$AD$426&gt;=5),AD394,IF(AND('別紙3-1_区分⑤所要額内訳'!$I$4="小規模施設等(定員29人以下)",$AD$426&gt;=2),AD394,""))</f>
        <v/>
      </c>
      <c r="AE501" s="21" t="str">
        <f>IF(AND('別紙3-1_区分⑤所要額内訳'!$I$4="大規模施設等(定員30人以上)",$AE$426&gt;=5),AE394,IF(AND('別紙3-1_区分⑤所要額内訳'!$I$4="小規模施設等(定員29人以下)",$AE$426&gt;=2),AE394,""))</f>
        <v/>
      </c>
      <c r="AF501" s="21" t="str">
        <f>IF(AND('別紙3-1_区分⑤所要額内訳'!$I$4="大規模施設等(定員30人以上)",$AF$426&gt;=5),AF394,IF(AND('別紙3-1_区分⑤所要額内訳'!$I$4="小規模施設等(定員29人以下)",$AF$426&gt;=2),AF394,""))</f>
        <v/>
      </c>
      <c r="AG501" s="21" t="str">
        <f>IF(AND('別紙3-1_区分⑤所要額内訳'!$I$4="大規模施設等(定員30人以上)",$AG$426&gt;=5),AG394,IF(AND('別紙3-1_区分⑤所要額内訳'!$I$4="小規模施設等(定員29人以下)",$AG$426&gt;=2),AG394,""))</f>
        <v/>
      </c>
      <c r="AH501" s="21" t="str">
        <f>IF(AND('別紙3-1_区分⑤所要額内訳'!$I$4="大規模施設等(定員30人以上)",$AH$426&gt;=5),AH394,IF(AND('別紙3-1_区分⑤所要額内訳'!$I$4="小規模施設等(定員29人以下)",$AH$426&gt;=2),AH394,""))</f>
        <v/>
      </c>
      <c r="AI501" s="21" t="str">
        <f>IF(AND('別紙3-1_区分⑤所要額内訳'!$I$4="大規模施設等(定員30人以上)",$AI$426&gt;=5),AI394,IF(AND('別紙3-1_区分⑤所要額内訳'!$I$4="小規模施設等(定員29人以下)",$AI$426&gt;=2),AI394,""))</f>
        <v/>
      </c>
      <c r="AJ501" s="21" t="str">
        <f>IF(AND('別紙3-1_区分⑤所要額内訳'!$I$4="大規模施設等(定員30人以上)",$AJ$426&gt;=5),AJ394,IF(AND('別紙3-1_区分⑤所要額内訳'!$I$4="小規模施設等(定員29人以下)",$AJ$426&gt;=2),AJ394,""))</f>
        <v/>
      </c>
      <c r="AK501" s="21" t="str">
        <f>IF(AND('別紙3-1_区分⑤所要額内訳'!$I$4="大規模施設等(定員30人以上)",$AK$426&gt;=5),AK394,IF(AND('別紙3-1_区分⑤所要額内訳'!$I$4="小規模施設等(定員29人以下)",$AK$426&gt;=2),AK394,""))</f>
        <v/>
      </c>
      <c r="AL501" s="21" t="str">
        <f>IF(AND('別紙3-1_区分⑤所要額内訳'!$I$4="大規模施設等(定員30人以上)",$AL$426&gt;=5),AL394,IF(AND('別紙3-1_区分⑤所要額内訳'!$I$4="小規模施設等(定員29人以下)",$AL$426&gt;=2),AL394,""))</f>
        <v/>
      </c>
      <c r="AM501" s="21" t="str">
        <f>IF(AND('別紙3-1_区分⑤所要額内訳'!$I$4="大規模施設等(定員30人以上)",$AM$426&gt;=5),AM394,IF(AND('別紙3-1_区分⑤所要額内訳'!$I$4="小規模施設等(定員29人以下)",$AM$426&gt;=2),AM394,""))</f>
        <v/>
      </c>
      <c r="AN501" s="21" t="str">
        <f>IF(AND('別紙3-1_区分⑤所要額内訳'!$I$4="大規模施設等(定員30人以上)",$AN$426&gt;=5),AN394,IF(AND('別紙3-1_区分⑤所要額内訳'!$I$4="小規模施設等(定員29人以下)",$AN$426&gt;=2),AN394,""))</f>
        <v/>
      </c>
      <c r="AO501" s="21" t="str">
        <f>IF(AND('別紙3-1_区分⑤所要額内訳'!$I$4="大規模施設等(定員30人以上)",$AO$426&gt;=5),AO394,IF(AND('別紙3-1_区分⑤所要額内訳'!$I$4="小規模施設等(定員29人以下)",$AO$426&gt;=2),AO394,""))</f>
        <v/>
      </c>
      <c r="AP501" s="21" t="str">
        <f>IF(AND('別紙3-1_区分⑤所要額内訳'!$I$4="大規模施設等(定員30人以上)",$AP$426&gt;=5),AP394,IF(AND('別紙3-1_区分⑤所要額内訳'!$I$4="小規模施設等(定員29人以下)",$AP$426&gt;=2),AP394,""))</f>
        <v/>
      </c>
      <c r="AQ501" s="21" t="str">
        <f>IF(AND('別紙3-1_区分⑤所要額内訳'!$I$4="大規模施設等(定員30人以上)",$AQ$426&gt;=5),AQ394,IF(AND('別紙3-1_区分⑤所要額内訳'!$I$4="小規模施設等(定員29人以下)",$AQ$426&gt;=2),AQ394,""))</f>
        <v/>
      </c>
      <c r="AR501" s="21" t="str">
        <f>IF(AND('別紙3-1_区分⑤所要額内訳'!$I$4="大規模施設等(定員30人以上)",$AR$426&gt;=5),AR394,IF(AND('別紙3-1_区分⑤所要額内訳'!$I$4="小規模施設等(定員29人以下)",$AR$426&gt;=2),AR394,""))</f>
        <v/>
      </c>
      <c r="AS501" s="21" t="str">
        <f>IF(AND('別紙3-1_区分⑤所要額内訳'!$I$4="大規模施設等(定員30人以上)",$AS$426&gt;=5),AS394,IF(AND('別紙3-1_区分⑤所要額内訳'!$I$4="小規模施設等(定員29人以下)",$AS$426&gt;=2),AS394,""))</f>
        <v/>
      </c>
      <c r="AT501" s="21" t="str">
        <f>IF(AND('別紙3-1_区分⑤所要額内訳'!$I$4="大規模施設等(定員30人以上)",$AT$426&gt;=5),AT394,IF(AND('別紙3-1_区分⑤所要額内訳'!$I$4="小規模施設等(定員29人以下)",$AT$426&gt;=2),AT394,""))</f>
        <v/>
      </c>
      <c r="AU501" s="21" t="str">
        <f>IF(AND('別紙3-1_区分⑤所要額内訳'!$I$4="大規模施設等(定員30人以上)",$AU$426&gt;=5),AU394,IF(AND('別紙3-1_区分⑤所要額内訳'!$I$4="小規模施設等(定員29人以下)",$AU$426&gt;=2),AU394,""))</f>
        <v/>
      </c>
      <c r="AV501" s="21" t="str">
        <f>IF(AND('別紙3-1_区分⑤所要額内訳'!$I$4="大規模施設等(定員30人以上)",$AV$426&gt;=5),AV394,IF(AND('別紙3-1_区分⑤所要額内訳'!$I$4="小規模施設等(定員29人以下)",$AV$426&gt;=2),AV394,""))</f>
        <v/>
      </c>
      <c r="AW501" s="21" t="str">
        <f>IF(AND('別紙3-1_区分⑤所要額内訳'!$I$4="大規模施設等(定員30人以上)",$AW$426&gt;=5),AW394,IF(AND('別紙3-1_区分⑤所要額内訳'!$I$4="小規模施設等(定員29人以下)",$AW$426&gt;=2),AW394,""))</f>
        <v/>
      </c>
      <c r="AX501" s="21" t="str">
        <f>IF(AND('別紙3-1_区分⑤所要額内訳'!$I$4="大規模施設等(定員30人以上)",$AX$426&gt;=5),AX394,IF(AND('別紙3-1_区分⑤所要額内訳'!$I$4="小規模施設等(定員29人以下)",$AX$426&gt;=2),AX394,""))</f>
        <v/>
      </c>
      <c r="AY501" s="21" t="str">
        <f>IF(AND('別紙3-1_区分⑤所要額内訳'!$I$4="大規模施設等(定員30人以上)",$AY$426&gt;=5),AY394,IF(AND('別紙3-1_区分⑤所要額内訳'!$I$4="小規模施設等(定員29人以下)",$AY$426&gt;=2),AY394,""))</f>
        <v/>
      </c>
      <c r="AZ501" s="21" t="str">
        <f>IF(AND('別紙3-1_区分⑤所要額内訳'!$I$4="大規模施設等(定員30人以上)",$AZ$426&gt;=5),AZ394,IF(AND('別紙3-1_区分⑤所要額内訳'!$I$4="小規模施設等(定員29人以下)",$AZ$426&gt;=2),AZ394,""))</f>
        <v/>
      </c>
      <c r="BA501" s="21" t="str">
        <f>IF(AND('別紙3-1_区分⑤所要額内訳'!$I$4="大規模施設等(定員30人以上)",$BA$426&gt;=5),BA394,IF(AND('別紙3-1_区分⑤所要額内訳'!$I$4="小規模施設等(定員29人以下)",$BA$426&gt;=2),BA394,""))</f>
        <v/>
      </c>
      <c r="BB501" s="18">
        <f t="shared" si="812"/>
        <v>0</v>
      </c>
    </row>
    <row r="502" spans="1:54" x14ac:dyDescent="0.2">
      <c r="A502" s="5" t="str">
        <f t="shared" ref="A502:C502" si="830">A74</f>
        <v/>
      </c>
      <c r="B502" s="14" t="str">
        <f t="shared" si="830"/>
        <v/>
      </c>
      <c r="C502" s="5" t="str">
        <f t="shared" si="830"/>
        <v/>
      </c>
      <c r="D502" s="21" t="str">
        <f>IF(AND('別紙3-1_区分⑤所要額内訳'!$I$4="大規模施設等(定員30人以上)",$D$426&gt;=5),D395,IF(AND('別紙3-1_区分⑤所要額内訳'!$I$4="小規模施設等(定員29人以下)",$D$426&gt;=2),D395,""))</f>
        <v/>
      </c>
      <c r="E502" s="21" t="str">
        <f>IF(AND('別紙3-1_区分⑤所要額内訳'!$I$4="大規模施設等(定員30人以上)",$E$426&gt;=5),E395,IF(AND('別紙3-1_区分⑤所要額内訳'!$I$4="小規模施設等(定員29人以下)",$E$426&gt;=2),E395,""))</f>
        <v/>
      </c>
      <c r="F502" s="21" t="str">
        <f>IF(AND('別紙3-1_区分⑤所要額内訳'!$I$4="大規模施設等(定員30人以上)",$F$426&gt;=5),F395,IF(AND('別紙3-1_区分⑤所要額内訳'!$I$4="小規模施設等(定員29人以下)",$F$426&gt;=2),F395,""))</f>
        <v/>
      </c>
      <c r="G502" s="21" t="str">
        <f>IF(AND('別紙3-1_区分⑤所要額内訳'!$I$4="大規模施設等(定員30人以上)",$G$426&gt;=5),G395,IF(AND('別紙3-1_区分⑤所要額内訳'!$I$4="小規模施設等(定員29人以下)",$G$426&gt;=2),G395,""))</f>
        <v/>
      </c>
      <c r="H502" s="21" t="str">
        <f>IF(AND('別紙3-1_区分⑤所要額内訳'!$I$4="大規模施設等(定員30人以上)",$H$426&gt;=5),H395,IF(AND('別紙3-1_区分⑤所要額内訳'!$I$4="小規模施設等(定員29人以下)",$H$426&gt;=2),H395,""))</f>
        <v/>
      </c>
      <c r="I502" s="21" t="str">
        <f>IF(AND('別紙3-1_区分⑤所要額内訳'!$I$4="大規模施設等(定員30人以上)",$I$426&gt;=5),I395,IF(AND('別紙3-1_区分⑤所要額内訳'!$I$4="小規模施設等(定員29人以下)",$I$426&gt;=2),I395,""))</f>
        <v/>
      </c>
      <c r="J502" s="21" t="str">
        <f>IF(AND('別紙3-1_区分⑤所要額内訳'!$I$4="大規模施設等(定員30人以上)",$J$426&gt;=5),J395,IF(AND('別紙3-1_区分⑤所要額内訳'!$I$4="小規模施設等(定員29人以下)",$J$426&gt;=2),J395,""))</f>
        <v/>
      </c>
      <c r="K502" s="21" t="str">
        <f>IF(AND('別紙3-1_区分⑤所要額内訳'!$I$4="大規模施設等(定員30人以上)",$K$426&gt;=5),K395,IF(AND('別紙3-1_区分⑤所要額内訳'!$I$4="小規模施設等(定員29人以下)",$K$426&gt;=2),K395,""))</f>
        <v/>
      </c>
      <c r="L502" s="21" t="str">
        <f>IF(AND('別紙3-1_区分⑤所要額内訳'!$I$4="大規模施設等(定員30人以上)",$L$426&gt;=5),L395,IF(AND('別紙3-1_区分⑤所要額内訳'!$I$4="小規模施設等(定員29人以下)",$L$426&gt;=2),L395,""))</f>
        <v/>
      </c>
      <c r="M502" s="21" t="str">
        <f>IF(AND('別紙3-1_区分⑤所要額内訳'!$I$4="大規模施設等(定員30人以上)",$M$426&gt;=5),M395,IF(AND('別紙3-1_区分⑤所要額内訳'!$I$4="小規模施設等(定員29人以下)",$M$426&gt;=2),M395,""))</f>
        <v/>
      </c>
      <c r="N502" s="21" t="str">
        <f>IF(AND('別紙3-1_区分⑤所要額内訳'!$I$4="大規模施設等(定員30人以上)",$N$426&gt;=5),N395,IF(AND('別紙3-1_区分⑤所要額内訳'!$I$4="小規模施設等(定員29人以下)",$N$426&gt;=2),N395,""))</f>
        <v/>
      </c>
      <c r="O502" s="21" t="str">
        <f>IF(AND('別紙3-1_区分⑤所要額内訳'!$I$4="大規模施設等(定員30人以上)",$O$426&gt;=5),O395,IF(AND('別紙3-1_区分⑤所要額内訳'!$I$4="小規模施設等(定員29人以下)",$O$426&gt;=2),O395,""))</f>
        <v/>
      </c>
      <c r="P502" s="21" t="str">
        <f>IF(AND('別紙3-1_区分⑤所要額内訳'!$I$4="大規模施設等(定員30人以上)",$P$426&gt;=5),P395,IF(AND('別紙3-1_区分⑤所要額内訳'!$I$4="小規模施設等(定員29人以下)",$P$426&gt;=2),P395,""))</f>
        <v/>
      </c>
      <c r="Q502" s="21" t="str">
        <f>IF(AND('別紙3-1_区分⑤所要額内訳'!$I$4="大規模施設等(定員30人以上)",$Q$426&gt;=5),Q395,IF(AND('別紙3-1_区分⑤所要額内訳'!$I$4="小規模施設等(定員29人以下)",$Q$426&gt;=2),Q395,""))</f>
        <v/>
      </c>
      <c r="R502" s="21" t="str">
        <f>IF(AND('別紙3-1_区分⑤所要額内訳'!$I$4="大規模施設等(定員30人以上)",$R$426&gt;=5),R395,IF(AND('別紙3-1_区分⑤所要額内訳'!$I$4="小規模施設等(定員29人以下)",$R$426&gt;=2),R395,""))</f>
        <v/>
      </c>
      <c r="S502" s="21" t="str">
        <f>IF(AND('別紙3-1_区分⑤所要額内訳'!$I$4="大規模施設等(定員30人以上)",$S$426&gt;=5),S395,IF(AND('別紙3-1_区分⑤所要額内訳'!$I$4="小規模施設等(定員29人以下)",$S$426&gt;=2),S395,""))</f>
        <v/>
      </c>
      <c r="T502" s="21" t="str">
        <f>IF(AND('別紙3-1_区分⑤所要額内訳'!$I$4="大規模施設等(定員30人以上)",$T$426&gt;=5),T395,IF(AND('別紙3-1_区分⑤所要額内訳'!$I$4="小規模施設等(定員29人以下)",$T$426&gt;=2),T395,""))</f>
        <v/>
      </c>
      <c r="U502" s="21" t="str">
        <f>IF(AND('別紙3-1_区分⑤所要額内訳'!$I$4="大規模施設等(定員30人以上)",$U$426&gt;=5),U395,IF(AND('別紙3-1_区分⑤所要額内訳'!$I$4="小規模施設等(定員29人以下)",$U$426&gt;=2),U395,""))</f>
        <v/>
      </c>
      <c r="V502" s="21" t="str">
        <f>IF(AND('別紙3-1_区分⑤所要額内訳'!$I$4="大規模施設等(定員30人以上)",$V$426&gt;=5),V395,IF(AND('別紙3-1_区分⑤所要額内訳'!$I$4="小規模施設等(定員29人以下)",$V$426&gt;=2),V395,""))</f>
        <v/>
      </c>
      <c r="W502" s="21" t="str">
        <f>IF(AND('別紙3-1_区分⑤所要額内訳'!$I$4="大規模施設等(定員30人以上)",$W$426&gt;=5),W395,IF(AND('別紙3-1_区分⑤所要額内訳'!$I$4="小規模施設等(定員29人以下)",$W$426&gt;=2),W395,""))</f>
        <v/>
      </c>
      <c r="X502" s="21" t="str">
        <f>IF(AND('別紙3-1_区分⑤所要額内訳'!$I$4="大規模施設等(定員30人以上)",$X$426&gt;=5),X395,IF(AND('別紙3-1_区分⑤所要額内訳'!$I$4="小規模施設等(定員29人以下)",$X$426&gt;=2),X395,""))</f>
        <v/>
      </c>
      <c r="Y502" s="21" t="str">
        <f>IF(AND('別紙3-1_区分⑤所要額内訳'!$I$4="大規模施設等(定員30人以上)",$Y$426&gt;=5),Y395,IF(AND('別紙3-1_区分⑤所要額内訳'!$I$4="小規模施設等(定員29人以下)",$Y$426&gt;=2),Y395,""))</f>
        <v/>
      </c>
      <c r="Z502" s="21" t="str">
        <f>IF(AND('別紙3-1_区分⑤所要額内訳'!$I$4="大規模施設等(定員30人以上)",$Z$426&gt;=5),Z395,IF(AND('別紙3-1_区分⑤所要額内訳'!$I$4="小規模施設等(定員29人以下)",$Z$426&gt;=2),Z395,""))</f>
        <v/>
      </c>
      <c r="AA502" s="21" t="str">
        <f>IF(AND('別紙3-1_区分⑤所要額内訳'!$I$4="大規模施設等(定員30人以上)",$AA$426&gt;=5),AA395,IF(AND('別紙3-1_区分⑤所要額内訳'!$I$4="小規模施設等(定員29人以下)",$AA$426&gt;=2),AA395,""))</f>
        <v/>
      </c>
      <c r="AB502" s="21" t="str">
        <f>IF(AND('別紙3-1_区分⑤所要額内訳'!$I$4="大規模施設等(定員30人以上)",$AB$426&gt;=5),AB395,IF(AND('別紙3-1_区分⑤所要額内訳'!$I$4="小規模施設等(定員29人以下)",$AB$426&gt;=2),AB395,""))</f>
        <v/>
      </c>
      <c r="AC502" s="21" t="str">
        <f>IF(AND('別紙3-1_区分⑤所要額内訳'!$I$4="大規模施設等(定員30人以上)",$AC$426&gt;=5),AC395,IF(AND('別紙3-1_区分⑤所要額内訳'!$I$4="小規模施設等(定員29人以下)",$AC$426&gt;=2),AC395,""))</f>
        <v/>
      </c>
      <c r="AD502" s="21" t="str">
        <f>IF(AND('別紙3-1_区分⑤所要額内訳'!$I$4="大規模施設等(定員30人以上)",$AD$426&gt;=5),AD395,IF(AND('別紙3-1_区分⑤所要額内訳'!$I$4="小規模施設等(定員29人以下)",$AD$426&gt;=2),AD395,""))</f>
        <v/>
      </c>
      <c r="AE502" s="21" t="str">
        <f>IF(AND('別紙3-1_区分⑤所要額内訳'!$I$4="大規模施設等(定員30人以上)",$AE$426&gt;=5),AE395,IF(AND('別紙3-1_区分⑤所要額内訳'!$I$4="小規模施設等(定員29人以下)",$AE$426&gt;=2),AE395,""))</f>
        <v/>
      </c>
      <c r="AF502" s="21" t="str">
        <f>IF(AND('別紙3-1_区分⑤所要額内訳'!$I$4="大規模施設等(定員30人以上)",$AF$426&gt;=5),AF395,IF(AND('別紙3-1_区分⑤所要額内訳'!$I$4="小規模施設等(定員29人以下)",$AF$426&gt;=2),AF395,""))</f>
        <v/>
      </c>
      <c r="AG502" s="21" t="str">
        <f>IF(AND('別紙3-1_区分⑤所要額内訳'!$I$4="大規模施設等(定員30人以上)",$AG$426&gt;=5),AG395,IF(AND('別紙3-1_区分⑤所要額内訳'!$I$4="小規模施設等(定員29人以下)",$AG$426&gt;=2),AG395,""))</f>
        <v/>
      </c>
      <c r="AH502" s="21" t="str">
        <f>IF(AND('別紙3-1_区分⑤所要額内訳'!$I$4="大規模施設等(定員30人以上)",$AH$426&gt;=5),AH395,IF(AND('別紙3-1_区分⑤所要額内訳'!$I$4="小規模施設等(定員29人以下)",$AH$426&gt;=2),AH395,""))</f>
        <v/>
      </c>
      <c r="AI502" s="21" t="str">
        <f>IF(AND('別紙3-1_区分⑤所要額内訳'!$I$4="大規模施設等(定員30人以上)",$AI$426&gt;=5),AI395,IF(AND('別紙3-1_区分⑤所要額内訳'!$I$4="小規模施設等(定員29人以下)",$AI$426&gt;=2),AI395,""))</f>
        <v/>
      </c>
      <c r="AJ502" s="21" t="str">
        <f>IF(AND('別紙3-1_区分⑤所要額内訳'!$I$4="大規模施設等(定員30人以上)",$AJ$426&gt;=5),AJ395,IF(AND('別紙3-1_区分⑤所要額内訳'!$I$4="小規模施設等(定員29人以下)",$AJ$426&gt;=2),AJ395,""))</f>
        <v/>
      </c>
      <c r="AK502" s="21" t="str">
        <f>IF(AND('別紙3-1_区分⑤所要額内訳'!$I$4="大規模施設等(定員30人以上)",$AK$426&gt;=5),AK395,IF(AND('別紙3-1_区分⑤所要額内訳'!$I$4="小規模施設等(定員29人以下)",$AK$426&gt;=2),AK395,""))</f>
        <v/>
      </c>
      <c r="AL502" s="21" t="str">
        <f>IF(AND('別紙3-1_区分⑤所要額内訳'!$I$4="大規模施設等(定員30人以上)",$AL$426&gt;=5),AL395,IF(AND('別紙3-1_区分⑤所要額内訳'!$I$4="小規模施設等(定員29人以下)",$AL$426&gt;=2),AL395,""))</f>
        <v/>
      </c>
      <c r="AM502" s="21" t="str">
        <f>IF(AND('別紙3-1_区分⑤所要額内訳'!$I$4="大規模施設等(定員30人以上)",$AM$426&gt;=5),AM395,IF(AND('別紙3-1_区分⑤所要額内訳'!$I$4="小規模施設等(定員29人以下)",$AM$426&gt;=2),AM395,""))</f>
        <v/>
      </c>
      <c r="AN502" s="21" t="str">
        <f>IF(AND('別紙3-1_区分⑤所要額内訳'!$I$4="大規模施設等(定員30人以上)",$AN$426&gt;=5),AN395,IF(AND('別紙3-1_区分⑤所要額内訳'!$I$4="小規模施設等(定員29人以下)",$AN$426&gt;=2),AN395,""))</f>
        <v/>
      </c>
      <c r="AO502" s="21" t="str">
        <f>IF(AND('別紙3-1_区分⑤所要額内訳'!$I$4="大規模施設等(定員30人以上)",$AO$426&gt;=5),AO395,IF(AND('別紙3-1_区分⑤所要額内訳'!$I$4="小規模施設等(定員29人以下)",$AO$426&gt;=2),AO395,""))</f>
        <v/>
      </c>
      <c r="AP502" s="21" t="str">
        <f>IF(AND('別紙3-1_区分⑤所要額内訳'!$I$4="大規模施設等(定員30人以上)",$AP$426&gt;=5),AP395,IF(AND('別紙3-1_区分⑤所要額内訳'!$I$4="小規模施設等(定員29人以下)",$AP$426&gt;=2),AP395,""))</f>
        <v/>
      </c>
      <c r="AQ502" s="21" t="str">
        <f>IF(AND('別紙3-1_区分⑤所要額内訳'!$I$4="大規模施設等(定員30人以上)",$AQ$426&gt;=5),AQ395,IF(AND('別紙3-1_区分⑤所要額内訳'!$I$4="小規模施設等(定員29人以下)",$AQ$426&gt;=2),AQ395,""))</f>
        <v/>
      </c>
      <c r="AR502" s="21" t="str">
        <f>IF(AND('別紙3-1_区分⑤所要額内訳'!$I$4="大規模施設等(定員30人以上)",$AR$426&gt;=5),AR395,IF(AND('別紙3-1_区分⑤所要額内訳'!$I$4="小規模施設等(定員29人以下)",$AR$426&gt;=2),AR395,""))</f>
        <v/>
      </c>
      <c r="AS502" s="21" t="str">
        <f>IF(AND('別紙3-1_区分⑤所要額内訳'!$I$4="大規模施設等(定員30人以上)",$AS$426&gt;=5),AS395,IF(AND('別紙3-1_区分⑤所要額内訳'!$I$4="小規模施設等(定員29人以下)",$AS$426&gt;=2),AS395,""))</f>
        <v/>
      </c>
      <c r="AT502" s="21" t="str">
        <f>IF(AND('別紙3-1_区分⑤所要額内訳'!$I$4="大規模施設等(定員30人以上)",$AT$426&gt;=5),AT395,IF(AND('別紙3-1_区分⑤所要額内訳'!$I$4="小規模施設等(定員29人以下)",$AT$426&gt;=2),AT395,""))</f>
        <v/>
      </c>
      <c r="AU502" s="21" t="str">
        <f>IF(AND('別紙3-1_区分⑤所要額内訳'!$I$4="大規模施設等(定員30人以上)",$AU$426&gt;=5),AU395,IF(AND('別紙3-1_区分⑤所要額内訳'!$I$4="小規模施設等(定員29人以下)",$AU$426&gt;=2),AU395,""))</f>
        <v/>
      </c>
      <c r="AV502" s="21" t="str">
        <f>IF(AND('別紙3-1_区分⑤所要額内訳'!$I$4="大規模施設等(定員30人以上)",$AV$426&gt;=5),AV395,IF(AND('別紙3-1_区分⑤所要額内訳'!$I$4="小規模施設等(定員29人以下)",$AV$426&gt;=2),AV395,""))</f>
        <v/>
      </c>
      <c r="AW502" s="21" t="str">
        <f>IF(AND('別紙3-1_区分⑤所要額内訳'!$I$4="大規模施設等(定員30人以上)",$AW$426&gt;=5),AW395,IF(AND('別紙3-1_区分⑤所要額内訳'!$I$4="小規模施設等(定員29人以下)",$AW$426&gt;=2),AW395,""))</f>
        <v/>
      </c>
      <c r="AX502" s="21" t="str">
        <f>IF(AND('別紙3-1_区分⑤所要額内訳'!$I$4="大規模施設等(定員30人以上)",$AX$426&gt;=5),AX395,IF(AND('別紙3-1_区分⑤所要額内訳'!$I$4="小規模施設等(定員29人以下)",$AX$426&gt;=2),AX395,""))</f>
        <v/>
      </c>
      <c r="AY502" s="21" t="str">
        <f>IF(AND('別紙3-1_区分⑤所要額内訳'!$I$4="大規模施設等(定員30人以上)",$AY$426&gt;=5),AY395,IF(AND('別紙3-1_区分⑤所要額内訳'!$I$4="小規模施設等(定員29人以下)",$AY$426&gt;=2),AY395,""))</f>
        <v/>
      </c>
      <c r="AZ502" s="21" t="str">
        <f>IF(AND('別紙3-1_区分⑤所要額内訳'!$I$4="大規模施設等(定員30人以上)",$AZ$426&gt;=5),AZ395,IF(AND('別紙3-1_区分⑤所要額内訳'!$I$4="小規模施設等(定員29人以下)",$AZ$426&gt;=2),AZ395,""))</f>
        <v/>
      </c>
      <c r="BA502" s="21" t="str">
        <f>IF(AND('別紙3-1_区分⑤所要額内訳'!$I$4="大規模施設等(定員30人以上)",$BA$426&gt;=5),BA395,IF(AND('別紙3-1_区分⑤所要額内訳'!$I$4="小規模施設等(定員29人以下)",$BA$426&gt;=2),BA395,""))</f>
        <v/>
      </c>
      <c r="BB502" s="18">
        <f t="shared" si="812"/>
        <v>0</v>
      </c>
    </row>
    <row r="503" spans="1:54" x14ac:dyDescent="0.2">
      <c r="A503" s="5" t="str">
        <f t="shared" ref="A503:C503" si="831">A75</f>
        <v/>
      </c>
      <c r="B503" s="14" t="str">
        <f t="shared" si="831"/>
        <v/>
      </c>
      <c r="C503" s="5" t="str">
        <f t="shared" si="831"/>
        <v/>
      </c>
      <c r="D503" s="21" t="str">
        <f>IF(AND('別紙3-1_区分⑤所要額内訳'!$I$4="大規模施設等(定員30人以上)",$D$426&gt;=5),D396,IF(AND('別紙3-1_区分⑤所要額内訳'!$I$4="小規模施設等(定員29人以下)",$D$426&gt;=2),D396,""))</f>
        <v/>
      </c>
      <c r="E503" s="21" t="str">
        <f>IF(AND('別紙3-1_区分⑤所要額内訳'!$I$4="大規模施設等(定員30人以上)",$E$426&gt;=5),E396,IF(AND('別紙3-1_区分⑤所要額内訳'!$I$4="小規模施設等(定員29人以下)",$E$426&gt;=2),E396,""))</f>
        <v/>
      </c>
      <c r="F503" s="21" t="str">
        <f>IF(AND('別紙3-1_区分⑤所要額内訳'!$I$4="大規模施設等(定員30人以上)",$F$426&gt;=5),F396,IF(AND('別紙3-1_区分⑤所要額内訳'!$I$4="小規模施設等(定員29人以下)",$F$426&gt;=2),F396,""))</f>
        <v/>
      </c>
      <c r="G503" s="21" t="str">
        <f>IF(AND('別紙3-1_区分⑤所要額内訳'!$I$4="大規模施設等(定員30人以上)",$G$426&gt;=5),G396,IF(AND('別紙3-1_区分⑤所要額内訳'!$I$4="小規模施設等(定員29人以下)",$G$426&gt;=2),G396,""))</f>
        <v/>
      </c>
      <c r="H503" s="21" t="str">
        <f>IF(AND('別紙3-1_区分⑤所要額内訳'!$I$4="大規模施設等(定員30人以上)",$H$426&gt;=5),H396,IF(AND('別紙3-1_区分⑤所要額内訳'!$I$4="小規模施設等(定員29人以下)",$H$426&gt;=2),H396,""))</f>
        <v/>
      </c>
      <c r="I503" s="21" t="str">
        <f>IF(AND('別紙3-1_区分⑤所要額内訳'!$I$4="大規模施設等(定員30人以上)",$I$426&gt;=5),I396,IF(AND('別紙3-1_区分⑤所要額内訳'!$I$4="小規模施設等(定員29人以下)",$I$426&gt;=2),I396,""))</f>
        <v/>
      </c>
      <c r="J503" s="21" t="str">
        <f>IF(AND('別紙3-1_区分⑤所要額内訳'!$I$4="大規模施設等(定員30人以上)",$J$426&gt;=5),J396,IF(AND('別紙3-1_区分⑤所要額内訳'!$I$4="小規模施設等(定員29人以下)",$J$426&gt;=2),J396,""))</f>
        <v/>
      </c>
      <c r="K503" s="21" t="str">
        <f>IF(AND('別紙3-1_区分⑤所要額内訳'!$I$4="大規模施設等(定員30人以上)",$K$426&gt;=5),K396,IF(AND('別紙3-1_区分⑤所要額内訳'!$I$4="小規模施設等(定員29人以下)",$K$426&gt;=2),K396,""))</f>
        <v/>
      </c>
      <c r="L503" s="21" t="str">
        <f>IF(AND('別紙3-1_区分⑤所要額内訳'!$I$4="大規模施設等(定員30人以上)",$L$426&gt;=5),L396,IF(AND('別紙3-1_区分⑤所要額内訳'!$I$4="小規模施設等(定員29人以下)",$L$426&gt;=2),L396,""))</f>
        <v/>
      </c>
      <c r="M503" s="21" t="str">
        <f>IF(AND('別紙3-1_区分⑤所要額内訳'!$I$4="大規模施設等(定員30人以上)",$M$426&gt;=5),M396,IF(AND('別紙3-1_区分⑤所要額内訳'!$I$4="小規模施設等(定員29人以下)",$M$426&gt;=2),M396,""))</f>
        <v/>
      </c>
      <c r="N503" s="21" t="str">
        <f>IF(AND('別紙3-1_区分⑤所要額内訳'!$I$4="大規模施設等(定員30人以上)",$N$426&gt;=5),N396,IF(AND('別紙3-1_区分⑤所要額内訳'!$I$4="小規模施設等(定員29人以下)",$N$426&gt;=2),N396,""))</f>
        <v/>
      </c>
      <c r="O503" s="21" t="str">
        <f>IF(AND('別紙3-1_区分⑤所要額内訳'!$I$4="大規模施設等(定員30人以上)",$O$426&gt;=5),O396,IF(AND('別紙3-1_区分⑤所要額内訳'!$I$4="小規模施設等(定員29人以下)",$O$426&gt;=2),O396,""))</f>
        <v/>
      </c>
      <c r="P503" s="21" t="str">
        <f>IF(AND('別紙3-1_区分⑤所要額内訳'!$I$4="大規模施設等(定員30人以上)",$P$426&gt;=5),P396,IF(AND('別紙3-1_区分⑤所要額内訳'!$I$4="小規模施設等(定員29人以下)",$P$426&gt;=2),P396,""))</f>
        <v/>
      </c>
      <c r="Q503" s="21" t="str">
        <f>IF(AND('別紙3-1_区分⑤所要額内訳'!$I$4="大規模施設等(定員30人以上)",$Q$426&gt;=5),Q396,IF(AND('別紙3-1_区分⑤所要額内訳'!$I$4="小規模施設等(定員29人以下)",$Q$426&gt;=2),Q396,""))</f>
        <v/>
      </c>
      <c r="R503" s="21" t="str">
        <f>IF(AND('別紙3-1_区分⑤所要額内訳'!$I$4="大規模施設等(定員30人以上)",$R$426&gt;=5),R396,IF(AND('別紙3-1_区分⑤所要額内訳'!$I$4="小規模施設等(定員29人以下)",$R$426&gt;=2),R396,""))</f>
        <v/>
      </c>
      <c r="S503" s="21" t="str">
        <f>IF(AND('別紙3-1_区分⑤所要額内訳'!$I$4="大規模施設等(定員30人以上)",$S$426&gt;=5),S396,IF(AND('別紙3-1_区分⑤所要額内訳'!$I$4="小規模施設等(定員29人以下)",$S$426&gt;=2),S396,""))</f>
        <v/>
      </c>
      <c r="T503" s="21" t="str">
        <f>IF(AND('別紙3-1_区分⑤所要額内訳'!$I$4="大規模施設等(定員30人以上)",$T$426&gt;=5),T396,IF(AND('別紙3-1_区分⑤所要額内訳'!$I$4="小規模施設等(定員29人以下)",$T$426&gt;=2),T396,""))</f>
        <v/>
      </c>
      <c r="U503" s="21" t="str">
        <f>IF(AND('別紙3-1_区分⑤所要額内訳'!$I$4="大規模施設等(定員30人以上)",$U$426&gt;=5),U396,IF(AND('別紙3-1_区分⑤所要額内訳'!$I$4="小規模施設等(定員29人以下)",$U$426&gt;=2),U396,""))</f>
        <v/>
      </c>
      <c r="V503" s="21" t="str">
        <f>IF(AND('別紙3-1_区分⑤所要額内訳'!$I$4="大規模施設等(定員30人以上)",$V$426&gt;=5),V396,IF(AND('別紙3-1_区分⑤所要額内訳'!$I$4="小規模施設等(定員29人以下)",$V$426&gt;=2),V396,""))</f>
        <v/>
      </c>
      <c r="W503" s="21" t="str">
        <f>IF(AND('別紙3-1_区分⑤所要額内訳'!$I$4="大規模施設等(定員30人以上)",$W$426&gt;=5),W396,IF(AND('別紙3-1_区分⑤所要額内訳'!$I$4="小規模施設等(定員29人以下)",$W$426&gt;=2),W396,""))</f>
        <v/>
      </c>
      <c r="X503" s="21" t="str">
        <f>IF(AND('別紙3-1_区分⑤所要額内訳'!$I$4="大規模施設等(定員30人以上)",$X$426&gt;=5),X396,IF(AND('別紙3-1_区分⑤所要額内訳'!$I$4="小規模施設等(定員29人以下)",$X$426&gt;=2),X396,""))</f>
        <v/>
      </c>
      <c r="Y503" s="21" t="str">
        <f>IF(AND('別紙3-1_区分⑤所要額内訳'!$I$4="大規模施設等(定員30人以上)",$Y$426&gt;=5),Y396,IF(AND('別紙3-1_区分⑤所要額内訳'!$I$4="小規模施設等(定員29人以下)",$Y$426&gt;=2),Y396,""))</f>
        <v/>
      </c>
      <c r="Z503" s="21" t="str">
        <f>IF(AND('別紙3-1_区分⑤所要額内訳'!$I$4="大規模施設等(定員30人以上)",$Z$426&gt;=5),Z396,IF(AND('別紙3-1_区分⑤所要額内訳'!$I$4="小規模施設等(定員29人以下)",$Z$426&gt;=2),Z396,""))</f>
        <v/>
      </c>
      <c r="AA503" s="21" t="str">
        <f>IF(AND('別紙3-1_区分⑤所要額内訳'!$I$4="大規模施設等(定員30人以上)",$AA$426&gt;=5),AA396,IF(AND('別紙3-1_区分⑤所要額内訳'!$I$4="小規模施設等(定員29人以下)",$AA$426&gt;=2),AA396,""))</f>
        <v/>
      </c>
      <c r="AB503" s="21" t="str">
        <f>IF(AND('別紙3-1_区分⑤所要額内訳'!$I$4="大規模施設等(定員30人以上)",$AB$426&gt;=5),AB396,IF(AND('別紙3-1_区分⑤所要額内訳'!$I$4="小規模施設等(定員29人以下)",$AB$426&gt;=2),AB396,""))</f>
        <v/>
      </c>
      <c r="AC503" s="21" t="str">
        <f>IF(AND('別紙3-1_区分⑤所要額内訳'!$I$4="大規模施設等(定員30人以上)",$AC$426&gt;=5),AC396,IF(AND('別紙3-1_区分⑤所要額内訳'!$I$4="小規模施設等(定員29人以下)",$AC$426&gt;=2),AC396,""))</f>
        <v/>
      </c>
      <c r="AD503" s="21" t="str">
        <f>IF(AND('別紙3-1_区分⑤所要額内訳'!$I$4="大規模施設等(定員30人以上)",$AD$426&gt;=5),AD396,IF(AND('別紙3-1_区分⑤所要額内訳'!$I$4="小規模施設等(定員29人以下)",$AD$426&gt;=2),AD396,""))</f>
        <v/>
      </c>
      <c r="AE503" s="21" t="str">
        <f>IF(AND('別紙3-1_区分⑤所要額内訳'!$I$4="大規模施設等(定員30人以上)",$AE$426&gt;=5),AE396,IF(AND('別紙3-1_区分⑤所要額内訳'!$I$4="小規模施設等(定員29人以下)",$AE$426&gt;=2),AE396,""))</f>
        <v/>
      </c>
      <c r="AF503" s="21" t="str">
        <f>IF(AND('別紙3-1_区分⑤所要額内訳'!$I$4="大規模施設等(定員30人以上)",$AF$426&gt;=5),AF396,IF(AND('別紙3-1_区分⑤所要額内訳'!$I$4="小規模施設等(定員29人以下)",$AF$426&gt;=2),AF396,""))</f>
        <v/>
      </c>
      <c r="AG503" s="21" t="str">
        <f>IF(AND('別紙3-1_区分⑤所要額内訳'!$I$4="大規模施設等(定員30人以上)",$AG$426&gt;=5),AG396,IF(AND('別紙3-1_区分⑤所要額内訳'!$I$4="小規模施設等(定員29人以下)",$AG$426&gt;=2),AG396,""))</f>
        <v/>
      </c>
      <c r="AH503" s="21" t="str">
        <f>IF(AND('別紙3-1_区分⑤所要額内訳'!$I$4="大規模施設等(定員30人以上)",$AH$426&gt;=5),AH396,IF(AND('別紙3-1_区分⑤所要額内訳'!$I$4="小規模施設等(定員29人以下)",$AH$426&gt;=2),AH396,""))</f>
        <v/>
      </c>
      <c r="AI503" s="21" t="str">
        <f>IF(AND('別紙3-1_区分⑤所要額内訳'!$I$4="大規模施設等(定員30人以上)",$AI$426&gt;=5),AI396,IF(AND('別紙3-1_区分⑤所要額内訳'!$I$4="小規模施設等(定員29人以下)",$AI$426&gt;=2),AI396,""))</f>
        <v/>
      </c>
      <c r="AJ503" s="21" t="str">
        <f>IF(AND('別紙3-1_区分⑤所要額内訳'!$I$4="大規模施設等(定員30人以上)",$AJ$426&gt;=5),AJ396,IF(AND('別紙3-1_区分⑤所要額内訳'!$I$4="小規模施設等(定員29人以下)",$AJ$426&gt;=2),AJ396,""))</f>
        <v/>
      </c>
      <c r="AK503" s="21" t="str">
        <f>IF(AND('別紙3-1_区分⑤所要額内訳'!$I$4="大規模施設等(定員30人以上)",$AK$426&gt;=5),AK396,IF(AND('別紙3-1_区分⑤所要額内訳'!$I$4="小規模施設等(定員29人以下)",$AK$426&gt;=2),AK396,""))</f>
        <v/>
      </c>
      <c r="AL503" s="21" t="str">
        <f>IF(AND('別紙3-1_区分⑤所要額内訳'!$I$4="大規模施設等(定員30人以上)",$AL$426&gt;=5),AL396,IF(AND('別紙3-1_区分⑤所要額内訳'!$I$4="小規模施設等(定員29人以下)",$AL$426&gt;=2),AL396,""))</f>
        <v/>
      </c>
      <c r="AM503" s="21" t="str">
        <f>IF(AND('別紙3-1_区分⑤所要額内訳'!$I$4="大規模施設等(定員30人以上)",$AM$426&gt;=5),AM396,IF(AND('別紙3-1_区分⑤所要額内訳'!$I$4="小規模施設等(定員29人以下)",$AM$426&gt;=2),AM396,""))</f>
        <v/>
      </c>
      <c r="AN503" s="21" t="str">
        <f>IF(AND('別紙3-1_区分⑤所要額内訳'!$I$4="大規模施設等(定員30人以上)",$AN$426&gt;=5),AN396,IF(AND('別紙3-1_区分⑤所要額内訳'!$I$4="小規模施設等(定員29人以下)",$AN$426&gt;=2),AN396,""))</f>
        <v/>
      </c>
      <c r="AO503" s="21" t="str">
        <f>IF(AND('別紙3-1_区分⑤所要額内訳'!$I$4="大規模施設等(定員30人以上)",$AO$426&gt;=5),AO396,IF(AND('別紙3-1_区分⑤所要額内訳'!$I$4="小規模施設等(定員29人以下)",$AO$426&gt;=2),AO396,""))</f>
        <v/>
      </c>
      <c r="AP503" s="21" t="str">
        <f>IF(AND('別紙3-1_区分⑤所要額内訳'!$I$4="大規模施設等(定員30人以上)",$AP$426&gt;=5),AP396,IF(AND('別紙3-1_区分⑤所要額内訳'!$I$4="小規模施設等(定員29人以下)",$AP$426&gt;=2),AP396,""))</f>
        <v/>
      </c>
      <c r="AQ503" s="21" t="str">
        <f>IF(AND('別紙3-1_区分⑤所要額内訳'!$I$4="大規模施設等(定員30人以上)",$AQ$426&gt;=5),AQ396,IF(AND('別紙3-1_区分⑤所要額内訳'!$I$4="小規模施設等(定員29人以下)",$AQ$426&gt;=2),AQ396,""))</f>
        <v/>
      </c>
      <c r="AR503" s="21" t="str">
        <f>IF(AND('別紙3-1_区分⑤所要額内訳'!$I$4="大規模施設等(定員30人以上)",$AR$426&gt;=5),AR396,IF(AND('別紙3-1_区分⑤所要額内訳'!$I$4="小規模施設等(定員29人以下)",$AR$426&gt;=2),AR396,""))</f>
        <v/>
      </c>
      <c r="AS503" s="21" t="str">
        <f>IF(AND('別紙3-1_区分⑤所要額内訳'!$I$4="大規模施設等(定員30人以上)",$AS$426&gt;=5),AS396,IF(AND('別紙3-1_区分⑤所要額内訳'!$I$4="小規模施設等(定員29人以下)",$AS$426&gt;=2),AS396,""))</f>
        <v/>
      </c>
      <c r="AT503" s="21" t="str">
        <f>IF(AND('別紙3-1_区分⑤所要額内訳'!$I$4="大規模施設等(定員30人以上)",$AT$426&gt;=5),AT396,IF(AND('別紙3-1_区分⑤所要額内訳'!$I$4="小規模施設等(定員29人以下)",$AT$426&gt;=2),AT396,""))</f>
        <v/>
      </c>
      <c r="AU503" s="21" t="str">
        <f>IF(AND('別紙3-1_区分⑤所要額内訳'!$I$4="大規模施設等(定員30人以上)",$AU$426&gt;=5),AU396,IF(AND('別紙3-1_区分⑤所要額内訳'!$I$4="小規模施設等(定員29人以下)",$AU$426&gt;=2),AU396,""))</f>
        <v/>
      </c>
      <c r="AV503" s="21" t="str">
        <f>IF(AND('別紙3-1_区分⑤所要額内訳'!$I$4="大規模施設等(定員30人以上)",$AV$426&gt;=5),AV396,IF(AND('別紙3-1_区分⑤所要額内訳'!$I$4="小規模施設等(定員29人以下)",$AV$426&gt;=2),AV396,""))</f>
        <v/>
      </c>
      <c r="AW503" s="21" t="str">
        <f>IF(AND('別紙3-1_区分⑤所要額内訳'!$I$4="大規模施設等(定員30人以上)",$AW$426&gt;=5),AW396,IF(AND('別紙3-1_区分⑤所要額内訳'!$I$4="小規模施設等(定員29人以下)",$AW$426&gt;=2),AW396,""))</f>
        <v/>
      </c>
      <c r="AX503" s="21" t="str">
        <f>IF(AND('別紙3-1_区分⑤所要額内訳'!$I$4="大規模施設等(定員30人以上)",$AX$426&gt;=5),AX396,IF(AND('別紙3-1_区分⑤所要額内訳'!$I$4="小規模施設等(定員29人以下)",$AX$426&gt;=2),AX396,""))</f>
        <v/>
      </c>
      <c r="AY503" s="21" t="str">
        <f>IF(AND('別紙3-1_区分⑤所要額内訳'!$I$4="大規模施設等(定員30人以上)",$AY$426&gt;=5),AY396,IF(AND('別紙3-1_区分⑤所要額内訳'!$I$4="小規模施設等(定員29人以下)",$AY$426&gt;=2),AY396,""))</f>
        <v/>
      </c>
      <c r="AZ503" s="21" t="str">
        <f>IF(AND('別紙3-1_区分⑤所要額内訳'!$I$4="大規模施設等(定員30人以上)",$AZ$426&gt;=5),AZ396,IF(AND('別紙3-1_区分⑤所要額内訳'!$I$4="小規模施設等(定員29人以下)",$AZ$426&gt;=2),AZ396,""))</f>
        <v/>
      </c>
      <c r="BA503" s="21" t="str">
        <f>IF(AND('別紙3-1_区分⑤所要額内訳'!$I$4="大規模施設等(定員30人以上)",$BA$426&gt;=5),BA396,IF(AND('別紙3-1_区分⑤所要額内訳'!$I$4="小規模施設等(定員29人以下)",$BA$426&gt;=2),BA396,""))</f>
        <v/>
      </c>
      <c r="BB503" s="18">
        <f t="shared" si="812"/>
        <v>0</v>
      </c>
    </row>
    <row r="504" spans="1:54" x14ac:dyDescent="0.2">
      <c r="A504" s="5" t="str">
        <f t="shared" ref="A504:C504" si="832">A76</f>
        <v/>
      </c>
      <c r="B504" s="14" t="str">
        <f t="shared" si="832"/>
        <v/>
      </c>
      <c r="C504" s="5" t="str">
        <f t="shared" si="832"/>
        <v/>
      </c>
      <c r="D504" s="21" t="str">
        <f>IF(AND('別紙3-1_区分⑤所要額内訳'!$I$4="大規模施設等(定員30人以上)",$D$426&gt;=5),D397,IF(AND('別紙3-1_区分⑤所要額内訳'!$I$4="小規模施設等(定員29人以下)",$D$426&gt;=2),D397,""))</f>
        <v/>
      </c>
      <c r="E504" s="21" t="str">
        <f>IF(AND('別紙3-1_区分⑤所要額内訳'!$I$4="大規模施設等(定員30人以上)",$E$426&gt;=5),E397,IF(AND('別紙3-1_区分⑤所要額内訳'!$I$4="小規模施設等(定員29人以下)",$E$426&gt;=2),E397,""))</f>
        <v/>
      </c>
      <c r="F504" s="21" t="str">
        <f>IF(AND('別紙3-1_区分⑤所要額内訳'!$I$4="大規模施設等(定員30人以上)",$F$426&gt;=5),F397,IF(AND('別紙3-1_区分⑤所要額内訳'!$I$4="小規模施設等(定員29人以下)",$F$426&gt;=2),F397,""))</f>
        <v/>
      </c>
      <c r="G504" s="21" t="str">
        <f>IF(AND('別紙3-1_区分⑤所要額内訳'!$I$4="大規模施設等(定員30人以上)",$G$426&gt;=5),G397,IF(AND('別紙3-1_区分⑤所要額内訳'!$I$4="小規模施設等(定員29人以下)",$G$426&gt;=2),G397,""))</f>
        <v/>
      </c>
      <c r="H504" s="21" t="str">
        <f>IF(AND('別紙3-1_区分⑤所要額内訳'!$I$4="大規模施設等(定員30人以上)",$H$426&gt;=5),H397,IF(AND('別紙3-1_区分⑤所要額内訳'!$I$4="小規模施設等(定員29人以下)",$H$426&gt;=2),H397,""))</f>
        <v/>
      </c>
      <c r="I504" s="21" t="str">
        <f>IF(AND('別紙3-1_区分⑤所要額内訳'!$I$4="大規模施設等(定員30人以上)",$I$426&gt;=5),I397,IF(AND('別紙3-1_区分⑤所要額内訳'!$I$4="小規模施設等(定員29人以下)",$I$426&gt;=2),I397,""))</f>
        <v/>
      </c>
      <c r="J504" s="21" t="str">
        <f>IF(AND('別紙3-1_区分⑤所要額内訳'!$I$4="大規模施設等(定員30人以上)",$J$426&gt;=5),J397,IF(AND('別紙3-1_区分⑤所要額内訳'!$I$4="小規模施設等(定員29人以下)",$J$426&gt;=2),J397,""))</f>
        <v/>
      </c>
      <c r="K504" s="21" t="str">
        <f>IF(AND('別紙3-1_区分⑤所要額内訳'!$I$4="大規模施設等(定員30人以上)",$K$426&gt;=5),K397,IF(AND('別紙3-1_区分⑤所要額内訳'!$I$4="小規模施設等(定員29人以下)",$K$426&gt;=2),K397,""))</f>
        <v/>
      </c>
      <c r="L504" s="21" t="str">
        <f>IF(AND('別紙3-1_区分⑤所要額内訳'!$I$4="大規模施設等(定員30人以上)",$L$426&gt;=5),L397,IF(AND('別紙3-1_区分⑤所要額内訳'!$I$4="小規模施設等(定員29人以下)",$L$426&gt;=2),L397,""))</f>
        <v/>
      </c>
      <c r="M504" s="21" t="str">
        <f>IF(AND('別紙3-1_区分⑤所要額内訳'!$I$4="大規模施設等(定員30人以上)",$M$426&gt;=5),M397,IF(AND('別紙3-1_区分⑤所要額内訳'!$I$4="小規模施設等(定員29人以下)",$M$426&gt;=2),M397,""))</f>
        <v/>
      </c>
      <c r="N504" s="21" t="str">
        <f>IF(AND('別紙3-1_区分⑤所要額内訳'!$I$4="大規模施設等(定員30人以上)",$N$426&gt;=5),N397,IF(AND('別紙3-1_区分⑤所要額内訳'!$I$4="小規模施設等(定員29人以下)",$N$426&gt;=2),N397,""))</f>
        <v/>
      </c>
      <c r="O504" s="21" t="str">
        <f>IF(AND('別紙3-1_区分⑤所要額内訳'!$I$4="大規模施設等(定員30人以上)",$O$426&gt;=5),O397,IF(AND('別紙3-1_区分⑤所要額内訳'!$I$4="小規模施設等(定員29人以下)",$O$426&gt;=2),O397,""))</f>
        <v/>
      </c>
      <c r="P504" s="21" t="str">
        <f>IF(AND('別紙3-1_区分⑤所要額内訳'!$I$4="大規模施設等(定員30人以上)",$P$426&gt;=5),P397,IF(AND('別紙3-1_区分⑤所要額内訳'!$I$4="小規模施設等(定員29人以下)",$P$426&gt;=2),P397,""))</f>
        <v/>
      </c>
      <c r="Q504" s="21" t="str">
        <f>IF(AND('別紙3-1_区分⑤所要額内訳'!$I$4="大規模施設等(定員30人以上)",$Q$426&gt;=5),Q397,IF(AND('別紙3-1_区分⑤所要額内訳'!$I$4="小規模施設等(定員29人以下)",$Q$426&gt;=2),Q397,""))</f>
        <v/>
      </c>
      <c r="R504" s="21" t="str">
        <f>IF(AND('別紙3-1_区分⑤所要額内訳'!$I$4="大規模施設等(定員30人以上)",$R$426&gt;=5),R397,IF(AND('別紙3-1_区分⑤所要額内訳'!$I$4="小規模施設等(定員29人以下)",$R$426&gt;=2),R397,""))</f>
        <v/>
      </c>
      <c r="S504" s="21" t="str">
        <f>IF(AND('別紙3-1_区分⑤所要額内訳'!$I$4="大規模施設等(定員30人以上)",$S$426&gt;=5),S397,IF(AND('別紙3-1_区分⑤所要額内訳'!$I$4="小規模施設等(定員29人以下)",$S$426&gt;=2),S397,""))</f>
        <v/>
      </c>
      <c r="T504" s="21" t="str">
        <f>IF(AND('別紙3-1_区分⑤所要額内訳'!$I$4="大規模施設等(定員30人以上)",$T$426&gt;=5),T397,IF(AND('別紙3-1_区分⑤所要額内訳'!$I$4="小規模施設等(定員29人以下)",$T$426&gt;=2),T397,""))</f>
        <v/>
      </c>
      <c r="U504" s="21" t="str">
        <f>IF(AND('別紙3-1_区分⑤所要額内訳'!$I$4="大規模施設等(定員30人以上)",$U$426&gt;=5),U397,IF(AND('別紙3-1_区分⑤所要額内訳'!$I$4="小規模施設等(定員29人以下)",$U$426&gt;=2),U397,""))</f>
        <v/>
      </c>
      <c r="V504" s="21" t="str">
        <f>IF(AND('別紙3-1_区分⑤所要額内訳'!$I$4="大規模施設等(定員30人以上)",$V$426&gt;=5),V397,IF(AND('別紙3-1_区分⑤所要額内訳'!$I$4="小規模施設等(定員29人以下)",$V$426&gt;=2),V397,""))</f>
        <v/>
      </c>
      <c r="W504" s="21" t="str">
        <f>IF(AND('別紙3-1_区分⑤所要額内訳'!$I$4="大規模施設等(定員30人以上)",$W$426&gt;=5),W397,IF(AND('別紙3-1_区分⑤所要額内訳'!$I$4="小規模施設等(定員29人以下)",$W$426&gt;=2),W397,""))</f>
        <v/>
      </c>
      <c r="X504" s="21" t="str">
        <f>IF(AND('別紙3-1_区分⑤所要額内訳'!$I$4="大規模施設等(定員30人以上)",$X$426&gt;=5),X397,IF(AND('別紙3-1_区分⑤所要額内訳'!$I$4="小規模施設等(定員29人以下)",$X$426&gt;=2),X397,""))</f>
        <v/>
      </c>
      <c r="Y504" s="21" t="str">
        <f>IF(AND('別紙3-1_区分⑤所要額内訳'!$I$4="大規模施設等(定員30人以上)",$Y$426&gt;=5),Y397,IF(AND('別紙3-1_区分⑤所要額内訳'!$I$4="小規模施設等(定員29人以下)",$Y$426&gt;=2),Y397,""))</f>
        <v/>
      </c>
      <c r="Z504" s="21" t="str">
        <f>IF(AND('別紙3-1_区分⑤所要額内訳'!$I$4="大規模施設等(定員30人以上)",$Z$426&gt;=5),Z397,IF(AND('別紙3-1_区分⑤所要額内訳'!$I$4="小規模施設等(定員29人以下)",$Z$426&gt;=2),Z397,""))</f>
        <v/>
      </c>
      <c r="AA504" s="21" t="str">
        <f>IF(AND('別紙3-1_区分⑤所要額内訳'!$I$4="大規模施設等(定員30人以上)",$AA$426&gt;=5),AA397,IF(AND('別紙3-1_区分⑤所要額内訳'!$I$4="小規模施設等(定員29人以下)",$AA$426&gt;=2),AA397,""))</f>
        <v/>
      </c>
      <c r="AB504" s="21" t="str">
        <f>IF(AND('別紙3-1_区分⑤所要額内訳'!$I$4="大規模施設等(定員30人以上)",$AB$426&gt;=5),AB397,IF(AND('別紙3-1_区分⑤所要額内訳'!$I$4="小規模施設等(定員29人以下)",$AB$426&gt;=2),AB397,""))</f>
        <v/>
      </c>
      <c r="AC504" s="21" t="str">
        <f>IF(AND('別紙3-1_区分⑤所要額内訳'!$I$4="大規模施設等(定員30人以上)",$AC$426&gt;=5),AC397,IF(AND('別紙3-1_区分⑤所要額内訳'!$I$4="小規模施設等(定員29人以下)",$AC$426&gt;=2),AC397,""))</f>
        <v/>
      </c>
      <c r="AD504" s="21" t="str">
        <f>IF(AND('別紙3-1_区分⑤所要額内訳'!$I$4="大規模施設等(定員30人以上)",$AD$426&gt;=5),AD397,IF(AND('別紙3-1_区分⑤所要額内訳'!$I$4="小規模施設等(定員29人以下)",$AD$426&gt;=2),AD397,""))</f>
        <v/>
      </c>
      <c r="AE504" s="21" t="str">
        <f>IF(AND('別紙3-1_区分⑤所要額内訳'!$I$4="大規模施設等(定員30人以上)",$AE$426&gt;=5),AE397,IF(AND('別紙3-1_区分⑤所要額内訳'!$I$4="小規模施設等(定員29人以下)",$AE$426&gt;=2),AE397,""))</f>
        <v/>
      </c>
      <c r="AF504" s="21" t="str">
        <f>IF(AND('別紙3-1_区分⑤所要額内訳'!$I$4="大規模施設等(定員30人以上)",$AF$426&gt;=5),AF397,IF(AND('別紙3-1_区分⑤所要額内訳'!$I$4="小規模施設等(定員29人以下)",$AF$426&gt;=2),AF397,""))</f>
        <v/>
      </c>
      <c r="AG504" s="21" t="str">
        <f>IF(AND('別紙3-1_区分⑤所要額内訳'!$I$4="大規模施設等(定員30人以上)",$AG$426&gt;=5),AG397,IF(AND('別紙3-1_区分⑤所要額内訳'!$I$4="小規模施設等(定員29人以下)",$AG$426&gt;=2),AG397,""))</f>
        <v/>
      </c>
      <c r="AH504" s="21" t="str">
        <f>IF(AND('別紙3-1_区分⑤所要額内訳'!$I$4="大規模施設等(定員30人以上)",$AH$426&gt;=5),AH397,IF(AND('別紙3-1_区分⑤所要額内訳'!$I$4="小規模施設等(定員29人以下)",$AH$426&gt;=2),AH397,""))</f>
        <v/>
      </c>
      <c r="AI504" s="21" t="str">
        <f>IF(AND('別紙3-1_区分⑤所要額内訳'!$I$4="大規模施設等(定員30人以上)",$AI$426&gt;=5),AI397,IF(AND('別紙3-1_区分⑤所要額内訳'!$I$4="小規模施設等(定員29人以下)",$AI$426&gt;=2),AI397,""))</f>
        <v/>
      </c>
      <c r="AJ504" s="21" t="str">
        <f>IF(AND('別紙3-1_区分⑤所要額内訳'!$I$4="大規模施設等(定員30人以上)",$AJ$426&gt;=5),AJ397,IF(AND('別紙3-1_区分⑤所要額内訳'!$I$4="小規模施設等(定員29人以下)",$AJ$426&gt;=2),AJ397,""))</f>
        <v/>
      </c>
      <c r="AK504" s="21" t="str">
        <f>IF(AND('別紙3-1_区分⑤所要額内訳'!$I$4="大規模施設等(定員30人以上)",$AK$426&gt;=5),AK397,IF(AND('別紙3-1_区分⑤所要額内訳'!$I$4="小規模施設等(定員29人以下)",$AK$426&gt;=2),AK397,""))</f>
        <v/>
      </c>
      <c r="AL504" s="21" t="str">
        <f>IF(AND('別紙3-1_区分⑤所要額内訳'!$I$4="大規模施設等(定員30人以上)",$AL$426&gt;=5),AL397,IF(AND('別紙3-1_区分⑤所要額内訳'!$I$4="小規模施設等(定員29人以下)",$AL$426&gt;=2),AL397,""))</f>
        <v/>
      </c>
      <c r="AM504" s="21" t="str">
        <f>IF(AND('別紙3-1_区分⑤所要額内訳'!$I$4="大規模施設等(定員30人以上)",$AM$426&gt;=5),AM397,IF(AND('別紙3-1_区分⑤所要額内訳'!$I$4="小規模施設等(定員29人以下)",$AM$426&gt;=2),AM397,""))</f>
        <v/>
      </c>
      <c r="AN504" s="21" t="str">
        <f>IF(AND('別紙3-1_区分⑤所要額内訳'!$I$4="大規模施設等(定員30人以上)",$AN$426&gt;=5),AN397,IF(AND('別紙3-1_区分⑤所要額内訳'!$I$4="小規模施設等(定員29人以下)",$AN$426&gt;=2),AN397,""))</f>
        <v/>
      </c>
      <c r="AO504" s="21" t="str">
        <f>IF(AND('別紙3-1_区分⑤所要額内訳'!$I$4="大規模施設等(定員30人以上)",$AO$426&gt;=5),AO397,IF(AND('別紙3-1_区分⑤所要額内訳'!$I$4="小規模施設等(定員29人以下)",$AO$426&gt;=2),AO397,""))</f>
        <v/>
      </c>
      <c r="AP504" s="21" t="str">
        <f>IF(AND('別紙3-1_区分⑤所要額内訳'!$I$4="大規模施設等(定員30人以上)",$AP$426&gt;=5),AP397,IF(AND('別紙3-1_区分⑤所要額内訳'!$I$4="小規模施設等(定員29人以下)",$AP$426&gt;=2),AP397,""))</f>
        <v/>
      </c>
      <c r="AQ504" s="21" t="str">
        <f>IF(AND('別紙3-1_区分⑤所要額内訳'!$I$4="大規模施設等(定員30人以上)",$AQ$426&gt;=5),AQ397,IF(AND('別紙3-1_区分⑤所要額内訳'!$I$4="小規模施設等(定員29人以下)",$AQ$426&gt;=2),AQ397,""))</f>
        <v/>
      </c>
      <c r="AR504" s="21" t="str">
        <f>IF(AND('別紙3-1_区分⑤所要額内訳'!$I$4="大規模施設等(定員30人以上)",$AR$426&gt;=5),AR397,IF(AND('別紙3-1_区分⑤所要額内訳'!$I$4="小規模施設等(定員29人以下)",$AR$426&gt;=2),AR397,""))</f>
        <v/>
      </c>
      <c r="AS504" s="21" t="str">
        <f>IF(AND('別紙3-1_区分⑤所要額内訳'!$I$4="大規模施設等(定員30人以上)",$AS$426&gt;=5),AS397,IF(AND('別紙3-1_区分⑤所要額内訳'!$I$4="小規模施設等(定員29人以下)",$AS$426&gt;=2),AS397,""))</f>
        <v/>
      </c>
      <c r="AT504" s="21" t="str">
        <f>IF(AND('別紙3-1_区分⑤所要額内訳'!$I$4="大規模施設等(定員30人以上)",$AT$426&gt;=5),AT397,IF(AND('別紙3-1_区分⑤所要額内訳'!$I$4="小規模施設等(定員29人以下)",$AT$426&gt;=2),AT397,""))</f>
        <v/>
      </c>
      <c r="AU504" s="21" t="str">
        <f>IF(AND('別紙3-1_区分⑤所要額内訳'!$I$4="大規模施設等(定員30人以上)",$AU$426&gt;=5),AU397,IF(AND('別紙3-1_区分⑤所要額内訳'!$I$4="小規模施設等(定員29人以下)",$AU$426&gt;=2),AU397,""))</f>
        <v/>
      </c>
      <c r="AV504" s="21" t="str">
        <f>IF(AND('別紙3-1_区分⑤所要額内訳'!$I$4="大規模施設等(定員30人以上)",$AV$426&gt;=5),AV397,IF(AND('別紙3-1_区分⑤所要額内訳'!$I$4="小規模施設等(定員29人以下)",$AV$426&gt;=2),AV397,""))</f>
        <v/>
      </c>
      <c r="AW504" s="21" t="str">
        <f>IF(AND('別紙3-1_区分⑤所要額内訳'!$I$4="大規模施設等(定員30人以上)",$AW$426&gt;=5),AW397,IF(AND('別紙3-1_区分⑤所要額内訳'!$I$4="小規模施設等(定員29人以下)",$AW$426&gt;=2),AW397,""))</f>
        <v/>
      </c>
      <c r="AX504" s="21" t="str">
        <f>IF(AND('別紙3-1_区分⑤所要額内訳'!$I$4="大規模施設等(定員30人以上)",$AX$426&gt;=5),AX397,IF(AND('別紙3-1_区分⑤所要額内訳'!$I$4="小規模施設等(定員29人以下)",$AX$426&gt;=2),AX397,""))</f>
        <v/>
      </c>
      <c r="AY504" s="21" t="str">
        <f>IF(AND('別紙3-1_区分⑤所要額内訳'!$I$4="大規模施設等(定員30人以上)",$AY$426&gt;=5),AY397,IF(AND('別紙3-1_区分⑤所要額内訳'!$I$4="小規模施設等(定員29人以下)",$AY$426&gt;=2),AY397,""))</f>
        <v/>
      </c>
      <c r="AZ504" s="21" t="str">
        <f>IF(AND('別紙3-1_区分⑤所要額内訳'!$I$4="大規模施設等(定員30人以上)",$AZ$426&gt;=5),AZ397,IF(AND('別紙3-1_区分⑤所要額内訳'!$I$4="小規模施設等(定員29人以下)",$AZ$426&gt;=2),AZ397,""))</f>
        <v/>
      </c>
      <c r="BA504" s="21" t="str">
        <f>IF(AND('別紙3-1_区分⑤所要額内訳'!$I$4="大規模施設等(定員30人以上)",$BA$426&gt;=5),BA397,IF(AND('別紙3-1_区分⑤所要額内訳'!$I$4="小規模施設等(定員29人以下)",$BA$426&gt;=2),BA397,""))</f>
        <v/>
      </c>
      <c r="BB504" s="18">
        <f t="shared" si="812"/>
        <v>0</v>
      </c>
    </row>
    <row r="505" spans="1:54" x14ac:dyDescent="0.2">
      <c r="A505" s="5" t="str">
        <f t="shared" ref="A505:C505" si="833">A77</f>
        <v/>
      </c>
      <c r="B505" s="14" t="str">
        <f t="shared" si="833"/>
        <v/>
      </c>
      <c r="C505" s="5" t="str">
        <f t="shared" si="833"/>
        <v/>
      </c>
      <c r="D505" s="21" t="str">
        <f>IF(AND('別紙3-1_区分⑤所要額内訳'!$I$4="大規模施設等(定員30人以上)",$D$426&gt;=5),D398,IF(AND('別紙3-1_区分⑤所要額内訳'!$I$4="小規模施設等(定員29人以下)",$D$426&gt;=2),D398,""))</f>
        <v/>
      </c>
      <c r="E505" s="21" t="str">
        <f>IF(AND('別紙3-1_区分⑤所要額内訳'!$I$4="大規模施設等(定員30人以上)",$E$426&gt;=5),E398,IF(AND('別紙3-1_区分⑤所要額内訳'!$I$4="小規模施設等(定員29人以下)",$E$426&gt;=2),E398,""))</f>
        <v/>
      </c>
      <c r="F505" s="21" t="str">
        <f>IF(AND('別紙3-1_区分⑤所要額内訳'!$I$4="大規模施設等(定員30人以上)",$F$426&gt;=5),F398,IF(AND('別紙3-1_区分⑤所要額内訳'!$I$4="小規模施設等(定員29人以下)",$F$426&gt;=2),F398,""))</f>
        <v/>
      </c>
      <c r="G505" s="21" t="str">
        <f>IF(AND('別紙3-1_区分⑤所要額内訳'!$I$4="大規模施設等(定員30人以上)",$G$426&gt;=5),G398,IF(AND('別紙3-1_区分⑤所要額内訳'!$I$4="小規模施設等(定員29人以下)",$G$426&gt;=2),G398,""))</f>
        <v/>
      </c>
      <c r="H505" s="21" t="str">
        <f>IF(AND('別紙3-1_区分⑤所要額内訳'!$I$4="大規模施設等(定員30人以上)",$H$426&gt;=5),H398,IF(AND('別紙3-1_区分⑤所要額内訳'!$I$4="小規模施設等(定員29人以下)",$H$426&gt;=2),H398,""))</f>
        <v/>
      </c>
      <c r="I505" s="21" t="str">
        <f>IF(AND('別紙3-1_区分⑤所要額内訳'!$I$4="大規模施設等(定員30人以上)",$I$426&gt;=5),I398,IF(AND('別紙3-1_区分⑤所要額内訳'!$I$4="小規模施設等(定員29人以下)",$I$426&gt;=2),I398,""))</f>
        <v/>
      </c>
      <c r="J505" s="21" t="str">
        <f>IF(AND('別紙3-1_区分⑤所要額内訳'!$I$4="大規模施設等(定員30人以上)",$J$426&gt;=5),J398,IF(AND('別紙3-1_区分⑤所要額内訳'!$I$4="小規模施設等(定員29人以下)",$J$426&gt;=2),J398,""))</f>
        <v/>
      </c>
      <c r="K505" s="21" t="str">
        <f>IF(AND('別紙3-1_区分⑤所要額内訳'!$I$4="大規模施設等(定員30人以上)",$K$426&gt;=5),K398,IF(AND('別紙3-1_区分⑤所要額内訳'!$I$4="小規模施設等(定員29人以下)",$K$426&gt;=2),K398,""))</f>
        <v/>
      </c>
      <c r="L505" s="21" t="str">
        <f>IF(AND('別紙3-1_区分⑤所要額内訳'!$I$4="大規模施設等(定員30人以上)",$L$426&gt;=5),L398,IF(AND('別紙3-1_区分⑤所要額内訳'!$I$4="小規模施設等(定員29人以下)",$L$426&gt;=2),L398,""))</f>
        <v/>
      </c>
      <c r="M505" s="21" t="str">
        <f>IF(AND('別紙3-1_区分⑤所要額内訳'!$I$4="大規模施設等(定員30人以上)",$M$426&gt;=5),M398,IF(AND('別紙3-1_区分⑤所要額内訳'!$I$4="小規模施設等(定員29人以下)",$M$426&gt;=2),M398,""))</f>
        <v/>
      </c>
      <c r="N505" s="21" t="str">
        <f>IF(AND('別紙3-1_区分⑤所要額内訳'!$I$4="大規模施設等(定員30人以上)",$N$426&gt;=5),N398,IF(AND('別紙3-1_区分⑤所要額内訳'!$I$4="小規模施設等(定員29人以下)",$N$426&gt;=2),N398,""))</f>
        <v/>
      </c>
      <c r="O505" s="21" t="str">
        <f>IF(AND('別紙3-1_区分⑤所要額内訳'!$I$4="大規模施設等(定員30人以上)",$O$426&gt;=5),O398,IF(AND('別紙3-1_区分⑤所要額内訳'!$I$4="小規模施設等(定員29人以下)",$O$426&gt;=2),O398,""))</f>
        <v/>
      </c>
      <c r="P505" s="21" t="str">
        <f>IF(AND('別紙3-1_区分⑤所要額内訳'!$I$4="大規模施設等(定員30人以上)",$P$426&gt;=5),P398,IF(AND('別紙3-1_区分⑤所要額内訳'!$I$4="小規模施設等(定員29人以下)",$P$426&gt;=2),P398,""))</f>
        <v/>
      </c>
      <c r="Q505" s="21" t="str">
        <f>IF(AND('別紙3-1_区分⑤所要額内訳'!$I$4="大規模施設等(定員30人以上)",$Q$426&gt;=5),Q398,IF(AND('別紙3-1_区分⑤所要額内訳'!$I$4="小規模施設等(定員29人以下)",$Q$426&gt;=2),Q398,""))</f>
        <v/>
      </c>
      <c r="R505" s="21" t="str">
        <f>IF(AND('別紙3-1_区分⑤所要額内訳'!$I$4="大規模施設等(定員30人以上)",$R$426&gt;=5),R398,IF(AND('別紙3-1_区分⑤所要額内訳'!$I$4="小規模施設等(定員29人以下)",$R$426&gt;=2),R398,""))</f>
        <v/>
      </c>
      <c r="S505" s="21" t="str">
        <f>IF(AND('別紙3-1_区分⑤所要額内訳'!$I$4="大規模施設等(定員30人以上)",$S$426&gt;=5),S398,IF(AND('別紙3-1_区分⑤所要額内訳'!$I$4="小規模施設等(定員29人以下)",$S$426&gt;=2),S398,""))</f>
        <v/>
      </c>
      <c r="T505" s="21" t="str">
        <f>IF(AND('別紙3-1_区分⑤所要額内訳'!$I$4="大規模施設等(定員30人以上)",$T$426&gt;=5),T398,IF(AND('別紙3-1_区分⑤所要額内訳'!$I$4="小規模施設等(定員29人以下)",$T$426&gt;=2),T398,""))</f>
        <v/>
      </c>
      <c r="U505" s="21" t="str">
        <f>IF(AND('別紙3-1_区分⑤所要額内訳'!$I$4="大規模施設等(定員30人以上)",$U$426&gt;=5),U398,IF(AND('別紙3-1_区分⑤所要額内訳'!$I$4="小規模施設等(定員29人以下)",$U$426&gt;=2),U398,""))</f>
        <v/>
      </c>
      <c r="V505" s="21" t="str">
        <f>IF(AND('別紙3-1_区分⑤所要額内訳'!$I$4="大規模施設等(定員30人以上)",$V$426&gt;=5),V398,IF(AND('別紙3-1_区分⑤所要額内訳'!$I$4="小規模施設等(定員29人以下)",$V$426&gt;=2),V398,""))</f>
        <v/>
      </c>
      <c r="W505" s="21" t="str">
        <f>IF(AND('別紙3-1_区分⑤所要額内訳'!$I$4="大規模施設等(定員30人以上)",$W$426&gt;=5),W398,IF(AND('別紙3-1_区分⑤所要額内訳'!$I$4="小規模施設等(定員29人以下)",$W$426&gt;=2),W398,""))</f>
        <v/>
      </c>
      <c r="X505" s="21" t="str">
        <f>IF(AND('別紙3-1_区分⑤所要額内訳'!$I$4="大規模施設等(定員30人以上)",$X$426&gt;=5),X398,IF(AND('別紙3-1_区分⑤所要額内訳'!$I$4="小規模施設等(定員29人以下)",$X$426&gt;=2),X398,""))</f>
        <v/>
      </c>
      <c r="Y505" s="21" t="str">
        <f>IF(AND('別紙3-1_区分⑤所要額内訳'!$I$4="大規模施設等(定員30人以上)",$Y$426&gt;=5),Y398,IF(AND('別紙3-1_区分⑤所要額内訳'!$I$4="小規模施設等(定員29人以下)",$Y$426&gt;=2),Y398,""))</f>
        <v/>
      </c>
      <c r="Z505" s="21" t="str">
        <f>IF(AND('別紙3-1_区分⑤所要額内訳'!$I$4="大規模施設等(定員30人以上)",$Z$426&gt;=5),Z398,IF(AND('別紙3-1_区分⑤所要額内訳'!$I$4="小規模施設等(定員29人以下)",$Z$426&gt;=2),Z398,""))</f>
        <v/>
      </c>
      <c r="AA505" s="21" t="str">
        <f>IF(AND('別紙3-1_区分⑤所要額内訳'!$I$4="大規模施設等(定員30人以上)",$AA$426&gt;=5),AA398,IF(AND('別紙3-1_区分⑤所要額内訳'!$I$4="小規模施設等(定員29人以下)",$AA$426&gt;=2),AA398,""))</f>
        <v/>
      </c>
      <c r="AB505" s="21" t="str">
        <f>IF(AND('別紙3-1_区分⑤所要額内訳'!$I$4="大規模施設等(定員30人以上)",$AB$426&gt;=5),AB398,IF(AND('別紙3-1_区分⑤所要額内訳'!$I$4="小規模施設等(定員29人以下)",$AB$426&gt;=2),AB398,""))</f>
        <v/>
      </c>
      <c r="AC505" s="21" t="str">
        <f>IF(AND('別紙3-1_区分⑤所要額内訳'!$I$4="大規模施設等(定員30人以上)",$AC$426&gt;=5),AC398,IF(AND('別紙3-1_区分⑤所要額内訳'!$I$4="小規模施設等(定員29人以下)",$AC$426&gt;=2),AC398,""))</f>
        <v/>
      </c>
      <c r="AD505" s="21" t="str">
        <f>IF(AND('別紙3-1_区分⑤所要額内訳'!$I$4="大規模施設等(定員30人以上)",$AD$426&gt;=5),AD398,IF(AND('別紙3-1_区分⑤所要額内訳'!$I$4="小規模施設等(定員29人以下)",$AD$426&gt;=2),AD398,""))</f>
        <v/>
      </c>
      <c r="AE505" s="21" t="str">
        <f>IF(AND('別紙3-1_区分⑤所要額内訳'!$I$4="大規模施設等(定員30人以上)",$AE$426&gt;=5),AE398,IF(AND('別紙3-1_区分⑤所要額内訳'!$I$4="小規模施設等(定員29人以下)",$AE$426&gt;=2),AE398,""))</f>
        <v/>
      </c>
      <c r="AF505" s="21" t="str">
        <f>IF(AND('別紙3-1_区分⑤所要額内訳'!$I$4="大規模施設等(定員30人以上)",$AF$426&gt;=5),AF398,IF(AND('別紙3-1_区分⑤所要額内訳'!$I$4="小規模施設等(定員29人以下)",$AF$426&gt;=2),AF398,""))</f>
        <v/>
      </c>
      <c r="AG505" s="21" t="str">
        <f>IF(AND('別紙3-1_区分⑤所要額内訳'!$I$4="大規模施設等(定員30人以上)",$AG$426&gt;=5),AG398,IF(AND('別紙3-1_区分⑤所要額内訳'!$I$4="小規模施設等(定員29人以下)",$AG$426&gt;=2),AG398,""))</f>
        <v/>
      </c>
      <c r="AH505" s="21" t="str">
        <f>IF(AND('別紙3-1_区分⑤所要額内訳'!$I$4="大規模施設等(定員30人以上)",$AH$426&gt;=5),AH398,IF(AND('別紙3-1_区分⑤所要額内訳'!$I$4="小規模施設等(定員29人以下)",$AH$426&gt;=2),AH398,""))</f>
        <v/>
      </c>
      <c r="AI505" s="21" t="str">
        <f>IF(AND('別紙3-1_区分⑤所要額内訳'!$I$4="大規模施設等(定員30人以上)",$AI$426&gt;=5),AI398,IF(AND('別紙3-1_区分⑤所要額内訳'!$I$4="小規模施設等(定員29人以下)",$AI$426&gt;=2),AI398,""))</f>
        <v/>
      </c>
      <c r="AJ505" s="21" t="str">
        <f>IF(AND('別紙3-1_区分⑤所要額内訳'!$I$4="大規模施設等(定員30人以上)",$AJ$426&gt;=5),AJ398,IF(AND('別紙3-1_区分⑤所要額内訳'!$I$4="小規模施設等(定員29人以下)",$AJ$426&gt;=2),AJ398,""))</f>
        <v/>
      </c>
      <c r="AK505" s="21" t="str">
        <f>IF(AND('別紙3-1_区分⑤所要額内訳'!$I$4="大規模施設等(定員30人以上)",$AK$426&gt;=5),AK398,IF(AND('別紙3-1_区分⑤所要額内訳'!$I$4="小規模施設等(定員29人以下)",$AK$426&gt;=2),AK398,""))</f>
        <v/>
      </c>
      <c r="AL505" s="21" t="str">
        <f>IF(AND('別紙3-1_区分⑤所要額内訳'!$I$4="大規模施設等(定員30人以上)",$AL$426&gt;=5),AL398,IF(AND('別紙3-1_区分⑤所要額内訳'!$I$4="小規模施設等(定員29人以下)",$AL$426&gt;=2),AL398,""))</f>
        <v/>
      </c>
      <c r="AM505" s="21" t="str">
        <f>IF(AND('別紙3-1_区分⑤所要額内訳'!$I$4="大規模施設等(定員30人以上)",$AM$426&gt;=5),AM398,IF(AND('別紙3-1_区分⑤所要額内訳'!$I$4="小規模施設等(定員29人以下)",$AM$426&gt;=2),AM398,""))</f>
        <v/>
      </c>
      <c r="AN505" s="21" t="str">
        <f>IF(AND('別紙3-1_区分⑤所要額内訳'!$I$4="大規模施設等(定員30人以上)",$AN$426&gt;=5),AN398,IF(AND('別紙3-1_区分⑤所要額内訳'!$I$4="小規模施設等(定員29人以下)",$AN$426&gt;=2),AN398,""))</f>
        <v/>
      </c>
      <c r="AO505" s="21" t="str">
        <f>IF(AND('別紙3-1_区分⑤所要額内訳'!$I$4="大規模施設等(定員30人以上)",$AO$426&gt;=5),AO398,IF(AND('別紙3-1_区分⑤所要額内訳'!$I$4="小規模施設等(定員29人以下)",$AO$426&gt;=2),AO398,""))</f>
        <v/>
      </c>
      <c r="AP505" s="21" t="str">
        <f>IF(AND('別紙3-1_区分⑤所要額内訳'!$I$4="大規模施設等(定員30人以上)",$AP$426&gt;=5),AP398,IF(AND('別紙3-1_区分⑤所要額内訳'!$I$4="小規模施設等(定員29人以下)",$AP$426&gt;=2),AP398,""))</f>
        <v/>
      </c>
      <c r="AQ505" s="21" t="str">
        <f>IF(AND('別紙3-1_区分⑤所要額内訳'!$I$4="大規模施設等(定員30人以上)",$AQ$426&gt;=5),AQ398,IF(AND('別紙3-1_区分⑤所要額内訳'!$I$4="小規模施設等(定員29人以下)",$AQ$426&gt;=2),AQ398,""))</f>
        <v/>
      </c>
      <c r="AR505" s="21" t="str">
        <f>IF(AND('別紙3-1_区分⑤所要額内訳'!$I$4="大規模施設等(定員30人以上)",$AR$426&gt;=5),AR398,IF(AND('別紙3-1_区分⑤所要額内訳'!$I$4="小規模施設等(定員29人以下)",$AR$426&gt;=2),AR398,""))</f>
        <v/>
      </c>
      <c r="AS505" s="21" t="str">
        <f>IF(AND('別紙3-1_区分⑤所要額内訳'!$I$4="大規模施設等(定員30人以上)",$AS$426&gt;=5),AS398,IF(AND('別紙3-1_区分⑤所要額内訳'!$I$4="小規模施設等(定員29人以下)",$AS$426&gt;=2),AS398,""))</f>
        <v/>
      </c>
      <c r="AT505" s="21" t="str">
        <f>IF(AND('別紙3-1_区分⑤所要額内訳'!$I$4="大規模施設等(定員30人以上)",$AT$426&gt;=5),AT398,IF(AND('別紙3-1_区分⑤所要額内訳'!$I$4="小規模施設等(定員29人以下)",$AT$426&gt;=2),AT398,""))</f>
        <v/>
      </c>
      <c r="AU505" s="21" t="str">
        <f>IF(AND('別紙3-1_区分⑤所要額内訳'!$I$4="大規模施設等(定員30人以上)",$AU$426&gt;=5),AU398,IF(AND('別紙3-1_区分⑤所要額内訳'!$I$4="小規模施設等(定員29人以下)",$AU$426&gt;=2),AU398,""))</f>
        <v/>
      </c>
      <c r="AV505" s="21" t="str">
        <f>IF(AND('別紙3-1_区分⑤所要額内訳'!$I$4="大規模施設等(定員30人以上)",$AV$426&gt;=5),AV398,IF(AND('別紙3-1_区分⑤所要額内訳'!$I$4="小規模施設等(定員29人以下)",$AV$426&gt;=2),AV398,""))</f>
        <v/>
      </c>
      <c r="AW505" s="21" t="str">
        <f>IF(AND('別紙3-1_区分⑤所要額内訳'!$I$4="大規模施設等(定員30人以上)",$AW$426&gt;=5),AW398,IF(AND('別紙3-1_区分⑤所要額内訳'!$I$4="小規模施設等(定員29人以下)",$AW$426&gt;=2),AW398,""))</f>
        <v/>
      </c>
      <c r="AX505" s="21" t="str">
        <f>IF(AND('別紙3-1_区分⑤所要額内訳'!$I$4="大規模施設等(定員30人以上)",$AX$426&gt;=5),AX398,IF(AND('別紙3-1_区分⑤所要額内訳'!$I$4="小規模施設等(定員29人以下)",$AX$426&gt;=2),AX398,""))</f>
        <v/>
      </c>
      <c r="AY505" s="21" t="str">
        <f>IF(AND('別紙3-1_区分⑤所要額内訳'!$I$4="大規模施設等(定員30人以上)",$AY$426&gt;=5),AY398,IF(AND('別紙3-1_区分⑤所要額内訳'!$I$4="小規模施設等(定員29人以下)",$AY$426&gt;=2),AY398,""))</f>
        <v/>
      </c>
      <c r="AZ505" s="21" t="str">
        <f>IF(AND('別紙3-1_区分⑤所要額内訳'!$I$4="大規模施設等(定員30人以上)",$AZ$426&gt;=5),AZ398,IF(AND('別紙3-1_区分⑤所要額内訳'!$I$4="小規模施設等(定員29人以下)",$AZ$426&gt;=2),AZ398,""))</f>
        <v/>
      </c>
      <c r="BA505" s="21" t="str">
        <f>IF(AND('別紙3-1_区分⑤所要額内訳'!$I$4="大規模施設等(定員30人以上)",$BA$426&gt;=5),BA398,IF(AND('別紙3-1_区分⑤所要額内訳'!$I$4="小規模施設等(定員29人以下)",$BA$426&gt;=2),BA398,""))</f>
        <v/>
      </c>
      <c r="BB505" s="18">
        <f t="shared" si="812"/>
        <v>0</v>
      </c>
    </row>
    <row r="506" spans="1:54" x14ac:dyDescent="0.2">
      <c r="A506" s="5" t="str">
        <f t="shared" ref="A506:C506" si="834">A78</f>
        <v/>
      </c>
      <c r="B506" s="14" t="str">
        <f t="shared" si="834"/>
        <v/>
      </c>
      <c r="C506" s="5" t="str">
        <f t="shared" si="834"/>
        <v/>
      </c>
      <c r="D506" s="21" t="str">
        <f>IF(AND('別紙3-1_区分⑤所要額内訳'!$I$4="大規模施設等(定員30人以上)",$D$426&gt;=5),D399,IF(AND('別紙3-1_区分⑤所要額内訳'!$I$4="小規模施設等(定員29人以下)",$D$426&gt;=2),D399,""))</f>
        <v/>
      </c>
      <c r="E506" s="21" t="str">
        <f>IF(AND('別紙3-1_区分⑤所要額内訳'!$I$4="大規模施設等(定員30人以上)",$E$426&gt;=5),E399,IF(AND('別紙3-1_区分⑤所要額内訳'!$I$4="小規模施設等(定員29人以下)",$E$426&gt;=2),E399,""))</f>
        <v/>
      </c>
      <c r="F506" s="21" t="str">
        <f>IF(AND('別紙3-1_区分⑤所要額内訳'!$I$4="大規模施設等(定員30人以上)",$F$426&gt;=5),F399,IF(AND('別紙3-1_区分⑤所要額内訳'!$I$4="小規模施設等(定員29人以下)",$F$426&gt;=2),F399,""))</f>
        <v/>
      </c>
      <c r="G506" s="21" t="str">
        <f>IF(AND('別紙3-1_区分⑤所要額内訳'!$I$4="大規模施設等(定員30人以上)",$G$426&gt;=5),G399,IF(AND('別紙3-1_区分⑤所要額内訳'!$I$4="小規模施設等(定員29人以下)",$G$426&gt;=2),G399,""))</f>
        <v/>
      </c>
      <c r="H506" s="21" t="str">
        <f>IF(AND('別紙3-1_区分⑤所要額内訳'!$I$4="大規模施設等(定員30人以上)",$H$426&gt;=5),H399,IF(AND('別紙3-1_区分⑤所要額内訳'!$I$4="小規模施設等(定員29人以下)",$H$426&gt;=2),H399,""))</f>
        <v/>
      </c>
      <c r="I506" s="21" t="str">
        <f>IF(AND('別紙3-1_区分⑤所要額内訳'!$I$4="大規模施設等(定員30人以上)",$I$426&gt;=5),I399,IF(AND('別紙3-1_区分⑤所要額内訳'!$I$4="小規模施設等(定員29人以下)",$I$426&gt;=2),I399,""))</f>
        <v/>
      </c>
      <c r="J506" s="21" t="str">
        <f>IF(AND('別紙3-1_区分⑤所要額内訳'!$I$4="大規模施設等(定員30人以上)",$J$426&gt;=5),J399,IF(AND('別紙3-1_区分⑤所要額内訳'!$I$4="小規模施設等(定員29人以下)",$J$426&gt;=2),J399,""))</f>
        <v/>
      </c>
      <c r="K506" s="21" t="str">
        <f>IF(AND('別紙3-1_区分⑤所要額内訳'!$I$4="大規模施設等(定員30人以上)",$K$426&gt;=5),K399,IF(AND('別紙3-1_区分⑤所要額内訳'!$I$4="小規模施設等(定員29人以下)",$K$426&gt;=2),K399,""))</f>
        <v/>
      </c>
      <c r="L506" s="21" t="str">
        <f>IF(AND('別紙3-1_区分⑤所要額内訳'!$I$4="大規模施設等(定員30人以上)",$L$426&gt;=5),L399,IF(AND('別紙3-1_区分⑤所要額内訳'!$I$4="小規模施設等(定員29人以下)",$L$426&gt;=2),L399,""))</f>
        <v/>
      </c>
      <c r="M506" s="21" t="str">
        <f>IF(AND('別紙3-1_区分⑤所要額内訳'!$I$4="大規模施設等(定員30人以上)",$M$426&gt;=5),M399,IF(AND('別紙3-1_区分⑤所要額内訳'!$I$4="小規模施設等(定員29人以下)",$M$426&gt;=2),M399,""))</f>
        <v/>
      </c>
      <c r="N506" s="21" t="str">
        <f>IF(AND('別紙3-1_区分⑤所要額内訳'!$I$4="大規模施設等(定員30人以上)",$N$426&gt;=5),N399,IF(AND('別紙3-1_区分⑤所要額内訳'!$I$4="小規模施設等(定員29人以下)",$N$426&gt;=2),N399,""))</f>
        <v/>
      </c>
      <c r="O506" s="21" t="str">
        <f>IF(AND('別紙3-1_区分⑤所要額内訳'!$I$4="大規模施設等(定員30人以上)",$O$426&gt;=5),O399,IF(AND('別紙3-1_区分⑤所要額内訳'!$I$4="小規模施設等(定員29人以下)",$O$426&gt;=2),O399,""))</f>
        <v/>
      </c>
      <c r="P506" s="21" t="str">
        <f>IF(AND('別紙3-1_区分⑤所要額内訳'!$I$4="大規模施設等(定員30人以上)",$P$426&gt;=5),P399,IF(AND('別紙3-1_区分⑤所要額内訳'!$I$4="小規模施設等(定員29人以下)",$P$426&gt;=2),P399,""))</f>
        <v/>
      </c>
      <c r="Q506" s="21" t="str">
        <f>IF(AND('別紙3-1_区分⑤所要額内訳'!$I$4="大規模施設等(定員30人以上)",$Q$426&gt;=5),Q399,IF(AND('別紙3-1_区分⑤所要額内訳'!$I$4="小規模施設等(定員29人以下)",$Q$426&gt;=2),Q399,""))</f>
        <v/>
      </c>
      <c r="R506" s="21" t="str">
        <f>IF(AND('別紙3-1_区分⑤所要額内訳'!$I$4="大規模施設等(定員30人以上)",$R$426&gt;=5),R399,IF(AND('別紙3-1_区分⑤所要額内訳'!$I$4="小規模施設等(定員29人以下)",$R$426&gt;=2),R399,""))</f>
        <v/>
      </c>
      <c r="S506" s="21" t="str">
        <f>IF(AND('別紙3-1_区分⑤所要額内訳'!$I$4="大規模施設等(定員30人以上)",$S$426&gt;=5),S399,IF(AND('別紙3-1_区分⑤所要額内訳'!$I$4="小規模施設等(定員29人以下)",$S$426&gt;=2),S399,""))</f>
        <v/>
      </c>
      <c r="T506" s="21" t="str">
        <f>IF(AND('別紙3-1_区分⑤所要額内訳'!$I$4="大規模施設等(定員30人以上)",$T$426&gt;=5),T399,IF(AND('別紙3-1_区分⑤所要額内訳'!$I$4="小規模施設等(定員29人以下)",$T$426&gt;=2),T399,""))</f>
        <v/>
      </c>
      <c r="U506" s="21" t="str">
        <f>IF(AND('別紙3-1_区分⑤所要額内訳'!$I$4="大規模施設等(定員30人以上)",$U$426&gt;=5),U399,IF(AND('別紙3-1_区分⑤所要額内訳'!$I$4="小規模施設等(定員29人以下)",$U$426&gt;=2),U399,""))</f>
        <v/>
      </c>
      <c r="V506" s="21" t="str">
        <f>IF(AND('別紙3-1_区分⑤所要額内訳'!$I$4="大規模施設等(定員30人以上)",$V$426&gt;=5),V399,IF(AND('別紙3-1_区分⑤所要額内訳'!$I$4="小規模施設等(定員29人以下)",$V$426&gt;=2),V399,""))</f>
        <v/>
      </c>
      <c r="W506" s="21" t="str">
        <f>IF(AND('別紙3-1_区分⑤所要額内訳'!$I$4="大規模施設等(定員30人以上)",$W$426&gt;=5),W399,IF(AND('別紙3-1_区分⑤所要額内訳'!$I$4="小規模施設等(定員29人以下)",$W$426&gt;=2),W399,""))</f>
        <v/>
      </c>
      <c r="X506" s="21" t="str">
        <f>IF(AND('別紙3-1_区分⑤所要額内訳'!$I$4="大規模施設等(定員30人以上)",$X$426&gt;=5),X399,IF(AND('別紙3-1_区分⑤所要額内訳'!$I$4="小規模施設等(定員29人以下)",$X$426&gt;=2),X399,""))</f>
        <v/>
      </c>
      <c r="Y506" s="21" t="str">
        <f>IF(AND('別紙3-1_区分⑤所要額内訳'!$I$4="大規模施設等(定員30人以上)",$Y$426&gt;=5),Y399,IF(AND('別紙3-1_区分⑤所要額内訳'!$I$4="小規模施設等(定員29人以下)",$Y$426&gt;=2),Y399,""))</f>
        <v/>
      </c>
      <c r="Z506" s="21" t="str">
        <f>IF(AND('別紙3-1_区分⑤所要額内訳'!$I$4="大規模施設等(定員30人以上)",$Z$426&gt;=5),Z399,IF(AND('別紙3-1_区分⑤所要額内訳'!$I$4="小規模施設等(定員29人以下)",$Z$426&gt;=2),Z399,""))</f>
        <v/>
      </c>
      <c r="AA506" s="21" t="str">
        <f>IF(AND('別紙3-1_区分⑤所要額内訳'!$I$4="大規模施設等(定員30人以上)",$AA$426&gt;=5),AA399,IF(AND('別紙3-1_区分⑤所要額内訳'!$I$4="小規模施設等(定員29人以下)",$AA$426&gt;=2),AA399,""))</f>
        <v/>
      </c>
      <c r="AB506" s="21" t="str">
        <f>IF(AND('別紙3-1_区分⑤所要額内訳'!$I$4="大規模施設等(定員30人以上)",$AB$426&gt;=5),AB399,IF(AND('別紙3-1_区分⑤所要額内訳'!$I$4="小規模施設等(定員29人以下)",$AB$426&gt;=2),AB399,""))</f>
        <v/>
      </c>
      <c r="AC506" s="21" t="str">
        <f>IF(AND('別紙3-1_区分⑤所要額内訳'!$I$4="大規模施設等(定員30人以上)",$AC$426&gt;=5),AC399,IF(AND('別紙3-1_区分⑤所要額内訳'!$I$4="小規模施設等(定員29人以下)",$AC$426&gt;=2),AC399,""))</f>
        <v/>
      </c>
      <c r="AD506" s="21" t="str">
        <f>IF(AND('別紙3-1_区分⑤所要額内訳'!$I$4="大規模施設等(定員30人以上)",$AD$426&gt;=5),AD399,IF(AND('別紙3-1_区分⑤所要額内訳'!$I$4="小規模施設等(定員29人以下)",$AD$426&gt;=2),AD399,""))</f>
        <v/>
      </c>
      <c r="AE506" s="21" t="str">
        <f>IF(AND('別紙3-1_区分⑤所要額内訳'!$I$4="大規模施設等(定員30人以上)",$AE$426&gt;=5),AE399,IF(AND('別紙3-1_区分⑤所要額内訳'!$I$4="小規模施設等(定員29人以下)",$AE$426&gt;=2),AE399,""))</f>
        <v/>
      </c>
      <c r="AF506" s="21" t="str">
        <f>IF(AND('別紙3-1_区分⑤所要額内訳'!$I$4="大規模施設等(定員30人以上)",$AF$426&gt;=5),AF399,IF(AND('別紙3-1_区分⑤所要額内訳'!$I$4="小規模施設等(定員29人以下)",$AF$426&gt;=2),AF399,""))</f>
        <v/>
      </c>
      <c r="AG506" s="21" t="str">
        <f>IF(AND('別紙3-1_区分⑤所要額内訳'!$I$4="大規模施設等(定員30人以上)",$AG$426&gt;=5),AG399,IF(AND('別紙3-1_区分⑤所要額内訳'!$I$4="小規模施設等(定員29人以下)",$AG$426&gt;=2),AG399,""))</f>
        <v/>
      </c>
      <c r="AH506" s="21" t="str">
        <f>IF(AND('別紙3-1_区分⑤所要額内訳'!$I$4="大規模施設等(定員30人以上)",$AH$426&gt;=5),AH399,IF(AND('別紙3-1_区分⑤所要額内訳'!$I$4="小規模施設等(定員29人以下)",$AH$426&gt;=2),AH399,""))</f>
        <v/>
      </c>
      <c r="AI506" s="21" t="str">
        <f>IF(AND('別紙3-1_区分⑤所要額内訳'!$I$4="大規模施設等(定員30人以上)",$AI$426&gt;=5),AI399,IF(AND('別紙3-1_区分⑤所要額内訳'!$I$4="小規模施設等(定員29人以下)",$AI$426&gt;=2),AI399,""))</f>
        <v/>
      </c>
      <c r="AJ506" s="21" t="str">
        <f>IF(AND('別紙3-1_区分⑤所要額内訳'!$I$4="大規模施設等(定員30人以上)",$AJ$426&gt;=5),AJ399,IF(AND('別紙3-1_区分⑤所要額内訳'!$I$4="小規模施設等(定員29人以下)",$AJ$426&gt;=2),AJ399,""))</f>
        <v/>
      </c>
      <c r="AK506" s="21" t="str">
        <f>IF(AND('別紙3-1_区分⑤所要額内訳'!$I$4="大規模施設等(定員30人以上)",$AK$426&gt;=5),AK399,IF(AND('別紙3-1_区分⑤所要額内訳'!$I$4="小規模施設等(定員29人以下)",$AK$426&gt;=2),AK399,""))</f>
        <v/>
      </c>
      <c r="AL506" s="21" t="str">
        <f>IF(AND('別紙3-1_区分⑤所要額内訳'!$I$4="大規模施設等(定員30人以上)",$AL$426&gt;=5),AL399,IF(AND('別紙3-1_区分⑤所要額内訳'!$I$4="小規模施設等(定員29人以下)",$AL$426&gt;=2),AL399,""))</f>
        <v/>
      </c>
      <c r="AM506" s="21" t="str">
        <f>IF(AND('別紙3-1_区分⑤所要額内訳'!$I$4="大規模施設等(定員30人以上)",$AM$426&gt;=5),AM399,IF(AND('別紙3-1_区分⑤所要額内訳'!$I$4="小規模施設等(定員29人以下)",$AM$426&gt;=2),AM399,""))</f>
        <v/>
      </c>
      <c r="AN506" s="21" t="str">
        <f>IF(AND('別紙3-1_区分⑤所要額内訳'!$I$4="大規模施設等(定員30人以上)",$AN$426&gt;=5),AN399,IF(AND('別紙3-1_区分⑤所要額内訳'!$I$4="小規模施設等(定員29人以下)",$AN$426&gt;=2),AN399,""))</f>
        <v/>
      </c>
      <c r="AO506" s="21" t="str">
        <f>IF(AND('別紙3-1_区分⑤所要額内訳'!$I$4="大規模施設等(定員30人以上)",$AO$426&gt;=5),AO399,IF(AND('別紙3-1_区分⑤所要額内訳'!$I$4="小規模施設等(定員29人以下)",$AO$426&gt;=2),AO399,""))</f>
        <v/>
      </c>
      <c r="AP506" s="21" t="str">
        <f>IF(AND('別紙3-1_区分⑤所要額内訳'!$I$4="大規模施設等(定員30人以上)",$AP$426&gt;=5),AP399,IF(AND('別紙3-1_区分⑤所要額内訳'!$I$4="小規模施設等(定員29人以下)",$AP$426&gt;=2),AP399,""))</f>
        <v/>
      </c>
      <c r="AQ506" s="21" t="str">
        <f>IF(AND('別紙3-1_区分⑤所要額内訳'!$I$4="大規模施設等(定員30人以上)",$AQ$426&gt;=5),AQ399,IF(AND('別紙3-1_区分⑤所要額内訳'!$I$4="小規模施設等(定員29人以下)",$AQ$426&gt;=2),AQ399,""))</f>
        <v/>
      </c>
      <c r="AR506" s="21" t="str">
        <f>IF(AND('別紙3-1_区分⑤所要額内訳'!$I$4="大規模施設等(定員30人以上)",$AR$426&gt;=5),AR399,IF(AND('別紙3-1_区分⑤所要額内訳'!$I$4="小規模施設等(定員29人以下)",$AR$426&gt;=2),AR399,""))</f>
        <v/>
      </c>
      <c r="AS506" s="21" t="str">
        <f>IF(AND('別紙3-1_区分⑤所要額内訳'!$I$4="大規模施設等(定員30人以上)",$AS$426&gt;=5),AS399,IF(AND('別紙3-1_区分⑤所要額内訳'!$I$4="小規模施設等(定員29人以下)",$AS$426&gt;=2),AS399,""))</f>
        <v/>
      </c>
      <c r="AT506" s="21" t="str">
        <f>IF(AND('別紙3-1_区分⑤所要額内訳'!$I$4="大規模施設等(定員30人以上)",$AT$426&gt;=5),AT399,IF(AND('別紙3-1_区分⑤所要額内訳'!$I$4="小規模施設等(定員29人以下)",$AT$426&gt;=2),AT399,""))</f>
        <v/>
      </c>
      <c r="AU506" s="21" t="str">
        <f>IF(AND('別紙3-1_区分⑤所要額内訳'!$I$4="大規模施設等(定員30人以上)",$AU$426&gt;=5),AU399,IF(AND('別紙3-1_区分⑤所要額内訳'!$I$4="小規模施設等(定員29人以下)",$AU$426&gt;=2),AU399,""))</f>
        <v/>
      </c>
      <c r="AV506" s="21" t="str">
        <f>IF(AND('別紙3-1_区分⑤所要額内訳'!$I$4="大規模施設等(定員30人以上)",$AV$426&gt;=5),AV399,IF(AND('別紙3-1_区分⑤所要額内訳'!$I$4="小規模施設等(定員29人以下)",$AV$426&gt;=2),AV399,""))</f>
        <v/>
      </c>
      <c r="AW506" s="21" t="str">
        <f>IF(AND('別紙3-1_区分⑤所要額内訳'!$I$4="大規模施設等(定員30人以上)",$AW$426&gt;=5),AW399,IF(AND('別紙3-1_区分⑤所要額内訳'!$I$4="小規模施設等(定員29人以下)",$AW$426&gt;=2),AW399,""))</f>
        <v/>
      </c>
      <c r="AX506" s="21" t="str">
        <f>IF(AND('別紙3-1_区分⑤所要額内訳'!$I$4="大規模施設等(定員30人以上)",$AX$426&gt;=5),AX399,IF(AND('別紙3-1_区分⑤所要額内訳'!$I$4="小規模施設等(定員29人以下)",$AX$426&gt;=2),AX399,""))</f>
        <v/>
      </c>
      <c r="AY506" s="21" t="str">
        <f>IF(AND('別紙3-1_区分⑤所要額内訳'!$I$4="大規模施設等(定員30人以上)",$AY$426&gt;=5),AY399,IF(AND('別紙3-1_区分⑤所要額内訳'!$I$4="小規模施設等(定員29人以下)",$AY$426&gt;=2),AY399,""))</f>
        <v/>
      </c>
      <c r="AZ506" s="21" t="str">
        <f>IF(AND('別紙3-1_区分⑤所要額内訳'!$I$4="大規模施設等(定員30人以上)",$AZ$426&gt;=5),AZ399,IF(AND('別紙3-1_区分⑤所要額内訳'!$I$4="小規模施設等(定員29人以下)",$AZ$426&gt;=2),AZ399,""))</f>
        <v/>
      </c>
      <c r="BA506" s="21" t="str">
        <f>IF(AND('別紙3-1_区分⑤所要額内訳'!$I$4="大規模施設等(定員30人以上)",$BA$426&gt;=5),BA399,IF(AND('別紙3-1_区分⑤所要額内訳'!$I$4="小規模施設等(定員29人以下)",$BA$426&gt;=2),BA399,""))</f>
        <v/>
      </c>
      <c r="BB506" s="18">
        <f t="shared" si="812"/>
        <v>0</v>
      </c>
    </row>
    <row r="507" spans="1:54" x14ac:dyDescent="0.2">
      <c r="A507" s="5" t="str">
        <f t="shared" ref="A507:C507" si="835">A79</f>
        <v/>
      </c>
      <c r="B507" s="14" t="str">
        <f t="shared" si="835"/>
        <v/>
      </c>
      <c r="C507" s="5" t="str">
        <f t="shared" si="835"/>
        <v/>
      </c>
      <c r="D507" s="21" t="str">
        <f>IF(AND('別紙3-1_区分⑤所要額内訳'!$I$4="大規模施設等(定員30人以上)",$D$426&gt;=5),D400,IF(AND('別紙3-1_区分⑤所要額内訳'!$I$4="小規模施設等(定員29人以下)",$D$426&gt;=2),D400,""))</f>
        <v/>
      </c>
      <c r="E507" s="21" t="str">
        <f>IF(AND('別紙3-1_区分⑤所要額内訳'!$I$4="大規模施設等(定員30人以上)",$E$426&gt;=5),E400,IF(AND('別紙3-1_区分⑤所要額内訳'!$I$4="小規模施設等(定員29人以下)",$E$426&gt;=2),E400,""))</f>
        <v/>
      </c>
      <c r="F507" s="21" t="str">
        <f>IF(AND('別紙3-1_区分⑤所要額内訳'!$I$4="大規模施設等(定員30人以上)",$F$426&gt;=5),F400,IF(AND('別紙3-1_区分⑤所要額内訳'!$I$4="小規模施設等(定員29人以下)",$F$426&gt;=2),F400,""))</f>
        <v/>
      </c>
      <c r="G507" s="21" t="str">
        <f>IF(AND('別紙3-1_区分⑤所要額内訳'!$I$4="大規模施設等(定員30人以上)",$G$426&gt;=5),G400,IF(AND('別紙3-1_区分⑤所要額内訳'!$I$4="小規模施設等(定員29人以下)",$G$426&gt;=2),G400,""))</f>
        <v/>
      </c>
      <c r="H507" s="21" t="str">
        <f>IF(AND('別紙3-1_区分⑤所要額内訳'!$I$4="大規模施設等(定員30人以上)",$H$426&gt;=5),H400,IF(AND('別紙3-1_区分⑤所要額内訳'!$I$4="小規模施設等(定員29人以下)",$H$426&gt;=2),H400,""))</f>
        <v/>
      </c>
      <c r="I507" s="21" t="str">
        <f>IF(AND('別紙3-1_区分⑤所要額内訳'!$I$4="大規模施設等(定員30人以上)",$I$426&gt;=5),I400,IF(AND('別紙3-1_区分⑤所要額内訳'!$I$4="小規模施設等(定員29人以下)",$I$426&gt;=2),I400,""))</f>
        <v/>
      </c>
      <c r="J507" s="21" t="str">
        <f>IF(AND('別紙3-1_区分⑤所要額内訳'!$I$4="大規模施設等(定員30人以上)",$J$426&gt;=5),J400,IF(AND('別紙3-1_区分⑤所要額内訳'!$I$4="小規模施設等(定員29人以下)",$J$426&gt;=2),J400,""))</f>
        <v/>
      </c>
      <c r="K507" s="21" t="str">
        <f>IF(AND('別紙3-1_区分⑤所要額内訳'!$I$4="大規模施設等(定員30人以上)",$K$426&gt;=5),K400,IF(AND('別紙3-1_区分⑤所要額内訳'!$I$4="小規模施設等(定員29人以下)",$K$426&gt;=2),K400,""))</f>
        <v/>
      </c>
      <c r="L507" s="21" t="str">
        <f>IF(AND('別紙3-1_区分⑤所要額内訳'!$I$4="大規模施設等(定員30人以上)",$L$426&gt;=5),L400,IF(AND('別紙3-1_区分⑤所要額内訳'!$I$4="小規模施設等(定員29人以下)",$L$426&gt;=2),L400,""))</f>
        <v/>
      </c>
      <c r="M507" s="21" t="str">
        <f>IF(AND('別紙3-1_区分⑤所要額内訳'!$I$4="大規模施設等(定員30人以上)",$M$426&gt;=5),M400,IF(AND('別紙3-1_区分⑤所要額内訳'!$I$4="小規模施設等(定員29人以下)",$M$426&gt;=2),M400,""))</f>
        <v/>
      </c>
      <c r="N507" s="21" t="str">
        <f>IF(AND('別紙3-1_区分⑤所要額内訳'!$I$4="大規模施設等(定員30人以上)",$N$426&gt;=5),N400,IF(AND('別紙3-1_区分⑤所要額内訳'!$I$4="小規模施設等(定員29人以下)",$N$426&gt;=2),N400,""))</f>
        <v/>
      </c>
      <c r="O507" s="21" t="str">
        <f>IF(AND('別紙3-1_区分⑤所要額内訳'!$I$4="大規模施設等(定員30人以上)",$O$426&gt;=5),O400,IF(AND('別紙3-1_区分⑤所要額内訳'!$I$4="小規模施設等(定員29人以下)",$O$426&gt;=2),O400,""))</f>
        <v/>
      </c>
      <c r="P507" s="21" t="str">
        <f>IF(AND('別紙3-1_区分⑤所要額内訳'!$I$4="大規模施設等(定員30人以上)",$P$426&gt;=5),P400,IF(AND('別紙3-1_区分⑤所要額内訳'!$I$4="小規模施設等(定員29人以下)",$P$426&gt;=2),P400,""))</f>
        <v/>
      </c>
      <c r="Q507" s="21" t="str">
        <f>IF(AND('別紙3-1_区分⑤所要額内訳'!$I$4="大規模施設等(定員30人以上)",$Q$426&gt;=5),Q400,IF(AND('別紙3-1_区分⑤所要額内訳'!$I$4="小規模施設等(定員29人以下)",$Q$426&gt;=2),Q400,""))</f>
        <v/>
      </c>
      <c r="R507" s="21" t="str">
        <f>IF(AND('別紙3-1_区分⑤所要額内訳'!$I$4="大規模施設等(定員30人以上)",$R$426&gt;=5),R400,IF(AND('別紙3-1_区分⑤所要額内訳'!$I$4="小規模施設等(定員29人以下)",$R$426&gt;=2),R400,""))</f>
        <v/>
      </c>
      <c r="S507" s="21" t="str">
        <f>IF(AND('別紙3-1_区分⑤所要額内訳'!$I$4="大規模施設等(定員30人以上)",$S$426&gt;=5),S400,IF(AND('別紙3-1_区分⑤所要額内訳'!$I$4="小規模施設等(定員29人以下)",$S$426&gt;=2),S400,""))</f>
        <v/>
      </c>
      <c r="T507" s="21" t="str">
        <f>IF(AND('別紙3-1_区分⑤所要額内訳'!$I$4="大規模施設等(定員30人以上)",$T$426&gt;=5),T400,IF(AND('別紙3-1_区分⑤所要額内訳'!$I$4="小規模施設等(定員29人以下)",$T$426&gt;=2),T400,""))</f>
        <v/>
      </c>
      <c r="U507" s="21" t="str">
        <f>IF(AND('別紙3-1_区分⑤所要額内訳'!$I$4="大規模施設等(定員30人以上)",$U$426&gt;=5),U400,IF(AND('別紙3-1_区分⑤所要額内訳'!$I$4="小規模施設等(定員29人以下)",$U$426&gt;=2),U400,""))</f>
        <v/>
      </c>
      <c r="V507" s="21" t="str">
        <f>IF(AND('別紙3-1_区分⑤所要額内訳'!$I$4="大規模施設等(定員30人以上)",$V$426&gt;=5),V400,IF(AND('別紙3-1_区分⑤所要額内訳'!$I$4="小規模施設等(定員29人以下)",$V$426&gt;=2),V400,""))</f>
        <v/>
      </c>
      <c r="W507" s="21" t="str">
        <f>IF(AND('別紙3-1_区分⑤所要額内訳'!$I$4="大規模施設等(定員30人以上)",$W$426&gt;=5),W400,IF(AND('別紙3-1_区分⑤所要額内訳'!$I$4="小規模施設等(定員29人以下)",$W$426&gt;=2),W400,""))</f>
        <v/>
      </c>
      <c r="X507" s="21" t="str">
        <f>IF(AND('別紙3-1_区分⑤所要額内訳'!$I$4="大規模施設等(定員30人以上)",$X$426&gt;=5),X400,IF(AND('別紙3-1_区分⑤所要額内訳'!$I$4="小規模施設等(定員29人以下)",$X$426&gt;=2),X400,""))</f>
        <v/>
      </c>
      <c r="Y507" s="21" t="str">
        <f>IF(AND('別紙3-1_区分⑤所要額内訳'!$I$4="大規模施設等(定員30人以上)",$Y$426&gt;=5),Y400,IF(AND('別紙3-1_区分⑤所要額内訳'!$I$4="小規模施設等(定員29人以下)",$Y$426&gt;=2),Y400,""))</f>
        <v/>
      </c>
      <c r="Z507" s="21" t="str">
        <f>IF(AND('別紙3-1_区分⑤所要額内訳'!$I$4="大規模施設等(定員30人以上)",$Z$426&gt;=5),Z400,IF(AND('別紙3-1_区分⑤所要額内訳'!$I$4="小規模施設等(定員29人以下)",$Z$426&gt;=2),Z400,""))</f>
        <v/>
      </c>
      <c r="AA507" s="21" t="str">
        <f>IF(AND('別紙3-1_区分⑤所要額内訳'!$I$4="大規模施設等(定員30人以上)",$AA$426&gt;=5),AA400,IF(AND('別紙3-1_区分⑤所要額内訳'!$I$4="小規模施設等(定員29人以下)",$AA$426&gt;=2),AA400,""))</f>
        <v/>
      </c>
      <c r="AB507" s="21" t="str">
        <f>IF(AND('別紙3-1_区分⑤所要額内訳'!$I$4="大規模施設等(定員30人以上)",$AB$426&gt;=5),AB400,IF(AND('別紙3-1_区分⑤所要額内訳'!$I$4="小規模施設等(定員29人以下)",$AB$426&gt;=2),AB400,""))</f>
        <v/>
      </c>
      <c r="AC507" s="21" t="str">
        <f>IF(AND('別紙3-1_区分⑤所要額内訳'!$I$4="大規模施設等(定員30人以上)",$AC$426&gt;=5),AC400,IF(AND('別紙3-1_区分⑤所要額内訳'!$I$4="小規模施設等(定員29人以下)",$AC$426&gt;=2),AC400,""))</f>
        <v/>
      </c>
      <c r="AD507" s="21" t="str">
        <f>IF(AND('別紙3-1_区分⑤所要額内訳'!$I$4="大規模施設等(定員30人以上)",$AD$426&gt;=5),AD400,IF(AND('別紙3-1_区分⑤所要額内訳'!$I$4="小規模施設等(定員29人以下)",$AD$426&gt;=2),AD400,""))</f>
        <v/>
      </c>
      <c r="AE507" s="21" t="str">
        <f>IF(AND('別紙3-1_区分⑤所要額内訳'!$I$4="大規模施設等(定員30人以上)",$AE$426&gt;=5),AE400,IF(AND('別紙3-1_区分⑤所要額内訳'!$I$4="小規模施設等(定員29人以下)",$AE$426&gt;=2),AE400,""))</f>
        <v/>
      </c>
      <c r="AF507" s="21" t="str">
        <f>IF(AND('別紙3-1_区分⑤所要額内訳'!$I$4="大規模施設等(定員30人以上)",$AF$426&gt;=5),AF400,IF(AND('別紙3-1_区分⑤所要額内訳'!$I$4="小規模施設等(定員29人以下)",$AF$426&gt;=2),AF400,""))</f>
        <v/>
      </c>
      <c r="AG507" s="21" t="str">
        <f>IF(AND('別紙3-1_区分⑤所要額内訳'!$I$4="大規模施設等(定員30人以上)",$AG$426&gt;=5),AG400,IF(AND('別紙3-1_区分⑤所要額内訳'!$I$4="小規模施設等(定員29人以下)",$AG$426&gt;=2),AG400,""))</f>
        <v/>
      </c>
      <c r="AH507" s="21" t="str">
        <f>IF(AND('別紙3-1_区分⑤所要額内訳'!$I$4="大規模施設等(定員30人以上)",$AH$426&gt;=5),AH400,IF(AND('別紙3-1_区分⑤所要額内訳'!$I$4="小規模施設等(定員29人以下)",$AH$426&gt;=2),AH400,""))</f>
        <v/>
      </c>
      <c r="AI507" s="21" t="str">
        <f>IF(AND('別紙3-1_区分⑤所要額内訳'!$I$4="大規模施設等(定員30人以上)",$AI$426&gt;=5),AI400,IF(AND('別紙3-1_区分⑤所要額内訳'!$I$4="小規模施設等(定員29人以下)",$AI$426&gt;=2),AI400,""))</f>
        <v/>
      </c>
      <c r="AJ507" s="21" t="str">
        <f>IF(AND('別紙3-1_区分⑤所要額内訳'!$I$4="大規模施設等(定員30人以上)",$AJ$426&gt;=5),AJ400,IF(AND('別紙3-1_区分⑤所要額内訳'!$I$4="小規模施設等(定員29人以下)",$AJ$426&gt;=2),AJ400,""))</f>
        <v/>
      </c>
      <c r="AK507" s="21" t="str">
        <f>IF(AND('別紙3-1_区分⑤所要額内訳'!$I$4="大規模施設等(定員30人以上)",$AK$426&gt;=5),AK400,IF(AND('別紙3-1_区分⑤所要額内訳'!$I$4="小規模施設等(定員29人以下)",$AK$426&gt;=2),AK400,""))</f>
        <v/>
      </c>
      <c r="AL507" s="21" t="str">
        <f>IF(AND('別紙3-1_区分⑤所要額内訳'!$I$4="大規模施設等(定員30人以上)",$AL$426&gt;=5),AL400,IF(AND('別紙3-1_区分⑤所要額内訳'!$I$4="小規模施設等(定員29人以下)",$AL$426&gt;=2),AL400,""))</f>
        <v/>
      </c>
      <c r="AM507" s="21" t="str">
        <f>IF(AND('別紙3-1_区分⑤所要額内訳'!$I$4="大規模施設等(定員30人以上)",$AM$426&gt;=5),AM400,IF(AND('別紙3-1_区分⑤所要額内訳'!$I$4="小規模施設等(定員29人以下)",$AM$426&gt;=2),AM400,""))</f>
        <v/>
      </c>
      <c r="AN507" s="21" t="str">
        <f>IF(AND('別紙3-1_区分⑤所要額内訳'!$I$4="大規模施設等(定員30人以上)",$AN$426&gt;=5),AN400,IF(AND('別紙3-1_区分⑤所要額内訳'!$I$4="小規模施設等(定員29人以下)",$AN$426&gt;=2),AN400,""))</f>
        <v/>
      </c>
      <c r="AO507" s="21" t="str">
        <f>IF(AND('別紙3-1_区分⑤所要額内訳'!$I$4="大規模施設等(定員30人以上)",$AO$426&gt;=5),AO400,IF(AND('別紙3-1_区分⑤所要額内訳'!$I$4="小規模施設等(定員29人以下)",$AO$426&gt;=2),AO400,""))</f>
        <v/>
      </c>
      <c r="AP507" s="21" t="str">
        <f>IF(AND('別紙3-1_区分⑤所要額内訳'!$I$4="大規模施設等(定員30人以上)",$AP$426&gt;=5),AP400,IF(AND('別紙3-1_区分⑤所要額内訳'!$I$4="小規模施設等(定員29人以下)",$AP$426&gt;=2),AP400,""))</f>
        <v/>
      </c>
      <c r="AQ507" s="21" t="str">
        <f>IF(AND('別紙3-1_区分⑤所要額内訳'!$I$4="大規模施設等(定員30人以上)",$AQ$426&gt;=5),AQ400,IF(AND('別紙3-1_区分⑤所要額内訳'!$I$4="小規模施設等(定員29人以下)",$AQ$426&gt;=2),AQ400,""))</f>
        <v/>
      </c>
      <c r="AR507" s="21" t="str">
        <f>IF(AND('別紙3-1_区分⑤所要額内訳'!$I$4="大規模施設等(定員30人以上)",$AR$426&gt;=5),AR400,IF(AND('別紙3-1_区分⑤所要額内訳'!$I$4="小規模施設等(定員29人以下)",$AR$426&gt;=2),AR400,""))</f>
        <v/>
      </c>
      <c r="AS507" s="21" t="str">
        <f>IF(AND('別紙3-1_区分⑤所要額内訳'!$I$4="大規模施設等(定員30人以上)",$AS$426&gt;=5),AS400,IF(AND('別紙3-1_区分⑤所要額内訳'!$I$4="小規模施設等(定員29人以下)",$AS$426&gt;=2),AS400,""))</f>
        <v/>
      </c>
      <c r="AT507" s="21" t="str">
        <f>IF(AND('別紙3-1_区分⑤所要額内訳'!$I$4="大規模施設等(定員30人以上)",$AT$426&gt;=5),AT400,IF(AND('別紙3-1_区分⑤所要額内訳'!$I$4="小規模施設等(定員29人以下)",$AT$426&gt;=2),AT400,""))</f>
        <v/>
      </c>
      <c r="AU507" s="21" t="str">
        <f>IF(AND('別紙3-1_区分⑤所要額内訳'!$I$4="大規模施設等(定員30人以上)",$AU$426&gt;=5),AU400,IF(AND('別紙3-1_区分⑤所要額内訳'!$I$4="小規模施設等(定員29人以下)",$AU$426&gt;=2),AU400,""))</f>
        <v/>
      </c>
      <c r="AV507" s="21" t="str">
        <f>IF(AND('別紙3-1_区分⑤所要額内訳'!$I$4="大規模施設等(定員30人以上)",$AV$426&gt;=5),AV400,IF(AND('別紙3-1_区分⑤所要額内訳'!$I$4="小規模施設等(定員29人以下)",$AV$426&gt;=2),AV400,""))</f>
        <v/>
      </c>
      <c r="AW507" s="21" t="str">
        <f>IF(AND('別紙3-1_区分⑤所要額内訳'!$I$4="大規模施設等(定員30人以上)",$AW$426&gt;=5),AW400,IF(AND('別紙3-1_区分⑤所要額内訳'!$I$4="小規模施設等(定員29人以下)",$AW$426&gt;=2),AW400,""))</f>
        <v/>
      </c>
      <c r="AX507" s="21" t="str">
        <f>IF(AND('別紙3-1_区分⑤所要額内訳'!$I$4="大規模施設等(定員30人以上)",$AX$426&gt;=5),AX400,IF(AND('別紙3-1_区分⑤所要額内訳'!$I$4="小規模施設等(定員29人以下)",$AX$426&gt;=2),AX400,""))</f>
        <v/>
      </c>
      <c r="AY507" s="21" t="str">
        <f>IF(AND('別紙3-1_区分⑤所要額内訳'!$I$4="大規模施設等(定員30人以上)",$AY$426&gt;=5),AY400,IF(AND('別紙3-1_区分⑤所要額内訳'!$I$4="小規模施設等(定員29人以下)",$AY$426&gt;=2),AY400,""))</f>
        <v/>
      </c>
      <c r="AZ507" s="21" t="str">
        <f>IF(AND('別紙3-1_区分⑤所要額内訳'!$I$4="大規模施設等(定員30人以上)",$AZ$426&gt;=5),AZ400,IF(AND('別紙3-1_区分⑤所要額内訳'!$I$4="小規模施設等(定員29人以下)",$AZ$426&gt;=2),AZ400,""))</f>
        <v/>
      </c>
      <c r="BA507" s="21" t="str">
        <f>IF(AND('別紙3-1_区分⑤所要額内訳'!$I$4="大規模施設等(定員30人以上)",$BA$426&gt;=5),BA400,IF(AND('別紙3-1_区分⑤所要額内訳'!$I$4="小規模施設等(定員29人以下)",$BA$426&gt;=2),BA400,""))</f>
        <v/>
      </c>
      <c r="BB507" s="18">
        <f t="shared" si="812"/>
        <v>0</v>
      </c>
    </row>
    <row r="508" spans="1:54" x14ac:dyDescent="0.2">
      <c r="A508" s="5" t="str">
        <f t="shared" ref="A508:C508" si="836">A80</f>
        <v/>
      </c>
      <c r="B508" s="14" t="str">
        <f t="shared" si="836"/>
        <v/>
      </c>
      <c r="C508" s="5" t="str">
        <f t="shared" si="836"/>
        <v/>
      </c>
      <c r="D508" s="21" t="str">
        <f>IF(AND('別紙3-1_区分⑤所要額内訳'!$I$4="大規模施設等(定員30人以上)",$D$426&gt;=5),D401,IF(AND('別紙3-1_区分⑤所要額内訳'!$I$4="小規模施設等(定員29人以下)",$D$426&gt;=2),D401,""))</f>
        <v/>
      </c>
      <c r="E508" s="21" t="str">
        <f>IF(AND('別紙3-1_区分⑤所要額内訳'!$I$4="大規模施設等(定員30人以上)",$E$426&gt;=5),E401,IF(AND('別紙3-1_区分⑤所要額内訳'!$I$4="小規模施設等(定員29人以下)",$E$426&gt;=2),E401,""))</f>
        <v/>
      </c>
      <c r="F508" s="21" t="str">
        <f>IF(AND('別紙3-1_区分⑤所要額内訳'!$I$4="大規模施設等(定員30人以上)",$F$426&gt;=5),F401,IF(AND('別紙3-1_区分⑤所要額内訳'!$I$4="小規模施設等(定員29人以下)",$F$426&gt;=2),F401,""))</f>
        <v/>
      </c>
      <c r="G508" s="21" t="str">
        <f>IF(AND('別紙3-1_区分⑤所要額内訳'!$I$4="大規模施設等(定員30人以上)",$G$426&gt;=5),G401,IF(AND('別紙3-1_区分⑤所要額内訳'!$I$4="小規模施設等(定員29人以下)",$G$426&gt;=2),G401,""))</f>
        <v/>
      </c>
      <c r="H508" s="21" t="str">
        <f>IF(AND('別紙3-1_区分⑤所要額内訳'!$I$4="大規模施設等(定員30人以上)",$H$426&gt;=5),H401,IF(AND('別紙3-1_区分⑤所要額内訳'!$I$4="小規模施設等(定員29人以下)",$H$426&gt;=2),H401,""))</f>
        <v/>
      </c>
      <c r="I508" s="21" t="str">
        <f>IF(AND('別紙3-1_区分⑤所要額内訳'!$I$4="大規模施設等(定員30人以上)",$I$426&gt;=5),I401,IF(AND('別紙3-1_区分⑤所要額内訳'!$I$4="小規模施設等(定員29人以下)",$I$426&gt;=2),I401,""))</f>
        <v/>
      </c>
      <c r="J508" s="21" t="str">
        <f>IF(AND('別紙3-1_区分⑤所要額内訳'!$I$4="大規模施設等(定員30人以上)",$J$426&gt;=5),J401,IF(AND('別紙3-1_区分⑤所要額内訳'!$I$4="小規模施設等(定員29人以下)",$J$426&gt;=2),J401,""))</f>
        <v/>
      </c>
      <c r="K508" s="21" t="str">
        <f>IF(AND('別紙3-1_区分⑤所要額内訳'!$I$4="大規模施設等(定員30人以上)",$K$426&gt;=5),K401,IF(AND('別紙3-1_区分⑤所要額内訳'!$I$4="小規模施設等(定員29人以下)",$K$426&gt;=2),K401,""))</f>
        <v/>
      </c>
      <c r="L508" s="21" t="str">
        <f>IF(AND('別紙3-1_区分⑤所要額内訳'!$I$4="大規模施設等(定員30人以上)",$L$426&gt;=5),L401,IF(AND('別紙3-1_区分⑤所要額内訳'!$I$4="小規模施設等(定員29人以下)",$L$426&gt;=2),L401,""))</f>
        <v/>
      </c>
      <c r="M508" s="21" t="str">
        <f>IF(AND('別紙3-1_区分⑤所要額内訳'!$I$4="大規模施設等(定員30人以上)",$M$426&gt;=5),M401,IF(AND('別紙3-1_区分⑤所要額内訳'!$I$4="小規模施設等(定員29人以下)",$M$426&gt;=2),M401,""))</f>
        <v/>
      </c>
      <c r="N508" s="21" t="str">
        <f>IF(AND('別紙3-1_区分⑤所要額内訳'!$I$4="大規模施設等(定員30人以上)",$N$426&gt;=5),N401,IF(AND('別紙3-1_区分⑤所要額内訳'!$I$4="小規模施設等(定員29人以下)",$N$426&gt;=2),N401,""))</f>
        <v/>
      </c>
      <c r="O508" s="21" t="str">
        <f>IF(AND('別紙3-1_区分⑤所要額内訳'!$I$4="大規模施設等(定員30人以上)",$O$426&gt;=5),O401,IF(AND('別紙3-1_区分⑤所要額内訳'!$I$4="小規模施設等(定員29人以下)",$O$426&gt;=2),O401,""))</f>
        <v/>
      </c>
      <c r="P508" s="21" t="str">
        <f>IF(AND('別紙3-1_区分⑤所要額内訳'!$I$4="大規模施設等(定員30人以上)",$P$426&gt;=5),P401,IF(AND('別紙3-1_区分⑤所要額内訳'!$I$4="小規模施設等(定員29人以下)",$P$426&gt;=2),P401,""))</f>
        <v/>
      </c>
      <c r="Q508" s="21" t="str">
        <f>IF(AND('別紙3-1_区分⑤所要額内訳'!$I$4="大規模施設等(定員30人以上)",$Q$426&gt;=5),Q401,IF(AND('別紙3-1_区分⑤所要額内訳'!$I$4="小規模施設等(定員29人以下)",$Q$426&gt;=2),Q401,""))</f>
        <v/>
      </c>
      <c r="R508" s="21" t="str">
        <f>IF(AND('別紙3-1_区分⑤所要額内訳'!$I$4="大規模施設等(定員30人以上)",$R$426&gt;=5),R401,IF(AND('別紙3-1_区分⑤所要額内訳'!$I$4="小規模施設等(定員29人以下)",$R$426&gt;=2),R401,""))</f>
        <v/>
      </c>
      <c r="S508" s="21" t="str">
        <f>IF(AND('別紙3-1_区分⑤所要額内訳'!$I$4="大規模施設等(定員30人以上)",$S$426&gt;=5),S401,IF(AND('別紙3-1_区分⑤所要額内訳'!$I$4="小規模施設等(定員29人以下)",$S$426&gt;=2),S401,""))</f>
        <v/>
      </c>
      <c r="T508" s="21" t="str">
        <f>IF(AND('別紙3-1_区分⑤所要額内訳'!$I$4="大規模施設等(定員30人以上)",$T$426&gt;=5),T401,IF(AND('別紙3-1_区分⑤所要額内訳'!$I$4="小規模施設等(定員29人以下)",$T$426&gt;=2),T401,""))</f>
        <v/>
      </c>
      <c r="U508" s="21" t="str">
        <f>IF(AND('別紙3-1_区分⑤所要額内訳'!$I$4="大規模施設等(定員30人以上)",$U$426&gt;=5),U401,IF(AND('別紙3-1_区分⑤所要額内訳'!$I$4="小規模施設等(定員29人以下)",$U$426&gt;=2),U401,""))</f>
        <v/>
      </c>
      <c r="V508" s="21" t="str">
        <f>IF(AND('別紙3-1_区分⑤所要額内訳'!$I$4="大規模施設等(定員30人以上)",$V$426&gt;=5),V401,IF(AND('別紙3-1_区分⑤所要額内訳'!$I$4="小規模施設等(定員29人以下)",$V$426&gt;=2),V401,""))</f>
        <v/>
      </c>
      <c r="W508" s="21" t="str">
        <f>IF(AND('別紙3-1_区分⑤所要額内訳'!$I$4="大規模施設等(定員30人以上)",$W$426&gt;=5),W401,IF(AND('別紙3-1_区分⑤所要額内訳'!$I$4="小規模施設等(定員29人以下)",$W$426&gt;=2),W401,""))</f>
        <v/>
      </c>
      <c r="X508" s="21" t="str">
        <f>IF(AND('別紙3-1_区分⑤所要額内訳'!$I$4="大規模施設等(定員30人以上)",$X$426&gt;=5),X401,IF(AND('別紙3-1_区分⑤所要額内訳'!$I$4="小規模施設等(定員29人以下)",$X$426&gt;=2),X401,""))</f>
        <v/>
      </c>
      <c r="Y508" s="21" t="str">
        <f>IF(AND('別紙3-1_区分⑤所要額内訳'!$I$4="大規模施設等(定員30人以上)",$Y$426&gt;=5),Y401,IF(AND('別紙3-1_区分⑤所要額内訳'!$I$4="小規模施設等(定員29人以下)",$Y$426&gt;=2),Y401,""))</f>
        <v/>
      </c>
      <c r="Z508" s="21" t="str">
        <f>IF(AND('別紙3-1_区分⑤所要額内訳'!$I$4="大規模施設等(定員30人以上)",$Z$426&gt;=5),Z401,IF(AND('別紙3-1_区分⑤所要額内訳'!$I$4="小規模施設等(定員29人以下)",$Z$426&gt;=2),Z401,""))</f>
        <v/>
      </c>
      <c r="AA508" s="21" t="str">
        <f>IF(AND('別紙3-1_区分⑤所要額内訳'!$I$4="大規模施設等(定員30人以上)",$AA$426&gt;=5),AA401,IF(AND('別紙3-1_区分⑤所要額内訳'!$I$4="小規模施設等(定員29人以下)",$AA$426&gt;=2),AA401,""))</f>
        <v/>
      </c>
      <c r="AB508" s="21" t="str">
        <f>IF(AND('別紙3-1_区分⑤所要額内訳'!$I$4="大規模施設等(定員30人以上)",$AB$426&gt;=5),AB401,IF(AND('別紙3-1_区分⑤所要額内訳'!$I$4="小規模施設等(定員29人以下)",$AB$426&gt;=2),AB401,""))</f>
        <v/>
      </c>
      <c r="AC508" s="21" t="str">
        <f>IF(AND('別紙3-1_区分⑤所要額内訳'!$I$4="大規模施設等(定員30人以上)",$AC$426&gt;=5),AC401,IF(AND('別紙3-1_区分⑤所要額内訳'!$I$4="小規模施設等(定員29人以下)",$AC$426&gt;=2),AC401,""))</f>
        <v/>
      </c>
      <c r="AD508" s="21" t="str">
        <f>IF(AND('別紙3-1_区分⑤所要額内訳'!$I$4="大規模施設等(定員30人以上)",$AD$426&gt;=5),AD401,IF(AND('別紙3-1_区分⑤所要額内訳'!$I$4="小規模施設等(定員29人以下)",$AD$426&gt;=2),AD401,""))</f>
        <v/>
      </c>
      <c r="AE508" s="21" t="str">
        <f>IF(AND('別紙3-1_区分⑤所要額内訳'!$I$4="大規模施設等(定員30人以上)",$AE$426&gt;=5),AE401,IF(AND('別紙3-1_区分⑤所要額内訳'!$I$4="小規模施設等(定員29人以下)",$AE$426&gt;=2),AE401,""))</f>
        <v/>
      </c>
      <c r="AF508" s="21" t="str">
        <f>IF(AND('別紙3-1_区分⑤所要額内訳'!$I$4="大規模施設等(定員30人以上)",$AF$426&gt;=5),AF401,IF(AND('別紙3-1_区分⑤所要額内訳'!$I$4="小規模施設等(定員29人以下)",$AF$426&gt;=2),AF401,""))</f>
        <v/>
      </c>
      <c r="AG508" s="21" t="str">
        <f>IF(AND('別紙3-1_区分⑤所要額内訳'!$I$4="大規模施設等(定員30人以上)",$AG$426&gt;=5),AG401,IF(AND('別紙3-1_区分⑤所要額内訳'!$I$4="小規模施設等(定員29人以下)",$AG$426&gt;=2),AG401,""))</f>
        <v/>
      </c>
      <c r="AH508" s="21" t="str">
        <f>IF(AND('別紙3-1_区分⑤所要額内訳'!$I$4="大規模施設等(定員30人以上)",$AH$426&gt;=5),AH401,IF(AND('別紙3-1_区分⑤所要額内訳'!$I$4="小規模施設等(定員29人以下)",$AH$426&gt;=2),AH401,""))</f>
        <v/>
      </c>
      <c r="AI508" s="21" t="str">
        <f>IF(AND('別紙3-1_区分⑤所要額内訳'!$I$4="大規模施設等(定員30人以上)",$AI$426&gt;=5),AI401,IF(AND('別紙3-1_区分⑤所要額内訳'!$I$4="小規模施設等(定員29人以下)",$AI$426&gt;=2),AI401,""))</f>
        <v/>
      </c>
      <c r="AJ508" s="21" t="str">
        <f>IF(AND('別紙3-1_区分⑤所要額内訳'!$I$4="大規模施設等(定員30人以上)",$AJ$426&gt;=5),AJ401,IF(AND('別紙3-1_区分⑤所要額内訳'!$I$4="小規模施設等(定員29人以下)",$AJ$426&gt;=2),AJ401,""))</f>
        <v/>
      </c>
      <c r="AK508" s="21" t="str">
        <f>IF(AND('別紙3-1_区分⑤所要額内訳'!$I$4="大規模施設等(定員30人以上)",$AK$426&gt;=5),AK401,IF(AND('別紙3-1_区分⑤所要額内訳'!$I$4="小規模施設等(定員29人以下)",$AK$426&gt;=2),AK401,""))</f>
        <v/>
      </c>
      <c r="AL508" s="21" t="str">
        <f>IF(AND('別紙3-1_区分⑤所要額内訳'!$I$4="大規模施設等(定員30人以上)",$AL$426&gt;=5),AL401,IF(AND('別紙3-1_区分⑤所要額内訳'!$I$4="小規模施設等(定員29人以下)",$AL$426&gt;=2),AL401,""))</f>
        <v/>
      </c>
      <c r="AM508" s="21" t="str">
        <f>IF(AND('別紙3-1_区分⑤所要額内訳'!$I$4="大規模施設等(定員30人以上)",$AM$426&gt;=5),AM401,IF(AND('別紙3-1_区分⑤所要額内訳'!$I$4="小規模施設等(定員29人以下)",$AM$426&gt;=2),AM401,""))</f>
        <v/>
      </c>
      <c r="AN508" s="21" t="str">
        <f>IF(AND('別紙3-1_区分⑤所要額内訳'!$I$4="大規模施設等(定員30人以上)",$AN$426&gt;=5),AN401,IF(AND('別紙3-1_区分⑤所要額内訳'!$I$4="小規模施設等(定員29人以下)",$AN$426&gt;=2),AN401,""))</f>
        <v/>
      </c>
      <c r="AO508" s="21" t="str">
        <f>IF(AND('別紙3-1_区分⑤所要額内訳'!$I$4="大規模施設等(定員30人以上)",$AO$426&gt;=5),AO401,IF(AND('別紙3-1_区分⑤所要額内訳'!$I$4="小規模施設等(定員29人以下)",$AO$426&gt;=2),AO401,""))</f>
        <v/>
      </c>
      <c r="AP508" s="21" t="str">
        <f>IF(AND('別紙3-1_区分⑤所要額内訳'!$I$4="大規模施設等(定員30人以上)",$AP$426&gt;=5),AP401,IF(AND('別紙3-1_区分⑤所要額内訳'!$I$4="小規模施設等(定員29人以下)",$AP$426&gt;=2),AP401,""))</f>
        <v/>
      </c>
      <c r="AQ508" s="21" t="str">
        <f>IF(AND('別紙3-1_区分⑤所要額内訳'!$I$4="大規模施設等(定員30人以上)",$AQ$426&gt;=5),AQ401,IF(AND('別紙3-1_区分⑤所要額内訳'!$I$4="小規模施設等(定員29人以下)",$AQ$426&gt;=2),AQ401,""))</f>
        <v/>
      </c>
      <c r="AR508" s="21" t="str">
        <f>IF(AND('別紙3-1_区分⑤所要額内訳'!$I$4="大規模施設等(定員30人以上)",$AR$426&gt;=5),AR401,IF(AND('別紙3-1_区分⑤所要額内訳'!$I$4="小規模施設等(定員29人以下)",$AR$426&gt;=2),AR401,""))</f>
        <v/>
      </c>
      <c r="AS508" s="21" t="str">
        <f>IF(AND('別紙3-1_区分⑤所要額内訳'!$I$4="大規模施設等(定員30人以上)",$AS$426&gt;=5),AS401,IF(AND('別紙3-1_区分⑤所要額内訳'!$I$4="小規模施設等(定員29人以下)",$AS$426&gt;=2),AS401,""))</f>
        <v/>
      </c>
      <c r="AT508" s="21" t="str">
        <f>IF(AND('別紙3-1_区分⑤所要額内訳'!$I$4="大規模施設等(定員30人以上)",$AT$426&gt;=5),AT401,IF(AND('別紙3-1_区分⑤所要額内訳'!$I$4="小規模施設等(定員29人以下)",$AT$426&gt;=2),AT401,""))</f>
        <v/>
      </c>
      <c r="AU508" s="21" t="str">
        <f>IF(AND('別紙3-1_区分⑤所要額内訳'!$I$4="大規模施設等(定員30人以上)",$AU$426&gt;=5),AU401,IF(AND('別紙3-1_区分⑤所要額内訳'!$I$4="小規模施設等(定員29人以下)",$AU$426&gt;=2),AU401,""))</f>
        <v/>
      </c>
      <c r="AV508" s="21" t="str">
        <f>IF(AND('別紙3-1_区分⑤所要額内訳'!$I$4="大規模施設等(定員30人以上)",$AV$426&gt;=5),AV401,IF(AND('別紙3-1_区分⑤所要額内訳'!$I$4="小規模施設等(定員29人以下)",$AV$426&gt;=2),AV401,""))</f>
        <v/>
      </c>
      <c r="AW508" s="21" t="str">
        <f>IF(AND('別紙3-1_区分⑤所要額内訳'!$I$4="大規模施設等(定員30人以上)",$AW$426&gt;=5),AW401,IF(AND('別紙3-1_区分⑤所要額内訳'!$I$4="小規模施設等(定員29人以下)",$AW$426&gt;=2),AW401,""))</f>
        <v/>
      </c>
      <c r="AX508" s="21" t="str">
        <f>IF(AND('別紙3-1_区分⑤所要額内訳'!$I$4="大規模施設等(定員30人以上)",$AX$426&gt;=5),AX401,IF(AND('別紙3-1_区分⑤所要額内訳'!$I$4="小規模施設等(定員29人以下)",$AX$426&gt;=2),AX401,""))</f>
        <v/>
      </c>
      <c r="AY508" s="21" t="str">
        <f>IF(AND('別紙3-1_区分⑤所要額内訳'!$I$4="大規模施設等(定員30人以上)",$AY$426&gt;=5),AY401,IF(AND('別紙3-1_区分⑤所要額内訳'!$I$4="小規模施設等(定員29人以下)",$AY$426&gt;=2),AY401,""))</f>
        <v/>
      </c>
      <c r="AZ508" s="21" t="str">
        <f>IF(AND('別紙3-1_区分⑤所要額内訳'!$I$4="大規模施設等(定員30人以上)",$AZ$426&gt;=5),AZ401,IF(AND('別紙3-1_区分⑤所要額内訳'!$I$4="小規模施設等(定員29人以下)",$AZ$426&gt;=2),AZ401,""))</f>
        <v/>
      </c>
      <c r="BA508" s="21" t="str">
        <f>IF(AND('別紙3-1_区分⑤所要額内訳'!$I$4="大規模施設等(定員30人以上)",$BA$426&gt;=5),BA401,IF(AND('別紙3-1_区分⑤所要額内訳'!$I$4="小規模施設等(定員29人以下)",$BA$426&gt;=2),BA401,""))</f>
        <v/>
      </c>
      <c r="BB508" s="18">
        <f t="shared" si="812"/>
        <v>0</v>
      </c>
    </row>
    <row r="509" spans="1:54" x14ac:dyDescent="0.2">
      <c r="A509" s="5" t="str">
        <f t="shared" ref="A509:C509" si="837">A81</f>
        <v/>
      </c>
      <c r="B509" s="14" t="str">
        <f t="shared" si="837"/>
        <v/>
      </c>
      <c r="C509" s="5" t="str">
        <f t="shared" si="837"/>
        <v/>
      </c>
      <c r="D509" s="21" t="str">
        <f>IF(AND('別紙3-1_区分⑤所要額内訳'!$I$4="大規模施設等(定員30人以上)",$D$426&gt;=5),D402,IF(AND('別紙3-1_区分⑤所要額内訳'!$I$4="小規模施設等(定員29人以下)",$D$426&gt;=2),D402,""))</f>
        <v/>
      </c>
      <c r="E509" s="21" t="str">
        <f>IF(AND('別紙3-1_区分⑤所要額内訳'!$I$4="大規模施設等(定員30人以上)",$E$426&gt;=5),E402,IF(AND('別紙3-1_区分⑤所要額内訳'!$I$4="小規模施設等(定員29人以下)",$E$426&gt;=2),E402,""))</f>
        <v/>
      </c>
      <c r="F509" s="21" t="str">
        <f>IF(AND('別紙3-1_区分⑤所要額内訳'!$I$4="大規模施設等(定員30人以上)",$F$426&gt;=5),F402,IF(AND('別紙3-1_区分⑤所要額内訳'!$I$4="小規模施設等(定員29人以下)",$F$426&gt;=2),F402,""))</f>
        <v/>
      </c>
      <c r="G509" s="21" t="str">
        <f>IF(AND('別紙3-1_区分⑤所要額内訳'!$I$4="大規模施設等(定員30人以上)",$G$426&gt;=5),G402,IF(AND('別紙3-1_区分⑤所要額内訳'!$I$4="小規模施設等(定員29人以下)",$G$426&gt;=2),G402,""))</f>
        <v/>
      </c>
      <c r="H509" s="21" t="str">
        <f>IF(AND('別紙3-1_区分⑤所要額内訳'!$I$4="大規模施設等(定員30人以上)",$H$426&gt;=5),H402,IF(AND('別紙3-1_区分⑤所要額内訳'!$I$4="小規模施設等(定員29人以下)",$H$426&gt;=2),H402,""))</f>
        <v/>
      </c>
      <c r="I509" s="21" t="str">
        <f>IF(AND('別紙3-1_区分⑤所要額内訳'!$I$4="大規模施設等(定員30人以上)",$I$426&gt;=5),I402,IF(AND('別紙3-1_区分⑤所要額内訳'!$I$4="小規模施設等(定員29人以下)",$I$426&gt;=2),I402,""))</f>
        <v/>
      </c>
      <c r="J509" s="21" t="str">
        <f>IF(AND('別紙3-1_区分⑤所要額内訳'!$I$4="大規模施設等(定員30人以上)",$J$426&gt;=5),J402,IF(AND('別紙3-1_区分⑤所要額内訳'!$I$4="小規模施設等(定員29人以下)",$J$426&gt;=2),J402,""))</f>
        <v/>
      </c>
      <c r="K509" s="21" t="str">
        <f>IF(AND('別紙3-1_区分⑤所要額内訳'!$I$4="大規模施設等(定員30人以上)",$K$426&gt;=5),K402,IF(AND('別紙3-1_区分⑤所要額内訳'!$I$4="小規模施設等(定員29人以下)",$K$426&gt;=2),K402,""))</f>
        <v/>
      </c>
      <c r="L509" s="21" t="str">
        <f>IF(AND('別紙3-1_区分⑤所要額内訳'!$I$4="大規模施設等(定員30人以上)",$L$426&gt;=5),L402,IF(AND('別紙3-1_区分⑤所要額内訳'!$I$4="小規模施設等(定員29人以下)",$L$426&gt;=2),L402,""))</f>
        <v/>
      </c>
      <c r="M509" s="21" t="str">
        <f>IF(AND('別紙3-1_区分⑤所要額内訳'!$I$4="大規模施設等(定員30人以上)",$M$426&gt;=5),M402,IF(AND('別紙3-1_区分⑤所要額内訳'!$I$4="小規模施設等(定員29人以下)",$M$426&gt;=2),M402,""))</f>
        <v/>
      </c>
      <c r="N509" s="21" t="str">
        <f>IF(AND('別紙3-1_区分⑤所要額内訳'!$I$4="大規模施設等(定員30人以上)",$N$426&gt;=5),N402,IF(AND('別紙3-1_区分⑤所要額内訳'!$I$4="小規模施設等(定員29人以下)",$N$426&gt;=2),N402,""))</f>
        <v/>
      </c>
      <c r="O509" s="21" t="str">
        <f>IF(AND('別紙3-1_区分⑤所要額内訳'!$I$4="大規模施設等(定員30人以上)",$O$426&gt;=5),O402,IF(AND('別紙3-1_区分⑤所要額内訳'!$I$4="小規模施設等(定員29人以下)",$O$426&gt;=2),O402,""))</f>
        <v/>
      </c>
      <c r="P509" s="21" t="str">
        <f>IF(AND('別紙3-1_区分⑤所要額内訳'!$I$4="大規模施設等(定員30人以上)",$P$426&gt;=5),P402,IF(AND('別紙3-1_区分⑤所要額内訳'!$I$4="小規模施設等(定員29人以下)",$P$426&gt;=2),P402,""))</f>
        <v/>
      </c>
      <c r="Q509" s="21" t="str">
        <f>IF(AND('別紙3-1_区分⑤所要額内訳'!$I$4="大規模施設等(定員30人以上)",$Q$426&gt;=5),Q402,IF(AND('別紙3-1_区分⑤所要額内訳'!$I$4="小規模施設等(定員29人以下)",$Q$426&gt;=2),Q402,""))</f>
        <v/>
      </c>
      <c r="R509" s="21" t="str">
        <f>IF(AND('別紙3-1_区分⑤所要額内訳'!$I$4="大規模施設等(定員30人以上)",$R$426&gt;=5),R402,IF(AND('別紙3-1_区分⑤所要額内訳'!$I$4="小規模施設等(定員29人以下)",$R$426&gt;=2),R402,""))</f>
        <v/>
      </c>
      <c r="S509" s="21" t="str">
        <f>IF(AND('別紙3-1_区分⑤所要額内訳'!$I$4="大規模施設等(定員30人以上)",$S$426&gt;=5),S402,IF(AND('別紙3-1_区分⑤所要額内訳'!$I$4="小規模施設等(定員29人以下)",$S$426&gt;=2),S402,""))</f>
        <v/>
      </c>
      <c r="T509" s="21" t="str">
        <f>IF(AND('別紙3-1_区分⑤所要額内訳'!$I$4="大規模施設等(定員30人以上)",$T$426&gt;=5),T402,IF(AND('別紙3-1_区分⑤所要額内訳'!$I$4="小規模施設等(定員29人以下)",$T$426&gt;=2),T402,""))</f>
        <v/>
      </c>
      <c r="U509" s="21" t="str">
        <f>IF(AND('別紙3-1_区分⑤所要額内訳'!$I$4="大規模施設等(定員30人以上)",$U$426&gt;=5),U402,IF(AND('別紙3-1_区分⑤所要額内訳'!$I$4="小規模施設等(定員29人以下)",$U$426&gt;=2),U402,""))</f>
        <v/>
      </c>
      <c r="V509" s="21" t="str">
        <f>IF(AND('別紙3-1_区分⑤所要額内訳'!$I$4="大規模施設等(定員30人以上)",$V$426&gt;=5),V402,IF(AND('別紙3-1_区分⑤所要額内訳'!$I$4="小規模施設等(定員29人以下)",$V$426&gt;=2),V402,""))</f>
        <v/>
      </c>
      <c r="W509" s="21" t="str">
        <f>IF(AND('別紙3-1_区分⑤所要額内訳'!$I$4="大規模施設等(定員30人以上)",$W$426&gt;=5),W402,IF(AND('別紙3-1_区分⑤所要額内訳'!$I$4="小規模施設等(定員29人以下)",$W$426&gt;=2),W402,""))</f>
        <v/>
      </c>
      <c r="X509" s="21" t="str">
        <f>IF(AND('別紙3-1_区分⑤所要額内訳'!$I$4="大規模施設等(定員30人以上)",$X$426&gt;=5),X402,IF(AND('別紙3-1_区分⑤所要額内訳'!$I$4="小規模施設等(定員29人以下)",$X$426&gt;=2),X402,""))</f>
        <v/>
      </c>
      <c r="Y509" s="21" t="str">
        <f>IF(AND('別紙3-1_区分⑤所要額内訳'!$I$4="大規模施設等(定員30人以上)",$Y$426&gt;=5),Y402,IF(AND('別紙3-1_区分⑤所要額内訳'!$I$4="小規模施設等(定員29人以下)",$Y$426&gt;=2),Y402,""))</f>
        <v/>
      </c>
      <c r="Z509" s="21" t="str">
        <f>IF(AND('別紙3-1_区分⑤所要額内訳'!$I$4="大規模施設等(定員30人以上)",$Z$426&gt;=5),Z402,IF(AND('別紙3-1_区分⑤所要額内訳'!$I$4="小規模施設等(定員29人以下)",$Z$426&gt;=2),Z402,""))</f>
        <v/>
      </c>
      <c r="AA509" s="21" t="str">
        <f>IF(AND('別紙3-1_区分⑤所要額内訳'!$I$4="大規模施設等(定員30人以上)",$AA$426&gt;=5),AA402,IF(AND('別紙3-1_区分⑤所要額内訳'!$I$4="小規模施設等(定員29人以下)",$AA$426&gt;=2),AA402,""))</f>
        <v/>
      </c>
      <c r="AB509" s="21" t="str">
        <f>IF(AND('別紙3-1_区分⑤所要額内訳'!$I$4="大規模施設等(定員30人以上)",$AB$426&gt;=5),AB402,IF(AND('別紙3-1_区分⑤所要額内訳'!$I$4="小規模施設等(定員29人以下)",$AB$426&gt;=2),AB402,""))</f>
        <v/>
      </c>
      <c r="AC509" s="21" t="str">
        <f>IF(AND('別紙3-1_区分⑤所要額内訳'!$I$4="大規模施設等(定員30人以上)",$AC$426&gt;=5),AC402,IF(AND('別紙3-1_区分⑤所要額内訳'!$I$4="小規模施設等(定員29人以下)",$AC$426&gt;=2),AC402,""))</f>
        <v/>
      </c>
      <c r="AD509" s="21" t="str">
        <f>IF(AND('別紙3-1_区分⑤所要額内訳'!$I$4="大規模施設等(定員30人以上)",$AD$426&gt;=5),AD402,IF(AND('別紙3-1_区分⑤所要額内訳'!$I$4="小規模施設等(定員29人以下)",$AD$426&gt;=2),AD402,""))</f>
        <v/>
      </c>
      <c r="AE509" s="21" t="str">
        <f>IF(AND('別紙3-1_区分⑤所要額内訳'!$I$4="大規模施設等(定員30人以上)",$AE$426&gt;=5),AE402,IF(AND('別紙3-1_区分⑤所要額内訳'!$I$4="小規模施設等(定員29人以下)",$AE$426&gt;=2),AE402,""))</f>
        <v/>
      </c>
      <c r="AF509" s="21" t="str">
        <f>IF(AND('別紙3-1_区分⑤所要額内訳'!$I$4="大規模施設等(定員30人以上)",$AF$426&gt;=5),AF402,IF(AND('別紙3-1_区分⑤所要額内訳'!$I$4="小規模施設等(定員29人以下)",$AF$426&gt;=2),AF402,""))</f>
        <v/>
      </c>
      <c r="AG509" s="21" t="str">
        <f>IF(AND('別紙3-1_区分⑤所要額内訳'!$I$4="大規模施設等(定員30人以上)",$AG$426&gt;=5),AG402,IF(AND('別紙3-1_区分⑤所要額内訳'!$I$4="小規模施設等(定員29人以下)",$AG$426&gt;=2),AG402,""))</f>
        <v/>
      </c>
      <c r="AH509" s="21" t="str">
        <f>IF(AND('別紙3-1_区分⑤所要額内訳'!$I$4="大規模施設等(定員30人以上)",$AH$426&gt;=5),AH402,IF(AND('別紙3-1_区分⑤所要額内訳'!$I$4="小規模施設等(定員29人以下)",$AH$426&gt;=2),AH402,""))</f>
        <v/>
      </c>
      <c r="AI509" s="21" t="str">
        <f>IF(AND('別紙3-1_区分⑤所要額内訳'!$I$4="大規模施設等(定員30人以上)",$AI$426&gt;=5),AI402,IF(AND('別紙3-1_区分⑤所要額内訳'!$I$4="小規模施設等(定員29人以下)",$AI$426&gt;=2),AI402,""))</f>
        <v/>
      </c>
      <c r="AJ509" s="21" t="str">
        <f>IF(AND('別紙3-1_区分⑤所要額内訳'!$I$4="大規模施設等(定員30人以上)",$AJ$426&gt;=5),AJ402,IF(AND('別紙3-1_区分⑤所要額内訳'!$I$4="小規模施設等(定員29人以下)",$AJ$426&gt;=2),AJ402,""))</f>
        <v/>
      </c>
      <c r="AK509" s="21" t="str">
        <f>IF(AND('別紙3-1_区分⑤所要額内訳'!$I$4="大規模施設等(定員30人以上)",$AK$426&gt;=5),AK402,IF(AND('別紙3-1_区分⑤所要額内訳'!$I$4="小規模施設等(定員29人以下)",$AK$426&gt;=2),AK402,""))</f>
        <v/>
      </c>
      <c r="AL509" s="21" t="str">
        <f>IF(AND('別紙3-1_区分⑤所要額内訳'!$I$4="大規模施設等(定員30人以上)",$AL$426&gt;=5),AL402,IF(AND('別紙3-1_区分⑤所要額内訳'!$I$4="小規模施設等(定員29人以下)",$AL$426&gt;=2),AL402,""))</f>
        <v/>
      </c>
      <c r="AM509" s="21" t="str">
        <f>IF(AND('別紙3-1_区分⑤所要額内訳'!$I$4="大規模施設等(定員30人以上)",$AM$426&gt;=5),AM402,IF(AND('別紙3-1_区分⑤所要額内訳'!$I$4="小規模施設等(定員29人以下)",$AM$426&gt;=2),AM402,""))</f>
        <v/>
      </c>
      <c r="AN509" s="21" t="str">
        <f>IF(AND('別紙3-1_区分⑤所要額内訳'!$I$4="大規模施設等(定員30人以上)",$AN$426&gt;=5),AN402,IF(AND('別紙3-1_区分⑤所要額内訳'!$I$4="小規模施設等(定員29人以下)",$AN$426&gt;=2),AN402,""))</f>
        <v/>
      </c>
      <c r="AO509" s="21" t="str">
        <f>IF(AND('別紙3-1_区分⑤所要額内訳'!$I$4="大規模施設等(定員30人以上)",$AO$426&gt;=5),AO402,IF(AND('別紙3-1_区分⑤所要額内訳'!$I$4="小規模施設等(定員29人以下)",$AO$426&gt;=2),AO402,""))</f>
        <v/>
      </c>
      <c r="AP509" s="21" t="str">
        <f>IF(AND('別紙3-1_区分⑤所要額内訳'!$I$4="大規模施設等(定員30人以上)",$AP$426&gt;=5),AP402,IF(AND('別紙3-1_区分⑤所要額内訳'!$I$4="小規模施設等(定員29人以下)",$AP$426&gt;=2),AP402,""))</f>
        <v/>
      </c>
      <c r="AQ509" s="21" t="str">
        <f>IF(AND('別紙3-1_区分⑤所要額内訳'!$I$4="大規模施設等(定員30人以上)",$AQ$426&gt;=5),AQ402,IF(AND('別紙3-1_区分⑤所要額内訳'!$I$4="小規模施設等(定員29人以下)",$AQ$426&gt;=2),AQ402,""))</f>
        <v/>
      </c>
      <c r="AR509" s="21" t="str">
        <f>IF(AND('別紙3-1_区分⑤所要額内訳'!$I$4="大規模施設等(定員30人以上)",$AR$426&gt;=5),AR402,IF(AND('別紙3-1_区分⑤所要額内訳'!$I$4="小規模施設等(定員29人以下)",$AR$426&gt;=2),AR402,""))</f>
        <v/>
      </c>
      <c r="AS509" s="21" t="str">
        <f>IF(AND('別紙3-1_区分⑤所要額内訳'!$I$4="大規模施設等(定員30人以上)",$AS$426&gt;=5),AS402,IF(AND('別紙3-1_区分⑤所要額内訳'!$I$4="小規模施設等(定員29人以下)",$AS$426&gt;=2),AS402,""))</f>
        <v/>
      </c>
      <c r="AT509" s="21" t="str">
        <f>IF(AND('別紙3-1_区分⑤所要額内訳'!$I$4="大規模施設等(定員30人以上)",$AT$426&gt;=5),AT402,IF(AND('別紙3-1_区分⑤所要額内訳'!$I$4="小規模施設等(定員29人以下)",$AT$426&gt;=2),AT402,""))</f>
        <v/>
      </c>
      <c r="AU509" s="21" t="str">
        <f>IF(AND('別紙3-1_区分⑤所要額内訳'!$I$4="大規模施設等(定員30人以上)",$AU$426&gt;=5),AU402,IF(AND('別紙3-1_区分⑤所要額内訳'!$I$4="小規模施設等(定員29人以下)",$AU$426&gt;=2),AU402,""))</f>
        <v/>
      </c>
      <c r="AV509" s="21" t="str">
        <f>IF(AND('別紙3-1_区分⑤所要額内訳'!$I$4="大規模施設等(定員30人以上)",$AV$426&gt;=5),AV402,IF(AND('別紙3-1_区分⑤所要額内訳'!$I$4="小規模施設等(定員29人以下)",$AV$426&gt;=2),AV402,""))</f>
        <v/>
      </c>
      <c r="AW509" s="21" t="str">
        <f>IF(AND('別紙3-1_区分⑤所要額内訳'!$I$4="大規模施設等(定員30人以上)",$AW$426&gt;=5),AW402,IF(AND('別紙3-1_区分⑤所要額内訳'!$I$4="小規模施設等(定員29人以下)",$AW$426&gt;=2),AW402,""))</f>
        <v/>
      </c>
      <c r="AX509" s="21" t="str">
        <f>IF(AND('別紙3-1_区分⑤所要額内訳'!$I$4="大規模施設等(定員30人以上)",$AX$426&gt;=5),AX402,IF(AND('別紙3-1_区分⑤所要額内訳'!$I$4="小規模施設等(定員29人以下)",$AX$426&gt;=2),AX402,""))</f>
        <v/>
      </c>
      <c r="AY509" s="21" t="str">
        <f>IF(AND('別紙3-1_区分⑤所要額内訳'!$I$4="大規模施設等(定員30人以上)",$AY$426&gt;=5),AY402,IF(AND('別紙3-1_区分⑤所要額内訳'!$I$4="小規模施設等(定員29人以下)",$AY$426&gt;=2),AY402,""))</f>
        <v/>
      </c>
      <c r="AZ509" s="21" t="str">
        <f>IF(AND('別紙3-1_区分⑤所要額内訳'!$I$4="大規模施設等(定員30人以上)",$AZ$426&gt;=5),AZ402,IF(AND('別紙3-1_区分⑤所要額内訳'!$I$4="小規模施設等(定員29人以下)",$AZ$426&gt;=2),AZ402,""))</f>
        <v/>
      </c>
      <c r="BA509" s="21" t="str">
        <f>IF(AND('別紙3-1_区分⑤所要額内訳'!$I$4="大規模施設等(定員30人以上)",$BA$426&gt;=5),BA402,IF(AND('別紙3-1_区分⑤所要額内訳'!$I$4="小規模施設等(定員29人以下)",$BA$426&gt;=2),BA402,""))</f>
        <v/>
      </c>
      <c r="BB509" s="18">
        <f t="shared" si="812"/>
        <v>0</v>
      </c>
    </row>
    <row r="510" spans="1:54" x14ac:dyDescent="0.2">
      <c r="A510" s="5" t="str">
        <f t="shared" ref="A510:C510" si="838">A82</f>
        <v/>
      </c>
      <c r="B510" s="14" t="str">
        <f t="shared" si="838"/>
        <v/>
      </c>
      <c r="C510" s="5" t="str">
        <f t="shared" si="838"/>
        <v/>
      </c>
      <c r="D510" s="21" t="str">
        <f>IF(AND('別紙3-1_区分⑤所要額内訳'!$I$4="大規模施設等(定員30人以上)",$D$426&gt;=5),D403,IF(AND('別紙3-1_区分⑤所要額内訳'!$I$4="小規模施設等(定員29人以下)",$D$426&gt;=2),D403,""))</f>
        <v/>
      </c>
      <c r="E510" s="21" t="str">
        <f>IF(AND('別紙3-1_区分⑤所要額内訳'!$I$4="大規模施設等(定員30人以上)",$E$426&gt;=5),E403,IF(AND('別紙3-1_区分⑤所要額内訳'!$I$4="小規模施設等(定員29人以下)",$E$426&gt;=2),E403,""))</f>
        <v/>
      </c>
      <c r="F510" s="21" t="str">
        <f>IF(AND('別紙3-1_区分⑤所要額内訳'!$I$4="大規模施設等(定員30人以上)",$F$426&gt;=5),F403,IF(AND('別紙3-1_区分⑤所要額内訳'!$I$4="小規模施設等(定員29人以下)",$F$426&gt;=2),F403,""))</f>
        <v/>
      </c>
      <c r="G510" s="21" t="str">
        <f>IF(AND('別紙3-1_区分⑤所要額内訳'!$I$4="大規模施設等(定員30人以上)",$G$426&gt;=5),G403,IF(AND('別紙3-1_区分⑤所要額内訳'!$I$4="小規模施設等(定員29人以下)",$G$426&gt;=2),G403,""))</f>
        <v/>
      </c>
      <c r="H510" s="21" t="str">
        <f>IF(AND('別紙3-1_区分⑤所要額内訳'!$I$4="大規模施設等(定員30人以上)",$H$426&gt;=5),H403,IF(AND('別紙3-1_区分⑤所要額内訳'!$I$4="小規模施設等(定員29人以下)",$H$426&gt;=2),H403,""))</f>
        <v/>
      </c>
      <c r="I510" s="21" t="str">
        <f>IF(AND('別紙3-1_区分⑤所要額内訳'!$I$4="大規模施設等(定員30人以上)",$I$426&gt;=5),I403,IF(AND('別紙3-1_区分⑤所要額内訳'!$I$4="小規模施設等(定員29人以下)",$I$426&gt;=2),I403,""))</f>
        <v/>
      </c>
      <c r="J510" s="21" t="str">
        <f>IF(AND('別紙3-1_区分⑤所要額内訳'!$I$4="大規模施設等(定員30人以上)",$J$426&gt;=5),J403,IF(AND('別紙3-1_区分⑤所要額内訳'!$I$4="小規模施設等(定員29人以下)",$J$426&gt;=2),J403,""))</f>
        <v/>
      </c>
      <c r="K510" s="21" t="str">
        <f>IF(AND('別紙3-1_区分⑤所要額内訳'!$I$4="大規模施設等(定員30人以上)",$K$426&gt;=5),K403,IF(AND('別紙3-1_区分⑤所要額内訳'!$I$4="小規模施設等(定員29人以下)",$K$426&gt;=2),K403,""))</f>
        <v/>
      </c>
      <c r="L510" s="21" t="str">
        <f>IF(AND('別紙3-1_区分⑤所要額内訳'!$I$4="大規模施設等(定員30人以上)",$L$426&gt;=5),L403,IF(AND('別紙3-1_区分⑤所要額内訳'!$I$4="小規模施設等(定員29人以下)",$L$426&gt;=2),L403,""))</f>
        <v/>
      </c>
      <c r="M510" s="21" t="str">
        <f>IF(AND('別紙3-1_区分⑤所要額内訳'!$I$4="大規模施設等(定員30人以上)",$M$426&gt;=5),M403,IF(AND('別紙3-1_区分⑤所要額内訳'!$I$4="小規模施設等(定員29人以下)",$M$426&gt;=2),M403,""))</f>
        <v/>
      </c>
      <c r="N510" s="21" t="str">
        <f>IF(AND('別紙3-1_区分⑤所要額内訳'!$I$4="大規模施設等(定員30人以上)",$N$426&gt;=5),N403,IF(AND('別紙3-1_区分⑤所要額内訳'!$I$4="小規模施設等(定員29人以下)",$N$426&gt;=2),N403,""))</f>
        <v/>
      </c>
      <c r="O510" s="21" t="str">
        <f>IF(AND('別紙3-1_区分⑤所要額内訳'!$I$4="大規模施設等(定員30人以上)",$O$426&gt;=5),O403,IF(AND('別紙3-1_区分⑤所要額内訳'!$I$4="小規模施設等(定員29人以下)",$O$426&gt;=2),O403,""))</f>
        <v/>
      </c>
      <c r="P510" s="21" t="str">
        <f>IF(AND('別紙3-1_区分⑤所要額内訳'!$I$4="大規模施設等(定員30人以上)",$P$426&gt;=5),P403,IF(AND('別紙3-1_区分⑤所要額内訳'!$I$4="小規模施設等(定員29人以下)",$P$426&gt;=2),P403,""))</f>
        <v/>
      </c>
      <c r="Q510" s="21" t="str">
        <f>IF(AND('別紙3-1_区分⑤所要額内訳'!$I$4="大規模施設等(定員30人以上)",$Q$426&gt;=5),Q403,IF(AND('別紙3-1_区分⑤所要額内訳'!$I$4="小規模施設等(定員29人以下)",$Q$426&gt;=2),Q403,""))</f>
        <v/>
      </c>
      <c r="R510" s="21" t="str">
        <f>IF(AND('別紙3-1_区分⑤所要額内訳'!$I$4="大規模施設等(定員30人以上)",$R$426&gt;=5),R403,IF(AND('別紙3-1_区分⑤所要額内訳'!$I$4="小規模施設等(定員29人以下)",$R$426&gt;=2),R403,""))</f>
        <v/>
      </c>
      <c r="S510" s="21" t="str">
        <f>IF(AND('別紙3-1_区分⑤所要額内訳'!$I$4="大規模施設等(定員30人以上)",$S$426&gt;=5),S403,IF(AND('別紙3-1_区分⑤所要額内訳'!$I$4="小規模施設等(定員29人以下)",$S$426&gt;=2),S403,""))</f>
        <v/>
      </c>
      <c r="T510" s="21" t="str">
        <f>IF(AND('別紙3-1_区分⑤所要額内訳'!$I$4="大規模施設等(定員30人以上)",$T$426&gt;=5),T403,IF(AND('別紙3-1_区分⑤所要額内訳'!$I$4="小規模施設等(定員29人以下)",$T$426&gt;=2),T403,""))</f>
        <v/>
      </c>
      <c r="U510" s="21" t="str">
        <f>IF(AND('別紙3-1_区分⑤所要額内訳'!$I$4="大規模施設等(定員30人以上)",$U$426&gt;=5),U403,IF(AND('別紙3-1_区分⑤所要額内訳'!$I$4="小規模施設等(定員29人以下)",$U$426&gt;=2),U403,""))</f>
        <v/>
      </c>
      <c r="V510" s="21" t="str">
        <f>IF(AND('別紙3-1_区分⑤所要額内訳'!$I$4="大規模施設等(定員30人以上)",$V$426&gt;=5),V403,IF(AND('別紙3-1_区分⑤所要額内訳'!$I$4="小規模施設等(定員29人以下)",$V$426&gt;=2),V403,""))</f>
        <v/>
      </c>
      <c r="W510" s="21" t="str">
        <f>IF(AND('別紙3-1_区分⑤所要額内訳'!$I$4="大規模施設等(定員30人以上)",$W$426&gt;=5),W403,IF(AND('別紙3-1_区分⑤所要額内訳'!$I$4="小規模施設等(定員29人以下)",$W$426&gt;=2),W403,""))</f>
        <v/>
      </c>
      <c r="X510" s="21" t="str">
        <f>IF(AND('別紙3-1_区分⑤所要額内訳'!$I$4="大規模施設等(定員30人以上)",$X$426&gt;=5),X403,IF(AND('別紙3-1_区分⑤所要額内訳'!$I$4="小規模施設等(定員29人以下)",$X$426&gt;=2),X403,""))</f>
        <v/>
      </c>
      <c r="Y510" s="21" t="str">
        <f>IF(AND('別紙3-1_区分⑤所要額内訳'!$I$4="大規模施設等(定員30人以上)",$Y$426&gt;=5),Y403,IF(AND('別紙3-1_区分⑤所要額内訳'!$I$4="小規模施設等(定員29人以下)",$Y$426&gt;=2),Y403,""))</f>
        <v/>
      </c>
      <c r="Z510" s="21" t="str">
        <f>IF(AND('別紙3-1_区分⑤所要額内訳'!$I$4="大規模施設等(定員30人以上)",$Z$426&gt;=5),Z403,IF(AND('別紙3-1_区分⑤所要額内訳'!$I$4="小規模施設等(定員29人以下)",$Z$426&gt;=2),Z403,""))</f>
        <v/>
      </c>
      <c r="AA510" s="21" t="str">
        <f>IF(AND('別紙3-1_区分⑤所要額内訳'!$I$4="大規模施設等(定員30人以上)",$AA$426&gt;=5),AA403,IF(AND('別紙3-1_区分⑤所要額内訳'!$I$4="小規模施設等(定員29人以下)",$AA$426&gt;=2),AA403,""))</f>
        <v/>
      </c>
      <c r="AB510" s="21" t="str">
        <f>IF(AND('別紙3-1_区分⑤所要額内訳'!$I$4="大規模施設等(定員30人以上)",$AB$426&gt;=5),AB403,IF(AND('別紙3-1_区分⑤所要額内訳'!$I$4="小規模施設等(定員29人以下)",$AB$426&gt;=2),AB403,""))</f>
        <v/>
      </c>
      <c r="AC510" s="21" t="str">
        <f>IF(AND('別紙3-1_区分⑤所要額内訳'!$I$4="大規模施設等(定員30人以上)",$AC$426&gt;=5),AC403,IF(AND('別紙3-1_区分⑤所要額内訳'!$I$4="小規模施設等(定員29人以下)",$AC$426&gt;=2),AC403,""))</f>
        <v/>
      </c>
      <c r="AD510" s="21" t="str">
        <f>IF(AND('別紙3-1_区分⑤所要額内訳'!$I$4="大規模施設等(定員30人以上)",$AD$426&gt;=5),AD403,IF(AND('別紙3-1_区分⑤所要額内訳'!$I$4="小規模施設等(定員29人以下)",$AD$426&gt;=2),AD403,""))</f>
        <v/>
      </c>
      <c r="AE510" s="21" t="str">
        <f>IF(AND('別紙3-1_区分⑤所要額内訳'!$I$4="大規模施設等(定員30人以上)",$AE$426&gt;=5),AE403,IF(AND('別紙3-1_区分⑤所要額内訳'!$I$4="小規模施設等(定員29人以下)",$AE$426&gt;=2),AE403,""))</f>
        <v/>
      </c>
      <c r="AF510" s="21" t="str">
        <f>IF(AND('別紙3-1_区分⑤所要額内訳'!$I$4="大規模施設等(定員30人以上)",$AF$426&gt;=5),AF403,IF(AND('別紙3-1_区分⑤所要額内訳'!$I$4="小規模施設等(定員29人以下)",$AF$426&gt;=2),AF403,""))</f>
        <v/>
      </c>
      <c r="AG510" s="21" t="str">
        <f>IF(AND('別紙3-1_区分⑤所要額内訳'!$I$4="大規模施設等(定員30人以上)",$AG$426&gt;=5),AG403,IF(AND('別紙3-1_区分⑤所要額内訳'!$I$4="小規模施設等(定員29人以下)",$AG$426&gt;=2),AG403,""))</f>
        <v/>
      </c>
      <c r="AH510" s="21" t="str">
        <f>IF(AND('別紙3-1_区分⑤所要額内訳'!$I$4="大規模施設等(定員30人以上)",$AH$426&gt;=5),AH403,IF(AND('別紙3-1_区分⑤所要額内訳'!$I$4="小規模施設等(定員29人以下)",$AH$426&gt;=2),AH403,""))</f>
        <v/>
      </c>
      <c r="AI510" s="21" t="str">
        <f>IF(AND('別紙3-1_区分⑤所要額内訳'!$I$4="大規模施設等(定員30人以上)",$AI$426&gt;=5),AI403,IF(AND('別紙3-1_区分⑤所要額内訳'!$I$4="小規模施設等(定員29人以下)",$AI$426&gt;=2),AI403,""))</f>
        <v/>
      </c>
      <c r="AJ510" s="21" t="str">
        <f>IF(AND('別紙3-1_区分⑤所要額内訳'!$I$4="大規模施設等(定員30人以上)",$AJ$426&gt;=5),AJ403,IF(AND('別紙3-1_区分⑤所要額内訳'!$I$4="小規模施設等(定員29人以下)",$AJ$426&gt;=2),AJ403,""))</f>
        <v/>
      </c>
      <c r="AK510" s="21" t="str">
        <f>IF(AND('別紙3-1_区分⑤所要額内訳'!$I$4="大規模施設等(定員30人以上)",$AK$426&gt;=5),AK403,IF(AND('別紙3-1_区分⑤所要額内訳'!$I$4="小規模施設等(定員29人以下)",$AK$426&gt;=2),AK403,""))</f>
        <v/>
      </c>
      <c r="AL510" s="21" t="str">
        <f>IF(AND('別紙3-1_区分⑤所要額内訳'!$I$4="大規模施設等(定員30人以上)",$AL$426&gt;=5),AL403,IF(AND('別紙3-1_区分⑤所要額内訳'!$I$4="小規模施設等(定員29人以下)",$AL$426&gt;=2),AL403,""))</f>
        <v/>
      </c>
      <c r="AM510" s="21" t="str">
        <f>IF(AND('別紙3-1_区分⑤所要額内訳'!$I$4="大規模施設等(定員30人以上)",$AM$426&gt;=5),AM403,IF(AND('別紙3-1_区分⑤所要額内訳'!$I$4="小規模施設等(定員29人以下)",$AM$426&gt;=2),AM403,""))</f>
        <v/>
      </c>
      <c r="AN510" s="21" t="str">
        <f>IF(AND('別紙3-1_区分⑤所要額内訳'!$I$4="大規模施設等(定員30人以上)",$AN$426&gt;=5),AN403,IF(AND('別紙3-1_区分⑤所要額内訳'!$I$4="小規模施設等(定員29人以下)",$AN$426&gt;=2),AN403,""))</f>
        <v/>
      </c>
      <c r="AO510" s="21" t="str">
        <f>IF(AND('別紙3-1_区分⑤所要額内訳'!$I$4="大規模施設等(定員30人以上)",$AO$426&gt;=5),AO403,IF(AND('別紙3-1_区分⑤所要額内訳'!$I$4="小規模施設等(定員29人以下)",$AO$426&gt;=2),AO403,""))</f>
        <v/>
      </c>
      <c r="AP510" s="21" t="str">
        <f>IF(AND('別紙3-1_区分⑤所要額内訳'!$I$4="大規模施設等(定員30人以上)",$AP$426&gt;=5),AP403,IF(AND('別紙3-1_区分⑤所要額内訳'!$I$4="小規模施設等(定員29人以下)",$AP$426&gt;=2),AP403,""))</f>
        <v/>
      </c>
      <c r="AQ510" s="21" t="str">
        <f>IF(AND('別紙3-1_区分⑤所要額内訳'!$I$4="大規模施設等(定員30人以上)",$AQ$426&gt;=5),AQ403,IF(AND('別紙3-1_区分⑤所要額内訳'!$I$4="小規模施設等(定員29人以下)",$AQ$426&gt;=2),AQ403,""))</f>
        <v/>
      </c>
      <c r="AR510" s="21" t="str">
        <f>IF(AND('別紙3-1_区分⑤所要額内訳'!$I$4="大規模施設等(定員30人以上)",$AR$426&gt;=5),AR403,IF(AND('別紙3-1_区分⑤所要額内訳'!$I$4="小規模施設等(定員29人以下)",$AR$426&gt;=2),AR403,""))</f>
        <v/>
      </c>
      <c r="AS510" s="21" t="str">
        <f>IF(AND('別紙3-1_区分⑤所要額内訳'!$I$4="大規模施設等(定員30人以上)",$AS$426&gt;=5),AS403,IF(AND('別紙3-1_区分⑤所要額内訳'!$I$4="小規模施設等(定員29人以下)",$AS$426&gt;=2),AS403,""))</f>
        <v/>
      </c>
      <c r="AT510" s="21" t="str">
        <f>IF(AND('別紙3-1_区分⑤所要額内訳'!$I$4="大規模施設等(定員30人以上)",$AT$426&gt;=5),AT403,IF(AND('別紙3-1_区分⑤所要額内訳'!$I$4="小規模施設等(定員29人以下)",$AT$426&gt;=2),AT403,""))</f>
        <v/>
      </c>
      <c r="AU510" s="21" t="str">
        <f>IF(AND('別紙3-1_区分⑤所要額内訳'!$I$4="大規模施設等(定員30人以上)",$AU$426&gt;=5),AU403,IF(AND('別紙3-1_区分⑤所要額内訳'!$I$4="小規模施設等(定員29人以下)",$AU$426&gt;=2),AU403,""))</f>
        <v/>
      </c>
      <c r="AV510" s="21" t="str">
        <f>IF(AND('別紙3-1_区分⑤所要額内訳'!$I$4="大規模施設等(定員30人以上)",$AV$426&gt;=5),AV403,IF(AND('別紙3-1_区分⑤所要額内訳'!$I$4="小規模施設等(定員29人以下)",$AV$426&gt;=2),AV403,""))</f>
        <v/>
      </c>
      <c r="AW510" s="21" t="str">
        <f>IF(AND('別紙3-1_区分⑤所要額内訳'!$I$4="大規模施設等(定員30人以上)",$AW$426&gt;=5),AW403,IF(AND('別紙3-1_区分⑤所要額内訳'!$I$4="小規模施設等(定員29人以下)",$AW$426&gt;=2),AW403,""))</f>
        <v/>
      </c>
      <c r="AX510" s="21" t="str">
        <f>IF(AND('別紙3-1_区分⑤所要額内訳'!$I$4="大規模施設等(定員30人以上)",$AX$426&gt;=5),AX403,IF(AND('別紙3-1_区分⑤所要額内訳'!$I$4="小規模施設等(定員29人以下)",$AX$426&gt;=2),AX403,""))</f>
        <v/>
      </c>
      <c r="AY510" s="21" t="str">
        <f>IF(AND('別紙3-1_区分⑤所要額内訳'!$I$4="大規模施設等(定員30人以上)",$AY$426&gt;=5),AY403,IF(AND('別紙3-1_区分⑤所要額内訳'!$I$4="小規模施設等(定員29人以下)",$AY$426&gt;=2),AY403,""))</f>
        <v/>
      </c>
      <c r="AZ510" s="21" t="str">
        <f>IF(AND('別紙3-1_区分⑤所要額内訳'!$I$4="大規模施設等(定員30人以上)",$AZ$426&gt;=5),AZ403,IF(AND('別紙3-1_区分⑤所要額内訳'!$I$4="小規模施設等(定員29人以下)",$AZ$426&gt;=2),AZ403,""))</f>
        <v/>
      </c>
      <c r="BA510" s="21" t="str">
        <f>IF(AND('別紙3-1_区分⑤所要額内訳'!$I$4="大規模施設等(定員30人以上)",$BA$426&gt;=5),BA403,IF(AND('別紙3-1_区分⑤所要額内訳'!$I$4="小規模施設等(定員29人以下)",$BA$426&gt;=2),BA403,""))</f>
        <v/>
      </c>
      <c r="BB510" s="18">
        <f t="shared" si="812"/>
        <v>0</v>
      </c>
    </row>
    <row r="511" spans="1:54" x14ac:dyDescent="0.2">
      <c r="A511" s="5" t="str">
        <f t="shared" ref="A511:C511" si="839">A83</f>
        <v/>
      </c>
      <c r="B511" s="14" t="str">
        <f t="shared" si="839"/>
        <v/>
      </c>
      <c r="C511" s="5" t="str">
        <f t="shared" si="839"/>
        <v/>
      </c>
      <c r="D511" s="21" t="str">
        <f>IF(AND('別紙3-1_区分⑤所要額内訳'!$I$4="大規模施設等(定員30人以上)",$D$426&gt;=5),D404,IF(AND('別紙3-1_区分⑤所要額内訳'!$I$4="小規模施設等(定員29人以下)",$D$426&gt;=2),D404,""))</f>
        <v/>
      </c>
      <c r="E511" s="21" t="str">
        <f>IF(AND('別紙3-1_区分⑤所要額内訳'!$I$4="大規模施設等(定員30人以上)",$E$426&gt;=5),E404,IF(AND('別紙3-1_区分⑤所要額内訳'!$I$4="小規模施設等(定員29人以下)",$E$426&gt;=2),E404,""))</f>
        <v/>
      </c>
      <c r="F511" s="21" t="str">
        <f>IF(AND('別紙3-1_区分⑤所要額内訳'!$I$4="大規模施設等(定員30人以上)",$F$426&gt;=5),F404,IF(AND('別紙3-1_区分⑤所要額内訳'!$I$4="小規模施設等(定員29人以下)",$F$426&gt;=2),F404,""))</f>
        <v/>
      </c>
      <c r="G511" s="21" t="str">
        <f>IF(AND('別紙3-1_区分⑤所要額内訳'!$I$4="大規模施設等(定員30人以上)",$G$426&gt;=5),G404,IF(AND('別紙3-1_区分⑤所要額内訳'!$I$4="小規模施設等(定員29人以下)",$G$426&gt;=2),G404,""))</f>
        <v/>
      </c>
      <c r="H511" s="21" t="str">
        <f>IF(AND('別紙3-1_区分⑤所要額内訳'!$I$4="大規模施設等(定員30人以上)",$H$426&gt;=5),H404,IF(AND('別紙3-1_区分⑤所要額内訳'!$I$4="小規模施設等(定員29人以下)",$H$426&gt;=2),H404,""))</f>
        <v/>
      </c>
      <c r="I511" s="21" t="str">
        <f>IF(AND('別紙3-1_区分⑤所要額内訳'!$I$4="大規模施設等(定員30人以上)",$I$426&gt;=5),I404,IF(AND('別紙3-1_区分⑤所要額内訳'!$I$4="小規模施設等(定員29人以下)",$I$426&gt;=2),I404,""))</f>
        <v/>
      </c>
      <c r="J511" s="21" t="str">
        <f>IF(AND('別紙3-1_区分⑤所要額内訳'!$I$4="大規模施設等(定員30人以上)",$J$426&gt;=5),J404,IF(AND('別紙3-1_区分⑤所要額内訳'!$I$4="小規模施設等(定員29人以下)",$J$426&gt;=2),J404,""))</f>
        <v/>
      </c>
      <c r="K511" s="21" t="str">
        <f>IF(AND('別紙3-1_区分⑤所要額内訳'!$I$4="大規模施設等(定員30人以上)",$K$426&gt;=5),K404,IF(AND('別紙3-1_区分⑤所要額内訳'!$I$4="小規模施設等(定員29人以下)",$K$426&gt;=2),K404,""))</f>
        <v/>
      </c>
      <c r="L511" s="21" t="str">
        <f>IF(AND('別紙3-1_区分⑤所要額内訳'!$I$4="大規模施設等(定員30人以上)",$L$426&gt;=5),L404,IF(AND('別紙3-1_区分⑤所要額内訳'!$I$4="小規模施設等(定員29人以下)",$L$426&gt;=2),L404,""))</f>
        <v/>
      </c>
      <c r="M511" s="21" t="str">
        <f>IF(AND('別紙3-1_区分⑤所要額内訳'!$I$4="大規模施設等(定員30人以上)",$M$426&gt;=5),M404,IF(AND('別紙3-1_区分⑤所要額内訳'!$I$4="小規模施設等(定員29人以下)",$M$426&gt;=2),M404,""))</f>
        <v/>
      </c>
      <c r="N511" s="21" t="str">
        <f>IF(AND('別紙3-1_区分⑤所要額内訳'!$I$4="大規模施設等(定員30人以上)",$N$426&gt;=5),N404,IF(AND('別紙3-1_区分⑤所要額内訳'!$I$4="小規模施設等(定員29人以下)",$N$426&gt;=2),N404,""))</f>
        <v/>
      </c>
      <c r="O511" s="21" t="str">
        <f>IF(AND('別紙3-1_区分⑤所要額内訳'!$I$4="大規模施設等(定員30人以上)",$O$426&gt;=5),O404,IF(AND('別紙3-1_区分⑤所要額内訳'!$I$4="小規模施設等(定員29人以下)",$O$426&gt;=2),O404,""))</f>
        <v/>
      </c>
      <c r="P511" s="21" t="str">
        <f>IF(AND('別紙3-1_区分⑤所要額内訳'!$I$4="大規模施設等(定員30人以上)",$P$426&gt;=5),P404,IF(AND('別紙3-1_区分⑤所要額内訳'!$I$4="小規模施設等(定員29人以下)",$P$426&gt;=2),P404,""))</f>
        <v/>
      </c>
      <c r="Q511" s="21" t="str">
        <f>IF(AND('別紙3-1_区分⑤所要額内訳'!$I$4="大規模施設等(定員30人以上)",$Q$426&gt;=5),Q404,IF(AND('別紙3-1_区分⑤所要額内訳'!$I$4="小規模施設等(定員29人以下)",$Q$426&gt;=2),Q404,""))</f>
        <v/>
      </c>
      <c r="R511" s="21" t="str">
        <f>IF(AND('別紙3-1_区分⑤所要額内訳'!$I$4="大規模施設等(定員30人以上)",$R$426&gt;=5),R404,IF(AND('別紙3-1_区分⑤所要額内訳'!$I$4="小規模施設等(定員29人以下)",$R$426&gt;=2),R404,""))</f>
        <v/>
      </c>
      <c r="S511" s="21" t="str">
        <f>IF(AND('別紙3-1_区分⑤所要額内訳'!$I$4="大規模施設等(定員30人以上)",$S$426&gt;=5),S404,IF(AND('別紙3-1_区分⑤所要額内訳'!$I$4="小規模施設等(定員29人以下)",$S$426&gt;=2),S404,""))</f>
        <v/>
      </c>
      <c r="T511" s="21" t="str">
        <f>IF(AND('別紙3-1_区分⑤所要額内訳'!$I$4="大規模施設等(定員30人以上)",$T$426&gt;=5),T404,IF(AND('別紙3-1_区分⑤所要額内訳'!$I$4="小規模施設等(定員29人以下)",$T$426&gt;=2),T404,""))</f>
        <v/>
      </c>
      <c r="U511" s="21" t="str">
        <f>IF(AND('別紙3-1_区分⑤所要額内訳'!$I$4="大規模施設等(定員30人以上)",$U$426&gt;=5),U404,IF(AND('別紙3-1_区分⑤所要額内訳'!$I$4="小規模施設等(定員29人以下)",$U$426&gt;=2),U404,""))</f>
        <v/>
      </c>
      <c r="V511" s="21" t="str">
        <f>IF(AND('別紙3-1_区分⑤所要額内訳'!$I$4="大規模施設等(定員30人以上)",$V$426&gt;=5),V404,IF(AND('別紙3-1_区分⑤所要額内訳'!$I$4="小規模施設等(定員29人以下)",$V$426&gt;=2),V404,""))</f>
        <v/>
      </c>
      <c r="W511" s="21" t="str">
        <f>IF(AND('別紙3-1_区分⑤所要額内訳'!$I$4="大規模施設等(定員30人以上)",$W$426&gt;=5),W404,IF(AND('別紙3-1_区分⑤所要額内訳'!$I$4="小規模施設等(定員29人以下)",$W$426&gt;=2),W404,""))</f>
        <v/>
      </c>
      <c r="X511" s="21" t="str">
        <f>IF(AND('別紙3-1_区分⑤所要額内訳'!$I$4="大規模施設等(定員30人以上)",$X$426&gt;=5),X404,IF(AND('別紙3-1_区分⑤所要額内訳'!$I$4="小規模施設等(定員29人以下)",$X$426&gt;=2),X404,""))</f>
        <v/>
      </c>
      <c r="Y511" s="21" t="str">
        <f>IF(AND('別紙3-1_区分⑤所要額内訳'!$I$4="大規模施設等(定員30人以上)",$Y$426&gt;=5),Y404,IF(AND('別紙3-1_区分⑤所要額内訳'!$I$4="小規模施設等(定員29人以下)",$Y$426&gt;=2),Y404,""))</f>
        <v/>
      </c>
      <c r="Z511" s="21" t="str">
        <f>IF(AND('別紙3-1_区分⑤所要額内訳'!$I$4="大規模施設等(定員30人以上)",$Z$426&gt;=5),Z404,IF(AND('別紙3-1_区分⑤所要額内訳'!$I$4="小規模施設等(定員29人以下)",$Z$426&gt;=2),Z404,""))</f>
        <v/>
      </c>
      <c r="AA511" s="21" t="str">
        <f>IF(AND('別紙3-1_区分⑤所要額内訳'!$I$4="大規模施設等(定員30人以上)",$AA$426&gt;=5),AA404,IF(AND('別紙3-1_区分⑤所要額内訳'!$I$4="小規模施設等(定員29人以下)",$AA$426&gt;=2),AA404,""))</f>
        <v/>
      </c>
      <c r="AB511" s="21" t="str">
        <f>IF(AND('別紙3-1_区分⑤所要額内訳'!$I$4="大規模施設等(定員30人以上)",$AB$426&gt;=5),AB404,IF(AND('別紙3-1_区分⑤所要額内訳'!$I$4="小規模施設等(定員29人以下)",$AB$426&gt;=2),AB404,""))</f>
        <v/>
      </c>
      <c r="AC511" s="21" t="str">
        <f>IF(AND('別紙3-1_区分⑤所要額内訳'!$I$4="大規模施設等(定員30人以上)",$AC$426&gt;=5),AC404,IF(AND('別紙3-1_区分⑤所要額内訳'!$I$4="小規模施設等(定員29人以下)",$AC$426&gt;=2),AC404,""))</f>
        <v/>
      </c>
      <c r="AD511" s="21" t="str">
        <f>IF(AND('別紙3-1_区分⑤所要額内訳'!$I$4="大規模施設等(定員30人以上)",$AD$426&gt;=5),AD404,IF(AND('別紙3-1_区分⑤所要額内訳'!$I$4="小規模施設等(定員29人以下)",$AD$426&gt;=2),AD404,""))</f>
        <v/>
      </c>
      <c r="AE511" s="21" t="str">
        <f>IF(AND('別紙3-1_区分⑤所要額内訳'!$I$4="大規模施設等(定員30人以上)",$AE$426&gt;=5),AE404,IF(AND('別紙3-1_区分⑤所要額内訳'!$I$4="小規模施設等(定員29人以下)",$AE$426&gt;=2),AE404,""))</f>
        <v/>
      </c>
      <c r="AF511" s="21" t="str">
        <f>IF(AND('別紙3-1_区分⑤所要額内訳'!$I$4="大規模施設等(定員30人以上)",$AF$426&gt;=5),AF404,IF(AND('別紙3-1_区分⑤所要額内訳'!$I$4="小規模施設等(定員29人以下)",$AF$426&gt;=2),AF404,""))</f>
        <v/>
      </c>
      <c r="AG511" s="21" t="str">
        <f>IF(AND('別紙3-1_区分⑤所要額内訳'!$I$4="大規模施設等(定員30人以上)",$AG$426&gt;=5),AG404,IF(AND('別紙3-1_区分⑤所要額内訳'!$I$4="小規模施設等(定員29人以下)",$AG$426&gt;=2),AG404,""))</f>
        <v/>
      </c>
      <c r="AH511" s="21" t="str">
        <f>IF(AND('別紙3-1_区分⑤所要額内訳'!$I$4="大規模施設等(定員30人以上)",$AH$426&gt;=5),AH404,IF(AND('別紙3-1_区分⑤所要額内訳'!$I$4="小規模施設等(定員29人以下)",$AH$426&gt;=2),AH404,""))</f>
        <v/>
      </c>
      <c r="AI511" s="21" t="str">
        <f>IF(AND('別紙3-1_区分⑤所要額内訳'!$I$4="大規模施設等(定員30人以上)",$AI$426&gt;=5),AI404,IF(AND('別紙3-1_区分⑤所要額内訳'!$I$4="小規模施設等(定員29人以下)",$AI$426&gt;=2),AI404,""))</f>
        <v/>
      </c>
      <c r="AJ511" s="21" t="str">
        <f>IF(AND('別紙3-1_区分⑤所要額内訳'!$I$4="大規模施設等(定員30人以上)",$AJ$426&gt;=5),AJ404,IF(AND('別紙3-1_区分⑤所要額内訳'!$I$4="小規模施設等(定員29人以下)",$AJ$426&gt;=2),AJ404,""))</f>
        <v/>
      </c>
      <c r="AK511" s="21" t="str">
        <f>IF(AND('別紙3-1_区分⑤所要額内訳'!$I$4="大規模施設等(定員30人以上)",$AK$426&gt;=5),AK404,IF(AND('別紙3-1_区分⑤所要額内訳'!$I$4="小規模施設等(定員29人以下)",$AK$426&gt;=2),AK404,""))</f>
        <v/>
      </c>
      <c r="AL511" s="21" t="str">
        <f>IF(AND('別紙3-1_区分⑤所要額内訳'!$I$4="大規模施設等(定員30人以上)",$AL$426&gt;=5),AL404,IF(AND('別紙3-1_区分⑤所要額内訳'!$I$4="小規模施設等(定員29人以下)",$AL$426&gt;=2),AL404,""))</f>
        <v/>
      </c>
      <c r="AM511" s="21" t="str">
        <f>IF(AND('別紙3-1_区分⑤所要額内訳'!$I$4="大規模施設等(定員30人以上)",$AM$426&gt;=5),AM404,IF(AND('別紙3-1_区分⑤所要額内訳'!$I$4="小規模施設等(定員29人以下)",$AM$426&gt;=2),AM404,""))</f>
        <v/>
      </c>
      <c r="AN511" s="21" t="str">
        <f>IF(AND('別紙3-1_区分⑤所要額内訳'!$I$4="大規模施設等(定員30人以上)",$AN$426&gt;=5),AN404,IF(AND('別紙3-1_区分⑤所要額内訳'!$I$4="小規模施設等(定員29人以下)",$AN$426&gt;=2),AN404,""))</f>
        <v/>
      </c>
      <c r="AO511" s="21" t="str">
        <f>IF(AND('別紙3-1_区分⑤所要額内訳'!$I$4="大規模施設等(定員30人以上)",$AO$426&gt;=5),AO404,IF(AND('別紙3-1_区分⑤所要額内訳'!$I$4="小規模施設等(定員29人以下)",$AO$426&gt;=2),AO404,""))</f>
        <v/>
      </c>
      <c r="AP511" s="21" t="str">
        <f>IF(AND('別紙3-1_区分⑤所要額内訳'!$I$4="大規模施設等(定員30人以上)",$AP$426&gt;=5),AP404,IF(AND('別紙3-1_区分⑤所要額内訳'!$I$4="小規模施設等(定員29人以下)",$AP$426&gt;=2),AP404,""))</f>
        <v/>
      </c>
      <c r="AQ511" s="21" t="str">
        <f>IF(AND('別紙3-1_区分⑤所要額内訳'!$I$4="大規模施設等(定員30人以上)",$AQ$426&gt;=5),AQ404,IF(AND('別紙3-1_区分⑤所要額内訳'!$I$4="小規模施設等(定員29人以下)",$AQ$426&gt;=2),AQ404,""))</f>
        <v/>
      </c>
      <c r="AR511" s="21" t="str">
        <f>IF(AND('別紙3-1_区分⑤所要額内訳'!$I$4="大規模施設等(定員30人以上)",$AR$426&gt;=5),AR404,IF(AND('別紙3-1_区分⑤所要額内訳'!$I$4="小規模施設等(定員29人以下)",$AR$426&gt;=2),AR404,""))</f>
        <v/>
      </c>
      <c r="AS511" s="21" t="str">
        <f>IF(AND('別紙3-1_区分⑤所要額内訳'!$I$4="大規模施設等(定員30人以上)",$AS$426&gt;=5),AS404,IF(AND('別紙3-1_区分⑤所要額内訳'!$I$4="小規模施設等(定員29人以下)",$AS$426&gt;=2),AS404,""))</f>
        <v/>
      </c>
      <c r="AT511" s="21" t="str">
        <f>IF(AND('別紙3-1_区分⑤所要額内訳'!$I$4="大規模施設等(定員30人以上)",$AT$426&gt;=5),AT404,IF(AND('別紙3-1_区分⑤所要額内訳'!$I$4="小規模施設等(定員29人以下)",$AT$426&gt;=2),AT404,""))</f>
        <v/>
      </c>
      <c r="AU511" s="21" t="str">
        <f>IF(AND('別紙3-1_区分⑤所要額内訳'!$I$4="大規模施設等(定員30人以上)",$AU$426&gt;=5),AU404,IF(AND('別紙3-1_区分⑤所要額内訳'!$I$4="小規模施設等(定員29人以下)",$AU$426&gt;=2),AU404,""))</f>
        <v/>
      </c>
      <c r="AV511" s="21" t="str">
        <f>IF(AND('別紙3-1_区分⑤所要額内訳'!$I$4="大規模施設等(定員30人以上)",$AV$426&gt;=5),AV404,IF(AND('別紙3-1_区分⑤所要額内訳'!$I$4="小規模施設等(定員29人以下)",$AV$426&gt;=2),AV404,""))</f>
        <v/>
      </c>
      <c r="AW511" s="21" t="str">
        <f>IF(AND('別紙3-1_区分⑤所要額内訳'!$I$4="大規模施設等(定員30人以上)",$AW$426&gt;=5),AW404,IF(AND('別紙3-1_区分⑤所要額内訳'!$I$4="小規模施設等(定員29人以下)",$AW$426&gt;=2),AW404,""))</f>
        <v/>
      </c>
      <c r="AX511" s="21" t="str">
        <f>IF(AND('別紙3-1_区分⑤所要額内訳'!$I$4="大規模施設等(定員30人以上)",$AX$426&gt;=5),AX404,IF(AND('別紙3-1_区分⑤所要額内訳'!$I$4="小規模施設等(定員29人以下)",$AX$426&gt;=2),AX404,""))</f>
        <v/>
      </c>
      <c r="AY511" s="21" t="str">
        <f>IF(AND('別紙3-1_区分⑤所要額内訳'!$I$4="大規模施設等(定員30人以上)",$AY$426&gt;=5),AY404,IF(AND('別紙3-1_区分⑤所要額内訳'!$I$4="小規模施設等(定員29人以下)",$AY$426&gt;=2),AY404,""))</f>
        <v/>
      </c>
      <c r="AZ511" s="21" t="str">
        <f>IF(AND('別紙3-1_区分⑤所要額内訳'!$I$4="大規模施設等(定員30人以上)",$AZ$426&gt;=5),AZ404,IF(AND('別紙3-1_区分⑤所要額内訳'!$I$4="小規模施設等(定員29人以下)",$AZ$426&gt;=2),AZ404,""))</f>
        <v/>
      </c>
      <c r="BA511" s="21" t="str">
        <f>IF(AND('別紙3-1_区分⑤所要額内訳'!$I$4="大規模施設等(定員30人以上)",$BA$426&gt;=5),BA404,IF(AND('別紙3-1_区分⑤所要額内訳'!$I$4="小規模施設等(定員29人以下)",$BA$426&gt;=2),BA404,""))</f>
        <v/>
      </c>
      <c r="BB511" s="18">
        <f t="shared" si="812"/>
        <v>0</v>
      </c>
    </row>
    <row r="512" spans="1:54" x14ac:dyDescent="0.2">
      <c r="A512" s="5" t="str">
        <f t="shared" ref="A512:C512" si="840">A84</f>
        <v/>
      </c>
      <c r="B512" s="14" t="str">
        <f t="shared" si="840"/>
        <v/>
      </c>
      <c r="C512" s="5" t="str">
        <f t="shared" si="840"/>
        <v/>
      </c>
      <c r="D512" s="21" t="str">
        <f>IF(AND('別紙3-1_区分⑤所要額内訳'!$I$4="大規模施設等(定員30人以上)",$D$426&gt;=5),D405,IF(AND('別紙3-1_区分⑤所要額内訳'!$I$4="小規模施設等(定員29人以下)",$D$426&gt;=2),D405,""))</f>
        <v/>
      </c>
      <c r="E512" s="21" t="str">
        <f>IF(AND('別紙3-1_区分⑤所要額内訳'!$I$4="大規模施設等(定員30人以上)",$E$426&gt;=5),E405,IF(AND('別紙3-1_区分⑤所要額内訳'!$I$4="小規模施設等(定員29人以下)",$E$426&gt;=2),E405,""))</f>
        <v/>
      </c>
      <c r="F512" s="21" t="str">
        <f>IF(AND('別紙3-1_区分⑤所要額内訳'!$I$4="大規模施設等(定員30人以上)",$F$426&gt;=5),F405,IF(AND('別紙3-1_区分⑤所要額内訳'!$I$4="小規模施設等(定員29人以下)",$F$426&gt;=2),F405,""))</f>
        <v/>
      </c>
      <c r="G512" s="21" t="str">
        <f>IF(AND('別紙3-1_区分⑤所要額内訳'!$I$4="大規模施設等(定員30人以上)",$G$426&gt;=5),G405,IF(AND('別紙3-1_区分⑤所要額内訳'!$I$4="小規模施設等(定員29人以下)",$G$426&gt;=2),G405,""))</f>
        <v/>
      </c>
      <c r="H512" s="21" t="str">
        <f>IF(AND('別紙3-1_区分⑤所要額内訳'!$I$4="大規模施設等(定員30人以上)",$H$426&gt;=5),H405,IF(AND('別紙3-1_区分⑤所要額内訳'!$I$4="小規模施設等(定員29人以下)",$H$426&gt;=2),H405,""))</f>
        <v/>
      </c>
      <c r="I512" s="21" t="str">
        <f>IF(AND('別紙3-1_区分⑤所要額内訳'!$I$4="大規模施設等(定員30人以上)",$I$426&gt;=5),I405,IF(AND('別紙3-1_区分⑤所要額内訳'!$I$4="小規模施設等(定員29人以下)",$I$426&gt;=2),I405,""))</f>
        <v/>
      </c>
      <c r="J512" s="21" t="str">
        <f>IF(AND('別紙3-1_区分⑤所要額内訳'!$I$4="大規模施設等(定員30人以上)",$J$426&gt;=5),J405,IF(AND('別紙3-1_区分⑤所要額内訳'!$I$4="小規模施設等(定員29人以下)",$J$426&gt;=2),J405,""))</f>
        <v/>
      </c>
      <c r="K512" s="21" t="str">
        <f>IF(AND('別紙3-1_区分⑤所要額内訳'!$I$4="大規模施設等(定員30人以上)",$K$426&gt;=5),K405,IF(AND('別紙3-1_区分⑤所要額内訳'!$I$4="小規模施設等(定員29人以下)",$K$426&gt;=2),K405,""))</f>
        <v/>
      </c>
      <c r="L512" s="21" t="str">
        <f>IF(AND('別紙3-1_区分⑤所要額内訳'!$I$4="大規模施設等(定員30人以上)",$L$426&gt;=5),L405,IF(AND('別紙3-1_区分⑤所要額内訳'!$I$4="小規模施設等(定員29人以下)",$L$426&gt;=2),L405,""))</f>
        <v/>
      </c>
      <c r="M512" s="21" t="str">
        <f>IF(AND('別紙3-1_区分⑤所要額内訳'!$I$4="大規模施設等(定員30人以上)",$M$426&gt;=5),M405,IF(AND('別紙3-1_区分⑤所要額内訳'!$I$4="小規模施設等(定員29人以下)",$M$426&gt;=2),M405,""))</f>
        <v/>
      </c>
      <c r="N512" s="21" t="str">
        <f>IF(AND('別紙3-1_区分⑤所要額内訳'!$I$4="大規模施設等(定員30人以上)",$N$426&gt;=5),N405,IF(AND('別紙3-1_区分⑤所要額内訳'!$I$4="小規模施設等(定員29人以下)",$N$426&gt;=2),N405,""))</f>
        <v/>
      </c>
      <c r="O512" s="21" t="str">
        <f>IF(AND('別紙3-1_区分⑤所要額内訳'!$I$4="大規模施設等(定員30人以上)",$O$426&gt;=5),O405,IF(AND('別紙3-1_区分⑤所要額内訳'!$I$4="小規模施設等(定員29人以下)",$O$426&gt;=2),O405,""))</f>
        <v/>
      </c>
      <c r="P512" s="21" t="str">
        <f>IF(AND('別紙3-1_区分⑤所要額内訳'!$I$4="大規模施設等(定員30人以上)",$P$426&gt;=5),P405,IF(AND('別紙3-1_区分⑤所要額内訳'!$I$4="小規模施設等(定員29人以下)",$P$426&gt;=2),P405,""))</f>
        <v/>
      </c>
      <c r="Q512" s="21" t="str">
        <f>IF(AND('別紙3-1_区分⑤所要額内訳'!$I$4="大規模施設等(定員30人以上)",$Q$426&gt;=5),Q405,IF(AND('別紙3-1_区分⑤所要額内訳'!$I$4="小規模施設等(定員29人以下)",$Q$426&gt;=2),Q405,""))</f>
        <v/>
      </c>
      <c r="R512" s="21" t="str">
        <f>IF(AND('別紙3-1_区分⑤所要額内訳'!$I$4="大規模施設等(定員30人以上)",$R$426&gt;=5),R405,IF(AND('別紙3-1_区分⑤所要額内訳'!$I$4="小規模施設等(定員29人以下)",$R$426&gt;=2),R405,""))</f>
        <v/>
      </c>
      <c r="S512" s="21" t="str">
        <f>IF(AND('別紙3-1_区分⑤所要額内訳'!$I$4="大規模施設等(定員30人以上)",$S$426&gt;=5),S405,IF(AND('別紙3-1_区分⑤所要額内訳'!$I$4="小規模施設等(定員29人以下)",$S$426&gt;=2),S405,""))</f>
        <v/>
      </c>
      <c r="T512" s="21" t="str">
        <f>IF(AND('別紙3-1_区分⑤所要額内訳'!$I$4="大規模施設等(定員30人以上)",$T$426&gt;=5),T405,IF(AND('別紙3-1_区分⑤所要額内訳'!$I$4="小規模施設等(定員29人以下)",$T$426&gt;=2),T405,""))</f>
        <v/>
      </c>
      <c r="U512" s="21" t="str">
        <f>IF(AND('別紙3-1_区分⑤所要額内訳'!$I$4="大規模施設等(定員30人以上)",$U$426&gt;=5),U405,IF(AND('別紙3-1_区分⑤所要額内訳'!$I$4="小規模施設等(定員29人以下)",$U$426&gt;=2),U405,""))</f>
        <v/>
      </c>
      <c r="V512" s="21" t="str">
        <f>IF(AND('別紙3-1_区分⑤所要額内訳'!$I$4="大規模施設等(定員30人以上)",$V$426&gt;=5),V405,IF(AND('別紙3-1_区分⑤所要額内訳'!$I$4="小規模施設等(定員29人以下)",$V$426&gt;=2),V405,""))</f>
        <v/>
      </c>
      <c r="W512" s="21" t="str">
        <f>IF(AND('別紙3-1_区分⑤所要額内訳'!$I$4="大規模施設等(定員30人以上)",$W$426&gt;=5),W405,IF(AND('別紙3-1_区分⑤所要額内訳'!$I$4="小規模施設等(定員29人以下)",$W$426&gt;=2),W405,""))</f>
        <v/>
      </c>
      <c r="X512" s="21" t="str">
        <f>IF(AND('別紙3-1_区分⑤所要額内訳'!$I$4="大規模施設等(定員30人以上)",$X$426&gt;=5),X405,IF(AND('別紙3-1_区分⑤所要額内訳'!$I$4="小規模施設等(定員29人以下)",$X$426&gt;=2),X405,""))</f>
        <v/>
      </c>
      <c r="Y512" s="21" t="str">
        <f>IF(AND('別紙3-1_区分⑤所要額内訳'!$I$4="大規模施設等(定員30人以上)",$Y$426&gt;=5),Y405,IF(AND('別紙3-1_区分⑤所要額内訳'!$I$4="小規模施設等(定員29人以下)",$Y$426&gt;=2),Y405,""))</f>
        <v/>
      </c>
      <c r="Z512" s="21" t="str">
        <f>IF(AND('別紙3-1_区分⑤所要額内訳'!$I$4="大規模施設等(定員30人以上)",$Z$426&gt;=5),Z405,IF(AND('別紙3-1_区分⑤所要額内訳'!$I$4="小規模施設等(定員29人以下)",$Z$426&gt;=2),Z405,""))</f>
        <v/>
      </c>
      <c r="AA512" s="21" t="str">
        <f>IF(AND('別紙3-1_区分⑤所要額内訳'!$I$4="大規模施設等(定員30人以上)",$AA$426&gt;=5),AA405,IF(AND('別紙3-1_区分⑤所要額内訳'!$I$4="小規模施設等(定員29人以下)",$AA$426&gt;=2),AA405,""))</f>
        <v/>
      </c>
      <c r="AB512" s="21" t="str">
        <f>IF(AND('別紙3-1_区分⑤所要額内訳'!$I$4="大規模施設等(定員30人以上)",$AB$426&gt;=5),AB405,IF(AND('別紙3-1_区分⑤所要額内訳'!$I$4="小規模施設等(定員29人以下)",$AB$426&gt;=2),AB405,""))</f>
        <v/>
      </c>
      <c r="AC512" s="21" t="str">
        <f>IF(AND('別紙3-1_区分⑤所要額内訳'!$I$4="大規模施設等(定員30人以上)",$AC$426&gt;=5),AC405,IF(AND('別紙3-1_区分⑤所要額内訳'!$I$4="小規模施設等(定員29人以下)",$AC$426&gt;=2),AC405,""))</f>
        <v/>
      </c>
      <c r="AD512" s="21" t="str">
        <f>IF(AND('別紙3-1_区分⑤所要額内訳'!$I$4="大規模施設等(定員30人以上)",$AD$426&gt;=5),AD405,IF(AND('別紙3-1_区分⑤所要額内訳'!$I$4="小規模施設等(定員29人以下)",$AD$426&gt;=2),AD405,""))</f>
        <v/>
      </c>
      <c r="AE512" s="21" t="str">
        <f>IF(AND('別紙3-1_区分⑤所要額内訳'!$I$4="大規模施設等(定員30人以上)",$AE$426&gt;=5),AE405,IF(AND('別紙3-1_区分⑤所要額内訳'!$I$4="小規模施設等(定員29人以下)",$AE$426&gt;=2),AE405,""))</f>
        <v/>
      </c>
      <c r="AF512" s="21" t="str">
        <f>IF(AND('別紙3-1_区分⑤所要額内訳'!$I$4="大規模施設等(定員30人以上)",$AF$426&gt;=5),AF405,IF(AND('別紙3-1_区分⑤所要額内訳'!$I$4="小規模施設等(定員29人以下)",$AF$426&gt;=2),AF405,""))</f>
        <v/>
      </c>
      <c r="AG512" s="21" t="str">
        <f>IF(AND('別紙3-1_区分⑤所要額内訳'!$I$4="大規模施設等(定員30人以上)",$AG$426&gt;=5),AG405,IF(AND('別紙3-1_区分⑤所要額内訳'!$I$4="小規模施設等(定員29人以下)",$AG$426&gt;=2),AG405,""))</f>
        <v/>
      </c>
      <c r="AH512" s="21" t="str">
        <f>IF(AND('別紙3-1_区分⑤所要額内訳'!$I$4="大規模施設等(定員30人以上)",$AH$426&gt;=5),AH405,IF(AND('別紙3-1_区分⑤所要額内訳'!$I$4="小規模施設等(定員29人以下)",$AH$426&gt;=2),AH405,""))</f>
        <v/>
      </c>
      <c r="AI512" s="21" t="str">
        <f>IF(AND('別紙3-1_区分⑤所要額内訳'!$I$4="大規模施設等(定員30人以上)",$AI$426&gt;=5),AI405,IF(AND('別紙3-1_区分⑤所要額内訳'!$I$4="小規模施設等(定員29人以下)",$AI$426&gt;=2),AI405,""))</f>
        <v/>
      </c>
      <c r="AJ512" s="21" t="str">
        <f>IF(AND('別紙3-1_区分⑤所要額内訳'!$I$4="大規模施設等(定員30人以上)",$AJ$426&gt;=5),AJ405,IF(AND('別紙3-1_区分⑤所要額内訳'!$I$4="小規模施設等(定員29人以下)",$AJ$426&gt;=2),AJ405,""))</f>
        <v/>
      </c>
      <c r="AK512" s="21" t="str">
        <f>IF(AND('別紙3-1_区分⑤所要額内訳'!$I$4="大規模施設等(定員30人以上)",$AK$426&gt;=5),AK405,IF(AND('別紙3-1_区分⑤所要額内訳'!$I$4="小規模施設等(定員29人以下)",$AK$426&gt;=2),AK405,""))</f>
        <v/>
      </c>
      <c r="AL512" s="21" t="str">
        <f>IF(AND('別紙3-1_区分⑤所要額内訳'!$I$4="大規模施設等(定員30人以上)",$AL$426&gt;=5),AL405,IF(AND('別紙3-1_区分⑤所要額内訳'!$I$4="小規模施設等(定員29人以下)",$AL$426&gt;=2),AL405,""))</f>
        <v/>
      </c>
      <c r="AM512" s="21" t="str">
        <f>IF(AND('別紙3-1_区分⑤所要額内訳'!$I$4="大規模施設等(定員30人以上)",$AM$426&gt;=5),AM405,IF(AND('別紙3-1_区分⑤所要額内訳'!$I$4="小規模施設等(定員29人以下)",$AM$426&gt;=2),AM405,""))</f>
        <v/>
      </c>
      <c r="AN512" s="21" t="str">
        <f>IF(AND('別紙3-1_区分⑤所要額内訳'!$I$4="大規模施設等(定員30人以上)",$AN$426&gt;=5),AN405,IF(AND('別紙3-1_区分⑤所要額内訳'!$I$4="小規模施設等(定員29人以下)",$AN$426&gt;=2),AN405,""))</f>
        <v/>
      </c>
      <c r="AO512" s="21" t="str">
        <f>IF(AND('別紙3-1_区分⑤所要額内訳'!$I$4="大規模施設等(定員30人以上)",$AO$426&gt;=5),AO405,IF(AND('別紙3-1_区分⑤所要額内訳'!$I$4="小規模施設等(定員29人以下)",$AO$426&gt;=2),AO405,""))</f>
        <v/>
      </c>
      <c r="AP512" s="21" t="str">
        <f>IF(AND('別紙3-1_区分⑤所要額内訳'!$I$4="大規模施設等(定員30人以上)",$AP$426&gt;=5),AP405,IF(AND('別紙3-1_区分⑤所要額内訳'!$I$4="小規模施設等(定員29人以下)",$AP$426&gt;=2),AP405,""))</f>
        <v/>
      </c>
      <c r="AQ512" s="21" t="str">
        <f>IF(AND('別紙3-1_区分⑤所要額内訳'!$I$4="大規模施設等(定員30人以上)",$AQ$426&gt;=5),AQ405,IF(AND('別紙3-1_区分⑤所要額内訳'!$I$4="小規模施設等(定員29人以下)",$AQ$426&gt;=2),AQ405,""))</f>
        <v/>
      </c>
      <c r="AR512" s="21" t="str">
        <f>IF(AND('別紙3-1_区分⑤所要額内訳'!$I$4="大規模施設等(定員30人以上)",$AR$426&gt;=5),AR405,IF(AND('別紙3-1_区分⑤所要額内訳'!$I$4="小規模施設等(定員29人以下)",$AR$426&gt;=2),AR405,""))</f>
        <v/>
      </c>
      <c r="AS512" s="21" t="str">
        <f>IF(AND('別紙3-1_区分⑤所要額内訳'!$I$4="大規模施設等(定員30人以上)",$AS$426&gt;=5),AS405,IF(AND('別紙3-1_区分⑤所要額内訳'!$I$4="小規模施設等(定員29人以下)",$AS$426&gt;=2),AS405,""))</f>
        <v/>
      </c>
      <c r="AT512" s="21" t="str">
        <f>IF(AND('別紙3-1_区分⑤所要額内訳'!$I$4="大規模施設等(定員30人以上)",$AT$426&gt;=5),AT405,IF(AND('別紙3-1_区分⑤所要額内訳'!$I$4="小規模施設等(定員29人以下)",$AT$426&gt;=2),AT405,""))</f>
        <v/>
      </c>
      <c r="AU512" s="21" t="str">
        <f>IF(AND('別紙3-1_区分⑤所要額内訳'!$I$4="大規模施設等(定員30人以上)",$AU$426&gt;=5),AU405,IF(AND('別紙3-1_区分⑤所要額内訳'!$I$4="小規模施設等(定員29人以下)",$AU$426&gt;=2),AU405,""))</f>
        <v/>
      </c>
      <c r="AV512" s="21" t="str">
        <f>IF(AND('別紙3-1_区分⑤所要額内訳'!$I$4="大規模施設等(定員30人以上)",$AV$426&gt;=5),AV405,IF(AND('別紙3-1_区分⑤所要額内訳'!$I$4="小規模施設等(定員29人以下)",$AV$426&gt;=2),AV405,""))</f>
        <v/>
      </c>
      <c r="AW512" s="21" t="str">
        <f>IF(AND('別紙3-1_区分⑤所要額内訳'!$I$4="大規模施設等(定員30人以上)",$AW$426&gt;=5),AW405,IF(AND('別紙3-1_区分⑤所要額内訳'!$I$4="小規模施設等(定員29人以下)",$AW$426&gt;=2),AW405,""))</f>
        <v/>
      </c>
      <c r="AX512" s="21" t="str">
        <f>IF(AND('別紙3-1_区分⑤所要額内訳'!$I$4="大規模施設等(定員30人以上)",$AX$426&gt;=5),AX405,IF(AND('別紙3-1_区分⑤所要額内訳'!$I$4="小規模施設等(定員29人以下)",$AX$426&gt;=2),AX405,""))</f>
        <v/>
      </c>
      <c r="AY512" s="21" t="str">
        <f>IF(AND('別紙3-1_区分⑤所要額内訳'!$I$4="大規模施設等(定員30人以上)",$AY$426&gt;=5),AY405,IF(AND('別紙3-1_区分⑤所要額内訳'!$I$4="小規模施設等(定員29人以下)",$AY$426&gt;=2),AY405,""))</f>
        <v/>
      </c>
      <c r="AZ512" s="21" t="str">
        <f>IF(AND('別紙3-1_区分⑤所要額内訳'!$I$4="大規模施設等(定員30人以上)",$AZ$426&gt;=5),AZ405,IF(AND('別紙3-1_区分⑤所要額内訳'!$I$4="小規模施設等(定員29人以下)",$AZ$426&gt;=2),AZ405,""))</f>
        <v/>
      </c>
      <c r="BA512" s="21" t="str">
        <f>IF(AND('別紙3-1_区分⑤所要額内訳'!$I$4="大規模施設等(定員30人以上)",$BA$426&gt;=5),BA405,IF(AND('別紙3-1_区分⑤所要額内訳'!$I$4="小規模施設等(定員29人以下)",$BA$426&gt;=2),BA405,""))</f>
        <v/>
      </c>
      <c r="BB512" s="18">
        <f t="shared" si="812"/>
        <v>0</v>
      </c>
    </row>
    <row r="513" spans="1:54" x14ac:dyDescent="0.2">
      <c r="A513" s="5" t="str">
        <f t="shared" ref="A513:C513" si="841">A85</f>
        <v/>
      </c>
      <c r="B513" s="14" t="str">
        <f t="shared" si="841"/>
        <v/>
      </c>
      <c r="C513" s="5" t="str">
        <f t="shared" si="841"/>
        <v/>
      </c>
      <c r="D513" s="21" t="str">
        <f>IF(AND('別紙3-1_区分⑤所要額内訳'!$I$4="大規模施設等(定員30人以上)",$D$426&gt;=5),D406,IF(AND('別紙3-1_区分⑤所要額内訳'!$I$4="小規模施設等(定員29人以下)",$D$426&gt;=2),D406,""))</f>
        <v/>
      </c>
      <c r="E513" s="21" t="str">
        <f>IF(AND('別紙3-1_区分⑤所要額内訳'!$I$4="大規模施設等(定員30人以上)",$E$426&gt;=5),E406,IF(AND('別紙3-1_区分⑤所要額内訳'!$I$4="小規模施設等(定員29人以下)",$E$426&gt;=2),E406,""))</f>
        <v/>
      </c>
      <c r="F513" s="21" t="str">
        <f>IF(AND('別紙3-1_区分⑤所要額内訳'!$I$4="大規模施設等(定員30人以上)",$F$426&gt;=5),F406,IF(AND('別紙3-1_区分⑤所要額内訳'!$I$4="小規模施設等(定員29人以下)",$F$426&gt;=2),F406,""))</f>
        <v/>
      </c>
      <c r="G513" s="21" t="str">
        <f>IF(AND('別紙3-1_区分⑤所要額内訳'!$I$4="大規模施設等(定員30人以上)",$G$426&gt;=5),G406,IF(AND('別紙3-1_区分⑤所要額内訳'!$I$4="小規模施設等(定員29人以下)",$G$426&gt;=2),G406,""))</f>
        <v/>
      </c>
      <c r="H513" s="21" t="str">
        <f>IF(AND('別紙3-1_区分⑤所要額内訳'!$I$4="大規模施設等(定員30人以上)",$H$426&gt;=5),H406,IF(AND('別紙3-1_区分⑤所要額内訳'!$I$4="小規模施設等(定員29人以下)",$H$426&gt;=2),H406,""))</f>
        <v/>
      </c>
      <c r="I513" s="21" t="str">
        <f>IF(AND('別紙3-1_区分⑤所要額内訳'!$I$4="大規模施設等(定員30人以上)",$I$426&gt;=5),I406,IF(AND('別紙3-1_区分⑤所要額内訳'!$I$4="小規模施設等(定員29人以下)",$I$426&gt;=2),I406,""))</f>
        <v/>
      </c>
      <c r="J513" s="21" t="str">
        <f>IF(AND('別紙3-1_区分⑤所要額内訳'!$I$4="大規模施設等(定員30人以上)",$J$426&gt;=5),J406,IF(AND('別紙3-1_区分⑤所要額内訳'!$I$4="小規模施設等(定員29人以下)",$J$426&gt;=2),J406,""))</f>
        <v/>
      </c>
      <c r="K513" s="21" t="str">
        <f>IF(AND('別紙3-1_区分⑤所要額内訳'!$I$4="大規模施設等(定員30人以上)",$K$426&gt;=5),K406,IF(AND('別紙3-1_区分⑤所要額内訳'!$I$4="小規模施設等(定員29人以下)",$K$426&gt;=2),K406,""))</f>
        <v/>
      </c>
      <c r="L513" s="21" t="str">
        <f>IF(AND('別紙3-1_区分⑤所要額内訳'!$I$4="大規模施設等(定員30人以上)",$L$426&gt;=5),L406,IF(AND('別紙3-1_区分⑤所要額内訳'!$I$4="小規模施設等(定員29人以下)",$L$426&gt;=2),L406,""))</f>
        <v/>
      </c>
      <c r="M513" s="21" t="str">
        <f>IF(AND('別紙3-1_区分⑤所要額内訳'!$I$4="大規模施設等(定員30人以上)",$M$426&gt;=5),M406,IF(AND('別紙3-1_区分⑤所要額内訳'!$I$4="小規模施設等(定員29人以下)",$M$426&gt;=2),M406,""))</f>
        <v/>
      </c>
      <c r="N513" s="21" t="str">
        <f>IF(AND('別紙3-1_区分⑤所要額内訳'!$I$4="大規模施設等(定員30人以上)",$N$426&gt;=5),N406,IF(AND('別紙3-1_区分⑤所要額内訳'!$I$4="小規模施設等(定員29人以下)",$N$426&gt;=2),N406,""))</f>
        <v/>
      </c>
      <c r="O513" s="21" t="str">
        <f>IF(AND('別紙3-1_区分⑤所要額内訳'!$I$4="大規模施設等(定員30人以上)",$O$426&gt;=5),O406,IF(AND('別紙3-1_区分⑤所要額内訳'!$I$4="小規模施設等(定員29人以下)",$O$426&gt;=2),O406,""))</f>
        <v/>
      </c>
      <c r="P513" s="21" t="str">
        <f>IF(AND('別紙3-1_区分⑤所要額内訳'!$I$4="大規模施設等(定員30人以上)",$P$426&gt;=5),P406,IF(AND('別紙3-1_区分⑤所要額内訳'!$I$4="小規模施設等(定員29人以下)",$P$426&gt;=2),P406,""))</f>
        <v/>
      </c>
      <c r="Q513" s="21" t="str">
        <f>IF(AND('別紙3-1_区分⑤所要額内訳'!$I$4="大規模施設等(定員30人以上)",$Q$426&gt;=5),Q406,IF(AND('別紙3-1_区分⑤所要額内訳'!$I$4="小規模施設等(定員29人以下)",$Q$426&gt;=2),Q406,""))</f>
        <v/>
      </c>
      <c r="R513" s="21" t="str">
        <f>IF(AND('別紙3-1_区分⑤所要額内訳'!$I$4="大規模施設等(定員30人以上)",$R$426&gt;=5),R406,IF(AND('別紙3-1_区分⑤所要額内訳'!$I$4="小規模施設等(定員29人以下)",$R$426&gt;=2),R406,""))</f>
        <v/>
      </c>
      <c r="S513" s="21" t="str">
        <f>IF(AND('別紙3-1_区分⑤所要額内訳'!$I$4="大規模施設等(定員30人以上)",$S$426&gt;=5),S406,IF(AND('別紙3-1_区分⑤所要額内訳'!$I$4="小規模施設等(定員29人以下)",$S$426&gt;=2),S406,""))</f>
        <v/>
      </c>
      <c r="T513" s="21" t="str">
        <f>IF(AND('別紙3-1_区分⑤所要額内訳'!$I$4="大規模施設等(定員30人以上)",$T$426&gt;=5),T406,IF(AND('別紙3-1_区分⑤所要額内訳'!$I$4="小規模施設等(定員29人以下)",$T$426&gt;=2),T406,""))</f>
        <v/>
      </c>
      <c r="U513" s="21" t="str">
        <f>IF(AND('別紙3-1_区分⑤所要額内訳'!$I$4="大規模施設等(定員30人以上)",$U$426&gt;=5),U406,IF(AND('別紙3-1_区分⑤所要額内訳'!$I$4="小規模施設等(定員29人以下)",$U$426&gt;=2),U406,""))</f>
        <v/>
      </c>
      <c r="V513" s="21" t="str">
        <f>IF(AND('別紙3-1_区分⑤所要額内訳'!$I$4="大規模施設等(定員30人以上)",$V$426&gt;=5),V406,IF(AND('別紙3-1_区分⑤所要額内訳'!$I$4="小規模施設等(定員29人以下)",$V$426&gt;=2),V406,""))</f>
        <v/>
      </c>
      <c r="W513" s="21" t="str">
        <f>IF(AND('別紙3-1_区分⑤所要額内訳'!$I$4="大規模施設等(定員30人以上)",$W$426&gt;=5),W406,IF(AND('別紙3-1_区分⑤所要額内訳'!$I$4="小規模施設等(定員29人以下)",$W$426&gt;=2),W406,""))</f>
        <v/>
      </c>
      <c r="X513" s="21" t="str">
        <f>IF(AND('別紙3-1_区分⑤所要額内訳'!$I$4="大規模施設等(定員30人以上)",$X$426&gt;=5),X406,IF(AND('別紙3-1_区分⑤所要額内訳'!$I$4="小規模施設等(定員29人以下)",$X$426&gt;=2),X406,""))</f>
        <v/>
      </c>
      <c r="Y513" s="21" t="str">
        <f>IF(AND('別紙3-1_区分⑤所要額内訳'!$I$4="大規模施設等(定員30人以上)",$Y$426&gt;=5),Y406,IF(AND('別紙3-1_区分⑤所要額内訳'!$I$4="小規模施設等(定員29人以下)",$Y$426&gt;=2),Y406,""))</f>
        <v/>
      </c>
      <c r="Z513" s="21" t="str">
        <f>IF(AND('別紙3-1_区分⑤所要額内訳'!$I$4="大規模施設等(定員30人以上)",$Z$426&gt;=5),Z406,IF(AND('別紙3-1_区分⑤所要額内訳'!$I$4="小規模施設等(定員29人以下)",$Z$426&gt;=2),Z406,""))</f>
        <v/>
      </c>
      <c r="AA513" s="21" t="str">
        <f>IF(AND('別紙3-1_区分⑤所要額内訳'!$I$4="大規模施設等(定員30人以上)",$AA$426&gt;=5),AA406,IF(AND('別紙3-1_区分⑤所要額内訳'!$I$4="小規模施設等(定員29人以下)",$AA$426&gt;=2),AA406,""))</f>
        <v/>
      </c>
      <c r="AB513" s="21" t="str">
        <f>IF(AND('別紙3-1_区分⑤所要額内訳'!$I$4="大規模施設等(定員30人以上)",$AB$426&gt;=5),AB406,IF(AND('別紙3-1_区分⑤所要額内訳'!$I$4="小規模施設等(定員29人以下)",$AB$426&gt;=2),AB406,""))</f>
        <v/>
      </c>
      <c r="AC513" s="21" t="str">
        <f>IF(AND('別紙3-1_区分⑤所要額内訳'!$I$4="大規模施設等(定員30人以上)",$AC$426&gt;=5),AC406,IF(AND('別紙3-1_区分⑤所要額内訳'!$I$4="小規模施設等(定員29人以下)",$AC$426&gt;=2),AC406,""))</f>
        <v/>
      </c>
      <c r="AD513" s="21" t="str">
        <f>IF(AND('別紙3-1_区分⑤所要額内訳'!$I$4="大規模施設等(定員30人以上)",$AD$426&gt;=5),AD406,IF(AND('別紙3-1_区分⑤所要額内訳'!$I$4="小規模施設等(定員29人以下)",$AD$426&gt;=2),AD406,""))</f>
        <v/>
      </c>
      <c r="AE513" s="21" t="str">
        <f>IF(AND('別紙3-1_区分⑤所要額内訳'!$I$4="大規模施設等(定員30人以上)",$AE$426&gt;=5),AE406,IF(AND('別紙3-1_区分⑤所要額内訳'!$I$4="小規模施設等(定員29人以下)",$AE$426&gt;=2),AE406,""))</f>
        <v/>
      </c>
      <c r="AF513" s="21" t="str">
        <f>IF(AND('別紙3-1_区分⑤所要額内訳'!$I$4="大規模施設等(定員30人以上)",$AF$426&gt;=5),AF406,IF(AND('別紙3-1_区分⑤所要額内訳'!$I$4="小規模施設等(定員29人以下)",$AF$426&gt;=2),AF406,""))</f>
        <v/>
      </c>
      <c r="AG513" s="21" t="str">
        <f>IF(AND('別紙3-1_区分⑤所要額内訳'!$I$4="大規模施設等(定員30人以上)",$AG$426&gt;=5),AG406,IF(AND('別紙3-1_区分⑤所要額内訳'!$I$4="小規模施設等(定員29人以下)",$AG$426&gt;=2),AG406,""))</f>
        <v/>
      </c>
      <c r="AH513" s="21" t="str">
        <f>IF(AND('別紙3-1_区分⑤所要額内訳'!$I$4="大規模施設等(定員30人以上)",$AH$426&gt;=5),AH406,IF(AND('別紙3-1_区分⑤所要額内訳'!$I$4="小規模施設等(定員29人以下)",$AH$426&gt;=2),AH406,""))</f>
        <v/>
      </c>
      <c r="AI513" s="21" t="str">
        <f>IF(AND('別紙3-1_区分⑤所要額内訳'!$I$4="大規模施設等(定員30人以上)",$AI$426&gt;=5),AI406,IF(AND('別紙3-1_区分⑤所要額内訳'!$I$4="小規模施設等(定員29人以下)",$AI$426&gt;=2),AI406,""))</f>
        <v/>
      </c>
      <c r="AJ513" s="21" t="str">
        <f>IF(AND('別紙3-1_区分⑤所要額内訳'!$I$4="大規模施設等(定員30人以上)",$AJ$426&gt;=5),AJ406,IF(AND('別紙3-1_区分⑤所要額内訳'!$I$4="小規模施設等(定員29人以下)",$AJ$426&gt;=2),AJ406,""))</f>
        <v/>
      </c>
      <c r="AK513" s="21" t="str">
        <f>IF(AND('別紙3-1_区分⑤所要額内訳'!$I$4="大規模施設等(定員30人以上)",$AK$426&gt;=5),AK406,IF(AND('別紙3-1_区分⑤所要額内訳'!$I$4="小規模施設等(定員29人以下)",$AK$426&gt;=2),AK406,""))</f>
        <v/>
      </c>
      <c r="AL513" s="21" t="str">
        <f>IF(AND('別紙3-1_区分⑤所要額内訳'!$I$4="大規模施設等(定員30人以上)",$AL$426&gt;=5),AL406,IF(AND('別紙3-1_区分⑤所要額内訳'!$I$4="小規模施設等(定員29人以下)",$AL$426&gt;=2),AL406,""))</f>
        <v/>
      </c>
      <c r="AM513" s="21" t="str">
        <f>IF(AND('別紙3-1_区分⑤所要額内訳'!$I$4="大規模施設等(定員30人以上)",$AM$426&gt;=5),AM406,IF(AND('別紙3-1_区分⑤所要額内訳'!$I$4="小規模施設等(定員29人以下)",$AM$426&gt;=2),AM406,""))</f>
        <v/>
      </c>
      <c r="AN513" s="21" t="str">
        <f>IF(AND('別紙3-1_区分⑤所要額内訳'!$I$4="大規模施設等(定員30人以上)",$AN$426&gt;=5),AN406,IF(AND('別紙3-1_区分⑤所要額内訳'!$I$4="小規模施設等(定員29人以下)",$AN$426&gt;=2),AN406,""))</f>
        <v/>
      </c>
      <c r="AO513" s="21" t="str">
        <f>IF(AND('別紙3-1_区分⑤所要額内訳'!$I$4="大規模施設等(定員30人以上)",$AO$426&gt;=5),AO406,IF(AND('別紙3-1_区分⑤所要額内訳'!$I$4="小規模施設等(定員29人以下)",$AO$426&gt;=2),AO406,""))</f>
        <v/>
      </c>
      <c r="AP513" s="21" t="str">
        <f>IF(AND('別紙3-1_区分⑤所要額内訳'!$I$4="大規模施設等(定員30人以上)",$AP$426&gt;=5),AP406,IF(AND('別紙3-1_区分⑤所要額内訳'!$I$4="小規模施設等(定員29人以下)",$AP$426&gt;=2),AP406,""))</f>
        <v/>
      </c>
      <c r="AQ513" s="21" t="str">
        <f>IF(AND('別紙3-1_区分⑤所要額内訳'!$I$4="大規模施設等(定員30人以上)",$AQ$426&gt;=5),AQ406,IF(AND('別紙3-1_区分⑤所要額内訳'!$I$4="小規模施設等(定員29人以下)",$AQ$426&gt;=2),AQ406,""))</f>
        <v/>
      </c>
      <c r="AR513" s="21" t="str">
        <f>IF(AND('別紙3-1_区分⑤所要額内訳'!$I$4="大規模施設等(定員30人以上)",$AR$426&gt;=5),AR406,IF(AND('別紙3-1_区分⑤所要額内訳'!$I$4="小規模施設等(定員29人以下)",$AR$426&gt;=2),AR406,""))</f>
        <v/>
      </c>
      <c r="AS513" s="21" t="str">
        <f>IF(AND('別紙3-1_区分⑤所要額内訳'!$I$4="大規模施設等(定員30人以上)",$AS$426&gt;=5),AS406,IF(AND('別紙3-1_区分⑤所要額内訳'!$I$4="小規模施設等(定員29人以下)",$AS$426&gt;=2),AS406,""))</f>
        <v/>
      </c>
      <c r="AT513" s="21" t="str">
        <f>IF(AND('別紙3-1_区分⑤所要額内訳'!$I$4="大規模施設等(定員30人以上)",$AT$426&gt;=5),AT406,IF(AND('別紙3-1_区分⑤所要額内訳'!$I$4="小規模施設等(定員29人以下)",$AT$426&gt;=2),AT406,""))</f>
        <v/>
      </c>
      <c r="AU513" s="21" t="str">
        <f>IF(AND('別紙3-1_区分⑤所要額内訳'!$I$4="大規模施設等(定員30人以上)",$AU$426&gt;=5),AU406,IF(AND('別紙3-1_区分⑤所要額内訳'!$I$4="小規模施設等(定員29人以下)",$AU$426&gt;=2),AU406,""))</f>
        <v/>
      </c>
      <c r="AV513" s="21" t="str">
        <f>IF(AND('別紙3-1_区分⑤所要額内訳'!$I$4="大規模施設等(定員30人以上)",$AV$426&gt;=5),AV406,IF(AND('別紙3-1_区分⑤所要額内訳'!$I$4="小規模施設等(定員29人以下)",$AV$426&gt;=2),AV406,""))</f>
        <v/>
      </c>
      <c r="AW513" s="21" t="str">
        <f>IF(AND('別紙3-1_区分⑤所要額内訳'!$I$4="大規模施設等(定員30人以上)",$AW$426&gt;=5),AW406,IF(AND('別紙3-1_区分⑤所要額内訳'!$I$4="小規模施設等(定員29人以下)",$AW$426&gt;=2),AW406,""))</f>
        <v/>
      </c>
      <c r="AX513" s="21" t="str">
        <f>IF(AND('別紙3-1_区分⑤所要額内訳'!$I$4="大規模施設等(定員30人以上)",$AX$426&gt;=5),AX406,IF(AND('別紙3-1_区分⑤所要額内訳'!$I$4="小規模施設等(定員29人以下)",$AX$426&gt;=2),AX406,""))</f>
        <v/>
      </c>
      <c r="AY513" s="21" t="str">
        <f>IF(AND('別紙3-1_区分⑤所要額内訳'!$I$4="大規模施設等(定員30人以上)",$AY$426&gt;=5),AY406,IF(AND('別紙3-1_区分⑤所要額内訳'!$I$4="小規模施設等(定員29人以下)",$AY$426&gt;=2),AY406,""))</f>
        <v/>
      </c>
      <c r="AZ513" s="21" t="str">
        <f>IF(AND('別紙3-1_区分⑤所要額内訳'!$I$4="大規模施設等(定員30人以上)",$AZ$426&gt;=5),AZ406,IF(AND('別紙3-1_区分⑤所要額内訳'!$I$4="小規模施設等(定員29人以下)",$AZ$426&gt;=2),AZ406,""))</f>
        <v/>
      </c>
      <c r="BA513" s="21" t="str">
        <f>IF(AND('別紙3-1_区分⑤所要額内訳'!$I$4="大規模施設等(定員30人以上)",$BA$426&gt;=5),BA406,IF(AND('別紙3-1_区分⑤所要額内訳'!$I$4="小規模施設等(定員29人以下)",$BA$426&gt;=2),BA406,""))</f>
        <v/>
      </c>
      <c r="BB513" s="18">
        <f t="shared" si="812"/>
        <v>0</v>
      </c>
    </row>
    <row r="514" spans="1:54" x14ac:dyDescent="0.2">
      <c r="A514" s="5" t="str">
        <f t="shared" ref="A514:C514" si="842">A86</f>
        <v/>
      </c>
      <c r="B514" s="14" t="str">
        <f t="shared" si="842"/>
        <v/>
      </c>
      <c r="C514" s="5" t="str">
        <f t="shared" si="842"/>
        <v/>
      </c>
      <c r="D514" s="21" t="str">
        <f>IF(AND('別紙3-1_区分⑤所要額内訳'!$I$4="大規模施設等(定員30人以上)",$D$426&gt;=5),D407,IF(AND('別紙3-1_区分⑤所要額内訳'!$I$4="小規模施設等(定員29人以下)",$D$426&gt;=2),D407,""))</f>
        <v/>
      </c>
      <c r="E514" s="21" t="str">
        <f>IF(AND('別紙3-1_区分⑤所要額内訳'!$I$4="大規模施設等(定員30人以上)",$E$426&gt;=5),E407,IF(AND('別紙3-1_区分⑤所要額内訳'!$I$4="小規模施設等(定員29人以下)",$E$426&gt;=2),E407,""))</f>
        <v/>
      </c>
      <c r="F514" s="21" t="str">
        <f>IF(AND('別紙3-1_区分⑤所要額内訳'!$I$4="大規模施設等(定員30人以上)",$F$426&gt;=5),F407,IF(AND('別紙3-1_区分⑤所要額内訳'!$I$4="小規模施設等(定員29人以下)",$F$426&gt;=2),F407,""))</f>
        <v/>
      </c>
      <c r="G514" s="21" t="str">
        <f>IF(AND('別紙3-1_区分⑤所要額内訳'!$I$4="大規模施設等(定員30人以上)",$G$426&gt;=5),G407,IF(AND('別紙3-1_区分⑤所要額内訳'!$I$4="小規模施設等(定員29人以下)",$G$426&gt;=2),G407,""))</f>
        <v/>
      </c>
      <c r="H514" s="21" t="str">
        <f>IF(AND('別紙3-1_区分⑤所要額内訳'!$I$4="大規模施設等(定員30人以上)",$H$426&gt;=5),H407,IF(AND('別紙3-1_区分⑤所要額内訳'!$I$4="小規模施設等(定員29人以下)",$H$426&gt;=2),H407,""))</f>
        <v/>
      </c>
      <c r="I514" s="21" t="str">
        <f>IF(AND('別紙3-1_区分⑤所要額内訳'!$I$4="大規模施設等(定員30人以上)",$I$426&gt;=5),I407,IF(AND('別紙3-1_区分⑤所要額内訳'!$I$4="小規模施設等(定員29人以下)",$I$426&gt;=2),I407,""))</f>
        <v/>
      </c>
      <c r="J514" s="21" t="str">
        <f>IF(AND('別紙3-1_区分⑤所要額内訳'!$I$4="大規模施設等(定員30人以上)",$J$426&gt;=5),J407,IF(AND('別紙3-1_区分⑤所要額内訳'!$I$4="小規模施設等(定員29人以下)",$J$426&gt;=2),J407,""))</f>
        <v/>
      </c>
      <c r="K514" s="21" t="str">
        <f>IF(AND('別紙3-1_区分⑤所要額内訳'!$I$4="大規模施設等(定員30人以上)",$K$426&gt;=5),K407,IF(AND('別紙3-1_区分⑤所要額内訳'!$I$4="小規模施設等(定員29人以下)",$K$426&gt;=2),K407,""))</f>
        <v/>
      </c>
      <c r="L514" s="21" t="str">
        <f>IF(AND('別紙3-1_区分⑤所要額内訳'!$I$4="大規模施設等(定員30人以上)",$L$426&gt;=5),L407,IF(AND('別紙3-1_区分⑤所要額内訳'!$I$4="小規模施設等(定員29人以下)",$L$426&gt;=2),L407,""))</f>
        <v/>
      </c>
      <c r="M514" s="21" t="str">
        <f>IF(AND('別紙3-1_区分⑤所要額内訳'!$I$4="大規模施設等(定員30人以上)",$M$426&gt;=5),M407,IF(AND('別紙3-1_区分⑤所要額内訳'!$I$4="小規模施設等(定員29人以下)",$M$426&gt;=2),M407,""))</f>
        <v/>
      </c>
      <c r="N514" s="21" t="str">
        <f>IF(AND('別紙3-1_区分⑤所要額内訳'!$I$4="大規模施設等(定員30人以上)",$N$426&gt;=5),N407,IF(AND('別紙3-1_区分⑤所要額内訳'!$I$4="小規模施設等(定員29人以下)",$N$426&gt;=2),N407,""))</f>
        <v/>
      </c>
      <c r="O514" s="21" t="str">
        <f>IF(AND('別紙3-1_区分⑤所要額内訳'!$I$4="大規模施設等(定員30人以上)",$O$426&gt;=5),O407,IF(AND('別紙3-1_区分⑤所要額内訳'!$I$4="小規模施設等(定員29人以下)",$O$426&gt;=2),O407,""))</f>
        <v/>
      </c>
      <c r="P514" s="21" t="str">
        <f>IF(AND('別紙3-1_区分⑤所要額内訳'!$I$4="大規模施設等(定員30人以上)",$P$426&gt;=5),P407,IF(AND('別紙3-1_区分⑤所要額内訳'!$I$4="小規模施設等(定員29人以下)",$P$426&gt;=2),P407,""))</f>
        <v/>
      </c>
      <c r="Q514" s="21" t="str">
        <f>IF(AND('別紙3-1_区分⑤所要額内訳'!$I$4="大規模施設等(定員30人以上)",$Q$426&gt;=5),Q407,IF(AND('別紙3-1_区分⑤所要額内訳'!$I$4="小規模施設等(定員29人以下)",$Q$426&gt;=2),Q407,""))</f>
        <v/>
      </c>
      <c r="R514" s="21" t="str">
        <f>IF(AND('別紙3-1_区分⑤所要額内訳'!$I$4="大規模施設等(定員30人以上)",$R$426&gt;=5),R407,IF(AND('別紙3-1_区分⑤所要額内訳'!$I$4="小規模施設等(定員29人以下)",$R$426&gt;=2),R407,""))</f>
        <v/>
      </c>
      <c r="S514" s="21" t="str">
        <f>IF(AND('別紙3-1_区分⑤所要額内訳'!$I$4="大規模施設等(定員30人以上)",$S$426&gt;=5),S407,IF(AND('別紙3-1_区分⑤所要額内訳'!$I$4="小規模施設等(定員29人以下)",$S$426&gt;=2),S407,""))</f>
        <v/>
      </c>
      <c r="T514" s="21" t="str">
        <f>IF(AND('別紙3-1_区分⑤所要額内訳'!$I$4="大規模施設等(定員30人以上)",$T$426&gt;=5),T407,IF(AND('別紙3-1_区分⑤所要額内訳'!$I$4="小規模施設等(定員29人以下)",$T$426&gt;=2),T407,""))</f>
        <v/>
      </c>
      <c r="U514" s="21" t="str">
        <f>IF(AND('別紙3-1_区分⑤所要額内訳'!$I$4="大規模施設等(定員30人以上)",$U$426&gt;=5),U407,IF(AND('別紙3-1_区分⑤所要額内訳'!$I$4="小規模施設等(定員29人以下)",$U$426&gt;=2),U407,""))</f>
        <v/>
      </c>
      <c r="V514" s="21" t="str">
        <f>IF(AND('別紙3-1_区分⑤所要額内訳'!$I$4="大規模施設等(定員30人以上)",$V$426&gt;=5),V407,IF(AND('別紙3-1_区分⑤所要額内訳'!$I$4="小規模施設等(定員29人以下)",$V$426&gt;=2),V407,""))</f>
        <v/>
      </c>
      <c r="W514" s="21" t="str">
        <f>IF(AND('別紙3-1_区分⑤所要額内訳'!$I$4="大規模施設等(定員30人以上)",$W$426&gt;=5),W407,IF(AND('別紙3-1_区分⑤所要額内訳'!$I$4="小規模施設等(定員29人以下)",$W$426&gt;=2),W407,""))</f>
        <v/>
      </c>
      <c r="X514" s="21" t="str">
        <f>IF(AND('別紙3-1_区分⑤所要額内訳'!$I$4="大規模施設等(定員30人以上)",$X$426&gt;=5),X407,IF(AND('別紙3-1_区分⑤所要額内訳'!$I$4="小規模施設等(定員29人以下)",$X$426&gt;=2),X407,""))</f>
        <v/>
      </c>
      <c r="Y514" s="21" t="str">
        <f>IF(AND('別紙3-1_区分⑤所要額内訳'!$I$4="大規模施設等(定員30人以上)",$Y$426&gt;=5),Y407,IF(AND('別紙3-1_区分⑤所要額内訳'!$I$4="小規模施設等(定員29人以下)",$Y$426&gt;=2),Y407,""))</f>
        <v/>
      </c>
      <c r="Z514" s="21" t="str">
        <f>IF(AND('別紙3-1_区分⑤所要額内訳'!$I$4="大規模施設等(定員30人以上)",$Z$426&gt;=5),Z407,IF(AND('別紙3-1_区分⑤所要額内訳'!$I$4="小規模施設等(定員29人以下)",$Z$426&gt;=2),Z407,""))</f>
        <v/>
      </c>
      <c r="AA514" s="21" t="str">
        <f>IF(AND('別紙3-1_区分⑤所要額内訳'!$I$4="大規模施設等(定員30人以上)",$AA$426&gt;=5),AA407,IF(AND('別紙3-1_区分⑤所要額内訳'!$I$4="小規模施設等(定員29人以下)",$AA$426&gt;=2),AA407,""))</f>
        <v/>
      </c>
      <c r="AB514" s="21" t="str">
        <f>IF(AND('別紙3-1_区分⑤所要額内訳'!$I$4="大規模施設等(定員30人以上)",$AB$426&gt;=5),AB407,IF(AND('別紙3-1_区分⑤所要額内訳'!$I$4="小規模施設等(定員29人以下)",$AB$426&gt;=2),AB407,""))</f>
        <v/>
      </c>
      <c r="AC514" s="21" t="str">
        <f>IF(AND('別紙3-1_区分⑤所要額内訳'!$I$4="大規模施設等(定員30人以上)",$AC$426&gt;=5),AC407,IF(AND('別紙3-1_区分⑤所要額内訳'!$I$4="小規模施設等(定員29人以下)",$AC$426&gt;=2),AC407,""))</f>
        <v/>
      </c>
      <c r="AD514" s="21" t="str">
        <f>IF(AND('別紙3-1_区分⑤所要額内訳'!$I$4="大規模施設等(定員30人以上)",$AD$426&gt;=5),AD407,IF(AND('別紙3-1_区分⑤所要額内訳'!$I$4="小規模施設等(定員29人以下)",$AD$426&gt;=2),AD407,""))</f>
        <v/>
      </c>
      <c r="AE514" s="21" t="str">
        <f>IF(AND('別紙3-1_区分⑤所要額内訳'!$I$4="大規模施設等(定員30人以上)",$AE$426&gt;=5),AE407,IF(AND('別紙3-1_区分⑤所要額内訳'!$I$4="小規模施設等(定員29人以下)",$AE$426&gt;=2),AE407,""))</f>
        <v/>
      </c>
      <c r="AF514" s="21" t="str">
        <f>IF(AND('別紙3-1_区分⑤所要額内訳'!$I$4="大規模施設等(定員30人以上)",$AF$426&gt;=5),AF407,IF(AND('別紙3-1_区分⑤所要額内訳'!$I$4="小規模施設等(定員29人以下)",$AF$426&gt;=2),AF407,""))</f>
        <v/>
      </c>
      <c r="AG514" s="21" t="str">
        <f>IF(AND('別紙3-1_区分⑤所要額内訳'!$I$4="大規模施設等(定員30人以上)",$AG$426&gt;=5),AG407,IF(AND('別紙3-1_区分⑤所要額内訳'!$I$4="小規模施設等(定員29人以下)",$AG$426&gt;=2),AG407,""))</f>
        <v/>
      </c>
      <c r="AH514" s="21" t="str">
        <f>IF(AND('別紙3-1_区分⑤所要額内訳'!$I$4="大規模施設等(定員30人以上)",$AH$426&gt;=5),AH407,IF(AND('別紙3-1_区分⑤所要額内訳'!$I$4="小規模施設等(定員29人以下)",$AH$426&gt;=2),AH407,""))</f>
        <v/>
      </c>
      <c r="AI514" s="21" t="str">
        <f>IF(AND('別紙3-1_区分⑤所要額内訳'!$I$4="大規模施設等(定員30人以上)",$AI$426&gt;=5),AI407,IF(AND('別紙3-1_区分⑤所要額内訳'!$I$4="小規模施設等(定員29人以下)",$AI$426&gt;=2),AI407,""))</f>
        <v/>
      </c>
      <c r="AJ514" s="21" t="str">
        <f>IF(AND('別紙3-1_区分⑤所要額内訳'!$I$4="大規模施設等(定員30人以上)",$AJ$426&gt;=5),AJ407,IF(AND('別紙3-1_区分⑤所要額内訳'!$I$4="小規模施設等(定員29人以下)",$AJ$426&gt;=2),AJ407,""))</f>
        <v/>
      </c>
      <c r="AK514" s="21" t="str">
        <f>IF(AND('別紙3-1_区分⑤所要額内訳'!$I$4="大規模施設等(定員30人以上)",$AK$426&gt;=5),AK407,IF(AND('別紙3-1_区分⑤所要額内訳'!$I$4="小規模施設等(定員29人以下)",$AK$426&gt;=2),AK407,""))</f>
        <v/>
      </c>
      <c r="AL514" s="21" t="str">
        <f>IF(AND('別紙3-1_区分⑤所要額内訳'!$I$4="大規模施設等(定員30人以上)",$AL$426&gt;=5),AL407,IF(AND('別紙3-1_区分⑤所要額内訳'!$I$4="小規模施設等(定員29人以下)",$AL$426&gt;=2),AL407,""))</f>
        <v/>
      </c>
      <c r="AM514" s="21" t="str">
        <f>IF(AND('別紙3-1_区分⑤所要額内訳'!$I$4="大規模施設等(定員30人以上)",$AM$426&gt;=5),AM407,IF(AND('別紙3-1_区分⑤所要額内訳'!$I$4="小規模施設等(定員29人以下)",$AM$426&gt;=2),AM407,""))</f>
        <v/>
      </c>
      <c r="AN514" s="21" t="str">
        <f>IF(AND('別紙3-1_区分⑤所要額内訳'!$I$4="大規模施設等(定員30人以上)",$AN$426&gt;=5),AN407,IF(AND('別紙3-1_区分⑤所要額内訳'!$I$4="小規模施設等(定員29人以下)",$AN$426&gt;=2),AN407,""))</f>
        <v/>
      </c>
      <c r="AO514" s="21" t="str">
        <f>IF(AND('別紙3-1_区分⑤所要額内訳'!$I$4="大規模施設等(定員30人以上)",$AO$426&gt;=5),AO407,IF(AND('別紙3-1_区分⑤所要額内訳'!$I$4="小規模施設等(定員29人以下)",$AO$426&gt;=2),AO407,""))</f>
        <v/>
      </c>
      <c r="AP514" s="21" t="str">
        <f>IF(AND('別紙3-1_区分⑤所要額内訳'!$I$4="大規模施設等(定員30人以上)",$AP$426&gt;=5),AP407,IF(AND('別紙3-1_区分⑤所要額内訳'!$I$4="小規模施設等(定員29人以下)",$AP$426&gt;=2),AP407,""))</f>
        <v/>
      </c>
      <c r="AQ514" s="21" t="str">
        <f>IF(AND('別紙3-1_区分⑤所要額内訳'!$I$4="大規模施設等(定員30人以上)",$AQ$426&gt;=5),AQ407,IF(AND('別紙3-1_区分⑤所要額内訳'!$I$4="小規模施設等(定員29人以下)",$AQ$426&gt;=2),AQ407,""))</f>
        <v/>
      </c>
      <c r="AR514" s="21" t="str">
        <f>IF(AND('別紙3-1_区分⑤所要額内訳'!$I$4="大規模施設等(定員30人以上)",$AR$426&gt;=5),AR407,IF(AND('別紙3-1_区分⑤所要額内訳'!$I$4="小規模施設等(定員29人以下)",$AR$426&gt;=2),AR407,""))</f>
        <v/>
      </c>
      <c r="AS514" s="21" t="str">
        <f>IF(AND('別紙3-1_区分⑤所要額内訳'!$I$4="大規模施設等(定員30人以上)",$AS$426&gt;=5),AS407,IF(AND('別紙3-1_区分⑤所要額内訳'!$I$4="小規模施設等(定員29人以下)",$AS$426&gt;=2),AS407,""))</f>
        <v/>
      </c>
      <c r="AT514" s="21" t="str">
        <f>IF(AND('別紙3-1_区分⑤所要額内訳'!$I$4="大規模施設等(定員30人以上)",$AT$426&gt;=5),AT407,IF(AND('別紙3-1_区分⑤所要額内訳'!$I$4="小規模施設等(定員29人以下)",$AT$426&gt;=2),AT407,""))</f>
        <v/>
      </c>
      <c r="AU514" s="21" t="str">
        <f>IF(AND('別紙3-1_区分⑤所要額内訳'!$I$4="大規模施設等(定員30人以上)",$AU$426&gt;=5),AU407,IF(AND('別紙3-1_区分⑤所要額内訳'!$I$4="小規模施設等(定員29人以下)",$AU$426&gt;=2),AU407,""))</f>
        <v/>
      </c>
      <c r="AV514" s="21" t="str">
        <f>IF(AND('別紙3-1_区分⑤所要額内訳'!$I$4="大規模施設等(定員30人以上)",$AV$426&gt;=5),AV407,IF(AND('別紙3-1_区分⑤所要額内訳'!$I$4="小規模施設等(定員29人以下)",$AV$426&gt;=2),AV407,""))</f>
        <v/>
      </c>
      <c r="AW514" s="21" t="str">
        <f>IF(AND('別紙3-1_区分⑤所要額内訳'!$I$4="大規模施設等(定員30人以上)",$AW$426&gt;=5),AW407,IF(AND('別紙3-1_区分⑤所要額内訳'!$I$4="小規模施設等(定員29人以下)",$AW$426&gt;=2),AW407,""))</f>
        <v/>
      </c>
      <c r="AX514" s="21" t="str">
        <f>IF(AND('別紙3-1_区分⑤所要額内訳'!$I$4="大規模施設等(定員30人以上)",$AX$426&gt;=5),AX407,IF(AND('別紙3-1_区分⑤所要額内訳'!$I$4="小規模施設等(定員29人以下)",$AX$426&gt;=2),AX407,""))</f>
        <v/>
      </c>
      <c r="AY514" s="21" t="str">
        <f>IF(AND('別紙3-1_区分⑤所要額内訳'!$I$4="大規模施設等(定員30人以上)",$AY$426&gt;=5),AY407,IF(AND('別紙3-1_区分⑤所要額内訳'!$I$4="小規模施設等(定員29人以下)",$AY$426&gt;=2),AY407,""))</f>
        <v/>
      </c>
      <c r="AZ514" s="21" t="str">
        <f>IF(AND('別紙3-1_区分⑤所要額内訳'!$I$4="大規模施設等(定員30人以上)",$AZ$426&gt;=5),AZ407,IF(AND('別紙3-1_区分⑤所要額内訳'!$I$4="小規模施設等(定員29人以下)",$AZ$426&gt;=2),AZ407,""))</f>
        <v/>
      </c>
      <c r="BA514" s="21" t="str">
        <f>IF(AND('別紙3-1_区分⑤所要額内訳'!$I$4="大規模施設等(定員30人以上)",$BA$426&gt;=5),BA407,IF(AND('別紙3-1_区分⑤所要額内訳'!$I$4="小規模施設等(定員29人以下)",$BA$426&gt;=2),BA407,""))</f>
        <v/>
      </c>
      <c r="BB514" s="18">
        <f t="shared" si="812"/>
        <v>0</v>
      </c>
    </row>
    <row r="515" spans="1:54" x14ac:dyDescent="0.2">
      <c r="A515" s="5" t="str">
        <f t="shared" ref="A515:C515" si="843">A87</f>
        <v/>
      </c>
      <c r="B515" s="14" t="str">
        <f t="shared" si="843"/>
        <v/>
      </c>
      <c r="C515" s="5" t="str">
        <f t="shared" si="843"/>
        <v/>
      </c>
      <c r="D515" s="21" t="str">
        <f>IF(AND('別紙3-1_区分⑤所要額内訳'!$I$4="大規模施設等(定員30人以上)",$D$426&gt;=5),D408,IF(AND('別紙3-1_区分⑤所要額内訳'!$I$4="小規模施設等(定員29人以下)",$D$426&gt;=2),D408,""))</f>
        <v/>
      </c>
      <c r="E515" s="21" t="str">
        <f>IF(AND('別紙3-1_区分⑤所要額内訳'!$I$4="大規模施設等(定員30人以上)",$E$426&gt;=5),E408,IF(AND('別紙3-1_区分⑤所要額内訳'!$I$4="小規模施設等(定員29人以下)",$E$426&gt;=2),E408,""))</f>
        <v/>
      </c>
      <c r="F515" s="21" t="str">
        <f>IF(AND('別紙3-1_区分⑤所要額内訳'!$I$4="大規模施設等(定員30人以上)",$F$426&gt;=5),F408,IF(AND('別紙3-1_区分⑤所要額内訳'!$I$4="小規模施設等(定員29人以下)",$F$426&gt;=2),F408,""))</f>
        <v/>
      </c>
      <c r="G515" s="21" t="str">
        <f>IF(AND('別紙3-1_区分⑤所要額内訳'!$I$4="大規模施設等(定員30人以上)",$G$426&gt;=5),G408,IF(AND('別紙3-1_区分⑤所要額内訳'!$I$4="小規模施設等(定員29人以下)",$G$426&gt;=2),G408,""))</f>
        <v/>
      </c>
      <c r="H515" s="21" t="str">
        <f>IF(AND('別紙3-1_区分⑤所要額内訳'!$I$4="大規模施設等(定員30人以上)",$H$426&gt;=5),H408,IF(AND('別紙3-1_区分⑤所要額内訳'!$I$4="小規模施設等(定員29人以下)",$H$426&gt;=2),H408,""))</f>
        <v/>
      </c>
      <c r="I515" s="21" t="str">
        <f>IF(AND('別紙3-1_区分⑤所要額内訳'!$I$4="大規模施設等(定員30人以上)",$I$426&gt;=5),I408,IF(AND('別紙3-1_区分⑤所要額内訳'!$I$4="小規模施設等(定員29人以下)",$I$426&gt;=2),I408,""))</f>
        <v/>
      </c>
      <c r="J515" s="21" t="str">
        <f>IF(AND('別紙3-1_区分⑤所要額内訳'!$I$4="大規模施設等(定員30人以上)",$J$426&gt;=5),J408,IF(AND('別紙3-1_区分⑤所要額内訳'!$I$4="小規模施設等(定員29人以下)",$J$426&gt;=2),J408,""))</f>
        <v/>
      </c>
      <c r="K515" s="21" t="str">
        <f>IF(AND('別紙3-1_区分⑤所要額内訳'!$I$4="大規模施設等(定員30人以上)",$K$426&gt;=5),K408,IF(AND('別紙3-1_区分⑤所要額内訳'!$I$4="小規模施設等(定員29人以下)",$K$426&gt;=2),K408,""))</f>
        <v/>
      </c>
      <c r="L515" s="21" t="str">
        <f>IF(AND('別紙3-1_区分⑤所要額内訳'!$I$4="大規模施設等(定員30人以上)",$L$426&gt;=5),L408,IF(AND('別紙3-1_区分⑤所要額内訳'!$I$4="小規模施設等(定員29人以下)",$L$426&gt;=2),L408,""))</f>
        <v/>
      </c>
      <c r="M515" s="21" t="str">
        <f>IF(AND('別紙3-1_区分⑤所要額内訳'!$I$4="大規模施設等(定員30人以上)",$M$426&gt;=5),M408,IF(AND('別紙3-1_区分⑤所要額内訳'!$I$4="小規模施設等(定員29人以下)",$M$426&gt;=2),M408,""))</f>
        <v/>
      </c>
      <c r="N515" s="21" t="str">
        <f>IF(AND('別紙3-1_区分⑤所要額内訳'!$I$4="大規模施設等(定員30人以上)",$N$426&gt;=5),N408,IF(AND('別紙3-1_区分⑤所要額内訳'!$I$4="小規模施設等(定員29人以下)",$N$426&gt;=2),N408,""))</f>
        <v/>
      </c>
      <c r="O515" s="21" t="str">
        <f>IF(AND('別紙3-1_区分⑤所要額内訳'!$I$4="大規模施設等(定員30人以上)",$O$426&gt;=5),O408,IF(AND('別紙3-1_区分⑤所要額内訳'!$I$4="小規模施設等(定員29人以下)",$O$426&gt;=2),O408,""))</f>
        <v/>
      </c>
      <c r="P515" s="21" t="str">
        <f>IF(AND('別紙3-1_区分⑤所要額内訳'!$I$4="大規模施設等(定員30人以上)",$P$426&gt;=5),P408,IF(AND('別紙3-1_区分⑤所要額内訳'!$I$4="小規模施設等(定員29人以下)",$P$426&gt;=2),P408,""))</f>
        <v/>
      </c>
      <c r="Q515" s="21" t="str">
        <f>IF(AND('別紙3-1_区分⑤所要額内訳'!$I$4="大規模施設等(定員30人以上)",$Q$426&gt;=5),Q408,IF(AND('別紙3-1_区分⑤所要額内訳'!$I$4="小規模施設等(定員29人以下)",$Q$426&gt;=2),Q408,""))</f>
        <v/>
      </c>
      <c r="R515" s="21" t="str">
        <f>IF(AND('別紙3-1_区分⑤所要額内訳'!$I$4="大規模施設等(定員30人以上)",$R$426&gt;=5),R408,IF(AND('別紙3-1_区分⑤所要額内訳'!$I$4="小規模施設等(定員29人以下)",$R$426&gt;=2),R408,""))</f>
        <v/>
      </c>
      <c r="S515" s="21" t="str">
        <f>IF(AND('別紙3-1_区分⑤所要額内訳'!$I$4="大規模施設等(定員30人以上)",$S$426&gt;=5),S408,IF(AND('別紙3-1_区分⑤所要額内訳'!$I$4="小規模施設等(定員29人以下)",$S$426&gt;=2),S408,""))</f>
        <v/>
      </c>
      <c r="T515" s="21" t="str">
        <f>IF(AND('別紙3-1_区分⑤所要額内訳'!$I$4="大規模施設等(定員30人以上)",$T$426&gt;=5),T408,IF(AND('別紙3-1_区分⑤所要額内訳'!$I$4="小規模施設等(定員29人以下)",$T$426&gt;=2),T408,""))</f>
        <v/>
      </c>
      <c r="U515" s="21" t="str">
        <f>IF(AND('別紙3-1_区分⑤所要額内訳'!$I$4="大規模施設等(定員30人以上)",$U$426&gt;=5),U408,IF(AND('別紙3-1_区分⑤所要額内訳'!$I$4="小規模施設等(定員29人以下)",$U$426&gt;=2),U408,""))</f>
        <v/>
      </c>
      <c r="V515" s="21" t="str">
        <f>IF(AND('別紙3-1_区分⑤所要額内訳'!$I$4="大規模施設等(定員30人以上)",$V$426&gt;=5),V408,IF(AND('別紙3-1_区分⑤所要額内訳'!$I$4="小規模施設等(定員29人以下)",$V$426&gt;=2),V408,""))</f>
        <v/>
      </c>
      <c r="W515" s="21" t="str">
        <f>IF(AND('別紙3-1_区分⑤所要額内訳'!$I$4="大規模施設等(定員30人以上)",$W$426&gt;=5),W408,IF(AND('別紙3-1_区分⑤所要額内訳'!$I$4="小規模施設等(定員29人以下)",$W$426&gt;=2),W408,""))</f>
        <v/>
      </c>
      <c r="X515" s="21" t="str">
        <f>IF(AND('別紙3-1_区分⑤所要額内訳'!$I$4="大規模施設等(定員30人以上)",$X$426&gt;=5),X408,IF(AND('別紙3-1_区分⑤所要額内訳'!$I$4="小規模施設等(定員29人以下)",$X$426&gt;=2),X408,""))</f>
        <v/>
      </c>
      <c r="Y515" s="21" t="str">
        <f>IF(AND('別紙3-1_区分⑤所要額内訳'!$I$4="大規模施設等(定員30人以上)",$Y$426&gt;=5),Y408,IF(AND('別紙3-1_区分⑤所要額内訳'!$I$4="小規模施設等(定員29人以下)",$Y$426&gt;=2),Y408,""))</f>
        <v/>
      </c>
      <c r="Z515" s="21" t="str">
        <f>IF(AND('別紙3-1_区分⑤所要額内訳'!$I$4="大規模施設等(定員30人以上)",$Z$426&gt;=5),Z408,IF(AND('別紙3-1_区分⑤所要額内訳'!$I$4="小規模施設等(定員29人以下)",$Z$426&gt;=2),Z408,""))</f>
        <v/>
      </c>
      <c r="AA515" s="21" t="str">
        <f>IF(AND('別紙3-1_区分⑤所要額内訳'!$I$4="大規模施設等(定員30人以上)",$AA$426&gt;=5),AA408,IF(AND('別紙3-1_区分⑤所要額内訳'!$I$4="小規模施設等(定員29人以下)",$AA$426&gt;=2),AA408,""))</f>
        <v/>
      </c>
      <c r="AB515" s="21" t="str">
        <f>IF(AND('別紙3-1_区分⑤所要額内訳'!$I$4="大規模施設等(定員30人以上)",$AB$426&gt;=5),AB408,IF(AND('別紙3-1_区分⑤所要額内訳'!$I$4="小規模施設等(定員29人以下)",$AB$426&gt;=2),AB408,""))</f>
        <v/>
      </c>
      <c r="AC515" s="21" t="str">
        <f>IF(AND('別紙3-1_区分⑤所要額内訳'!$I$4="大規模施設等(定員30人以上)",$AC$426&gt;=5),AC408,IF(AND('別紙3-1_区分⑤所要額内訳'!$I$4="小規模施設等(定員29人以下)",$AC$426&gt;=2),AC408,""))</f>
        <v/>
      </c>
      <c r="AD515" s="21" t="str">
        <f>IF(AND('別紙3-1_区分⑤所要額内訳'!$I$4="大規模施設等(定員30人以上)",$AD$426&gt;=5),AD408,IF(AND('別紙3-1_区分⑤所要額内訳'!$I$4="小規模施設等(定員29人以下)",$AD$426&gt;=2),AD408,""))</f>
        <v/>
      </c>
      <c r="AE515" s="21" t="str">
        <f>IF(AND('別紙3-1_区分⑤所要額内訳'!$I$4="大規模施設等(定員30人以上)",$AE$426&gt;=5),AE408,IF(AND('別紙3-1_区分⑤所要額内訳'!$I$4="小規模施設等(定員29人以下)",$AE$426&gt;=2),AE408,""))</f>
        <v/>
      </c>
      <c r="AF515" s="21" t="str">
        <f>IF(AND('別紙3-1_区分⑤所要額内訳'!$I$4="大規模施設等(定員30人以上)",$AF$426&gt;=5),AF408,IF(AND('別紙3-1_区分⑤所要額内訳'!$I$4="小規模施設等(定員29人以下)",$AF$426&gt;=2),AF408,""))</f>
        <v/>
      </c>
      <c r="AG515" s="21" t="str">
        <f>IF(AND('別紙3-1_区分⑤所要額内訳'!$I$4="大規模施設等(定員30人以上)",$AG$426&gt;=5),AG408,IF(AND('別紙3-1_区分⑤所要額内訳'!$I$4="小規模施設等(定員29人以下)",$AG$426&gt;=2),AG408,""))</f>
        <v/>
      </c>
      <c r="AH515" s="21" t="str">
        <f>IF(AND('別紙3-1_区分⑤所要額内訳'!$I$4="大規模施設等(定員30人以上)",$AH$426&gt;=5),AH408,IF(AND('別紙3-1_区分⑤所要額内訳'!$I$4="小規模施設等(定員29人以下)",$AH$426&gt;=2),AH408,""))</f>
        <v/>
      </c>
      <c r="AI515" s="21" t="str">
        <f>IF(AND('別紙3-1_区分⑤所要額内訳'!$I$4="大規模施設等(定員30人以上)",$AI$426&gt;=5),AI408,IF(AND('別紙3-1_区分⑤所要額内訳'!$I$4="小規模施設等(定員29人以下)",$AI$426&gt;=2),AI408,""))</f>
        <v/>
      </c>
      <c r="AJ515" s="21" t="str">
        <f>IF(AND('別紙3-1_区分⑤所要額内訳'!$I$4="大規模施設等(定員30人以上)",$AJ$426&gt;=5),AJ408,IF(AND('別紙3-1_区分⑤所要額内訳'!$I$4="小規模施設等(定員29人以下)",$AJ$426&gt;=2),AJ408,""))</f>
        <v/>
      </c>
      <c r="AK515" s="21" t="str">
        <f>IF(AND('別紙3-1_区分⑤所要額内訳'!$I$4="大規模施設等(定員30人以上)",$AK$426&gt;=5),AK408,IF(AND('別紙3-1_区分⑤所要額内訳'!$I$4="小規模施設等(定員29人以下)",$AK$426&gt;=2),AK408,""))</f>
        <v/>
      </c>
      <c r="AL515" s="21" t="str">
        <f>IF(AND('別紙3-1_区分⑤所要額内訳'!$I$4="大規模施設等(定員30人以上)",$AL$426&gt;=5),AL408,IF(AND('別紙3-1_区分⑤所要額内訳'!$I$4="小規模施設等(定員29人以下)",$AL$426&gt;=2),AL408,""))</f>
        <v/>
      </c>
      <c r="AM515" s="21" t="str">
        <f>IF(AND('別紙3-1_区分⑤所要額内訳'!$I$4="大規模施設等(定員30人以上)",$AM$426&gt;=5),AM408,IF(AND('別紙3-1_区分⑤所要額内訳'!$I$4="小規模施設等(定員29人以下)",$AM$426&gt;=2),AM408,""))</f>
        <v/>
      </c>
      <c r="AN515" s="21" t="str">
        <f>IF(AND('別紙3-1_区分⑤所要額内訳'!$I$4="大規模施設等(定員30人以上)",$AN$426&gt;=5),AN408,IF(AND('別紙3-1_区分⑤所要額内訳'!$I$4="小規模施設等(定員29人以下)",$AN$426&gt;=2),AN408,""))</f>
        <v/>
      </c>
      <c r="AO515" s="21" t="str">
        <f>IF(AND('別紙3-1_区分⑤所要額内訳'!$I$4="大規模施設等(定員30人以上)",$AO$426&gt;=5),AO408,IF(AND('別紙3-1_区分⑤所要額内訳'!$I$4="小規模施設等(定員29人以下)",$AO$426&gt;=2),AO408,""))</f>
        <v/>
      </c>
      <c r="AP515" s="21" t="str">
        <f>IF(AND('別紙3-1_区分⑤所要額内訳'!$I$4="大規模施設等(定員30人以上)",$AP$426&gt;=5),AP408,IF(AND('別紙3-1_区分⑤所要額内訳'!$I$4="小規模施設等(定員29人以下)",$AP$426&gt;=2),AP408,""))</f>
        <v/>
      </c>
      <c r="AQ515" s="21" t="str">
        <f>IF(AND('別紙3-1_区分⑤所要額内訳'!$I$4="大規模施設等(定員30人以上)",$AQ$426&gt;=5),AQ408,IF(AND('別紙3-1_区分⑤所要額内訳'!$I$4="小規模施設等(定員29人以下)",$AQ$426&gt;=2),AQ408,""))</f>
        <v/>
      </c>
      <c r="AR515" s="21" t="str">
        <f>IF(AND('別紙3-1_区分⑤所要額内訳'!$I$4="大規模施設等(定員30人以上)",$AR$426&gt;=5),AR408,IF(AND('別紙3-1_区分⑤所要額内訳'!$I$4="小規模施設等(定員29人以下)",$AR$426&gt;=2),AR408,""))</f>
        <v/>
      </c>
      <c r="AS515" s="21" t="str">
        <f>IF(AND('別紙3-1_区分⑤所要額内訳'!$I$4="大規模施設等(定員30人以上)",$AS$426&gt;=5),AS408,IF(AND('別紙3-1_区分⑤所要額内訳'!$I$4="小規模施設等(定員29人以下)",$AS$426&gt;=2),AS408,""))</f>
        <v/>
      </c>
      <c r="AT515" s="21" t="str">
        <f>IF(AND('別紙3-1_区分⑤所要額内訳'!$I$4="大規模施設等(定員30人以上)",$AT$426&gt;=5),AT408,IF(AND('別紙3-1_区分⑤所要額内訳'!$I$4="小規模施設等(定員29人以下)",$AT$426&gt;=2),AT408,""))</f>
        <v/>
      </c>
      <c r="AU515" s="21" t="str">
        <f>IF(AND('別紙3-1_区分⑤所要額内訳'!$I$4="大規模施設等(定員30人以上)",$AU$426&gt;=5),AU408,IF(AND('別紙3-1_区分⑤所要額内訳'!$I$4="小規模施設等(定員29人以下)",$AU$426&gt;=2),AU408,""))</f>
        <v/>
      </c>
      <c r="AV515" s="21" t="str">
        <f>IF(AND('別紙3-1_区分⑤所要額内訳'!$I$4="大規模施設等(定員30人以上)",$AV$426&gt;=5),AV408,IF(AND('別紙3-1_区分⑤所要額内訳'!$I$4="小規模施設等(定員29人以下)",$AV$426&gt;=2),AV408,""))</f>
        <v/>
      </c>
      <c r="AW515" s="21" t="str">
        <f>IF(AND('別紙3-1_区分⑤所要額内訳'!$I$4="大規模施設等(定員30人以上)",$AW$426&gt;=5),AW408,IF(AND('別紙3-1_区分⑤所要額内訳'!$I$4="小規模施設等(定員29人以下)",$AW$426&gt;=2),AW408,""))</f>
        <v/>
      </c>
      <c r="AX515" s="21" t="str">
        <f>IF(AND('別紙3-1_区分⑤所要額内訳'!$I$4="大規模施設等(定員30人以上)",$AX$426&gt;=5),AX408,IF(AND('別紙3-1_区分⑤所要額内訳'!$I$4="小規模施設等(定員29人以下)",$AX$426&gt;=2),AX408,""))</f>
        <v/>
      </c>
      <c r="AY515" s="21" t="str">
        <f>IF(AND('別紙3-1_区分⑤所要額内訳'!$I$4="大規模施設等(定員30人以上)",$AY$426&gt;=5),AY408,IF(AND('別紙3-1_区分⑤所要額内訳'!$I$4="小規模施設等(定員29人以下)",$AY$426&gt;=2),AY408,""))</f>
        <v/>
      </c>
      <c r="AZ515" s="21" t="str">
        <f>IF(AND('別紙3-1_区分⑤所要額内訳'!$I$4="大規模施設等(定員30人以上)",$AZ$426&gt;=5),AZ408,IF(AND('別紙3-1_区分⑤所要額内訳'!$I$4="小規模施設等(定員29人以下)",$AZ$426&gt;=2),AZ408,""))</f>
        <v/>
      </c>
      <c r="BA515" s="21" t="str">
        <f>IF(AND('別紙3-1_区分⑤所要額内訳'!$I$4="大規模施設等(定員30人以上)",$BA$426&gt;=5),BA408,IF(AND('別紙3-1_区分⑤所要額内訳'!$I$4="小規模施設等(定員29人以下)",$BA$426&gt;=2),BA408,""))</f>
        <v/>
      </c>
      <c r="BB515" s="18">
        <f t="shared" si="812"/>
        <v>0</v>
      </c>
    </row>
    <row r="516" spans="1:54" x14ac:dyDescent="0.2">
      <c r="A516" s="5" t="str">
        <f t="shared" ref="A516:C516" si="844">A88</f>
        <v/>
      </c>
      <c r="B516" s="14" t="str">
        <f t="shared" si="844"/>
        <v/>
      </c>
      <c r="C516" s="5" t="str">
        <f t="shared" si="844"/>
        <v/>
      </c>
      <c r="D516" s="21" t="str">
        <f>IF(AND('別紙3-1_区分⑤所要額内訳'!$I$4="大規模施設等(定員30人以上)",$D$426&gt;=5),D409,IF(AND('別紙3-1_区分⑤所要額内訳'!$I$4="小規模施設等(定員29人以下)",$D$426&gt;=2),D409,""))</f>
        <v/>
      </c>
      <c r="E516" s="21" t="str">
        <f>IF(AND('別紙3-1_区分⑤所要額内訳'!$I$4="大規模施設等(定員30人以上)",$E$426&gt;=5),E409,IF(AND('別紙3-1_区分⑤所要額内訳'!$I$4="小規模施設等(定員29人以下)",$E$426&gt;=2),E409,""))</f>
        <v/>
      </c>
      <c r="F516" s="21" t="str">
        <f>IF(AND('別紙3-1_区分⑤所要額内訳'!$I$4="大規模施設等(定員30人以上)",$F$426&gt;=5),F409,IF(AND('別紙3-1_区分⑤所要額内訳'!$I$4="小規模施設等(定員29人以下)",$F$426&gt;=2),F409,""))</f>
        <v/>
      </c>
      <c r="G516" s="21" t="str">
        <f>IF(AND('別紙3-1_区分⑤所要額内訳'!$I$4="大規模施設等(定員30人以上)",$G$426&gt;=5),G409,IF(AND('別紙3-1_区分⑤所要額内訳'!$I$4="小規模施設等(定員29人以下)",$G$426&gt;=2),G409,""))</f>
        <v/>
      </c>
      <c r="H516" s="21" t="str">
        <f>IF(AND('別紙3-1_区分⑤所要額内訳'!$I$4="大規模施設等(定員30人以上)",$H$426&gt;=5),H409,IF(AND('別紙3-1_区分⑤所要額内訳'!$I$4="小規模施設等(定員29人以下)",$H$426&gt;=2),H409,""))</f>
        <v/>
      </c>
      <c r="I516" s="21" t="str">
        <f>IF(AND('別紙3-1_区分⑤所要額内訳'!$I$4="大規模施設等(定員30人以上)",$I$426&gt;=5),I409,IF(AND('別紙3-1_区分⑤所要額内訳'!$I$4="小規模施設等(定員29人以下)",$I$426&gt;=2),I409,""))</f>
        <v/>
      </c>
      <c r="J516" s="21" t="str">
        <f>IF(AND('別紙3-1_区分⑤所要額内訳'!$I$4="大規模施設等(定員30人以上)",$J$426&gt;=5),J409,IF(AND('別紙3-1_区分⑤所要額内訳'!$I$4="小規模施設等(定員29人以下)",$J$426&gt;=2),J409,""))</f>
        <v/>
      </c>
      <c r="K516" s="21" t="str">
        <f>IF(AND('別紙3-1_区分⑤所要額内訳'!$I$4="大規模施設等(定員30人以上)",$K$426&gt;=5),K409,IF(AND('別紙3-1_区分⑤所要額内訳'!$I$4="小規模施設等(定員29人以下)",$K$426&gt;=2),K409,""))</f>
        <v/>
      </c>
      <c r="L516" s="21" t="str">
        <f>IF(AND('別紙3-1_区分⑤所要額内訳'!$I$4="大規模施設等(定員30人以上)",$L$426&gt;=5),L409,IF(AND('別紙3-1_区分⑤所要額内訳'!$I$4="小規模施設等(定員29人以下)",$L$426&gt;=2),L409,""))</f>
        <v/>
      </c>
      <c r="M516" s="21" t="str">
        <f>IF(AND('別紙3-1_区分⑤所要額内訳'!$I$4="大規模施設等(定員30人以上)",$M$426&gt;=5),M409,IF(AND('別紙3-1_区分⑤所要額内訳'!$I$4="小規模施設等(定員29人以下)",$M$426&gt;=2),M409,""))</f>
        <v/>
      </c>
      <c r="N516" s="21" t="str">
        <f>IF(AND('別紙3-1_区分⑤所要額内訳'!$I$4="大規模施設等(定員30人以上)",$N$426&gt;=5),N409,IF(AND('別紙3-1_区分⑤所要額内訳'!$I$4="小規模施設等(定員29人以下)",$N$426&gt;=2),N409,""))</f>
        <v/>
      </c>
      <c r="O516" s="21" t="str">
        <f>IF(AND('別紙3-1_区分⑤所要額内訳'!$I$4="大規模施設等(定員30人以上)",$O$426&gt;=5),O409,IF(AND('別紙3-1_区分⑤所要額内訳'!$I$4="小規模施設等(定員29人以下)",$O$426&gt;=2),O409,""))</f>
        <v/>
      </c>
      <c r="P516" s="21" t="str">
        <f>IF(AND('別紙3-1_区分⑤所要額内訳'!$I$4="大規模施設等(定員30人以上)",$P$426&gt;=5),P409,IF(AND('別紙3-1_区分⑤所要額内訳'!$I$4="小規模施設等(定員29人以下)",$P$426&gt;=2),P409,""))</f>
        <v/>
      </c>
      <c r="Q516" s="21" t="str">
        <f>IF(AND('別紙3-1_区分⑤所要額内訳'!$I$4="大規模施設等(定員30人以上)",$Q$426&gt;=5),Q409,IF(AND('別紙3-1_区分⑤所要額内訳'!$I$4="小規模施設等(定員29人以下)",$Q$426&gt;=2),Q409,""))</f>
        <v/>
      </c>
      <c r="R516" s="21" t="str">
        <f>IF(AND('別紙3-1_区分⑤所要額内訳'!$I$4="大規模施設等(定員30人以上)",$R$426&gt;=5),R409,IF(AND('別紙3-1_区分⑤所要額内訳'!$I$4="小規模施設等(定員29人以下)",$R$426&gt;=2),R409,""))</f>
        <v/>
      </c>
      <c r="S516" s="21" t="str">
        <f>IF(AND('別紙3-1_区分⑤所要額内訳'!$I$4="大規模施設等(定員30人以上)",$S$426&gt;=5),S409,IF(AND('別紙3-1_区分⑤所要額内訳'!$I$4="小規模施設等(定員29人以下)",$S$426&gt;=2),S409,""))</f>
        <v/>
      </c>
      <c r="T516" s="21" t="str">
        <f>IF(AND('別紙3-1_区分⑤所要額内訳'!$I$4="大規模施設等(定員30人以上)",$T$426&gt;=5),T409,IF(AND('別紙3-1_区分⑤所要額内訳'!$I$4="小規模施設等(定員29人以下)",$T$426&gt;=2),T409,""))</f>
        <v/>
      </c>
      <c r="U516" s="21" t="str">
        <f>IF(AND('別紙3-1_区分⑤所要額内訳'!$I$4="大規模施設等(定員30人以上)",$U$426&gt;=5),U409,IF(AND('別紙3-1_区分⑤所要額内訳'!$I$4="小規模施設等(定員29人以下)",$U$426&gt;=2),U409,""))</f>
        <v/>
      </c>
      <c r="V516" s="21" t="str">
        <f>IF(AND('別紙3-1_区分⑤所要額内訳'!$I$4="大規模施設等(定員30人以上)",$V$426&gt;=5),V409,IF(AND('別紙3-1_区分⑤所要額内訳'!$I$4="小規模施設等(定員29人以下)",$V$426&gt;=2),V409,""))</f>
        <v/>
      </c>
      <c r="W516" s="21" t="str">
        <f>IF(AND('別紙3-1_区分⑤所要額内訳'!$I$4="大規模施設等(定員30人以上)",$W$426&gt;=5),W409,IF(AND('別紙3-1_区分⑤所要額内訳'!$I$4="小規模施設等(定員29人以下)",$W$426&gt;=2),W409,""))</f>
        <v/>
      </c>
      <c r="X516" s="21" t="str">
        <f>IF(AND('別紙3-1_区分⑤所要額内訳'!$I$4="大規模施設等(定員30人以上)",$X$426&gt;=5),X409,IF(AND('別紙3-1_区分⑤所要額内訳'!$I$4="小規模施設等(定員29人以下)",$X$426&gt;=2),X409,""))</f>
        <v/>
      </c>
      <c r="Y516" s="21" t="str">
        <f>IF(AND('別紙3-1_区分⑤所要額内訳'!$I$4="大規模施設等(定員30人以上)",$Y$426&gt;=5),Y409,IF(AND('別紙3-1_区分⑤所要額内訳'!$I$4="小規模施設等(定員29人以下)",$Y$426&gt;=2),Y409,""))</f>
        <v/>
      </c>
      <c r="Z516" s="21" t="str">
        <f>IF(AND('別紙3-1_区分⑤所要額内訳'!$I$4="大規模施設等(定員30人以上)",$Z$426&gt;=5),Z409,IF(AND('別紙3-1_区分⑤所要額内訳'!$I$4="小規模施設等(定員29人以下)",$Z$426&gt;=2),Z409,""))</f>
        <v/>
      </c>
      <c r="AA516" s="21" t="str">
        <f>IF(AND('別紙3-1_区分⑤所要額内訳'!$I$4="大規模施設等(定員30人以上)",$AA$426&gt;=5),AA409,IF(AND('別紙3-1_区分⑤所要額内訳'!$I$4="小規模施設等(定員29人以下)",$AA$426&gt;=2),AA409,""))</f>
        <v/>
      </c>
      <c r="AB516" s="21" t="str">
        <f>IF(AND('別紙3-1_区分⑤所要額内訳'!$I$4="大規模施設等(定員30人以上)",$AB$426&gt;=5),AB409,IF(AND('別紙3-1_区分⑤所要額内訳'!$I$4="小規模施設等(定員29人以下)",$AB$426&gt;=2),AB409,""))</f>
        <v/>
      </c>
      <c r="AC516" s="21" t="str">
        <f>IF(AND('別紙3-1_区分⑤所要額内訳'!$I$4="大規模施設等(定員30人以上)",$AC$426&gt;=5),AC409,IF(AND('別紙3-1_区分⑤所要額内訳'!$I$4="小規模施設等(定員29人以下)",$AC$426&gt;=2),AC409,""))</f>
        <v/>
      </c>
      <c r="AD516" s="21" t="str">
        <f>IF(AND('別紙3-1_区分⑤所要額内訳'!$I$4="大規模施設等(定員30人以上)",$AD$426&gt;=5),AD409,IF(AND('別紙3-1_区分⑤所要額内訳'!$I$4="小規模施設等(定員29人以下)",$AD$426&gt;=2),AD409,""))</f>
        <v/>
      </c>
      <c r="AE516" s="21" t="str">
        <f>IF(AND('別紙3-1_区分⑤所要額内訳'!$I$4="大規模施設等(定員30人以上)",$AE$426&gt;=5),AE409,IF(AND('別紙3-1_区分⑤所要額内訳'!$I$4="小規模施設等(定員29人以下)",$AE$426&gt;=2),AE409,""))</f>
        <v/>
      </c>
      <c r="AF516" s="21" t="str">
        <f>IF(AND('別紙3-1_区分⑤所要額内訳'!$I$4="大規模施設等(定員30人以上)",$AF$426&gt;=5),AF409,IF(AND('別紙3-1_区分⑤所要額内訳'!$I$4="小規模施設等(定員29人以下)",$AF$426&gt;=2),AF409,""))</f>
        <v/>
      </c>
      <c r="AG516" s="21" t="str">
        <f>IF(AND('別紙3-1_区分⑤所要額内訳'!$I$4="大規模施設等(定員30人以上)",$AG$426&gt;=5),AG409,IF(AND('別紙3-1_区分⑤所要額内訳'!$I$4="小規模施設等(定員29人以下)",$AG$426&gt;=2),AG409,""))</f>
        <v/>
      </c>
      <c r="AH516" s="21" t="str">
        <f>IF(AND('別紙3-1_区分⑤所要額内訳'!$I$4="大規模施設等(定員30人以上)",$AH$426&gt;=5),AH409,IF(AND('別紙3-1_区分⑤所要額内訳'!$I$4="小規模施設等(定員29人以下)",$AH$426&gt;=2),AH409,""))</f>
        <v/>
      </c>
      <c r="AI516" s="21" t="str">
        <f>IF(AND('別紙3-1_区分⑤所要額内訳'!$I$4="大規模施設等(定員30人以上)",$AI$426&gt;=5),AI409,IF(AND('別紙3-1_区分⑤所要額内訳'!$I$4="小規模施設等(定員29人以下)",$AI$426&gt;=2),AI409,""))</f>
        <v/>
      </c>
      <c r="AJ516" s="21" t="str">
        <f>IF(AND('別紙3-1_区分⑤所要額内訳'!$I$4="大規模施設等(定員30人以上)",$AJ$426&gt;=5),AJ409,IF(AND('別紙3-1_区分⑤所要額内訳'!$I$4="小規模施設等(定員29人以下)",$AJ$426&gt;=2),AJ409,""))</f>
        <v/>
      </c>
      <c r="AK516" s="21" t="str">
        <f>IF(AND('別紙3-1_区分⑤所要額内訳'!$I$4="大規模施設等(定員30人以上)",$AK$426&gt;=5),AK409,IF(AND('別紙3-1_区分⑤所要額内訳'!$I$4="小規模施設等(定員29人以下)",$AK$426&gt;=2),AK409,""))</f>
        <v/>
      </c>
      <c r="AL516" s="21" t="str">
        <f>IF(AND('別紙3-1_区分⑤所要額内訳'!$I$4="大規模施設等(定員30人以上)",$AL$426&gt;=5),AL409,IF(AND('別紙3-1_区分⑤所要額内訳'!$I$4="小規模施設等(定員29人以下)",$AL$426&gt;=2),AL409,""))</f>
        <v/>
      </c>
      <c r="AM516" s="21" t="str">
        <f>IF(AND('別紙3-1_区分⑤所要額内訳'!$I$4="大規模施設等(定員30人以上)",$AM$426&gt;=5),AM409,IF(AND('別紙3-1_区分⑤所要額内訳'!$I$4="小規模施設等(定員29人以下)",$AM$426&gt;=2),AM409,""))</f>
        <v/>
      </c>
      <c r="AN516" s="21" t="str">
        <f>IF(AND('別紙3-1_区分⑤所要額内訳'!$I$4="大規模施設等(定員30人以上)",$AN$426&gt;=5),AN409,IF(AND('別紙3-1_区分⑤所要額内訳'!$I$4="小規模施設等(定員29人以下)",$AN$426&gt;=2),AN409,""))</f>
        <v/>
      </c>
      <c r="AO516" s="21" t="str">
        <f>IF(AND('別紙3-1_区分⑤所要額内訳'!$I$4="大規模施設等(定員30人以上)",$AO$426&gt;=5),AO409,IF(AND('別紙3-1_区分⑤所要額内訳'!$I$4="小規模施設等(定員29人以下)",$AO$426&gt;=2),AO409,""))</f>
        <v/>
      </c>
      <c r="AP516" s="21" t="str">
        <f>IF(AND('別紙3-1_区分⑤所要額内訳'!$I$4="大規模施設等(定員30人以上)",$AP$426&gt;=5),AP409,IF(AND('別紙3-1_区分⑤所要額内訳'!$I$4="小規模施設等(定員29人以下)",$AP$426&gt;=2),AP409,""))</f>
        <v/>
      </c>
      <c r="AQ516" s="21" t="str">
        <f>IF(AND('別紙3-1_区分⑤所要額内訳'!$I$4="大規模施設等(定員30人以上)",$AQ$426&gt;=5),AQ409,IF(AND('別紙3-1_区分⑤所要額内訳'!$I$4="小規模施設等(定員29人以下)",$AQ$426&gt;=2),AQ409,""))</f>
        <v/>
      </c>
      <c r="AR516" s="21" t="str">
        <f>IF(AND('別紙3-1_区分⑤所要額内訳'!$I$4="大規模施設等(定員30人以上)",$AR$426&gt;=5),AR409,IF(AND('別紙3-1_区分⑤所要額内訳'!$I$4="小規模施設等(定員29人以下)",$AR$426&gt;=2),AR409,""))</f>
        <v/>
      </c>
      <c r="AS516" s="21" t="str">
        <f>IF(AND('別紙3-1_区分⑤所要額内訳'!$I$4="大規模施設等(定員30人以上)",$AS$426&gt;=5),AS409,IF(AND('別紙3-1_区分⑤所要額内訳'!$I$4="小規模施設等(定員29人以下)",$AS$426&gt;=2),AS409,""))</f>
        <v/>
      </c>
      <c r="AT516" s="21" t="str">
        <f>IF(AND('別紙3-1_区分⑤所要額内訳'!$I$4="大規模施設等(定員30人以上)",$AT$426&gt;=5),AT409,IF(AND('別紙3-1_区分⑤所要額内訳'!$I$4="小規模施設等(定員29人以下)",$AT$426&gt;=2),AT409,""))</f>
        <v/>
      </c>
      <c r="AU516" s="21" t="str">
        <f>IF(AND('別紙3-1_区分⑤所要額内訳'!$I$4="大規模施設等(定員30人以上)",$AU$426&gt;=5),AU409,IF(AND('別紙3-1_区分⑤所要額内訳'!$I$4="小規模施設等(定員29人以下)",$AU$426&gt;=2),AU409,""))</f>
        <v/>
      </c>
      <c r="AV516" s="21" t="str">
        <f>IF(AND('別紙3-1_区分⑤所要額内訳'!$I$4="大規模施設等(定員30人以上)",$AV$426&gt;=5),AV409,IF(AND('別紙3-1_区分⑤所要額内訳'!$I$4="小規模施設等(定員29人以下)",$AV$426&gt;=2),AV409,""))</f>
        <v/>
      </c>
      <c r="AW516" s="21" t="str">
        <f>IF(AND('別紙3-1_区分⑤所要額内訳'!$I$4="大規模施設等(定員30人以上)",$AW$426&gt;=5),AW409,IF(AND('別紙3-1_区分⑤所要額内訳'!$I$4="小規模施設等(定員29人以下)",$AW$426&gt;=2),AW409,""))</f>
        <v/>
      </c>
      <c r="AX516" s="21" t="str">
        <f>IF(AND('別紙3-1_区分⑤所要額内訳'!$I$4="大規模施設等(定員30人以上)",$AX$426&gt;=5),AX409,IF(AND('別紙3-1_区分⑤所要額内訳'!$I$4="小規模施設等(定員29人以下)",$AX$426&gt;=2),AX409,""))</f>
        <v/>
      </c>
      <c r="AY516" s="21" t="str">
        <f>IF(AND('別紙3-1_区分⑤所要額内訳'!$I$4="大規模施設等(定員30人以上)",$AY$426&gt;=5),AY409,IF(AND('別紙3-1_区分⑤所要額内訳'!$I$4="小規模施設等(定員29人以下)",$AY$426&gt;=2),AY409,""))</f>
        <v/>
      </c>
      <c r="AZ516" s="21" t="str">
        <f>IF(AND('別紙3-1_区分⑤所要額内訳'!$I$4="大規模施設等(定員30人以上)",$AZ$426&gt;=5),AZ409,IF(AND('別紙3-1_区分⑤所要額内訳'!$I$4="小規模施設等(定員29人以下)",$AZ$426&gt;=2),AZ409,""))</f>
        <v/>
      </c>
      <c r="BA516" s="21" t="str">
        <f>IF(AND('別紙3-1_区分⑤所要額内訳'!$I$4="大規模施設等(定員30人以上)",$BA$426&gt;=5),BA409,IF(AND('別紙3-1_区分⑤所要額内訳'!$I$4="小規模施設等(定員29人以下)",$BA$426&gt;=2),BA409,""))</f>
        <v/>
      </c>
      <c r="BB516" s="18">
        <f t="shared" si="812"/>
        <v>0</v>
      </c>
    </row>
    <row r="517" spans="1:54" x14ac:dyDescent="0.2">
      <c r="A517" s="5" t="str">
        <f t="shared" ref="A517:C517" si="845">A89</f>
        <v/>
      </c>
      <c r="B517" s="14" t="str">
        <f t="shared" si="845"/>
        <v/>
      </c>
      <c r="C517" s="5" t="str">
        <f t="shared" si="845"/>
        <v/>
      </c>
      <c r="D517" s="21" t="str">
        <f>IF(AND('別紙3-1_区分⑤所要額内訳'!$I$4="大規模施設等(定員30人以上)",$D$426&gt;=5),D410,IF(AND('別紙3-1_区分⑤所要額内訳'!$I$4="小規模施設等(定員29人以下)",$D$426&gt;=2),D410,""))</f>
        <v/>
      </c>
      <c r="E517" s="21" t="str">
        <f>IF(AND('別紙3-1_区分⑤所要額内訳'!$I$4="大規模施設等(定員30人以上)",$E$426&gt;=5),E410,IF(AND('別紙3-1_区分⑤所要額内訳'!$I$4="小規模施設等(定員29人以下)",$E$426&gt;=2),E410,""))</f>
        <v/>
      </c>
      <c r="F517" s="21" t="str">
        <f>IF(AND('別紙3-1_区分⑤所要額内訳'!$I$4="大規模施設等(定員30人以上)",$F$426&gt;=5),F410,IF(AND('別紙3-1_区分⑤所要額内訳'!$I$4="小規模施設等(定員29人以下)",$F$426&gt;=2),F410,""))</f>
        <v/>
      </c>
      <c r="G517" s="21" t="str">
        <f>IF(AND('別紙3-1_区分⑤所要額内訳'!$I$4="大規模施設等(定員30人以上)",$G$426&gt;=5),G410,IF(AND('別紙3-1_区分⑤所要額内訳'!$I$4="小規模施設等(定員29人以下)",$G$426&gt;=2),G410,""))</f>
        <v/>
      </c>
      <c r="H517" s="21" t="str">
        <f>IF(AND('別紙3-1_区分⑤所要額内訳'!$I$4="大規模施設等(定員30人以上)",$H$426&gt;=5),H410,IF(AND('別紙3-1_区分⑤所要額内訳'!$I$4="小規模施設等(定員29人以下)",$H$426&gt;=2),H410,""))</f>
        <v/>
      </c>
      <c r="I517" s="21" t="str">
        <f>IF(AND('別紙3-1_区分⑤所要額内訳'!$I$4="大規模施設等(定員30人以上)",$I$426&gt;=5),I410,IF(AND('別紙3-1_区分⑤所要額内訳'!$I$4="小規模施設等(定員29人以下)",$I$426&gt;=2),I410,""))</f>
        <v/>
      </c>
      <c r="J517" s="21" t="str">
        <f>IF(AND('別紙3-1_区分⑤所要額内訳'!$I$4="大規模施設等(定員30人以上)",$J$426&gt;=5),J410,IF(AND('別紙3-1_区分⑤所要額内訳'!$I$4="小規模施設等(定員29人以下)",$J$426&gt;=2),J410,""))</f>
        <v/>
      </c>
      <c r="K517" s="21" t="str">
        <f>IF(AND('別紙3-1_区分⑤所要額内訳'!$I$4="大規模施設等(定員30人以上)",$K$426&gt;=5),K410,IF(AND('別紙3-1_区分⑤所要額内訳'!$I$4="小規模施設等(定員29人以下)",$K$426&gt;=2),K410,""))</f>
        <v/>
      </c>
      <c r="L517" s="21" t="str">
        <f>IF(AND('別紙3-1_区分⑤所要額内訳'!$I$4="大規模施設等(定員30人以上)",$L$426&gt;=5),L410,IF(AND('別紙3-1_区分⑤所要額内訳'!$I$4="小規模施設等(定員29人以下)",$L$426&gt;=2),L410,""))</f>
        <v/>
      </c>
      <c r="M517" s="21" t="str">
        <f>IF(AND('別紙3-1_区分⑤所要額内訳'!$I$4="大規模施設等(定員30人以上)",$M$426&gt;=5),M410,IF(AND('別紙3-1_区分⑤所要額内訳'!$I$4="小規模施設等(定員29人以下)",$M$426&gt;=2),M410,""))</f>
        <v/>
      </c>
      <c r="N517" s="21" t="str">
        <f>IF(AND('別紙3-1_区分⑤所要額内訳'!$I$4="大規模施設等(定員30人以上)",$N$426&gt;=5),N410,IF(AND('別紙3-1_区分⑤所要額内訳'!$I$4="小規模施設等(定員29人以下)",$N$426&gt;=2),N410,""))</f>
        <v/>
      </c>
      <c r="O517" s="21" t="str">
        <f>IF(AND('別紙3-1_区分⑤所要額内訳'!$I$4="大規模施設等(定員30人以上)",$O$426&gt;=5),O410,IF(AND('別紙3-1_区分⑤所要額内訳'!$I$4="小規模施設等(定員29人以下)",$O$426&gt;=2),O410,""))</f>
        <v/>
      </c>
      <c r="P517" s="21" t="str">
        <f>IF(AND('別紙3-1_区分⑤所要額内訳'!$I$4="大規模施設等(定員30人以上)",$P$426&gt;=5),P410,IF(AND('別紙3-1_区分⑤所要額内訳'!$I$4="小規模施設等(定員29人以下)",$P$426&gt;=2),P410,""))</f>
        <v/>
      </c>
      <c r="Q517" s="21" t="str">
        <f>IF(AND('別紙3-1_区分⑤所要額内訳'!$I$4="大規模施設等(定員30人以上)",$Q$426&gt;=5),Q410,IF(AND('別紙3-1_区分⑤所要額内訳'!$I$4="小規模施設等(定員29人以下)",$Q$426&gt;=2),Q410,""))</f>
        <v/>
      </c>
      <c r="R517" s="21" t="str">
        <f>IF(AND('別紙3-1_区分⑤所要額内訳'!$I$4="大規模施設等(定員30人以上)",$R$426&gt;=5),R410,IF(AND('別紙3-1_区分⑤所要額内訳'!$I$4="小規模施設等(定員29人以下)",$R$426&gt;=2),R410,""))</f>
        <v/>
      </c>
      <c r="S517" s="21" t="str">
        <f>IF(AND('別紙3-1_区分⑤所要額内訳'!$I$4="大規模施設等(定員30人以上)",$S$426&gt;=5),S410,IF(AND('別紙3-1_区分⑤所要額内訳'!$I$4="小規模施設等(定員29人以下)",$S$426&gt;=2),S410,""))</f>
        <v/>
      </c>
      <c r="T517" s="21" t="str">
        <f>IF(AND('別紙3-1_区分⑤所要額内訳'!$I$4="大規模施設等(定員30人以上)",$T$426&gt;=5),T410,IF(AND('別紙3-1_区分⑤所要額内訳'!$I$4="小規模施設等(定員29人以下)",$T$426&gt;=2),T410,""))</f>
        <v/>
      </c>
      <c r="U517" s="21" t="str">
        <f>IF(AND('別紙3-1_区分⑤所要額内訳'!$I$4="大規模施設等(定員30人以上)",$U$426&gt;=5),U410,IF(AND('別紙3-1_区分⑤所要額内訳'!$I$4="小規模施設等(定員29人以下)",$U$426&gt;=2),U410,""))</f>
        <v/>
      </c>
      <c r="V517" s="21" t="str">
        <f>IF(AND('別紙3-1_区分⑤所要額内訳'!$I$4="大規模施設等(定員30人以上)",$V$426&gt;=5),V410,IF(AND('別紙3-1_区分⑤所要額内訳'!$I$4="小規模施設等(定員29人以下)",$V$426&gt;=2),V410,""))</f>
        <v/>
      </c>
      <c r="W517" s="21" t="str">
        <f>IF(AND('別紙3-1_区分⑤所要額内訳'!$I$4="大規模施設等(定員30人以上)",$W$426&gt;=5),W410,IF(AND('別紙3-1_区分⑤所要額内訳'!$I$4="小規模施設等(定員29人以下)",$W$426&gt;=2),W410,""))</f>
        <v/>
      </c>
      <c r="X517" s="21" t="str">
        <f>IF(AND('別紙3-1_区分⑤所要額内訳'!$I$4="大規模施設等(定員30人以上)",$X$426&gt;=5),X410,IF(AND('別紙3-1_区分⑤所要額内訳'!$I$4="小規模施設等(定員29人以下)",$X$426&gt;=2),X410,""))</f>
        <v/>
      </c>
      <c r="Y517" s="21" t="str">
        <f>IF(AND('別紙3-1_区分⑤所要額内訳'!$I$4="大規模施設等(定員30人以上)",$Y$426&gt;=5),Y410,IF(AND('別紙3-1_区分⑤所要額内訳'!$I$4="小規模施設等(定員29人以下)",$Y$426&gt;=2),Y410,""))</f>
        <v/>
      </c>
      <c r="Z517" s="21" t="str">
        <f>IF(AND('別紙3-1_区分⑤所要額内訳'!$I$4="大規模施設等(定員30人以上)",$Z$426&gt;=5),Z410,IF(AND('別紙3-1_区分⑤所要額内訳'!$I$4="小規模施設等(定員29人以下)",$Z$426&gt;=2),Z410,""))</f>
        <v/>
      </c>
      <c r="AA517" s="21" t="str">
        <f>IF(AND('別紙3-1_区分⑤所要額内訳'!$I$4="大規模施設等(定員30人以上)",$AA$426&gt;=5),AA410,IF(AND('別紙3-1_区分⑤所要額内訳'!$I$4="小規模施設等(定員29人以下)",$AA$426&gt;=2),AA410,""))</f>
        <v/>
      </c>
      <c r="AB517" s="21" t="str">
        <f>IF(AND('別紙3-1_区分⑤所要額内訳'!$I$4="大規模施設等(定員30人以上)",$AB$426&gt;=5),AB410,IF(AND('別紙3-1_区分⑤所要額内訳'!$I$4="小規模施設等(定員29人以下)",$AB$426&gt;=2),AB410,""))</f>
        <v/>
      </c>
      <c r="AC517" s="21" t="str">
        <f>IF(AND('別紙3-1_区分⑤所要額内訳'!$I$4="大規模施設等(定員30人以上)",$AC$426&gt;=5),AC410,IF(AND('別紙3-1_区分⑤所要額内訳'!$I$4="小規模施設等(定員29人以下)",$AC$426&gt;=2),AC410,""))</f>
        <v/>
      </c>
      <c r="AD517" s="21" t="str">
        <f>IF(AND('別紙3-1_区分⑤所要額内訳'!$I$4="大規模施設等(定員30人以上)",$AD$426&gt;=5),AD410,IF(AND('別紙3-1_区分⑤所要額内訳'!$I$4="小規模施設等(定員29人以下)",$AD$426&gt;=2),AD410,""))</f>
        <v/>
      </c>
      <c r="AE517" s="21" t="str">
        <f>IF(AND('別紙3-1_区分⑤所要額内訳'!$I$4="大規模施設等(定員30人以上)",$AE$426&gt;=5),AE410,IF(AND('別紙3-1_区分⑤所要額内訳'!$I$4="小規模施設等(定員29人以下)",$AE$426&gt;=2),AE410,""))</f>
        <v/>
      </c>
      <c r="AF517" s="21" t="str">
        <f>IF(AND('別紙3-1_区分⑤所要額内訳'!$I$4="大規模施設等(定員30人以上)",$AF$426&gt;=5),AF410,IF(AND('別紙3-1_区分⑤所要額内訳'!$I$4="小規模施設等(定員29人以下)",$AF$426&gt;=2),AF410,""))</f>
        <v/>
      </c>
      <c r="AG517" s="21" t="str">
        <f>IF(AND('別紙3-1_区分⑤所要額内訳'!$I$4="大規模施設等(定員30人以上)",$AG$426&gt;=5),AG410,IF(AND('別紙3-1_区分⑤所要額内訳'!$I$4="小規模施設等(定員29人以下)",$AG$426&gt;=2),AG410,""))</f>
        <v/>
      </c>
      <c r="AH517" s="21" t="str">
        <f>IF(AND('別紙3-1_区分⑤所要額内訳'!$I$4="大規模施設等(定員30人以上)",$AH$426&gt;=5),AH410,IF(AND('別紙3-1_区分⑤所要額内訳'!$I$4="小規模施設等(定員29人以下)",$AH$426&gt;=2),AH410,""))</f>
        <v/>
      </c>
      <c r="AI517" s="21" t="str">
        <f>IF(AND('別紙3-1_区分⑤所要額内訳'!$I$4="大規模施設等(定員30人以上)",$AI$426&gt;=5),AI410,IF(AND('別紙3-1_区分⑤所要額内訳'!$I$4="小規模施設等(定員29人以下)",$AI$426&gt;=2),AI410,""))</f>
        <v/>
      </c>
      <c r="AJ517" s="21" t="str">
        <f>IF(AND('別紙3-1_区分⑤所要額内訳'!$I$4="大規模施設等(定員30人以上)",$AJ$426&gt;=5),AJ410,IF(AND('別紙3-1_区分⑤所要額内訳'!$I$4="小規模施設等(定員29人以下)",$AJ$426&gt;=2),AJ410,""))</f>
        <v/>
      </c>
      <c r="AK517" s="21" t="str">
        <f>IF(AND('別紙3-1_区分⑤所要額内訳'!$I$4="大規模施設等(定員30人以上)",$AK$426&gt;=5),AK410,IF(AND('別紙3-1_区分⑤所要額内訳'!$I$4="小規模施設等(定員29人以下)",$AK$426&gt;=2),AK410,""))</f>
        <v/>
      </c>
      <c r="AL517" s="21" t="str">
        <f>IF(AND('別紙3-1_区分⑤所要額内訳'!$I$4="大規模施設等(定員30人以上)",$AL$426&gt;=5),AL410,IF(AND('別紙3-1_区分⑤所要額内訳'!$I$4="小規模施設等(定員29人以下)",$AL$426&gt;=2),AL410,""))</f>
        <v/>
      </c>
      <c r="AM517" s="21" t="str">
        <f>IF(AND('別紙3-1_区分⑤所要額内訳'!$I$4="大規模施設等(定員30人以上)",$AM$426&gt;=5),AM410,IF(AND('別紙3-1_区分⑤所要額内訳'!$I$4="小規模施設等(定員29人以下)",$AM$426&gt;=2),AM410,""))</f>
        <v/>
      </c>
      <c r="AN517" s="21" t="str">
        <f>IF(AND('別紙3-1_区分⑤所要額内訳'!$I$4="大規模施設等(定員30人以上)",$AN$426&gt;=5),AN410,IF(AND('別紙3-1_区分⑤所要額内訳'!$I$4="小規模施設等(定員29人以下)",$AN$426&gt;=2),AN410,""))</f>
        <v/>
      </c>
      <c r="AO517" s="21" t="str">
        <f>IF(AND('別紙3-1_区分⑤所要額内訳'!$I$4="大規模施設等(定員30人以上)",$AO$426&gt;=5),AO410,IF(AND('別紙3-1_区分⑤所要額内訳'!$I$4="小規模施設等(定員29人以下)",$AO$426&gt;=2),AO410,""))</f>
        <v/>
      </c>
      <c r="AP517" s="21" t="str">
        <f>IF(AND('別紙3-1_区分⑤所要額内訳'!$I$4="大規模施設等(定員30人以上)",$AP$426&gt;=5),AP410,IF(AND('別紙3-1_区分⑤所要額内訳'!$I$4="小規模施設等(定員29人以下)",$AP$426&gt;=2),AP410,""))</f>
        <v/>
      </c>
      <c r="AQ517" s="21" t="str">
        <f>IF(AND('別紙3-1_区分⑤所要額内訳'!$I$4="大規模施設等(定員30人以上)",$AQ$426&gt;=5),AQ410,IF(AND('別紙3-1_区分⑤所要額内訳'!$I$4="小規模施設等(定員29人以下)",$AQ$426&gt;=2),AQ410,""))</f>
        <v/>
      </c>
      <c r="AR517" s="21" t="str">
        <f>IF(AND('別紙3-1_区分⑤所要額内訳'!$I$4="大規模施設等(定員30人以上)",$AR$426&gt;=5),AR410,IF(AND('別紙3-1_区分⑤所要額内訳'!$I$4="小規模施設等(定員29人以下)",$AR$426&gt;=2),AR410,""))</f>
        <v/>
      </c>
      <c r="AS517" s="21" t="str">
        <f>IF(AND('別紙3-1_区分⑤所要額内訳'!$I$4="大規模施設等(定員30人以上)",$AS$426&gt;=5),AS410,IF(AND('別紙3-1_区分⑤所要額内訳'!$I$4="小規模施設等(定員29人以下)",$AS$426&gt;=2),AS410,""))</f>
        <v/>
      </c>
      <c r="AT517" s="21" t="str">
        <f>IF(AND('別紙3-1_区分⑤所要額内訳'!$I$4="大規模施設等(定員30人以上)",$AT$426&gt;=5),AT410,IF(AND('別紙3-1_区分⑤所要額内訳'!$I$4="小規模施設等(定員29人以下)",$AT$426&gt;=2),AT410,""))</f>
        <v/>
      </c>
      <c r="AU517" s="21" t="str">
        <f>IF(AND('別紙3-1_区分⑤所要額内訳'!$I$4="大規模施設等(定員30人以上)",$AU$426&gt;=5),AU410,IF(AND('別紙3-1_区分⑤所要額内訳'!$I$4="小規模施設等(定員29人以下)",$AU$426&gt;=2),AU410,""))</f>
        <v/>
      </c>
      <c r="AV517" s="21" t="str">
        <f>IF(AND('別紙3-1_区分⑤所要額内訳'!$I$4="大規模施設等(定員30人以上)",$AV$426&gt;=5),AV410,IF(AND('別紙3-1_区分⑤所要額内訳'!$I$4="小規模施設等(定員29人以下)",$AV$426&gt;=2),AV410,""))</f>
        <v/>
      </c>
      <c r="AW517" s="21" t="str">
        <f>IF(AND('別紙3-1_区分⑤所要額内訳'!$I$4="大規模施設等(定員30人以上)",$AW$426&gt;=5),AW410,IF(AND('別紙3-1_区分⑤所要額内訳'!$I$4="小規模施設等(定員29人以下)",$AW$426&gt;=2),AW410,""))</f>
        <v/>
      </c>
      <c r="AX517" s="21" t="str">
        <f>IF(AND('別紙3-1_区分⑤所要額内訳'!$I$4="大規模施設等(定員30人以上)",$AX$426&gt;=5),AX410,IF(AND('別紙3-1_区分⑤所要額内訳'!$I$4="小規模施設等(定員29人以下)",$AX$426&gt;=2),AX410,""))</f>
        <v/>
      </c>
      <c r="AY517" s="21" t="str">
        <f>IF(AND('別紙3-1_区分⑤所要額内訳'!$I$4="大規模施設等(定員30人以上)",$AY$426&gt;=5),AY410,IF(AND('別紙3-1_区分⑤所要額内訳'!$I$4="小規模施設等(定員29人以下)",$AY$426&gt;=2),AY410,""))</f>
        <v/>
      </c>
      <c r="AZ517" s="21" t="str">
        <f>IF(AND('別紙3-1_区分⑤所要額内訳'!$I$4="大規模施設等(定員30人以上)",$AZ$426&gt;=5),AZ410,IF(AND('別紙3-1_区分⑤所要額内訳'!$I$4="小規模施設等(定員29人以下)",$AZ$426&gt;=2),AZ410,""))</f>
        <v/>
      </c>
      <c r="BA517" s="21" t="str">
        <f>IF(AND('別紙3-1_区分⑤所要額内訳'!$I$4="大規模施設等(定員30人以上)",$BA$426&gt;=5),BA410,IF(AND('別紙3-1_区分⑤所要額内訳'!$I$4="小規模施設等(定員29人以下)",$BA$426&gt;=2),BA410,""))</f>
        <v/>
      </c>
      <c r="BB517" s="18">
        <f t="shared" si="812"/>
        <v>0</v>
      </c>
    </row>
    <row r="518" spans="1:54" x14ac:dyDescent="0.2">
      <c r="A518" s="5" t="str">
        <f t="shared" ref="A518:C518" si="846">A90</f>
        <v/>
      </c>
      <c r="B518" s="14" t="str">
        <f t="shared" si="846"/>
        <v/>
      </c>
      <c r="C518" s="5" t="str">
        <f t="shared" si="846"/>
        <v/>
      </c>
      <c r="D518" s="21" t="str">
        <f>IF(AND('別紙3-1_区分⑤所要額内訳'!$I$4="大規模施設等(定員30人以上)",$D$426&gt;=5),D411,IF(AND('別紙3-1_区分⑤所要額内訳'!$I$4="小規模施設等(定員29人以下)",$D$426&gt;=2),D411,""))</f>
        <v/>
      </c>
      <c r="E518" s="21" t="str">
        <f>IF(AND('別紙3-1_区分⑤所要額内訳'!$I$4="大規模施設等(定員30人以上)",$E$426&gt;=5),E411,IF(AND('別紙3-1_区分⑤所要額内訳'!$I$4="小規模施設等(定員29人以下)",$E$426&gt;=2),E411,""))</f>
        <v/>
      </c>
      <c r="F518" s="21" t="str">
        <f>IF(AND('別紙3-1_区分⑤所要額内訳'!$I$4="大規模施設等(定員30人以上)",$F$426&gt;=5),F411,IF(AND('別紙3-1_区分⑤所要額内訳'!$I$4="小規模施設等(定員29人以下)",$F$426&gt;=2),F411,""))</f>
        <v/>
      </c>
      <c r="G518" s="21" t="str">
        <f>IF(AND('別紙3-1_区分⑤所要額内訳'!$I$4="大規模施設等(定員30人以上)",$G$426&gt;=5),G411,IF(AND('別紙3-1_区分⑤所要額内訳'!$I$4="小規模施設等(定員29人以下)",$G$426&gt;=2),G411,""))</f>
        <v/>
      </c>
      <c r="H518" s="21" t="str">
        <f>IF(AND('別紙3-1_区分⑤所要額内訳'!$I$4="大規模施設等(定員30人以上)",$H$426&gt;=5),H411,IF(AND('別紙3-1_区分⑤所要額内訳'!$I$4="小規模施設等(定員29人以下)",$H$426&gt;=2),H411,""))</f>
        <v/>
      </c>
      <c r="I518" s="21" t="str">
        <f>IF(AND('別紙3-1_区分⑤所要額内訳'!$I$4="大規模施設等(定員30人以上)",$I$426&gt;=5),I411,IF(AND('別紙3-1_区分⑤所要額内訳'!$I$4="小規模施設等(定員29人以下)",$I$426&gt;=2),I411,""))</f>
        <v/>
      </c>
      <c r="J518" s="21" t="str">
        <f>IF(AND('別紙3-1_区分⑤所要額内訳'!$I$4="大規模施設等(定員30人以上)",$J$426&gt;=5),J411,IF(AND('別紙3-1_区分⑤所要額内訳'!$I$4="小規模施設等(定員29人以下)",$J$426&gt;=2),J411,""))</f>
        <v/>
      </c>
      <c r="K518" s="21" t="str">
        <f>IF(AND('別紙3-1_区分⑤所要額内訳'!$I$4="大規模施設等(定員30人以上)",$K$426&gt;=5),K411,IF(AND('別紙3-1_区分⑤所要額内訳'!$I$4="小規模施設等(定員29人以下)",$K$426&gt;=2),K411,""))</f>
        <v/>
      </c>
      <c r="L518" s="21" t="str">
        <f>IF(AND('別紙3-1_区分⑤所要額内訳'!$I$4="大規模施設等(定員30人以上)",$L$426&gt;=5),L411,IF(AND('別紙3-1_区分⑤所要額内訳'!$I$4="小規模施設等(定員29人以下)",$L$426&gt;=2),L411,""))</f>
        <v/>
      </c>
      <c r="M518" s="21" t="str">
        <f>IF(AND('別紙3-1_区分⑤所要額内訳'!$I$4="大規模施設等(定員30人以上)",$M$426&gt;=5),M411,IF(AND('別紙3-1_区分⑤所要額内訳'!$I$4="小規模施設等(定員29人以下)",$M$426&gt;=2),M411,""))</f>
        <v/>
      </c>
      <c r="N518" s="21" t="str">
        <f>IF(AND('別紙3-1_区分⑤所要額内訳'!$I$4="大規模施設等(定員30人以上)",$N$426&gt;=5),N411,IF(AND('別紙3-1_区分⑤所要額内訳'!$I$4="小規模施設等(定員29人以下)",$N$426&gt;=2),N411,""))</f>
        <v/>
      </c>
      <c r="O518" s="21" t="str">
        <f>IF(AND('別紙3-1_区分⑤所要額内訳'!$I$4="大規模施設等(定員30人以上)",$O$426&gt;=5),O411,IF(AND('別紙3-1_区分⑤所要額内訳'!$I$4="小規模施設等(定員29人以下)",$O$426&gt;=2),O411,""))</f>
        <v/>
      </c>
      <c r="P518" s="21" t="str">
        <f>IF(AND('別紙3-1_区分⑤所要額内訳'!$I$4="大規模施設等(定員30人以上)",$P$426&gt;=5),P411,IF(AND('別紙3-1_区分⑤所要額内訳'!$I$4="小規模施設等(定員29人以下)",$P$426&gt;=2),P411,""))</f>
        <v/>
      </c>
      <c r="Q518" s="21" t="str">
        <f>IF(AND('別紙3-1_区分⑤所要額内訳'!$I$4="大規模施設等(定員30人以上)",$Q$426&gt;=5),Q411,IF(AND('別紙3-1_区分⑤所要額内訳'!$I$4="小規模施設等(定員29人以下)",$Q$426&gt;=2),Q411,""))</f>
        <v/>
      </c>
      <c r="R518" s="21" t="str">
        <f>IF(AND('別紙3-1_区分⑤所要額内訳'!$I$4="大規模施設等(定員30人以上)",$R$426&gt;=5),R411,IF(AND('別紙3-1_区分⑤所要額内訳'!$I$4="小規模施設等(定員29人以下)",$R$426&gt;=2),R411,""))</f>
        <v/>
      </c>
      <c r="S518" s="21" t="str">
        <f>IF(AND('別紙3-1_区分⑤所要額内訳'!$I$4="大規模施設等(定員30人以上)",$S$426&gt;=5),S411,IF(AND('別紙3-1_区分⑤所要額内訳'!$I$4="小規模施設等(定員29人以下)",$S$426&gt;=2),S411,""))</f>
        <v/>
      </c>
      <c r="T518" s="21" t="str">
        <f>IF(AND('別紙3-1_区分⑤所要額内訳'!$I$4="大規模施設等(定員30人以上)",$T$426&gt;=5),T411,IF(AND('別紙3-1_区分⑤所要額内訳'!$I$4="小規模施設等(定員29人以下)",$T$426&gt;=2),T411,""))</f>
        <v/>
      </c>
      <c r="U518" s="21" t="str">
        <f>IF(AND('別紙3-1_区分⑤所要額内訳'!$I$4="大規模施設等(定員30人以上)",$U$426&gt;=5),U411,IF(AND('別紙3-1_区分⑤所要額内訳'!$I$4="小規模施設等(定員29人以下)",$U$426&gt;=2),U411,""))</f>
        <v/>
      </c>
      <c r="V518" s="21" t="str">
        <f>IF(AND('別紙3-1_区分⑤所要額内訳'!$I$4="大規模施設等(定員30人以上)",$V$426&gt;=5),V411,IF(AND('別紙3-1_区分⑤所要額内訳'!$I$4="小規模施設等(定員29人以下)",$V$426&gt;=2),V411,""))</f>
        <v/>
      </c>
      <c r="W518" s="21" t="str">
        <f>IF(AND('別紙3-1_区分⑤所要額内訳'!$I$4="大規模施設等(定員30人以上)",$W$426&gt;=5),W411,IF(AND('別紙3-1_区分⑤所要額内訳'!$I$4="小規模施設等(定員29人以下)",$W$426&gt;=2),W411,""))</f>
        <v/>
      </c>
      <c r="X518" s="21" t="str">
        <f>IF(AND('別紙3-1_区分⑤所要額内訳'!$I$4="大規模施設等(定員30人以上)",$X$426&gt;=5),X411,IF(AND('別紙3-1_区分⑤所要額内訳'!$I$4="小規模施設等(定員29人以下)",$X$426&gt;=2),X411,""))</f>
        <v/>
      </c>
      <c r="Y518" s="21" t="str">
        <f>IF(AND('別紙3-1_区分⑤所要額内訳'!$I$4="大規模施設等(定員30人以上)",$Y$426&gt;=5),Y411,IF(AND('別紙3-1_区分⑤所要額内訳'!$I$4="小規模施設等(定員29人以下)",$Y$426&gt;=2),Y411,""))</f>
        <v/>
      </c>
      <c r="Z518" s="21" t="str">
        <f>IF(AND('別紙3-1_区分⑤所要額内訳'!$I$4="大規模施設等(定員30人以上)",$Z$426&gt;=5),Z411,IF(AND('別紙3-1_区分⑤所要額内訳'!$I$4="小規模施設等(定員29人以下)",$Z$426&gt;=2),Z411,""))</f>
        <v/>
      </c>
      <c r="AA518" s="21" t="str">
        <f>IF(AND('別紙3-1_区分⑤所要額内訳'!$I$4="大規模施設等(定員30人以上)",$AA$426&gt;=5),AA411,IF(AND('別紙3-1_区分⑤所要額内訳'!$I$4="小規模施設等(定員29人以下)",$AA$426&gt;=2),AA411,""))</f>
        <v/>
      </c>
      <c r="AB518" s="21" t="str">
        <f>IF(AND('別紙3-1_区分⑤所要額内訳'!$I$4="大規模施設等(定員30人以上)",$AB$426&gt;=5),AB411,IF(AND('別紙3-1_区分⑤所要額内訳'!$I$4="小規模施設等(定員29人以下)",$AB$426&gt;=2),AB411,""))</f>
        <v/>
      </c>
      <c r="AC518" s="21" t="str">
        <f>IF(AND('別紙3-1_区分⑤所要額内訳'!$I$4="大規模施設等(定員30人以上)",$AC$426&gt;=5),AC411,IF(AND('別紙3-1_区分⑤所要額内訳'!$I$4="小規模施設等(定員29人以下)",$AC$426&gt;=2),AC411,""))</f>
        <v/>
      </c>
      <c r="AD518" s="21" t="str">
        <f>IF(AND('別紙3-1_区分⑤所要額内訳'!$I$4="大規模施設等(定員30人以上)",$AD$426&gt;=5),AD411,IF(AND('別紙3-1_区分⑤所要額内訳'!$I$4="小規模施設等(定員29人以下)",$AD$426&gt;=2),AD411,""))</f>
        <v/>
      </c>
      <c r="AE518" s="21" t="str">
        <f>IF(AND('別紙3-1_区分⑤所要額内訳'!$I$4="大規模施設等(定員30人以上)",$AE$426&gt;=5),AE411,IF(AND('別紙3-1_区分⑤所要額内訳'!$I$4="小規模施設等(定員29人以下)",$AE$426&gt;=2),AE411,""))</f>
        <v/>
      </c>
      <c r="AF518" s="21" t="str">
        <f>IF(AND('別紙3-1_区分⑤所要額内訳'!$I$4="大規模施設等(定員30人以上)",$AF$426&gt;=5),AF411,IF(AND('別紙3-1_区分⑤所要額内訳'!$I$4="小規模施設等(定員29人以下)",$AF$426&gt;=2),AF411,""))</f>
        <v/>
      </c>
      <c r="AG518" s="21" t="str">
        <f>IF(AND('別紙3-1_区分⑤所要額内訳'!$I$4="大規模施設等(定員30人以上)",$AG$426&gt;=5),AG411,IF(AND('別紙3-1_区分⑤所要額内訳'!$I$4="小規模施設等(定員29人以下)",$AG$426&gt;=2),AG411,""))</f>
        <v/>
      </c>
      <c r="AH518" s="21" t="str">
        <f>IF(AND('別紙3-1_区分⑤所要額内訳'!$I$4="大規模施設等(定員30人以上)",$AH$426&gt;=5),AH411,IF(AND('別紙3-1_区分⑤所要額内訳'!$I$4="小規模施設等(定員29人以下)",$AH$426&gt;=2),AH411,""))</f>
        <v/>
      </c>
      <c r="AI518" s="21" t="str">
        <f>IF(AND('別紙3-1_区分⑤所要額内訳'!$I$4="大規模施設等(定員30人以上)",$AI$426&gt;=5),AI411,IF(AND('別紙3-1_区分⑤所要額内訳'!$I$4="小規模施設等(定員29人以下)",$AI$426&gt;=2),AI411,""))</f>
        <v/>
      </c>
      <c r="AJ518" s="21" t="str">
        <f>IF(AND('別紙3-1_区分⑤所要額内訳'!$I$4="大規模施設等(定員30人以上)",$AJ$426&gt;=5),AJ411,IF(AND('別紙3-1_区分⑤所要額内訳'!$I$4="小規模施設等(定員29人以下)",$AJ$426&gt;=2),AJ411,""))</f>
        <v/>
      </c>
      <c r="AK518" s="21" t="str">
        <f>IF(AND('別紙3-1_区分⑤所要額内訳'!$I$4="大規模施設等(定員30人以上)",$AK$426&gt;=5),AK411,IF(AND('別紙3-1_区分⑤所要額内訳'!$I$4="小規模施設等(定員29人以下)",$AK$426&gt;=2),AK411,""))</f>
        <v/>
      </c>
      <c r="AL518" s="21" t="str">
        <f>IF(AND('別紙3-1_区分⑤所要額内訳'!$I$4="大規模施設等(定員30人以上)",$AL$426&gt;=5),AL411,IF(AND('別紙3-1_区分⑤所要額内訳'!$I$4="小規模施設等(定員29人以下)",$AL$426&gt;=2),AL411,""))</f>
        <v/>
      </c>
      <c r="AM518" s="21" t="str">
        <f>IF(AND('別紙3-1_区分⑤所要額内訳'!$I$4="大規模施設等(定員30人以上)",$AM$426&gt;=5),AM411,IF(AND('別紙3-1_区分⑤所要額内訳'!$I$4="小規模施設等(定員29人以下)",$AM$426&gt;=2),AM411,""))</f>
        <v/>
      </c>
      <c r="AN518" s="21" t="str">
        <f>IF(AND('別紙3-1_区分⑤所要額内訳'!$I$4="大規模施設等(定員30人以上)",$AN$426&gt;=5),AN411,IF(AND('別紙3-1_区分⑤所要額内訳'!$I$4="小規模施設等(定員29人以下)",$AN$426&gt;=2),AN411,""))</f>
        <v/>
      </c>
      <c r="AO518" s="21" t="str">
        <f>IF(AND('別紙3-1_区分⑤所要額内訳'!$I$4="大規模施設等(定員30人以上)",$AO$426&gt;=5),AO411,IF(AND('別紙3-1_区分⑤所要額内訳'!$I$4="小規模施設等(定員29人以下)",$AO$426&gt;=2),AO411,""))</f>
        <v/>
      </c>
      <c r="AP518" s="21" t="str">
        <f>IF(AND('別紙3-1_区分⑤所要額内訳'!$I$4="大規模施設等(定員30人以上)",$AP$426&gt;=5),AP411,IF(AND('別紙3-1_区分⑤所要額内訳'!$I$4="小規模施設等(定員29人以下)",$AP$426&gt;=2),AP411,""))</f>
        <v/>
      </c>
      <c r="AQ518" s="21" t="str">
        <f>IF(AND('別紙3-1_区分⑤所要額内訳'!$I$4="大規模施設等(定員30人以上)",$AQ$426&gt;=5),AQ411,IF(AND('別紙3-1_区分⑤所要額内訳'!$I$4="小規模施設等(定員29人以下)",$AQ$426&gt;=2),AQ411,""))</f>
        <v/>
      </c>
      <c r="AR518" s="21" t="str">
        <f>IF(AND('別紙3-1_区分⑤所要額内訳'!$I$4="大規模施設等(定員30人以上)",$AR$426&gt;=5),AR411,IF(AND('別紙3-1_区分⑤所要額内訳'!$I$4="小規模施設等(定員29人以下)",$AR$426&gt;=2),AR411,""))</f>
        <v/>
      </c>
      <c r="AS518" s="21" t="str">
        <f>IF(AND('別紙3-1_区分⑤所要額内訳'!$I$4="大規模施設等(定員30人以上)",$AS$426&gt;=5),AS411,IF(AND('別紙3-1_区分⑤所要額内訳'!$I$4="小規模施設等(定員29人以下)",$AS$426&gt;=2),AS411,""))</f>
        <v/>
      </c>
      <c r="AT518" s="21" t="str">
        <f>IF(AND('別紙3-1_区分⑤所要額内訳'!$I$4="大規模施設等(定員30人以上)",$AT$426&gt;=5),AT411,IF(AND('別紙3-1_区分⑤所要額内訳'!$I$4="小規模施設等(定員29人以下)",$AT$426&gt;=2),AT411,""))</f>
        <v/>
      </c>
      <c r="AU518" s="21" t="str">
        <f>IF(AND('別紙3-1_区分⑤所要額内訳'!$I$4="大規模施設等(定員30人以上)",$AU$426&gt;=5),AU411,IF(AND('別紙3-1_区分⑤所要額内訳'!$I$4="小規模施設等(定員29人以下)",$AU$426&gt;=2),AU411,""))</f>
        <v/>
      </c>
      <c r="AV518" s="21" t="str">
        <f>IF(AND('別紙3-1_区分⑤所要額内訳'!$I$4="大規模施設等(定員30人以上)",$AV$426&gt;=5),AV411,IF(AND('別紙3-1_区分⑤所要額内訳'!$I$4="小規模施設等(定員29人以下)",$AV$426&gt;=2),AV411,""))</f>
        <v/>
      </c>
      <c r="AW518" s="21" t="str">
        <f>IF(AND('別紙3-1_区分⑤所要額内訳'!$I$4="大規模施設等(定員30人以上)",$AW$426&gt;=5),AW411,IF(AND('別紙3-1_区分⑤所要額内訳'!$I$4="小規模施設等(定員29人以下)",$AW$426&gt;=2),AW411,""))</f>
        <v/>
      </c>
      <c r="AX518" s="21" t="str">
        <f>IF(AND('別紙3-1_区分⑤所要額内訳'!$I$4="大規模施設等(定員30人以上)",$AX$426&gt;=5),AX411,IF(AND('別紙3-1_区分⑤所要額内訳'!$I$4="小規模施設等(定員29人以下)",$AX$426&gt;=2),AX411,""))</f>
        <v/>
      </c>
      <c r="AY518" s="21" t="str">
        <f>IF(AND('別紙3-1_区分⑤所要額内訳'!$I$4="大規模施設等(定員30人以上)",$AY$426&gt;=5),AY411,IF(AND('別紙3-1_区分⑤所要額内訳'!$I$4="小規模施設等(定員29人以下)",$AY$426&gt;=2),AY411,""))</f>
        <v/>
      </c>
      <c r="AZ518" s="21" t="str">
        <f>IF(AND('別紙3-1_区分⑤所要額内訳'!$I$4="大規模施設等(定員30人以上)",$AZ$426&gt;=5),AZ411,IF(AND('別紙3-1_区分⑤所要額内訳'!$I$4="小規模施設等(定員29人以下)",$AZ$426&gt;=2),AZ411,""))</f>
        <v/>
      </c>
      <c r="BA518" s="21" t="str">
        <f>IF(AND('別紙3-1_区分⑤所要額内訳'!$I$4="大規模施設等(定員30人以上)",$BA$426&gt;=5),BA411,IF(AND('別紙3-1_区分⑤所要額内訳'!$I$4="小規模施設等(定員29人以下)",$BA$426&gt;=2),BA411,""))</f>
        <v/>
      </c>
      <c r="BB518" s="18">
        <f t="shared" si="812"/>
        <v>0</v>
      </c>
    </row>
    <row r="519" spans="1:54" x14ac:dyDescent="0.2">
      <c r="A519" s="5" t="str">
        <f t="shared" ref="A519:C519" si="847">A91</f>
        <v/>
      </c>
      <c r="B519" s="14" t="str">
        <f t="shared" si="847"/>
        <v/>
      </c>
      <c r="C519" s="5" t="str">
        <f t="shared" si="847"/>
        <v/>
      </c>
      <c r="D519" s="21" t="str">
        <f>IF(AND('別紙3-1_区分⑤所要額内訳'!$I$4="大規模施設等(定員30人以上)",$D$426&gt;=5),D412,IF(AND('別紙3-1_区分⑤所要額内訳'!$I$4="小規模施設等(定員29人以下)",$D$426&gt;=2),D412,""))</f>
        <v/>
      </c>
      <c r="E519" s="21" t="str">
        <f>IF(AND('別紙3-1_区分⑤所要額内訳'!$I$4="大規模施設等(定員30人以上)",$E$426&gt;=5),E412,IF(AND('別紙3-1_区分⑤所要額内訳'!$I$4="小規模施設等(定員29人以下)",$E$426&gt;=2),E412,""))</f>
        <v/>
      </c>
      <c r="F519" s="21" t="str">
        <f>IF(AND('別紙3-1_区分⑤所要額内訳'!$I$4="大規模施設等(定員30人以上)",$F$426&gt;=5),F412,IF(AND('別紙3-1_区分⑤所要額内訳'!$I$4="小規模施設等(定員29人以下)",$F$426&gt;=2),F412,""))</f>
        <v/>
      </c>
      <c r="G519" s="21" t="str">
        <f>IF(AND('別紙3-1_区分⑤所要額内訳'!$I$4="大規模施設等(定員30人以上)",$G$426&gt;=5),G412,IF(AND('別紙3-1_区分⑤所要額内訳'!$I$4="小規模施設等(定員29人以下)",$G$426&gt;=2),G412,""))</f>
        <v/>
      </c>
      <c r="H519" s="21" t="str">
        <f>IF(AND('別紙3-1_区分⑤所要額内訳'!$I$4="大規模施設等(定員30人以上)",$H$426&gt;=5),H412,IF(AND('別紙3-1_区分⑤所要額内訳'!$I$4="小規模施設等(定員29人以下)",$H$426&gt;=2),H412,""))</f>
        <v/>
      </c>
      <c r="I519" s="21" t="str">
        <f>IF(AND('別紙3-1_区分⑤所要額内訳'!$I$4="大規模施設等(定員30人以上)",$I$426&gt;=5),I412,IF(AND('別紙3-1_区分⑤所要額内訳'!$I$4="小規模施設等(定員29人以下)",$I$426&gt;=2),I412,""))</f>
        <v/>
      </c>
      <c r="J519" s="21" t="str">
        <f>IF(AND('別紙3-1_区分⑤所要額内訳'!$I$4="大規模施設等(定員30人以上)",$J$426&gt;=5),J412,IF(AND('別紙3-1_区分⑤所要額内訳'!$I$4="小規模施設等(定員29人以下)",$J$426&gt;=2),J412,""))</f>
        <v/>
      </c>
      <c r="K519" s="21" t="str">
        <f>IF(AND('別紙3-1_区分⑤所要額内訳'!$I$4="大規模施設等(定員30人以上)",$K$426&gt;=5),K412,IF(AND('別紙3-1_区分⑤所要額内訳'!$I$4="小規模施設等(定員29人以下)",$K$426&gt;=2),K412,""))</f>
        <v/>
      </c>
      <c r="L519" s="21" t="str">
        <f>IF(AND('別紙3-1_区分⑤所要額内訳'!$I$4="大規模施設等(定員30人以上)",$L$426&gt;=5),L412,IF(AND('別紙3-1_区分⑤所要額内訳'!$I$4="小規模施設等(定員29人以下)",$L$426&gt;=2),L412,""))</f>
        <v/>
      </c>
      <c r="M519" s="21" t="str">
        <f>IF(AND('別紙3-1_区分⑤所要額内訳'!$I$4="大規模施設等(定員30人以上)",$M$426&gt;=5),M412,IF(AND('別紙3-1_区分⑤所要額内訳'!$I$4="小規模施設等(定員29人以下)",$M$426&gt;=2),M412,""))</f>
        <v/>
      </c>
      <c r="N519" s="21" t="str">
        <f>IF(AND('別紙3-1_区分⑤所要額内訳'!$I$4="大規模施設等(定員30人以上)",$N$426&gt;=5),N412,IF(AND('別紙3-1_区分⑤所要額内訳'!$I$4="小規模施設等(定員29人以下)",$N$426&gt;=2),N412,""))</f>
        <v/>
      </c>
      <c r="O519" s="21" t="str">
        <f>IF(AND('別紙3-1_区分⑤所要額内訳'!$I$4="大規模施設等(定員30人以上)",$O$426&gt;=5),O412,IF(AND('別紙3-1_区分⑤所要額内訳'!$I$4="小規模施設等(定員29人以下)",$O$426&gt;=2),O412,""))</f>
        <v/>
      </c>
      <c r="P519" s="21" t="str">
        <f>IF(AND('別紙3-1_区分⑤所要額内訳'!$I$4="大規模施設等(定員30人以上)",$P$426&gt;=5),P412,IF(AND('別紙3-1_区分⑤所要額内訳'!$I$4="小規模施設等(定員29人以下)",$P$426&gt;=2),P412,""))</f>
        <v/>
      </c>
      <c r="Q519" s="21" t="str">
        <f>IF(AND('別紙3-1_区分⑤所要額内訳'!$I$4="大規模施設等(定員30人以上)",$Q$426&gt;=5),Q412,IF(AND('別紙3-1_区分⑤所要額内訳'!$I$4="小規模施設等(定員29人以下)",$Q$426&gt;=2),Q412,""))</f>
        <v/>
      </c>
      <c r="R519" s="21" t="str">
        <f>IF(AND('別紙3-1_区分⑤所要額内訳'!$I$4="大規模施設等(定員30人以上)",$R$426&gt;=5),R412,IF(AND('別紙3-1_区分⑤所要額内訳'!$I$4="小規模施設等(定員29人以下)",$R$426&gt;=2),R412,""))</f>
        <v/>
      </c>
      <c r="S519" s="21" t="str">
        <f>IF(AND('別紙3-1_区分⑤所要額内訳'!$I$4="大規模施設等(定員30人以上)",$S$426&gt;=5),S412,IF(AND('別紙3-1_区分⑤所要額内訳'!$I$4="小規模施設等(定員29人以下)",$S$426&gt;=2),S412,""))</f>
        <v/>
      </c>
      <c r="T519" s="21" t="str">
        <f>IF(AND('別紙3-1_区分⑤所要額内訳'!$I$4="大規模施設等(定員30人以上)",$T$426&gt;=5),T412,IF(AND('別紙3-1_区分⑤所要額内訳'!$I$4="小規模施設等(定員29人以下)",$T$426&gt;=2),T412,""))</f>
        <v/>
      </c>
      <c r="U519" s="21" t="str">
        <f>IF(AND('別紙3-1_区分⑤所要額内訳'!$I$4="大規模施設等(定員30人以上)",$U$426&gt;=5),U412,IF(AND('別紙3-1_区分⑤所要額内訳'!$I$4="小規模施設等(定員29人以下)",$U$426&gt;=2),U412,""))</f>
        <v/>
      </c>
      <c r="V519" s="21" t="str">
        <f>IF(AND('別紙3-1_区分⑤所要額内訳'!$I$4="大規模施設等(定員30人以上)",$V$426&gt;=5),V412,IF(AND('別紙3-1_区分⑤所要額内訳'!$I$4="小規模施設等(定員29人以下)",$V$426&gt;=2),V412,""))</f>
        <v/>
      </c>
      <c r="W519" s="21" t="str">
        <f>IF(AND('別紙3-1_区分⑤所要額内訳'!$I$4="大規模施設等(定員30人以上)",$W$426&gt;=5),W412,IF(AND('別紙3-1_区分⑤所要額内訳'!$I$4="小規模施設等(定員29人以下)",$W$426&gt;=2),W412,""))</f>
        <v/>
      </c>
      <c r="X519" s="21" t="str">
        <f>IF(AND('別紙3-1_区分⑤所要額内訳'!$I$4="大規模施設等(定員30人以上)",$X$426&gt;=5),X412,IF(AND('別紙3-1_区分⑤所要額内訳'!$I$4="小規模施設等(定員29人以下)",$X$426&gt;=2),X412,""))</f>
        <v/>
      </c>
      <c r="Y519" s="21" t="str">
        <f>IF(AND('別紙3-1_区分⑤所要額内訳'!$I$4="大規模施設等(定員30人以上)",$Y$426&gt;=5),Y412,IF(AND('別紙3-1_区分⑤所要額内訳'!$I$4="小規模施設等(定員29人以下)",$Y$426&gt;=2),Y412,""))</f>
        <v/>
      </c>
      <c r="Z519" s="21" t="str">
        <f>IF(AND('別紙3-1_区分⑤所要額内訳'!$I$4="大規模施設等(定員30人以上)",$Z$426&gt;=5),Z412,IF(AND('別紙3-1_区分⑤所要額内訳'!$I$4="小規模施設等(定員29人以下)",$Z$426&gt;=2),Z412,""))</f>
        <v/>
      </c>
      <c r="AA519" s="21" t="str">
        <f>IF(AND('別紙3-1_区分⑤所要額内訳'!$I$4="大規模施設等(定員30人以上)",$AA$426&gt;=5),AA412,IF(AND('別紙3-1_区分⑤所要額内訳'!$I$4="小規模施設等(定員29人以下)",$AA$426&gt;=2),AA412,""))</f>
        <v/>
      </c>
      <c r="AB519" s="21" t="str">
        <f>IF(AND('別紙3-1_区分⑤所要額内訳'!$I$4="大規模施設等(定員30人以上)",$AB$426&gt;=5),AB412,IF(AND('別紙3-1_区分⑤所要額内訳'!$I$4="小規模施設等(定員29人以下)",$AB$426&gt;=2),AB412,""))</f>
        <v/>
      </c>
      <c r="AC519" s="21" t="str">
        <f>IF(AND('別紙3-1_区分⑤所要額内訳'!$I$4="大規模施設等(定員30人以上)",$AC$426&gt;=5),AC412,IF(AND('別紙3-1_区分⑤所要額内訳'!$I$4="小規模施設等(定員29人以下)",$AC$426&gt;=2),AC412,""))</f>
        <v/>
      </c>
      <c r="AD519" s="21" t="str">
        <f>IF(AND('別紙3-1_区分⑤所要額内訳'!$I$4="大規模施設等(定員30人以上)",$AD$426&gt;=5),AD412,IF(AND('別紙3-1_区分⑤所要額内訳'!$I$4="小規模施設等(定員29人以下)",$AD$426&gt;=2),AD412,""))</f>
        <v/>
      </c>
      <c r="AE519" s="21" t="str">
        <f>IF(AND('別紙3-1_区分⑤所要額内訳'!$I$4="大規模施設等(定員30人以上)",$AE$426&gt;=5),AE412,IF(AND('別紙3-1_区分⑤所要額内訳'!$I$4="小規模施設等(定員29人以下)",$AE$426&gt;=2),AE412,""))</f>
        <v/>
      </c>
      <c r="AF519" s="21" t="str">
        <f>IF(AND('別紙3-1_区分⑤所要額内訳'!$I$4="大規模施設等(定員30人以上)",$AF$426&gt;=5),AF412,IF(AND('別紙3-1_区分⑤所要額内訳'!$I$4="小規模施設等(定員29人以下)",$AF$426&gt;=2),AF412,""))</f>
        <v/>
      </c>
      <c r="AG519" s="21" t="str">
        <f>IF(AND('別紙3-1_区分⑤所要額内訳'!$I$4="大規模施設等(定員30人以上)",$AG$426&gt;=5),AG412,IF(AND('別紙3-1_区分⑤所要額内訳'!$I$4="小規模施設等(定員29人以下)",$AG$426&gt;=2),AG412,""))</f>
        <v/>
      </c>
      <c r="AH519" s="21" t="str">
        <f>IF(AND('別紙3-1_区分⑤所要額内訳'!$I$4="大規模施設等(定員30人以上)",$AH$426&gt;=5),AH412,IF(AND('別紙3-1_区分⑤所要額内訳'!$I$4="小規模施設等(定員29人以下)",$AH$426&gt;=2),AH412,""))</f>
        <v/>
      </c>
      <c r="AI519" s="21" t="str">
        <f>IF(AND('別紙3-1_区分⑤所要額内訳'!$I$4="大規模施設等(定員30人以上)",$AI$426&gt;=5),AI412,IF(AND('別紙3-1_区分⑤所要額内訳'!$I$4="小規模施設等(定員29人以下)",$AI$426&gt;=2),AI412,""))</f>
        <v/>
      </c>
      <c r="AJ519" s="21" t="str">
        <f>IF(AND('別紙3-1_区分⑤所要額内訳'!$I$4="大規模施設等(定員30人以上)",$AJ$426&gt;=5),AJ412,IF(AND('別紙3-1_区分⑤所要額内訳'!$I$4="小規模施設等(定員29人以下)",$AJ$426&gt;=2),AJ412,""))</f>
        <v/>
      </c>
      <c r="AK519" s="21" t="str">
        <f>IF(AND('別紙3-1_区分⑤所要額内訳'!$I$4="大規模施設等(定員30人以上)",$AK$426&gt;=5),AK412,IF(AND('別紙3-1_区分⑤所要額内訳'!$I$4="小規模施設等(定員29人以下)",$AK$426&gt;=2),AK412,""))</f>
        <v/>
      </c>
      <c r="AL519" s="21" t="str">
        <f>IF(AND('別紙3-1_区分⑤所要額内訳'!$I$4="大規模施設等(定員30人以上)",$AL$426&gt;=5),AL412,IF(AND('別紙3-1_区分⑤所要額内訳'!$I$4="小規模施設等(定員29人以下)",$AL$426&gt;=2),AL412,""))</f>
        <v/>
      </c>
      <c r="AM519" s="21" t="str">
        <f>IF(AND('別紙3-1_区分⑤所要額内訳'!$I$4="大規模施設等(定員30人以上)",$AM$426&gt;=5),AM412,IF(AND('別紙3-1_区分⑤所要額内訳'!$I$4="小規模施設等(定員29人以下)",$AM$426&gt;=2),AM412,""))</f>
        <v/>
      </c>
      <c r="AN519" s="21" t="str">
        <f>IF(AND('別紙3-1_区分⑤所要額内訳'!$I$4="大規模施設等(定員30人以上)",$AN$426&gt;=5),AN412,IF(AND('別紙3-1_区分⑤所要額内訳'!$I$4="小規模施設等(定員29人以下)",$AN$426&gt;=2),AN412,""))</f>
        <v/>
      </c>
      <c r="AO519" s="21" t="str">
        <f>IF(AND('別紙3-1_区分⑤所要額内訳'!$I$4="大規模施設等(定員30人以上)",$AO$426&gt;=5),AO412,IF(AND('別紙3-1_区分⑤所要額内訳'!$I$4="小規模施設等(定員29人以下)",$AO$426&gt;=2),AO412,""))</f>
        <v/>
      </c>
      <c r="AP519" s="21" t="str">
        <f>IF(AND('別紙3-1_区分⑤所要額内訳'!$I$4="大規模施設等(定員30人以上)",$AP$426&gt;=5),AP412,IF(AND('別紙3-1_区分⑤所要額内訳'!$I$4="小規模施設等(定員29人以下)",$AP$426&gt;=2),AP412,""))</f>
        <v/>
      </c>
      <c r="AQ519" s="21" t="str">
        <f>IF(AND('別紙3-1_区分⑤所要額内訳'!$I$4="大規模施設等(定員30人以上)",$AQ$426&gt;=5),AQ412,IF(AND('別紙3-1_区分⑤所要額内訳'!$I$4="小規模施設等(定員29人以下)",$AQ$426&gt;=2),AQ412,""))</f>
        <v/>
      </c>
      <c r="AR519" s="21" t="str">
        <f>IF(AND('別紙3-1_区分⑤所要額内訳'!$I$4="大規模施設等(定員30人以上)",$AR$426&gt;=5),AR412,IF(AND('別紙3-1_区分⑤所要額内訳'!$I$4="小規模施設等(定員29人以下)",$AR$426&gt;=2),AR412,""))</f>
        <v/>
      </c>
      <c r="AS519" s="21" t="str">
        <f>IF(AND('別紙3-1_区分⑤所要額内訳'!$I$4="大規模施設等(定員30人以上)",$AS$426&gt;=5),AS412,IF(AND('別紙3-1_区分⑤所要額内訳'!$I$4="小規模施設等(定員29人以下)",$AS$426&gt;=2),AS412,""))</f>
        <v/>
      </c>
      <c r="AT519" s="21" t="str">
        <f>IF(AND('別紙3-1_区分⑤所要額内訳'!$I$4="大規模施設等(定員30人以上)",$AT$426&gt;=5),AT412,IF(AND('別紙3-1_区分⑤所要額内訳'!$I$4="小規模施設等(定員29人以下)",$AT$426&gt;=2),AT412,""))</f>
        <v/>
      </c>
      <c r="AU519" s="21" t="str">
        <f>IF(AND('別紙3-1_区分⑤所要額内訳'!$I$4="大規模施設等(定員30人以上)",$AU$426&gt;=5),AU412,IF(AND('別紙3-1_区分⑤所要額内訳'!$I$4="小規模施設等(定員29人以下)",$AU$426&gt;=2),AU412,""))</f>
        <v/>
      </c>
      <c r="AV519" s="21" t="str">
        <f>IF(AND('別紙3-1_区分⑤所要額内訳'!$I$4="大規模施設等(定員30人以上)",$AV$426&gt;=5),AV412,IF(AND('別紙3-1_区分⑤所要額内訳'!$I$4="小規模施設等(定員29人以下)",$AV$426&gt;=2),AV412,""))</f>
        <v/>
      </c>
      <c r="AW519" s="21" t="str">
        <f>IF(AND('別紙3-1_区分⑤所要額内訳'!$I$4="大規模施設等(定員30人以上)",$AW$426&gt;=5),AW412,IF(AND('別紙3-1_区分⑤所要額内訳'!$I$4="小規模施設等(定員29人以下)",$AW$426&gt;=2),AW412,""))</f>
        <v/>
      </c>
      <c r="AX519" s="21" t="str">
        <f>IF(AND('別紙3-1_区分⑤所要額内訳'!$I$4="大規模施設等(定員30人以上)",$AX$426&gt;=5),AX412,IF(AND('別紙3-1_区分⑤所要額内訳'!$I$4="小規模施設等(定員29人以下)",$AX$426&gt;=2),AX412,""))</f>
        <v/>
      </c>
      <c r="AY519" s="21" t="str">
        <f>IF(AND('別紙3-1_区分⑤所要額内訳'!$I$4="大規模施設等(定員30人以上)",$AY$426&gt;=5),AY412,IF(AND('別紙3-1_区分⑤所要額内訳'!$I$4="小規模施設等(定員29人以下)",$AY$426&gt;=2),AY412,""))</f>
        <v/>
      </c>
      <c r="AZ519" s="21" t="str">
        <f>IF(AND('別紙3-1_区分⑤所要額内訳'!$I$4="大規模施設等(定員30人以上)",$AZ$426&gt;=5),AZ412,IF(AND('別紙3-1_区分⑤所要額内訳'!$I$4="小規模施設等(定員29人以下)",$AZ$426&gt;=2),AZ412,""))</f>
        <v/>
      </c>
      <c r="BA519" s="21" t="str">
        <f>IF(AND('別紙3-1_区分⑤所要額内訳'!$I$4="大規模施設等(定員30人以上)",$BA$426&gt;=5),BA412,IF(AND('別紙3-1_区分⑤所要額内訳'!$I$4="小規模施設等(定員29人以下)",$BA$426&gt;=2),BA412,""))</f>
        <v/>
      </c>
      <c r="BB519" s="18">
        <f t="shared" si="812"/>
        <v>0</v>
      </c>
    </row>
    <row r="520" spans="1:54" x14ac:dyDescent="0.2">
      <c r="A520" s="5" t="str">
        <f t="shared" ref="A520:C520" si="848">A92</f>
        <v/>
      </c>
      <c r="B520" s="14" t="str">
        <f t="shared" si="848"/>
        <v/>
      </c>
      <c r="C520" s="5" t="str">
        <f t="shared" si="848"/>
        <v/>
      </c>
      <c r="D520" s="21" t="str">
        <f>IF(AND('別紙3-1_区分⑤所要額内訳'!$I$4="大規模施設等(定員30人以上)",$D$426&gt;=5),D413,IF(AND('別紙3-1_区分⑤所要額内訳'!$I$4="小規模施設等(定員29人以下)",$D$426&gt;=2),D413,""))</f>
        <v/>
      </c>
      <c r="E520" s="21" t="str">
        <f>IF(AND('別紙3-1_区分⑤所要額内訳'!$I$4="大規模施設等(定員30人以上)",$E$426&gt;=5),E413,IF(AND('別紙3-1_区分⑤所要額内訳'!$I$4="小規模施設等(定員29人以下)",$E$426&gt;=2),E413,""))</f>
        <v/>
      </c>
      <c r="F520" s="21" t="str">
        <f>IF(AND('別紙3-1_区分⑤所要額内訳'!$I$4="大規模施設等(定員30人以上)",$F$426&gt;=5),F413,IF(AND('別紙3-1_区分⑤所要額内訳'!$I$4="小規模施設等(定員29人以下)",$F$426&gt;=2),F413,""))</f>
        <v/>
      </c>
      <c r="G520" s="21" t="str">
        <f>IF(AND('別紙3-1_区分⑤所要額内訳'!$I$4="大規模施設等(定員30人以上)",$G$426&gt;=5),G413,IF(AND('別紙3-1_区分⑤所要額内訳'!$I$4="小規模施設等(定員29人以下)",$G$426&gt;=2),G413,""))</f>
        <v/>
      </c>
      <c r="H520" s="21" t="str">
        <f>IF(AND('別紙3-1_区分⑤所要額内訳'!$I$4="大規模施設等(定員30人以上)",$H$426&gt;=5),H413,IF(AND('別紙3-1_区分⑤所要額内訳'!$I$4="小規模施設等(定員29人以下)",$H$426&gt;=2),H413,""))</f>
        <v/>
      </c>
      <c r="I520" s="21" t="str">
        <f>IF(AND('別紙3-1_区分⑤所要額内訳'!$I$4="大規模施設等(定員30人以上)",$I$426&gt;=5),I413,IF(AND('別紙3-1_区分⑤所要額内訳'!$I$4="小規模施設等(定員29人以下)",$I$426&gt;=2),I413,""))</f>
        <v/>
      </c>
      <c r="J520" s="21" t="str">
        <f>IF(AND('別紙3-1_区分⑤所要額内訳'!$I$4="大規模施設等(定員30人以上)",$J$426&gt;=5),J413,IF(AND('別紙3-1_区分⑤所要額内訳'!$I$4="小規模施設等(定員29人以下)",$J$426&gt;=2),J413,""))</f>
        <v/>
      </c>
      <c r="K520" s="21" t="str">
        <f>IF(AND('別紙3-1_区分⑤所要額内訳'!$I$4="大規模施設等(定員30人以上)",$K$426&gt;=5),K413,IF(AND('別紙3-1_区分⑤所要額内訳'!$I$4="小規模施設等(定員29人以下)",$K$426&gt;=2),K413,""))</f>
        <v/>
      </c>
      <c r="L520" s="21" t="str">
        <f>IF(AND('別紙3-1_区分⑤所要額内訳'!$I$4="大規模施設等(定員30人以上)",$L$426&gt;=5),L413,IF(AND('別紙3-1_区分⑤所要額内訳'!$I$4="小規模施設等(定員29人以下)",$L$426&gt;=2),L413,""))</f>
        <v/>
      </c>
      <c r="M520" s="21" t="str">
        <f>IF(AND('別紙3-1_区分⑤所要額内訳'!$I$4="大規模施設等(定員30人以上)",$M$426&gt;=5),M413,IF(AND('別紙3-1_区分⑤所要額内訳'!$I$4="小規模施設等(定員29人以下)",$M$426&gt;=2),M413,""))</f>
        <v/>
      </c>
      <c r="N520" s="21" t="str">
        <f>IF(AND('別紙3-1_区分⑤所要額内訳'!$I$4="大規模施設等(定員30人以上)",$N$426&gt;=5),N413,IF(AND('別紙3-1_区分⑤所要額内訳'!$I$4="小規模施設等(定員29人以下)",$N$426&gt;=2),N413,""))</f>
        <v/>
      </c>
      <c r="O520" s="21" t="str">
        <f>IF(AND('別紙3-1_区分⑤所要額内訳'!$I$4="大規模施設等(定員30人以上)",$O$426&gt;=5),O413,IF(AND('別紙3-1_区分⑤所要額内訳'!$I$4="小規模施設等(定員29人以下)",$O$426&gt;=2),O413,""))</f>
        <v/>
      </c>
      <c r="P520" s="21" t="str">
        <f>IF(AND('別紙3-1_区分⑤所要額内訳'!$I$4="大規模施設等(定員30人以上)",$P$426&gt;=5),P413,IF(AND('別紙3-1_区分⑤所要額内訳'!$I$4="小規模施設等(定員29人以下)",$P$426&gt;=2),P413,""))</f>
        <v/>
      </c>
      <c r="Q520" s="21" t="str">
        <f>IF(AND('別紙3-1_区分⑤所要額内訳'!$I$4="大規模施設等(定員30人以上)",$Q$426&gt;=5),Q413,IF(AND('別紙3-1_区分⑤所要額内訳'!$I$4="小規模施設等(定員29人以下)",$Q$426&gt;=2),Q413,""))</f>
        <v/>
      </c>
      <c r="R520" s="21" t="str">
        <f>IF(AND('別紙3-1_区分⑤所要額内訳'!$I$4="大規模施設等(定員30人以上)",$R$426&gt;=5),R413,IF(AND('別紙3-1_区分⑤所要額内訳'!$I$4="小規模施設等(定員29人以下)",$R$426&gt;=2),R413,""))</f>
        <v/>
      </c>
      <c r="S520" s="21" t="str">
        <f>IF(AND('別紙3-1_区分⑤所要額内訳'!$I$4="大規模施設等(定員30人以上)",$S$426&gt;=5),S413,IF(AND('別紙3-1_区分⑤所要額内訳'!$I$4="小規模施設等(定員29人以下)",$S$426&gt;=2),S413,""))</f>
        <v/>
      </c>
      <c r="T520" s="21" t="str">
        <f>IF(AND('別紙3-1_区分⑤所要額内訳'!$I$4="大規模施設等(定員30人以上)",$T$426&gt;=5),T413,IF(AND('別紙3-1_区分⑤所要額内訳'!$I$4="小規模施設等(定員29人以下)",$T$426&gt;=2),T413,""))</f>
        <v/>
      </c>
      <c r="U520" s="21" t="str">
        <f>IF(AND('別紙3-1_区分⑤所要額内訳'!$I$4="大規模施設等(定員30人以上)",$U$426&gt;=5),U413,IF(AND('別紙3-1_区分⑤所要額内訳'!$I$4="小規模施設等(定員29人以下)",$U$426&gt;=2),U413,""))</f>
        <v/>
      </c>
      <c r="V520" s="21" t="str">
        <f>IF(AND('別紙3-1_区分⑤所要額内訳'!$I$4="大規模施設等(定員30人以上)",$V$426&gt;=5),V413,IF(AND('別紙3-1_区分⑤所要額内訳'!$I$4="小規模施設等(定員29人以下)",$V$426&gt;=2),V413,""))</f>
        <v/>
      </c>
      <c r="W520" s="21" t="str">
        <f>IF(AND('別紙3-1_区分⑤所要額内訳'!$I$4="大規模施設等(定員30人以上)",$W$426&gt;=5),W413,IF(AND('別紙3-1_区分⑤所要額内訳'!$I$4="小規模施設等(定員29人以下)",$W$426&gt;=2),W413,""))</f>
        <v/>
      </c>
      <c r="X520" s="21" t="str">
        <f>IF(AND('別紙3-1_区分⑤所要額内訳'!$I$4="大規模施設等(定員30人以上)",$X$426&gt;=5),X413,IF(AND('別紙3-1_区分⑤所要額内訳'!$I$4="小規模施設等(定員29人以下)",$X$426&gt;=2),X413,""))</f>
        <v/>
      </c>
      <c r="Y520" s="21" t="str">
        <f>IF(AND('別紙3-1_区分⑤所要額内訳'!$I$4="大規模施設等(定員30人以上)",$Y$426&gt;=5),Y413,IF(AND('別紙3-1_区分⑤所要額内訳'!$I$4="小規模施設等(定員29人以下)",$Y$426&gt;=2),Y413,""))</f>
        <v/>
      </c>
      <c r="Z520" s="21" t="str">
        <f>IF(AND('別紙3-1_区分⑤所要額内訳'!$I$4="大規模施設等(定員30人以上)",$Z$426&gt;=5),Z413,IF(AND('別紙3-1_区分⑤所要額内訳'!$I$4="小規模施設等(定員29人以下)",$Z$426&gt;=2),Z413,""))</f>
        <v/>
      </c>
      <c r="AA520" s="21" t="str">
        <f>IF(AND('別紙3-1_区分⑤所要額内訳'!$I$4="大規模施設等(定員30人以上)",$AA$426&gt;=5),AA413,IF(AND('別紙3-1_区分⑤所要額内訳'!$I$4="小規模施設等(定員29人以下)",$AA$426&gt;=2),AA413,""))</f>
        <v/>
      </c>
      <c r="AB520" s="21" t="str">
        <f>IF(AND('別紙3-1_区分⑤所要額内訳'!$I$4="大規模施設等(定員30人以上)",$AB$426&gt;=5),AB413,IF(AND('別紙3-1_区分⑤所要額内訳'!$I$4="小規模施設等(定員29人以下)",$AB$426&gt;=2),AB413,""))</f>
        <v/>
      </c>
      <c r="AC520" s="21" t="str">
        <f>IF(AND('別紙3-1_区分⑤所要額内訳'!$I$4="大規模施設等(定員30人以上)",$AC$426&gt;=5),AC413,IF(AND('別紙3-1_区分⑤所要額内訳'!$I$4="小規模施設等(定員29人以下)",$AC$426&gt;=2),AC413,""))</f>
        <v/>
      </c>
      <c r="AD520" s="21" t="str">
        <f>IF(AND('別紙3-1_区分⑤所要額内訳'!$I$4="大規模施設等(定員30人以上)",$AD$426&gt;=5),AD413,IF(AND('別紙3-1_区分⑤所要額内訳'!$I$4="小規模施設等(定員29人以下)",$AD$426&gt;=2),AD413,""))</f>
        <v/>
      </c>
      <c r="AE520" s="21" t="str">
        <f>IF(AND('別紙3-1_区分⑤所要額内訳'!$I$4="大規模施設等(定員30人以上)",$AE$426&gt;=5),AE413,IF(AND('別紙3-1_区分⑤所要額内訳'!$I$4="小規模施設等(定員29人以下)",$AE$426&gt;=2),AE413,""))</f>
        <v/>
      </c>
      <c r="AF520" s="21" t="str">
        <f>IF(AND('別紙3-1_区分⑤所要額内訳'!$I$4="大規模施設等(定員30人以上)",$AF$426&gt;=5),AF413,IF(AND('別紙3-1_区分⑤所要額内訳'!$I$4="小規模施設等(定員29人以下)",$AF$426&gt;=2),AF413,""))</f>
        <v/>
      </c>
      <c r="AG520" s="21" t="str">
        <f>IF(AND('別紙3-1_区分⑤所要額内訳'!$I$4="大規模施設等(定員30人以上)",$AG$426&gt;=5),AG413,IF(AND('別紙3-1_区分⑤所要額内訳'!$I$4="小規模施設等(定員29人以下)",$AG$426&gt;=2),AG413,""))</f>
        <v/>
      </c>
      <c r="AH520" s="21" t="str">
        <f>IF(AND('別紙3-1_区分⑤所要額内訳'!$I$4="大規模施設等(定員30人以上)",$AH$426&gt;=5),AH413,IF(AND('別紙3-1_区分⑤所要額内訳'!$I$4="小規模施設等(定員29人以下)",$AH$426&gt;=2),AH413,""))</f>
        <v/>
      </c>
      <c r="AI520" s="21" t="str">
        <f>IF(AND('別紙3-1_区分⑤所要額内訳'!$I$4="大規模施設等(定員30人以上)",$AI$426&gt;=5),AI413,IF(AND('別紙3-1_区分⑤所要額内訳'!$I$4="小規模施設等(定員29人以下)",$AI$426&gt;=2),AI413,""))</f>
        <v/>
      </c>
      <c r="AJ520" s="21" t="str">
        <f>IF(AND('別紙3-1_区分⑤所要額内訳'!$I$4="大規模施設等(定員30人以上)",$AJ$426&gt;=5),AJ413,IF(AND('別紙3-1_区分⑤所要額内訳'!$I$4="小規模施設等(定員29人以下)",$AJ$426&gt;=2),AJ413,""))</f>
        <v/>
      </c>
      <c r="AK520" s="21" t="str">
        <f>IF(AND('別紙3-1_区分⑤所要額内訳'!$I$4="大規模施設等(定員30人以上)",$AK$426&gt;=5),AK413,IF(AND('別紙3-1_区分⑤所要額内訳'!$I$4="小規模施設等(定員29人以下)",$AK$426&gt;=2),AK413,""))</f>
        <v/>
      </c>
      <c r="AL520" s="21" t="str">
        <f>IF(AND('別紙3-1_区分⑤所要額内訳'!$I$4="大規模施設等(定員30人以上)",$AL$426&gt;=5),AL413,IF(AND('別紙3-1_区分⑤所要額内訳'!$I$4="小規模施設等(定員29人以下)",$AL$426&gt;=2),AL413,""))</f>
        <v/>
      </c>
      <c r="AM520" s="21" t="str">
        <f>IF(AND('別紙3-1_区分⑤所要額内訳'!$I$4="大規模施設等(定員30人以上)",$AM$426&gt;=5),AM413,IF(AND('別紙3-1_区分⑤所要額内訳'!$I$4="小規模施設等(定員29人以下)",$AM$426&gt;=2),AM413,""))</f>
        <v/>
      </c>
      <c r="AN520" s="21" t="str">
        <f>IF(AND('別紙3-1_区分⑤所要額内訳'!$I$4="大規模施設等(定員30人以上)",$AN$426&gt;=5),AN413,IF(AND('別紙3-1_区分⑤所要額内訳'!$I$4="小規模施設等(定員29人以下)",$AN$426&gt;=2),AN413,""))</f>
        <v/>
      </c>
      <c r="AO520" s="21" t="str">
        <f>IF(AND('別紙3-1_区分⑤所要額内訳'!$I$4="大規模施設等(定員30人以上)",$AO$426&gt;=5),AO413,IF(AND('別紙3-1_区分⑤所要額内訳'!$I$4="小規模施設等(定員29人以下)",$AO$426&gt;=2),AO413,""))</f>
        <v/>
      </c>
      <c r="AP520" s="21" t="str">
        <f>IF(AND('別紙3-1_区分⑤所要額内訳'!$I$4="大規模施設等(定員30人以上)",$AP$426&gt;=5),AP413,IF(AND('別紙3-1_区分⑤所要額内訳'!$I$4="小規模施設等(定員29人以下)",$AP$426&gt;=2),AP413,""))</f>
        <v/>
      </c>
      <c r="AQ520" s="21" t="str">
        <f>IF(AND('別紙3-1_区分⑤所要額内訳'!$I$4="大規模施設等(定員30人以上)",$AQ$426&gt;=5),AQ413,IF(AND('別紙3-1_区分⑤所要額内訳'!$I$4="小規模施設等(定員29人以下)",$AQ$426&gt;=2),AQ413,""))</f>
        <v/>
      </c>
      <c r="AR520" s="21" t="str">
        <f>IF(AND('別紙3-1_区分⑤所要額内訳'!$I$4="大規模施設等(定員30人以上)",$AR$426&gt;=5),AR413,IF(AND('別紙3-1_区分⑤所要額内訳'!$I$4="小規模施設等(定員29人以下)",$AR$426&gt;=2),AR413,""))</f>
        <v/>
      </c>
      <c r="AS520" s="21" t="str">
        <f>IF(AND('別紙3-1_区分⑤所要額内訳'!$I$4="大規模施設等(定員30人以上)",$AS$426&gt;=5),AS413,IF(AND('別紙3-1_区分⑤所要額内訳'!$I$4="小規模施設等(定員29人以下)",$AS$426&gt;=2),AS413,""))</f>
        <v/>
      </c>
      <c r="AT520" s="21" t="str">
        <f>IF(AND('別紙3-1_区分⑤所要額内訳'!$I$4="大規模施設等(定員30人以上)",$AT$426&gt;=5),AT413,IF(AND('別紙3-1_区分⑤所要額内訳'!$I$4="小規模施設等(定員29人以下)",$AT$426&gt;=2),AT413,""))</f>
        <v/>
      </c>
      <c r="AU520" s="21" t="str">
        <f>IF(AND('別紙3-1_区分⑤所要額内訳'!$I$4="大規模施設等(定員30人以上)",$AU$426&gt;=5),AU413,IF(AND('別紙3-1_区分⑤所要額内訳'!$I$4="小規模施設等(定員29人以下)",$AU$426&gt;=2),AU413,""))</f>
        <v/>
      </c>
      <c r="AV520" s="21" t="str">
        <f>IF(AND('別紙3-1_区分⑤所要額内訳'!$I$4="大規模施設等(定員30人以上)",$AV$426&gt;=5),AV413,IF(AND('別紙3-1_区分⑤所要額内訳'!$I$4="小規模施設等(定員29人以下)",$AV$426&gt;=2),AV413,""))</f>
        <v/>
      </c>
      <c r="AW520" s="21" t="str">
        <f>IF(AND('別紙3-1_区分⑤所要額内訳'!$I$4="大規模施設等(定員30人以上)",$AW$426&gt;=5),AW413,IF(AND('別紙3-1_区分⑤所要額内訳'!$I$4="小規模施設等(定員29人以下)",$AW$426&gt;=2),AW413,""))</f>
        <v/>
      </c>
      <c r="AX520" s="21" t="str">
        <f>IF(AND('別紙3-1_区分⑤所要額内訳'!$I$4="大規模施設等(定員30人以上)",$AX$426&gt;=5),AX413,IF(AND('別紙3-1_区分⑤所要額内訳'!$I$4="小規模施設等(定員29人以下)",$AX$426&gt;=2),AX413,""))</f>
        <v/>
      </c>
      <c r="AY520" s="21" t="str">
        <f>IF(AND('別紙3-1_区分⑤所要額内訳'!$I$4="大規模施設等(定員30人以上)",$AY$426&gt;=5),AY413,IF(AND('別紙3-1_区分⑤所要額内訳'!$I$4="小規模施設等(定員29人以下)",$AY$426&gt;=2),AY413,""))</f>
        <v/>
      </c>
      <c r="AZ520" s="21" t="str">
        <f>IF(AND('別紙3-1_区分⑤所要額内訳'!$I$4="大規模施設等(定員30人以上)",$AZ$426&gt;=5),AZ413,IF(AND('別紙3-1_区分⑤所要額内訳'!$I$4="小規模施設等(定員29人以下)",$AZ$426&gt;=2),AZ413,""))</f>
        <v/>
      </c>
      <c r="BA520" s="21" t="str">
        <f>IF(AND('別紙3-1_区分⑤所要額内訳'!$I$4="大規模施設等(定員30人以上)",$BA$426&gt;=5),BA413,IF(AND('別紙3-1_区分⑤所要額内訳'!$I$4="小規模施設等(定員29人以下)",$BA$426&gt;=2),BA413,""))</f>
        <v/>
      </c>
      <c r="BB520" s="18">
        <f t="shared" si="812"/>
        <v>0</v>
      </c>
    </row>
    <row r="521" spans="1:54" x14ac:dyDescent="0.2">
      <c r="A521" s="5" t="str">
        <f t="shared" ref="A521:C521" si="849">A93</f>
        <v/>
      </c>
      <c r="B521" s="14" t="str">
        <f t="shared" si="849"/>
        <v/>
      </c>
      <c r="C521" s="5" t="str">
        <f t="shared" si="849"/>
        <v/>
      </c>
      <c r="D521" s="21" t="str">
        <f>IF(AND('別紙3-1_区分⑤所要額内訳'!$I$4="大規模施設等(定員30人以上)",$D$426&gt;=5),D414,IF(AND('別紙3-1_区分⑤所要額内訳'!$I$4="小規模施設等(定員29人以下)",$D$426&gt;=2),D414,""))</f>
        <v/>
      </c>
      <c r="E521" s="21" t="str">
        <f>IF(AND('別紙3-1_区分⑤所要額内訳'!$I$4="大規模施設等(定員30人以上)",$E$426&gt;=5),E414,IF(AND('別紙3-1_区分⑤所要額内訳'!$I$4="小規模施設等(定員29人以下)",$E$426&gt;=2),E414,""))</f>
        <v/>
      </c>
      <c r="F521" s="21" t="str">
        <f>IF(AND('別紙3-1_区分⑤所要額内訳'!$I$4="大規模施設等(定員30人以上)",$F$426&gt;=5),F414,IF(AND('別紙3-1_区分⑤所要額内訳'!$I$4="小規模施設等(定員29人以下)",$F$426&gt;=2),F414,""))</f>
        <v/>
      </c>
      <c r="G521" s="21" t="str">
        <f>IF(AND('別紙3-1_区分⑤所要額内訳'!$I$4="大規模施設等(定員30人以上)",$G$426&gt;=5),G414,IF(AND('別紙3-1_区分⑤所要額内訳'!$I$4="小規模施設等(定員29人以下)",$G$426&gt;=2),G414,""))</f>
        <v/>
      </c>
      <c r="H521" s="21" t="str">
        <f>IF(AND('別紙3-1_区分⑤所要額内訳'!$I$4="大規模施設等(定員30人以上)",$H$426&gt;=5),H414,IF(AND('別紙3-1_区分⑤所要額内訳'!$I$4="小規模施設等(定員29人以下)",$H$426&gt;=2),H414,""))</f>
        <v/>
      </c>
      <c r="I521" s="21" t="str">
        <f>IF(AND('別紙3-1_区分⑤所要額内訳'!$I$4="大規模施設等(定員30人以上)",$I$426&gt;=5),I414,IF(AND('別紙3-1_区分⑤所要額内訳'!$I$4="小規模施設等(定員29人以下)",$I$426&gt;=2),I414,""))</f>
        <v/>
      </c>
      <c r="J521" s="21" t="str">
        <f>IF(AND('別紙3-1_区分⑤所要額内訳'!$I$4="大規模施設等(定員30人以上)",$J$426&gt;=5),J414,IF(AND('別紙3-1_区分⑤所要額内訳'!$I$4="小規模施設等(定員29人以下)",$J$426&gt;=2),J414,""))</f>
        <v/>
      </c>
      <c r="K521" s="21" t="str">
        <f>IF(AND('別紙3-1_区分⑤所要額内訳'!$I$4="大規模施設等(定員30人以上)",$K$426&gt;=5),K414,IF(AND('別紙3-1_区分⑤所要額内訳'!$I$4="小規模施設等(定員29人以下)",$K$426&gt;=2),K414,""))</f>
        <v/>
      </c>
      <c r="L521" s="21" t="str">
        <f>IF(AND('別紙3-1_区分⑤所要額内訳'!$I$4="大規模施設等(定員30人以上)",$L$426&gt;=5),L414,IF(AND('別紙3-1_区分⑤所要額内訳'!$I$4="小規模施設等(定員29人以下)",$L$426&gt;=2),L414,""))</f>
        <v/>
      </c>
      <c r="M521" s="21" t="str">
        <f>IF(AND('別紙3-1_区分⑤所要額内訳'!$I$4="大規模施設等(定員30人以上)",$M$426&gt;=5),M414,IF(AND('別紙3-1_区分⑤所要額内訳'!$I$4="小規模施設等(定員29人以下)",$M$426&gt;=2),M414,""))</f>
        <v/>
      </c>
      <c r="N521" s="21" t="str">
        <f>IF(AND('別紙3-1_区分⑤所要額内訳'!$I$4="大規模施設等(定員30人以上)",$N$426&gt;=5),N414,IF(AND('別紙3-1_区分⑤所要額内訳'!$I$4="小規模施設等(定員29人以下)",$N$426&gt;=2),N414,""))</f>
        <v/>
      </c>
      <c r="O521" s="21" t="str">
        <f>IF(AND('別紙3-1_区分⑤所要額内訳'!$I$4="大規模施設等(定員30人以上)",$O$426&gt;=5),O414,IF(AND('別紙3-1_区分⑤所要額内訳'!$I$4="小規模施設等(定員29人以下)",$O$426&gt;=2),O414,""))</f>
        <v/>
      </c>
      <c r="P521" s="21" t="str">
        <f>IF(AND('別紙3-1_区分⑤所要額内訳'!$I$4="大規模施設等(定員30人以上)",$P$426&gt;=5),P414,IF(AND('別紙3-1_区分⑤所要額内訳'!$I$4="小規模施設等(定員29人以下)",$P$426&gt;=2),P414,""))</f>
        <v/>
      </c>
      <c r="Q521" s="21" t="str">
        <f>IF(AND('別紙3-1_区分⑤所要額内訳'!$I$4="大規模施設等(定員30人以上)",$Q$426&gt;=5),Q414,IF(AND('別紙3-1_区分⑤所要額内訳'!$I$4="小規模施設等(定員29人以下)",$Q$426&gt;=2),Q414,""))</f>
        <v/>
      </c>
      <c r="R521" s="21" t="str">
        <f>IF(AND('別紙3-1_区分⑤所要額内訳'!$I$4="大規模施設等(定員30人以上)",$R$426&gt;=5),R414,IF(AND('別紙3-1_区分⑤所要額内訳'!$I$4="小規模施設等(定員29人以下)",$R$426&gt;=2),R414,""))</f>
        <v/>
      </c>
      <c r="S521" s="21" t="str">
        <f>IF(AND('別紙3-1_区分⑤所要額内訳'!$I$4="大規模施設等(定員30人以上)",$S$426&gt;=5),S414,IF(AND('別紙3-1_区分⑤所要額内訳'!$I$4="小規模施設等(定員29人以下)",$S$426&gt;=2),S414,""))</f>
        <v/>
      </c>
      <c r="T521" s="21" t="str">
        <f>IF(AND('別紙3-1_区分⑤所要額内訳'!$I$4="大規模施設等(定員30人以上)",$T$426&gt;=5),T414,IF(AND('別紙3-1_区分⑤所要額内訳'!$I$4="小規模施設等(定員29人以下)",$T$426&gt;=2),T414,""))</f>
        <v/>
      </c>
      <c r="U521" s="21" t="str">
        <f>IF(AND('別紙3-1_区分⑤所要額内訳'!$I$4="大規模施設等(定員30人以上)",$U$426&gt;=5),U414,IF(AND('別紙3-1_区分⑤所要額内訳'!$I$4="小規模施設等(定員29人以下)",$U$426&gt;=2),U414,""))</f>
        <v/>
      </c>
      <c r="V521" s="21" t="str">
        <f>IF(AND('別紙3-1_区分⑤所要額内訳'!$I$4="大規模施設等(定員30人以上)",$V$426&gt;=5),V414,IF(AND('別紙3-1_区分⑤所要額内訳'!$I$4="小規模施設等(定員29人以下)",$V$426&gt;=2),V414,""))</f>
        <v/>
      </c>
      <c r="W521" s="21" t="str">
        <f>IF(AND('別紙3-1_区分⑤所要額内訳'!$I$4="大規模施設等(定員30人以上)",$W$426&gt;=5),W414,IF(AND('別紙3-1_区分⑤所要額内訳'!$I$4="小規模施設等(定員29人以下)",$W$426&gt;=2),W414,""))</f>
        <v/>
      </c>
      <c r="X521" s="21" t="str">
        <f>IF(AND('別紙3-1_区分⑤所要額内訳'!$I$4="大規模施設等(定員30人以上)",$X$426&gt;=5),X414,IF(AND('別紙3-1_区分⑤所要額内訳'!$I$4="小規模施設等(定員29人以下)",$X$426&gt;=2),X414,""))</f>
        <v/>
      </c>
      <c r="Y521" s="21" t="str">
        <f>IF(AND('別紙3-1_区分⑤所要額内訳'!$I$4="大規模施設等(定員30人以上)",$Y$426&gt;=5),Y414,IF(AND('別紙3-1_区分⑤所要額内訳'!$I$4="小規模施設等(定員29人以下)",$Y$426&gt;=2),Y414,""))</f>
        <v/>
      </c>
      <c r="Z521" s="21" t="str">
        <f>IF(AND('別紙3-1_区分⑤所要額内訳'!$I$4="大規模施設等(定員30人以上)",$Z$426&gt;=5),Z414,IF(AND('別紙3-1_区分⑤所要額内訳'!$I$4="小規模施設等(定員29人以下)",$Z$426&gt;=2),Z414,""))</f>
        <v/>
      </c>
      <c r="AA521" s="21" t="str">
        <f>IF(AND('別紙3-1_区分⑤所要額内訳'!$I$4="大規模施設等(定員30人以上)",$AA$426&gt;=5),AA414,IF(AND('別紙3-1_区分⑤所要額内訳'!$I$4="小規模施設等(定員29人以下)",$AA$426&gt;=2),AA414,""))</f>
        <v/>
      </c>
      <c r="AB521" s="21" t="str">
        <f>IF(AND('別紙3-1_区分⑤所要額内訳'!$I$4="大規模施設等(定員30人以上)",$AB$426&gt;=5),AB414,IF(AND('別紙3-1_区分⑤所要額内訳'!$I$4="小規模施設等(定員29人以下)",$AB$426&gt;=2),AB414,""))</f>
        <v/>
      </c>
      <c r="AC521" s="21" t="str">
        <f>IF(AND('別紙3-1_区分⑤所要額内訳'!$I$4="大規模施設等(定員30人以上)",$AC$426&gt;=5),AC414,IF(AND('別紙3-1_区分⑤所要額内訳'!$I$4="小規模施設等(定員29人以下)",$AC$426&gt;=2),AC414,""))</f>
        <v/>
      </c>
      <c r="AD521" s="21" t="str">
        <f>IF(AND('別紙3-1_区分⑤所要額内訳'!$I$4="大規模施設等(定員30人以上)",$AD$426&gt;=5),AD414,IF(AND('別紙3-1_区分⑤所要額内訳'!$I$4="小規模施設等(定員29人以下)",$AD$426&gt;=2),AD414,""))</f>
        <v/>
      </c>
      <c r="AE521" s="21" t="str">
        <f>IF(AND('別紙3-1_区分⑤所要額内訳'!$I$4="大規模施設等(定員30人以上)",$AE$426&gt;=5),AE414,IF(AND('別紙3-1_区分⑤所要額内訳'!$I$4="小規模施設等(定員29人以下)",$AE$426&gt;=2),AE414,""))</f>
        <v/>
      </c>
      <c r="AF521" s="21" t="str">
        <f>IF(AND('別紙3-1_区分⑤所要額内訳'!$I$4="大規模施設等(定員30人以上)",$AF$426&gt;=5),AF414,IF(AND('別紙3-1_区分⑤所要額内訳'!$I$4="小規模施設等(定員29人以下)",$AF$426&gt;=2),AF414,""))</f>
        <v/>
      </c>
      <c r="AG521" s="21" t="str">
        <f>IF(AND('別紙3-1_区分⑤所要額内訳'!$I$4="大規模施設等(定員30人以上)",$AG$426&gt;=5),AG414,IF(AND('別紙3-1_区分⑤所要額内訳'!$I$4="小規模施設等(定員29人以下)",$AG$426&gt;=2),AG414,""))</f>
        <v/>
      </c>
      <c r="AH521" s="21" t="str">
        <f>IF(AND('別紙3-1_区分⑤所要額内訳'!$I$4="大規模施設等(定員30人以上)",$AH$426&gt;=5),AH414,IF(AND('別紙3-1_区分⑤所要額内訳'!$I$4="小規模施設等(定員29人以下)",$AH$426&gt;=2),AH414,""))</f>
        <v/>
      </c>
      <c r="AI521" s="21" t="str">
        <f>IF(AND('別紙3-1_区分⑤所要額内訳'!$I$4="大規模施設等(定員30人以上)",$AI$426&gt;=5),AI414,IF(AND('別紙3-1_区分⑤所要額内訳'!$I$4="小規模施設等(定員29人以下)",$AI$426&gt;=2),AI414,""))</f>
        <v/>
      </c>
      <c r="AJ521" s="21" t="str">
        <f>IF(AND('別紙3-1_区分⑤所要額内訳'!$I$4="大規模施設等(定員30人以上)",$AJ$426&gt;=5),AJ414,IF(AND('別紙3-1_区分⑤所要額内訳'!$I$4="小規模施設等(定員29人以下)",$AJ$426&gt;=2),AJ414,""))</f>
        <v/>
      </c>
      <c r="AK521" s="21" t="str">
        <f>IF(AND('別紙3-1_区分⑤所要額内訳'!$I$4="大規模施設等(定員30人以上)",$AK$426&gt;=5),AK414,IF(AND('別紙3-1_区分⑤所要額内訳'!$I$4="小規模施設等(定員29人以下)",$AK$426&gt;=2),AK414,""))</f>
        <v/>
      </c>
      <c r="AL521" s="21" t="str">
        <f>IF(AND('別紙3-1_区分⑤所要額内訳'!$I$4="大規模施設等(定員30人以上)",$AL$426&gt;=5),AL414,IF(AND('別紙3-1_区分⑤所要額内訳'!$I$4="小規模施設等(定員29人以下)",$AL$426&gt;=2),AL414,""))</f>
        <v/>
      </c>
      <c r="AM521" s="21" t="str">
        <f>IF(AND('別紙3-1_区分⑤所要額内訳'!$I$4="大規模施設等(定員30人以上)",$AM$426&gt;=5),AM414,IF(AND('別紙3-1_区分⑤所要額内訳'!$I$4="小規模施設等(定員29人以下)",$AM$426&gt;=2),AM414,""))</f>
        <v/>
      </c>
      <c r="AN521" s="21" t="str">
        <f>IF(AND('別紙3-1_区分⑤所要額内訳'!$I$4="大規模施設等(定員30人以上)",$AN$426&gt;=5),AN414,IF(AND('別紙3-1_区分⑤所要額内訳'!$I$4="小規模施設等(定員29人以下)",$AN$426&gt;=2),AN414,""))</f>
        <v/>
      </c>
      <c r="AO521" s="21" t="str">
        <f>IF(AND('別紙3-1_区分⑤所要額内訳'!$I$4="大規模施設等(定員30人以上)",$AO$426&gt;=5),AO414,IF(AND('別紙3-1_区分⑤所要額内訳'!$I$4="小規模施設等(定員29人以下)",$AO$426&gt;=2),AO414,""))</f>
        <v/>
      </c>
      <c r="AP521" s="21" t="str">
        <f>IF(AND('別紙3-1_区分⑤所要額内訳'!$I$4="大規模施設等(定員30人以上)",$AP$426&gt;=5),AP414,IF(AND('別紙3-1_区分⑤所要額内訳'!$I$4="小規模施設等(定員29人以下)",$AP$426&gt;=2),AP414,""))</f>
        <v/>
      </c>
      <c r="AQ521" s="21" t="str">
        <f>IF(AND('別紙3-1_区分⑤所要額内訳'!$I$4="大規模施設等(定員30人以上)",$AQ$426&gt;=5),AQ414,IF(AND('別紙3-1_区分⑤所要額内訳'!$I$4="小規模施設等(定員29人以下)",$AQ$426&gt;=2),AQ414,""))</f>
        <v/>
      </c>
      <c r="AR521" s="21" t="str">
        <f>IF(AND('別紙3-1_区分⑤所要額内訳'!$I$4="大規模施設等(定員30人以上)",$AR$426&gt;=5),AR414,IF(AND('別紙3-1_区分⑤所要額内訳'!$I$4="小規模施設等(定員29人以下)",$AR$426&gt;=2),AR414,""))</f>
        <v/>
      </c>
      <c r="AS521" s="21" t="str">
        <f>IF(AND('別紙3-1_区分⑤所要額内訳'!$I$4="大規模施設等(定員30人以上)",$AS$426&gt;=5),AS414,IF(AND('別紙3-1_区分⑤所要額内訳'!$I$4="小規模施設等(定員29人以下)",$AS$426&gt;=2),AS414,""))</f>
        <v/>
      </c>
      <c r="AT521" s="21" t="str">
        <f>IF(AND('別紙3-1_区分⑤所要額内訳'!$I$4="大規模施設等(定員30人以上)",$AT$426&gt;=5),AT414,IF(AND('別紙3-1_区分⑤所要額内訳'!$I$4="小規模施設等(定員29人以下)",$AT$426&gt;=2),AT414,""))</f>
        <v/>
      </c>
      <c r="AU521" s="21" t="str">
        <f>IF(AND('別紙3-1_区分⑤所要額内訳'!$I$4="大規模施設等(定員30人以上)",$AU$426&gt;=5),AU414,IF(AND('別紙3-1_区分⑤所要額内訳'!$I$4="小規模施設等(定員29人以下)",$AU$426&gt;=2),AU414,""))</f>
        <v/>
      </c>
      <c r="AV521" s="21" t="str">
        <f>IF(AND('別紙3-1_区分⑤所要額内訳'!$I$4="大規模施設等(定員30人以上)",$AV$426&gt;=5),AV414,IF(AND('別紙3-1_区分⑤所要額内訳'!$I$4="小規模施設等(定員29人以下)",$AV$426&gt;=2),AV414,""))</f>
        <v/>
      </c>
      <c r="AW521" s="21" t="str">
        <f>IF(AND('別紙3-1_区分⑤所要額内訳'!$I$4="大規模施設等(定員30人以上)",$AW$426&gt;=5),AW414,IF(AND('別紙3-1_区分⑤所要額内訳'!$I$4="小規模施設等(定員29人以下)",$AW$426&gt;=2),AW414,""))</f>
        <v/>
      </c>
      <c r="AX521" s="21" t="str">
        <f>IF(AND('別紙3-1_区分⑤所要額内訳'!$I$4="大規模施設等(定員30人以上)",$AX$426&gt;=5),AX414,IF(AND('別紙3-1_区分⑤所要額内訳'!$I$4="小規模施設等(定員29人以下)",$AX$426&gt;=2),AX414,""))</f>
        <v/>
      </c>
      <c r="AY521" s="21" t="str">
        <f>IF(AND('別紙3-1_区分⑤所要額内訳'!$I$4="大規模施設等(定員30人以上)",$AY$426&gt;=5),AY414,IF(AND('別紙3-1_区分⑤所要額内訳'!$I$4="小規模施設等(定員29人以下)",$AY$426&gt;=2),AY414,""))</f>
        <v/>
      </c>
      <c r="AZ521" s="21" t="str">
        <f>IF(AND('別紙3-1_区分⑤所要額内訳'!$I$4="大規模施設等(定員30人以上)",$AZ$426&gt;=5),AZ414,IF(AND('別紙3-1_区分⑤所要額内訳'!$I$4="小規模施設等(定員29人以下)",$AZ$426&gt;=2),AZ414,""))</f>
        <v/>
      </c>
      <c r="BA521" s="21" t="str">
        <f>IF(AND('別紙3-1_区分⑤所要額内訳'!$I$4="大規模施設等(定員30人以上)",$BA$426&gt;=5),BA414,IF(AND('別紙3-1_区分⑤所要額内訳'!$I$4="小規模施設等(定員29人以下)",$BA$426&gt;=2),BA414,""))</f>
        <v/>
      </c>
      <c r="BB521" s="18">
        <f t="shared" si="812"/>
        <v>0</v>
      </c>
    </row>
    <row r="522" spans="1:54" x14ac:dyDescent="0.2">
      <c r="A522" s="5" t="str">
        <f t="shared" ref="A522:C522" si="850">A94</f>
        <v/>
      </c>
      <c r="B522" s="14" t="str">
        <f t="shared" si="850"/>
        <v/>
      </c>
      <c r="C522" s="5" t="str">
        <f t="shared" si="850"/>
        <v/>
      </c>
      <c r="D522" s="21" t="str">
        <f>IF(AND('別紙3-1_区分⑤所要額内訳'!$I$4="大規模施設等(定員30人以上)",$D$426&gt;=5),D415,IF(AND('別紙3-1_区分⑤所要額内訳'!$I$4="小規模施設等(定員29人以下)",$D$426&gt;=2),D415,""))</f>
        <v/>
      </c>
      <c r="E522" s="21" t="str">
        <f>IF(AND('別紙3-1_区分⑤所要額内訳'!$I$4="大規模施設等(定員30人以上)",$E$426&gt;=5),E415,IF(AND('別紙3-1_区分⑤所要額内訳'!$I$4="小規模施設等(定員29人以下)",$E$426&gt;=2),E415,""))</f>
        <v/>
      </c>
      <c r="F522" s="21" t="str">
        <f>IF(AND('別紙3-1_区分⑤所要額内訳'!$I$4="大規模施設等(定員30人以上)",$F$426&gt;=5),F415,IF(AND('別紙3-1_区分⑤所要額内訳'!$I$4="小規模施設等(定員29人以下)",$F$426&gt;=2),F415,""))</f>
        <v/>
      </c>
      <c r="G522" s="21" t="str">
        <f>IF(AND('別紙3-1_区分⑤所要額内訳'!$I$4="大規模施設等(定員30人以上)",$G$426&gt;=5),G415,IF(AND('別紙3-1_区分⑤所要額内訳'!$I$4="小規模施設等(定員29人以下)",$G$426&gt;=2),G415,""))</f>
        <v/>
      </c>
      <c r="H522" s="21" t="str">
        <f>IF(AND('別紙3-1_区分⑤所要額内訳'!$I$4="大規模施設等(定員30人以上)",$H$426&gt;=5),H415,IF(AND('別紙3-1_区分⑤所要額内訳'!$I$4="小規模施設等(定員29人以下)",$H$426&gt;=2),H415,""))</f>
        <v/>
      </c>
      <c r="I522" s="21" t="str">
        <f>IF(AND('別紙3-1_区分⑤所要額内訳'!$I$4="大規模施設等(定員30人以上)",$I$426&gt;=5),I415,IF(AND('別紙3-1_区分⑤所要額内訳'!$I$4="小規模施設等(定員29人以下)",$I$426&gt;=2),I415,""))</f>
        <v/>
      </c>
      <c r="J522" s="21" t="str">
        <f>IF(AND('別紙3-1_区分⑤所要額内訳'!$I$4="大規模施設等(定員30人以上)",$J$426&gt;=5),J415,IF(AND('別紙3-1_区分⑤所要額内訳'!$I$4="小規模施設等(定員29人以下)",$J$426&gt;=2),J415,""))</f>
        <v/>
      </c>
      <c r="K522" s="21" t="str">
        <f>IF(AND('別紙3-1_区分⑤所要額内訳'!$I$4="大規模施設等(定員30人以上)",$K$426&gt;=5),K415,IF(AND('別紙3-1_区分⑤所要額内訳'!$I$4="小規模施設等(定員29人以下)",$K$426&gt;=2),K415,""))</f>
        <v/>
      </c>
      <c r="L522" s="21" t="str">
        <f>IF(AND('別紙3-1_区分⑤所要額内訳'!$I$4="大規模施設等(定員30人以上)",$L$426&gt;=5),L415,IF(AND('別紙3-1_区分⑤所要額内訳'!$I$4="小規模施設等(定員29人以下)",$L$426&gt;=2),L415,""))</f>
        <v/>
      </c>
      <c r="M522" s="21" t="str">
        <f>IF(AND('別紙3-1_区分⑤所要額内訳'!$I$4="大規模施設等(定員30人以上)",$M$426&gt;=5),M415,IF(AND('別紙3-1_区分⑤所要額内訳'!$I$4="小規模施設等(定員29人以下)",$M$426&gt;=2),M415,""))</f>
        <v/>
      </c>
      <c r="N522" s="21" t="str">
        <f>IF(AND('別紙3-1_区分⑤所要額内訳'!$I$4="大規模施設等(定員30人以上)",$N$426&gt;=5),N415,IF(AND('別紙3-1_区分⑤所要額内訳'!$I$4="小規模施設等(定員29人以下)",$N$426&gt;=2),N415,""))</f>
        <v/>
      </c>
      <c r="O522" s="21" t="str">
        <f>IF(AND('別紙3-1_区分⑤所要額内訳'!$I$4="大規模施設等(定員30人以上)",$O$426&gt;=5),O415,IF(AND('別紙3-1_区分⑤所要額内訳'!$I$4="小規模施設等(定員29人以下)",$O$426&gt;=2),O415,""))</f>
        <v/>
      </c>
      <c r="P522" s="21" t="str">
        <f>IF(AND('別紙3-1_区分⑤所要額内訳'!$I$4="大規模施設等(定員30人以上)",$P$426&gt;=5),P415,IF(AND('別紙3-1_区分⑤所要額内訳'!$I$4="小規模施設等(定員29人以下)",$P$426&gt;=2),P415,""))</f>
        <v/>
      </c>
      <c r="Q522" s="21" t="str">
        <f>IF(AND('別紙3-1_区分⑤所要額内訳'!$I$4="大規模施設等(定員30人以上)",$Q$426&gt;=5),Q415,IF(AND('別紙3-1_区分⑤所要額内訳'!$I$4="小規模施設等(定員29人以下)",$Q$426&gt;=2),Q415,""))</f>
        <v/>
      </c>
      <c r="R522" s="21" t="str">
        <f>IF(AND('別紙3-1_区分⑤所要額内訳'!$I$4="大規模施設等(定員30人以上)",$R$426&gt;=5),R415,IF(AND('別紙3-1_区分⑤所要額内訳'!$I$4="小規模施設等(定員29人以下)",$R$426&gt;=2),R415,""))</f>
        <v/>
      </c>
      <c r="S522" s="21" t="str">
        <f>IF(AND('別紙3-1_区分⑤所要額内訳'!$I$4="大規模施設等(定員30人以上)",$S$426&gt;=5),S415,IF(AND('別紙3-1_区分⑤所要額内訳'!$I$4="小規模施設等(定員29人以下)",$S$426&gt;=2),S415,""))</f>
        <v/>
      </c>
      <c r="T522" s="21" t="str">
        <f>IF(AND('別紙3-1_区分⑤所要額内訳'!$I$4="大規模施設等(定員30人以上)",$T$426&gt;=5),T415,IF(AND('別紙3-1_区分⑤所要額内訳'!$I$4="小規模施設等(定員29人以下)",$T$426&gt;=2),T415,""))</f>
        <v/>
      </c>
      <c r="U522" s="21" t="str">
        <f>IF(AND('別紙3-1_区分⑤所要額内訳'!$I$4="大規模施設等(定員30人以上)",$U$426&gt;=5),U415,IF(AND('別紙3-1_区分⑤所要額内訳'!$I$4="小規模施設等(定員29人以下)",$U$426&gt;=2),U415,""))</f>
        <v/>
      </c>
      <c r="V522" s="21" t="str">
        <f>IF(AND('別紙3-1_区分⑤所要額内訳'!$I$4="大規模施設等(定員30人以上)",$V$426&gt;=5),V415,IF(AND('別紙3-1_区分⑤所要額内訳'!$I$4="小規模施設等(定員29人以下)",$V$426&gt;=2),V415,""))</f>
        <v/>
      </c>
      <c r="W522" s="21" t="str">
        <f>IF(AND('別紙3-1_区分⑤所要額内訳'!$I$4="大規模施設等(定員30人以上)",$W$426&gt;=5),W415,IF(AND('別紙3-1_区分⑤所要額内訳'!$I$4="小規模施設等(定員29人以下)",$W$426&gt;=2),W415,""))</f>
        <v/>
      </c>
      <c r="X522" s="21" t="str">
        <f>IF(AND('別紙3-1_区分⑤所要額内訳'!$I$4="大規模施設等(定員30人以上)",$X$426&gt;=5),X415,IF(AND('別紙3-1_区分⑤所要額内訳'!$I$4="小規模施設等(定員29人以下)",$X$426&gt;=2),X415,""))</f>
        <v/>
      </c>
      <c r="Y522" s="21" t="str">
        <f>IF(AND('別紙3-1_区分⑤所要額内訳'!$I$4="大規模施設等(定員30人以上)",$Y$426&gt;=5),Y415,IF(AND('別紙3-1_区分⑤所要額内訳'!$I$4="小規模施設等(定員29人以下)",$Y$426&gt;=2),Y415,""))</f>
        <v/>
      </c>
      <c r="Z522" s="21" t="str">
        <f>IF(AND('別紙3-1_区分⑤所要額内訳'!$I$4="大規模施設等(定員30人以上)",$Z$426&gt;=5),Z415,IF(AND('別紙3-1_区分⑤所要額内訳'!$I$4="小規模施設等(定員29人以下)",$Z$426&gt;=2),Z415,""))</f>
        <v/>
      </c>
      <c r="AA522" s="21" t="str">
        <f>IF(AND('別紙3-1_区分⑤所要額内訳'!$I$4="大規模施設等(定員30人以上)",$AA$426&gt;=5),AA415,IF(AND('別紙3-1_区分⑤所要額内訳'!$I$4="小規模施設等(定員29人以下)",$AA$426&gt;=2),AA415,""))</f>
        <v/>
      </c>
      <c r="AB522" s="21" t="str">
        <f>IF(AND('別紙3-1_区分⑤所要額内訳'!$I$4="大規模施設等(定員30人以上)",$AB$426&gt;=5),AB415,IF(AND('別紙3-1_区分⑤所要額内訳'!$I$4="小規模施設等(定員29人以下)",$AB$426&gt;=2),AB415,""))</f>
        <v/>
      </c>
      <c r="AC522" s="21" t="str">
        <f>IF(AND('別紙3-1_区分⑤所要額内訳'!$I$4="大規模施設等(定員30人以上)",$AC$426&gt;=5),AC415,IF(AND('別紙3-1_区分⑤所要額内訳'!$I$4="小規模施設等(定員29人以下)",$AC$426&gt;=2),AC415,""))</f>
        <v/>
      </c>
      <c r="AD522" s="21" t="str">
        <f>IF(AND('別紙3-1_区分⑤所要額内訳'!$I$4="大規模施設等(定員30人以上)",$AD$426&gt;=5),AD415,IF(AND('別紙3-1_区分⑤所要額内訳'!$I$4="小規模施設等(定員29人以下)",$AD$426&gt;=2),AD415,""))</f>
        <v/>
      </c>
      <c r="AE522" s="21" t="str">
        <f>IF(AND('別紙3-1_区分⑤所要額内訳'!$I$4="大規模施設等(定員30人以上)",$AE$426&gt;=5),AE415,IF(AND('別紙3-1_区分⑤所要額内訳'!$I$4="小規模施設等(定員29人以下)",$AE$426&gt;=2),AE415,""))</f>
        <v/>
      </c>
      <c r="AF522" s="21" t="str">
        <f>IF(AND('別紙3-1_区分⑤所要額内訳'!$I$4="大規模施設等(定員30人以上)",$AF$426&gt;=5),AF415,IF(AND('別紙3-1_区分⑤所要額内訳'!$I$4="小規模施設等(定員29人以下)",$AF$426&gt;=2),AF415,""))</f>
        <v/>
      </c>
      <c r="AG522" s="21" t="str">
        <f>IF(AND('別紙3-1_区分⑤所要額内訳'!$I$4="大規模施設等(定員30人以上)",$AG$426&gt;=5),AG415,IF(AND('別紙3-1_区分⑤所要額内訳'!$I$4="小規模施設等(定員29人以下)",$AG$426&gt;=2),AG415,""))</f>
        <v/>
      </c>
      <c r="AH522" s="21" t="str">
        <f>IF(AND('別紙3-1_区分⑤所要額内訳'!$I$4="大規模施設等(定員30人以上)",$AH$426&gt;=5),AH415,IF(AND('別紙3-1_区分⑤所要額内訳'!$I$4="小規模施設等(定員29人以下)",$AH$426&gt;=2),AH415,""))</f>
        <v/>
      </c>
      <c r="AI522" s="21" t="str">
        <f>IF(AND('別紙3-1_区分⑤所要額内訳'!$I$4="大規模施設等(定員30人以上)",$AI$426&gt;=5),AI415,IF(AND('別紙3-1_区分⑤所要額内訳'!$I$4="小規模施設等(定員29人以下)",$AI$426&gt;=2),AI415,""))</f>
        <v/>
      </c>
      <c r="AJ522" s="21" t="str">
        <f>IF(AND('別紙3-1_区分⑤所要額内訳'!$I$4="大規模施設等(定員30人以上)",$AJ$426&gt;=5),AJ415,IF(AND('別紙3-1_区分⑤所要額内訳'!$I$4="小規模施設等(定員29人以下)",$AJ$426&gt;=2),AJ415,""))</f>
        <v/>
      </c>
      <c r="AK522" s="21" t="str">
        <f>IF(AND('別紙3-1_区分⑤所要額内訳'!$I$4="大規模施設等(定員30人以上)",$AK$426&gt;=5),AK415,IF(AND('別紙3-1_区分⑤所要額内訳'!$I$4="小規模施設等(定員29人以下)",$AK$426&gt;=2),AK415,""))</f>
        <v/>
      </c>
      <c r="AL522" s="21" t="str">
        <f>IF(AND('別紙3-1_区分⑤所要額内訳'!$I$4="大規模施設等(定員30人以上)",$AL$426&gt;=5),AL415,IF(AND('別紙3-1_区分⑤所要額内訳'!$I$4="小規模施設等(定員29人以下)",$AL$426&gt;=2),AL415,""))</f>
        <v/>
      </c>
      <c r="AM522" s="21" t="str">
        <f>IF(AND('別紙3-1_区分⑤所要額内訳'!$I$4="大規模施設等(定員30人以上)",$AM$426&gt;=5),AM415,IF(AND('別紙3-1_区分⑤所要額内訳'!$I$4="小規模施設等(定員29人以下)",$AM$426&gt;=2),AM415,""))</f>
        <v/>
      </c>
      <c r="AN522" s="21" t="str">
        <f>IF(AND('別紙3-1_区分⑤所要額内訳'!$I$4="大規模施設等(定員30人以上)",$AN$426&gt;=5),AN415,IF(AND('別紙3-1_区分⑤所要額内訳'!$I$4="小規模施設等(定員29人以下)",$AN$426&gt;=2),AN415,""))</f>
        <v/>
      </c>
      <c r="AO522" s="21" t="str">
        <f>IF(AND('別紙3-1_区分⑤所要額内訳'!$I$4="大規模施設等(定員30人以上)",$AO$426&gt;=5),AO415,IF(AND('別紙3-1_区分⑤所要額内訳'!$I$4="小規模施設等(定員29人以下)",$AO$426&gt;=2),AO415,""))</f>
        <v/>
      </c>
      <c r="AP522" s="21" t="str">
        <f>IF(AND('別紙3-1_区分⑤所要額内訳'!$I$4="大規模施設等(定員30人以上)",$AP$426&gt;=5),AP415,IF(AND('別紙3-1_区分⑤所要額内訳'!$I$4="小規模施設等(定員29人以下)",$AP$426&gt;=2),AP415,""))</f>
        <v/>
      </c>
      <c r="AQ522" s="21" t="str">
        <f>IF(AND('別紙3-1_区分⑤所要額内訳'!$I$4="大規模施設等(定員30人以上)",$AQ$426&gt;=5),AQ415,IF(AND('別紙3-1_区分⑤所要額内訳'!$I$4="小規模施設等(定員29人以下)",$AQ$426&gt;=2),AQ415,""))</f>
        <v/>
      </c>
      <c r="AR522" s="21" t="str">
        <f>IF(AND('別紙3-1_区分⑤所要額内訳'!$I$4="大規模施設等(定員30人以上)",$AR$426&gt;=5),AR415,IF(AND('別紙3-1_区分⑤所要額内訳'!$I$4="小規模施設等(定員29人以下)",$AR$426&gt;=2),AR415,""))</f>
        <v/>
      </c>
      <c r="AS522" s="21" t="str">
        <f>IF(AND('別紙3-1_区分⑤所要額内訳'!$I$4="大規模施設等(定員30人以上)",$AS$426&gt;=5),AS415,IF(AND('別紙3-1_区分⑤所要額内訳'!$I$4="小規模施設等(定員29人以下)",$AS$426&gt;=2),AS415,""))</f>
        <v/>
      </c>
      <c r="AT522" s="21" t="str">
        <f>IF(AND('別紙3-1_区分⑤所要額内訳'!$I$4="大規模施設等(定員30人以上)",$AT$426&gt;=5),AT415,IF(AND('別紙3-1_区分⑤所要額内訳'!$I$4="小規模施設等(定員29人以下)",$AT$426&gt;=2),AT415,""))</f>
        <v/>
      </c>
      <c r="AU522" s="21" t="str">
        <f>IF(AND('別紙3-1_区分⑤所要額内訳'!$I$4="大規模施設等(定員30人以上)",$AU$426&gt;=5),AU415,IF(AND('別紙3-1_区分⑤所要額内訳'!$I$4="小規模施設等(定員29人以下)",$AU$426&gt;=2),AU415,""))</f>
        <v/>
      </c>
      <c r="AV522" s="21" t="str">
        <f>IF(AND('別紙3-1_区分⑤所要額内訳'!$I$4="大規模施設等(定員30人以上)",$AV$426&gt;=5),AV415,IF(AND('別紙3-1_区分⑤所要額内訳'!$I$4="小規模施設等(定員29人以下)",$AV$426&gt;=2),AV415,""))</f>
        <v/>
      </c>
      <c r="AW522" s="21" t="str">
        <f>IF(AND('別紙3-1_区分⑤所要額内訳'!$I$4="大規模施設等(定員30人以上)",$AW$426&gt;=5),AW415,IF(AND('別紙3-1_区分⑤所要額内訳'!$I$4="小規模施設等(定員29人以下)",$AW$426&gt;=2),AW415,""))</f>
        <v/>
      </c>
      <c r="AX522" s="21" t="str">
        <f>IF(AND('別紙3-1_区分⑤所要額内訳'!$I$4="大規模施設等(定員30人以上)",$AX$426&gt;=5),AX415,IF(AND('別紙3-1_区分⑤所要額内訳'!$I$4="小規模施設等(定員29人以下)",$AX$426&gt;=2),AX415,""))</f>
        <v/>
      </c>
      <c r="AY522" s="21" t="str">
        <f>IF(AND('別紙3-1_区分⑤所要額内訳'!$I$4="大規模施設等(定員30人以上)",$AY$426&gt;=5),AY415,IF(AND('別紙3-1_区分⑤所要額内訳'!$I$4="小規模施設等(定員29人以下)",$AY$426&gt;=2),AY415,""))</f>
        <v/>
      </c>
      <c r="AZ522" s="21" t="str">
        <f>IF(AND('別紙3-1_区分⑤所要額内訳'!$I$4="大規模施設等(定員30人以上)",$AZ$426&gt;=5),AZ415,IF(AND('別紙3-1_区分⑤所要額内訳'!$I$4="小規模施設等(定員29人以下)",$AZ$426&gt;=2),AZ415,""))</f>
        <v/>
      </c>
      <c r="BA522" s="21" t="str">
        <f>IF(AND('別紙3-1_区分⑤所要額内訳'!$I$4="大規模施設等(定員30人以上)",$BA$426&gt;=5),BA415,IF(AND('別紙3-1_区分⑤所要額内訳'!$I$4="小規模施設等(定員29人以下)",$BA$426&gt;=2),BA415,""))</f>
        <v/>
      </c>
      <c r="BB522" s="18">
        <f t="shared" si="812"/>
        <v>0</v>
      </c>
    </row>
    <row r="523" spans="1:54" x14ac:dyDescent="0.2">
      <c r="A523" s="5" t="str">
        <f t="shared" ref="A523:C523" si="851">A95</f>
        <v/>
      </c>
      <c r="B523" s="14" t="str">
        <f t="shared" si="851"/>
        <v/>
      </c>
      <c r="C523" s="5" t="str">
        <f t="shared" si="851"/>
        <v/>
      </c>
      <c r="D523" s="21" t="str">
        <f>IF(AND('別紙3-1_区分⑤所要額内訳'!$I$4="大規模施設等(定員30人以上)",$D$426&gt;=5),D416,IF(AND('別紙3-1_区分⑤所要額内訳'!$I$4="小規模施設等(定員29人以下)",$D$426&gt;=2),D416,""))</f>
        <v/>
      </c>
      <c r="E523" s="21" t="str">
        <f>IF(AND('別紙3-1_区分⑤所要額内訳'!$I$4="大規模施設等(定員30人以上)",$E$426&gt;=5),E416,IF(AND('別紙3-1_区分⑤所要額内訳'!$I$4="小規模施設等(定員29人以下)",$E$426&gt;=2),E416,""))</f>
        <v/>
      </c>
      <c r="F523" s="21" t="str">
        <f>IF(AND('別紙3-1_区分⑤所要額内訳'!$I$4="大規模施設等(定員30人以上)",$F$426&gt;=5),F416,IF(AND('別紙3-1_区分⑤所要額内訳'!$I$4="小規模施設等(定員29人以下)",$F$426&gt;=2),F416,""))</f>
        <v/>
      </c>
      <c r="G523" s="21" t="str">
        <f>IF(AND('別紙3-1_区分⑤所要額内訳'!$I$4="大規模施設等(定員30人以上)",$G$426&gt;=5),G416,IF(AND('別紙3-1_区分⑤所要額内訳'!$I$4="小規模施設等(定員29人以下)",$G$426&gt;=2),G416,""))</f>
        <v/>
      </c>
      <c r="H523" s="21" t="str">
        <f>IF(AND('別紙3-1_区分⑤所要額内訳'!$I$4="大規模施設等(定員30人以上)",$H$426&gt;=5),H416,IF(AND('別紙3-1_区分⑤所要額内訳'!$I$4="小規模施設等(定員29人以下)",$H$426&gt;=2),H416,""))</f>
        <v/>
      </c>
      <c r="I523" s="21" t="str">
        <f>IF(AND('別紙3-1_区分⑤所要額内訳'!$I$4="大規模施設等(定員30人以上)",$I$426&gt;=5),I416,IF(AND('別紙3-1_区分⑤所要額内訳'!$I$4="小規模施設等(定員29人以下)",$I$426&gt;=2),I416,""))</f>
        <v/>
      </c>
      <c r="J523" s="21" t="str">
        <f>IF(AND('別紙3-1_区分⑤所要額内訳'!$I$4="大規模施設等(定員30人以上)",$J$426&gt;=5),J416,IF(AND('別紙3-1_区分⑤所要額内訳'!$I$4="小規模施設等(定員29人以下)",$J$426&gt;=2),J416,""))</f>
        <v/>
      </c>
      <c r="K523" s="21" t="str">
        <f>IF(AND('別紙3-1_区分⑤所要額内訳'!$I$4="大規模施設等(定員30人以上)",$K$426&gt;=5),K416,IF(AND('別紙3-1_区分⑤所要額内訳'!$I$4="小規模施設等(定員29人以下)",$K$426&gt;=2),K416,""))</f>
        <v/>
      </c>
      <c r="L523" s="21" t="str">
        <f>IF(AND('別紙3-1_区分⑤所要額内訳'!$I$4="大規模施設等(定員30人以上)",$L$426&gt;=5),L416,IF(AND('別紙3-1_区分⑤所要額内訳'!$I$4="小規模施設等(定員29人以下)",$L$426&gt;=2),L416,""))</f>
        <v/>
      </c>
      <c r="M523" s="21" t="str">
        <f>IF(AND('別紙3-1_区分⑤所要額内訳'!$I$4="大規模施設等(定員30人以上)",$M$426&gt;=5),M416,IF(AND('別紙3-1_区分⑤所要額内訳'!$I$4="小規模施設等(定員29人以下)",$M$426&gt;=2),M416,""))</f>
        <v/>
      </c>
      <c r="N523" s="21" t="str">
        <f>IF(AND('別紙3-1_区分⑤所要額内訳'!$I$4="大規模施設等(定員30人以上)",$N$426&gt;=5),N416,IF(AND('別紙3-1_区分⑤所要額内訳'!$I$4="小規模施設等(定員29人以下)",$N$426&gt;=2),N416,""))</f>
        <v/>
      </c>
      <c r="O523" s="21" t="str">
        <f>IF(AND('別紙3-1_区分⑤所要額内訳'!$I$4="大規模施設等(定員30人以上)",$O$426&gt;=5),O416,IF(AND('別紙3-1_区分⑤所要額内訳'!$I$4="小規模施設等(定員29人以下)",$O$426&gt;=2),O416,""))</f>
        <v/>
      </c>
      <c r="P523" s="21" t="str">
        <f>IF(AND('別紙3-1_区分⑤所要額内訳'!$I$4="大規模施設等(定員30人以上)",$P$426&gt;=5),P416,IF(AND('別紙3-1_区分⑤所要額内訳'!$I$4="小規模施設等(定員29人以下)",$P$426&gt;=2),P416,""))</f>
        <v/>
      </c>
      <c r="Q523" s="21" t="str">
        <f>IF(AND('別紙3-1_区分⑤所要額内訳'!$I$4="大規模施設等(定員30人以上)",$Q$426&gt;=5),Q416,IF(AND('別紙3-1_区分⑤所要額内訳'!$I$4="小規模施設等(定員29人以下)",$Q$426&gt;=2),Q416,""))</f>
        <v/>
      </c>
      <c r="R523" s="21" t="str">
        <f>IF(AND('別紙3-1_区分⑤所要額内訳'!$I$4="大規模施設等(定員30人以上)",$R$426&gt;=5),R416,IF(AND('別紙3-1_区分⑤所要額内訳'!$I$4="小規模施設等(定員29人以下)",$R$426&gt;=2),R416,""))</f>
        <v/>
      </c>
      <c r="S523" s="21" t="str">
        <f>IF(AND('別紙3-1_区分⑤所要額内訳'!$I$4="大規模施設等(定員30人以上)",$S$426&gt;=5),S416,IF(AND('別紙3-1_区分⑤所要額内訳'!$I$4="小規模施設等(定員29人以下)",$S$426&gt;=2),S416,""))</f>
        <v/>
      </c>
      <c r="T523" s="21" t="str">
        <f>IF(AND('別紙3-1_区分⑤所要額内訳'!$I$4="大規模施設等(定員30人以上)",$T$426&gt;=5),T416,IF(AND('別紙3-1_区分⑤所要額内訳'!$I$4="小規模施設等(定員29人以下)",$T$426&gt;=2),T416,""))</f>
        <v/>
      </c>
      <c r="U523" s="21" t="str">
        <f>IF(AND('別紙3-1_区分⑤所要額内訳'!$I$4="大規模施設等(定員30人以上)",$U$426&gt;=5),U416,IF(AND('別紙3-1_区分⑤所要額内訳'!$I$4="小規模施設等(定員29人以下)",$U$426&gt;=2),U416,""))</f>
        <v/>
      </c>
      <c r="V523" s="21" t="str">
        <f>IF(AND('別紙3-1_区分⑤所要額内訳'!$I$4="大規模施設等(定員30人以上)",$V$426&gt;=5),V416,IF(AND('別紙3-1_区分⑤所要額内訳'!$I$4="小規模施設等(定員29人以下)",$V$426&gt;=2),V416,""))</f>
        <v/>
      </c>
      <c r="W523" s="21" t="str">
        <f>IF(AND('別紙3-1_区分⑤所要額内訳'!$I$4="大規模施設等(定員30人以上)",$W$426&gt;=5),W416,IF(AND('別紙3-1_区分⑤所要額内訳'!$I$4="小規模施設等(定員29人以下)",$W$426&gt;=2),W416,""))</f>
        <v/>
      </c>
      <c r="X523" s="21" t="str">
        <f>IF(AND('別紙3-1_区分⑤所要額内訳'!$I$4="大規模施設等(定員30人以上)",$X$426&gt;=5),X416,IF(AND('別紙3-1_区分⑤所要額内訳'!$I$4="小規模施設等(定員29人以下)",$X$426&gt;=2),X416,""))</f>
        <v/>
      </c>
      <c r="Y523" s="21" t="str">
        <f>IF(AND('別紙3-1_区分⑤所要額内訳'!$I$4="大規模施設等(定員30人以上)",$Y$426&gt;=5),Y416,IF(AND('別紙3-1_区分⑤所要額内訳'!$I$4="小規模施設等(定員29人以下)",$Y$426&gt;=2),Y416,""))</f>
        <v/>
      </c>
      <c r="Z523" s="21" t="str">
        <f>IF(AND('別紙3-1_区分⑤所要額内訳'!$I$4="大規模施設等(定員30人以上)",$Z$426&gt;=5),Z416,IF(AND('別紙3-1_区分⑤所要額内訳'!$I$4="小規模施設等(定員29人以下)",$Z$426&gt;=2),Z416,""))</f>
        <v/>
      </c>
      <c r="AA523" s="21" t="str">
        <f>IF(AND('別紙3-1_区分⑤所要額内訳'!$I$4="大規模施設等(定員30人以上)",$AA$426&gt;=5),AA416,IF(AND('別紙3-1_区分⑤所要額内訳'!$I$4="小規模施設等(定員29人以下)",$AA$426&gt;=2),AA416,""))</f>
        <v/>
      </c>
      <c r="AB523" s="21" t="str">
        <f>IF(AND('別紙3-1_区分⑤所要額内訳'!$I$4="大規模施設等(定員30人以上)",$AB$426&gt;=5),AB416,IF(AND('別紙3-1_区分⑤所要額内訳'!$I$4="小規模施設等(定員29人以下)",$AB$426&gt;=2),AB416,""))</f>
        <v/>
      </c>
      <c r="AC523" s="21" t="str">
        <f>IF(AND('別紙3-1_区分⑤所要額内訳'!$I$4="大規模施設等(定員30人以上)",$AC$426&gt;=5),AC416,IF(AND('別紙3-1_区分⑤所要額内訳'!$I$4="小規模施設等(定員29人以下)",$AC$426&gt;=2),AC416,""))</f>
        <v/>
      </c>
      <c r="AD523" s="21" t="str">
        <f>IF(AND('別紙3-1_区分⑤所要額内訳'!$I$4="大規模施設等(定員30人以上)",$AD$426&gt;=5),AD416,IF(AND('別紙3-1_区分⑤所要額内訳'!$I$4="小規模施設等(定員29人以下)",$AD$426&gt;=2),AD416,""))</f>
        <v/>
      </c>
      <c r="AE523" s="21" t="str">
        <f>IF(AND('別紙3-1_区分⑤所要額内訳'!$I$4="大規模施設等(定員30人以上)",$AE$426&gt;=5),AE416,IF(AND('別紙3-1_区分⑤所要額内訳'!$I$4="小規模施設等(定員29人以下)",$AE$426&gt;=2),AE416,""))</f>
        <v/>
      </c>
      <c r="AF523" s="21" t="str">
        <f>IF(AND('別紙3-1_区分⑤所要額内訳'!$I$4="大規模施設等(定員30人以上)",$AF$426&gt;=5),AF416,IF(AND('別紙3-1_区分⑤所要額内訳'!$I$4="小規模施設等(定員29人以下)",$AF$426&gt;=2),AF416,""))</f>
        <v/>
      </c>
      <c r="AG523" s="21" t="str">
        <f>IF(AND('別紙3-1_区分⑤所要額内訳'!$I$4="大規模施設等(定員30人以上)",$AG$426&gt;=5),AG416,IF(AND('別紙3-1_区分⑤所要額内訳'!$I$4="小規模施設等(定員29人以下)",$AG$426&gt;=2),AG416,""))</f>
        <v/>
      </c>
      <c r="AH523" s="21" t="str">
        <f>IF(AND('別紙3-1_区分⑤所要額内訳'!$I$4="大規模施設等(定員30人以上)",$AH$426&gt;=5),AH416,IF(AND('別紙3-1_区分⑤所要額内訳'!$I$4="小規模施設等(定員29人以下)",$AH$426&gt;=2),AH416,""))</f>
        <v/>
      </c>
      <c r="AI523" s="21" t="str">
        <f>IF(AND('別紙3-1_区分⑤所要額内訳'!$I$4="大規模施設等(定員30人以上)",$AI$426&gt;=5),AI416,IF(AND('別紙3-1_区分⑤所要額内訳'!$I$4="小規模施設等(定員29人以下)",$AI$426&gt;=2),AI416,""))</f>
        <v/>
      </c>
      <c r="AJ523" s="21" t="str">
        <f>IF(AND('別紙3-1_区分⑤所要額内訳'!$I$4="大規模施設等(定員30人以上)",$AJ$426&gt;=5),AJ416,IF(AND('別紙3-1_区分⑤所要額内訳'!$I$4="小規模施設等(定員29人以下)",$AJ$426&gt;=2),AJ416,""))</f>
        <v/>
      </c>
      <c r="AK523" s="21" t="str">
        <f>IF(AND('別紙3-1_区分⑤所要額内訳'!$I$4="大規模施設等(定員30人以上)",$AK$426&gt;=5),AK416,IF(AND('別紙3-1_区分⑤所要額内訳'!$I$4="小規模施設等(定員29人以下)",$AK$426&gt;=2),AK416,""))</f>
        <v/>
      </c>
      <c r="AL523" s="21" t="str">
        <f>IF(AND('別紙3-1_区分⑤所要額内訳'!$I$4="大規模施設等(定員30人以上)",$AL$426&gt;=5),AL416,IF(AND('別紙3-1_区分⑤所要額内訳'!$I$4="小規模施設等(定員29人以下)",$AL$426&gt;=2),AL416,""))</f>
        <v/>
      </c>
      <c r="AM523" s="21" t="str">
        <f>IF(AND('別紙3-1_区分⑤所要額内訳'!$I$4="大規模施設等(定員30人以上)",$AM$426&gt;=5),AM416,IF(AND('別紙3-1_区分⑤所要額内訳'!$I$4="小規模施設等(定員29人以下)",$AM$426&gt;=2),AM416,""))</f>
        <v/>
      </c>
      <c r="AN523" s="21" t="str">
        <f>IF(AND('別紙3-1_区分⑤所要額内訳'!$I$4="大規模施設等(定員30人以上)",$AN$426&gt;=5),AN416,IF(AND('別紙3-1_区分⑤所要額内訳'!$I$4="小規模施設等(定員29人以下)",$AN$426&gt;=2),AN416,""))</f>
        <v/>
      </c>
      <c r="AO523" s="21" t="str">
        <f>IF(AND('別紙3-1_区分⑤所要額内訳'!$I$4="大規模施設等(定員30人以上)",$AO$426&gt;=5),AO416,IF(AND('別紙3-1_区分⑤所要額内訳'!$I$4="小規模施設等(定員29人以下)",$AO$426&gt;=2),AO416,""))</f>
        <v/>
      </c>
      <c r="AP523" s="21" t="str">
        <f>IF(AND('別紙3-1_区分⑤所要額内訳'!$I$4="大規模施設等(定員30人以上)",$AP$426&gt;=5),AP416,IF(AND('別紙3-1_区分⑤所要額内訳'!$I$4="小規模施設等(定員29人以下)",$AP$426&gt;=2),AP416,""))</f>
        <v/>
      </c>
      <c r="AQ523" s="21" t="str">
        <f>IF(AND('別紙3-1_区分⑤所要額内訳'!$I$4="大規模施設等(定員30人以上)",$AQ$426&gt;=5),AQ416,IF(AND('別紙3-1_区分⑤所要額内訳'!$I$4="小規模施設等(定員29人以下)",$AQ$426&gt;=2),AQ416,""))</f>
        <v/>
      </c>
      <c r="AR523" s="21" t="str">
        <f>IF(AND('別紙3-1_区分⑤所要額内訳'!$I$4="大規模施設等(定員30人以上)",$AR$426&gt;=5),AR416,IF(AND('別紙3-1_区分⑤所要額内訳'!$I$4="小規模施設等(定員29人以下)",$AR$426&gt;=2),AR416,""))</f>
        <v/>
      </c>
      <c r="AS523" s="21" t="str">
        <f>IF(AND('別紙3-1_区分⑤所要額内訳'!$I$4="大規模施設等(定員30人以上)",$AS$426&gt;=5),AS416,IF(AND('別紙3-1_区分⑤所要額内訳'!$I$4="小規模施設等(定員29人以下)",$AS$426&gt;=2),AS416,""))</f>
        <v/>
      </c>
      <c r="AT523" s="21" t="str">
        <f>IF(AND('別紙3-1_区分⑤所要額内訳'!$I$4="大規模施設等(定員30人以上)",$AT$426&gt;=5),AT416,IF(AND('別紙3-1_区分⑤所要額内訳'!$I$4="小規模施設等(定員29人以下)",$AT$426&gt;=2),AT416,""))</f>
        <v/>
      </c>
      <c r="AU523" s="21" t="str">
        <f>IF(AND('別紙3-1_区分⑤所要額内訳'!$I$4="大規模施設等(定員30人以上)",$AU$426&gt;=5),AU416,IF(AND('別紙3-1_区分⑤所要額内訳'!$I$4="小規模施設等(定員29人以下)",$AU$426&gt;=2),AU416,""))</f>
        <v/>
      </c>
      <c r="AV523" s="21" t="str">
        <f>IF(AND('別紙3-1_区分⑤所要額内訳'!$I$4="大規模施設等(定員30人以上)",$AV$426&gt;=5),AV416,IF(AND('別紙3-1_区分⑤所要額内訳'!$I$4="小規模施設等(定員29人以下)",$AV$426&gt;=2),AV416,""))</f>
        <v/>
      </c>
      <c r="AW523" s="21" t="str">
        <f>IF(AND('別紙3-1_区分⑤所要額内訳'!$I$4="大規模施設等(定員30人以上)",$AW$426&gt;=5),AW416,IF(AND('別紙3-1_区分⑤所要額内訳'!$I$4="小規模施設等(定員29人以下)",$AW$426&gt;=2),AW416,""))</f>
        <v/>
      </c>
      <c r="AX523" s="21" t="str">
        <f>IF(AND('別紙3-1_区分⑤所要額内訳'!$I$4="大規模施設等(定員30人以上)",$AX$426&gt;=5),AX416,IF(AND('別紙3-1_区分⑤所要額内訳'!$I$4="小規模施設等(定員29人以下)",$AX$426&gt;=2),AX416,""))</f>
        <v/>
      </c>
      <c r="AY523" s="21" t="str">
        <f>IF(AND('別紙3-1_区分⑤所要額内訳'!$I$4="大規模施設等(定員30人以上)",$AY$426&gt;=5),AY416,IF(AND('別紙3-1_区分⑤所要額内訳'!$I$4="小規模施設等(定員29人以下)",$AY$426&gt;=2),AY416,""))</f>
        <v/>
      </c>
      <c r="AZ523" s="21" t="str">
        <f>IF(AND('別紙3-1_区分⑤所要額内訳'!$I$4="大規模施設等(定員30人以上)",$AZ$426&gt;=5),AZ416,IF(AND('別紙3-1_区分⑤所要額内訳'!$I$4="小規模施設等(定員29人以下)",$AZ$426&gt;=2),AZ416,""))</f>
        <v/>
      </c>
      <c r="BA523" s="21" t="str">
        <f>IF(AND('別紙3-1_区分⑤所要額内訳'!$I$4="大規模施設等(定員30人以上)",$BA$426&gt;=5),BA416,IF(AND('別紙3-1_区分⑤所要額内訳'!$I$4="小規模施設等(定員29人以下)",$BA$426&gt;=2),BA416,""))</f>
        <v/>
      </c>
      <c r="BB523" s="18">
        <f t="shared" si="812"/>
        <v>0</v>
      </c>
    </row>
    <row r="524" spans="1:54" x14ac:dyDescent="0.2">
      <c r="A524" s="5" t="str">
        <f t="shared" ref="A524:C524" si="852">A96</f>
        <v/>
      </c>
      <c r="B524" s="14" t="str">
        <f t="shared" si="852"/>
        <v/>
      </c>
      <c r="C524" s="5" t="str">
        <f t="shared" si="852"/>
        <v/>
      </c>
      <c r="D524" s="21" t="str">
        <f>IF(AND('別紙3-1_区分⑤所要額内訳'!$I$4="大規模施設等(定員30人以上)",$D$426&gt;=5),D417,IF(AND('別紙3-1_区分⑤所要額内訳'!$I$4="小規模施設等(定員29人以下)",$D$426&gt;=2),D417,""))</f>
        <v/>
      </c>
      <c r="E524" s="21" t="str">
        <f>IF(AND('別紙3-1_区分⑤所要額内訳'!$I$4="大規模施設等(定員30人以上)",$E$426&gt;=5),E417,IF(AND('別紙3-1_区分⑤所要額内訳'!$I$4="小規模施設等(定員29人以下)",$E$426&gt;=2),E417,""))</f>
        <v/>
      </c>
      <c r="F524" s="21" t="str">
        <f>IF(AND('別紙3-1_区分⑤所要額内訳'!$I$4="大規模施設等(定員30人以上)",$F$426&gt;=5),F417,IF(AND('別紙3-1_区分⑤所要額内訳'!$I$4="小規模施設等(定員29人以下)",$F$426&gt;=2),F417,""))</f>
        <v/>
      </c>
      <c r="G524" s="21" t="str">
        <f>IF(AND('別紙3-1_区分⑤所要額内訳'!$I$4="大規模施設等(定員30人以上)",$G$426&gt;=5),G417,IF(AND('別紙3-1_区分⑤所要額内訳'!$I$4="小規模施設等(定員29人以下)",$G$426&gt;=2),G417,""))</f>
        <v/>
      </c>
      <c r="H524" s="21" t="str">
        <f>IF(AND('別紙3-1_区分⑤所要額内訳'!$I$4="大規模施設等(定員30人以上)",$H$426&gt;=5),H417,IF(AND('別紙3-1_区分⑤所要額内訳'!$I$4="小規模施設等(定員29人以下)",$H$426&gt;=2),H417,""))</f>
        <v/>
      </c>
      <c r="I524" s="21" t="str">
        <f>IF(AND('別紙3-1_区分⑤所要額内訳'!$I$4="大規模施設等(定員30人以上)",$I$426&gt;=5),I417,IF(AND('別紙3-1_区分⑤所要額内訳'!$I$4="小規模施設等(定員29人以下)",$I$426&gt;=2),I417,""))</f>
        <v/>
      </c>
      <c r="J524" s="21" t="str">
        <f>IF(AND('別紙3-1_区分⑤所要額内訳'!$I$4="大規模施設等(定員30人以上)",$J$426&gt;=5),J417,IF(AND('別紙3-1_区分⑤所要額内訳'!$I$4="小規模施設等(定員29人以下)",$J$426&gt;=2),J417,""))</f>
        <v/>
      </c>
      <c r="K524" s="21" t="str">
        <f>IF(AND('別紙3-1_区分⑤所要額内訳'!$I$4="大規模施設等(定員30人以上)",$K$426&gt;=5),K417,IF(AND('別紙3-1_区分⑤所要額内訳'!$I$4="小規模施設等(定員29人以下)",$K$426&gt;=2),K417,""))</f>
        <v/>
      </c>
      <c r="L524" s="21" t="str">
        <f>IF(AND('別紙3-1_区分⑤所要額内訳'!$I$4="大規模施設等(定員30人以上)",$L$426&gt;=5),L417,IF(AND('別紙3-1_区分⑤所要額内訳'!$I$4="小規模施設等(定員29人以下)",$L$426&gt;=2),L417,""))</f>
        <v/>
      </c>
      <c r="M524" s="21" t="str">
        <f>IF(AND('別紙3-1_区分⑤所要額内訳'!$I$4="大規模施設等(定員30人以上)",$M$426&gt;=5),M417,IF(AND('別紙3-1_区分⑤所要額内訳'!$I$4="小規模施設等(定員29人以下)",$M$426&gt;=2),M417,""))</f>
        <v/>
      </c>
      <c r="N524" s="21" t="str">
        <f>IF(AND('別紙3-1_区分⑤所要額内訳'!$I$4="大規模施設等(定員30人以上)",$N$426&gt;=5),N417,IF(AND('別紙3-1_区分⑤所要額内訳'!$I$4="小規模施設等(定員29人以下)",$N$426&gt;=2),N417,""))</f>
        <v/>
      </c>
      <c r="O524" s="21" t="str">
        <f>IF(AND('別紙3-1_区分⑤所要額内訳'!$I$4="大規模施設等(定員30人以上)",$O$426&gt;=5),O417,IF(AND('別紙3-1_区分⑤所要額内訳'!$I$4="小規模施設等(定員29人以下)",$O$426&gt;=2),O417,""))</f>
        <v/>
      </c>
      <c r="P524" s="21" t="str">
        <f>IF(AND('別紙3-1_区分⑤所要額内訳'!$I$4="大規模施設等(定員30人以上)",$P$426&gt;=5),P417,IF(AND('別紙3-1_区分⑤所要額内訳'!$I$4="小規模施設等(定員29人以下)",$P$426&gt;=2),P417,""))</f>
        <v/>
      </c>
      <c r="Q524" s="21" t="str">
        <f>IF(AND('別紙3-1_区分⑤所要額内訳'!$I$4="大規模施設等(定員30人以上)",$Q$426&gt;=5),Q417,IF(AND('別紙3-1_区分⑤所要額内訳'!$I$4="小規模施設等(定員29人以下)",$Q$426&gt;=2),Q417,""))</f>
        <v/>
      </c>
      <c r="R524" s="21" t="str">
        <f>IF(AND('別紙3-1_区分⑤所要額内訳'!$I$4="大規模施設等(定員30人以上)",$R$426&gt;=5),R417,IF(AND('別紙3-1_区分⑤所要額内訳'!$I$4="小規模施設等(定員29人以下)",$R$426&gt;=2),R417,""))</f>
        <v/>
      </c>
      <c r="S524" s="21" t="str">
        <f>IF(AND('別紙3-1_区分⑤所要額内訳'!$I$4="大規模施設等(定員30人以上)",$S$426&gt;=5),S417,IF(AND('別紙3-1_区分⑤所要額内訳'!$I$4="小規模施設等(定員29人以下)",$S$426&gt;=2),S417,""))</f>
        <v/>
      </c>
      <c r="T524" s="21" t="str">
        <f>IF(AND('別紙3-1_区分⑤所要額内訳'!$I$4="大規模施設等(定員30人以上)",$T$426&gt;=5),T417,IF(AND('別紙3-1_区分⑤所要額内訳'!$I$4="小規模施設等(定員29人以下)",$T$426&gt;=2),T417,""))</f>
        <v/>
      </c>
      <c r="U524" s="21" t="str">
        <f>IF(AND('別紙3-1_区分⑤所要額内訳'!$I$4="大規模施設等(定員30人以上)",$U$426&gt;=5),U417,IF(AND('別紙3-1_区分⑤所要額内訳'!$I$4="小規模施設等(定員29人以下)",$U$426&gt;=2),U417,""))</f>
        <v/>
      </c>
      <c r="V524" s="21" t="str">
        <f>IF(AND('別紙3-1_区分⑤所要額内訳'!$I$4="大規模施設等(定員30人以上)",$V$426&gt;=5),V417,IF(AND('別紙3-1_区分⑤所要額内訳'!$I$4="小規模施設等(定員29人以下)",$V$426&gt;=2),V417,""))</f>
        <v/>
      </c>
      <c r="W524" s="21" t="str">
        <f>IF(AND('別紙3-1_区分⑤所要額内訳'!$I$4="大規模施設等(定員30人以上)",$W$426&gt;=5),W417,IF(AND('別紙3-1_区分⑤所要額内訳'!$I$4="小規模施設等(定員29人以下)",$W$426&gt;=2),W417,""))</f>
        <v/>
      </c>
      <c r="X524" s="21" t="str">
        <f>IF(AND('別紙3-1_区分⑤所要額内訳'!$I$4="大規模施設等(定員30人以上)",$X$426&gt;=5),X417,IF(AND('別紙3-1_区分⑤所要額内訳'!$I$4="小規模施設等(定員29人以下)",$X$426&gt;=2),X417,""))</f>
        <v/>
      </c>
      <c r="Y524" s="21" t="str">
        <f>IF(AND('別紙3-1_区分⑤所要額内訳'!$I$4="大規模施設等(定員30人以上)",$Y$426&gt;=5),Y417,IF(AND('別紙3-1_区分⑤所要額内訳'!$I$4="小規模施設等(定員29人以下)",$Y$426&gt;=2),Y417,""))</f>
        <v/>
      </c>
      <c r="Z524" s="21" t="str">
        <f>IF(AND('別紙3-1_区分⑤所要額内訳'!$I$4="大規模施設等(定員30人以上)",$Z$426&gt;=5),Z417,IF(AND('別紙3-1_区分⑤所要額内訳'!$I$4="小規模施設等(定員29人以下)",$Z$426&gt;=2),Z417,""))</f>
        <v/>
      </c>
      <c r="AA524" s="21" t="str">
        <f>IF(AND('別紙3-1_区分⑤所要額内訳'!$I$4="大規模施設等(定員30人以上)",$AA$426&gt;=5),AA417,IF(AND('別紙3-1_区分⑤所要額内訳'!$I$4="小規模施設等(定員29人以下)",$AA$426&gt;=2),AA417,""))</f>
        <v/>
      </c>
      <c r="AB524" s="21" t="str">
        <f>IF(AND('別紙3-1_区分⑤所要額内訳'!$I$4="大規模施設等(定員30人以上)",$AB$426&gt;=5),AB417,IF(AND('別紙3-1_区分⑤所要額内訳'!$I$4="小規模施設等(定員29人以下)",$AB$426&gt;=2),AB417,""))</f>
        <v/>
      </c>
      <c r="AC524" s="21" t="str">
        <f>IF(AND('別紙3-1_区分⑤所要額内訳'!$I$4="大規模施設等(定員30人以上)",$AC$426&gt;=5),AC417,IF(AND('別紙3-1_区分⑤所要額内訳'!$I$4="小規模施設等(定員29人以下)",$AC$426&gt;=2),AC417,""))</f>
        <v/>
      </c>
      <c r="AD524" s="21" t="str">
        <f>IF(AND('別紙3-1_区分⑤所要額内訳'!$I$4="大規模施設等(定員30人以上)",$AD$426&gt;=5),AD417,IF(AND('別紙3-1_区分⑤所要額内訳'!$I$4="小規模施設等(定員29人以下)",$AD$426&gt;=2),AD417,""))</f>
        <v/>
      </c>
      <c r="AE524" s="21" t="str">
        <f>IF(AND('別紙3-1_区分⑤所要額内訳'!$I$4="大規模施設等(定員30人以上)",$AE$426&gt;=5),AE417,IF(AND('別紙3-1_区分⑤所要額内訳'!$I$4="小規模施設等(定員29人以下)",$AE$426&gt;=2),AE417,""))</f>
        <v/>
      </c>
      <c r="AF524" s="21" t="str">
        <f>IF(AND('別紙3-1_区分⑤所要額内訳'!$I$4="大規模施設等(定員30人以上)",$AF$426&gt;=5),AF417,IF(AND('別紙3-1_区分⑤所要額内訳'!$I$4="小規模施設等(定員29人以下)",$AF$426&gt;=2),AF417,""))</f>
        <v/>
      </c>
      <c r="AG524" s="21" t="str">
        <f>IF(AND('別紙3-1_区分⑤所要額内訳'!$I$4="大規模施設等(定員30人以上)",$AG$426&gt;=5),AG417,IF(AND('別紙3-1_区分⑤所要額内訳'!$I$4="小規模施設等(定員29人以下)",$AG$426&gt;=2),AG417,""))</f>
        <v/>
      </c>
      <c r="AH524" s="21" t="str">
        <f>IF(AND('別紙3-1_区分⑤所要額内訳'!$I$4="大規模施設等(定員30人以上)",$AH$426&gt;=5),AH417,IF(AND('別紙3-1_区分⑤所要額内訳'!$I$4="小規模施設等(定員29人以下)",$AH$426&gt;=2),AH417,""))</f>
        <v/>
      </c>
      <c r="AI524" s="21" t="str">
        <f>IF(AND('別紙3-1_区分⑤所要額内訳'!$I$4="大規模施設等(定員30人以上)",$AI$426&gt;=5),AI417,IF(AND('別紙3-1_区分⑤所要額内訳'!$I$4="小規模施設等(定員29人以下)",$AI$426&gt;=2),AI417,""))</f>
        <v/>
      </c>
      <c r="AJ524" s="21" t="str">
        <f>IF(AND('別紙3-1_区分⑤所要額内訳'!$I$4="大規模施設等(定員30人以上)",$AJ$426&gt;=5),AJ417,IF(AND('別紙3-1_区分⑤所要額内訳'!$I$4="小規模施設等(定員29人以下)",$AJ$426&gt;=2),AJ417,""))</f>
        <v/>
      </c>
      <c r="AK524" s="21" t="str">
        <f>IF(AND('別紙3-1_区分⑤所要額内訳'!$I$4="大規模施設等(定員30人以上)",$AK$426&gt;=5),AK417,IF(AND('別紙3-1_区分⑤所要額内訳'!$I$4="小規模施設等(定員29人以下)",$AK$426&gt;=2),AK417,""))</f>
        <v/>
      </c>
      <c r="AL524" s="21" t="str">
        <f>IF(AND('別紙3-1_区分⑤所要額内訳'!$I$4="大規模施設等(定員30人以上)",$AL$426&gt;=5),AL417,IF(AND('別紙3-1_区分⑤所要額内訳'!$I$4="小規模施設等(定員29人以下)",$AL$426&gt;=2),AL417,""))</f>
        <v/>
      </c>
      <c r="AM524" s="21" t="str">
        <f>IF(AND('別紙3-1_区分⑤所要額内訳'!$I$4="大規模施設等(定員30人以上)",$AM$426&gt;=5),AM417,IF(AND('別紙3-1_区分⑤所要額内訳'!$I$4="小規模施設等(定員29人以下)",$AM$426&gt;=2),AM417,""))</f>
        <v/>
      </c>
      <c r="AN524" s="21" t="str">
        <f>IF(AND('別紙3-1_区分⑤所要額内訳'!$I$4="大規模施設等(定員30人以上)",$AN$426&gt;=5),AN417,IF(AND('別紙3-1_区分⑤所要額内訳'!$I$4="小規模施設等(定員29人以下)",$AN$426&gt;=2),AN417,""))</f>
        <v/>
      </c>
      <c r="AO524" s="21" t="str">
        <f>IF(AND('別紙3-1_区分⑤所要額内訳'!$I$4="大規模施設等(定員30人以上)",$AO$426&gt;=5),AO417,IF(AND('別紙3-1_区分⑤所要額内訳'!$I$4="小規模施設等(定員29人以下)",$AO$426&gt;=2),AO417,""))</f>
        <v/>
      </c>
      <c r="AP524" s="21" t="str">
        <f>IF(AND('別紙3-1_区分⑤所要額内訳'!$I$4="大規模施設等(定員30人以上)",$AP$426&gt;=5),AP417,IF(AND('別紙3-1_区分⑤所要額内訳'!$I$4="小規模施設等(定員29人以下)",$AP$426&gt;=2),AP417,""))</f>
        <v/>
      </c>
      <c r="AQ524" s="21" t="str">
        <f>IF(AND('別紙3-1_区分⑤所要額内訳'!$I$4="大規模施設等(定員30人以上)",$AQ$426&gt;=5),AQ417,IF(AND('別紙3-1_区分⑤所要額内訳'!$I$4="小規模施設等(定員29人以下)",$AQ$426&gt;=2),AQ417,""))</f>
        <v/>
      </c>
      <c r="AR524" s="21" t="str">
        <f>IF(AND('別紙3-1_区分⑤所要額内訳'!$I$4="大規模施設等(定員30人以上)",$AR$426&gt;=5),AR417,IF(AND('別紙3-1_区分⑤所要額内訳'!$I$4="小規模施設等(定員29人以下)",$AR$426&gt;=2),AR417,""))</f>
        <v/>
      </c>
      <c r="AS524" s="21" t="str">
        <f>IF(AND('別紙3-1_区分⑤所要額内訳'!$I$4="大規模施設等(定員30人以上)",$AS$426&gt;=5),AS417,IF(AND('別紙3-1_区分⑤所要額内訳'!$I$4="小規模施設等(定員29人以下)",$AS$426&gt;=2),AS417,""))</f>
        <v/>
      </c>
      <c r="AT524" s="21" t="str">
        <f>IF(AND('別紙3-1_区分⑤所要額内訳'!$I$4="大規模施設等(定員30人以上)",$AT$426&gt;=5),AT417,IF(AND('別紙3-1_区分⑤所要額内訳'!$I$4="小規模施設等(定員29人以下)",$AT$426&gt;=2),AT417,""))</f>
        <v/>
      </c>
      <c r="AU524" s="21" t="str">
        <f>IF(AND('別紙3-1_区分⑤所要額内訳'!$I$4="大規模施設等(定員30人以上)",$AU$426&gt;=5),AU417,IF(AND('別紙3-1_区分⑤所要額内訳'!$I$4="小規模施設等(定員29人以下)",$AU$426&gt;=2),AU417,""))</f>
        <v/>
      </c>
      <c r="AV524" s="21" t="str">
        <f>IF(AND('別紙3-1_区分⑤所要額内訳'!$I$4="大規模施設等(定員30人以上)",$AV$426&gt;=5),AV417,IF(AND('別紙3-1_区分⑤所要額内訳'!$I$4="小規模施設等(定員29人以下)",$AV$426&gt;=2),AV417,""))</f>
        <v/>
      </c>
      <c r="AW524" s="21" t="str">
        <f>IF(AND('別紙3-1_区分⑤所要額内訳'!$I$4="大規模施設等(定員30人以上)",$AW$426&gt;=5),AW417,IF(AND('別紙3-1_区分⑤所要額内訳'!$I$4="小規模施設等(定員29人以下)",$AW$426&gt;=2),AW417,""))</f>
        <v/>
      </c>
      <c r="AX524" s="21" t="str">
        <f>IF(AND('別紙3-1_区分⑤所要額内訳'!$I$4="大規模施設等(定員30人以上)",$AX$426&gt;=5),AX417,IF(AND('別紙3-1_区分⑤所要額内訳'!$I$4="小規模施設等(定員29人以下)",$AX$426&gt;=2),AX417,""))</f>
        <v/>
      </c>
      <c r="AY524" s="21" t="str">
        <f>IF(AND('別紙3-1_区分⑤所要額内訳'!$I$4="大規模施設等(定員30人以上)",$AY$426&gt;=5),AY417,IF(AND('別紙3-1_区分⑤所要額内訳'!$I$4="小規模施設等(定員29人以下)",$AY$426&gt;=2),AY417,""))</f>
        <v/>
      </c>
      <c r="AZ524" s="21" t="str">
        <f>IF(AND('別紙3-1_区分⑤所要額内訳'!$I$4="大規模施設等(定員30人以上)",$AZ$426&gt;=5),AZ417,IF(AND('別紙3-1_区分⑤所要額内訳'!$I$4="小規模施設等(定員29人以下)",$AZ$426&gt;=2),AZ417,""))</f>
        <v/>
      </c>
      <c r="BA524" s="21" t="str">
        <f>IF(AND('別紙3-1_区分⑤所要額内訳'!$I$4="大規模施設等(定員30人以上)",$BA$426&gt;=5),BA417,IF(AND('別紙3-1_区分⑤所要額内訳'!$I$4="小規模施設等(定員29人以下)",$BA$426&gt;=2),BA417,""))</f>
        <v/>
      </c>
      <c r="BB524" s="18">
        <f t="shared" ref="BB524:BB531" si="853">COUNTIF(D524:BA524,1)</f>
        <v>0</v>
      </c>
    </row>
    <row r="525" spans="1:54" x14ac:dyDescent="0.2">
      <c r="A525" s="5" t="str">
        <f t="shared" ref="A525:C525" si="854">A97</f>
        <v/>
      </c>
      <c r="B525" s="14" t="str">
        <f t="shared" si="854"/>
        <v/>
      </c>
      <c r="C525" s="5" t="str">
        <f t="shared" si="854"/>
        <v/>
      </c>
      <c r="D525" s="21" t="str">
        <f>IF(AND('別紙3-1_区分⑤所要額内訳'!$I$4="大規模施設等(定員30人以上)",$D$426&gt;=5),D418,IF(AND('別紙3-1_区分⑤所要額内訳'!$I$4="小規模施設等(定員29人以下)",$D$426&gt;=2),D418,""))</f>
        <v/>
      </c>
      <c r="E525" s="21" t="str">
        <f>IF(AND('別紙3-1_区分⑤所要額内訳'!$I$4="大規模施設等(定員30人以上)",$E$426&gt;=5),E418,IF(AND('別紙3-1_区分⑤所要額内訳'!$I$4="小規模施設等(定員29人以下)",$E$426&gt;=2),E418,""))</f>
        <v/>
      </c>
      <c r="F525" s="21" t="str">
        <f>IF(AND('別紙3-1_区分⑤所要額内訳'!$I$4="大規模施設等(定員30人以上)",$F$426&gt;=5),F418,IF(AND('別紙3-1_区分⑤所要額内訳'!$I$4="小規模施設等(定員29人以下)",$F$426&gt;=2),F418,""))</f>
        <v/>
      </c>
      <c r="G525" s="21" t="str">
        <f>IF(AND('別紙3-1_区分⑤所要額内訳'!$I$4="大規模施設等(定員30人以上)",$G$426&gt;=5),G418,IF(AND('別紙3-1_区分⑤所要額内訳'!$I$4="小規模施設等(定員29人以下)",$G$426&gt;=2),G418,""))</f>
        <v/>
      </c>
      <c r="H525" s="21" t="str">
        <f>IF(AND('別紙3-1_区分⑤所要額内訳'!$I$4="大規模施設等(定員30人以上)",$H$426&gt;=5),H418,IF(AND('別紙3-1_区分⑤所要額内訳'!$I$4="小規模施設等(定員29人以下)",$H$426&gt;=2),H418,""))</f>
        <v/>
      </c>
      <c r="I525" s="21" t="str">
        <f>IF(AND('別紙3-1_区分⑤所要額内訳'!$I$4="大規模施設等(定員30人以上)",$I$426&gt;=5),I418,IF(AND('別紙3-1_区分⑤所要額内訳'!$I$4="小規模施設等(定員29人以下)",$I$426&gt;=2),I418,""))</f>
        <v/>
      </c>
      <c r="J525" s="21" t="str">
        <f>IF(AND('別紙3-1_区分⑤所要額内訳'!$I$4="大規模施設等(定員30人以上)",$J$426&gt;=5),J418,IF(AND('別紙3-1_区分⑤所要額内訳'!$I$4="小規模施設等(定員29人以下)",$J$426&gt;=2),J418,""))</f>
        <v/>
      </c>
      <c r="K525" s="21" t="str">
        <f>IF(AND('別紙3-1_区分⑤所要額内訳'!$I$4="大規模施設等(定員30人以上)",$K$426&gt;=5),K418,IF(AND('別紙3-1_区分⑤所要額内訳'!$I$4="小規模施設等(定員29人以下)",$K$426&gt;=2),K418,""))</f>
        <v/>
      </c>
      <c r="L525" s="21" t="str">
        <f>IF(AND('別紙3-1_区分⑤所要額内訳'!$I$4="大規模施設等(定員30人以上)",$L$426&gt;=5),L418,IF(AND('別紙3-1_区分⑤所要額内訳'!$I$4="小規模施設等(定員29人以下)",$L$426&gt;=2),L418,""))</f>
        <v/>
      </c>
      <c r="M525" s="21" t="str">
        <f>IF(AND('別紙3-1_区分⑤所要額内訳'!$I$4="大規模施設等(定員30人以上)",$M$426&gt;=5),M418,IF(AND('別紙3-1_区分⑤所要額内訳'!$I$4="小規模施設等(定員29人以下)",$M$426&gt;=2),M418,""))</f>
        <v/>
      </c>
      <c r="N525" s="21" t="str">
        <f>IF(AND('別紙3-1_区分⑤所要額内訳'!$I$4="大規模施設等(定員30人以上)",$N$426&gt;=5),N418,IF(AND('別紙3-1_区分⑤所要額内訳'!$I$4="小規模施設等(定員29人以下)",$N$426&gt;=2),N418,""))</f>
        <v/>
      </c>
      <c r="O525" s="21" t="str">
        <f>IF(AND('別紙3-1_区分⑤所要額内訳'!$I$4="大規模施設等(定員30人以上)",$O$426&gt;=5),O418,IF(AND('別紙3-1_区分⑤所要額内訳'!$I$4="小規模施設等(定員29人以下)",$O$426&gt;=2),O418,""))</f>
        <v/>
      </c>
      <c r="P525" s="21" t="str">
        <f>IF(AND('別紙3-1_区分⑤所要額内訳'!$I$4="大規模施設等(定員30人以上)",$P$426&gt;=5),P418,IF(AND('別紙3-1_区分⑤所要額内訳'!$I$4="小規模施設等(定員29人以下)",$P$426&gt;=2),P418,""))</f>
        <v/>
      </c>
      <c r="Q525" s="21" t="str">
        <f>IF(AND('別紙3-1_区分⑤所要額内訳'!$I$4="大規模施設等(定員30人以上)",$Q$426&gt;=5),Q418,IF(AND('別紙3-1_区分⑤所要額内訳'!$I$4="小規模施設等(定員29人以下)",$Q$426&gt;=2),Q418,""))</f>
        <v/>
      </c>
      <c r="R525" s="21" t="str">
        <f>IF(AND('別紙3-1_区分⑤所要額内訳'!$I$4="大規模施設等(定員30人以上)",$R$426&gt;=5),R418,IF(AND('別紙3-1_区分⑤所要額内訳'!$I$4="小規模施設等(定員29人以下)",$R$426&gt;=2),R418,""))</f>
        <v/>
      </c>
      <c r="S525" s="21" t="str">
        <f>IF(AND('別紙3-1_区分⑤所要額内訳'!$I$4="大規模施設等(定員30人以上)",$S$426&gt;=5),S418,IF(AND('別紙3-1_区分⑤所要額内訳'!$I$4="小規模施設等(定員29人以下)",$S$426&gt;=2),S418,""))</f>
        <v/>
      </c>
      <c r="T525" s="21" t="str">
        <f>IF(AND('別紙3-1_区分⑤所要額内訳'!$I$4="大規模施設等(定員30人以上)",$T$426&gt;=5),T418,IF(AND('別紙3-1_区分⑤所要額内訳'!$I$4="小規模施設等(定員29人以下)",$T$426&gt;=2),T418,""))</f>
        <v/>
      </c>
      <c r="U525" s="21" t="str">
        <f>IF(AND('別紙3-1_区分⑤所要額内訳'!$I$4="大規模施設等(定員30人以上)",$U$426&gt;=5),U418,IF(AND('別紙3-1_区分⑤所要額内訳'!$I$4="小規模施設等(定員29人以下)",$U$426&gt;=2),U418,""))</f>
        <v/>
      </c>
      <c r="V525" s="21" t="str">
        <f>IF(AND('別紙3-1_区分⑤所要額内訳'!$I$4="大規模施設等(定員30人以上)",$V$426&gt;=5),V418,IF(AND('別紙3-1_区分⑤所要額内訳'!$I$4="小規模施設等(定員29人以下)",$V$426&gt;=2),V418,""))</f>
        <v/>
      </c>
      <c r="W525" s="21" t="str">
        <f>IF(AND('別紙3-1_区分⑤所要額内訳'!$I$4="大規模施設等(定員30人以上)",$W$426&gt;=5),W418,IF(AND('別紙3-1_区分⑤所要額内訳'!$I$4="小規模施設等(定員29人以下)",$W$426&gt;=2),W418,""))</f>
        <v/>
      </c>
      <c r="X525" s="21" t="str">
        <f>IF(AND('別紙3-1_区分⑤所要額内訳'!$I$4="大規模施設等(定員30人以上)",$X$426&gt;=5),X418,IF(AND('別紙3-1_区分⑤所要額内訳'!$I$4="小規模施設等(定員29人以下)",$X$426&gt;=2),X418,""))</f>
        <v/>
      </c>
      <c r="Y525" s="21" t="str">
        <f>IF(AND('別紙3-1_区分⑤所要額内訳'!$I$4="大規模施設等(定員30人以上)",$Y$426&gt;=5),Y418,IF(AND('別紙3-1_区分⑤所要額内訳'!$I$4="小規模施設等(定員29人以下)",$Y$426&gt;=2),Y418,""))</f>
        <v/>
      </c>
      <c r="Z525" s="21" t="str">
        <f>IF(AND('別紙3-1_区分⑤所要額内訳'!$I$4="大規模施設等(定員30人以上)",$Z$426&gt;=5),Z418,IF(AND('別紙3-1_区分⑤所要額内訳'!$I$4="小規模施設等(定員29人以下)",$Z$426&gt;=2),Z418,""))</f>
        <v/>
      </c>
      <c r="AA525" s="21" t="str">
        <f>IF(AND('別紙3-1_区分⑤所要額内訳'!$I$4="大規模施設等(定員30人以上)",$AA$426&gt;=5),AA418,IF(AND('別紙3-1_区分⑤所要額内訳'!$I$4="小規模施設等(定員29人以下)",$AA$426&gt;=2),AA418,""))</f>
        <v/>
      </c>
      <c r="AB525" s="21" t="str">
        <f>IF(AND('別紙3-1_区分⑤所要額内訳'!$I$4="大規模施設等(定員30人以上)",$AB$426&gt;=5),AB418,IF(AND('別紙3-1_区分⑤所要額内訳'!$I$4="小規模施設等(定員29人以下)",$AB$426&gt;=2),AB418,""))</f>
        <v/>
      </c>
      <c r="AC525" s="21" t="str">
        <f>IF(AND('別紙3-1_区分⑤所要額内訳'!$I$4="大規模施設等(定員30人以上)",$AC$426&gt;=5),AC418,IF(AND('別紙3-1_区分⑤所要額内訳'!$I$4="小規模施設等(定員29人以下)",$AC$426&gt;=2),AC418,""))</f>
        <v/>
      </c>
      <c r="AD525" s="21" t="str">
        <f>IF(AND('別紙3-1_区分⑤所要額内訳'!$I$4="大規模施設等(定員30人以上)",$AD$426&gt;=5),AD418,IF(AND('別紙3-1_区分⑤所要額内訳'!$I$4="小規模施設等(定員29人以下)",$AD$426&gt;=2),AD418,""))</f>
        <v/>
      </c>
      <c r="AE525" s="21" t="str">
        <f>IF(AND('別紙3-1_区分⑤所要額内訳'!$I$4="大規模施設等(定員30人以上)",$AE$426&gt;=5),AE418,IF(AND('別紙3-1_区分⑤所要額内訳'!$I$4="小規模施設等(定員29人以下)",$AE$426&gt;=2),AE418,""))</f>
        <v/>
      </c>
      <c r="AF525" s="21" t="str">
        <f>IF(AND('別紙3-1_区分⑤所要額内訳'!$I$4="大規模施設等(定員30人以上)",$AF$426&gt;=5),AF418,IF(AND('別紙3-1_区分⑤所要額内訳'!$I$4="小規模施設等(定員29人以下)",$AF$426&gt;=2),AF418,""))</f>
        <v/>
      </c>
      <c r="AG525" s="21" t="str">
        <f>IF(AND('別紙3-1_区分⑤所要額内訳'!$I$4="大規模施設等(定員30人以上)",$AG$426&gt;=5),AG418,IF(AND('別紙3-1_区分⑤所要額内訳'!$I$4="小規模施設等(定員29人以下)",$AG$426&gt;=2),AG418,""))</f>
        <v/>
      </c>
      <c r="AH525" s="21" t="str">
        <f>IF(AND('別紙3-1_区分⑤所要額内訳'!$I$4="大規模施設等(定員30人以上)",$AH$426&gt;=5),AH418,IF(AND('別紙3-1_区分⑤所要額内訳'!$I$4="小規模施設等(定員29人以下)",$AH$426&gt;=2),AH418,""))</f>
        <v/>
      </c>
      <c r="AI525" s="21" t="str">
        <f>IF(AND('別紙3-1_区分⑤所要額内訳'!$I$4="大規模施設等(定員30人以上)",$AI$426&gt;=5),AI418,IF(AND('別紙3-1_区分⑤所要額内訳'!$I$4="小規模施設等(定員29人以下)",$AI$426&gt;=2),AI418,""))</f>
        <v/>
      </c>
      <c r="AJ525" s="21" t="str">
        <f>IF(AND('別紙3-1_区分⑤所要額内訳'!$I$4="大規模施設等(定員30人以上)",$AJ$426&gt;=5),AJ418,IF(AND('別紙3-1_区分⑤所要額内訳'!$I$4="小規模施設等(定員29人以下)",$AJ$426&gt;=2),AJ418,""))</f>
        <v/>
      </c>
      <c r="AK525" s="21" t="str">
        <f>IF(AND('別紙3-1_区分⑤所要額内訳'!$I$4="大規模施設等(定員30人以上)",$AK$426&gt;=5),AK418,IF(AND('別紙3-1_区分⑤所要額内訳'!$I$4="小規模施設等(定員29人以下)",$AK$426&gt;=2),AK418,""))</f>
        <v/>
      </c>
      <c r="AL525" s="21" t="str">
        <f>IF(AND('別紙3-1_区分⑤所要額内訳'!$I$4="大規模施設等(定員30人以上)",$AL$426&gt;=5),AL418,IF(AND('別紙3-1_区分⑤所要額内訳'!$I$4="小規模施設等(定員29人以下)",$AL$426&gt;=2),AL418,""))</f>
        <v/>
      </c>
      <c r="AM525" s="21" t="str">
        <f>IF(AND('別紙3-1_区分⑤所要額内訳'!$I$4="大規模施設等(定員30人以上)",$AM$426&gt;=5),AM418,IF(AND('別紙3-1_区分⑤所要額内訳'!$I$4="小規模施設等(定員29人以下)",$AM$426&gt;=2),AM418,""))</f>
        <v/>
      </c>
      <c r="AN525" s="21" t="str">
        <f>IF(AND('別紙3-1_区分⑤所要額内訳'!$I$4="大規模施設等(定員30人以上)",$AN$426&gt;=5),AN418,IF(AND('別紙3-1_区分⑤所要額内訳'!$I$4="小規模施設等(定員29人以下)",$AN$426&gt;=2),AN418,""))</f>
        <v/>
      </c>
      <c r="AO525" s="21" t="str">
        <f>IF(AND('別紙3-1_区分⑤所要額内訳'!$I$4="大規模施設等(定員30人以上)",$AO$426&gt;=5),AO418,IF(AND('別紙3-1_区分⑤所要額内訳'!$I$4="小規模施設等(定員29人以下)",$AO$426&gt;=2),AO418,""))</f>
        <v/>
      </c>
      <c r="AP525" s="21" t="str">
        <f>IF(AND('別紙3-1_区分⑤所要額内訳'!$I$4="大規模施設等(定員30人以上)",$AP$426&gt;=5),AP418,IF(AND('別紙3-1_区分⑤所要額内訳'!$I$4="小規模施設等(定員29人以下)",$AP$426&gt;=2),AP418,""))</f>
        <v/>
      </c>
      <c r="AQ525" s="21" t="str">
        <f>IF(AND('別紙3-1_区分⑤所要額内訳'!$I$4="大規模施設等(定員30人以上)",$AQ$426&gt;=5),AQ418,IF(AND('別紙3-1_区分⑤所要額内訳'!$I$4="小規模施設等(定員29人以下)",$AQ$426&gt;=2),AQ418,""))</f>
        <v/>
      </c>
      <c r="AR525" s="21" t="str">
        <f>IF(AND('別紙3-1_区分⑤所要額内訳'!$I$4="大規模施設等(定員30人以上)",$AR$426&gt;=5),AR418,IF(AND('別紙3-1_区分⑤所要額内訳'!$I$4="小規模施設等(定員29人以下)",$AR$426&gt;=2),AR418,""))</f>
        <v/>
      </c>
      <c r="AS525" s="21" t="str">
        <f>IF(AND('別紙3-1_区分⑤所要額内訳'!$I$4="大規模施設等(定員30人以上)",$AS$426&gt;=5),AS418,IF(AND('別紙3-1_区分⑤所要額内訳'!$I$4="小規模施設等(定員29人以下)",$AS$426&gt;=2),AS418,""))</f>
        <v/>
      </c>
      <c r="AT525" s="21" t="str">
        <f>IF(AND('別紙3-1_区分⑤所要額内訳'!$I$4="大規模施設等(定員30人以上)",$AT$426&gt;=5),AT418,IF(AND('別紙3-1_区分⑤所要額内訳'!$I$4="小規模施設等(定員29人以下)",$AT$426&gt;=2),AT418,""))</f>
        <v/>
      </c>
      <c r="AU525" s="21" t="str">
        <f>IF(AND('別紙3-1_区分⑤所要額内訳'!$I$4="大規模施設等(定員30人以上)",$AU$426&gt;=5),AU418,IF(AND('別紙3-1_区分⑤所要額内訳'!$I$4="小規模施設等(定員29人以下)",$AU$426&gt;=2),AU418,""))</f>
        <v/>
      </c>
      <c r="AV525" s="21" t="str">
        <f>IF(AND('別紙3-1_区分⑤所要額内訳'!$I$4="大規模施設等(定員30人以上)",$AV$426&gt;=5),AV418,IF(AND('別紙3-1_区分⑤所要額内訳'!$I$4="小規模施設等(定員29人以下)",$AV$426&gt;=2),AV418,""))</f>
        <v/>
      </c>
      <c r="AW525" s="21" t="str">
        <f>IF(AND('別紙3-1_区分⑤所要額内訳'!$I$4="大規模施設等(定員30人以上)",$AW$426&gt;=5),AW418,IF(AND('別紙3-1_区分⑤所要額内訳'!$I$4="小規模施設等(定員29人以下)",$AW$426&gt;=2),AW418,""))</f>
        <v/>
      </c>
      <c r="AX525" s="21" t="str">
        <f>IF(AND('別紙3-1_区分⑤所要額内訳'!$I$4="大規模施設等(定員30人以上)",$AX$426&gt;=5),AX418,IF(AND('別紙3-1_区分⑤所要額内訳'!$I$4="小規模施設等(定員29人以下)",$AX$426&gt;=2),AX418,""))</f>
        <v/>
      </c>
      <c r="AY525" s="21" t="str">
        <f>IF(AND('別紙3-1_区分⑤所要額内訳'!$I$4="大規模施設等(定員30人以上)",$AY$426&gt;=5),AY418,IF(AND('別紙3-1_区分⑤所要額内訳'!$I$4="小規模施設等(定員29人以下)",$AY$426&gt;=2),AY418,""))</f>
        <v/>
      </c>
      <c r="AZ525" s="21" t="str">
        <f>IF(AND('別紙3-1_区分⑤所要額内訳'!$I$4="大規模施設等(定員30人以上)",$AZ$426&gt;=5),AZ418,IF(AND('別紙3-1_区分⑤所要額内訳'!$I$4="小規模施設等(定員29人以下)",$AZ$426&gt;=2),AZ418,""))</f>
        <v/>
      </c>
      <c r="BA525" s="21" t="str">
        <f>IF(AND('別紙3-1_区分⑤所要額内訳'!$I$4="大規模施設等(定員30人以上)",$BA$426&gt;=5),BA418,IF(AND('別紙3-1_区分⑤所要額内訳'!$I$4="小規模施設等(定員29人以下)",$BA$426&gt;=2),BA418,""))</f>
        <v/>
      </c>
      <c r="BB525" s="18">
        <f t="shared" si="853"/>
        <v>0</v>
      </c>
    </row>
    <row r="526" spans="1:54" x14ac:dyDescent="0.2">
      <c r="A526" s="5" t="str">
        <f t="shared" ref="A526:C526" si="855">A98</f>
        <v/>
      </c>
      <c r="B526" s="14" t="str">
        <f t="shared" si="855"/>
        <v/>
      </c>
      <c r="C526" s="5" t="str">
        <f t="shared" si="855"/>
        <v/>
      </c>
      <c r="D526" s="21" t="str">
        <f>IF(AND('別紙3-1_区分⑤所要額内訳'!$I$4="大規模施設等(定員30人以上)",$D$426&gt;=5),D419,IF(AND('別紙3-1_区分⑤所要額内訳'!$I$4="小規模施設等(定員29人以下)",$D$426&gt;=2),D419,""))</f>
        <v/>
      </c>
      <c r="E526" s="21" t="str">
        <f>IF(AND('別紙3-1_区分⑤所要額内訳'!$I$4="大規模施設等(定員30人以上)",$E$426&gt;=5),E419,IF(AND('別紙3-1_区分⑤所要額内訳'!$I$4="小規模施設等(定員29人以下)",$E$426&gt;=2),E419,""))</f>
        <v/>
      </c>
      <c r="F526" s="21" t="str">
        <f>IF(AND('別紙3-1_区分⑤所要額内訳'!$I$4="大規模施設等(定員30人以上)",$F$426&gt;=5),F419,IF(AND('別紙3-1_区分⑤所要額内訳'!$I$4="小規模施設等(定員29人以下)",$F$426&gt;=2),F419,""))</f>
        <v/>
      </c>
      <c r="G526" s="21" t="str">
        <f>IF(AND('別紙3-1_区分⑤所要額内訳'!$I$4="大規模施設等(定員30人以上)",$G$426&gt;=5),G419,IF(AND('別紙3-1_区分⑤所要額内訳'!$I$4="小規模施設等(定員29人以下)",$G$426&gt;=2),G419,""))</f>
        <v/>
      </c>
      <c r="H526" s="21" t="str">
        <f>IF(AND('別紙3-1_区分⑤所要額内訳'!$I$4="大規模施設等(定員30人以上)",$H$426&gt;=5),H419,IF(AND('別紙3-1_区分⑤所要額内訳'!$I$4="小規模施設等(定員29人以下)",$H$426&gt;=2),H419,""))</f>
        <v/>
      </c>
      <c r="I526" s="21" t="str">
        <f>IF(AND('別紙3-1_区分⑤所要額内訳'!$I$4="大規模施設等(定員30人以上)",$I$426&gt;=5),I419,IF(AND('別紙3-1_区分⑤所要額内訳'!$I$4="小規模施設等(定員29人以下)",$I$426&gt;=2),I419,""))</f>
        <v/>
      </c>
      <c r="J526" s="21" t="str">
        <f>IF(AND('別紙3-1_区分⑤所要額内訳'!$I$4="大規模施設等(定員30人以上)",$J$426&gt;=5),J419,IF(AND('別紙3-1_区分⑤所要額内訳'!$I$4="小規模施設等(定員29人以下)",$J$426&gt;=2),J419,""))</f>
        <v/>
      </c>
      <c r="K526" s="21" t="str">
        <f>IF(AND('別紙3-1_区分⑤所要額内訳'!$I$4="大規模施設等(定員30人以上)",$K$426&gt;=5),K419,IF(AND('別紙3-1_区分⑤所要額内訳'!$I$4="小規模施設等(定員29人以下)",$K$426&gt;=2),K419,""))</f>
        <v/>
      </c>
      <c r="L526" s="21" t="str">
        <f>IF(AND('別紙3-1_区分⑤所要額内訳'!$I$4="大規模施設等(定員30人以上)",$L$426&gt;=5),L419,IF(AND('別紙3-1_区分⑤所要額内訳'!$I$4="小規模施設等(定員29人以下)",$L$426&gt;=2),L419,""))</f>
        <v/>
      </c>
      <c r="M526" s="21" t="str">
        <f>IF(AND('別紙3-1_区分⑤所要額内訳'!$I$4="大規模施設等(定員30人以上)",$M$426&gt;=5),M419,IF(AND('別紙3-1_区分⑤所要額内訳'!$I$4="小規模施設等(定員29人以下)",$M$426&gt;=2),M419,""))</f>
        <v/>
      </c>
      <c r="N526" s="21" t="str">
        <f>IF(AND('別紙3-1_区分⑤所要額内訳'!$I$4="大規模施設等(定員30人以上)",$N$426&gt;=5),N419,IF(AND('別紙3-1_区分⑤所要額内訳'!$I$4="小規模施設等(定員29人以下)",$N$426&gt;=2),N419,""))</f>
        <v/>
      </c>
      <c r="O526" s="21" t="str">
        <f>IF(AND('別紙3-1_区分⑤所要額内訳'!$I$4="大規模施設等(定員30人以上)",$O$426&gt;=5),O419,IF(AND('別紙3-1_区分⑤所要額内訳'!$I$4="小規模施設等(定員29人以下)",$O$426&gt;=2),O419,""))</f>
        <v/>
      </c>
      <c r="P526" s="21" t="str">
        <f>IF(AND('別紙3-1_区分⑤所要額内訳'!$I$4="大規模施設等(定員30人以上)",$P$426&gt;=5),P419,IF(AND('別紙3-1_区分⑤所要額内訳'!$I$4="小規模施設等(定員29人以下)",$P$426&gt;=2),P419,""))</f>
        <v/>
      </c>
      <c r="Q526" s="21" t="str">
        <f>IF(AND('別紙3-1_区分⑤所要額内訳'!$I$4="大規模施設等(定員30人以上)",$Q$426&gt;=5),Q419,IF(AND('別紙3-1_区分⑤所要額内訳'!$I$4="小規模施設等(定員29人以下)",$Q$426&gt;=2),Q419,""))</f>
        <v/>
      </c>
      <c r="R526" s="21" t="str">
        <f>IF(AND('別紙3-1_区分⑤所要額内訳'!$I$4="大規模施設等(定員30人以上)",$R$426&gt;=5),R419,IF(AND('別紙3-1_区分⑤所要額内訳'!$I$4="小規模施設等(定員29人以下)",$R$426&gt;=2),R419,""))</f>
        <v/>
      </c>
      <c r="S526" s="21" t="str">
        <f>IF(AND('別紙3-1_区分⑤所要額内訳'!$I$4="大規模施設等(定員30人以上)",$S$426&gt;=5),S419,IF(AND('別紙3-1_区分⑤所要額内訳'!$I$4="小規模施設等(定員29人以下)",$S$426&gt;=2),S419,""))</f>
        <v/>
      </c>
      <c r="T526" s="21" t="str">
        <f>IF(AND('別紙3-1_区分⑤所要額内訳'!$I$4="大規模施設等(定員30人以上)",$T$426&gt;=5),T419,IF(AND('別紙3-1_区分⑤所要額内訳'!$I$4="小規模施設等(定員29人以下)",$T$426&gt;=2),T419,""))</f>
        <v/>
      </c>
      <c r="U526" s="21" t="str">
        <f>IF(AND('別紙3-1_区分⑤所要額内訳'!$I$4="大規模施設等(定員30人以上)",$U$426&gt;=5),U419,IF(AND('別紙3-1_区分⑤所要額内訳'!$I$4="小規模施設等(定員29人以下)",$U$426&gt;=2),U419,""))</f>
        <v/>
      </c>
      <c r="V526" s="21" t="str">
        <f>IF(AND('別紙3-1_区分⑤所要額内訳'!$I$4="大規模施設等(定員30人以上)",$V$426&gt;=5),V419,IF(AND('別紙3-1_区分⑤所要額内訳'!$I$4="小規模施設等(定員29人以下)",$V$426&gt;=2),V419,""))</f>
        <v/>
      </c>
      <c r="W526" s="21" t="str">
        <f>IF(AND('別紙3-1_区分⑤所要額内訳'!$I$4="大規模施設等(定員30人以上)",$W$426&gt;=5),W419,IF(AND('別紙3-1_区分⑤所要額内訳'!$I$4="小規模施設等(定員29人以下)",$W$426&gt;=2),W419,""))</f>
        <v/>
      </c>
      <c r="X526" s="21" t="str">
        <f>IF(AND('別紙3-1_区分⑤所要額内訳'!$I$4="大規模施設等(定員30人以上)",$X$426&gt;=5),X419,IF(AND('別紙3-1_区分⑤所要額内訳'!$I$4="小規模施設等(定員29人以下)",$X$426&gt;=2),X419,""))</f>
        <v/>
      </c>
      <c r="Y526" s="21" t="str">
        <f>IF(AND('別紙3-1_区分⑤所要額内訳'!$I$4="大規模施設等(定員30人以上)",$Y$426&gt;=5),Y419,IF(AND('別紙3-1_区分⑤所要額内訳'!$I$4="小規模施設等(定員29人以下)",$Y$426&gt;=2),Y419,""))</f>
        <v/>
      </c>
      <c r="Z526" s="21" t="str">
        <f>IF(AND('別紙3-1_区分⑤所要額内訳'!$I$4="大規模施設等(定員30人以上)",$Z$426&gt;=5),Z419,IF(AND('別紙3-1_区分⑤所要額内訳'!$I$4="小規模施設等(定員29人以下)",$Z$426&gt;=2),Z419,""))</f>
        <v/>
      </c>
      <c r="AA526" s="21" t="str">
        <f>IF(AND('別紙3-1_区分⑤所要額内訳'!$I$4="大規模施設等(定員30人以上)",$AA$426&gt;=5),AA419,IF(AND('別紙3-1_区分⑤所要額内訳'!$I$4="小規模施設等(定員29人以下)",$AA$426&gt;=2),AA419,""))</f>
        <v/>
      </c>
      <c r="AB526" s="21" t="str">
        <f>IF(AND('別紙3-1_区分⑤所要額内訳'!$I$4="大規模施設等(定員30人以上)",$AB$426&gt;=5),AB419,IF(AND('別紙3-1_区分⑤所要額内訳'!$I$4="小規模施設等(定員29人以下)",$AB$426&gt;=2),AB419,""))</f>
        <v/>
      </c>
      <c r="AC526" s="21" t="str">
        <f>IF(AND('別紙3-1_区分⑤所要額内訳'!$I$4="大規模施設等(定員30人以上)",$AC$426&gt;=5),AC419,IF(AND('別紙3-1_区分⑤所要額内訳'!$I$4="小規模施設等(定員29人以下)",$AC$426&gt;=2),AC419,""))</f>
        <v/>
      </c>
      <c r="AD526" s="21" t="str">
        <f>IF(AND('別紙3-1_区分⑤所要額内訳'!$I$4="大規模施設等(定員30人以上)",$AD$426&gt;=5),AD419,IF(AND('別紙3-1_区分⑤所要額内訳'!$I$4="小規模施設等(定員29人以下)",$AD$426&gt;=2),AD419,""))</f>
        <v/>
      </c>
      <c r="AE526" s="21" t="str">
        <f>IF(AND('別紙3-1_区分⑤所要額内訳'!$I$4="大規模施設等(定員30人以上)",$AE$426&gt;=5),AE419,IF(AND('別紙3-1_区分⑤所要額内訳'!$I$4="小規模施設等(定員29人以下)",$AE$426&gt;=2),AE419,""))</f>
        <v/>
      </c>
      <c r="AF526" s="21" t="str">
        <f>IF(AND('別紙3-1_区分⑤所要額内訳'!$I$4="大規模施設等(定員30人以上)",$AF$426&gt;=5),AF419,IF(AND('別紙3-1_区分⑤所要額内訳'!$I$4="小規模施設等(定員29人以下)",$AF$426&gt;=2),AF419,""))</f>
        <v/>
      </c>
      <c r="AG526" s="21" t="str">
        <f>IF(AND('別紙3-1_区分⑤所要額内訳'!$I$4="大規模施設等(定員30人以上)",$AG$426&gt;=5),AG419,IF(AND('別紙3-1_区分⑤所要額内訳'!$I$4="小規模施設等(定員29人以下)",$AG$426&gt;=2),AG419,""))</f>
        <v/>
      </c>
      <c r="AH526" s="21" t="str">
        <f>IF(AND('別紙3-1_区分⑤所要額内訳'!$I$4="大規模施設等(定員30人以上)",$AH$426&gt;=5),AH419,IF(AND('別紙3-1_区分⑤所要額内訳'!$I$4="小規模施設等(定員29人以下)",$AH$426&gt;=2),AH419,""))</f>
        <v/>
      </c>
      <c r="AI526" s="21" t="str">
        <f>IF(AND('別紙3-1_区分⑤所要額内訳'!$I$4="大規模施設等(定員30人以上)",$AI$426&gt;=5),AI419,IF(AND('別紙3-1_区分⑤所要額内訳'!$I$4="小規模施設等(定員29人以下)",$AI$426&gt;=2),AI419,""))</f>
        <v/>
      </c>
      <c r="AJ526" s="21" t="str">
        <f>IF(AND('別紙3-1_区分⑤所要額内訳'!$I$4="大規模施設等(定員30人以上)",$AJ$426&gt;=5),AJ419,IF(AND('別紙3-1_区分⑤所要額内訳'!$I$4="小規模施設等(定員29人以下)",$AJ$426&gt;=2),AJ419,""))</f>
        <v/>
      </c>
      <c r="AK526" s="21" t="str">
        <f>IF(AND('別紙3-1_区分⑤所要額内訳'!$I$4="大規模施設等(定員30人以上)",$AK$426&gt;=5),AK419,IF(AND('別紙3-1_区分⑤所要額内訳'!$I$4="小規模施設等(定員29人以下)",$AK$426&gt;=2),AK419,""))</f>
        <v/>
      </c>
      <c r="AL526" s="21" t="str">
        <f>IF(AND('別紙3-1_区分⑤所要額内訳'!$I$4="大規模施設等(定員30人以上)",$AL$426&gt;=5),AL419,IF(AND('別紙3-1_区分⑤所要額内訳'!$I$4="小規模施設等(定員29人以下)",$AL$426&gt;=2),AL419,""))</f>
        <v/>
      </c>
      <c r="AM526" s="21" t="str">
        <f>IF(AND('別紙3-1_区分⑤所要額内訳'!$I$4="大規模施設等(定員30人以上)",$AM$426&gt;=5),AM419,IF(AND('別紙3-1_区分⑤所要額内訳'!$I$4="小規模施設等(定員29人以下)",$AM$426&gt;=2),AM419,""))</f>
        <v/>
      </c>
      <c r="AN526" s="21" t="str">
        <f>IF(AND('別紙3-1_区分⑤所要額内訳'!$I$4="大規模施設等(定員30人以上)",$AN$426&gt;=5),AN419,IF(AND('別紙3-1_区分⑤所要額内訳'!$I$4="小規模施設等(定員29人以下)",$AN$426&gt;=2),AN419,""))</f>
        <v/>
      </c>
      <c r="AO526" s="21" t="str">
        <f>IF(AND('別紙3-1_区分⑤所要額内訳'!$I$4="大規模施設等(定員30人以上)",$AO$426&gt;=5),AO419,IF(AND('別紙3-1_区分⑤所要額内訳'!$I$4="小規模施設等(定員29人以下)",$AO$426&gt;=2),AO419,""))</f>
        <v/>
      </c>
      <c r="AP526" s="21" t="str">
        <f>IF(AND('別紙3-1_区分⑤所要額内訳'!$I$4="大規模施設等(定員30人以上)",$AP$426&gt;=5),AP419,IF(AND('別紙3-1_区分⑤所要額内訳'!$I$4="小規模施設等(定員29人以下)",$AP$426&gt;=2),AP419,""))</f>
        <v/>
      </c>
      <c r="AQ526" s="21" t="str">
        <f>IF(AND('別紙3-1_区分⑤所要額内訳'!$I$4="大規模施設等(定員30人以上)",$AQ$426&gt;=5),AQ419,IF(AND('別紙3-1_区分⑤所要額内訳'!$I$4="小規模施設等(定員29人以下)",$AQ$426&gt;=2),AQ419,""))</f>
        <v/>
      </c>
      <c r="AR526" s="21" t="str">
        <f>IF(AND('別紙3-1_区分⑤所要額内訳'!$I$4="大規模施設等(定員30人以上)",$AR$426&gt;=5),AR419,IF(AND('別紙3-1_区分⑤所要額内訳'!$I$4="小規模施設等(定員29人以下)",$AR$426&gt;=2),AR419,""))</f>
        <v/>
      </c>
      <c r="AS526" s="21" t="str">
        <f>IF(AND('別紙3-1_区分⑤所要額内訳'!$I$4="大規模施設等(定員30人以上)",$AS$426&gt;=5),AS419,IF(AND('別紙3-1_区分⑤所要額内訳'!$I$4="小規模施設等(定員29人以下)",$AS$426&gt;=2),AS419,""))</f>
        <v/>
      </c>
      <c r="AT526" s="21" t="str">
        <f>IF(AND('別紙3-1_区分⑤所要額内訳'!$I$4="大規模施設等(定員30人以上)",$AT$426&gt;=5),AT419,IF(AND('別紙3-1_区分⑤所要額内訳'!$I$4="小規模施設等(定員29人以下)",$AT$426&gt;=2),AT419,""))</f>
        <v/>
      </c>
      <c r="AU526" s="21" t="str">
        <f>IF(AND('別紙3-1_区分⑤所要額内訳'!$I$4="大規模施設等(定員30人以上)",$AU$426&gt;=5),AU419,IF(AND('別紙3-1_区分⑤所要額内訳'!$I$4="小規模施設等(定員29人以下)",$AU$426&gt;=2),AU419,""))</f>
        <v/>
      </c>
      <c r="AV526" s="21" t="str">
        <f>IF(AND('別紙3-1_区分⑤所要額内訳'!$I$4="大規模施設等(定員30人以上)",$AV$426&gt;=5),AV419,IF(AND('別紙3-1_区分⑤所要額内訳'!$I$4="小規模施設等(定員29人以下)",$AV$426&gt;=2),AV419,""))</f>
        <v/>
      </c>
      <c r="AW526" s="21" t="str">
        <f>IF(AND('別紙3-1_区分⑤所要額内訳'!$I$4="大規模施設等(定員30人以上)",$AW$426&gt;=5),AW419,IF(AND('別紙3-1_区分⑤所要額内訳'!$I$4="小規模施設等(定員29人以下)",$AW$426&gt;=2),AW419,""))</f>
        <v/>
      </c>
      <c r="AX526" s="21" t="str">
        <f>IF(AND('別紙3-1_区分⑤所要額内訳'!$I$4="大規模施設等(定員30人以上)",$AX$426&gt;=5),AX419,IF(AND('別紙3-1_区分⑤所要額内訳'!$I$4="小規模施設等(定員29人以下)",$AX$426&gt;=2),AX419,""))</f>
        <v/>
      </c>
      <c r="AY526" s="21" t="str">
        <f>IF(AND('別紙3-1_区分⑤所要額内訳'!$I$4="大規模施設等(定員30人以上)",$AY$426&gt;=5),AY419,IF(AND('別紙3-1_区分⑤所要額内訳'!$I$4="小規模施設等(定員29人以下)",$AY$426&gt;=2),AY419,""))</f>
        <v/>
      </c>
      <c r="AZ526" s="21" t="str">
        <f>IF(AND('別紙3-1_区分⑤所要額内訳'!$I$4="大規模施設等(定員30人以上)",$AZ$426&gt;=5),AZ419,IF(AND('別紙3-1_区分⑤所要額内訳'!$I$4="小規模施設等(定員29人以下)",$AZ$426&gt;=2),AZ419,""))</f>
        <v/>
      </c>
      <c r="BA526" s="21" t="str">
        <f>IF(AND('別紙3-1_区分⑤所要額内訳'!$I$4="大規模施設等(定員30人以上)",$BA$426&gt;=5),BA419,IF(AND('別紙3-1_区分⑤所要額内訳'!$I$4="小規模施設等(定員29人以下)",$BA$426&gt;=2),BA419,""))</f>
        <v/>
      </c>
      <c r="BB526" s="18">
        <f t="shared" si="853"/>
        <v>0</v>
      </c>
    </row>
    <row r="527" spans="1:54" x14ac:dyDescent="0.2">
      <c r="A527" s="5" t="str">
        <f t="shared" ref="A527:C527" si="856">A99</f>
        <v/>
      </c>
      <c r="B527" s="14" t="str">
        <f t="shared" si="856"/>
        <v/>
      </c>
      <c r="C527" s="5" t="str">
        <f t="shared" si="856"/>
        <v/>
      </c>
      <c r="D527" s="21" t="str">
        <f>IF(AND('別紙3-1_区分⑤所要額内訳'!$I$4="大規模施設等(定員30人以上)",$D$426&gt;=5),D420,IF(AND('別紙3-1_区分⑤所要額内訳'!$I$4="小規模施設等(定員29人以下)",$D$426&gt;=2),D420,""))</f>
        <v/>
      </c>
      <c r="E527" s="21" t="str">
        <f>IF(AND('別紙3-1_区分⑤所要額内訳'!$I$4="大規模施設等(定員30人以上)",$E$426&gt;=5),E420,IF(AND('別紙3-1_区分⑤所要額内訳'!$I$4="小規模施設等(定員29人以下)",$E$426&gt;=2),E420,""))</f>
        <v/>
      </c>
      <c r="F527" s="21" t="str">
        <f>IF(AND('別紙3-1_区分⑤所要額内訳'!$I$4="大規模施設等(定員30人以上)",$F$426&gt;=5),F420,IF(AND('別紙3-1_区分⑤所要額内訳'!$I$4="小規模施設等(定員29人以下)",$F$426&gt;=2),F420,""))</f>
        <v/>
      </c>
      <c r="G527" s="21" t="str">
        <f>IF(AND('別紙3-1_区分⑤所要額内訳'!$I$4="大規模施設等(定員30人以上)",$G$426&gt;=5),G420,IF(AND('別紙3-1_区分⑤所要額内訳'!$I$4="小規模施設等(定員29人以下)",$G$426&gt;=2),G420,""))</f>
        <v/>
      </c>
      <c r="H527" s="21" t="str">
        <f>IF(AND('別紙3-1_区分⑤所要額内訳'!$I$4="大規模施設等(定員30人以上)",$H$426&gt;=5),H420,IF(AND('別紙3-1_区分⑤所要額内訳'!$I$4="小規模施設等(定員29人以下)",$H$426&gt;=2),H420,""))</f>
        <v/>
      </c>
      <c r="I527" s="21" t="str">
        <f>IF(AND('別紙3-1_区分⑤所要額内訳'!$I$4="大規模施設等(定員30人以上)",$I$426&gt;=5),I420,IF(AND('別紙3-1_区分⑤所要額内訳'!$I$4="小規模施設等(定員29人以下)",$I$426&gt;=2),I420,""))</f>
        <v/>
      </c>
      <c r="J527" s="21" t="str">
        <f>IF(AND('別紙3-1_区分⑤所要額内訳'!$I$4="大規模施設等(定員30人以上)",$J$426&gt;=5),J420,IF(AND('別紙3-1_区分⑤所要額内訳'!$I$4="小規模施設等(定員29人以下)",$J$426&gt;=2),J420,""))</f>
        <v/>
      </c>
      <c r="K527" s="21" t="str">
        <f>IF(AND('別紙3-1_区分⑤所要額内訳'!$I$4="大規模施設等(定員30人以上)",$K$426&gt;=5),K420,IF(AND('別紙3-1_区分⑤所要額内訳'!$I$4="小規模施設等(定員29人以下)",$K$426&gt;=2),K420,""))</f>
        <v/>
      </c>
      <c r="L527" s="21" t="str">
        <f>IF(AND('別紙3-1_区分⑤所要額内訳'!$I$4="大規模施設等(定員30人以上)",$L$426&gt;=5),L420,IF(AND('別紙3-1_区分⑤所要額内訳'!$I$4="小規模施設等(定員29人以下)",$L$426&gt;=2),L420,""))</f>
        <v/>
      </c>
      <c r="M527" s="21" t="str">
        <f>IF(AND('別紙3-1_区分⑤所要額内訳'!$I$4="大規模施設等(定員30人以上)",$M$426&gt;=5),M420,IF(AND('別紙3-1_区分⑤所要額内訳'!$I$4="小規模施設等(定員29人以下)",$M$426&gt;=2),M420,""))</f>
        <v/>
      </c>
      <c r="N527" s="21" t="str">
        <f>IF(AND('別紙3-1_区分⑤所要額内訳'!$I$4="大規模施設等(定員30人以上)",$N$426&gt;=5),N420,IF(AND('別紙3-1_区分⑤所要額内訳'!$I$4="小規模施設等(定員29人以下)",$N$426&gt;=2),N420,""))</f>
        <v/>
      </c>
      <c r="O527" s="21" t="str">
        <f>IF(AND('別紙3-1_区分⑤所要額内訳'!$I$4="大規模施設等(定員30人以上)",$O$426&gt;=5),O420,IF(AND('別紙3-1_区分⑤所要額内訳'!$I$4="小規模施設等(定員29人以下)",$O$426&gt;=2),O420,""))</f>
        <v/>
      </c>
      <c r="P527" s="21" t="str">
        <f>IF(AND('別紙3-1_区分⑤所要額内訳'!$I$4="大規模施設等(定員30人以上)",$P$426&gt;=5),P420,IF(AND('別紙3-1_区分⑤所要額内訳'!$I$4="小規模施設等(定員29人以下)",$P$426&gt;=2),P420,""))</f>
        <v/>
      </c>
      <c r="Q527" s="21" t="str">
        <f>IF(AND('別紙3-1_区分⑤所要額内訳'!$I$4="大規模施設等(定員30人以上)",$Q$426&gt;=5),Q420,IF(AND('別紙3-1_区分⑤所要額内訳'!$I$4="小規模施設等(定員29人以下)",$Q$426&gt;=2),Q420,""))</f>
        <v/>
      </c>
      <c r="R527" s="21" t="str">
        <f>IF(AND('別紙3-1_区分⑤所要額内訳'!$I$4="大規模施設等(定員30人以上)",$R$426&gt;=5),R420,IF(AND('別紙3-1_区分⑤所要額内訳'!$I$4="小規模施設等(定員29人以下)",$R$426&gt;=2),R420,""))</f>
        <v/>
      </c>
      <c r="S527" s="21" t="str">
        <f>IF(AND('別紙3-1_区分⑤所要額内訳'!$I$4="大規模施設等(定員30人以上)",$S$426&gt;=5),S420,IF(AND('別紙3-1_区分⑤所要額内訳'!$I$4="小規模施設等(定員29人以下)",$S$426&gt;=2),S420,""))</f>
        <v/>
      </c>
      <c r="T527" s="21" t="str">
        <f>IF(AND('別紙3-1_区分⑤所要額内訳'!$I$4="大規模施設等(定員30人以上)",$T$426&gt;=5),T420,IF(AND('別紙3-1_区分⑤所要額内訳'!$I$4="小規模施設等(定員29人以下)",$T$426&gt;=2),T420,""))</f>
        <v/>
      </c>
      <c r="U527" s="21" t="str">
        <f>IF(AND('別紙3-1_区分⑤所要額内訳'!$I$4="大規模施設等(定員30人以上)",$U$426&gt;=5),U420,IF(AND('別紙3-1_区分⑤所要額内訳'!$I$4="小規模施設等(定員29人以下)",$U$426&gt;=2),U420,""))</f>
        <v/>
      </c>
      <c r="V527" s="21" t="str">
        <f>IF(AND('別紙3-1_区分⑤所要額内訳'!$I$4="大規模施設等(定員30人以上)",$V$426&gt;=5),V420,IF(AND('別紙3-1_区分⑤所要額内訳'!$I$4="小規模施設等(定員29人以下)",$V$426&gt;=2),V420,""))</f>
        <v/>
      </c>
      <c r="W527" s="21" t="str">
        <f>IF(AND('別紙3-1_区分⑤所要額内訳'!$I$4="大規模施設等(定員30人以上)",$W$426&gt;=5),W420,IF(AND('別紙3-1_区分⑤所要額内訳'!$I$4="小規模施設等(定員29人以下)",$W$426&gt;=2),W420,""))</f>
        <v/>
      </c>
      <c r="X527" s="21" t="str">
        <f>IF(AND('別紙3-1_区分⑤所要額内訳'!$I$4="大規模施設等(定員30人以上)",$X$426&gt;=5),X420,IF(AND('別紙3-1_区分⑤所要額内訳'!$I$4="小規模施設等(定員29人以下)",$X$426&gt;=2),X420,""))</f>
        <v/>
      </c>
      <c r="Y527" s="21" t="str">
        <f>IF(AND('別紙3-1_区分⑤所要額内訳'!$I$4="大規模施設等(定員30人以上)",$Y$426&gt;=5),Y420,IF(AND('別紙3-1_区分⑤所要額内訳'!$I$4="小規模施設等(定員29人以下)",$Y$426&gt;=2),Y420,""))</f>
        <v/>
      </c>
      <c r="Z527" s="21" t="str">
        <f>IF(AND('別紙3-1_区分⑤所要額内訳'!$I$4="大規模施設等(定員30人以上)",$Z$426&gt;=5),Z420,IF(AND('別紙3-1_区分⑤所要額内訳'!$I$4="小規模施設等(定員29人以下)",$Z$426&gt;=2),Z420,""))</f>
        <v/>
      </c>
      <c r="AA527" s="21" t="str">
        <f>IF(AND('別紙3-1_区分⑤所要額内訳'!$I$4="大規模施設等(定員30人以上)",$AA$426&gt;=5),AA420,IF(AND('別紙3-1_区分⑤所要額内訳'!$I$4="小規模施設等(定員29人以下)",$AA$426&gt;=2),AA420,""))</f>
        <v/>
      </c>
      <c r="AB527" s="21" t="str">
        <f>IF(AND('別紙3-1_区分⑤所要額内訳'!$I$4="大規模施設等(定員30人以上)",$AB$426&gt;=5),AB420,IF(AND('別紙3-1_区分⑤所要額内訳'!$I$4="小規模施設等(定員29人以下)",$AB$426&gt;=2),AB420,""))</f>
        <v/>
      </c>
      <c r="AC527" s="21" t="str">
        <f>IF(AND('別紙3-1_区分⑤所要額内訳'!$I$4="大規模施設等(定員30人以上)",$AC$426&gt;=5),AC420,IF(AND('別紙3-1_区分⑤所要額内訳'!$I$4="小規模施設等(定員29人以下)",$AC$426&gt;=2),AC420,""))</f>
        <v/>
      </c>
      <c r="AD527" s="21" t="str">
        <f>IF(AND('別紙3-1_区分⑤所要額内訳'!$I$4="大規模施設等(定員30人以上)",$AD$426&gt;=5),AD420,IF(AND('別紙3-1_区分⑤所要額内訳'!$I$4="小規模施設等(定員29人以下)",$AD$426&gt;=2),AD420,""))</f>
        <v/>
      </c>
      <c r="AE527" s="21" t="str">
        <f>IF(AND('別紙3-1_区分⑤所要額内訳'!$I$4="大規模施設等(定員30人以上)",$AE$426&gt;=5),AE420,IF(AND('別紙3-1_区分⑤所要額内訳'!$I$4="小規模施設等(定員29人以下)",$AE$426&gt;=2),AE420,""))</f>
        <v/>
      </c>
      <c r="AF527" s="21" t="str">
        <f>IF(AND('別紙3-1_区分⑤所要額内訳'!$I$4="大規模施設等(定員30人以上)",$AF$426&gt;=5),AF420,IF(AND('別紙3-1_区分⑤所要額内訳'!$I$4="小規模施設等(定員29人以下)",$AF$426&gt;=2),AF420,""))</f>
        <v/>
      </c>
      <c r="AG527" s="21" t="str">
        <f>IF(AND('別紙3-1_区分⑤所要額内訳'!$I$4="大規模施設等(定員30人以上)",$AG$426&gt;=5),AG420,IF(AND('別紙3-1_区分⑤所要額内訳'!$I$4="小規模施設等(定員29人以下)",$AG$426&gt;=2),AG420,""))</f>
        <v/>
      </c>
      <c r="AH527" s="21" t="str">
        <f>IF(AND('別紙3-1_区分⑤所要額内訳'!$I$4="大規模施設等(定員30人以上)",$AH$426&gt;=5),AH420,IF(AND('別紙3-1_区分⑤所要額内訳'!$I$4="小規模施設等(定員29人以下)",$AH$426&gt;=2),AH420,""))</f>
        <v/>
      </c>
      <c r="AI527" s="21" t="str">
        <f>IF(AND('別紙3-1_区分⑤所要額内訳'!$I$4="大規模施設等(定員30人以上)",$AI$426&gt;=5),AI420,IF(AND('別紙3-1_区分⑤所要額内訳'!$I$4="小規模施設等(定員29人以下)",$AI$426&gt;=2),AI420,""))</f>
        <v/>
      </c>
      <c r="AJ527" s="21" t="str">
        <f>IF(AND('別紙3-1_区分⑤所要額内訳'!$I$4="大規模施設等(定員30人以上)",$AJ$426&gt;=5),AJ420,IF(AND('別紙3-1_区分⑤所要額内訳'!$I$4="小規模施設等(定員29人以下)",$AJ$426&gt;=2),AJ420,""))</f>
        <v/>
      </c>
      <c r="AK527" s="21" t="str">
        <f>IF(AND('別紙3-1_区分⑤所要額内訳'!$I$4="大規模施設等(定員30人以上)",$AK$426&gt;=5),AK420,IF(AND('別紙3-1_区分⑤所要額内訳'!$I$4="小規模施設等(定員29人以下)",$AK$426&gt;=2),AK420,""))</f>
        <v/>
      </c>
      <c r="AL527" s="21" t="str">
        <f>IF(AND('別紙3-1_区分⑤所要額内訳'!$I$4="大規模施設等(定員30人以上)",$AL$426&gt;=5),AL420,IF(AND('別紙3-1_区分⑤所要額内訳'!$I$4="小規模施設等(定員29人以下)",$AL$426&gt;=2),AL420,""))</f>
        <v/>
      </c>
      <c r="AM527" s="21" t="str">
        <f>IF(AND('別紙3-1_区分⑤所要額内訳'!$I$4="大規模施設等(定員30人以上)",$AM$426&gt;=5),AM420,IF(AND('別紙3-1_区分⑤所要額内訳'!$I$4="小規模施設等(定員29人以下)",$AM$426&gt;=2),AM420,""))</f>
        <v/>
      </c>
      <c r="AN527" s="21" t="str">
        <f>IF(AND('別紙3-1_区分⑤所要額内訳'!$I$4="大規模施設等(定員30人以上)",$AN$426&gt;=5),AN420,IF(AND('別紙3-1_区分⑤所要額内訳'!$I$4="小規模施設等(定員29人以下)",$AN$426&gt;=2),AN420,""))</f>
        <v/>
      </c>
      <c r="AO527" s="21" t="str">
        <f>IF(AND('別紙3-1_区分⑤所要額内訳'!$I$4="大規模施設等(定員30人以上)",$AO$426&gt;=5),AO420,IF(AND('別紙3-1_区分⑤所要額内訳'!$I$4="小規模施設等(定員29人以下)",$AO$426&gt;=2),AO420,""))</f>
        <v/>
      </c>
      <c r="AP527" s="21" t="str">
        <f>IF(AND('別紙3-1_区分⑤所要額内訳'!$I$4="大規模施設等(定員30人以上)",$AP$426&gt;=5),AP420,IF(AND('別紙3-1_区分⑤所要額内訳'!$I$4="小規模施設等(定員29人以下)",$AP$426&gt;=2),AP420,""))</f>
        <v/>
      </c>
      <c r="AQ527" s="21" t="str">
        <f>IF(AND('別紙3-1_区分⑤所要額内訳'!$I$4="大規模施設等(定員30人以上)",$AQ$426&gt;=5),AQ420,IF(AND('別紙3-1_区分⑤所要額内訳'!$I$4="小規模施設等(定員29人以下)",$AQ$426&gt;=2),AQ420,""))</f>
        <v/>
      </c>
      <c r="AR527" s="21" t="str">
        <f>IF(AND('別紙3-1_区分⑤所要額内訳'!$I$4="大規模施設等(定員30人以上)",$AR$426&gt;=5),AR420,IF(AND('別紙3-1_区分⑤所要額内訳'!$I$4="小規模施設等(定員29人以下)",$AR$426&gt;=2),AR420,""))</f>
        <v/>
      </c>
      <c r="AS527" s="21" t="str">
        <f>IF(AND('別紙3-1_区分⑤所要額内訳'!$I$4="大規模施設等(定員30人以上)",$AS$426&gt;=5),AS420,IF(AND('別紙3-1_区分⑤所要額内訳'!$I$4="小規模施設等(定員29人以下)",$AS$426&gt;=2),AS420,""))</f>
        <v/>
      </c>
      <c r="AT527" s="21" t="str">
        <f>IF(AND('別紙3-1_区分⑤所要額内訳'!$I$4="大規模施設等(定員30人以上)",$AT$426&gt;=5),AT420,IF(AND('別紙3-1_区分⑤所要額内訳'!$I$4="小規模施設等(定員29人以下)",$AT$426&gt;=2),AT420,""))</f>
        <v/>
      </c>
      <c r="AU527" s="21" t="str">
        <f>IF(AND('別紙3-1_区分⑤所要額内訳'!$I$4="大規模施設等(定員30人以上)",$AU$426&gt;=5),AU420,IF(AND('別紙3-1_区分⑤所要額内訳'!$I$4="小規模施設等(定員29人以下)",$AU$426&gt;=2),AU420,""))</f>
        <v/>
      </c>
      <c r="AV527" s="21" t="str">
        <f>IF(AND('別紙3-1_区分⑤所要額内訳'!$I$4="大規模施設等(定員30人以上)",$AV$426&gt;=5),AV420,IF(AND('別紙3-1_区分⑤所要額内訳'!$I$4="小規模施設等(定員29人以下)",$AV$426&gt;=2),AV420,""))</f>
        <v/>
      </c>
      <c r="AW527" s="21" t="str">
        <f>IF(AND('別紙3-1_区分⑤所要額内訳'!$I$4="大規模施設等(定員30人以上)",$AW$426&gt;=5),AW420,IF(AND('別紙3-1_区分⑤所要額内訳'!$I$4="小規模施設等(定員29人以下)",$AW$426&gt;=2),AW420,""))</f>
        <v/>
      </c>
      <c r="AX527" s="21" t="str">
        <f>IF(AND('別紙3-1_区分⑤所要額内訳'!$I$4="大規模施設等(定員30人以上)",$AX$426&gt;=5),AX420,IF(AND('別紙3-1_区分⑤所要額内訳'!$I$4="小規模施設等(定員29人以下)",$AX$426&gt;=2),AX420,""))</f>
        <v/>
      </c>
      <c r="AY527" s="21" t="str">
        <f>IF(AND('別紙3-1_区分⑤所要額内訳'!$I$4="大規模施設等(定員30人以上)",$AY$426&gt;=5),AY420,IF(AND('別紙3-1_区分⑤所要額内訳'!$I$4="小規模施設等(定員29人以下)",$AY$426&gt;=2),AY420,""))</f>
        <v/>
      </c>
      <c r="AZ527" s="21" t="str">
        <f>IF(AND('別紙3-1_区分⑤所要額内訳'!$I$4="大規模施設等(定員30人以上)",$AZ$426&gt;=5),AZ420,IF(AND('別紙3-1_区分⑤所要額内訳'!$I$4="小規模施設等(定員29人以下)",$AZ$426&gt;=2),AZ420,""))</f>
        <v/>
      </c>
      <c r="BA527" s="21" t="str">
        <f>IF(AND('別紙3-1_区分⑤所要額内訳'!$I$4="大規模施設等(定員30人以上)",$BA$426&gt;=5),BA420,IF(AND('別紙3-1_区分⑤所要額内訳'!$I$4="小規模施設等(定員29人以下)",$BA$426&gt;=2),BA420,""))</f>
        <v/>
      </c>
      <c r="BB527" s="18">
        <f t="shared" si="853"/>
        <v>0</v>
      </c>
    </row>
    <row r="528" spans="1:54" x14ac:dyDescent="0.2">
      <c r="A528" s="5" t="str">
        <f t="shared" ref="A528:C528" si="857">A100</f>
        <v/>
      </c>
      <c r="B528" s="14" t="str">
        <f t="shared" si="857"/>
        <v/>
      </c>
      <c r="C528" s="5" t="str">
        <f t="shared" si="857"/>
        <v/>
      </c>
      <c r="D528" s="21" t="str">
        <f>IF(AND('別紙3-1_区分⑤所要額内訳'!$I$4="大規模施設等(定員30人以上)",$D$426&gt;=5),D421,IF(AND('別紙3-1_区分⑤所要額内訳'!$I$4="小規模施設等(定員29人以下)",$D$426&gt;=2),D421,""))</f>
        <v/>
      </c>
      <c r="E528" s="21" t="str">
        <f>IF(AND('別紙3-1_区分⑤所要額内訳'!$I$4="大規模施設等(定員30人以上)",$E$426&gt;=5),E421,IF(AND('別紙3-1_区分⑤所要額内訳'!$I$4="小規模施設等(定員29人以下)",$E$426&gt;=2),E421,""))</f>
        <v/>
      </c>
      <c r="F528" s="21" t="str">
        <f>IF(AND('別紙3-1_区分⑤所要額内訳'!$I$4="大規模施設等(定員30人以上)",$F$426&gt;=5),F421,IF(AND('別紙3-1_区分⑤所要額内訳'!$I$4="小規模施設等(定員29人以下)",$F$426&gt;=2),F421,""))</f>
        <v/>
      </c>
      <c r="G528" s="21" t="str">
        <f>IF(AND('別紙3-1_区分⑤所要額内訳'!$I$4="大規模施設等(定員30人以上)",$G$426&gt;=5),G421,IF(AND('別紙3-1_区分⑤所要額内訳'!$I$4="小規模施設等(定員29人以下)",$G$426&gt;=2),G421,""))</f>
        <v/>
      </c>
      <c r="H528" s="21" t="str">
        <f>IF(AND('別紙3-1_区分⑤所要額内訳'!$I$4="大規模施設等(定員30人以上)",$H$426&gt;=5),H421,IF(AND('別紙3-1_区分⑤所要額内訳'!$I$4="小規模施設等(定員29人以下)",$H$426&gt;=2),H421,""))</f>
        <v/>
      </c>
      <c r="I528" s="21" t="str">
        <f>IF(AND('別紙3-1_区分⑤所要額内訳'!$I$4="大規模施設等(定員30人以上)",$I$426&gt;=5),I421,IF(AND('別紙3-1_区分⑤所要額内訳'!$I$4="小規模施設等(定員29人以下)",$I$426&gt;=2),I421,""))</f>
        <v/>
      </c>
      <c r="J528" s="21" t="str">
        <f>IF(AND('別紙3-1_区分⑤所要額内訳'!$I$4="大規模施設等(定員30人以上)",$J$426&gt;=5),J421,IF(AND('別紙3-1_区分⑤所要額内訳'!$I$4="小規模施設等(定員29人以下)",$J$426&gt;=2),J421,""))</f>
        <v/>
      </c>
      <c r="K528" s="21" t="str">
        <f>IF(AND('別紙3-1_区分⑤所要額内訳'!$I$4="大規模施設等(定員30人以上)",$K$426&gt;=5),K421,IF(AND('別紙3-1_区分⑤所要額内訳'!$I$4="小規模施設等(定員29人以下)",$K$426&gt;=2),K421,""))</f>
        <v/>
      </c>
      <c r="L528" s="21" t="str">
        <f>IF(AND('別紙3-1_区分⑤所要額内訳'!$I$4="大規模施設等(定員30人以上)",$L$426&gt;=5),L421,IF(AND('別紙3-1_区分⑤所要額内訳'!$I$4="小規模施設等(定員29人以下)",$L$426&gt;=2),L421,""))</f>
        <v/>
      </c>
      <c r="M528" s="21" t="str">
        <f>IF(AND('別紙3-1_区分⑤所要額内訳'!$I$4="大規模施設等(定員30人以上)",$M$426&gt;=5),M421,IF(AND('別紙3-1_区分⑤所要額内訳'!$I$4="小規模施設等(定員29人以下)",$M$426&gt;=2),M421,""))</f>
        <v/>
      </c>
      <c r="N528" s="21" t="str">
        <f>IF(AND('別紙3-1_区分⑤所要額内訳'!$I$4="大規模施設等(定員30人以上)",$N$426&gt;=5),N421,IF(AND('別紙3-1_区分⑤所要額内訳'!$I$4="小規模施設等(定員29人以下)",$N$426&gt;=2),N421,""))</f>
        <v/>
      </c>
      <c r="O528" s="21" t="str">
        <f>IF(AND('別紙3-1_区分⑤所要額内訳'!$I$4="大規模施設等(定員30人以上)",$O$426&gt;=5),O421,IF(AND('別紙3-1_区分⑤所要額内訳'!$I$4="小規模施設等(定員29人以下)",$O$426&gt;=2),O421,""))</f>
        <v/>
      </c>
      <c r="P528" s="21" t="str">
        <f>IF(AND('別紙3-1_区分⑤所要額内訳'!$I$4="大規模施設等(定員30人以上)",$P$426&gt;=5),P421,IF(AND('別紙3-1_区分⑤所要額内訳'!$I$4="小規模施設等(定員29人以下)",$P$426&gt;=2),P421,""))</f>
        <v/>
      </c>
      <c r="Q528" s="21" t="str">
        <f>IF(AND('別紙3-1_区分⑤所要額内訳'!$I$4="大規模施設等(定員30人以上)",$Q$426&gt;=5),Q421,IF(AND('別紙3-1_区分⑤所要額内訳'!$I$4="小規模施設等(定員29人以下)",$Q$426&gt;=2),Q421,""))</f>
        <v/>
      </c>
      <c r="R528" s="21" t="str">
        <f>IF(AND('別紙3-1_区分⑤所要額内訳'!$I$4="大規模施設等(定員30人以上)",$R$426&gt;=5),R421,IF(AND('別紙3-1_区分⑤所要額内訳'!$I$4="小規模施設等(定員29人以下)",$R$426&gt;=2),R421,""))</f>
        <v/>
      </c>
      <c r="S528" s="21" t="str">
        <f>IF(AND('別紙3-1_区分⑤所要額内訳'!$I$4="大規模施設等(定員30人以上)",$S$426&gt;=5),S421,IF(AND('別紙3-1_区分⑤所要額内訳'!$I$4="小規模施設等(定員29人以下)",$S$426&gt;=2),S421,""))</f>
        <v/>
      </c>
      <c r="T528" s="21" t="str">
        <f>IF(AND('別紙3-1_区分⑤所要額内訳'!$I$4="大規模施設等(定員30人以上)",$T$426&gt;=5),T421,IF(AND('別紙3-1_区分⑤所要額内訳'!$I$4="小規模施設等(定員29人以下)",$T$426&gt;=2),T421,""))</f>
        <v/>
      </c>
      <c r="U528" s="21" t="str">
        <f>IF(AND('別紙3-1_区分⑤所要額内訳'!$I$4="大規模施設等(定員30人以上)",$U$426&gt;=5),U421,IF(AND('別紙3-1_区分⑤所要額内訳'!$I$4="小規模施設等(定員29人以下)",$U$426&gt;=2),U421,""))</f>
        <v/>
      </c>
      <c r="V528" s="21" t="str">
        <f>IF(AND('別紙3-1_区分⑤所要額内訳'!$I$4="大規模施設等(定員30人以上)",$V$426&gt;=5),V421,IF(AND('別紙3-1_区分⑤所要額内訳'!$I$4="小規模施設等(定員29人以下)",$V$426&gt;=2),V421,""))</f>
        <v/>
      </c>
      <c r="W528" s="21" t="str">
        <f>IF(AND('別紙3-1_区分⑤所要額内訳'!$I$4="大規模施設等(定員30人以上)",$W$426&gt;=5),W421,IF(AND('別紙3-1_区分⑤所要額内訳'!$I$4="小規模施設等(定員29人以下)",$W$426&gt;=2),W421,""))</f>
        <v/>
      </c>
      <c r="X528" s="21" t="str">
        <f>IF(AND('別紙3-1_区分⑤所要額内訳'!$I$4="大規模施設等(定員30人以上)",$X$426&gt;=5),X421,IF(AND('別紙3-1_区分⑤所要額内訳'!$I$4="小規模施設等(定員29人以下)",$X$426&gt;=2),X421,""))</f>
        <v/>
      </c>
      <c r="Y528" s="21" t="str">
        <f>IF(AND('別紙3-1_区分⑤所要額内訳'!$I$4="大規模施設等(定員30人以上)",$Y$426&gt;=5),Y421,IF(AND('別紙3-1_区分⑤所要額内訳'!$I$4="小規模施設等(定員29人以下)",$Y$426&gt;=2),Y421,""))</f>
        <v/>
      </c>
      <c r="Z528" s="21" t="str">
        <f>IF(AND('別紙3-1_区分⑤所要額内訳'!$I$4="大規模施設等(定員30人以上)",$Z$426&gt;=5),Z421,IF(AND('別紙3-1_区分⑤所要額内訳'!$I$4="小規模施設等(定員29人以下)",$Z$426&gt;=2),Z421,""))</f>
        <v/>
      </c>
      <c r="AA528" s="21" t="str">
        <f>IF(AND('別紙3-1_区分⑤所要額内訳'!$I$4="大規模施設等(定員30人以上)",$AA$426&gt;=5),AA421,IF(AND('別紙3-1_区分⑤所要額内訳'!$I$4="小規模施設等(定員29人以下)",$AA$426&gt;=2),AA421,""))</f>
        <v/>
      </c>
      <c r="AB528" s="21" t="str">
        <f>IF(AND('別紙3-1_区分⑤所要額内訳'!$I$4="大規模施設等(定員30人以上)",$AB$426&gt;=5),AB421,IF(AND('別紙3-1_区分⑤所要額内訳'!$I$4="小規模施設等(定員29人以下)",$AB$426&gt;=2),AB421,""))</f>
        <v/>
      </c>
      <c r="AC528" s="21" t="str">
        <f>IF(AND('別紙3-1_区分⑤所要額内訳'!$I$4="大規模施設等(定員30人以上)",$AC$426&gt;=5),AC421,IF(AND('別紙3-1_区分⑤所要額内訳'!$I$4="小規模施設等(定員29人以下)",$AC$426&gt;=2),AC421,""))</f>
        <v/>
      </c>
      <c r="AD528" s="21" t="str">
        <f>IF(AND('別紙3-1_区分⑤所要額内訳'!$I$4="大規模施設等(定員30人以上)",$AD$426&gt;=5),AD421,IF(AND('別紙3-1_区分⑤所要額内訳'!$I$4="小規模施設等(定員29人以下)",$AD$426&gt;=2),AD421,""))</f>
        <v/>
      </c>
      <c r="AE528" s="21" t="str">
        <f>IF(AND('別紙3-1_区分⑤所要額内訳'!$I$4="大規模施設等(定員30人以上)",$AE$426&gt;=5),AE421,IF(AND('別紙3-1_区分⑤所要額内訳'!$I$4="小規模施設等(定員29人以下)",$AE$426&gt;=2),AE421,""))</f>
        <v/>
      </c>
      <c r="AF528" s="21" t="str">
        <f>IF(AND('別紙3-1_区分⑤所要額内訳'!$I$4="大規模施設等(定員30人以上)",$AF$426&gt;=5),AF421,IF(AND('別紙3-1_区分⑤所要額内訳'!$I$4="小規模施設等(定員29人以下)",$AF$426&gt;=2),AF421,""))</f>
        <v/>
      </c>
      <c r="AG528" s="21" t="str">
        <f>IF(AND('別紙3-1_区分⑤所要額内訳'!$I$4="大規模施設等(定員30人以上)",$AG$426&gt;=5),AG421,IF(AND('別紙3-1_区分⑤所要額内訳'!$I$4="小規模施設等(定員29人以下)",$AG$426&gt;=2),AG421,""))</f>
        <v/>
      </c>
      <c r="AH528" s="21" t="str">
        <f>IF(AND('別紙3-1_区分⑤所要額内訳'!$I$4="大規模施設等(定員30人以上)",$AH$426&gt;=5),AH421,IF(AND('別紙3-1_区分⑤所要額内訳'!$I$4="小規模施設等(定員29人以下)",$AH$426&gt;=2),AH421,""))</f>
        <v/>
      </c>
      <c r="AI528" s="21" t="str">
        <f>IF(AND('別紙3-1_区分⑤所要額内訳'!$I$4="大規模施設等(定員30人以上)",$AI$426&gt;=5),AI421,IF(AND('別紙3-1_区分⑤所要額内訳'!$I$4="小規模施設等(定員29人以下)",$AI$426&gt;=2),AI421,""))</f>
        <v/>
      </c>
      <c r="AJ528" s="21" t="str">
        <f>IF(AND('別紙3-1_区分⑤所要額内訳'!$I$4="大規模施設等(定員30人以上)",$AJ$426&gt;=5),AJ421,IF(AND('別紙3-1_区分⑤所要額内訳'!$I$4="小規模施設等(定員29人以下)",$AJ$426&gt;=2),AJ421,""))</f>
        <v/>
      </c>
      <c r="AK528" s="21" t="str">
        <f>IF(AND('別紙3-1_区分⑤所要額内訳'!$I$4="大規模施設等(定員30人以上)",$AK$426&gt;=5),AK421,IF(AND('別紙3-1_区分⑤所要額内訳'!$I$4="小規模施設等(定員29人以下)",$AK$426&gt;=2),AK421,""))</f>
        <v/>
      </c>
      <c r="AL528" s="21" t="str">
        <f>IF(AND('別紙3-1_区分⑤所要額内訳'!$I$4="大規模施設等(定員30人以上)",$AL$426&gt;=5),AL421,IF(AND('別紙3-1_区分⑤所要額内訳'!$I$4="小規模施設等(定員29人以下)",$AL$426&gt;=2),AL421,""))</f>
        <v/>
      </c>
      <c r="AM528" s="21" t="str">
        <f>IF(AND('別紙3-1_区分⑤所要額内訳'!$I$4="大規模施設等(定員30人以上)",$AM$426&gt;=5),AM421,IF(AND('別紙3-1_区分⑤所要額内訳'!$I$4="小規模施設等(定員29人以下)",$AM$426&gt;=2),AM421,""))</f>
        <v/>
      </c>
      <c r="AN528" s="21" t="str">
        <f>IF(AND('別紙3-1_区分⑤所要額内訳'!$I$4="大規模施設等(定員30人以上)",$AN$426&gt;=5),AN421,IF(AND('別紙3-1_区分⑤所要額内訳'!$I$4="小規模施設等(定員29人以下)",$AN$426&gt;=2),AN421,""))</f>
        <v/>
      </c>
      <c r="AO528" s="21" t="str">
        <f>IF(AND('別紙3-1_区分⑤所要額内訳'!$I$4="大規模施設等(定員30人以上)",$AO$426&gt;=5),AO421,IF(AND('別紙3-1_区分⑤所要額内訳'!$I$4="小規模施設等(定員29人以下)",$AO$426&gt;=2),AO421,""))</f>
        <v/>
      </c>
      <c r="AP528" s="21" t="str">
        <f>IF(AND('別紙3-1_区分⑤所要額内訳'!$I$4="大規模施設等(定員30人以上)",$AP$426&gt;=5),AP421,IF(AND('別紙3-1_区分⑤所要額内訳'!$I$4="小規模施設等(定員29人以下)",$AP$426&gt;=2),AP421,""))</f>
        <v/>
      </c>
      <c r="AQ528" s="21" t="str">
        <f>IF(AND('別紙3-1_区分⑤所要額内訳'!$I$4="大規模施設等(定員30人以上)",$AQ$426&gt;=5),AQ421,IF(AND('別紙3-1_区分⑤所要額内訳'!$I$4="小規模施設等(定員29人以下)",$AQ$426&gt;=2),AQ421,""))</f>
        <v/>
      </c>
      <c r="AR528" s="21" t="str">
        <f>IF(AND('別紙3-1_区分⑤所要額内訳'!$I$4="大規模施設等(定員30人以上)",$AR$426&gt;=5),AR421,IF(AND('別紙3-1_区分⑤所要額内訳'!$I$4="小規模施設等(定員29人以下)",$AR$426&gt;=2),AR421,""))</f>
        <v/>
      </c>
      <c r="AS528" s="21" t="str">
        <f>IF(AND('別紙3-1_区分⑤所要額内訳'!$I$4="大規模施設等(定員30人以上)",$AS$426&gt;=5),AS421,IF(AND('別紙3-1_区分⑤所要額内訳'!$I$4="小規模施設等(定員29人以下)",$AS$426&gt;=2),AS421,""))</f>
        <v/>
      </c>
      <c r="AT528" s="21" t="str">
        <f>IF(AND('別紙3-1_区分⑤所要額内訳'!$I$4="大規模施設等(定員30人以上)",$AT$426&gt;=5),AT421,IF(AND('別紙3-1_区分⑤所要額内訳'!$I$4="小規模施設等(定員29人以下)",$AT$426&gt;=2),AT421,""))</f>
        <v/>
      </c>
      <c r="AU528" s="21" t="str">
        <f>IF(AND('別紙3-1_区分⑤所要額内訳'!$I$4="大規模施設等(定員30人以上)",$AU$426&gt;=5),AU421,IF(AND('別紙3-1_区分⑤所要額内訳'!$I$4="小規模施設等(定員29人以下)",$AU$426&gt;=2),AU421,""))</f>
        <v/>
      </c>
      <c r="AV528" s="21" t="str">
        <f>IF(AND('別紙3-1_区分⑤所要額内訳'!$I$4="大規模施設等(定員30人以上)",$AV$426&gt;=5),AV421,IF(AND('別紙3-1_区分⑤所要額内訳'!$I$4="小規模施設等(定員29人以下)",$AV$426&gt;=2),AV421,""))</f>
        <v/>
      </c>
      <c r="AW528" s="21" t="str">
        <f>IF(AND('別紙3-1_区分⑤所要額内訳'!$I$4="大規模施設等(定員30人以上)",$AW$426&gt;=5),AW421,IF(AND('別紙3-1_区分⑤所要額内訳'!$I$4="小規模施設等(定員29人以下)",$AW$426&gt;=2),AW421,""))</f>
        <v/>
      </c>
      <c r="AX528" s="21" t="str">
        <f>IF(AND('別紙3-1_区分⑤所要額内訳'!$I$4="大規模施設等(定員30人以上)",$AX$426&gt;=5),AX421,IF(AND('別紙3-1_区分⑤所要額内訳'!$I$4="小規模施設等(定員29人以下)",$AX$426&gt;=2),AX421,""))</f>
        <v/>
      </c>
      <c r="AY528" s="21" t="str">
        <f>IF(AND('別紙3-1_区分⑤所要額内訳'!$I$4="大規模施設等(定員30人以上)",$AY$426&gt;=5),AY421,IF(AND('別紙3-1_区分⑤所要額内訳'!$I$4="小規模施設等(定員29人以下)",$AY$426&gt;=2),AY421,""))</f>
        <v/>
      </c>
      <c r="AZ528" s="21" t="str">
        <f>IF(AND('別紙3-1_区分⑤所要額内訳'!$I$4="大規模施設等(定員30人以上)",$AZ$426&gt;=5),AZ421,IF(AND('別紙3-1_区分⑤所要額内訳'!$I$4="小規模施設等(定員29人以下)",$AZ$426&gt;=2),AZ421,""))</f>
        <v/>
      </c>
      <c r="BA528" s="21" t="str">
        <f>IF(AND('別紙3-1_区分⑤所要額内訳'!$I$4="大規模施設等(定員30人以上)",$BA$426&gt;=5),BA421,IF(AND('別紙3-1_区分⑤所要額内訳'!$I$4="小規模施設等(定員29人以下)",$BA$426&gt;=2),BA421,""))</f>
        <v/>
      </c>
      <c r="BB528" s="18">
        <f t="shared" si="853"/>
        <v>0</v>
      </c>
    </row>
    <row r="529" spans="1:54" x14ac:dyDescent="0.2">
      <c r="A529" s="5" t="str">
        <f t="shared" ref="A529:C529" si="858">A101</f>
        <v/>
      </c>
      <c r="B529" s="14" t="str">
        <f t="shared" si="858"/>
        <v/>
      </c>
      <c r="C529" s="5" t="str">
        <f t="shared" si="858"/>
        <v/>
      </c>
      <c r="D529" s="21" t="str">
        <f>IF(AND('別紙3-1_区分⑤所要額内訳'!$I$4="大規模施設等(定員30人以上)",$D$426&gt;=5),D422,IF(AND('別紙3-1_区分⑤所要額内訳'!$I$4="小規模施設等(定員29人以下)",$D$426&gt;=2),D422,""))</f>
        <v/>
      </c>
      <c r="E529" s="21" t="str">
        <f>IF(AND('別紙3-1_区分⑤所要額内訳'!$I$4="大規模施設等(定員30人以上)",$E$426&gt;=5),E422,IF(AND('別紙3-1_区分⑤所要額内訳'!$I$4="小規模施設等(定員29人以下)",$E$426&gt;=2),E422,""))</f>
        <v/>
      </c>
      <c r="F529" s="21" t="str">
        <f>IF(AND('別紙3-1_区分⑤所要額内訳'!$I$4="大規模施設等(定員30人以上)",$F$426&gt;=5),F422,IF(AND('別紙3-1_区分⑤所要額内訳'!$I$4="小規模施設等(定員29人以下)",$F$426&gt;=2),F422,""))</f>
        <v/>
      </c>
      <c r="G529" s="21" t="str">
        <f>IF(AND('別紙3-1_区分⑤所要額内訳'!$I$4="大規模施設等(定員30人以上)",$G$426&gt;=5),G422,IF(AND('別紙3-1_区分⑤所要額内訳'!$I$4="小規模施設等(定員29人以下)",$G$426&gt;=2),G422,""))</f>
        <v/>
      </c>
      <c r="H529" s="21" t="str">
        <f>IF(AND('別紙3-1_区分⑤所要額内訳'!$I$4="大規模施設等(定員30人以上)",$H$426&gt;=5),H422,IF(AND('別紙3-1_区分⑤所要額内訳'!$I$4="小規模施設等(定員29人以下)",$H$426&gt;=2),H422,""))</f>
        <v/>
      </c>
      <c r="I529" s="21" t="str">
        <f>IF(AND('別紙3-1_区分⑤所要額内訳'!$I$4="大規模施設等(定員30人以上)",$I$426&gt;=5),I422,IF(AND('別紙3-1_区分⑤所要額内訳'!$I$4="小規模施設等(定員29人以下)",$I$426&gt;=2),I422,""))</f>
        <v/>
      </c>
      <c r="J529" s="21" t="str">
        <f>IF(AND('別紙3-1_区分⑤所要額内訳'!$I$4="大規模施設等(定員30人以上)",$J$426&gt;=5),J422,IF(AND('別紙3-1_区分⑤所要額内訳'!$I$4="小規模施設等(定員29人以下)",$J$426&gt;=2),J422,""))</f>
        <v/>
      </c>
      <c r="K529" s="21" t="str">
        <f>IF(AND('別紙3-1_区分⑤所要額内訳'!$I$4="大規模施設等(定員30人以上)",$K$426&gt;=5),K422,IF(AND('別紙3-1_区分⑤所要額内訳'!$I$4="小規模施設等(定員29人以下)",$K$426&gt;=2),K422,""))</f>
        <v/>
      </c>
      <c r="L529" s="21" t="str">
        <f>IF(AND('別紙3-1_区分⑤所要額内訳'!$I$4="大規模施設等(定員30人以上)",$L$426&gt;=5),L422,IF(AND('別紙3-1_区分⑤所要額内訳'!$I$4="小規模施設等(定員29人以下)",$L$426&gt;=2),L422,""))</f>
        <v/>
      </c>
      <c r="M529" s="21" t="str">
        <f>IF(AND('別紙3-1_区分⑤所要額内訳'!$I$4="大規模施設等(定員30人以上)",$M$426&gt;=5),M422,IF(AND('別紙3-1_区分⑤所要額内訳'!$I$4="小規模施設等(定員29人以下)",$M$426&gt;=2),M422,""))</f>
        <v/>
      </c>
      <c r="N529" s="21" t="str">
        <f>IF(AND('別紙3-1_区分⑤所要額内訳'!$I$4="大規模施設等(定員30人以上)",$N$426&gt;=5),N422,IF(AND('別紙3-1_区分⑤所要額内訳'!$I$4="小規模施設等(定員29人以下)",$N$426&gt;=2),N422,""))</f>
        <v/>
      </c>
      <c r="O529" s="21" t="str">
        <f>IF(AND('別紙3-1_区分⑤所要額内訳'!$I$4="大規模施設等(定員30人以上)",$O$426&gt;=5),O422,IF(AND('別紙3-1_区分⑤所要額内訳'!$I$4="小規模施設等(定員29人以下)",$O$426&gt;=2),O422,""))</f>
        <v/>
      </c>
      <c r="P529" s="21" t="str">
        <f>IF(AND('別紙3-1_区分⑤所要額内訳'!$I$4="大規模施設等(定員30人以上)",$P$426&gt;=5),P422,IF(AND('別紙3-1_区分⑤所要額内訳'!$I$4="小規模施設等(定員29人以下)",$P$426&gt;=2),P422,""))</f>
        <v/>
      </c>
      <c r="Q529" s="21" t="str">
        <f>IF(AND('別紙3-1_区分⑤所要額内訳'!$I$4="大規模施設等(定員30人以上)",$Q$426&gt;=5),Q422,IF(AND('別紙3-1_区分⑤所要額内訳'!$I$4="小規模施設等(定員29人以下)",$Q$426&gt;=2),Q422,""))</f>
        <v/>
      </c>
      <c r="R529" s="21" t="str">
        <f>IF(AND('別紙3-1_区分⑤所要額内訳'!$I$4="大規模施設等(定員30人以上)",$R$426&gt;=5),R422,IF(AND('別紙3-1_区分⑤所要額内訳'!$I$4="小規模施設等(定員29人以下)",$R$426&gt;=2),R422,""))</f>
        <v/>
      </c>
      <c r="S529" s="21" t="str">
        <f>IF(AND('別紙3-1_区分⑤所要額内訳'!$I$4="大規模施設等(定員30人以上)",$S$426&gt;=5),S422,IF(AND('別紙3-1_区分⑤所要額内訳'!$I$4="小規模施設等(定員29人以下)",$S$426&gt;=2),S422,""))</f>
        <v/>
      </c>
      <c r="T529" s="21" t="str">
        <f>IF(AND('別紙3-1_区分⑤所要額内訳'!$I$4="大規模施設等(定員30人以上)",$T$426&gt;=5),T422,IF(AND('別紙3-1_区分⑤所要額内訳'!$I$4="小規模施設等(定員29人以下)",$T$426&gt;=2),T422,""))</f>
        <v/>
      </c>
      <c r="U529" s="21" t="str">
        <f>IF(AND('別紙3-1_区分⑤所要額内訳'!$I$4="大規模施設等(定員30人以上)",$U$426&gt;=5),U422,IF(AND('別紙3-1_区分⑤所要額内訳'!$I$4="小規模施設等(定員29人以下)",$U$426&gt;=2),U422,""))</f>
        <v/>
      </c>
      <c r="V529" s="21" t="str">
        <f>IF(AND('別紙3-1_区分⑤所要額内訳'!$I$4="大規模施設等(定員30人以上)",$V$426&gt;=5),V422,IF(AND('別紙3-1_区分⑤所要額内訳'!$I$4="小規模施設等(定員29人以下)",$V$426&gt;=2),V422,""))</f>
        <v/>
      </c>
      <c r="W529" s="21" t="str">
        <f>IF(AND('別紙3-1_区分⑤所要額内訳'!$I$4="大規模施設等(定員30人以上)",$W$426&gt;=5),W422,IF(AND('別紙3-1_区分⑤所要額内訳'!$I$4="小規模施設等(定員29人以下)",$W$426&gt;=2),W422,""))</f>
        <v/>
      </c>
      <c r="X529" s="21" t="str">
        <f>IF(AND('別紙3-1_区分⑤所要額内訳'!$I$4="大規模施設等(定員30人以上)",$X$426&gt;=5),X422,IF(AND('別紙3-1_区分⑤所要額内訳'!$I$4="小規模施設等(定員29人以下)",$X$426&gt;=2),X422,""))</f>
        <v/>
      </c>
      <c r="Y529" s="21" t="str">
        <f>IF(AND('別紙3-1_区分⑤所要額内訳'!$I$4="大規模施設等(定員30人以上)",$Y$426&gt;=5),Y422,IF(AND('別紙3-1_区分⑤所要額内訳'!$I$4="小規模施設等(定員29人以下)",$Y$426&gt;=2),Y422,""))</f>
        <v/>
      </c>
      <c r="Z529" s="21" t="str">
        <f>IF(AND('別紙3-1_区分⑤所要額内訳'!$I$4="大規模施設等(定員30人以上)",$Z$426&gt;=5),Z422,IF(AND('別紙3-1_区分⑤所要額内訳'!$I$4="小規模施設等(定員29人以下)",$Z$426&gt;=2),Z422,""))</f>
        <v/>
      </c>
      <c r="AA529" s="21" t="str">
        <f>IF(AND('別紙3-1_区分⑤所要額内訳'!$I$4="大規模施設等(定員30人以上)",$AA$426&gt;=5),AA422,IF(AND('別紙3-1_区分⑤所要額内訳'!$I$4="小規模施設等(定員29人以下)",$AA$426&gt;=2),AA422,""))</f>
        <v/>
      </c>
      <c r="AB529" s="21" t="str">
        <f>IF(AND('別紙3-1_区分⑤所要額内訳'!$I$4="大規模施設等(定員30人以上)",$AB$426&gt;=5),AB422,IF(AND('別紙3-1_区分⑤所要額内訳'!$I$4="小規模施設等(定員29人以下)",$AB$426&gt;=2),AB422,""))</f>
        <v/>
      </c>
      <c r="AC529" s="21" t="str">
        <f>IF(AND('別紙3-1_区分⑤所要額内訳'!$I$4="大規模施設等(定員30人以上)",$AC$426&gt;=5),AC422,IF(AND('別紙3-1_区分⑤所要額内訳'!$I$4="小規模施設等(定員29人以下)",$AC$426&gt;=2),AC422,""))</f>
        <v/>
      </c>
      <c r="AD529" s="21" t="str">
        <f>IF(AND('別紙3-1_区分⑤所要額内訳'!$I$4="大規模施設等(定員30人以上)",$AD$426&gt;=5),AD422,IF(AND('別紙3-1_区分⑤所要額内訳'!$I$4="小規模施設等(定員29人以下)",$AD$426&gt;=2),AD422,""))</f>
        <v/>
      </c>
      <c r="AE529" s="21" t="str">
        <f>IF(AND('別紙3-1_区分⑤所要額内訳'!$I$4="大規模施設等(定員30人以上)",$AE$426&gt;=5),AE422,IF(AND('別紙3-1_区分⑤所要額内訳'!$I$4="小規模施設等(定員29人以下)",$AE$426&gt;=2),AE422,""))</f>
        <v/>
      </c>
      <c r="AF529" s="21" t="str">
        <f>IF(AND('別紙3-1_区分⑤所要額内訳'!$I$4="大規模施設等(定員30人以上)",$AF$426&gt;=5),AF422,IF(AND('別紙3-1_区分⑤所要額内訳'!$I$4="小規模施設等(定員29人以下)",$AF$426&gt;=2),AF422,""))</f>
        <v/>
      </c>
      <c r="AG529" s="21" t="str">
        <f>IF(AND('別紙3-1_区分⑤所要額内訳'!$I$4="大規模施設等(定員30人以上)",$AG$426&gt;=5),AG422,IF(AND('別紙3-1_区分⑤所要額内訳'!$I$4="小規模施設等(定員29人以下)",$AG$426&gt;=2),AG422,""))</f>
        <v/>
      </c>
      <c r="AH529" s="21" t="str">
        <f>IF(AND('別紙3-1_区分⑤所要額内訳'!$I$4="大規模施設等(定員30人以上)",$AH$426&gt;=5),AH422,IF(AND('別紙3-1_区分⑤所要額内訳'!$I$4="小規模施設等(定員29人以下)",$AH$426&gt;=2),AH422,""))</f>
        <v/>
      </c>
      <c r="AI529" s="21" t="str">
        <f>IF(AND('別紙3-1_区分⑤所要額内訳'!$I$4="大規模施設等(定員30人以上)",$AI$426&gt;=5),AI422,IF(AND('別紙3-1_区分⑤所要額内訳'!$I$4="小規模施設等(定員29人以下)",$AI$426&gt;=2),AI422,""))</f>
        <v/>
      </c>
      <c r="AJ529" s="21" t="str">
        <f>IF(AND('別紙3-1_区分⑤所要額内訳'!$I$4="大規模施設等(定員30人以上)",$AJ$426&gt;=5),AJ422,IF(AND('別紙3-1_区分⑤所要額内訳'!$I$4="小規模施設等(定員29人以下)",$AJ$426&gt;=2),AJ422,""))</f>
        <v/>
      </c>
      <c r="AK529" s="21" t="str">
        <f>IF(AND('別紙3-1_区分⑤所要額内訳'!$I$4="大規模施設等(定員30人以上)",$AK$426&gt;=5),AK422,IF(AND('別紙3-1_区分⑤所要額内訳'!$I$4="小規模施設等(定員29人以下)",$AK$426&gt;=2),AK422,""))</f>
        <v/>
      </c>
      <c r="AL529" s="21" t="str">
        <f>IF(AND('別紙3-1_区分⑤所要額内訳'!$I$4="大規模施設等(定員30人以上)",$AL$426&gt;=5),AL422,IF(AND('別紙3-1_区分⑤所要額内訳'!$I$4="小規模施設等(定員29人以下)",$AL$426&gt;=2),AL422,""))</f>
        <v/>
      </c>
      <c r="AM529" s="21" t="str">
        <f>IF(AND('別紙3-1_区分⑤所要額内訳'!$I$4="大規模施設等(定員30人以上)",$AM$426&gt;=5),AM422,IF(AND('別紙3-1_区分⑤所要額内訳'!$I$4="小規模施設等(定員29人以下)",$AM$426&gt;=2),AM422,""))</f>
        <v/>
      </c>
      <c r="AN529" s="21" t="str">
        <f>IF(AND('別紙3-1_区分⑤所要額内訳'!$I$4="大規模施設等(定員30人以上)",$AN$426&gt;=5),AN422,IF(AND('別紙3-1_区分⑤所要額内訳'!$I$4="小規模施設等(定員29人以下)",$AN$426&gt;=2),AN422,""))</f>
        <v/>
      </c>
      <c r="AO529" s="21" t="str">
        <f>IF(AND('別紙3-1_区分⑤所要額内訳'!$I$4="大規模施設等(定員30人以上)",$AO$426&gt;=5),AO422,IF(AND('別紙3-1_区分⑤所要額内訳'!$I$4="小規模施設等(定員29人以下)",$AO$426&gt;=2),AO422,""))</f>
        <v/>
      </c>
      <c r="AP529" s="21" t="str">
        <f>IF(AND('別紙3-1_区分⑤所要額内訳'!$I$4="大規模施設等(定員30人以上)",$AP$426&gt;=5),AP422,IF(AND('別紙3-1_区分⑤所要額内訳'!$I$4="小規模施設等(定員29人以下)",$AP$426&gt;=2),AP422,""))</f>
        <v/>
      </c>
      <c r="AQ529" s="21" t="str">
        <f>IF(AND('別紙3-1_区分⑤所要額内訳'!$I$4="大規模施設等(定員30人以上)",$AQ$426&gt;=5),AQ422,IF(AND('別紙3-1_区分⑤所要額内訳'!$I$4="小規模施設等(定員29人以下)",$AQ$426&gt;=2),AQ422,""))</f>
        <v/>
      </c>
      <c r="AR529" s="21" t="str">
        <f>IF(AND('別紙3-1_区分⑤所要額内訳'!$I$4="大規模施設等(定員30人以上)",$AR$426&gt;=5),AR422,IF(AND('別紙3-1_区分⑤所要額内訳'!$I$4="小規模施設等(定員29人以下)",$AR$426&gt;=2),AR422,""))</f>
        <v/>
      </c>
      <c r="AS529" s="21" t="str">
        <f>IF(AND('別紙3-1_区分⑤所要額内訳'!$I$4="大規模施設等(定員30人以上)",$AS$426&gt;=5),AS422,IF(AND('別紙3-1_区分⑤所要額内訳'!$I$4="小規模施設等(定員29人以下)",$AS$426&gt;=2),AS422,""))</f>
        <v/>
      </c>
      <c r="AT529" s="21" t="str">
        <f>IF(AND('別紙3-1_区分⑤所要額内訳'!$I$4="大規模施設等(定員30人以上)",$AT$426&gt;=5),AT422,IF(AND('別紙3-1_区分⑤所要額内訳'!$I$4="小規模施設等(定員29人以下)",$AT$426&gt;=2),AT422,""))</f>
        <v/>
      </c>
      <c r="AU529" s="21" t="str">
        <f>IF(AND('別紙3-1_区分⑤所要額内訳'!$I$4="大規模施設等(定員30人以上)",$AU$426&gt;=5),AU422,IF(AND('別紙3-1_区分⑤所要額内訳'!$I$4="小規模施設等(定員29人以下)",$AU$426&gt;=2),AU422,""))</f>
        <v/>
      </c>
      <c r="AV529" s="21" t="str">
        <f>IF(AND('別紙3-1_区分⑤所要額内訳'!$I$4="大規模施設等(定員30人以上)",$AV$426&gt;=5),AV422,IF(AND('別紙3-1_区分⑤所要額内訳'!$I$4="小規模施設等(定員29人以下)",$AV$426&gt;=2),AV422,""))</f>
        <v/>
      </c>
      <c r="AW529" s="21" t="str">
        <f>IF(AND('別紙3-1_区分⑤所要額内訳'!$I$4="大規模施設等(定員30人以上)",$AW$426&gt;=5),AW422,IF(AND('別紙3-1_区分⑤所要額内訳'!$I$4="小規模施設等(定員29人以下)",$AW$426&gt;=2),AW422,""))</f>
        <v/>
      </c>
      <c r="AX529" s="21" t="str">
        <f>IF(AND('別紙3-1_区分⑤所要額内訳'!$I$4="大規模施設等(定員30人以上)",$AX$426&gt;=5),AX422,IF(AND('別紙3-1_区分⑤所要額内訳'!$I$4="小規模施設等(定員29人以下)",$AX$426&gt;=2),AX422,""))</f>
        <v/>
      </c>
      <c r="AY529" s="21" t="str">
        <f>IF(AND('別紙3-1_区分⑤所要額内訳'!$I$4="大規模施設等(定員30人以上)",$AY$426&gt;=5),AY422,IF(AND('別紙3-1_区分⑤所要額内訳'!$I$4="小規模施設等(定員29人以下)",$AY$426&gt;=2),AY422,""))</f>
        <v/>
      </c>
      <c r="AZ529" s="21" t="str">
        <f>IF(AND('別紙3-1_区分⑤所要額内訳'!$I$4="大規模施設等(定員30人以上)",$AZ$426&gt;=5),AZ422,IF(AND('別紙3-1_区分⑤所要額内訳'!$I$4="小規模施設等(定員29人以下)",$AZ$426&gt;=2),AZ422,""))</f>
        <v/>
      </c>
      <c r="BA529" s="21" t="str">
        <f>IF(AND('別紙3-1_区分⑤所要額内訳'!$I$4="大規模施設等(定員30人以上)",$BA$426&gt;=5),BA422,IF(AND('別紙3-1_区分⑤所要額内訳'!$I$4="小規模施設等(定員29人以下)",$BA$426&gt;=2),BA422,""))</f>
        <v/>
      </c>
      <c r="BB529" s="18">
        <f t="shared" si="853"/>
        <v>0</v>
      </c>
    </row>
    <row r="530" spans="1:54" x14ac:dyDescent="0.2">
      <c r="A530" s="5" t="str">
        <f t="shared" ref="A530:C530" si="859">A102</f>
        <v/>
      </c>
      <c r="B530" s="14" t="str">
        <f t="shared" si="859"/>
        <v/>
      </c>
      <c r="C530" s="5" t="str">
        <f t="shared" si="859"/>
        <v/>
      </c>
      <c r="D530" s="21" t="str">
        <f>IF(AND('別紙3-1_区分⑤所要額内訳'!$I$4="大規模施設等(定員30人以上)",$D$426&gt;=5),D423,IF(AND('別紙3-1_区分⑤所要額内訳'!$I$4="小規模施設等(定員29人以下)",$D$426&gt;=2),D423,""))</f>
        <v/>
      </c>
      <c r="E530" s="21" t="str">
        <f>IF(AND('別紙3-1_区分⑤所要額内訳'!$I$4="大規模施設等(定員30人以上)",$E$426&gt;=5),E423,IF(AND('別紙3-1_区分⑤所要額内訳'!$I$4="小規模施設等(定員29人以下)",$E$426&gt;=2),E423,""))</f>
        <v/>
      </c>
      <c r="F530" s="21" t="str">
        <f>IF(AND('別紙3-1_区分⑤所要額内訳'!$I$4="大規模施設等(定員30人以上)",$F$426&gt;=5),F423,IF(AND('別紙3-1_区分⑤所要額内訳'!$I$4="小規模施設等(定員29人以下)",$F$426&gt;=2),F423,""))</f>
        <v/>
      </c>
      <c r="G530" s="21" t="str">
        <f>IF(AND('別紙3-1_区分⑤所要額内訳'!$I$4="大規模施設等(定員30人以上)",$G$426&gt;=5),G423,IF(AND('別紙3-1_区分⑤所要額内訳'!$I$4="小規模施設等(定員29人以下)",$G$426&gt;=2),G423,""))</f>
        <v/>
      </c>
      <c r="H530" s="21" t="str">
        <f>IF(AND('別紙3-1_区分⑤所要額内訳'!$I$4="大規模施設等(定員30人以上)",$H$426&gt;=5),H423,IF(AND('別紙3-1_区分⑤所要額内訳'!$I$4="小規模施設等(定員29人以下)",$H$426&gt;=2),H423,""))</f>
        <v/>
      </c>
      <c r="I530" s="21" t="str">
        <f>IF(AND('別紙3-1_区分⑤所要額内訳'!$I$4="大規模施設等(定員30人以上)",$I$426&gt;=5),I423,IF(AND('別紙3-1_区分⑤所要額内訳'!$I$4="小規模施設等(定員29人以下)",$I$426&gt;=2),I423,""))</f>
        <v/>
      </c>
      <c r="J530" s="21" t="str">
        <f>IF(AND('別紙3-1_区分⑤所要額内訳'!$I$4="大規模施設等(定員30人以上)",$J$426&gt;=5),J423,IF(AND('別紙3-1_区分⑤所要額内訳'!$I$4="小規模施設等(定員29人以下)",$J$426&gt;=2),J423,""))</f>
        <v/>
      </c>
      <c r="K530" s="21" t="str">
        <f>IF(AND('別紙3-1_区分⑤所要額内訳'!$I$4="大規模施設等(定員30人以上)",$K$426&gt;=5),K423,IF(AND('別紙3-1_区分⑤所要額内訳'!$I$4="小規模施設等(定員29人以下)",$K$426&gt;=2),K423,""))</f>
        <v/>
      </c>
      <c r="L530" s="21" t="str">
        <f>IF(AND('別紙3-1_区分⑤所要額内訳'!$I$4="大規模施設等(定員30人以上)",$L$426&gt;=5),L423,IF(AND('別紙3-1_区分⑤所要額内訳'!$I$4="小規模施設等(定員29人以下)",$L$426&gt;=2),L423,""))</f>
        <v/>
      </c>
      <c r="M530" s="21" t="str">
        <f>IF(AND('別紙3-1_区分⑤所要額内訳'!$I$4="大規模施設等(定員30人以上)",$M$426&gt;=5),M423,IF(AND('別紙3-1_区分⑤所要額内訳'!$I$4="小規模施設等(定員29人以下)",$M$426&gt;=2),M423,""))</f>
        <v/>
      </c>
      <c r="N530" s="21" t="str">
        <f>IF(AND('別紙3-1_区分⑤所要額内訳'!$I$4="大規模施設等(定員30人以上)",$N$426&gt;=5),N423,IF(AND('別紙3-1_区分⑤所要額内訳'!$I$4="小規模施設等(定員29人以下)",$N$426&gt;=2),N423,""))</f>
        <v/>
      </c>
      <c r="O530" s="21" t="str">
        <f>IF(AND('別紙3-1_区分⑤所要額内訳'!$I$4="大規模施設等(定員30人以上)",$O$426&gt;=5),O423,IF(AND('別紙3-1_区分⑤所要額内訳'!$I$4="小規模施設等(定員29人以下)",$O$426&gt;=2),O423,""))</f>
        <v/>
      </c>
      <c r="P530" s="21" t="str">
        <f>IF(AND('別紙3-1_区分⑤所要額内訳'!$I$4="大規模施設等(定員30人以上)",$P$426&gt;=5),P423,IF(AND('別紙3-1_区分⑤所要額内訳'!$I$4="小規模施設等(定員29人以下)",$P$426&gt;=2),P423,""))</f>
        <v/>
      </c>
      <c r="Q530" s="21" t="str">
        <f>IF(AND('別紙3-1_区分⑤所要額内訳'!$I$4="大規模施設等(定員30人以上)",$Q$426&gt;=5),Q423,IF(AND('別紙3-1_区分⑤所要額内訳'!$I$4="小規模施設等(定員29人以下)",$Q$426&gt;=2),Q423,""))</f>
        <v/>
      </c>
      <c r="R530" s="21" t="str">
        <f>IF(AND('別紙3-1_区分⑤所要額内訳'!$I$4="大規模施設等(定員30人以上)",$R$426&gt;=5),R423,IF(AND('別紙3-1_区分⑤所要額内訳'!$I$4="小規模施設等(定員29人以下)",$R$426&gt;=2),R423,""))</f>
        <v/>
      </c>
      <c r="S530" s="21" t="str">
        <f>IF(AND('別紙3-1_区分⑤所要額内訳'!$I$4="大規模施設等(定員30人以上)",$S$426&gt;=5),S423,IF(AND('別紙3-1_区分⑤所要額内訳'!$I$4="小規模施設等(定員29人以下)",$S$426&gt;=2),S423,""))</f>
        <v/>
      </c>
      <c r="T530" s="21" t="str">
        <f>IF(AND('別紙3-1_区分⑤所要額内訳'!$I$4="大規模施設等(定員30人以上)",$T$426&gt;=5),T423,IF(AND('別紙3-1_区分⑤所要額内訳'!$I$4="小規模施設等(定員29人以下)",$T$426&gt;=2),T423,""))</f>
        <v/>
      </c>
      <c r="U530" s="21" t="str">
        <f>IF(AND('別紙3-1_区分⑤所要額内訳'!$I$4="大規模施設等(定員30人以上)",$U$426&gt;=5),U423,IF(AND('別紙3-1_区分⑤所要額内訳'!$I$4="小規模施設等(定員29人以下)",$U$426&gt;=2),U423,""))</f>
        <v/>
      </c>
      <c r="V530" s="21" t="str">
        <f>IF(AND('別紙3-1_区分⑤所要額内訳'!$I$4="大規模施設等(定員30人以上)",$V$426&gt;=5),V423,IF(AND('別紙3-1_区分⑤所要額内訳'!$I$4="小規模施設等(定員29人以下)",$V$426&gt;=2),V423,""))</f>
        <v/>
      </c>
      <c r="W530" s="21" t="str">
        <f>IF(AND('別紙3-1_区分⑤所要額内訳'!$I$4="大規模施設等(定員30人以上)",$W$426&gt;=5),W423,IF(AND('別紙3-1_区分⑤所要額内訳'!$I$4="小規模施設等(定員29人以下)",$W$426&gt;=2),W423,""))</f>
        <v/>
      </c>
      <c r="X530" s="21" t="str">
        <f>IF(AND('別紙3-1_区分⑤所要額内訳'!$I$4="大規模施設等(定員30人以上)",$X$426&gt;=5),X423,IF(AND('別紙3-1_区分⑤所要額内訳'!$I$4="小規模施設等(定員29人以下)",$X$426&gt;=2),X423,""))</f>
        <v/>
      </c>
      <c r="Y530" s="21" t="str">
        <f>IF(AND('別紙3-1_区分⑤所要額内訳'!$I$4="大規模施設等(定員30人以上)",$Y$426&gt;=5),Y423,IF(AND('別紙3-1_区分⑤所要額内訳'!$I$4="小規模施設等(定員29人以下)",$Y$426&gt;=2),Y423,""))</f>
        <v/>
      </c>
      <c r="Z530" s="21" t="str">
        <f>IF(AND('別紙3-1_区分⑤所要額内訳'!$I$4="大規模施設等(定員30人以上)",$Z$426&gt;=5),Z423,IF(AND('別紙3-1_区分⑤所要額内訳'!$I$4="小規模施設等(定員29人以下)",$Z$426&gt;=2),Z423,""))</f>
        <v/>
      </c>
      <c r="AA530" s="21" t="str">
        <f>IF(AND('別紙3-1_区分⑤所要額内訳'!$I$4="大規模施設等(定員30人以上)",$AA$426&gt;=5),AA423,IF(AND('別紙3-1_区分⑤所要額内訳'!$I$4="小規模施設等(定員29人以下)",$AA$426&gt;=2),AA423,""))</f>
        <v/>
      </c>
      <c r="AB530" s="21" t="str">
        <f>IF(AND('別紙3-1_区分⑤所要額内訳'!$I$4="大規模施設等(定員30人以上)",$AB$426&gt;=5),AB423,IF(AND('別紙3-1_区分⑤所要額内訳'!$I$4="小規模施設等(定員29人以下)",$AB$426&gt;=2),AB423,""))</f>
        <v/>
      </c>
      <c r="AC530" s="21" t="str">
        <f>IF(AND('別紙3-1_区分⑤所要額内訳'!$I$4="大規模施設等(定員30人以上)",$AC$426&gt;=5),AC423,IF(AND('別紙3-1_区分⑤所要額内訳'!$I$4="小規模施設等(定員29人以下)",$AC$426&gt;=2),AC423,""))</f>
        <v/>
      </c>
      <c r="AD530" s="21" t="str">
        <f>IF(AND('別紙3-1_区分⑤所要額内訳'!$I$4="大規模施設等(定員30人以上)",$AD$426&gt;=5),AD423,IF(AND('別紙3-1_区分⑤所要額内訳'!$I$4="小規模施設等(定員29人以下)",$AD$426&gt;=2),AD423,""))</f>
        <v/>
      </c>
      <c r="AE530" s="21" t="str">
        <f>IF(AND('別紙3-1_区分⑤所要額内訳'!$I$4="大規模施設等(定員30人以上)",$AE$426&gt;=5),AE423,IF(AND('別紙3-1_区分⑤所要額内訳'!$I$4="小規模施設等(定員29人以下)",$AE$426&gt;=2),AE423,""))</f>
        <v/>
      </c>
      <c r="AF530" s="21" t="str">
        <f>IF(AND('別紙3-1_区分⑤所要額内訳'!$I$4="大規模施設等(定員30人以上)",$AF$426&gt;=5),AF423,IF(AND('別紙3-1_区分⑤所要額内訳'!$I$4="小規模施設等(定員29人以下)",$AF$426&gt;=2),AF423,""))</f>
        <v/>
      </c>
      <c r="AG530" s="21" t="str">
        <f>IF(AND('別紙3-1_区分⑤所要額内訳'!$I$4="大規模施設等(定員30人以上)",$AG$426&gt;=5),AG423,IF(AND('別紙3-1_区分⑤所要額内訳'!$I$4="小規模施設等(定員29人以下)",$AG$426&gt;=2),AG423,""))</f>
        <v/>
      </c>
      <c r="AH530" s="21" t="str">
        <f>IF(AND('別紙3-1_区分⑤所要額内訳'!$I$4="大規模施設等(定員30人以上)",$AH$426&gt;=5),AH423,IF(AND('別紙3-1_区分⑤所要額内訳'!$I$4="小規模施設等(定員29人以下)",$AH$426&gt;=2),AH423,""))</f>
        <v/>
      </c>
      <c r="AI530" s="21" t="str">
        <f>IF(AND('別紙3-1_区分⑤所要額内訳'!$I$4="大規模施設等(定員30人以上)",$AI$426&gt;=5),AI423,IF(AND('別紙3-1_区分⑤所要額内訳'!$I$4="小規模施設等(定員29人以下)",$AI$426&gt;=2),AI423,""))</f>
        <v/>
      </c>
      <c r="AJ530" s="21" t="str">
        <f>IF(AND('別紙3-1_区分⑤所要額内訳'!$I$4="大規模施設等(定員30人以上)",$AJ$426&gt;=5),AJ423,IF(AND('別紙3-1_区分⑤所要額内訳'!$I$4="小規模施設等(定員29人以下)",$AJ$426&gt;=2),AJ423,""))</f>
        <v/>
      </c>
      <c r="AK530" s="21" t="str">
        <f>IF(AND('別紙3-1_区分⑤所要額内訳'!$I$4="大規模施設等(定員30人以上)",$AK$426&gt;=5),AK423,IF(AND('別紙3-1_区分⑤所要額内訳'!$I$4="小規模施設等(定員29人以下)",$AK$426&gt;=2),AK423,""))</f>
        <v/>
      </c>
      <c r="AL530" s="21" t="str">
        <f>IF(AND('別紙3-1_区分⑤所要額内訳'!$I$4="大規模施設等(定員30人以上)",$AL$426&gt;=5),AL423,IF(AND('別紙3-1_区分⑤所要額内訳'!$I$4="小規模施設等(定員29人以下)",$AL$426&gt;=2),AL423,""))</f>
        <v/>
      </c>
      <c r="AM530" s="21" t="str">
        <f>IF(AND('別紙3-1_区分⑤所要額内訳'!$I$4="大規模施設等(定員30人以上)",$AM$426&gt;=5),AM423,IF(AND('別紙3-1_区分⑤所要額内訳'!$I$4="小規模施設等(定員29人以下)",$AM$426&gt;=2),AM423,""))</f>
        <v/>
      </c>
      <c r="AN530" s="21" t="str">
        <f>IF(AND('別紙3-1_区分⑤所要額内訳'!$I$4="大規模施設等(定員30人以上)",$AN$426&gt;=5),AN423,IF(AND('別紙3-1_区分⑤所要額内訳'!$I$4="小規模施設等(定員29人以下)",$AN$426&gt;=2),AN423,""))</f>
        <v/>
      </c>
      <c r="AO530" s="21" t="str">
        <f>IF(AND('別紙3-1_区分⑤所要額内訳'!$I$4="大規模施設等(定員30人以上)",$AO$426&gt;=5),AO423,IF(AND('別紙3-1_区分⑤所要額内訳'!$I$4="小規模施設等(定員29人以下)",$AO$426&gt;=2),AO423,""))</f>
        <v/>
      </c>
      <c r="AP530" s="21" t="str">
        <f>IF(AND('別紙3-1_区分⑤所要額内訳'!$I$4="大規模施設等(定員30人以上)",$AP$426&gt;=5),AP423,IF(AND('別紙3-1_区分⑤所要額内訳'!$I$4="小規模施設等(定員29人以下)",$AP$426&gt;=2),AP423,""))</f>
        <v/>
      </c>
      <c r="AQ530" s="21" t="str">
        <f>IF(AND('別紙3-1_区分⑤所要額内訳'!$I$4="大規模施設等(定員30人以上)",$AQ$426&gt;=5),AQ423,IF(AND('別紙3-1_区分⑤所要額内訳'!$I$4="小規模施設等(定員29人以下)",$AQ$426&gt;=2),AQ423,""))</f>
        <v/>
      </c>
      <c r="AR530" s="21" t="str">
        <f>IF(AND('別紙3-1_区分⑤所要額内訳'!$I$4="大規模施設等(定員30人以上)",$AR$426&gt;=5),AR423,IF(AND('別紙3-1_区分⑤所要額内訳'!$I$4="小規模施設等(定員29人以下)",$AR$426&gt;=2),AR423,""))</f>
        <v/>
      </c>
      <c r="AS530" s="21" t="str">
        <f>IF(AND('別紙3-1_区分⑤所要額内訳'!$I$4="大規模施設等(定員30人以上)",$AS$426&gt;=5),AS423,IF(AND('別紙3-1_区分⑤所要額内訳'!$I$4="小規模施設等(定員29人以下)",$AS$426&gt;=2),AS423,""))</f>
        <v/>
      </c>
      <c r="AT530" s="21" t="str">
        <f>IF(AND('別紙3-1_区分⑤所要額内訳'!$I$4="大規模施設等(定員30人以上)",$AT$426&gt;=5),AT423,IF(AND('別紙3-1_区分⑤所要額内訳'!$I$4="小規模施設等(定員29人以下)",$AT$426&gt;=2),AT423,""))</f>
        <v/>
      </c>
      <c r="AU530" s="21" t="str">
        <f>IF(AND('別紙3-1_区分⑤所要額内訳'!$I$4="大規模施設等(定員30人以上)",$AU$426&gt;=5),AU423,IF(AND('別紙3-1_区分⑤所要額内訳'!$I$4="小規模施設等(定員29人以下)",$AU$426&gt;=2),AU423,""))</f>
        <v/>
      </c>
      <c r="AV530" s="21" t="str">
        <f>IF(AND('別紙3-1_区分⑤所要額内訳'!$I$4="大規模施設等(定員30人以上)",$AV$426&gt;=5),AV423,IF(AND('別紙3-1_区分⑤所要額内訳'!$I$4="小規模施設等(定員29人以下)",$AV$426&gt;=2),AV423,""))</f>
        <v/>
      </c>
      <c r="AW530" s="21" t="str">
        <f>IF(AND('別紙3-1_区分⑤所要額内訳'!$I$4="大規模施設等(定員30人以上)",$AW$426&gt;=5),AW423,IF(AND('別紙3-1_区分⑤所要額内訳'!$I$4="小規模施設等(定員29人以下)",$AW$426&gt;=2),AW423,""))</f>
        <v/>
      </c>
      <c r="AX530" s="21" t="str">
        <f>IF(AND('別紙3-1_区分⑤所要額内訳'!$I$4="大規模施設等(定員30人以上)",$AX$426&gt;=5),AX423,IF(AND('別紙3-1_区分⑤所要額内訳'!$I$4="小規模施設等(定員29人以下)",$AX$426&gt;=2),AX423,""))</f>
        <v/>
      </c>
      <c r="AY530" s="21" t="str">
        <f>IF(AND('別紙3-1_区分⑤所要額内訳'!$I$4="大規模施設等(定員30人以上)",$AY$426&gt;=5),AY423,IF(AND('別紙3-1_区分⑤所要額内訳'!$I$4="小規模施設等(定員29人以下)",$AY$426&gt;=2),AY423,""))</f>
        <v/>
      </c>
      <c r="AZ530" s="21" t="str">
        <f>IF(AND('別紙3-1_区分⑤所要額内訳'!$I$4="大規模施設等(定員30人以上)",$AZ$426&gt;=5),AZ423,IF(AND('別紙3-1_区分⑤所要額内訳'!$I$4="小規模施設等(定員29人以下)",$AZ$426&gt;=2),AZ423,""))</f>
        <v/>
      </c>
      <c r="BA530" s="21" t="str">
        <f>IF(AND('別紙3-1_区分⑤所要額内訳'!$I$4="大規模施設等(定員30人以上)",$BA$426&gt;=5),BA423,IF(AND('別紙3-1_区分⑤所要額内訳'!$I$4="小規模施設等(定員29人以下)",$BA$426&gt;=2),BA423,""))</f>
        <v/>
      </c>
      <c r="BB530" s="18">
        <f t="shared" si="853"/>
        <v>0</v>
      </c>
    </row>
    <row r="531" spans="1:54" x14ac:dyDescent="0.2">
      <c r="A531" s="5" t="str">
        <f t="shared" ref="A531:C531" si="860">A103</f>
        <v/>
      </c>
      <c r="B531" s="14" t="str">
        <f t="shared" si="860"/>
        <v/>
      </c>
      <c r="C531" s="5" t="str">
        <f t="shared" si="860"/>
        <v/>
      </c>
      <c r="D531" s="21" t="str">
        <f>IF(AND('別紙3-1_区分⑤所要額内訳'!$I$4="大規模施設等(定員30人以上)",$D$426&gt;=5),D424,IF(AND('別紙3-1_区分⑤所要額内訳'!$I$4="小規模施設等(定員29人以下)",$D$426&gt;=2),D424,""))</f>
        <v/>
      </c>
      <c r="E531" s="21" t="str">
        <f>IF(AND('別紙3-1_区分⑤所要額内訳'!$I$4="大規模施設等(定員30人以上)",$E$426&gt;=5),E424,IF(AND('別紙3-1_区分⑤所要額内訳'!$I$4="小規模施設等(定員29人以下)",$E$426&gt;=2),E424,""))</f>
        <v/>
      </c>
      <c r="F531" s="21" t="str">
        <f>IF(AND('別紙3-1_区分⑤所要額内訳'!$I$4="大規模施設等(定員30人以上)",$F$426&gt;=5),F424,IF(AND('別紙3-1_区分⑤所要額内訳'!$I$4="小規模施設等(定員29人以下)",$F$426&gt;=2),F424,""))</f>
        <v/>
      </c>
      <c r="G531" s="21" t="str">
        <f>IF(AND('別紙3-1_区分⑤所要額内訳'!$I$4="大規模施設等(定員30人以上)",$G$426&gt;=5),G424,IF(AND('別紙3-1_区分⑤所要額内訳'!$I$4="小規模施設等(定員29人以下)",$G$426&gt;=2),G424,""))</f>
        <v/>
      </c>
      <c r="H531" s="21" t="str">
        <f>IF(AND('別紙3-1_区分⑤所要額内訳'!$I$4="大規模施設等(定員30人以上)",$H$426&gt;=5),H424,IF(AND('別紙3-1_区分⑤所要額内訳'!$I$4="小規模施設等(定員29人以下)",$H$426&gt;=2),H424,""))</f>
        <v/>
      </c>
      <c r="I531" s="21" t="str">
        <f>IF(AND('別紙3-1_区分⑤所要額内訳'!$I$4="大規模施設等(定員30人以上)",$I$426&gt;=5),I424,IF(AND('別紙3-1_区分⑤所要額内訳'!$I$4="小規模施設等(定員29人以下)",$I$426&gt;=2),I424,""))</f>
        <v/>
      </c>
      <c r="J531" s="21" t="str">
        <f>IF(AND('別紙3-1_区分⑤所要額内訳'!$I$4="大規模施設等(定員30人以上)",$J$426&gt;=5),J424,IF(AND('別紙3-1_区分⑤所要額内訳'!$I$4="小規模施設等(定員29人以下)",$J$426&gt;=2),J424,""))</f>
        <v/>
      </c>
      <c r="K531" s="21" t="str">
        <f>IF(AND('別紙3-1_区分⑤所要額内訳'!$I$4="大規模施設等(定員30人以上)",$K$426&gt;=5),K424,IF(AND('別紙3-1_区分⑤所要額内訳'!$I$4="小規模施設等(定員29人以下)",$K$426&gt;=2),K424,""))</f>
        <v/>
      </c>
      <c r="L531" s="21" t="str">
        <f>IF(AND('別紙3-1_区分⑤所要額内訳'!$I$4="大規模施設等(定員30人以上)",$L$426&gt;=5),L424,IF(AND('別紙3-1_区分⑤所要額内訳'!$I$4="小規模施設等(定員29人以下)",$L$426&gt;=2),L424,""))</f>
        <v/>
      </c>
      <c r="M531" s="21" t="str">
        <f>IF(AND('別紙3-1_区分⑤所要額内訳'!$I$4="大規模施設等(定員30人以上)",$M$426&gt;=5),M424,IF(AND('別紙3-1_区分⑤所要額内訳'!$I$4="小規模施設等(定員29人以下)",$M$426&gt;=2),M424,""))</f>
        <v/>
      </c>
      <c r="N531" s="21" t="str">
        <f>IF(AND('別紙3-1_区分⑤所要額内訳'!$I$4="大規模施設等(定員30人以上)",$N$426&gt;=5),N424,IF(AND('別紙3-1_区分⑤所要額内訳'!$I$4="小規模施設等(定員29人以下)",$N$426&gt;=2),N424,""))</f>
        <v/>
      </c>
      <c r="O531" s="21" t="str">
        <f>IF(AND('別紙3-1_区分⑤所要額内訳'!$I$4="大規模施設等(定員30人以上)",$O$426&gt;=5),O424,IF(AND('別紙3-1_区分⑤所要額内訳'!$I$4="小規模施設等(定員29人以下)",$O$426&gt;=2),O424,""))</f>
        <v/>
      </c>
      <c r="P531" s="21" t="str">
        <f>IF(AND('別紙3-1_区分⑤所要額内訳'!$I$4="大規模施設等(定員30人以上)",$P$426&gt;=5),P424,IF(AND('別紙3-1_区分⑤所要額内訳'!$I$4="小規模施設等(定員29人以下)",$P$426&gt;=2),P424,""))</f>
        <v/>
      </c>
      <c r="Q531" s="21" t="str">
        <f>IF(AND('別紙3-1_区分⑤所要額内訳'!$I$4="大規模施設等(定員30人以上)",$Q$426&gt;=5),Q424,IF(AND('別紙3-1_区分⑤所要額内訳'!$I$4="小規模施設等(定員29人以下)",$Q$426&gt;=2),Q424,""))</f>
        <v/>
      </c>
      <c r="R531" s="21" t="str">
        <f>IF(AND('別紙3-1_区分⑤所要額内訳'!$I$4="大規模施設等(定員30人以上)",$R$426&gt;=5),R424,IF(AND('別紙3-1_区分⑤所要額内訳'!$I$4="小規模施設等(定員29人以下)",$R$426&gt;=2),R424,""))</f>
        <v/>
      </c>
      <c r="S531" s="21" t="str">
        <f>IF(AND('別紙3-1_区分⑤所要額内訳'!$I$4="大規模施設等(定員30人以上)",$S$426&gt;=5),S424,IF(AND('別紙3-1_区分⑤所要額内訳'!$I$4="小規模施設等(定員29人以下)",$S$426&gt;=2),S424,""))</f>
        <v/>
      </c>
      <c r="T531" s="21" t="str">
        <f>IF(AND('別紙3-1_区分⑤所要額内訳'!$I$4="大規模施設等(定員30人以上)",$T$426&gt;=5),T424,IF(AND('別紙3-1_区分⑤所要額内訳'!$I$4="小規模施設等(定員29人以下)",$T$426&gt;=2),T424,""))</f>
        <v/>
      </c>
      <c r="U531" s="21" t="str">
        <f>IF(AND('別紙3-1_区分⑤所要額内訳'!$I$4="大規模施設等(定員30人以上)",$U$426&gt;=5),U424,IF(AND('別紙3-1_区分⑤所要額内訳'!$I$4="小規模施設等(定員29人以下)",$U$426&gt;=2),U424,""))</f>
        <v/>
      </c>
      <c r="V531" s="21" t="str">
        <f>IF(AND('別紙3-1_区分⑤所要額内訳'!$I$4="大規模施設等(定員30人以上)",$V$426&gt;=5),V424,IF(AND('別紙3-1_区分⑤所要額内訳'!$I$4="小規模施設等(定員29人以下)",$V$426&gt;=2),V424,""))</f>
        <v/>
      </c>
      <c r="W531" s="21" t="str">
        <f>IF(AND('別紙3-1_区分⑤所要額内訳'!$I$4="大規模施設等(定員30人以上)",$W$426&gt;=5),W424,IF(AND('別紙3-1_区分⑤所要額内訳'!$I$4="小規模施設等(定員29人以下)",$W$426&gt;=2),W424,""))</f>
        <v/>
      </c>
      <c r="X531" s="21" t="str">
        <f>IF(AND('別紙3-1_区分⑤所要額内訳'!$I$4="大規模施設等(定員30人以上)",$X$426&gt;=5),X424,IF(AND('別紙3-1_区分⑤所要額内訳'!$I$4="小規模施設等(定員29人以下)",$X$426&gt;=2),X424,""))</f>
        <v/>
      </c>
      <c r="Y531" s="21" t="str">
        <f>IF(AND('別紙3-1_区分⑤所要額内訳'!$I$4="大規模施設等(定員30人以上)",$Y$426&gt;=5),Y424,IF(AND('別紙3-1_区分⑤所要額内訳'!$I$4="小規模施設等(定員29人以下)",$Y$426&gt;=2),Y424,""))</f>
        <v/>
      </c>
      <c r="Z531" s="21" t="str">
        <f>IF(AND('別紙3-1_区分⑤所要額内訳'!$I$4="大規模施設等(定員30人以上)",$Z$426&gt;=5),Z424,IF(AND('別紙3-1_区分⑤所要額内訳'!$I$4="小規模施設等(定員29人以下)",$Z$426&gt;=2),Z424,""))</f>
        <v/>
      </c>
      <c r="AA531" s="21" t="str">
        <f>IF(AND('別紙3-1_区分⑤所要額内訳'!$I$4="大規模施設等(定員30人以上)",$AA$426&gt;=5),AA424,IF(AND('別紙3-1_区分⑤所要額内訳'!$I$4="小規模施設等(定員29人以下)",$AA$426&gt;=2),AA424,""))</f>
        <v/>
      </c>
      <c r="AB531" s="21" t="str">
        <f>IF(AND('別紙3-1_区分⑤所要額内訳'!$I$4="大規模施設等(定員30人以上)",$AB$426&gt;=5),AB424,IF(AND('別紙3-1_区分⑤所要額内訳'!$I$4="小規模施設等(定員29人以下)",$AB$426&gt;=2),AB424,""))</f>
        <v/>
      </c>
      <c r="AC531" s="21" t="str">
        <f>IF(AND('別紙3-1_区分⑤所要額内訳'!$I$4="大規模施設等(定員30人以上)",$AC$426&gt;=5),AC424,IF(AND('別紙3-1_区分⑤所要額内訳'!$I$4="小規模施設等(定員29人以下)",$AC$426&gt;=2),AC424,""))</f>
        <v/>
      </c>
      <c r="AD531" s="21" t="str">
        <f>IF(AND('別紙3-1_区分⑤所要額内訳'!$I$4="大規模施設等(定員30人以上)",$AD$426&gt;=5),AD424,IF(AND('別紙3-1_区分⑤所要額内訳'!$I$4="小規模施設等(定員29人以下)",$AD$426&gt;=2),AD424,""))</f>
        <v/>
      </c>
      <c r="AE531" s="21" t="str">
        <f>IF(AND('別紙3-1_区分⑤所要額内訳'!$I$4="大規模施設等(定員30人以上)",$AE$426&gt;=5),AE424,IF(AND('別紙3-1_区分⑤所要額内訳'!$I$4="小規模施設等(定員29人以下)",$AE$426&gt;=2),AE424,""))</f>
        <v/>
      </c>
      <c r="AF531" s="21" t="str">
        <f>IF(AND('別紙3-1_区分⑤所要額内訳'!$I$4="大規模施設等(定員30人以上)",$AF$426&gt;=5),AF424,IF(AND('別紙3-1_区分⑤所要額内訳'!$I$4="小規模施設等(定員29人以下)",$AF$426&gt;=2),AF424,""))</f>
        <v/>
      </c>
      <c r="AG531" s="21" t="str">
        <f>IF(AND('別紙3-1_区分⑤所要額内訳'!$I$4="大規模施設等(定員30人以上)",$AG$426&gt;=5),AG424,IF(AND('別紙3-1_区分⑤所要額内訳'!$I$4="小規模施設等(定員29人以下)",$AG$426&gt;=2),AG424,""))</f>
        <v/>
      </c>
      <c r="AH531" s="21" t="str">
        <f>IF(AND('別紙3-1_区分⑤所要額内訳'!$I$4="大規模施設等(定員30人以上)",$AH$426&gt;=5),AH424,IF(AND('別紙3-1_区分⑤所要額内訳'!$I$4="小規模施設等(定員29人以下)",$AH$426&gt;=2),AH424,""))</f>
        <v/>
      </c>
      <c r="AI531" s="21" t="str">
        <f>IF(AND('別紙3-1_区分⑤所要額内訳'!$I$4="大規模施設等(定員30人以上)",$AI$426&gt;=5),AI424,IF(AND('別紙3-1_区分⑤所要額内訳'!$I$4="小規模施設等(定員29人以下)",$AI$426&gt;=2),AI424,""))</f>
        <v/>
      </c>
      <c r="AJ531" s="21" t="str">
        <f>IF(AND('別紙3-1_区分⑤所要額内訳'!$I$4="大規模施設等(定員30人以上)",$AJ$426&gt;=5),AJ424,IF(AND('別紙3-1_区分⑤所要額内訳'!$I$4="小規模施設等(定員29人以下)",$AJ$426&gt;=2),AJ424,""))</f>
        <v/>
      </c>
      <c r="AK531" s="21" t="str">
        <f>IF(AND('別紙3-1_区分⑤所要額内訳'!$I$4="大規模施設等(定員30人以上)",$AK$426&gt;=5),AK424,IF(AND('別紙3-1_区分⑤所要額内訳'!$I$4="小規模施設等(定員29人以下)",$AK$426&gt;=2),AK424,""))</f>
        <v/>
      </c>
      <c r="AL531" s="21" t="str">
        <f>IF(AND('別紙3-1_区分⑤所要額内訳'!$I$4="大規模施設等(定員30人以上)",$AL$426&gt;=5),AL424,IF(AND('別紙3-1_区分⑤所要額内訳'!$I$4="小規模施設等(定員29人以下)",$AL$426&gt;=2),AL424,""))</f>
        <v/>
      </c>
      <c r="AM531" s="21" t="str">
        <f>IF(AND('別紙3-1_区分⑤所要額内訳'!$I$4="大規模施設等(定員30人以上)",$AM$426&gt;=5),AM424,IF(AND('別紙3-1_区分⑤所要額内訳'!$I$4="小規模施設等(定員29人以下)",$AM$426&gt;=2),AM424,""))</f>
        <v/>
      </c>
      <c r="AN531" s="21" t="str">
        <f>IF(AND('別紙3-1_区分⑤所要額内訳'!$I$4="大規模施設等(定員30人以上)",$AN$426&gt;=5),AN424,IF(AND('別紙3-1_区分⑤所要額内訳'!$I$4="小規模施設等(定員29人以下)",$AN$426&gt;=2),AN424,""))</f>
        <v/>
      </c>
      <c r="AO531" s="21" t="str">
        <f>IF(AND('別紙3-1_区分⑤所要額内訳'!$I$4="大規模施設等(定員30人以上)",$AO$426&gt;=5),AO424,IF(AND('別紙3-1_区分⑤所要額内訳'!$I$4="小規模施設等(定員29人以下)",$AO$426&gt;=2),AO424,""))</f>
        <v/>
      </c>
      <c r="AP531" s="21" t="str">
        <f>IF(AND('別紙3-1_区分⑤所要額内訳'!$I$4="大規模施設等(定員30人以上)",$AP$426&gt;=5),AP424,IF(AND('別紙3-1_区分⑤所要額内訳'!$I$4="小規模施設等(定員29人以下)",$AP$426&gt;=2),AP424,""))</f>
        <v/>
      </c>
      <c r="AQ531" s="21" t="str">
        <f>IF(AND('別紙3-1_区分⑤所要額内訳'!$I$4="大規模施設等(定員30人以上)",$AQ$426&gt;=5),AQ424,IF(AND('別紙3-1_区分⑤所要額内訳'!$I$4="小規模施設等(定員29人以下)",$AQ$426&gt;=2),AQ424,""))</f>
        <v/>
      </c>
      <c r="AR531" s="21" t="str">
        <f>IF(AND('別紙3-1_区分⑤所要額内訳'!$I$4="大規模施設等(定員30人以上)",$AR$426&gt;=5),AR424,IF(AND('別紙3-1_区分⑤所要額内訳'!$I$4="小規模施設等(定員29人以下)",$AR$426&gt;=2),AR424,""))</f>
        <v/>
      </c>
      <c r="AS531" s="21" t="str">
        <f>IF(AND('別紙3-1_区分⑤所要額内訳'!$I$4="大規模施設等(定員30人以上)",$AS$426&gt;=5),AS424,IF(AND('別紙3-1_区分⑤所要額内訳'!$I$4="小規模施設等(定員29人以下)",$AS$426&gt;=2),AS424,""))</f>
        <v/>
      </c>
      <c r="AT531" s="21" t="str">
        <f>IF(AND('別紙3-1_区分⑤所要額内訳'!$I$4="大規模施設等(定員30人以上)",$AT$426&gt;=5),AT424,IF(AND('別紙3-1_区分⑤所要額内訳'!$I$4="小規模施設等(定員29人以下)",$AT$426&gt;=2),AT424,""))</f>
        <v/>
      </c>
      <c r="AU531" s="21" t="str">
        <f>IF(AND('別紙3-1_区分⑤所要額内訳'!$I$4="大規模施設等(定員30人以上)",$AU$426&gt;=5),AU424,IF(AND('別紙3-1_区分⑤所要額内訳'!$I$4="小規模施設等(定員29人以下)",$AU$426&gt;=2),AU424,""))</f>
        <v/>
      </c>
      <c r="AV531" s="21" t="str">
        <f>IF(AND('別紙3-1_区分⑤所要額内訳'!$I$4="大規模施設等(定員30人以上)",$AV$426&gt;=5),AV424,IF(AND('別紙3-1_区分⑤所要額内訳'!$I$4="小規模施設等(定員29人以下)",$AV$426&gt;=2),AV424,""))</f>
        <v/>
      </c>
      <c r="AW531" s="21" t="str">
        <f>IF(AND('別紙3-1_区分⑤所要額内訳'!$I$4="大規模施設等(定員30人以上)",$AW$426&gt;=5),AW424,IF(AND('別紙3-1_区分⑤所要額内訳'!$I$4="小規模施設等(定員29人以下)",$AW$426&gt;=2),AW424,""))</f>
        <v/>
      </c>
      <c r="AX531" s="21" t="str">
        <f>IF(AND('別紙3-1_区分⑤所要額内訳'!$I$4="大規模施設等(定員30人以上)",$AX$426&gt;=5),AX424,IF(AND('別紙3-1_区分⑤所要額内訳'!$I$4="小規模施設等(定員29人以下)",$AX$426&gt;=2),AX424,""))</f>
        <v/>
      </c>
      <c r="AY531" s="21" t="str">
        <f>IF(AND('別紙3-1_区分⑤所要額内訳'!$I$4="大規模施設等(定員30人以上)",$AY$426&gt;=5),AY424,IF(AND('別紙3-1_区分⑤所要額内訳'!$I$4="小規模施設等(定員29人以下)",$AY$426&gt;=2),AY424,""))</f>
        <v/>
      </c>
      <c r="AZ531" s="21" t="str">
        <f>IF(AND('別紙3-1_区分⑤所要額内訳'!$I$4="大規模施設等(定員30人以上)",$AZ$426&gt;=5),AZ424,IF(AND('別紙3-1_区分⑤所要額内訳'!$I$4="小規模施設等(定員29人以下)",$AZ$426&gt;=2),AZ424,""))</f>
        <v/>
      </c>
      <c r="BA531" s="21" t="str">
        <f>IF(AND('別紙3-1_区分⑤所要額内訳'!$I$4="大規模施設等(定員30人以上)",$BA$426&gt;=5),BA424,IF(AND('別紙3-1_区分⑤所要額内訳'!$I$4="小規模施設等(定員29人以下)",$BA$426&gt;=2),BA424,""))</f>
        <v/>
      </c>
      <c r="BB531" s="18">
        <f t="shared" si="853"/>
        <v>0</v>
      </c>
    </row>
    <row r="532" spans="1:54" x14ac:dyDescent="0.2">
      <c r="A532" s="5" t="str">
        <f t="shared" ref="A532:C532" si="861">A104</f>
        <v/>
      </c>
      <c r="B532" s="14" t="str">
        <f t="shared" si="861"/>
        <v/>
      </c>
      <c r="C532" s="5" t="str">
        <f t="shared" si="861"/>
        <v/>
      </c>
      <c r="D532" s="21" t="str">
        <f>IF(AND('別紙3-1_区分⑤所要額内訳'!$I$4="大規模施設等(定員30人以上)",$D$426&gt;=5),D425,IF(AND('別紙3-1_区分⑤所要額内訳'!$I$4="小規模施設等(定員29人以下)",$D$426&gt;=2),D425,""))</f>
        <v/>
      </c>
      <c r="E532" s="21" t="str">
        <f>IF(AND('別紙3-1_区分⑤所要額内訳'!$I$4="大規模施設等(定員30人以上)",$E$426&gt;=5),E425,IF(AND('別紙3-1_区分⑤所要額内訳'!$I$4="小規模施設等(定員29人以下)",$E$426&gt;=2),E425,""))</f>
        <v/>
      </c>
      <c r="F532" s="21" t="str">
        <f>IF(AND('別紙3-1_区分⑤所要額内訳'!$I$4="大規模施設等(定員30人以上)",$F$426&gt;=5),F425,IF(AND('別紙3-1_区分⑤所要額内訳'!$I$4="小規模施設等(定員29人以下)",$F$426&gt;=2),F425,""))</f>
        <v/>
      </c>
      <c r="G532" s="21" t="str">
        <f>IF(AND('別紙3-1_区分⑤所要額内訳'!$I$4="大規模施設等(定員30人以上)",$G$426&gt;=5),G425,IF(AND('別紙3-1_区分⑤所要額内訳'!$I$4="小規模施設等(定員29人以下)",$G$426&gt;=2),G425,""))</f>
        <v/>
      </c>
      <c r="H532" s="21" t="str">
        <f>IF(AND('別紙3-1_区分⑤所要額内訳'!$I$4="大規模施設等(定員30人以上)",$H$426&gt;=5),H425,IF(AND('別紙3-1_区分⑤所要額内訳'!$I$4="小規模施設等(定員29人以下)",$H$426&gt;=2),H425,""))</f>
        <v/>
      </c>
      <c r="I532" s="21" t="str">
        <f>IF(AND('別紙3-1_区分⑤所要額内訳'!$I$4="大規模施設等(定員30人以上)",$I$426&gt;=5),I425,IF(AND('別紙3-1_区分⑤所要額内訳'!$I$4="小規模施設等(定員29人以下)",$I$426&gt;=2),I425,""))</f>
        <v/>
      </c>
      <c r="J532" s="21" t="str">
        <f>IF(AND('別紙3-1_区分⑤所要額内訳'!$I$4="大規模施設等(定員30人以上)",$J$426&gt;=5),J425,IF(AND('別紙3-1_区分⑤所要額内訳'!$I$4="小規模施設等(定員29人以下)",$J$426&gt;=2),J425,""))</f>
        <v/>
      </c>
      <c r="K532" s="21" t="str">
        <f>IF(AND('別紙3-1_区分⑤所要額内訳'!$I$4="大規模施設等(定員30人以上)",$K$426&gt;=5),K425,IF(AND('別紙3-1_区分⑤所要額内訳'!$I$4="小規模施設等(定員29人以下)",$K$426&gt;=2),K425,""))</f>
        <v/>
      </c>
      <c r="L532" s="21" t="str">
        <f>IF(AND('別紙3-1_区分⑤所要額内訳'!$I$4="大規模施設等(定員30人以上)",$L$426&gt;=5),L425,IF(AND('別紙3-1_区分⑤所要額内訳'!$I$4="小規模施設等(定員29人以下)",$L$426&gt;=2),L425,""))</f>
        <v/>
      </c>
      <c r="M532" s="21" t="str">
        <f>IF(AND('別紙3-1_区分⑤所要額内訳'!$I$4="大規模施設等(定員30人以上)",$M$426&gt;=5),M425,IF(AND('別紙3-1_区分⑤所要額内訳'!$I$4="小規模施設等(定員29人以下)",$M$426&gt;=2),M425,""))</f>
        <v/>
      </c>
      <c r="N532" s="21" t="str">
        <f>IF(AND('別紙3-1_区分⑤所要額内訳'!$I$4="大規模施設等(定員30人以上)",$N$426&gt;=5),N425,IF(AND('別紙3-1_区分⑤所要額内訳'!$I$4="小規模施設等(定員29人以下)",$N$426&gt;=2),N425,""))</f>
        <v/>
      </c>
      <c r="O532" s="21" t="str">
        <f>IF(AND('別紙3-1_区分⑤所要額内訳'!$I$4="大規模施設等(定員30人以上)",$O$426&gt;=5),O425,IF(AND('別紙3-1_区分⑤所要額内訳'!$I$4="小規模施設等(定員29人以下)",$O$426&gt;=2),O425,""))</f>
        <v/>
      </c>
      <c r="P532" s="21" t="str">
        <f>IF(AND('別紙3-1_区分⑤所要額内訳'!$I$4="大規模施設等(定員30人以上)",$P$426&gt;=5),P425,IF(AND('別紙3-1_区分⑤所要額内訳'!$I$4="小規模施設等(定員29人以下)",$P$426&gt;=2),P425,""))</f>
        <v/>
      </c>
      <c r="Q532" s="21" t="str">
        <f>IF(AND('別紙3-1_区分⑤所要額内訳'!$I$4="大規模施設等(定員30人以上)",$Q$426&gt;=5),Q425,IF(AND('別紙3-1_区分⑤所要額内訳'!$I$4="小規模施設等(定員29人以下)",$Q$426&gt;=2),Q425,""))</f>
        <v/>
      </c>
      <c r="R532" s="21" t="str">
        <f>IF(AND('別紙3-1_区分⑤所要額内訳'!$I$4="大規模施設等(定員30人以上)",$R$426&gt;=5),R425,IF(AND('別紙3-1_区分⑤所要額内訳'!$I$4="小規模施設等(定員29人以下)",$R$426&gt;=2),R425,""))</f>
        <v/>
      </c>
      <c r="S532" s="21" t="str">
        <f>IF(AND('別紙3-1_区分⑤所要額内訳'!$I$4="大規模施設等(定員30人以上)",$S$426&gt;=5),S425,IF(AND('別紙3-1_区分⑤所要額内訳'!$I$4="小規模施設等(定員29人以下)",$S$426&gt;=2),S425,""))</f>
        <v/>
      </c>
      <c r="T532" s="21" t="str">
        <f>IF(AND('別紙3-1_区分⑤所要額内訳'!$I$4="大規模施設等(定員30人以上)",$T$426&gt;=5),T425,IF(AND('別紙3-1_区分⑤所要額内訳'!$I$4="小規模施設等(定員29人以下)",$T$426&gt;=2),T425,""))</f>
        <v/>
      </c>
      <c r="U532" s="21" t="str">
        <f>IF(AND('別紙3-1_区分⑤所要額内訳'!$I$4="大規模施設等(定員30人以上)",$U$426&gt;=5),U425,IF(AND('別紙3-1_区分⑤所要額内訳'!$I$4="小規模施設等(定員29人以下)",$U$426&gt;=2),U425,""))</f>
        <v/>
      </c>
      <c r="V532" s="21" t="str">
        <f>IF(AND('別紙3-1_区分⑤所要額内訳'!$I$4="大規模施設等(定員30人以上)",$V$426&gt;=5),V425,IF(AND('別紙3-1_区分⑤所要額内訳'!$I$4="小規模施設等(定員29人以下)",$V$426&gt;=2),V425,""))</f>
        <v/>
      </c>
      <c r="W532" s="21" t="str">
        <f>IF(AND('別紙3-1_区分⑤所要額内訳'!$I$4="大規模施設等(定員30人以上)",$W$426&gt;=5),W425,IF(AND('別紙3-1_区分⑤所要額内訳'!$I$4="小規模施設等(定員29人以下)",$W$426&gt;=2),W425,""))</f>
        <v/>
      </c>
      <c r="X532" s="21" t="str">
        <f>IF(AND('別紙3-1_区分⑤所要額内訳'!$I$4="大規模施設等(定員30人以上)",$X$426&gt;=5),X425,IF(AND('別紙3-1_区分⑤所要額内訳'!$I$4="小規模施設等(定員29人以下)",$X$426&gt;=2),X425,""))</f>
        <v/>
      </c>
      <c r="Y532" s="21" t="str">
        <f>IF(AND('別紙3-1_区分⑤所要額内訳'!$I$4="大規模施設等(定員30人以上)",$Y$426&gt;=5),Y425,IF(AND('別紙3-1_区分⑤所要額内訳'!$I$4="小規模施設等(定員29人以下)",$Y$426&gt;=2),Y425,""))</f>
        <v/>
      </c>
      <c r="Z532" s="21" t="str">
        <f>IF(AND('別紙3-1_区分⑤所要額内訳'!$I$4="大規模施設等(定員30人以上)",$Z$426&gt;=5),Z425,IF(AND('別紙3-1_区分⑤所要額内訳'!$I$4="小規模施設等(定員29人以下)",$Z$426&gt;=2),Z425,""))</f>
        <v/>
      </c>
      <c r="AA532" s="21" t="str">
        <f>IF(AND('別紙3-1_区分⑤所要額内訳'!$I$4="大規模施設等(定員30人以上)",$AA$426&gt;=5),AA425,IF(AND('別紙3-1_区分⑤所要額内訳'!$I$4="小規模施設等(定員29人以下)",$AA$426&gt;=2),AA425,""))</f>
        <v/>
      </c>
      <c r="AB532" s="21" t="str">
        <f>IF(AND('別紙3-1_区分⑤所要額内訳'!$I$4="大規模施設等(定員30人以上)",$AB$426&gt;=5),AB425,IF(AND('別紙3-1_区分⑤所要額内訳'!$I$4="小規模施設等(定員29人以下)",$AB$426&gt;=2),AB425,""))</f>
        <v/>
      </c>
      <c r="AC532" s="21" t="str">
        <f>IF(AND('別紙3-1_区分⑤所要額内訳'!$I$4="大規模施設等(定員30人以上)",$AC$426&gt;=5),AC425,IF(AND('別紙3-1_区分⑤所要額内訳'!$I$4="小規模施設等(定員29人以下)",$AC$426&gt;=2),AC425,""))</f>
        <v/>
      </c>
      <c r="AD532" s="21" t="str">
        <f>IF(AND('別紙3-1_区分⑤所要額内訳'!$I$4="大規模施設等(定員30人以上)",$AD$426&gt;=5),AD425,IF(AND('別紙3-1_区分⑤所要額内訳'!$I$4="小規模施設等(定員29人以下)",$AD$426&gt;=2),AD425,""))</f>
        <v/>
      </c>
      <c r="AE532" s="21" t="str">
        <f>IF(AND('別紙3-1_区分⑤所要額内訳'!$I$4="大規模施設等(定員30人以上)",$AE$426&gt;=5),AE425,IF(AND('別紙3-1_区分⑤所要額内訳'!$I$4="小規模施設等(定員29人以下)",$AE$426&gt;=2),AE425,""))</f>
        <v/>
      </c>
      <c r="AF532" s="21" t="str">
        <f>IF(AND('別紙3-1_区分⑤所要額内訳'!$I$4="大規模施設等(定員30人以上)",$AF$426&gt;=5),AF425,IF(AND('別紙3-1_区分⑤所要額内訳'!$I$4="小規模施設等(定員29人以下)",$AF$426&gt;=2),AF425,""))</f>
        <v/>
      </c>
      <c r="AG532" s="21" t="str">
        <f>IF(AND('別紙3-1_区分⑤所要額内訳'!$I$4="大規模施設等(定員30人以上)",$AG$426&gt;=5),AG425,IF(AND('別紙3-1_区分⑤所要額内訳'!$I$4="小規模施設等(定員29人以下)",$AG$426&gt;=2),AG425,""))</f>
        <v/>
      </c>
      <c r="AH532" s="21" t="str">
        <f>IF(AND('別紙3-1_区分⑤所要額内訳'!$I$4="大規模施設等(定員30人以上)",$AH$426&gt;=5),AH425,IF(AND('別紙3-1_区分⑤所要額内訳'!$I$4="小規模施設等(定員29人以下)",$AH$426&gt;=2),AH425,""))</f>
        <v/>
      </c>
      <c r="AI532" s="21" t="str">
        <f>IF(AND('別紙3-1_区分⑤所要額内訳'!$I$4="大規模施設等(定員30人以上)",$AI$426&gt;=5),AI425,IF(AND('別紙3-1_区分⑤所要額内訳'!$I$4="小規模施設等(定員29人以下)",$AI$426&gt;=2),AI425,""))</f>
        <v/>
      </c>
      <c r="AJ532" s="21" t="str">
        <f>IF(AND('別紙3-1_区分⑤所要額内訳'!$I$4="大規模施設等(定員30人以上)",$AJ$426&gt;=5),AJ425,IF(AND('別紙3-1_区分⑤所要額内訳'!$I$4="小規模施設等(定員29人以下)",$AJ$426&gt;=2),AJ425,""))</f>
        <v/>
      </c>
      <c r="AK532" s="21" t="str">
        <f>IF(AND('別紙3-1_区分⑤所要額内訳'!$I$4="大規模施設等(定員30人以上)",$AK$426&gt;=5),AK425,IF(AND('別紙3-1_区分⑤所要額内訳'!$I$4="小規模施設等(定員29人以下)",$AK$426&gt;=2),AK425,""))</f>
        <v/>
      </c>
      <c r="AL532" s="21" t="str">
        <f>IF(AND('別紙3-1_区分⑤所要額内訳'!$I$4="大規模施設等(定員30人以上)",$AL$426&gt;=5),AL425,IF(AND('別紙3-1_区分⑤所要額内訳'!$I$4="小規模施設等(定員29人以下)",$AL$426&gt;=2),AL425,""))</f>
        <v/>
      </c>
      <c r="AM532" s="21" t="str">
        <f>IF(AND('別紙3-1_区分⑤所要額内訳'!$I$4="大規模施設等(定員30人以上)",$AM$426&gt;=5),AM425,IF(AND('別紙3-1_区分⑤所要額内訳'!$I$4="小規模施設等(定員29人以下)",$AM$426&gt;=2),AM425,""))</f>
        <v/>
      </c>
      <c r="AN532" s="21" t="str">
        <f>IF(AND('別紙3-1_区分⑤所要額内訳'!$I$4="大規模施設等(定員30人以上)",$AN$426&gt;=5),AN425,IF(AND('別紙3-1_区分⑤所要額内訳'!$I$4="小規模施設等(定員29人以下)",$AN$426&gt;=2),AN425,""))</f>
        <v/>
      </c>
      <c r="AO532" s="21" t="str">
        <f>IF(AND('別紙3-1_区分⑤所要額内訳'!$I$4="大規模施設等(定員30人以上)",$AO$426&gt;=5),AO425,IF(AND('別紙3-1_区分⑤所要額内訳'!$I$4="小規模施設等(定員29人以下)",$AO$426&gt;=2),AO425,""))</f>
        <v/>
      </c>
      <c r="AP532" s="21" t="str">
        <f>IF(AND('別紙3-1_区分⑤所要額内訳'!$I$4="大規模施設等(定員30人以上)",$AP$426&gt;=5),AP425,IF(AND('別紙3-1_区分⑤所要額内訳'!$I$4="小規模施設等(定員29人以下)",$AP$426&gt;=2),AP425,""))</f>
        <v/>
      </c>
      <c r="AQ532" s="21" t="str">
        <f>IF(AND('別紙3-1_区分⑤所要額内訳'!$I$4="大規模施設等(定員30人以上)",$AQ$426&gt;=5),AQ425,IF(AND('別紙3-1_区分⑤所要額内訳'!$I$4="小規模施設等(定員29人以下)",$AQ$426&gt;=2),AQ425,""))</f>
        <v/>
      </c>
      <c r="AR532" s="21" t="str">
        <f>IF(AND('別紙3-1_区分⑤所要額内訳'!$I$4="大規模施設等(定員30人以上)",$AR$426&gt;=5),AR425,IF(AND('別紙3-1_区分⑤所要額内訳'!$I$4="小規模施設等(定員29人以下)",$AR$426&gt;=2),AR425,""))</f>
        <v/>
      </c>
      <c r="AS532" s="21" t="str">
        <f>IF(AND('別紙3-1_区分⑤所要額内訳'!$I$4="大規模施設等(定員30人以上)",$AS$426&gt;=5),AS425,IF(AND('別紙3-1_区分⑤所要額内訳'!$I$4="小規模施設等(定員29人以下)",$AS$426&gt;=2),AS425,""))</f>
        <v/>
      </c>
      <c r="AT532" s="21" t="str">
        <f>IF(AND('別紙3-1_区分⑤所要額内訳'!$I$4="大規模施設等(定員30人以上)",$AT$426&gt;=5),AT425,IF(AND('別紙3-1_区分⑤所要額内訳'!$I$4="小規模施設等(定員29人以下)",$AT$426&gt;=2),AT425,""))</f>
        <v/>
      </c>
      <c r="AU532" s="21" t="str">
        <f>IF(AND('別紙3-1_区分⑤所要額内訳'!$I$4="大規模施設等(定員30人以上)",$AU$426&gt;=5),AU425,IF(AND('別紙3-1_区分⑤所要額内訳'!$I$4="小規模施設等(定員29人以下)",$AU$426&gt;=2),AU425,""))</f>
        <v/>
      </c>
      <c r="AV532" s="21" t="str">
        <f>IF(AND('別紙3-1_区分⑤所要額内訳'!$I$4="大規模施設等(定員30人以上)",$AV$426&gt;=5),AV425,IF(AND('別紙3-1_区分⑤所要額内訳'!$I$4="小規模施設等(定員29人以下)",$AV$426&gt;=2),AV425,""))</f>
        <v/>
      </c>
      <c r="AW532" s="21" t="str">
        <f>IF(AND('別紙3-1_区分⑤所要額内訳'!$I$4="大規模施設等(定員30人以上)",$AW$426&gt;=5),AW425,IF(AND('別紙3-1_区分⑤所要額内訳'!$I$4="小規模施設等(定員29人以下)",$AW$426&gt;=2),AW425,""))</f>
        <v/>
      </c>
      <c r="AX532" s="21" t="str">
        <f>IF(AND('別紙3-1_区分⑤所要額内訳'!$I$4="大規模施設等(定員30人以上)",$AX$426&gt;=5),AX425,IF(AND('別紙3-1_区分⑤所要額内訳'!$I$4="小規模施設等(定員29人以下)",$AX$426&gt;=2),AX425,""))</f>
        <v/>
      </c>
      <c r="AY532" s="21" t="str">
        <f>IF(AND('別紙3-1_区分⑤所要額内訳'!$I$4="大規模施設等(定員30人以上)",$AY$426&gt;=5),AY425,IF(AND('別紙3-1_区分⑤所要額内訳'!$I$4="小規模施設等(定員29人以下)",$AY$426&gt;=2),AY425,""))</f>
        <v/>
      </c>
      <c r="AZ532" s="21" t="str">
        <f>IF(AND('別紙3-1_区分⑤所要額内訳'!$I$4="大規模施設等(定員30人以上)",$AZ$426&gt;=5),AZ425,IF(AND('別紙3-1_区分⑤所要額内訳'!$I$4="小規模施設等(定員29人以下)",$AZ$426&gt;=2),AZ425,""))</f>
        <v/>
      </c>
      <c r="BA532" s="21" t="str">
        <f>IF(AND('別紙3-1_区分⑤所要額内訳'!$I$4="大規模施設等(定員30人以上)",$BA$426&gt;=5),BA425,IF(AND('別紙3-1_区分⑤所要額内訳'!$I$4="小規模施設等(定員29人以下)",$BA$426&gt;=2),BA425,""))</f>
        <v/>
      </c>
      <c r="BB532" s="18">
        <f>COUNTIF(D532:BA532,1)</f>
        <v>0</v>
      </c>
    </row>
  </sheetData>
  <mergeCells count="29">
    <mergeCell ref="BB431:BB432"/>
    <mergeCell ref="A426:C426"/>
    <mergeCell ref="A431:A432"/>
    <mergeCell ref="B431:B432"/>
    <mergeCell ref="C431:C432"/>
    <mergeCell ref="D431:BA431"/>
    <mergeCell ref="BB110:BB111"/>
    <mergeCell ref="A212:C212"/>
    <mergeCell ref="A324:A325"/>
    <mergeCell ref="B324:B325"/>
    <mergeCell ref="C324:C325"/>
    <mergeCell ref="BB324:BB325"/>
    <mergeCell ref="D324:BA324"/>
    <mergeCell ref="A217:A218"/>
    <mergeCell ref="B217:B218"/>
    <mergeCell ref="C217:C218"/>
    <mergeCell ref="D217:BA217"/>
    <mergeCell ref="BB217:BB218"/>
    <mergeCell ref="A319:C319"/>
    <mergeCell ref="C3:C4"/>
    <mergeCell ref="B3:B4"/>
    <mergeCell ref="A3:A4"/>
    <mergeCell ref="BB3:BB4"/>
    <mergeCell ref="D3:BA3"/>
    <mergeCell ref="A105:C105"/>
    <mergeCell ref="A110:A111"/>
    <mergeCell ref="B110:B111"/>
    <mergeCell ref="C110:C111"/>
    <mergeCell ref="D110:BA110"/>
  </mergeCells>
  <phoneticPr fontId="5"/>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F109"/>
  <sheetViews>
    <sheetView view="pageBreakPreview" zoomScale="70" zoomScaleNormal="100" zoomScaleSheetLayoutView="70" workbookViewId="0">
      <selection activeCell="Q14" sqref="Q14"/>
    </sheetView>
  </sheetViews>
  <sheetFormatPr defaultRowHeight="13.2" x14ac:dyDescent="0.2"/>
  <cols>
    <col min="1" max="1" width="3.77734375" bestFit="1" customWidth="1"/>
    <col min="2" max="2" width="17.6640625" style="13" bestFit="1" customWidth="1"/>
    <col min="3" max="3" width="5.21875" style="1" bestFit="1" customWidth="1"/>
    <col min="4" max="33" width="5.6640625" customWidth="1"/>
    <col min="34" max="53" width="5.6640625" hidden="1" customWidth="1"/>
    <col min="54" max="54" width="7.21875" bestFit="1" customWidth="1"/>
    <col min="55" max="55" width="8.21875" customWidth="1"/>
    <col min="56" max="56" width="8.6640625" customWidth="1"/>
    <col min="57" max="57" width="9.33203125" bestFit="1" customWidth="1"/>
    <col min="58" max="58" width="9.21875" hidden="1" customWidth="1"/>
  </cols>
  <sheetData>
    <row r="1" spans="1:58" ht="30" customHeight="1" x14ac:dyDescent="0.2">
      <c r="A1" s="178" t="s">
        <v>22</v>
      </c>
      <c r="B1" s="178"/>
      <c r="C1" s="178"/>
      <c r="D1" s="178"/>
      <c r="E1" s="178"/>
      <c r="F1" s="178"/>
      <c r="G1" s="178"/>
      <c r="H1" s="178"/>
      <c r="I1" s="178"/>
      <c r="J1" s="178"/>
      <c r="K1" s="178"/>
    </row>
    <row r="3" spans="1:58" ht="20.25" customHeight="1" x14ac:dyDescent="0.2">
      <c r="A3" s="179" t="s">
        <v>0</v>
      </c>
      <c r="B3" s="180"/>
      <c r="C3" s="159">
        <f>'別紙3-1_区分⑤所要額内訳'!C3</f>
        <v>0</v>
      </c>
      <c r="D3" s="176"/>
      <c r="E3" s="176"/>
      <c r="F3" s="176"/>
      <c r="G3" s="176"/>
      <c r="H3" s="165" t="s">
        <v>1</v>
      </c>
      <c r="I3" s="165"/>
      <c r="J3" s="165"/>
      <c r="K3" s="165"/>
      <c r="L3" s="187"/>
      <c r="M3" s="159">
        <f>'別紙3-1_区分⑤所要額内訳'!I3</f>
        <v>0</v>
      </c>
      <c r="N3" s="176"/>
      <c r="O3" s="176"/>
      <c r="P3" s="176"/>
      <c r="Q3" s="176"/>
    </row>
    <row r="4" spans="1:58" ht="20.25" customHeight="1" x14ac:dyDescent="0.2">
      <c r="A4" s="179" t="s">
        <v>28</v>
      </c>
      <c r="B4" s="181"/>
      <c r="C4" s="184">
        <f>'別紙3-3_要件ﾁｪｯｸﾘｽﾄ(0508以降)'!B20</f>
        <v>0</v>
      </c>
      <c r="D4" s="176"/>
      <c r="E4" s="176"/>
      <c r="F4" s="176"/>
      <c r="G4" s="176"/>
      <c r="H4" s="165" t="s">
        <v>27</v>
      </c>
      <c r="I4" s="165"/>
      <c r="J4" s="165"/>
      <c r="K4" s="165"/>
      <c r="L4" s="187"/>
      <c r="M4" s="159">
        <f>'別紙3-1_区分⑤所要額内訳'!I4</f>
        <v>0</v>
      </c>
      <c r="N4" s="176"/>
      <c r="O4" s="176"/>
      <c r="P4" s="176"/>
      <c r="Q4" s="176"/>
    </row>
    <row r="5" spans="1:58" ht="20.25" customHeight="1" x14ac:dyDescent="0.2">
      <c r="A5" s="179" t="s">
        <v>3</v>
      </c>
      <c r="B5" s="181"/>
      <c r="C5" s="185">
        <f>SUM(BC9:BC108)-BF7+M5</f>
        <v>0</v>
      </c>
      <c r="D5" s="186"/>
      <c r="E5" s="186"/>
      <c r="F5" s="186"/>
      <c r="G5" s="186"/>
      <c r="H5" s="165" t="s">
        <v>33</v>
      </c>
      <c r="I5" s="165"/>
      <c r="J5" s="165"/>
      <c r="K5" s="165"/>
      <c r="L5" s="187"/>
      <c r="M5" s="188">
        <f>IF(M4="大規模施設等(定員30人以上)",IF(BF7&lt;=5000000,BF7,5000000),IF(BF7&lt;=2000000,BF7,2000000))</f>
        <v>0</v>
      </c>
      <c r="N5" s="186"/>
      <c r="O5" s="186"/>
      <c r="P5" s="186"/>
      <c r="Q5" s="186"/>
      <c r="R5" t="s">
        <v>37</v>
      </c>
    </row>
    <row r="6" spans="1:58" x14ac:dyDescent="0.2">
      <c r="A6" s="19"/>
      <c r="B6" s="19"/>
      <c r="C6" s="20"/>
      <c r="D6" s="20"/>
      <c r="E6" s="20"/>
      <c r="F6" s="20"/>
      <c r="G6" s="20"/>
      <c r="H6" s="19"/>
      <c r="I6" s="19"/>
      <c r="J6" s="19"/>
      <c r="K6" s="19"/>
      <c r="L6" s="19"/>
      <c r="M6" s="20"/>
      <c r="N6" s="20"/>
      <c r="O6" s="20"/>
      <c r="P6" s="20"/>
      <c r="Q6" s="20"/>
    </row>
    <row r="7" spans="1:58" s="1" customFormat="1" ht="20.25" customHeight="1" x14ac:dyDescent="0.2">
      <c r="A7" s="165" t="s">
        <v>18</v>
      </c>
      <c r="B7" s="177" t="s">
        <v>19</v>
      </c>
      <c r="C7" s="165" t="s">
        <v>7</v>
      </c>
      <c r="D7" s="171" t="s">
        <v>30</v>
      </c>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c r="BA7" s="173"/>
      <c r="BB7" s="189" t="s">
        <v>26</v>
      </c>
      <c r="BC7" s="175" t="s">
        <v>32</v>
      </c>
      <c r="BD7" s="182" t="s">
        <v>31</v>
      </c>
      <c r="BF7" s="22">
        <f>SUM(BD9:BD108)</f>
        <v>0</v>
      </c>
    </row>
    <row r="8" spans="1:58" s="11" customFormat="1" ht="20.25" customHeight="1" x14ac:dyDescent="0.2">
      <c r="A8" s="165"/>
      <c r="B8" s="177"/>
      <c r="C8" s="165"/>
      <c r="D8" s="12">
        <f>MIN('別紙3-1_区分⑤所要額内訳'!E11:E60)</f>
        <v>0</v>
      </c>
      <c r="E8" s="12">
        <f>D8+1</f>
        <v>1</v>
      </c>
      <c r="F8" s="12">
        <f t="shared" ref="F8:AG8" si="0">E8+1</f>
        <v>2</v>
      </c>
      <c r="G8" s="12">
        <f t="shared" si="0"/>
        <v>3</v>
      </c>
      <c r="H8" s="12">
        <f t="shared" si="0"/>
        <v>4</v>
      </c>
      <c r="I8" s="12">
        <f t="shared" si="0"/>
        <v>5</v>
      </c>
      <c r="J8" s="12">
        <f t="shared" si="0"/>
        <v>6</v>
      </c>
      <c r="K8" s="12">
        <f t="shared" si="0"/>
        <v>7</v>
      </c>
      <c r="L8" s="12">
        <f t="shared" si="0"/>
        <v>8</v>
      </c>
      <c r="M8" s="12">
        <f t="shared" si="0"/>
        <v>9</v>
      </c>
      <c r="N8" s="12">
        <f t="shared" si="0"/>
        <v>10</v>
      </c>
      <c r="O8" s="12">
        <f t="shared" si="0"/>
        <v>11</v>
      </c>
      <c r="P8" s="12">
        <f t="shared" si="0"/>
        <v>12</v>
      </c>
      <c r="Q8" s="12">
        <f t="shared" si="0"/>
        <v>13</v>
      </c>
      <c r="R8" s="12">
        <f t="shared" si="0"/>
        <v>14</v>
      </c>
      <c r="S8" s="12">
        <f t="shared" si="0"/>
        <v>15</v>
      </c>
      <c r="T8" s="12">
        <f t="shared" si="0"/>
        <v>16</v>
      </c>
      <c r="U8" s="12">
        <f t="shared" si="0"/>
        <v>17</v>
      </c>
      <c r="V8" s="12">
        <f t="shared" si="0"/>
        <v>18</v>
      </c>
      <c r="W8" s="12">
        <f t="shared" si="0"/>
        <v>19</v>
      </c>
      <c r="X8" s="12">
        <f t="shared" si="0"/>
        <v>20</v>
      </c>
      <c r="Y8" s="12">
        <f t="shared" si="0"/>
        <v>21</v>
      </c>
      <c r="Z8" s="12">
        <f t="shared" si="0"/>
        <v>22</v>
      </c>
      <c r="AA8" s="12">
        <f t="shared" si="0"/>
        <v>23</v>
      </c>
      <c r="AB8" s="12">
        <f t="shared" si="0"/>
        <v>24</v>
      </c>
      <c r="AC8" s="12">
        <f t="shared" si="0"/>
        <v>25</v>
      </c>
      <c r="AD8" s="12">
        <f t="shared" si="0"/>
        <v>26</v>
      </c>
      <c r="AE8" s="12">
        <f t="shared" si="0"/>
        <v>27</v>
      </c>
      <c r="AF8" s="12">
        <f t="shared" si="0"/>
        <v>28</v>
      </c>
      <c r="AG8" s="12">
        <f t="shared" si="0"/>
        <v>29</v>
      </c>
      <c r="AH8" s="12">
        <f t="shared" ref="AH8" si="1">AG8+1</f>
        <v>30</v>
      </c>
      <c r="AI8" s="12">
        <f t="shared" ref="AI8" si="2">AH8+1</f>
        <v>31</v>
      </c>
      <c r="AJ8" s="12">
        <f t="shared" ref="AJ8" si="3">AI8+1</f>
        <v>32</v>
      </c>
      <c r="AK8" s="12">
        <f t="shared" ref="AK8" si="4">AJ8+1</f>
        <v>33</v>
      </c>
      <c r="AL8" s="12">
        <f t="shared" ref="AL8" si="5">AK8+1</f>
        <v>34</v>
      </c>
      <c r="AM8" s="12">
        <f t="shared" ref="AM8" si="6">AL8+1</f>
        <v>35</v>
      </c>
      <c r="AN8" s="12">
        <f t="shared" ref="AN8" si="7">AM8+1</f>
        <v>36</v>
      </c>
      <c r="AO8" s="12">
        <f t="shared" ref="AO8" si="8">AN8+1</f>
        <v>37</v>
      </c>
      <c r="AP8" s="12">
        <f t="shared" ref="AP8" si="9">AO8+1</f>
        <v>38</v>
      </c>
      <c r="AQ8" s="12">
        <f t="shared" ref="AQ8" si="10">AP8+1</f>
        <v>39</v>
      </c>
      <c r="AR8" s="12">
        <f t="shared" ref="AR8" si="11">AQ8+1</f>
        <v>40</v>
      </c>
      <c r="AS8" s="12">
        <f t="shared" ref="AS8" si="12">AR8+1</f>
        <v>41</v>
      </c>
      <c r="AT8" s="12">
        <f t="shared" ref="AT8" si="13">AS8+1</f>
        <v>42</v>
      </c>
      <c r="AU8" s="12">
        <f t="shared" ref="AU8" si="14">AT8+1</f>
        <v>43</v>
      </c>
      <c r="AV8" s="12">
        <f t="shared" ref="AV8" si="15">AU8+1</f>
        <v>44</v>
      </c>
      <c r="AW8" s="12">
        <f t="shared" ref="AW8" si="16">AV8+1</f>
        <v>45</v>
      </c>
      <c r="AX8" s="12">
        <f t="shared" ref="AX8" si="17">AW8+1</f>
        <v>46</v>
      </c>
      <c r="AY8" s="12">
        <f t="shared" ref="AY8" si="18">AX8+1</f>
        <v>47</v>
      </c>
      <c r="AZ8" s="12">
        <f t="shared" ref="AZ8" si="19">AY8+1</f>
        <v>48</v>
      </c>
      <c r="BA8" s="12">
        <f t="shared" ref="BA8" si="20">AZ8+1</f>
        <v>49</v>
      </c>
      <c r="BB8" s="171"/>
      <c r="BC8" s="165"/>
      <c r="BD8" s="183"/>
      <c r="BE8" s="16"/>
    </row>
    <row r="9" spans="1:58" ht="24" customHeight="1" x14ac:dyDescent="0.2">
      <c r="A9" s="5" t="str">
        <f>IF(B9="","",1)</f>
        <v/>
      </c>
      <c r="B9" s="14" t="str">
        <f>IF('別紙3-1_区分⑤所要額内訳'!B11="","",'別紙3-1_区分⑤所要額内訳'!B11)</f>
        <v/>
      </c>
      <c r="C9" s="5" t="str">
        <f>IF('別紙3-1_区分⑤所要額内訳'!C11="","",'別紙3-1_区分⑤所要額内訳'!C11)</f>
        <v/>
      </c>
      <c r="D9" s="5">
        <f>IF($D$8&gt;=DATE(2023,5,8),IF('別紙3-3_要件ﾁｪｯｸﾘｽﾄ(0508以降)'!$C$28="×","",IF(AND(踏み台シート!D219=1,踏み台シート!D433=1),2,IF(踏み台シート!D219=1,1,""))),IF(AND(踏み台シート!D219=1,踏み台シート!D433=1),2,IF(踏み台シート!D219=1,1,"")))</f>
        <v>1</v>
      </c>
      <c r="E9" s="5" t="str">
        <f>IF($E$8&gt;=DATE(2023,5,8),IF('別紙3-3_要件ﾁｪｯｸﾘｽﾄ(0508以降)'!$C$28="×","",IF(AND(踏み台シート!E219=1,踏み台シート!E433=1),2,IF(踏み台シート!E219=1,1,""))),IF(AND(踏み台シート!E219=1,踏み台シート!E433=1),2,IF(踏み台シート!E219=1,1,"")))</f>
        <v/>
      </c>
      <c r="F9" s="5" t="str">
        <f>IF($F$8&gt;=DATE(2023,5,8),IF('別紙3-3_要件ﾁｪｯｸﾘｽﾄ(0508以降)'!$C$28="×","",IF(AND(踏み台シート!F219=1,踏み台シート!F433=1),2,IF(踏み台シート!F219=1,1,""))),IF(AND(踏み台シート!F219=1,踏み台シート!F433=1),2,IF(踏み台シート!F219=1,1,"")))</f>
        <v/>
      </c>
      <c r="G9" s="5" t="str">
        <f>IF($G$8&gt;=DATE(2023,5,8),IF('別紙3-3_要件ﾁｪｯｸﾘｽﾄ(0508以降)'!$C$28="×","",IF(AND(踏み台シート!G219=1,踏み台シート!G433=1),2,IF(踏み台シート!G219=1,1,""))),IF(AND(踏み台シート!G219=1,踏み台シート!G433=1),2,IF(踏み台シート!G219=1,1,"")))</f>
        <v/>
      </c>
      <c r="H9" s="5" t="str">
        <f>IF($H$8&gt;=DATE(2023,5,8),IF('別紙3-3_要件ﾁｪｯｸﾘｽﾄ(0508以降)'!$C$28="×","",IF(AND(踏み台シート!H219=1,踏み台シート!H433=1),2,IF(踏み台シート!H219=1,1,""))),IF(AND(踏み台シート!H219=1,踏み台シート!H433=1),2,IF(踏み台シート!H219=1,1,"")))</f>
        <v/>
      </c>
      <c r="I9" s="5" t="str">
        <f>IF($I$8&gt;=DATE(2023,5,8),IF('別紙3-3_要件ﾁｪｯｸﾘｽﾄ(0508以降)'!$C$28="×","",IF(AND(踏み台シート!I219=1,踏み台シート!I433=1),2,IF(踏み台シート!I219=1,1,""))),IF(AND(踏み台シート!I219=1,踏み台シート!I433=1),2,IF(踏み台シート!I219=1,1,"")))</f>
        <v/>
      </c>
      <c r="J9" s="5" t="str">
        <f>IF($J$8&gt;=DATE(2023,5,8),IF('別紙3-3_要件ﾁｪｯｸﾘｽﾄ(0508以降)'!$C$28="×","",IF(AND(踏み台シート!J219=1,踏み台シート!J433=1),2,IF(踏み台シート!J219=1,1,""))),IF(AND(踏み台シート!J219=1,踏み台シート!J433=1),2,IF(踏み台シート!J219=1,1,"")))</f>
        <v/>
      </c>
      <c r="K9" s="5" t="str">
        <f>IF($K$8&gt;=DATE(2023,5,8),IF('別紙3-3_要件ﾁｪｯｸﾘｽﾄ(0508以降)'!$C$28="×","",IF(AND(踏み台シート!K219=1,踏み台シート!K433=1),2,IF(踏み台シート!K219=1,1,""))),IF(AND(踏み台シート!K219=1,踏み台シート!K433=1),2,IF(踏み台シート!K219=1,1,"")))</f>
        <v/>
      </c>
      <c r="L9" s="5" t="str">
        <f>IF($L$8&gt;=DATE(2023,5,8),IF('別紙3-3_要件ﾁｪｯｸﾘｽﾄ(0508以降)'!$C$28="×","",IF(AND(踏み台シート!L219=1,踏み台シート!L433=1),2,IF(踏み台シート!L219=1,1,""))),IF(AND(踏み台シート!L219=1,踏み台シート!L433=1),2,IF(踏み台シート!L219=1,1,"")))</f>
        <v/>
      </c>
      <c r="M9" s="5" t="str">
        <f>IF($M$8&gt;=DATE(2023,5,8),IF('別紙3-3_要件ﾁｪｯｸﾘｽﾄ(0508以降)'!$C$28="×","",IF(AND(踏み台シート!M219=1,踏み台シート!M433=1),2,IF(踏み台シート!M219=1,1,""))),IF(AND(踏み台シート!M219=1,踏み台シート!M433=1),2,IF(踏み台シート!M219=1,1,"")))</f>
        <v/>
      </c>
      <c r="N9" s="5" t="str">
        <f>IF($N$8&gt;=DATE(2023,5,8),IF('別紙3-3_要件ﾁｪｯｸﾘｽﾄ(0508以降)'!$C$28="×","",IF(AND(踏み台シート!N219=1,踏み台シート!N433=1),2,IF(踏み台シート!N219=1,1,""))),IF(AND(踏み台シート!N219=1,踏み台シート!N433=1),2,IF(踏み台シート!N219=1,1,"")))</f>
        <v/>
      </c>
      <c r="O9" s="5" t="str">
        <f>IF($O$8&gt;=DATE(2023,5,8),IF('別紙3-3_要件ﾁｪｯｸﾘｽﾄ(0508以降)'!$C$28="×","",IF(AND(踏み台シート!O219=1,踏み台シート!O433=1),2,IF(踏み台シート!O219=1,1,""))),IF(AND(踏み台シート!O219=1,踏み台シート!O433=1),2,IF(踏み台シート!O219=1,1,"")))</f>
        <v/>
      </c>
      <c r="P9" s="5" t="str">
        <f>IF($P$8&gt;=DATE(2023,5,8),IF('別紙3-3_要件ﾁｪｯｸﾘｽﾄ(0508以降)'!$C$28="×","",IF(AND(踏み台シート!P219=1,踏み台シート!P433=1),2,IF(踏み台シート!P219=1,1,""))),IF(AND(踏み台シート!P219=1,踏み台シート!P433=1),2,IF(踏み台シート!P219=1,1,"")))</f>
        <v/>
      </c>
      <c r="Q9" s="5" t="str">
        <f>IF($Q$8&gt;=DATE(2023,5,8),IF('別紙3-3_要件ﾁｪｯｸﾘｽﾄ(0508以降)'!$C$28="×","",IF(AND(踏み台シート!Q219=1,踏み台シート!Q433=1),2,IF(踏み台シート!Q219=1,1,""))),IF(AND(踏み台シート!Q219=1,踏み台シート!Q433=1),2,IF(踏み台シート!Q219=1,1,"")))</f>
        <v/>
      </c>
      <c r="R9" s="5" t="str">
        <f>IF($R$8&gt;=DATE(2023,5,8),IF('別紙3-3_要件ﾁｪｯｸﾘｽﾄ(0508以降)'!$C$28="×","",IF(AND(踏み台シート!R219=1,踏み台シート!R433=1),2,IF(踏み台シート!R219=1,1,""))),IF(AND(踏み台シート!R219=1,踏み台シート!R433=1),2,IF(踏み台シート!R219=1,1,"")))</f>
        <v/>
      </c>
      <c r="S9" s="5" t="str">
        <f>IF($S$8&gt;=DATE(2023,5,8),IF('別紙3-3_要件ﾁｪｯｸﾘｽﾄ(0508以降)'!$C$28="×","",IF(AND(踏み台シート!S219=1,踏み台シート!S433=1),2,IF(踏み台シート!S219=1,1,""))),IF(AND(踏み台シート!S219=1,踏み台シート!S433=1),2,IF(踏み台シート!S219=1,1,"")))</f>
        <v/>
      </c>
      <c r="T9" s="5" t="str">
        <f>IF($T$8&gt;=DATE(2023,5,8),IF('別紙3-3_要件ﾁｪｯｸﾘｽﾄ(0508以降)'!$C$28="×","",IF(AND(踏み台シート!T219=1,踏み台シート!T433=1),2,IF(踏み台シート!T219=1,1,""))),IF(AND(踏み台シート!T219=1,踏み台シート!T433=1),2,IF(踏み台シート!T219=1,1,"")))</f>
        <v/>
      </c>
      <c r="U9" s="5" t="str">
        <f>IF($U$8&gt;=DATE(2023,5,8),IF('別紙3-3_要件ﾁｪｯｸﾘｽﾄ(0508以降)'!$C$28="×","",IF(AND(踏み台シート!U219=1,踏み台シート!U433=1),2,IF(踏み台シート!U219=1,1,""))),IF(AND(踏み台シート!U219=1,踏み台シート!U433=1),2,IF(踏み台シート!U219=1,1,"")))</f>
        <v/>
      </c>
      <c r="V9" s="5" t="str">
        <f>IF($V$8&gt;=DATE(2023,5,8),IF('別紙3-3_要件ﾁｪｯｸﾘｽﾄ(0508以降)'!$C$28="×","",IF(AND(踏み台シート!V219=1,踏み台シート!V433=1),2,IF(踏み台シート!V219=1,1,""))),IF(AND(踏み台シート!V219=1,踏み台シート!V433=1),2,IF(踏み台シート!V219=1,1,"")))</f>
        <v/>
      </c>
      <c r="W9" s="5" t="str">
        <f>IF($W$8&gt;=DATE(2023,5,8),IF('別紙3-3_要件ﾁｪｯｸﾘｽﾄ(0508以降)'!$C$28="×","",IF(AND(踏み台シート!W219=1,踏み台シート!W433=1),2,IF(踏み台シート!W219=1,1,""))),IF(AND(踏み台シート!W219=1,踏み台シート!W433=1),2,IF(踏み台シート!W219=1,1,"")))</f>
        <v/>
      </c>
      <c r="X9" s="5" t="str">
        <f>IF($X$8&gt;=DATE(2023,5,8),IF('別紙3-3_要件ﾁｪｯｸﾘｽﾄ(0508以降)'!$C$28="×","",IF(AND(踏み台シート!X219=1,踏み台シート!X433=1),2,IF(踏み台シート!X219=1,1,""))),IF(AND(踏み台シート!X219=1,踏み台シート!X433=1),2,IF(踏み台シート!X219=1,1,"")))</f>
        <v/>
      </c>
      <c r="Y9" s="5" t="str">
        <f>IF($Y$8&gt;=DATE(2023,5,8),IF('別紙3-3_要件ﾁｪｯｸﾘｽﾄ(0508以降)'!$C$28="×","",IF(AND(踏み台シート!Y219=1,踏み台シート!Y433=1),2,IF(踏み台シート!Y219=1,1,""))),IF(AND(踏み台シート!Y219=1,踏み台シート!Y433=1),2,IF(踏み台シート!Y219=1,1,"")))</f>
        <v/>
      </c>
      <c r="Z9" s="5" t="str">
        <f>IF($Z$8&gt;=DATE(2023,5,8),IF('別紙3-3_要件ﾁｪｯｸﾘｽﾄ(0508以降)'!$C$28="×","",IF(AND(踏み台シート!Z219=1,踏み台シート!Z433=1),2,IF(踏み台シート!Z219=1,1,""))),IF(AND(踏み台シート!Z219=1,踏み台シート!Z433=1),2,IF(踏み台シート!Z219=1,1,"")))</f>
        <v/>
      </c>
      <c r="AA9" s="5" t="str">
        <f>IF($AA$8&gt;=DATE(2023,5,8),IF('別紙3-3_要件ﾁｪｯｸﾘｽﾄ(0508以降)'!$C$28="×","",IF(AND(踏み台シート!AA219=1,踏み台シート!AA433=1),2,IF(踏み台シート!AA219=1,1,""))),IF(AND(踏み台シート!AA219=1,踏み台シート!AA433=1),2,IF(踏み台シート!AA219=1,1,"")))</f>
        <v/>
      </c>
      <c r="AB9" s="5" t="str">
        <f>IF($AB$8&gt;=DATE(2023,5,8),IF('別紙3-3_要件ﾁｪｯｸﾘｽﾄ(0508以降)'!$C$28="×","",IF(AND(踏み台シート!AB219=1,踏み台シート!AB433=1),2,IF(踏み台シート!AB219=1,1,""))),IF(AND(踏み台シート!AB219=1,踏み台シート!AB433=1),2,IF(踏み台シート!AB219=1,1,"")))</f>
        <v/>
      </c>
      <c r="AC9" s="5" t="str">
        <f>IF($AC$8&gt;=DATE(2023,5,8),IF('別紙3-3_要件ﾁｪｯｸﾘｽﾄ(0508以降)'!$C$28="×","",IF(AND(踏み台シート!AC219=1,踏み台シート!AC433=1),2,IF(踏み台シート!AC219=1,1,""))),IF(AND(踏み台シート!AC219=1,踏み台シート!AC433=1),2,IF(踏み台シート!AC219=1,1,"")))</f>
        <v/>
      </c>
      <c r="AD9" s="5" t="str">
        <f>IF($AD$8&gt;=DATE(2023,5,8),IF('別紙3-3_要件ﾁｪｯｸﾘｽﾄ(0508以降)'!$C$28="×","",IF(AND(踏み台シート!AD219=1,踏み台シート!AD433=1),2,IF(踏み台シート!AD219=1,1,""))),IF(AND(踏み台シート!AD219=1,踏み台シート!AD433=1),2,IF(踏み台シート!AD219=1,1,"")))</f>
        <v/>
      </c>
      <c r="AE9" s="5" t="str">
        <f>IF($AE$8&gt;=DATE(2023,5,8),IF('別紙3-3_要件ﾁｪｯｸﾘｽﾄ(0508以降)'!$C$28="×","",IF(AND(踏み台シート!AE219=1,踏み台シート!AE433=1),2,IF(踏み台シート!AE219=1,1,""))),IF(AND(踏み台シート!AE219=1,踏み台シート!AE433=1),2,IF(踏み台シート!AE219=1,1,"")))</f>
        <v/>
      </c>
      <c r="AF9" s="5" t="str">
        <f>IF($AF$8&gt;=DATE(2023,5,8),IF('別紙3-3_要件ﾁｪｯｸﾘｽﾄ(0508以降)'!$C$28="×","",IF(AND(踏み台シート!AF219=1,踏み台シート!AF433=1),2,IF(踏み台シート!AF219=1,1,""))),IF(AND(踏み台シート!AF219=1,踏み台シート!AF433=1),2,IF(踏み台シート!AF219=1,1,"")))</f>
        <v/>
      </c>
      <c r="AG9" s="5" t="str">
        <f>IF($AG$8&gt;=DATE(2023,5,8),IF('別紙3-3_要件ﾁｪｯｸﾘｽﾄ(0508以降)'!$C$28="×","",IF(AND(踏み台シート!AG219=1,踏み台シート!AG433=1),2,IF(踏み台シート!AG219=1,1,""))),IF(AND(踏み台シート!AG219=1,踏み台シート!AG433=1),2,IF(踏み台シート!AG219=1,1,"")))</f>
        <v/>
      </c>
      <c r="AH9" s="5" t="str">
        <f>IF($AH$8&gt;=DATE(2023,5,8),IF('別紙3-3_要件ﾁｪｯｸﾘｽﾄ(0508以降)'!$C$28="×","",IF(AND(踏み台シート!AH219=1,踏み台シート!AH433=1),2,IF(踏み台シート!AH219=1,1,""))),IF(AND(踏み台シート!AH219=1,踏み台シート!AH433=1),2,IF(踏み台シート!AH219=1,1,"")))</f>
        <v/>
      </c>
      <c r="AI9" s="5" t="str">
        <f>IF($AI$8&gt;=DATE(2023,5,8),IF('別紙3-3_要件ﾁｪｯｸﾘｽﾄ(0508以降)'!$C$28="×","",IF(AND(踏み台シート!AI219=1,踏み台シート!AI433=1),2,IF(踏み台シート!AI219=1,1,""))),IF(AND(踏み台シート!AI219=1,踏み台シート!AI433=1),2,IF(踏み台シート!AI219=1,1,"")))</f>
        <v/>
      </c>
      <c r="AJ9" s="5" t="str">
        <f>IF($AJ$8&gt;=DATE(2023,5,8),IF('別紙3-3_要件ﾁｪｯｸﾘｽﾄ(0508以降)'!$C$28="×","",IF(AND(踏み台シート!AJ219=1,踏み台シート!AJ433=1),2,IF(踏み台シート!AJ219=1,1,""))),IF(AND(踏み台シート!AJ219=1,踏み台シート!AJ433=1),2,IF(踏み台シート!AJ219=1,1,"")))</f>
        <v/>
      </c>
      <c r="AK9" s="5" t="str">
        <f>IF($AK$8&gt;=DATE(2023,5,8),IF('別紙3-3_要件ﾁｪｯｸﾘｽﾄ(0508以降)'!$C$28="×","",IF(AND(踏み台シート!AK219=1,踏み台シート!AK433=1),2,IF(踏み台シート!AK219=1,1,""))),IF(AND(踏み台シート!AK219=1,踏み台シート!AK433=1),2,IF(踏み台シート!AK219=1,1,"")))</f>
        <v/>
      </c>
      <c r="AL9" s="5" t="str">
        <f>IF($AL$8&gt;=DATE(2023,5,8),IF('別紙3-3_要件ﾁｪｯｸﾘｽﾄ(0508以降)'!$C$28="×","",IF(AND(踏み台シート!AL219=1,踏み台シート!AL433=1),2,IF(踏み台シート!AL219=1,1,""))),IF(AND(踏み台シート!AL219=1,踏み台シート!AL433=1),2,IF(踏み台シート!AL219=1,1,"")))</f>
        <v/>
      </c>
      <c r="AM9" s="5" t="str">
        <f>IF($AM$8&gt;=DATE(2023,5,8),IF('別紙3-3_要件ﾁｪｯｸﾘｽﾄ(0508以降)'!$C$28="×","",IF(AND(踏み台シート!AM219=1,踏み台シート!AM433=1),2,IF(踏み台シート!AM219=1,1,""))),IF(AND(踏み台シート!AM219=1,踏み台シート!AM433=1),2,IF(踏み台シート!AM219=1,1,"")))</f>
        <v/>
      </c>
      <c r="AN9" s="5" t="str">
        <f>IF($AN$8&gt;=DATE(2023,5,8),IF('別紙3-3_要件ﾁｪｯｸﾘｽﾄ(0508以降)'!$C$28="×","",IF(AND(踏み台シート!AN219=1,踏み台シート!AN433=1),2,IF(踏み台シート!AN219=1,1,""))),IF(AND(踏み台シート!AN219=1,踏み台シート!AN433=1),2,IF(踏み台シート!AN219=1,1,"")))</f>
        <v/>
      </c>
      <c r="AO9" s="5" t="str">
        <f>IF($AO$8&gt;=DATE(2023,5,8),IF('別紙3-3_要件ﾁｪｯｸﾘｽﾄ(0508以降)'!$C$28="×","",IF(AND(踏み台シート!AO219=1,踏み台シート!AO433=1),2,IF(踏み台シート!AO219=1,1,""))),IF(AND(踏み台シート!AO219=1,踏み台シート!AO433=1),2,IF(踏み台シート!AO219=1,1,"")))</f>
        <v/>
      </c>
      <c r="AP9" s="5" t="str">
        <f>IF($AP$8&gt;=DATE(2023,5,8),IF('別紙3-3_要件ﾁｪｯｸﾘｽﾄ(0508以降)'!$C$28="×","",IF(AND(踏み台シート!AP219=1,踏み台シート!AP433=1),2,IF(踏み台シート!AP219=1,1,""))),IF(AND(踏み台シート!AP219=1,踏み台シート!AP433=1),2,IF(踏み台シート!AP219=1,1,"")))</f>
        <v/>
      </c>
      <c r="AQ9" s="5" t="str">
        <f>IF($AQ$8&gt;=DATE(2023,5,8),IF('別紙3-3_要件ﾁｪｯｸﾘｽﾄ(0508以降)'!$C$28="×","",IF(AND(踏み台シート!AQ219=1,踏み台シート!AQ433=1),2,IF(踏み台シート!AQ219=1,1,""))),IF(AND(踏み台シート!AQ219=1,踏み台シート!AQ433=1),2,IF(踏み台シート!AQ219=1,1,"")))</f>
        <v/>
      </c>
      <c r="AR9" s="5" t="str">
        <f>IF($AR$8&gt;=DATE(2023,5,8),IF('別紙3-3_要件ﾁｪｯｸﾘｽﾄ(0508以降)'!$C$28="×","",IF(AND(踏み台シート!AR219=1,踏み台シート!AR433=1),2,IF(踏み台シート!AR219=1,1,""))),IF(AND(踏み台シート!AR219=1,踏み台シート!AR433=1),2,IF(踏み台シート!AR219=1,1,"")))</f>
        <v/>
      </c>
      <c r="AS9" s="5" t="str">
        <f>IF($AS$8&gt;=DATE(2023,5,8),IF('別紙3-3_要件ﾁｪｯｸﾘｽﾄ(0508以降)'!$C$28="×","",IF(AND(踏み台シート!AS219=1,踏み台シート!AS433=1),2,IF(踏み台シート!AS219=1,1,""))),IF(AND(踏み台シート!AS219=1,踏み台シート!AS433=1),2,IF(踏み台シート!AS219=1,1,"")))</f>
        <v/>
      </c>
      <c r="AT9" s="5" t="str">
        <f>IF($AT$8&gt;=DATE(2023,5,8),IF('別紙3-3_要件ﾁｪｯｸﾘｽﾄ(0508以降)'!$C$28="×","",IF(AND(踏み台シート!AT219=1,踏み台シート!AT433=1),2,IF(踏み台シート!AT219=1,1,""))),IF(AND(踏み台シート!AT219=1,踏み台シート!AT433=1),2,IF(踏み台シート!AT219=1,1,"")))</f>
        <v/>
      </c>
      <c r="AU9" s="5" t="str">
        <f>IF($AU$8&gt;=DATE(2023,5,8),IF('別紙3-3_要件ﾁｪｯｸﾘｽﾄ(0508以降)'!$C$28="×","",IF(AND(踏み台シート!AU219=1,踏み台シート!AU433=1),2,IF(踏み台シート!AU219=1,1,""))),IF(AND(踏み台シート!AU219=1,踏み台シート!AU433=1),2,IF(踏み台シート!AU219=1,1,"")))</f>
        <v/>
      </c>
      <c r="AV9" s="5" t="str">
        <f>IF($AV$8&gt;=DATE(2023,5,8),IF('別紙3-3_要件ﾁｪｯｸﾘｽﾄ(0508以降)'!$C$28="×","",IF(AND(踏み台シート!AV219=1,踏み台シート!AV433=1),2,IF(踏み台シート!AV219=1,1,""))),IF(AND(踏み台シート!AV219=1,踏み台シート!AV433=1),2,IF(踏み台シート!AV219=1,1,"")))</f>
        <v/>
      </c>
      <c r="AW9" s="5" t="str">
        <f>IF($AW$8&gt;=DATE(2023,5,8),IF('別紙3-3_要件ﾁｪｯｸﾘｽﾄ(0508以降)'!$C$28="×","",IF(AND(踏み台シート!AW219=1,踏み台シート!AW433=1),2,IF(踏み台シート!AW219=1,1,""))),IF(AND(踏み台シート!AW219=1,踏み台シート!AW433=1),2,IF(踏み台シート!AW219=1,1,"")))</f>
        <v/>
      </c>
      <c r="AX9" s="5" t="str">
        <f>IF($AX$8&gt;=DATE(2023,5,8),IF('別紙3-3_要件ﾁｪｯｸﾘｽﾄ(0508以降)'!$C$28="×","",IF(AND(踏み台シート!AX219=1,踏み台シート!AX433=1),2,IF(踏み台シート!AX219=1,1,""))),IF(AND(踏み台シート!AX219=1,踏み台シート!AX433=1),2,IF(踏み台シート!AX219=1,1,"")))</f>
        <v/>
      </c>
      <c r="AY9" s="5" t="str">
        <f>IF($AY$8&gt;=DATE(2023,5,8),IF('別紙3-3_要件ﾁｪｯｸﾘｽﾄ(0508以降)'!$C$28="×","",IF(AND(踏み台シート!AY219=1,踏み台シート!AY433=1),2,IF(踏み台シート!AY219=1,1,""))),IF(AND(踏み台シート!AY219=1,踏み台シート!AY433=1),2,IF(踏み台シート!AY219=1,1,"")))</f>
        <v/>
      </c>
      <c r="AZ9" s="5" t="str">
        <f>IF($AZ$8&gt;=DATE(2023,5,8),IF('別紙3-3_要件ﾁｪｯｸﾘｽﾄ(0508以降)'!$C$28="×","",IF(AND(踏み台シート!AZ219=1,踏み台シート!AZ433=1),2,IF(踏み台シート!AZ219=1,1,""))),IF(AND(踏み台シート!AZ219=1,踏み台シート!AZ433=1),2,IF(踏み台シート!AZ219=1,1,"")))</f>
        <v/>
      </c>
      <c r="BA9" s="5" t="str">
        <f>IF($BA$8&gt;=DATE(2023,5,8),IF('別紙3-3_要件ﾁｪｯｸﾘｽﾄ(0508以降)'!$C$28="×","",IF(AND(踏み台シート!BA219=1,踏み台シート!BA433=1),2,IF(踏み台シート!BA219=1,1,""))),IF(AND(踏み台シート!BA219=1,踏み台シート!BA433=1),2,IF(踏み台シート!BA219=1,1,"")))</f>
        <v/>
      </c>
      <c r="BB9" s="18" t="str">
        <f>IF(B9="","",COUNTIF(D9:BA9,1)+COUNTIF(D9:BA9,2))</f>
        <v/>
      </c>
      <c r="BC9" s="7" t="str">
        <f>IF(B9="","",SUM(D9:BA9)*10000)</f>
        <v/>
      </c>
      <c r="BD9" s="7" t="str">
        <f>IF(B9="","",COUNTIF(D9:BA9,2)*10000)</f>
        <v/>
      </c>
    </row>
    <row r="10" spans="1:58" ht="24" customHeight="1" x14ac:dyDescent="0.2">
      <c r="A10" s="5" t="str">
        <f>IF(B10="","",A9+1)</f>
        <v/>
      </c>
      <c r="B10" s="14" t="str">
        <f>IF('別紙3-1_区分⑤所要額内訳'!B12="","",'別紙3-1_区分⑤所要額内訳'!B12)</f>
        <v/>
      </c>
      <c r="C10" s="5" t="str">
        <f>IF('別紙3-1_区分⑤所要額内訳'!C12="","",'別紙3-1_区分⑤所要額内訳'!C12)</f>
        <v/>
      </c>
      <c r="D10" s="5">
        <f>IF($D$8&gt;=DATE(2023,5,8),IF('別紙3-3_要件ﾁｪｯｸﾘｽﾄ(0508以降)'!$C$28="×","",IF(AND(踏み台シート!D220=1,踏み台シート!D434=1),2,IF(踏み台シート!D220=1,1,""))),IF(AND(踏み台シート!D220=1,踏み台シート!D434=1),2,IF(踏み台シート!D220=1,1,"")))</f>
        <v>1</v>
      </c>
      <c r="E10" s="5" t="str">
        <f>IF($E$8&gt;=DATE(2023,5,8),IF('別紙3-3_要件ﾁｪｯｸﾘｽﾄ(0508以降)'!$C$28="×","",IF(AND(踏み台シート!E220=1,踏み台シート!E434=1),2,IF(踏み台シート!E220=1,1,""))),IF(AND(踏み台シート!E220=1,踏み台シート!E434=1),2,IF(踏み台シート!E220=1,1,"")))</f>
        <v/>
      </c>
      <c r="F10" s="5" t="str">
        <f>IF($F$8&gt;=DATE(2023,5,8),IF('別紙3-3_要件ﾁｪｯｸﾘｽﾄ(0508以降)'!$C$28="×","",IF(AND(踏み台シート!F220=1,踏み台シート!F434=1),2,IF(踏み台シート!F220=1,1,""))),IF(AND(踏み台シート!F220=1,踏み台シート!F434=1),2,IF(踏み台シート!F220=1,1,"")))</f>
        <v/>
      </c>
      <c r="G10" s="5" t="str">
        <f>IF($G$8&gt;=DATE(2023,5,8),IF('別紙3-3_要件ﾁｪｯｸﾘｽﾄ(0508以降)'!$C$28="×","",IF(AND(踏み台シート!G220=1,踏み台シート!G434=1),2,IF(踏み台シート!G220=1,1,""))),IF(AND(踏み台シート!G220=1,踏み台シート!G434=1),2,IF(踏み台シート!G220=1,1,"")))</f>
        <v/>
      </c>
      <c r="H10" s="5" t="str">
        <f>IF($H$8&gt;=DATE(2023,5,8),IF('別紙3-3_要件ﾁｪｯｸﾘｽﾄ(0508以降)'!$C$28="×","",IF(AND(踏み台シート!H220=1,踏み台シート!H434=1),2,IF(踏み台シート!H220=1,1,""))),IF(AND(踏み台シート!H220=1,踏み台シート!H434=1),2,IF(踏み台シート!H220=1,1,"")))</f>
        <v/>
      </c>
      <c r="I10" s="5" t="str">
        <f>IF($I$8&gt;=DATE(2023,5,8),IF('別紙3-3_要件ﾁｪｯｸﾘｽﾄ(0508以降)'!$C$28="×","",IF(AND(踏み台シート!I220=1,踏み台シート!I434=1),2,IF(踏み台シート!I220=1,1,""))),IF(AND(踏み台シート!I220=1,踏み台シート!I434=1),2,IF(踏み台シート!I220=1,1,"")))</f>
        <v/>
      </c>
      <c r="J10" s="5" t="str">
        <f>IF($J$8&gt;=DATE(2023,5,8),IF('別紙3-3_要件ﾁｪｯｸﾘｽﾄ(0508以降)'!$C$28="×","",IF(AND(踏み台シート!J220=1,踏み台シート!J434=1),2,IF(踏み台シート!J220=1,1,""))),IF(AND(踏み台シート!J220=1,踏み台シート!J434=1),2,IF(踏み台シート!J220=1,1,"")))</f>
        <v/>
      </c>
      <c r="K10" s="5" t="str">
        <f>IF($K$8&gt;=DATE(2023,5,8),IF('別紙3-3_要件ﾁｪｯｸﾘｽﾄ(0508以降)'!$C$28="×","",IF(AND(踏み台シート!K220=1,踏み台シート!K434=1),2,IF(踏み台シート!K220=1,1,""))),IF(AND(踏み台シート!K220=1,踏み台シート!K434=1),2,IF(踏み台シート!K220=1,1,"")))</f>
        <v/>
      </c>
      <c r="L10" s="5" t="str">
        <f>IF($L$8&gt;=DATE(2023,5,8),IF('別紙3-3_要件ﾁｪｯｸﾘｽﾄ(0508以降)'!$C$28="×","",IF(AND(踏み台シート!L220=1,踏み台シート!L434=1),2,IF(踏み台シート!L220=1,1,""))),IF(AND(踏み台シート!L220=1,踏み台シート!L434=1),2,IF(踏み台シート!L220=1,1,"")))</f>
        <v/>
      </c>
      <c r="M10" s="5" t="str">
        <f>IF($M$8&gt;=DATE(2023,5,8),IF('別紙3-3_要件ﾁｪｯｸﾘｽﾄ(0508以降)'!$C$28="×","",IF(AND(踏み台シート!M220=1,踏み台シート!M434=1),2,IF(踏み台シート!M220=1,1,""))),IF(AND(踏み台シート!M220=1,踏み台シート!M434=1),2,IF(踏み台シート!M220=1,1,"")))</f>
        <v/>
      </c>
      <c r="N10" s="5" t="str">
        <f>IF($N$8&gt;=DATE(2023,5,8),IF('別紙3-3_要件ﾁｪｯｸﾘｽﾄ(0508以降)'!$C$28="×","",IF(AND(踏み台シート!N220=1,踏み台シート!N434=1),2,IF(踏み台シート!N220=1,1,""))),IF(AND(踏み台シート!N220=1,踏み台シート!N434=1),2,IF(踏み台シート!N220=1,1,"")))</f>
        <v/>
      </c>
      <c r="O10" s="5" t="str">
        <f>IF($O$8&gt;=DATE(2023,5,8),IF('別紙3-3_要件ﾁｪｯｸﾘｽﾄ(0508以降)'!$C$28="×","",IF(AND(踏み台シート!O220=1,踏み台シート!O434=1),2,IF(踏み台シート!O220=1,1,""))),IF(AND(踏み台シート!O220=1,踏み台シート!O434=1),2,IF(踏み台シート!O220=1,1,"")))</f>
        <v/>
      </c>
      <c r="P10" s="5" t="str">
        <f>IF($P$8&gt;=DATE(2023,5,8),IF('別紙3-3_要件ﾁｪｯｸﾘｽﾄ(0508以降)'!$C$28="×","",IF(AND(踏み台シート!P220=1,踏み台シート!P434=1),2,IF(踏み台シート!P220=1,1,""))),IF(AND(踏み台シート!P220=1,踏み台シート!P434=1),2,IF(踏み台シート!P220=1,1,"")))</f>
        <v/>
      </c>
      <c r="Q10" s="5" t="str">
        <f>IF($Q$8&gt;=DATE(2023,5,8),IF('別紙3-3_要件ﾁｪｯｸﾘｽﾄ(0508以降)'!$C$28="×","",IF(AND(踏み台シート!Q220=1,踏み台シート!Q434=1),2,IF(踏み台シート!Q220=1,1,""))),IF(AND(踏み台シート!Q220=1,踏み台シート!Q434=1),2,IF(踏み台シート!Q220=1,1,"")))</f>
        <v/>
      </c>
      <c r="R10" s="5" t="str">
        <f>IF($R$8&gt;=DATE(2023,5,8),IF('別紙3-3_要件ﾁｪｯｸﾘｽﾄ(0508以降)'!$C$28="×","",IF(AND(踏み台シート!R220=1,踏み台シート!R434=1),2,IF(踏み台シート!R220=1,1,""))),IF(AND(踏み台シート!R220=1,踏み台シート!R434=1),2,IF(踏み台シート!R220=1,1,"")))</f>
        <v/>
      </c>
      <c r="S10" s="5" t="str">
        <f>IF($S$8&gt;=DATE(2023,5,8),IF('別紙3-3_要件ﾁｪｯｸﾘｽﾄ(0508以降)'!$C$28="×","",IF(AND(踏み台シート!S220=1,踏み台シート!S434=1),2,IF(踏み台シート!S220=1,1,""))),IF(AND(踏み台シート!S220=1,踏み台シート!S434=1),2,IF(踏み台シート!S220=1,1,"")))</f>
        <v/>
      </c>
      <c r="T10" s="5" t="str">
        <f>IF($T$8&gt;=DATE(2023,5,8),IF('別紙3-3_要件ﾁｪｯｸﾘｽﾄ(0508以降)'!$C$28="×","",IF(AND(踏み台シート!T220=1,踏み台シート!T434=1),2,IF(踏み台シート!T220=1,1,""))),IF(AND(踏み台シート!T220=1,踏み台シート!T434=1),2,IF(踏み台シート!T220=1,1,"")))</f>
        <v/>
      </c>
      <c r="U10" s="5" t="str">
        <f>IF($U$8&gt;=DATE(2023,5,8),IF('別紙3-3_要件ﾁｪｯｸﾘｽﾄ(0508以降)'!$C$28="×","",IF(AND(踏み台シート!U220=1,踏み台シート!U434=1),2,IF(踏み台シート!U220=1,1,""))),IF(AND(踏み台シート!U220=1,踏み台シート!U434=1),2,IF(踏み台シート!U220=1,1,"")))</f>
        <v/>
      </c>
      <c r="V10" s="5" t="str">
        <f>IF($V$8&gt;=DATE(2023,5,8),IF('別紙3-3_要件ﾁｪｯｸﾘｽﾄ(0508以降)'!$C$28="×","",IF(AND(踏み台シート!V220=1,踏み台シート!V434=1),2,IF(踏み台シート!V220=1,1,""))),IF(AND(踏み台シート!V220=1,踏み台シート!V434=1),2,IF(踏み台シート!V220=1,1,"")))</f>
        <v/>
      </c>
      <c r="W10" s="5" t="str">
        <f>IF($W$8&gt;=DATE(2023,5,8),IF('別紙3-3_要件ﾁｪｯｸﾘｽﾄ(0508以降)'!$C$28="×","",IF(AND(踏み台シート!W220=1,踏み台シート!W434=1),2,IF(踏み台シート!W220=1,1,""))),IF(AND(踏み台シート!W220=1,踏み台シート!W434=1),2,IF(踏み台シート!W220=1,1,"")))</f>
        <v/>
      </c>
      <c r="X10" s="5" t="str">
        <f>IF($X$8&gt;=DATE(2023,5,8),IF('別紙3-3_要件ﾁｪｯｸﾘｽﾄ(0508以降)'!$C$28="×","",IF(AND(踏み台シート!X220=1,踏み台シート!X434=1),2,IF(踏み台シート!X220=1,1,""))),IF(AND(踏み台シート!X220=1,踏み台シート!X434=1),2,IF(踏み台シート!X220=1,1,"")))</f>
        <v/>
      </c>
      <c r="Y10" s="5" t="str">
        <f>IF($Y$8&gt;=DATE(2023,5,8),IF('別紙3-3_要件ﾁｪｯｸﾘｽﾄ(0508以降)'!$C$28="×","",IF(AND(踏み台シート!Y220=1,踏み台シート!Y434=1),2,IF(踏み台シート!Y220=1,1,""))),IF(AND(踏み台シート!Y220=1,踏み台シート!Y434=1),2,IF(踏み台シート!Y220=1,1,"")))</f>
        <v/>
      </c>
      <c r="Z10" s="5" t="str">
        <f>IF($Z$8&gt;=DATE(2023,5,8),IF('別紙3-3_要件ﾁｪｯｸﾘｽﾄ(0508以降)'!$C$28="×","",IF(AND(踏み台シート!Z220=1,踏み台シート!Z434=1),2,IF(踏み台シート!Z220=1,1,""))),IF(AND(踏み台シート!Z220=1,踏み台シート!Z434=1),2,IF(踏み台シート!Z220=1,1,"")))</f>
        <v/>
      </c>
      <c r="AA10" s="5" t="str">
        <f>IF($AA$8&gt;=DATE(2023,5,8),IF('別紙3-3_要件ﾁｪｯｸﾘｽﾄ(0508以降)'!$C$28="×","",IF(AND(踏み台シート!AA220=1,踏み台シート!AA434=1),2,IF(踏み台シート!AA220=1,1,""))),IF(AND(踏み台シート!AA220=1,踏み台シート!AA434=1),2,IF(踏み台シート!AA220=1,1,"")))</f>
        <v/>
      </c>
      <c r="AB10" s="5" t="str">
        <f>IF($AB$8&gt;=DATE(2023,5,8),IF('別紙3-3_要件ﾁｪｯｸﾘｽﾄ(0508以降)'!$C$28="×","",IF(AND(踏み台シート!AB220=1,踏み台シート!AB434=1),2,IF(踏み台シート!AB220=1,1,""))),IF(AND(踏み台シート!AB220=1,踏み台シート!AB434=1),2,IF(踏み台シート!AB220=1,1,"")))</f>
        <v/>
      </c>
      <c r="AC10" s="5" t="str">
        <f>IF($AC$8&gt;=DATE(2023,5,8),IF('別紙3-3_要件ﾁｪｯｸﾘｽﾄ(0508以降)'!$C$28="×","",IF(AND(踏み台シート!AC220=1,踏み台シート!AC434=1),2,IF(踏み台シート!AC220=1,1,""))),IF(AND(踏み台シート!AC220=1,踏み台シート!AC434=1),2,IF(踏み台シート!AC220=1,1,"")))</f>
        <v/>
      </c>
      <c r="AD10" s="5" t="str">
        <f>IF($AD$8&gt;=DATE(2023,5,8),IF('別紙3-3_要件ﾁｪｯｸﾘｽﾄ(0508以降)'!$C$28="×","",IF(AND(踏み台シート!AD220=1,踏み台シート!AD434=1),2,IF(踏み台シート!AD220=1,1,""))),IF(AND(踏み台シート!AD220=1,踏み台シート!AD434=1),2,IF(踏み台シート!AD220=1,1,"")))</f>
        <v/>
      </c>
      <c r="AE10" s="5" t="str">
        <f>IF($AE$8&gt;=DATE(2023,5,8),IF('別紙3-3_要件ﾁｪｯｸﾘｽﾄ(0508以降)'!$C$28="×","",IF(AND(踏み台シート!AE220=1,踏み台シート!AE434=1),2,IF(踏み台シート!AE220=1,1,""))),IF(AND(踏み台シート!AE220=1,踏み台シート!AE434=1),2,IF(踏み台シート!AE220=1,1,"")))</f>
        <v/>
      </c>
      <c r="AF10" s="5" t="str">
        <f>IF($AF$8&gt;=DATE(2023,5,8),IF('別紙3-3_要件ﾁｪｯｸﾘｽﾄ(0508以降)'!$C$28="×","",IF(AND(踏み台シート!AF220=1,踏み台シート!AF434=1),2,IF(踏み台シート!AF220=1,1,""))),IF(AND(踏み台シート!AF220=1,踏み台シート!AF434=1),2,IF(踏み台シート!AF220=1,1,"")))</f>
        <v/>
      </c>
      <c r="AG10" s="5" t="str">
        <f>IF($AG$8&gt;=DATE(2023,5,8),IF('別紙3-3_要件ﾁｪｯｸﾘｽﾄ(0508以降)'!$C$28="×","",IF(AND(踏み台シート!AG220=1,踏み台シート!AG434=1),2,IF(踏み台シート!AG220=1,1,""))),IF(AND(踏み台シート!AG220=1,踏み台シート!AG434=1),2,IF(踏み台シート!AG220=1,1,"")))</f>
        <v/>
      </c>
      <c r="AH10" s="5" t="str">
        <f>IF($AH$8&gt;=DATE(2023,5,8),IF('別紙3-3_要件ﾁｪｯｸﾘｽﾄ(0508以降)'!$C$28="×","",IF(AND(踏み台シート!AH220=1,踏み台シート!AH434=1),2,IF(踏み台シート!AH220=1,1,""))),IF(AND(踏み台シート!AH220=1,踏み台シート!AH434=1),2,IF(踏み台シート!AH220=1,1,"")))</f>
        <v/>
      </c>
      <c r="AI10" s="5" t="str">
        <f>IF($AI$8&gt;=DATE(2023,5,8),IF('別紙3-3_要件ﾁｪｯｸﾘｽﾄ(0508以降)'!$C$28="×","",IF(AND(踏み台シート!AI220=1,踏み台シート!AI434=1),2,IF(踏み台シート!AI220=1,1,""))),IF(AND(踏み台シート!AI220=1,踏み台シート!AI434=1),2,IF(踏み台シート!AI220=1,1,"")))</f>
        <v/>
      </c>
      <c r="AJ10" s="5" t="str">
        <f>IF($AJ$8&gt;=DATE(2023,5,8),IF('別紙3-3_要件ﾁｪｯｸﾘｽﾄ(0508以降)'!$C$28="×","",IF(AND(踏み台シート!AJ220=1,踏み台シート!AJ434=1),2,IF(踏み台シート!AJ220=1,1,""))),IF(AND(踏み台シート!AJ220=1,踏み台シート!AJ434=1),2,IF(踏み台シート!AJ220=1,1,"")))</f>
        <v/>
      </c>
      <c r="AK10" s="5" t="str">
        <f>IF($AK$8&gt;=DATE(2023,5,8),IF('別紙3-3_要件ﾁｪｯｸﾘｽﾄ(0508以降)'!$C$28="×","",IF(AND(踏み台シート!AK220=1,踏み台シート!AK434=1),2,IF(踏み台シート!AK220=1,1,""))),IF(AND(踏み台シート!AK220=1,踏み台シート!AK434=1),2,IF(踏み台シート!AK220=1,1,"")))</f>
        <v/>
      </c>
      <c r="AL10" s="5" t="str">
        <f>IF($AL$8&gt;=DATE(2023,5,8),IF('別紙3-3_要件ﾁｪｯｸﾘｽﾄ(0508以降)'!$C$28="×","",IF(AND(踏み台シート!AL220=1,踏み台シート!AL434=1),2,IF(踏み台シート!AL220=1,1,""))),IF(AND(踏み台シート!AL220=1,踏み台シート!AL434=1),2,IF(踏み台シート!AL220=1,1,"")))</f>
        <v/>
      </c>
      <c r="AM10" s="5" t="str">
        <f>IF($AM$8&gt;=DATE(2023,5,8),IF('別紙3-3_要件ﾁｪｯｸﾘｽﾄ(0508以降)'!$C$28="×","",IF(AND(踏み台シート!AM220=1,踏み台シート!AM434=1),2,IF(踏み台シート!AM220=1,1,""))),IF(AND(踏み台シート!AM220=1,踏み台シート!AM434=1),2,IF(踏み台シート!AM220=1,1,"")))</f>
        <v/>
      </c>
      <c r="AN10" s="5" t="str">
        <f>IF($AN$8&gt;=DATE(2023,5,8),IF('別紙3-3_要件ﾁｪｯｸﾘｽﾄ(0508以降)'!$C$28="×","",IF(AND(踏み台シート!AN220=1,踏み台シート!AN434=1),2,IF(踏み台シート!AN220=1,1,""))),IF(AND(踏み台シート!AN220=1,踏み台シート!AN434=1),2,IF(踏み台シート!AN220=1,1,"")))</f>
        <v/>
      </c>
      <c r="AO10" s="5" t="str">
        <f>IF($AO$8&gt;=DATE(2023,5,8),IF('別紙3-3_要件ﾁｪｯｸﾘｽﾄ(0508以降)'!$C$28="×","",IF(AND(踏み台シート!AO220=1,踏み台シート!AO434=1),2,IF(踏み台シート!AO220=1,1,""))),IF(AND(踏み台シート!AO220=1,踏み台シート!AO434=1),2,IF(踏み台シート!AO220=1,1,"")))</f>
        <v/>
      </c>
      <c r="AP10" s="5" t="str">
        <f>IF($AP$8&gt;=DATE(2023,5,8),IF('別紙3-3_要件ﾁｪｯｸﾘｽﾄ(0508以降)'!$C$28="×","",IF(AND(踏み台シート!AP220=1,踏み台シート!AP434=1),2,IF(踏み台シート!AP220=1,1,""))),IF(AND(踏み台シート!AP220=1,踏み台シート!AP434=1),2,IF(踏み台シート!AP220=1,1,"")))</f>
        <v/>
      </c>
      <c r="AQ10" s="5" t="str">
        <f>IF($AQ$8&gt;=DATE(2023,5,8),IF('別紙3-3_要件ﾁｪｯｸﾘｽﾄ(0508以降)'!$C$28="×","",IF(AND(踏み台シート!AQ220=1,踏み台シート!AQ434=1),2,IF(踏み台シート!AQ220=1,1,""))),IF(AND(踏み台シート!AQ220=1,踏み台シート!AQ434=1),2,IF(踏み台シート!AQ220=1,1,"")))</f>
        <v/>
      </c>
      <c r="AR10" s="5" t="str">
        <f>IF($AR$8&gt;=DATE(2023,5,8),IF('別紙3-3_要件ﾁｪｯｸﾘｽﾄ(0508以降)'!$C$28="×","",IF(AND(踏み台シート!AR220=1,踏み台シート!AR434=1),2,IF(踏み台シート!AR220=1,1,""))),IF(AND(踏み台シート!AR220=1,踏み台シート!AR434=1),2,IF(踏み台シート!AR220=1,1,"")))</f>
        <v/>
      </c>
      <c r="AS10" s="5" t="str">
        <f>IF($AS$8&gt;=DATE(2023,5,8),IF('別紙3-3_要件ﾁｪｯｸﾘｽﾄ(0508以降)'!$C$28="×","",IF(AND(踏み台シート!AS220=1,踏み台シート!AS434=1),2,IF(踏み台シート!AS220=1,1,""))),IF(AND(踏み台シート!AS220=1,踏み台シート!AS434=1),2,IF(踏み台シート!AS220=1,1,"")))</f>
        <v/>
      </c>
      <c r="AT10" s="5" t="str">
        <f>IF($AT$8&gt;=DATE(2023,5,8),IF('別紙3-3_要件ﾁｪｯｸﾘｽﾄ(0508以降)'!$C$28="×","",IF(AND(踏み台シート!AT220=1,踏み台シート!AT434=1),2,IF(踏み台シート!AT220=1,1,""))),IF(AND(踏み台シート!AT220=1,踏み台シート!AT434=1),2,IF(踏み台シート!AT220=1,1,"")))</f>
        <v/>
      </c>
      <c r="AU10" s="5" t="str">
        <f>IF($AU$8&gt;=DATE(2023,5,8),IF('別紙3-3_要件ﾁｪｯｸﾘｽﾄ(0508以降)'!$C$28="×","",IF(AND(踏み台シート!AU220=1,踏み台シート!AU434=1),2,IF(踏み台シート!AU220=1,1,""))),IF(AND(踏み台シート!AU220=1,踏み台シート!AU434=1),2,IF(踏み台シート!AU220=1,1,"")))</f>
        <v/>
      </c>
      <c r="AV10" s="5" t="str">
        <f>IF($AV$8&gt;=DATE(2023,5,8),IF('別紙3-3_要件ﾁｪｯｸﾘｽﾄ(0508以降)'!$C$28="×","",IF(AND(踏み台シート!AV220=1,踏み台シート!AV434=1),2,IF(踏み台シート!AV220=1,1,""))),IF(AND(踏み台シート!AV220=1,踏み台シート!AV434=1),2,IF(踏み台シート!AV220=1,1,"")))</f>
        <v/>
      </c>
      <c r="AW10" s="5" t="str">
        <f>IF($AW$8&gt;=DATE(2023,5,8),IF('別紙3-3_要件ﾁｪｯｸﾘｽﾄ(0508以降)'!$C$28="×","",IF(AND(踏み台シート!AW220=1,踏み台シート!AW434=1),2,IF(踏み台シート!AW220=1,1,""))),IF(AND(踏み台シート!AW220=1,踏み台シート!AW434=1),2,IF(踏み台シート!AW220=1,1,"")))</f>
        <v/>
      </c>
      <c r="AX10" s="5" t="str">
        <f>IF($AX$8&gt;=DATE(2023,5,8),IF('別紙3-3_要件ﾁｪｯｸﾘｽﾄ(0508以降)'!$C$28="×","",IF(AND(踏み台シート!AX220=1,踏み台シート!AX434=1),2,IF(踏み台シート!AX220=1,1,""))),IF(AND(踏み台シート!AX220=1,踏み台シート!AX434=1),2,IF(踏み台シート!AX220=1,1,"")))</f>
        <v/>
      </c>
      <c r="AY10" s="5" t="str">
        <f>IF($AY$8&gt;=DATE(2023,5,8),IF('別紙3-3_要件ﾁｪｯｸﾘｽﾄ(0508以降)'!$C$28="×","",IF(AND(踏み台シート!AY220=1,踏み台シート!AY434=1),2,IF(踏み台シート!AY220=1,1,""))),IF(AND(踏み台シート!AY220=1,踏み台シート!AY434=1),2,IF(踏み台シート!AY220=1,1,"")))</f>
        <v/>
      </c>
      <c r="AZ10" s="5" t="str">
        <f>IF($AZ$8&gt;=DATE(2023,5,8),IF('別紙3-3_要件ﾁｪｯｸﾘｽﾄ(0508以降)'!$C$28="×","",IF(AND(踏み台シート!AZ220=1,踏み台シート!AZ434=1),2,IF(踏み台シート!AZ220=1,1,""))),IF(AND(踏み台シート!AZ220=1,踏み台シート!AZ434=1),2,IF(踏み台シート!AZ220=1,1,"")))</f>
        <v/>
      </c>
      <c r="BA10" s="5" t="str">
        <f>IF($BA$8&gt;=DATE(2023,5,8),IF('別紙3-3_要件ﾁｪｯｸﾘｽﾄ(0508以降)'!$C$28="×","",IF(AND(踏み台シート!BA220=1,踏み台シート!BA434=1),2,IF(踏み台シート!BA220=1,1,""))),IF(AND(踏み台シート!BA220=1,踏み台シート!BA434=1),2,IF(踏み台シート!BA220=1,1,"")))</f>
        <v/>
      </c>
      <c r="BB10" s="18" t="str">
        <f t="shared" ref="BB10:BB66" si="21">IF(B10="","",COUNTIF(D10:BA10,1)+COUNTIF(D10:BA10,2))</f>
        <v/>
      </c>
      <c r="BC10" s="7" t="str">
        <f t="shared" ref="BC10:BC67" si="22">IF(B10="","",SUM(D10:BA10)*10000)</f>
        <v/>
      </c>
      <c r="BD10" s="7" t="str">
        <f t="shared" ref="BD10:BD67" si="23">IF(B10="","",COUNTIF(D10:BA10,2)*10000)</f>
        <v/>
      </c>
    </row>
    <row r="11" spans="1:58" ht="24" customHeight="1" x14ac:dyDescent="0.2">
      <c r="A11" s="5" t="str">
        <f t="shared" ref="A11:A58" si="24">IF(B11="","",A10+1)</f>
        <v/>
      </c>
      <c r="B11" s="14" t="str">
        <f>IF('別紙3-1_区分⑤所要額内訳'!B13="","",'別紙3-1_区分⑤所要額内訳'!B13)</f>
        <v/>
      </c>
      <c r="C11" s="5" t="str">
        <f>IF('別紙3-1_区分⑤所要額内訳'!C13="","",'別紙3-1_区分⑤所要額内訳'!C13)</f>
        <v/>
      </c>
      <c r="D11" s="5">
        <f>IF($D$8&gt;=DATE(2023,5,8),IF('別紙3-3_要件ﾁｪｯｸﾘｽﾄ(0508以降)'!$C$28="×","",IF(AND(踏み台シート!D221=1,踏み台シート!D435=1),2,IF(踏み台シート!D221=1,1,""))),IF(AND(踏み台シート!D221=1,踏み台シート!D435=1),2,IF(踏み台シート!D221=1,1,"")))</f>
        <v>1</v>
      </c>
      <c r="E11" s="5" t="str">
        <f>IF($E$8&gt;=DATE(2023,5,8),IF('別紙3-3_要件ﾁｪｯｸﾘｽﾄ(0508以降)'!$C$28="×","",IF(AND(踏み台シート!E221=1,踏み台シート!E435=1),2,IF(踏み台シート!E221=1,1,""))),IF(AND(踏み台シート!E221=1,踏み台シート!E435=1),2,IF(踏み台シート!E221=1,1,"")))</f>
        <v/>
      </c>
      <c r="F11" s="5" t="str">
        <f>IF($F$8&gt;=DATE(2023,5,8),IF('別紙3-3_要件ﾁｪｯｸﾘｽﾄ(0508以降)'!$C$28="×","",IF(AND(踏み台シート!F221=1,踏み台シート!F435=1),2,IF(踏み台シート!F221=1,1,""))),IF(AND(踏み台シート!F221=1,踏み台シート!F435=1),2,IF(踏み台シート!F221=1,1,"")))</f>
        <v/>
      </c>
      <c r="G11" s="5" t="str">
        <f>IF($G$8&gt;=DATE(2023,5,8),IF('別紙3-3_要件ﾁｪｯｸﾘｽﾄ(0508以降)'!$C$28="×","",IF(AND(踏み台シート!G221=1,踏み台シート!G435=1),2,IF(踏み台シート!G221=1,1,""))),IF(AND(踏み台シート!G221=1,踏み台シート!G435=1),2,IF(踏み台シート!G221=1,1,"")))</f>
        <v/>
      </c>
      <c r="H11" s="5" t="str">
        <f>IF($H$8&gt;=DATE(2023,5,8),IF('別紙3-3_要件ﾁｪｯｸﾘｽﾄ(0508以降)'!$C$28="×","",IF(AND(踏み台シート!H221=1,踏み台シート!H435=1),2,IF(踏み台シート!H221=1,1,""))),IF(AND(踏み台シート!H221=1,踏み台シート!H435=1),2,IF(踏み台シート!H221=1,1,"")))</f>
        <v/>
      </c>
      <c r="I11" s="5" t="str">
        <f>IF($I$8&gt;=DATE(2023,5,8),IF('別紙3-3_要件ﾁｪｯｸﾘｽﾄ(0508以降)'!$C$28="×","",IF(AND(踏み台シート!I221=1,踏み台シート!I435=1),2,IF(踏み台シート!I221=1,1,""))),IF(AND(踏み台シート!I221=1,踏み台シート!I435=1),2,IF(踏み台シート!I221=1,1,"")))</f>
        <v/>
      </c>
      <c r="J11" s="5" t="str">
        <f>IF($J$8&gt;=DATE(2023,5,8),IF('別紙3-3_要件ﾁｪｯｸﾘｽﾄ(0508以降)'!$C$28="×","",IF(AND(踏み台シート!J221=1,踏み台シート!J435=1),2,IF(踏み台シート!J221=1,1,""))),IF(AND(踏み台シート!J221=1,踏み台シート!J435=1),2,IF(踏み台シート!J221=1,1,"")))</f>
        <v/>
      </c>
      <c r="K11" s="5" t="str">
        <f>IF($K$8&gt;=DATE(2023,5,8),IF('別紙3-3_要件ﾁｪｯｸﾘｽﾄ(0508以降)'!$C$28="×","",IF(AND(踏み台シート!K221=1,踏み台シート!K435=1),2,IF(踏み台シート!K221=1,1,""))),IF(AND(踏み台シート!K221=1,踏み台シート!K435=1),2,IF(踏み台シート!K221=1,1,"")))</f>
        <v/>
      </c>
      <c r="L11" s="5" t="str">
        <f>IF($L$8&gt;=DATE(2023,5,8),IF('別紙3-3_要件ﾁｪｯｸﾘｽﾄ(0508以降)'!$C$28="×","",IF(AND(踏み台シート!L221=1,踏み台シート!L435=1),2,IF(踏み台シート!L221=1,1,""))),IF(AND(踏み台シート!L221=1,踏み台シート!L435=1),2,IF(踏み台シート!L221=1,1,"")))</f>
        <v/>
      </c>
      <c r="M11" s="5" t="str">
        <f>IF($M$8&gt;=DATE(2023,5,8),IF('別紙3-3_要件ﾁｪｯｸﾘｽﾄ(0508以降)'!$C$28="×","",IF(AND(踏み台シート!M221=1,踏み台シート!M435=1),2,IF(踏み台シート!M221=1,1,""))),IF(AND(踏み台シート!M221=1,踏み台シート!M435=1),2,IF(踏み台シート!M221=1,1,"")))</f>
        <v/>
      </c>
      <c r="N11" s="5" t="str">
        <f>IF($N$8&gt;=DATE(2023,5,8),IF('別紙3-3_要件ﾁｪｯｸﾘｽﾄ(0508以降)'!$C$28="×","",IF(AND(踏み台シート!N221=1,踏み台シート!N435=1),2,IF(踏み台シート!N221=1,1,""))),IF(AND(踏み台シート!N221=1,踏み台シート!N435=1),2,IF(踏み台シート!N221=1,1,"")))</f>
        <v/>
      </c>
      <c r="O11" s="5" t="str">
        <f>IF($O$8&gt;=DATE(2023,5,8),IF('別紙3-3_要件ﾁｪｯｸﾘｽﾄ(0508以降)'!$C$28="×","",IF(AND(踏み台シート!O221=1,踏み台シート!O435=1),2,IF(踏み台シート!O221=1,1,""))),IF(AND(踏み台シート!O221=1,踏み台シート!O435=1),2,IF(踏み台シート!O221=1,1,"")))</f>
        <v/>
      </c>
      <c r="P11" s="5" t="str">
        <f>IF($P$8&gt;=DATE(2023,5,8),IF('別紙3-3_要件ﾁｪｯｸﾘｽﾄ(0508以降)'!$C$28="×","",IF(AND(踏み台シート!P221=1,踏み台シート!P435=1),2,IF(踏み台シート!P221=1,1,""))),IF(AND(踏み台シート!P221=1,踏み台シート!P435=1),2,IF(踏み台シート!P221=1,1,"")))</f>
        <v/>
      </c>
      <c r="Q11" s="5" t="str">
        <f>IF($Q$8&gt;=DATE(2023,5,8),IF('別紙3-3_要件ﾁｪｯｸﾘｽﾄ(0508以降)'!$C$28="×","",IF(AND(踏み台シート!Q221=1,踏み台シート!Q435=1),2,IF(踏み台シート!Q221=1,1,""))),IF(AND(踏み台シート!Q221=1,踏み台シート!Q435=1),2,IF(踏み台シート!Q221=1,1,"")))</f>
        <v/>
      </c>
      <c r="R11" s="5" t="str">
        <f>IF($R$8&gt;=DATE(2023,5,8),IF('別紙3-3_要件ﾁｪｯｸﾘｽﾄ(0508以降)'!$C$28="×","",IF(AND(踏み台シート!R221=1,踏み台シート!R435=1),2,IF(踏み台シート!R221=1,1,""))),IF(AND(踏み台シート!R221=1,踏み台シート!R435=1),2,IF(踏み台シート!R221=1,1,"")))</f>
        <v/>
      </c>
      <c r="S11" s="5" t="str">
        <f>IF($S$8&gt;=DATE(2023,5,8),IF('別紙3-3_要件ﾁｪｯｸﾘｽﾄ(0508以降)'!$C$28="×","",IF(AND(踏み台シート!S221=1,踏み台シート!S435=1),2,IF(踏み台シート!S221=1,1,""))),IF(AND(踏み台シート!S221=1,踏み台シート!S435=1),2,IF(踏み台シート!S221=1,1,"")))</f>
        <v/>
      </c>
      <c r="T11" s="5" t="str">
        <f>IF($T$8&gt;=DATE(2023,5,8),IF('別紙3-3_要件ﾁｪｯｸﾘｽﾄ(0508以降)'!$C$28="×","",IF(AND(踏み台シート!T221=1,踏み台シート!T435=1),2,IF(踏み台シート!T221=1,1,""))),IF(AND(踏み台シート!T221=1,踏み台シート!T435=1),2,IF(踏み台シート!T221=1,1,"")))</f>
        <v/>
      </c>
      <c r="U11" s="5" t="str">
        <f>IF($U$8&gt;=DATE(2023,5,8),IF('別紙3-3_要件ﾁｪｯｸﾘｽﾄ(0508以降)'!$C$28="×","",IF(AND(踏み台シート!U221=1,踏み台シート!U435=1),2,IF(踏み台シート!U221=1,1,""))),IF(AND(踏み台シート!U221=1,踏み台シート!U435=1),2,IF(踏み台シート!U221=1,1,"")))</f>
        <v/>
      </c>
      <c r="V11" s="5" t="str">
        <f>IF($V$8&gt;=DATE(2023,5,8),IF('別紙3-3_要件ﾁｪｯｸﾘｽﾄ(0508以降)'!$C$28="×","",IF(AND(踏み台シート!V221=1,踏み台シート!V435=1),2,IF(踏み台シート!V221=1,1,""))),IF(AND(踏み台シート!V221=1,踏み台シート!V435=1),2,IF(踏み台シート!V221=1,1,"")))</f>
        <v/>
      </c>
      <c r="W11" s="5" t="str">
        <f>IF($W$8&gt;=DATE(2023,5,8),IF('別紙3-3_要件ﾁｪｯｸﾘｽﾄ(0508以降)'!$C$28="×","",IF(AND(踏み台シート!W221=1,踏み台シート!W435=1),2,IF(踏み台シート!W221=1,1,""))),IF(AND(踏み台シート!W221=1,踏み台シート!W435=1),2,IF(踏み台シート!W221=1,1,"")))</f>
        <v/>
      </c>
      <c r="X11" s="5" t="str">
        <f>IF($X$8&gt;=DATE(2023,5,8),IF('別紙3-3_要件ﾁｪｯｸﾘｽﾄ(0508以降)'!$C$28="×","",IF(AND(踏み台シート!X221=1,踏み台シート!X435=1),2,IF(踏み台シート!X221=1,1,""))),IF(AND(踏み台シート!X221=1,踏み台シート!X435=1),2,IF(踏み台シート!X221=1,1,"")))</f>
        <v/>
      </c>
      <c r="Y11" s="5" t="str">
        <f>IF($Y$8&gt;=DATE(2023,5,8),IF('別紙3-3_要件ﾁｪｯｸﾘｽﾄ(0508以降)'!$C$28="×","",IF(AND(踏み台シート!Y221=1,踏み台シート!Y435=1),2,IF(踏み台シート!Y221=1,1,""))),IF(AND(踏み台シート!Y221=1,踏み台シート!Y435=1),2,IF(踏み台シート!Y221=1,1,"")))</f>
        <v/>
      </c>
      <c r="Z11" s="5" t="str">
        <f>IF($Z$8&gt;=DATE(2023,5,8),IF('別紙3-3_要件ﾁｪｯｸﾘｽﾄ(0508以降)'!$C$28="×","",IF(AND(踏み台シート!Z221=1,踏み台シート!Z435=1),2,IF(踏み台シート!Z221=1,1,""))),IF(AND(踏み台シート!Z221=1,踏み台シート!Z435=1),2,IF(踏み台シート!Z221=1,1,"")))</f>
        <v/>
      </c>
      <c r="AA11" s="5" t="str">
        <f>IF($AA$8&gt;=DATE(2023,5,8),IF('別紙3-3_要件ﾁｪｯｸﾘｽﾄ(0508以降)'!$C$28="×","",IF(AND(踏み台シート!AA221=1,踏み台シート!AA435=1),2,IF(踏み台シート!AA221=1,1,""))),IF(AND(踏み台シート!AA221=1,踏み台シート!AA435=1),2,IF(踏み台シート!AA221=1,1,"")))</f>
        <v/>
      </c>
      <c r="AB11" s="5" t="str">
        <f>IF($AB$8&gt;=DATE(2023,5,8),IF('別紙3-3_要件ﾁｪｯｸﾘｽﾄ(0508以降)'!$C$28="×","",IF(AND(踏み台シート!AB221=1,踏み台シート!AB435=1),2,IF(踏み台シート!AB221=1,1,""))),IF(AND(踏み台シート!AB221=1,踏み台シート!AB435=1),2,IF(踏み台シート!AB221=1,1,"")))</f>
        <v/>
      </c>
      <c r="AC11" s="5" t="str">
        <f>IF($AC$8&gt;=DATE(2023,5,8),IF('別紙3-3_要件ﾁｪｯｸﾘｽﾄ(0508以降)'!$C$28="×","",IF(AND(踏み台シート!AC221=1,踏み台シート!AC435=1),2,IF(踏み台シート!AC221=1,1,""))),IF(AND(踏み台シート!AC221=1,踏み台シート!AC435=1),2,IF(踏み台シート!AC221=1,1,"")))</f>
        <v/>
      </c>
      <c r="AD11" s="5" t="str">
        <f>IF($AD$8&gt;=DATE(2023,5,8),IF('別紙3-3_要件ﾁｪｯｸﾘｽﾄ(0508以降)'!$C$28="×","",IF(AND(踏み台シート!AD221=1,踏み台シート!AD435=1),2,IF(踏み台シート!AD221=1,1,""))),IF(AND(踏み台シート!AD221=1,踏み台シート!AD435=1),2,IF(踏み台シート!AD221=1,1,"")))</f>
        <v/>
      </c>
      <c r="AE11" s="5" t="str">
        <f>IF($AE$8&gt;=DATE(2023,5,8),IF('別紙3-3_要件ﾁｪｯｸﾘｽﾄ(0508以降)'!$C$28="×","",IF(AND(踏み台シート!AE221=1,踏み台シート!AE435=1),2,IF(踏み台シート!AE221=1,1,""))),IF(AND(踏み台シート!AE221=1,踏み台シート!AE435=1),2,IF(踏み台シート!AE221=1,1,"")))</f>
        <v/>
      </c>
      <c r="AF11" s="5" t="str">
        <f>IF($AF$8&gt;=DATE(2023,5,8),IF('別紙3-3_要件ﾁｪｯｸﾘｽﾄ(0508以降)'!$C$28="×","",IF(AND(踏み台シート!AF221=1,踏み台シート!AF435=1),2,IF(踏み台シート!AF221=1,1,""))),IF(AND(踏み台シート!AF221=1,踏み台シート!AF435=1),2,IF(踏み台シート!AF221=1,1,"")))</f>
        <v/>
      </c>
      <c r="AG11" s="5" t="str">
        <f>IF($AG$8&gt;=DATE(2023,5,8),IF('別紙3-3_要件ﾁｪｯｸﾘｽﾄ(0508以降)'!$C$28="×","",IF(AND(踏み台シート!AG221=1,踏み台シート!AG435=1),2,IF(踏み台シート!AG221=1,1,""))),IF(AND(踏み台シート!AG221=1,踏み台シート!AG435=1),2,IF(踏み台シート!AG221=1,1,"")))</f>
        <v/>
      </c>
      <c r="AH11" s="5" t="str">
        <f>IF($AH$8&gt;=DATE(2023,5,8),IF('別紙3-3_要件ﾁｪｯｸﾘｽﾄ(0508以降)'!$C$28="×","",IF(AND(踏み台シート!AH221=1,踏み台シート!AH435=1),2,IF(踏み台シート!AH221=1,1,""))),IF(AND(踏み台シート!AH221=1,踏み台シート!AH435=1),2,IF(踏み台シート!AH221=1,1,"")))</f>
        <v/>
      </c>
      <c r="AI11" s="5" t="str">
        <f>IF($AI$8&gt;=DATE(2023,5,8),IF('別紙3-3_要件ﾁｪｯｸﾘｽﾄ(0508以降)'!$C$28="×","",IF(AND(踏み台シート!AI221=1,踏み台シート!AI435=1),2,IF(踏み台シート!AI221=1,1,""))),IF(AND(踏み台シート!AI221=1,踏み台シート!AI435=1),2,IF(踏み台シート!AI221=1,1,"")))</f>
        <v/>
      </c>
      <c r="AJ11" s="5" t="str">
        <f>IF($AJ$8&gt;=DATE(2023,5,8),IF('別紙3-3_要件ﾁｪｯｸﾘｽﾄ(0508以降)'!$C$28="×","",IF(AND(踏み台シート!AJ221=1,踏み台シート!AJ435=1),2,IF(踏み台シート!AJ221=1,1,""))),IF(AND(踏み台シート!AJ221=1,踏み台シート!AJ435=1),2,IF(踏み台シート!AJ221=1,1,"")))</f>
        <v/>
      </c>
      <c r="AK11" s="5" t="str">
        <f>IF($AK$8&gt;=DATE(2023,5,8),IF('別紙3-3_要件ﾁｪｯｸﾘｽﾄ(0508以降)'!$C$28="×","",IF(AND(踏み台シート!AK221=1,踏み台シート!AK435=1),2,IF(踏み台シート!AK221=1,1,""))),IF(AND(踏み台シート!AK221=1,踏み台シート!AK435=1),2,IF(踏み台シート!AK221=1,1,"")))</f>
        <v/>
      </c>
      <c r="AL11" s="5" t="str">
        <f>IF($AL$8&gt;=DATE(2023,5,8),IF('別紙3-3_要件ﾁｪｯｸﾘｽﾄ(0508以降)'!$C$28="×","",IF(AND(踏み台シート!AL221=1,踏み台シート!AL435=1),2,IF(踏み台シート!AL221=1,1,""))),IF(AND(踏み台シート!AL221=1,踏み台シート!AL435=1),2,IF(踏み台シート!AL221=1,1,"")))</f>
        <v/>
      </c>
      <c r="AM11" s="5" t="str">
        <f>IF($AM$8&gt;=DATE(2023,5,8),IF('別紙3-3_要件ﾁｪｯｸﾘｽﾄ(0508以降)'!$C$28="×","",IF(AND(踏み台シート!AM221=1,踏み台シート!AM435=1),2,IF(踏み台シート!AM221=1,1,""))),IF(AND(踏み台シート!AM221=1,踏み台シート!AM435=1),2,IF(踏み台シート!AM221=1,1,"")))</f>
        <v/>
      </c>
      <c r="AN11" s="5" t="str">
        <f>IF($AN$8&gt;=DATE(2023,5,8),IF('別紙3-3_要件ﾁｪｯｸﾘｽﾄ(0508以降)'!$C$28="×","",IF(AND(踏み台シート!AN221=1,踏み台シート!AN435=1),2,IF(踏み台シート!AN221=1,1,""))),IF(AND(踏み台シート!AN221=1,踏み台シート!AN435=1),2,IF(踏み台シート!AN221=1,1,"")))</f>
        <v/>
      </c>
      <c r="AO11" s="5" t="str">
        <f>IF($AO$8&gt;=DATE(2023,5,8),IF('別紙3-3_要件ﾁｪｯｸﾘｽﾄ(0508以降)'!$C$28="×","",IF(AND(踏み台シート!AO221=1,踏み台シート!AO435=1),2,IF(踏み台シート!AO221=1,1,""))),IF(AND(踏み台シート!AO221=1,踏み台シート!AO435=1),2,IF(踏み台シート!AO221=1,1,"")))</f>
        <v/>
      </c>
      <c r="AP11" s="5" t="str">
        <f>IF($AP$8&gt;=DATE(2023,5,8),IF('別紙3-3_要件ﾁｪｯｸﾘｽﾄ(0508以降)'!$C$28="×","",IF(AND(踏み台シート!AP221=1,踏み台シート!AP435=1),2,IF(踏み台シート!AP221=1,1,""))),IF(AND(踏み台シート!AP221=1,踏み台シート!AP435=1),2,IF(踏み台シート!AP221=1,1,"")))</f>
        <v/>
      </c>
      <c r="AQ11" s="5" t="str">
        <f>IF($AQ$8&gt;=DATE(2023,5,8),IF('別紙3-3_要件ﾁｪｯｸﾘｽﾄ(0508以降)'!$C$28="×","",IF(AND(踏み台シート!AQ221=1,踏み台シート!AQ435=1),2,IF(踏み台シート!AQ221=1,1,""))),IF(AND(踏み台シート!AQ221=1,踏み台シート!AQ435=1),2,IF(踏み台シート!AQ221=1,1,"")))</f>
        <v/>
      </c>
      <c r="AR11" s="5" t="str">
        <f>IF($AR$8&gt;=DATE(2023,5,8),IF('別紙3-3_要件ﾁｪｯｸﾘｽﾄ(0508以降)'!$C$28="×","",IF(AND(踏み台シート!AR221=1,踏み台シート!AR435=1),2,IF(踏み台シート!AR221=1,1,""))),IF(AND(踏み台シート!AR221=1,踏み台シート!AR435=1),2,IF(踏み台シート!AR221=1,1,"")))</f>
        <v/>
      </c>
      <c r="AS11" s="5" t="str">
        <f>IF($AS$8&gt;=DATE(2023,5,8),IF('別紙3-3_要件ﾁｪｯｸﾘｽﾄ(0508以降)'!$C$28="×","",IF(AND(踏み台シート!AS221=1,踏み台シート!AS435=1),2,IF(踏み台シート!AS221=1,1,""))),IF(AND(踏み台シート!AS221=1,踏み台シート!AS435=1),2,IF(踏み台シート!AS221=1,1,"")))</f>
        <v/>
      </c>
      <c r="AT11" s="5" t="str">
        <f>IF($AT$8&gt;=DATE(2023,5,8),IF('別紙3-3_要件ﾁｪｯｸﾘｽﾄ(0508以降)'!$C$28="×","",IF(AND(踏み台シート!AT221=1,踏み台シート!AT435=1),2,IF(踏み台シート!AT221=1,1,""))),IF(AND(踏み台シート!AT221=1,踏み台シート!AT435=1),2,IF(踏み台シート!AT221=1,1,"")))</f>
        <v/>
      </c>
      <c r="AU11" s="5" t="str">
        <f>IF($AU$8&gt;=DATE(2023,5,8),IF('別紙3-3_要件ﾁｪｯｸﾘｽﾄ(0508以降)'!$C$28="×","",IF(AND(踏み台シート!AU221=1,踏み台シート!AU435=1),2,IF(踏み台シート!AU221=1,1,""))),IF(AND(踏み台シート!AU221=1,踏み台シート!AU435=1),2,IF(踏み台シート!AU221=1,1,"")))</f>
        <v/>
      </c>
      <c r="AV11" s="5" t="str">
        <f>IF($AV$8&gt;=DATE(2023,5,8),IF('別紙3-3_要件ﾁｪｯｸﾘｽﾄ(0508以降)'!$C$28="×","",IF(AND(踏み台シート!AV221=1,踏み台シート!AV435=1),2,IF(踏み台シート!AV221=1,1,""))),IF(AND(踏み台シート!AV221=1,踏み台シート!AV435=1),2,IF(踏み台シート!AV221=1,1,"")))</f>
        <v/>
      </c>
      <c r="AW11" s="5" t="str">
        <f>IF($AW$8&gt;=DATE(2023,5,8),IF('別紙3-3_要件ﾁｪｯｸﾘｽﾄ(0508以降)'!$C$28="×","",IF(AND(踏み台シート!AW221=1,踏み台シート!AW435=1),2,IF(踏み台シート!AW221=1,1,""))),IF(AND(踏み台シート!AW221=1,踏み台シート!AW435=1),2,IF(踏み台シート!AW221=1,1,"")))</f>
        <v/>
      </c>
      <c r="AX11" s="5" t="str">
        <f>IF($AX$8&gt;=DATE(2023,5,8),IF('別紙3-3_要件ﾁｪｯｸﾘｽﾄ(0508以降)'!$C$28="×","",IF(AND(踏み台シート!AX221=1,踏み台シート!AX435=1),2,IF(踏み台シート!AX221=1,1,""))),IF(AND(踏み台シート!AX221=1,踏み台シート!AX435=1),2,IF(踏み台シート!AX221=1,1,"")))</f>
        <v/>
      </c>
      <c r="AY11" s="5" t="str">
        <f>IF($AY$8&gt;=DATE(2023,5,8),IF('別紙3-3_要件ﾁｪｯｸﾘｽﾄ(0508以降)'!$C$28="×","",IF(AND(踏み台シート!AY221=1,踏み台シート!AY435=1),2,IF(踏み台シート!AY221=1,1,""))),IF(AND(踏み台シート!AY221=1,踏み台シート!AY435=1),2,IF(踏み台シート!AY221=1,1,"")))</f>
        <v/>
      </c>
      <c r="AZ11" s="5" t="str">
        <f>IF($AZ$8&gt;=DATE(2023,5,8),IF('別紙3-3_要件ﾁｪｯｸﾘｽﾄ(0508以降)'!$C$28="×","",IF(AND(踏み台シート!AZ221=1,踏み台シート!AZ435=1),2,IF(踏み台シート!AZ221=1,1,""))),IF(AND(踏み台シート!AZ221=1,踏み台シート!AZ435=1),2,IF(踏み台シート!AZ221=1,1,"")))</f>
        <v/>
      </c>
      <c r="BA11" s="5" t="str">
        <f>IF($BA$8&gt;=DATE(2023,5,8),IF('別紙3-3_要件ﾁｪｯｸﾘｽﾄ(0508以降)'!$C$28="×","",IF(AND(踏み台シート!BA221=1,踏み台シート!BA435=1),2,IF(踏み台シート!BA221=1,1,""))),IF(AND(踏み台シート!BA221=1,踏み台シート!BA435=1),2,IF(踏み台シート!BA221=1,1,"")))</f>
        <v/>
      </c>
      <c r="BB11" s="18" t="str">
        <f t="shared" si="21"/>
        <v/>
      </c>
      <c r="BC11" s="7" t="str">
        <f t="shared" si="22"/>
        <v/>
      </c>
      <c r="BD11" s="7" t="str">
        <f t="shared" si="23"/>
        <v/>
      </c>
    </row>
    <row r="12" spans="1:58" ht="24" customHeight="1" x14ac:dyDescent="0.2">
      <c r="A12" s="5" t="str">
        <f t="shared" si="24"/>
        <v/>
      </c>
      <c r="B12" s="14" t="str">
        <f>IF('別紙3-1_区分⑤所要額内訳'!B14="","",'別紙3-1_区分⑤所要額内訳'!B14)</f>
        <v/>
      </c>
      <c r="C12" s="5" t="str">
        <f>IF('別紙3-1_区分⑤所要額内訳'!C14="","",'別紙3-1_区分⑤所要額内訳'!C14)</f>
        <v/>
      </c>
      <c r="D12" s="5">
        <f>IF($D$8&gt;=DATE(2023,5,8),IF('別紙3-3_要件ﾁｪｯｸﾘｽﾄ(0508以降)'!$C$28="×","",IF(AND(踏み台シート!D222=1,踏み台シート!D436=1),2,IF(踏み台シート!D222=1,1,""))),IF(AND(踏み台シート!D222=1,踏み台シート!D436=1),2,IF(踏み台シート!D222=1,1,"")))</f>
        <v>1</v>
      </c>
      <c r="E12" s="5" t="str">
        <f>IF($E$8&gt;=DATE(2023,5,8),IF('別紙3-3_要件ﾁｪｯｸﾘｽﾄ(0508以降)'!$C$28="×","",IF(AND(踏み台シート!E222=1,踏み台シート!E436=1),2,IF(踏み台シート!E222=1,1,""))),IF(AND(踏み台シート!E222=1,踏み台シート!E436=1),2,IF(踏み台シート!E222=1,1,"")))</f>
        <v/>
      </c>
      <c r="F12" s="5" t="str">
        <f>IF($F$8&gt;=DATE(2023,5,8),IF('別紙3-3_要件ﾁｪｯｸﾘｽﾄ(0508以降)'!$C$28="×","",IF(AND(踏み台シート!F222=1,踏み台シート!F436=1),2,IF(踏み台シート!F222=1,1,""))),IF(AND(踏み台シート!F222=1,踏み台シート!F436=1),2,IF(踏み台シート!F222=1,1,"")))</f>
        <v/>
      </c>
      <c r="G12" s="5" t="str">
        <f>IF($G$8&gt;=DATE(2023,5,8),IF('別紙3-3_要件ﾁｪｯｸﾘｽﾄ(0508以降)'!$C$28="×","",IF(AND(踏み台シート!G222=1,踏み台シート!G436=1),2,IF(踏み台シート!G222=1,1,""))),IF(AND(踏み台シート!G222=1,踏み台シート!G436=1),2,IF(踏み台シート!G222=1,1,"")))</f>
        <v/>
      </c>
      <c r="H12" s="5" t="str">
        <f>IF($H$8&gt;=DATE(2023,5,8),IF('別紙3-3_要件ﾁｪｯｸﾘｽﾄ(0508以降)'!$C$28="×","",IF(AND(踏み台シート!H222=1,踏み台シート!H436=1),2,IF(踏み台シート!H222=1,1,""))),IF(AND(踏み台シート!H222=1,踏み台シート!H436=1),2,IF(踏み台シート!H222=1,1,"")))</f>
        <v/>
      </c>
      <c r="I12" s="5" t="str">
        <f>IF($I$8&gt;=DATE(2023,5,8),IF('別紙3-3_要件ﾁｪｯｸﾘｽﾄ(0508以降)'!$C$28="×","",IF(AND(踏み台シート!I222=1,踏み台シート!I436=1),2,IF(踏み台シート!I222=1,1,""))),IF(AND(踏み台シート!I222=1,踏み台シート!I436=1),2,IF(踏み台シート!I222=1,1,"")))</f>
        <v/>
      </c>
      <c r="J12" s="5" t="str">
        <f>IF($J$8&gt;=DATE(2023,5,8),IF('別紙3-3_要件ﾁｪｯｸﾘｽﾄ(0508以降)'!$C$28="×","",IF(AND(踏み台シート!J222=1,踏み台シート!J436=1),2,IF(踏み台シート!J222=1,1,""))),IF(AND(踏み台シート!J222=1,踏み台シート!J436=1),2,IF(踏み台シート!J222=1,1,"")))</f>
        <v/>
      </c>
      <c r="K12" s="5" t="str">
        <f>IF($K$8&gt;=DATE(2023,5,8),IF('別紙3-3_要件ﾁｪｯｸﾘｽﾄ(0508以降)'!$C$28="×","",IF(AND(踏み台シート!K222=1,踏み台シート!K436=1),2,IF(踏み台シート!K222=1,1,""))),IF(AND(踏み台シート!K222=1,踏み台シート!K436=1),2,IF(踏み台シート!K222=1,1,"")))</f>
        <v/>
      </c>
      <c r="L12" s="5" t="str">
        <f>IF($L$8&gt;=DATE(2023,5,8),IF('別紙3-3_要件ﾁｪｯｸﾘｽﾄ(0508以降)'!$C$28="×","",IF(AND(踏み台シート!L222=1,踏み台シート!L436=1),2,IF(踏み台シート!L222=1,1,""))),IF(AND(踏み台シート!L222=1,踏み台シート!L436=1),2,IF(踏み台シート!L222=1,1,"")))</f>
        <v/>
      </c>
      <c r="M12" s="5" t="str">
        <f>IF($M$8&gt;=DATE(2023,5,8),IF('別紙3-3_要件ﾁｪｯｸﾘｽﾄ(0508以降)'!$C$28="×","",IF(AND(踏み台シート!M222=1,踏み台シート!M436=1),2,IF(踏み台シート!M222=1,1,""))),IF(AND(踏み台シート!M222=1,踏み台シート!M436=1),2,IF(踏み台シート!M222=1,1,"")))</f>
        <v/>
      </c>
      <c r="N12" s="5" t="str">
        <f>IF($N$8&gt;=DATE(2023,5,8),IF('別紙3-3_要件ﾁｪｯｸﾘｽﾄ(0508以降)'!$C$28="×","",IF(AND(踏み台シート!N222=1,踏み台シート!N436=1),2,IF(踏み台シート!N222=1,1,""))),IF(AND(踏み台シート!N222=1,踏み台シート!N436=1),2,IF(踏み台シート!N222=1,1,"")))</f>
        <v/>
      </c>
      <c r="O12" s="5" t="str">
        <f>IF($O$8&gt;=DATE(2023,5,8),IF('別紙3-3_要件ﾁｪｯｸﾘｽﾄ(0508以降)'!$C$28="×","",IF(AND(踏み台シート!O222=1,踏み台シート!O436=1),2,IF(踏み台シート!O222=1,1,""))),IF(AND(踏み台シート!O222=1,踏み台シート!O436=1),2,IF(踏み台シート!O222=1,1,"")))</f>
        <v/>
      </c>
      <c r="P12" s="5" t="str">
        <f>IF($P$8&gt;=DATE(2023,5,8),IF('別紙3-3_要件ﾁｪｯｸﾘｽﾄ(0508以降)'!$C$28="×","",IF(AND(踏み台シート!P222=1,踏み台シート!P436=1),2,IF(踏み台シート!P222=1,1,""))),IF(AND(踏み台シート!P222=1,踏み台シート!P436=1),2,IF(踏み台シート!P222=1,1,"")))</f>
        <v/>
      </c>
      <c r="Q12" s="5" t="str">
        <f>IF($Q$8&gt;=DATE(2023,5,8),IF('別紙3-3_要件ﾁｪｯｸﾘｽﾄ(0508以降)'!$C$28="×","",IF(AND(踏み台シート!Q222=1,踏み台シート!Q436=1),2,IF(踏み台シート!Q222=1,1,""))),IF(AND(踏み台シート!Q222=1,踏み台シート!Q436=1),2,IF(踏み台シート!Q222=1,1,"")))</f>
        <v/>
      </c>
      <c r="R12" s="5" t="str">
        <f>IF($R$8&gt;=DATE(2023,5,8),IF('別紙3-3_要件ﾁｪｯｸﾘｽﾄ(0508以降)'!$C$28="×","",IF(AND(踏み台シート!R222=1,踏み台シート!R436=1),2,IF(踏み台シート!R222=1,1,""))),IF(AND(踏み台シート!R222=1,踏み台シート!R436=1),2,IF(踏み台シート!R222=1,1,"")))</f>
        <v/>
      </c>
      <c r="S12" s="5" t="str">
        <f>IF($S$8&gt;=DATE(2023,5,8),IF('別紙3-3_要件ﾁｪｯｸﾘｽﾄ(0508以降)'!$C$28="×","",IF(AND(踏み台シート!S222=1,踏み台シート!S436=1),2,IF(踏み台シート!S222=1,1,""))),IF(AND(踏み台シート!S222=1,踏み台シート!S436=1),2,IF(踏み台シート!S222=1,1,"")))</f>
        <v/>
      </c>
      <c r="T12" s="5" t="str">
        <f>IF($T$8&gt;=DATE(2023,5,8),IF('別紙3-3_要件ﾁｪｯｸﾘｽﾄ(0508以降)'!$C$28="×","",IF(AND(踏み台シート!T222=1,踏み台シート!T436=1),2,IF(踏み台シート!T222=1,1,""))),IF(AND(踏み台シート!T222=1,踏み台シート!T436=1),2,IF(踏み台シート!T222=1,1,"")))</f>
        <v/>
      </c>
      <c r="U12" s="5" t="str">
        <f>IF($U$8&gt;=DATE(2023,5,8),IF('別紙3-3_要件ﾁｪｯｸﾘｽﾄ(0508以降)'!$C$28="×","",IF(AND(踏み台シート!U222=1,踏み台シート!U436=1),2,IF(踏み台シート!U222=1,1,""))),IF(AND(踏み台シート!U222=1,踏み台シート!U436=1),2,IF(踏み台シート!U222=1,1,"")))</f>
        <v/>
      </c>
      <c r="V12" s="5" t="str">
        <f>IF($V$8&gt;=DATE(2023,5,8),IF('別紙3-3_要件ﾁｪｯｸﾘｽﾄ(0508以降)'!$C$28="×","",IF(AND(踏み台シート!V222=1,踏み台シート!V436=1),2,IF(踏み台シート!V222=1,1,""))),IF(AND(踏み台シート!V222=1,踏み台シート!V436=1),2,IF(踏み台シート!V222=1,1,"")))</f>
        <v/>
      </c>
      <c r="W12" s="5" t="str">
        <f>IF($W$8&gt;=DATE(2023,5,8),IF('別紙3-3_要件ﾁｪｯｸﾘｽﾄ(0508以降)'!$C$28="×","",IF(AND(踏み台シート!W222=1,踏み台シート!W436=1),2,IF(踏み台シート!W222=1,1,""))),IF(AND(踏み台シート!W222=1,踏み台シート!W436=1),2,IF(踏み台シート!W222=1,1,"")))</f>
        <v/>
      </c>
      <c r="X12" s="5" t="str">
        <f>IF($X$8&gt;=DATE(2023,5,8),IF('別紙3-3_要件ﾁｪｯｸﾘｽﾄ(0508以降)'!$C$28="×","",IF(AND(踏み台シート!X222=1,踏み台シート!X436=1),2,IF(踏み台シート!X222=1,1,""))),IF(AND(踏み台シート!X222=1,踏み台シート!X436=1),2,IF(踏み台シート!X222=1,1,"")))</f>
        <v/>
      </c>
      <c r="Y12" s="5" t="str">
        <f>IF($Y$8&gt;=DATE(2023,5,8),IF('別紙3-3_要件ﾁｪｯｸﾘｽﾄ(0508以降)'!$C$28="×","",IF(AND(踏み台シート!Y222=1,踏み台シート!Y436=1),2,IF(踏み台シート!Y222=1,1,""))),IF(AND(踏み台シート!Y222=1,踏み台シート!Y436=1),2,IF(踏み台シート!Y222=1,1,"")))</f>
        <v/>
      </c>
      <c r="Z12" s="5" t="str">
        <f>IF($Z$8&gt;=DATE(2023,5,8),IF('別紙3-3_要件ﾁｪｯｸﾘｽﾄ(0508以降)'!$C$28="×","",IF(AND(踏み台シート!Z222=1,踏み台シート!Z436=1),2,IF(踏み台シート!Z222=1,1,""))),IF(AND(踏み台シート!Z222=1,踏み台シート!Z436=1),2,IF(踏み台シート!Z222=1,1,"")))</f>
        <v/>
      </c>
      <c r="AA12" s="5" t="str">
        <f>IF($AA$8&gt;=DATE(2023,5,8),IF('別紙3-3_要件ﾁｪｯｸﾘｽﾄ(0508以降)'!$C$28="×","",IF(AND(踏み台シート!AA222=1,踏み台シート!AA436=1),2,IF(踏み台シート!AA222=1,1,""))),IF(AND(踏み台シート!AA222=1,踏み台シート!AA436=1),2,IF(踏み台シート!AA222=1,1,"")))</f>
        <v/>
      </c>
      <c r="AB12" s="5" t="str">
        <f>IF($AB$8&gt;=DATE(2023,5,8),IF('別紙3-3_要件ﾁｪｯｸﾘｽﾄ(0508以降)'!$C$28="×","",IF(AND(踏み台シート!AB222=1,踏み台シート!AB436=1),2,IF(踏み台シート!AB222=1,1,""))),IF(AND(踏み台シート!AB222=1,踏み台シート!AB436=1),2,IF(踏み台シート!AB222=1,1,"")))</f>
        <v/>
      </c>
      <c r="AC12" s="5" t="str">
        <f>IF($AC$8&gt;=DATE(2023,5,8),IF('別紙3-3_要件ﾁｪｯｸﾘｽﾄ(0508以降)'!$C$28="×","",IF(AND(踏み台シート!AC222=1,踏み台シート!AC436=1),2,IF(踏み台シート!AC222=1,1,""))),IF(AND(踏み台シート!AC222=1,踏み台シート!AC436=1),2,IF(踏み台シート!AC222=1,1,"")))</f>
        <v/>
      </c>
      <c r="AD12" s="5" t="str">
        <f>IF($AD$8&gt;=DATE(2023,5,8),IF('別紙3-3_要件ﾁｪｯｸﾘｽﾄ(0508以降)'!$C$28="×","",IF(AND(踏み台シート!AD222=1,踏み台シート!AD436=1),2,IF(踏み台シート!AD222=1,1,""))),IF(AND(踏み台シート!AD222=1,踏み台シート!AD436=1),2,IF(踏み台シート!AD222=1,1,"")))</f>
        <v/>
      </c>
      <c r="AE12" s="5" t="str">
        <f>IF($AE$8&gt;=DATE(2023,5,8),IF('別紙3-3_要件ﾁｪｯｸﾘｽﾄ(0508以降)'!$C$28="×","",IF(AND(踏み台シート!AE222=1,踏み台シート!AE436=1),2,IF(踏み台シート!AE222=1,1,""))),IF(AND(踏み台シート!AE222=1,踏み台シート!AE436=1),2,IF(踏み台シート!AE222=1,1,"")))</f>
        <v/>
      </c>
      <c r="AF12" s="5" t="str">
        <f>IF($AF$8&gt;=DATE(2023,5,8),IF('別紙3-3_要件ﾁｪｯｸﾘｽﾄ(0508以降)'!$C$28="×","",IF(AND(踏み台シート!AF222=1,踏み台シート!AF436=1),2,IF(踏み台シート!AF222=1,1,""))),IF(AND(踏み台シート!AF222=1,踏み台シート!AF436=1),2,IF(踏み台シート!AF222=1,1,"")))</f>
        <v/>
      </c>
      <c r="AG12" s="5" t="str">
        <f>IF($AG$8&gt;=DATE(2023,5,8),IF('別紙3-3_要件ﾁｪｯｸﾘｽﾄ(0508以降)'!$C$28="×","",IF(AND(踏み台シート!AG222=1,踏み台シート!AG436=1),2,IF(踏み台シート!AG222=1,1,""))),IF(AND(踏み台シート!AG222=1,踏み台シート!AG436=1),2,IF(踏み台シート!AG222=1,1,"")))</f>
        <v/>
      </c>
      <c r="AH12" s="5" t="str">
        <f>IF($AH$8&gt;=DATE(2023,5,8),IF('別紙3-3_要件ﾁｪｯｸﾘｽﾄ(0508以降)'!$C$28="×","",IF(AND(踏み台シート!AH222=1,踏み台シート!AH436=1),2,IF(踏み台シート!AH222=1,1,""))),IF(AND(踏み台シート!AH222=1,踏み台シート!AH436=1),2,IF(踏み台シート!AH222=1,1,"")))</f>
        <v/>
      </c>
      <c r="AI12" s="5" t="str">
        <f>IF($AI$8&gt;=DATE(2023,5,8),IF('別紙3-3_要件ﾁｪｯｸﾘｽﾄ(0508以降)'!$C$28="×","",IF(AND(踏み台シート!AI222=1,踏み台シート!AI436=1),2,IF(踏み台シート!AI222=1,1,""))),IF(AND(踏み台シート!AI222=1,踏み台シート!AI436=1),2,IF(踏み台シート!AI222=1,1,"")))</f>
        <v/>
      </c>
      <c r="AJ12" s="5" t="str">
        <f>IF($AJ$8&gt;=DATE(2023,5,8),IF('別紙3-3_要件ﾁｪｯｸﾘｽﾄ(0508以降)'!$C$28="×","",IF(AND(踏み台シート!AJ222=1,踏み台シート!AJ436=1),2,IF(踏み台シート!AJ222=1,1,""))),IF(AND(踏み台シート!AJ222=1,踏み台シート!AJ436=1),2,IF(踏み台シート!AJ222=1,1,"")))</f>
        <v/>
      </c>
      <c r="AK12" s="5" t="str">
        <f>IF($AK$8&gt;=DATE(2023,5,8),IF('別紙3-3_要件ﾁｪｯｸﾘｽﾄ(0508以降)'!$C$28="×","",IF(AND(踏み台シート!AK222=1,踏み台シート!AK436=1),2,IF(踏み台シート!AK222=1,1,""))),IF(AND(踏み台シート!AK222=1,踏み台シート!AK436=1),2,IF(踏み台シート!AK222=1,1,"")))</f>
        <v/>
      </c>
      <c r="AL12" s="5" t="str">
        <f>IF($AL$8&gt;=DATE(2023,5,8),IF('別紙3-3_要件ﾁｪｯｸﾘｽﾄ(0508以降)'!$C$28="×","",IF(AND(踏み台シート!AL222=1,踏み台シート!AL436=1),2,IF(踏み台シート!AL222=1,1,""))),IF(AND(踏み台シート!AL222=1,踏み台シート!AL436=1),2,IF(踏み台シート!AL222=1,1,"")))</f>
        <v/>
      </c>
      <c r="AM12" s="5" t="str">
        <f>IF($AM$8&gt;=DATE(2023,5,8),IF('別紙3-3_要件ﾁｪｯｸﾘｽﾄ(0508以降)'!$C$28="×","",IF(AND(踏み台シート!AM222=1,踏み台シート!AM436=1),2,IF(踏み台シート!AM222=1,1,""))),IF(AND(踏み台シート!AM222=1,踏み台シート!AM436=1),2,IF(踏み台シート!AM222=1,1,"")))</f>
        <v/>
      </c>
      <c r="AN12" s="5" t="str">
        <f>IF($AN$8&gt;=DATE(2023,5,8),IF('別紙3-3_要件ﾁｪｯｸﾘｽﾄ(0508以降)'!$C$28="×","",IF(AND(踏み台シート!AN222=1,踏み台シート!AN436=1),2,IF(踏み台シート!AN222=1,1,""))),IF(AND(踏み台シート!AN222=1,踏み台シート!AN436=1),2,IF(踏み台シート!AN222=1,1,"")))</f>
        <v/>
      </c>
      <c r="AO12" s="5" t="str">
        <f>IF($AO$8&gt;=DATE(2023,5,8),IF('別紙3-3_要件ﾁｪｯｸﾘｽﾄ(0508以降)'!$C$28="×","",IF(AND(踏み台シート!AO222=1,踏み台シート!AO436=1),2,IF(踏み台シート!AO222=1,1,""))),IF(AND(踏み台シート!AO222=1,踏み台シート!AO436=1),2,IF(踏み台シート!AO222=1,1,"")))</f>
        <v/>
      </c>
      <c r="AP12" s="5" t="str">
        <f>IF($AP$8&gt;=DATE(2023,5,8),IF('別紙3-3_要件ﾁｪｯｸﾘｽﾄ(0508以降)'!$C$28="×","",IF(AND(踏み台シート!AP222=1,踏み台シート!AP436=1),2,IF(踏み台シート!AP222=1,1,""))),IF(AND(踏み台シート!AP222=1,踏み台シート!AP436=1),2,IF(踏み台シート!AP222=1,1,"")))</f>
        <v/>
      </c>
      <c r="AQ12" s="5" t="str">
        <f>IF($AQ$8&gt;=DATE(2023,5,8),IF('別紙3-3_要件ﾁｪｯｸﾘｽﾄ(0508以降)'!$C$28="×","",IF(AND(踏み台シート!AQ222=1,踏み台シート!AQ436=1),2,IF(踏み台シート!AQ222=1,1,""))),IF(AND(踏み台シート!AQ222=1,踏み台シート!AQ436=1),2,IF(踏み台シート!AQ222=1,1,"")))</f>
        <v/>
      </c>
      <c r="AR12" s="5" t="str">
        <f>IF($AR$8&gt;=DATE(2023,5,8),IF('別紙3-3_要件ﾁｪｯｸﾘｽﾄ(0508以降)'!$C$28="×","",IF(AND(踏み台シート!AR222=1,踏み台シート!AR436=1),2,IF(踏み台シート!AR222=1,1,""))),IF(AND(踏み台シート!AR222=1,踏み台シート!AR436=1),2,IF(踏み台シート!AR222=1,1,"")))</f>
        <v/>
      </c>
      <c r="AS12" s="5" t="str">
        <f>IF($AS$8&gt;=DATE(2023,5,8),IF('別紙3-3_要件ﾁｪｯｸﾘｽﾄ(0508以降)'!$C$28="×","",IF(AND(踏み台シート!AS222=1,踏み台シート!AS436=1),2,IF(踏み台シート!AS222=1,1,""))),IF(AND(踏み台シート!AS222=1,踏み台シート!AS436=1),2,IF(踏み台シート!AS222=1,1,"")))</f>
        <v/>
      </c>
      <c r="AT12" s="5" t="str">
        <f>IF($AT$8&gt;=DATE(2023,5,8),IF('別紙3-3_要件ﾁｪｯｸﾘｽﾄ(0508以降)'!$C$28="×","",IF(AND(踏み台シート!AT222=1,踏み台シート!AT436=1),2,IF(踏み台シート!AT222=1,1,""))),IF(AND(踏み台シート!AT222=1,踏み台シート!AT436=1),2,IF(踏み台シート!AT222=1,1,"")))</f>
        <v/>
      </c>
      <c r="AU12" s="5" t="str">
        <f>IF($AU$8&gt;=DATE(2023,5,8),IF('別紙3-3_要件ﾁｪｯｸﾘｽﾄ(0508以降)'!$C$28="×","",IF(AND(踏み台シート!AU222=1,踏み台シート!AU436=1),2,IF(踏み台シート!AU222=1,1,""))),IF(AND(踏み台シート!AU222=1,踏み台シート!AU436=1),2,IF(踏み台シート!AU222=1,1,"")))</f>
        <v/>
      </c>
      <c r="AV12" s="5" t="str">
        <f>IF($AV$8&gt;=DATE(2023,5,8),IF('別紙3-3_要件ﾁｪｯｸﾘｽﾄ(0508以降)'!$C$28="×","",IF(AND(踏み台シート!AV222=1,踏み台シート!AV436=1),2,IF(踏み台シート!AV222=1,1,""))),IF(AND(踏み台シート!AV222=1,踏み台シート!AV436=1),2,IF(踏み台シート!AV222=1,1,"")))</f>
        <v/>
      </c>
      <c r="AW12" s="5" t="str">
        <f>IF($AW$8&gt;=DATE(2023,5,8),IF('別紙3-3_要件ﾁｪｯｸﾘｽﾄ(0508以降)'!$C$28="×","",IF(AND(踏み台シート!AW222=1,踏み台シート!AW436=1),2,IF(踏み台シート!AW222=1,1,""))),IF(AND(踏み台シート!AW222=1,踏み台シート!AW436=1),2,IF(踏み台シート!AW222=1,1,"")))</f>
        <v/>
      </c>
      <c r="AX12" s="5" t="str">
        <f>IF($AX$8&gt;=DATE(2023,5,8),IF('別紙3-3_要件ﾁｪｯｸﾘｽﾄ(0508以降)'!$C$28="×","",IF(AND(踏み台シート!AX222=1,踏み台シート!AX436=1),2,IF(踏み台シート!AX222=1,1,""))),IF(AND(踏み台シート!AX222=1,踏み台シート!AX436=1),2,IF(踏み台シート!AX222=1,1,"")))</f>
        <v/>
      </c>
      <c r="AY12" s="5" t="str">
        <f>IF($AY$8&gt;=DATE(2023,5,8),IF('別紙3-3_要件ﾁｪｯｸﾘｽﾄ(0508以降)'!$C$28="×","",IF(AND(踏み台シート!AY222=1,踏み台シート!AY436=1),2,IF(踏み台シート!AY222=1,1,""))),IF(AND(踏み台シート!AY222=1,踏み台シート!AY436=1),2,IF(踏み台シート!AY222=1,1,"")))</f>
        <v/>
      </c>
      <c r="AZ12" s="5" t="str">
        <f>IF($AZ$8&gt;=DATE(2023,5,8),IF('別紙3-3_要件ﾁｪｯｸﾘｽﾄ(0508以降)'!$C$28="×","",IF(AND(踏み台シート!AZ222=1,踏み台シート!AZ436=1),2,IF(踏み台シート!AZ222=1,1,""))),IF(AND(踏み台シート!AZ222=1,踏み台シート!AZ436=1),2,IF(踏み台シート!AZ222=1,1,"")))</f>
        <v/>
      </c>
      <c r="BA12" s="5" t="str">
        <f>IF($BA$8&gt;=DATE(2023,5,8),IF('別紙3-3_要件ﾁｪｯｸﾘｽﾄ(0508以降)'!$C$28="×","",IF(AND(踏み台シート!BA222=1,踏み台シート!BA436=1),2,IF(踏み台シート!BA222=1,1,""))),IF(AND(踏み台シート!BA222=1,踏み台シート!BA436=1),2,IF(踏み台シート!BA222=1,1,"")))</f>
        <v/>
      </c>
      <c r="BB12" s="18" t="str">
        <f t="shared" si="21"/>
        <v/>
      </c>
      <c r="BC12" s="7" t="str">
        <f t="shared" si="22"/>
        <v/>
      </c>
      <c r="BD12" s="7" t="str">
        <f t="shared" si="23"/>
        <v/>
      </c>
    </row>
    <row r="13" spans="1:58" ht="24" customHeight="1" x14ac:dyDescent="0.2">
      <c r="A13" s="5" t="str">
        <f t="shared" si="24"/>
        <v/>
      </c>
      <c r="B13" s="14" t="str">
        <f>IF('別紙3-1_区分⑤所要額内訳'!B15="","",'別紙3-1_区分⑤所要額内訳'!B15)</f>
        <v/>
      </c>
      <c r="C13" s="5" t="str">
        <f>IF('別紙3-1_区分⑤所要額内訳'!C15="","",'別紙3-1_区分⑤所要額内訳'!C15)</f>
        <v/>
      </c>
      <c r="D13" s="5">
        <f>IF($D$8&gt;=DATE(2023,5,8),IF('別紙3-3_要件ﾁｪｯｸﾘｽﾄ(0508以降)'!$C$28="×","",IF(AND(踏み台シート!D223=1,踏み台シート!D437=1),2,IF(踏み台シート!D223=1,1,""))),IF(AND(踏み台シート!D223=1,踏み台シート!D437=1),2,IF(踏み台シート!D223=1,1,"")))</f>
        <v>1</v>
      </c>
      <c r="E13" s="5" t="str">
        <f>IF($E$8&gt;=DATE(2023,5,8),IF('別紙3-3_要件ﾁｪｯｸﾘｽﾄ(0508以降)'!$C$28="×","",IF(AND(踏み台シート!E223=1,踏み台シート!E437=1),2,IF(踏み台シート!E223=1,1,""))),IF(AND(踏み台シート!E223=1,踏み台シート!E437=1),2,IF(踏み台シート!E223=1,1,"")))</f>
        <v/>
      </c>
      <c r="F13" s="5" t="str">
        <f>IF($F$8&gt;=DATE(2023,5,8),IF('別紙3-3_要件ﾁｪｯｸﾘｽﾄ(0508以降)'!$C$28="×","",IF(AND(踏み台シート!F223=1,踏み台シート!F437=1),2,IF(踏み台シート!F223=1,1,""))),IF(AND(踏み台シート!F223=1,踏み台シート!F437=1),2,IF(踏み台シート!F223=1,1,"")))</f>
        <v/>
      </c>
      <c r="G13" s="5" t="str">
        <f>IF($G$8&gt;=DATE(2023,5,8),IF('別紙3-3_要件ﾁｪｯｸﾘｽﾄ(0508以降)'!$C$28="×","",IF(AND(踏み台シート!G223=1,踏み台シート!G437=1),2,IF(踏み台シート!G223=1,1,""))),IF(AND(踏み台シート!G223=1,踏み台シート!G437=1),2,IF(踏み台シート!G223=1,1,"")))</f>
        <v/>
      </c>
      <c r="H13" s="5" t="str">
        <f>IF($H$8&gt;=DATE(2023,5,8),IF('別紙3-3_要件ﾁｪｯｸﾘｽﾄ(0508以降)'!$C$28="×","",IF(AND(踏み台シート!H223=1,踏み台シート!H437=1),2,IF(踏み台シート!H223=1,1,""))),IF(AND(踏み台シート!H223=1,踏み台シート!H437=1),2,IF(踏み台シート!H223=1,1,"")))</f>
        <v/>
      </c>
      <c r="I13" s="5" t="str">
        <f>IF($I$8&gt;=DATE(2023,5,8),IF('別紙3-3_要件ﾁｪｯｸﾘｽﾄ(0508以降)'!$C$28="×","",IF(AND(踏み台シート!I223=1,踏み台シート!I437=1),2,IF(踏み台シート!I223=1,1,""))),IF(AND(踏み台シート!I223=1,踏み台シート!I437=1),2,IF(踏み台シート!I223=1,1,"")))</f>
        <v/>
      </c>
      <c r="J13" s="5" t="str">
        <f>IF($J$8&gt;=DATE(2023,5,8),IF('別紙3-3_要件ﾁｪｯｸﾘｽﾄ(0508以降)'!$C$28="×","",IF(AND(踏み台シート!J223=1,踏み台シート!J437=1),2,IF(踏み台シート!J223=1,1,""))),IF(AND(踏み台シート!J223=1,踏み台シート!J437=1),2,IF(踏み台シート!J223=1,1,"")))</f>
        <v/>
      </c>
      <c r="K13" s="5" t="str">
        <f>IF($K$8&gt;=DATE(2023,5,8),IF('別紙3-3_要件ﾁｪｯｸﾘｽﾄ(0508以降)'!$C$28="×","",IF(AND(踏み台シート!K223=1,踏み台シート!K437=1),2,IF(踏み台シート!K223=1,1,""))),IF(AND(踏み台シート!K223=1,踏み台シート!K437=1),2,IF(踏み台シート!K223=1,1,"")))</f>
        <v/>
      </c>
      <c r="L13" s="5" t="str">
        <f>IF($L$8&gt;=DATE(2023,5,8),IF('別紙3-3_要件ﾁｪｯｸﾘｽﾄ(0508以降)'!$C$28="×","",IF(AND(踏み台シート!L223=1,踏み台シート!L437=1),2,IF(踏み台シート!L223=1,1,""))),IF(AND(踏み台シート!L223=1,踏み台シート!L437=1),2,IF(踏み台シート!L223=1,1,"")))</f>
        <v/>
      </c>
      <c r="M13" s="5" t="str">
        <f>IF($M$8&gt;=DATE(2023,5,8),IF('別紙3-3_要件ﾁｪｯｸﾘｽﾄ(0508以降)'!$C$28="×","",IF(AND(踏み台シート!M223=1,踏み台シート!M437=1),2,IF(踏み台シート!M223=1,1,""))),IF(AND(踏み台シート!M223=1,踏み台シート!M437=1),2,IF(踏み台シート!M223=1,1,"")))</f>
        <v/>
      </c>
      <c r="N13" s="5" t="str">
        <f>IF($N$8&gt;=DATE(2023,5,8),IF('別紙3-3_要件ﾁｪｯｸﾘｽﾄ(0508以降)'!$C$28="×","",IF(AND(踏み台シート!N223=1,踏み台シート!N437=1),2,IF(踏み台シート!N223=1,1,""))),IF(AND(踏み台シート!N223=1,踏み台シート!N437=1),2,IF(踏み台シート!N223=1,1,"")))</f>
        <v/>
      </c>
      <c r="O13" s="5" t="str">
        <f>IF($O$8&gt;=DATE(2023,5,8),IF('別紙3-3_要件ﾁｪｯｸﾘｽﾄ(0508以降)'!$C$28="×","",IF(AND(踏み台シート!O223=1,踏み台シート!O437=1),2,IF(踏み台シート!O223=1,1,""))),IF(AND(踏み台シート!O223=1,踏み台シート!O437=1),2,IF(踏み台シート!O223=1,1,"")))</f>
        <v/>
      </c>
      <c r="P13" s="5" t="str">
        <f>IF($P$8&gt;=DATE(2023,5,8),IF('別紙3-3_要件ﾁｪｯｸﾘｽﾄ(0508以降)'!$C$28="×","",IF(AND(踏み台シート!P223=1,踏み台シート!P437=1),2,IF(踏み台シート!P223=1,1,""))),IF(AND(踏み台シート!P223=1,踏み台シート!P437=1),2,IF(踏み台シート!P223=1,1,"")))</f>
        <v/>
      </c>
      <c r="Q13" s="5" t="str">
        <f>IF($Q$8&gt;=DATE(2023,5,8),IF('別紙3-3_要件ﾁｪｯｸﾘｽﾄ(0508以降)'!$C$28="×","",IF(AND(踏み台シート!Q223=1,踏み台シート!Q437=1),2,IF(踏み台シート!Q223=1,1,""))),IF(AND(踏み台シート!Q223=1,踏み台シート!Q437=1),2,IF(踏み台シート!Q223=1,1,"")))</f>
        <v/>
      </c>
      <c r="R13" s="5" t="str">
        <f>IF($R$8&gt;=DATE(2023,5,8),IF('別紙3-3_要件ﾁｪｯｸﾘｽﾄ(0508以降)'!$C$28="×","",IF(AND(踏み台シート!R223=1,踏み台シート!R437=1),2,IF(踏み台シート!R223=1,1,""))),IF(AND(踏み台シート!R223=1,踏み台シート!R437=1),2,IF(踏み台シート!R223=1,1,"")))</f>
        <v/>
      </c>
      <c r="S13" s="5" t="str">
        <f>IF($S$8&gt;=DATE(2023,5,8),IF('別紙3-3_要件ﾁｪｯｸﾘｽﾄ(0508以降)'!$C$28="×","",IF(AND(踏み台シート!S223=1,踏み台シート!S437=1),2,IF(踏み台シート!S223=1,1,""))),IF(AND(踏み台シート!S223=1,踏み台シート!S437=1),2,IF(踏み台シート!S223=1,1,"")))</f>
        <v/>
      </c>
      <c r="T13" s="5" t="str">
        <f>IF($T$8&gt;=DATE(2023,5,8),IF('別紙3-3_要件ﾁｪｯｸﾘｽﾄ(0508以降)'!$C$28="×","",IF(AND(踏み台シート!T223=1,踏み台シート!T437=1),2,IF(踏み台シート!T223=1,1,""))),IF(AND(踏み台シート!T223=1,踏み台シート!T437=1),2,IF(踏み台シート!T223=1,1,"")))</f>
        <v/>
      </c>
      <c r="U13" s="5" t="str">
        <f>IF($U$8&gt;=DATE(2023,5,8),IF('別紙3-3_要件ﾁｪｯｸﾘｽﾄ(0508以降)'!$C$28="×","",IF(AND(踏み台シート!U223=1,踏み台シート!U437=1),2,IF(踏み台シート!U223=1,1,""))),IF(AND(踏み台シート!U223=1,踏み台シート!U437=1),2,IF(踏み台シート!U223=1,1,"")))</f>
        <v/>
      </c>
      <c r="V13" s="5" t="str">
        <f>IF($V$8&gt;=DATE(2023,5,8),IF('別紙3-3_要件ﾁｪｯｸﾘｽﾄ(0508以降)'!$C$28="×","",IF(AND(踏み台シート!V223=1,踏み台シート!V437=1),2,IF(踏み台シート!V223=1,1,""))),IF(AND(踏み台シート!V223=1,踏み台シート!V437=1),2,IF(踏み台シート!V223=1,1,"")))</f>
        <v/>
      </c>
      <c r="W13" s="5" t="str">
        <f>IF($W$8&gt;=DATE(2023,5,8),IF('別紙3-3_要件ﾁｪｯｸﾘｽﾄ(0508以降)'!$C$28="×","",IF(AND(踏み台シート!W223=1,踏み台シート!W437=1),2,IF(踏み台シート!W223=1,1,""))),IF(AND(踏み台シート!W223=1,踏み台シート!W437=1),2,IF(踏み台シート!W223=1,1,"")))</f>
        <v/>
      </c>
      <c r="X13" s="5" t="str">
        <f>IF($X$8&gt;=DATE(2023,5,8),IF('別紙3-3_要件ﾁｪｯｸﾘｽﾄ(0508以降)'!$C$28="×","",IF(AND(踏み台シート!X223=1,踏み台シート!X437=1),2,IF(踏み台シート!X223=1,1,""))),IF(AND(踏み台シート!X223=1,踏み台シート!X437=1),2,IF(踏み台シート!X223=1,1,"")))</f>
        <v/>
      </c>
      <c r="Y13" s="5" t="str">
        <f>IF($Y$8&gt;=DATE(2023,5,8),IF('別紙3-3_要件ﾁｪｯｸﾘｽﾄ(0508以降)'!$C$28="×","",IF(AND(踏み台シート!Y223=1,踏み台シート!Y437=1),2,IF(踏み台シート!Y223=1,1,""))),IF(AND(踏み台シート!Y223=1,踏み台シート!Y437=1),2,IF(踏み台シート!Y223=1,1,"")))</f>
        <v/>
      </c>
      <c r="Z13" s="5" t="str">
        <f>IF($Z$8&gt;=DATE(2023,5,8),IF('別紙3-3_要件ﾁｪｯｸﾘｽﾄ(0508以降)'!$C$28="×","",IF(AND(踏み台シート!Z223=1,踏み台シート!Z437=1),2,IF(踏み台シート!Z223=1,1,""))),IF(AND(踏み台シート!Z223=1,踏み台シート!Z437=1),2,IF(踏み台シート!Z223=1,1,"")))</f>
        <v/>
      </c>
      <c r="AA13" s="5" t="str">
        <f>IF($AA$8&gt;=DATE(2023,5,8),IF('別紙3-3_要件ﾁｪｯｸﾘｽﾄ(0508以降)'!$C$28="×","",IF(AND(踏み台シート!AA223=1,踏み台シート!AA437=1),2,IF(踏み台シート!AA223=1,1,""))),IF(AND(踏み台シート!AA223=1,踏み台シート!AA437=1),2,IF(踏み台シート!AA223=1,1,"")))</f>
        <v/>
      </c>
      <c r="AB13" s="5" t="str">
        <f>IF($AB$8&gt;=DATE(2023,5,8),IF('別紙3-3_要件ﾁｪｯｸﾘｽﾄ(0508以降)'!$C$28="×","",IF(AND(踏み台シート!AB223=1,踏み台シート!AB437=1),2,IF(踏み台シート!AB223=1,1,""))),IF(AND(踏み台シート!AB223=1,踏み台シート!AB437=1),2,IF(踏み台シート!AB223=1,1,"")))</f>
        <v/>
      </c>
      <c r="AC13" s="5" t="str">
        <f>IF($AC$8&gt;=DATE(2023,5,8),IF('別紙3-3_要件ﾁｪｯｸﾘｽﾄ(0508以降)'!$C$28="×","",IF(AND(踏み台シート!AC223=1,踏み台シート!AC437=1),2,IF(踏み台シート!AC223=1,1,""))),IF(AND(踏み台シート!AC223=1,踏み台シート!AC437=1),2,IF(踏み台シート!AC223=1,1,"")))</f>
        <v/>
      </c>
      <c r="AD13" s="5" t="str">
        <f>IF($AD$8&gt;=DATE(2023,5,8),IF('別紙3-3_要件ﾁｪｯｸﾘｽﾄ(0508以降)'!$C$28="×","",IF(AND(踏み台シート!AD223=1,踏み台シート!AD437=1),2,IF(踏み台シート!AD223=1,1,""))),IF(AND(踏み台シート!AD223=1,踏み台シート!AD437=1),2,IF(踏み台シート!AD223=1,1,"")))</f>
        <v/>
      </c>
      <c r="AE13" s="5" t="str">
        <f>IF($AE$8&gt;=DATE(2023,5,8),IF('別紙3-3_要件ﾁｪｯｸﾘｽﾄ(0508以降)'!$C$28="×","",IF(AND(踏み台シート!AE223=1,踏み台シート!AE437=1),2,IF(踏み台シート!AE223=1,1,""))),IF(AND(踏み台シート!AE223=1,踏み台シート!AE437=1),2,IF(踏み台シート!AE223=1,1,"")))</f>
        <v/>
      </c>
      <c r="AF13" s="5" t="str">
        <f>IF($AF$8&gt;=DATE(2023,5,8),IF('別紙3-3_要件ﾁｪｯｸﾘｽﾄ(0508以降)'!$C$28="×","",IF(AND(踏み台シート!AF223=1,踏み台シート!AF437=1),2,IF(踏み台シート!AF223=1,1,""))),IF(AND(踏み台シート!AF223=1,踏み台シート!AF437=1),2,IF(踏み台シート!AF223=1,1,"")))</f>
        <v/>
      </c>
      <c r="AG13" s="5" t="str">
        <f>IF($AG$8&gt;=DATE(2023,5,8),IF('別紙3-3_要件ﾁｪｯｸﾘｽﾄ(0508以降)'!$C$28="×","",IF(AND(踏み台シート!AG223=1,踏み台シート!AG437=1),2,IF(踏み台シート!AG223=1,1,""))),IF(AND(踏み台シート!AG223=1,踏み台シート!AG437=1),2,IF(踏み台シート!AG223=1,1,"")))</f>
        <v/>
      </c>
      <c r="AH13" s="5" t="str">
        <f>IF($AH$8&gt;=DATE(2023,5,8),IF('別紙3-3_要件ﾁｪｯｸﾘｽﾄ(0508以降)'!$C$28="×","",IF(AND(踏み台シート!AH223=1,踏み台シート!AH437=1),2,IF(踏み台シート!AH223=1,1,""))),IF(AND(踏み台シート!AH223=1,踏み台シート!AH437=1),2,IF(踏み台シート!AH223=1,1,"")))</f>
        <v/>
      </c>
      <c r="AI13" s="5" t="str">
        <f>IF($AI$8&gt;=DATE(2023,5,8),IF('別紙3-3_要件ﾁｪｯｸﾘｽﾄ(0508以降)'!$C$28="×","",IF(AND(踏み台シート!AI223=1,踏み台シート!AI437=1),2,IF(踏み台シート!AI223=1,1,""))),IF(AND(踏み台シート!AI223=1,踏み台シート!AI437=1),2,IF(踏み台シート!AI223=1,1,"")))</f>
        <v/>
      </c>
      <c r="AJ13" s="5" t="str">
        <f>IF($AJ$8&gt;=DATE(2023,5,8),IF('別紙3-3_要件ﾁｪｯｸﾘｽﾄ(0508以降)'!$C$28="×","",IF(AND(踏み台シート!AJ223=1,踏み台シート!AJ437=1),2,IF(踏み台シート!AJ223=1,1,""))),IF(AND(踏み台シート!AJ223=1,踏み台シート!AJ437=1),2,IF(踏み台シート!AJ223=1,1,"")))</f>
        <v/>
      </c>
      <c r="AK13" s="5" t="str">
        <f>IF($AK$8&gt;=DATE(2023,5,8),IF('別紙3-3_要件ﾁｪｯｸﾘｽﾄ(0508以降)'!$C$28="×","",IF(AND(踏み台シート!AK223=1,踏み台シート!AK437=1),2,IF(踏み台シート!AK223=1,1,""))),IF(AND(踏み台シート!AK223=1,踏み台シート!AK437=1),2,IF(踏み台シート!AK223=1,1,"")))</f>
        <v/>
      </c>
      <c r="AL13" s="5" t="str">
        <f>IF($AL$8&gt;=DATE(2023,5,8),IF('別紙3-3_要件ﾁｪｯｸﾘｽﾄ(0508以降)'!$C$28="×","",IF(AND(踏み台シート!AL223=1,踏み台シート!AL437=1),2,IF(踏み台シート!AL223=1,1,""))),IF(AND(踏み台シート!AL223=1,踏み台シート!AL437=1),2,IF(踏み台シート!AL223=1,1,"")))</f>
        <v/>
      </c>
      <c r="AM13" s="5" t="str">
        <f>IF($AM$8&gt;=DATE(2023,5,8),IF('別紙3-3_要件ﾁｪｯｸﾘｽﾄ(0508以降)'!$C$28="×","",IF(AND(踏み台シート!AM223=1,踏み台シート!AM437=1),2,IF(踏み台シート!AM223=1,1,""))),IF(AND(踏み台シート!AM223=1,踏み台シート!AM437=1),2,IF(踏み台シート!AM223=1,1,"")))</f>
        <v/>
      </c>
      <c r="AN13" s="5" t="str">
        <f>IF($AN$8&gt;=DATE(2023,5,8),IF('別紙3-3_要件ﾁｪｯｸﾘｽﾄ(0508以降)'!$C$28="×","",IF(AND(踏み台シート!AN223=1,踏み台シート!AN437=1),2,IF(踏み台シート!AN223=1,1,""))),IF(AND(踏み台シート!AN223=1,踏み台シート!AN437=1),2,IF(踏み台シート!AN223=1,1,"")))</f>
        <v/>
      </c>
      <c r="AO13" s="5" t="str">
        <f>IF($AO$8&gt;=DATE(2023,5,8),IF('別紙3-3_要件ﾁｪｯｸﾘｽﾄ(0508以降)'!$C$28="×","",IF(AND(踏み台シート!AO223=1,踏み台シート!AO437=1),2,IF(踏み台シート!AO223=1,1,""))),IF(AND(踏み台シート!AO223=1,踏み台シート!AO437=1),2,IF(踏み台シート!AO223=1,1,"")))</f>
        <v/>
      </c>
      <c r="AP13" s="5" t="str">
        <f>IF($AP$8&gt;=DATE(2023,5,8),IF('別紙3-3_要件ﾁｪｯｸﾘｽﾄ(0508以降)'!$C$28="×","",IF(AND(踏み台シート!AP223=1,踏み台シート!AP437=1),2,IF(踏み台シート!AP223=1,1,""))),IF(AND(踏み台シート!AP223=1,踏み台シート!AP437=1),2,IF(踏み台シート!AP223=1,1,"")))</f>
        <v/>
      </c>
      <c r="AQ13" s="5" t="str">
        <f>IF($AQ$8&gt;=DATE(2023,5,8),IF('別紙3-3_要件ﾁｪｯｸﾘｽﾄ(0508以降)'!$C$28="×","",IF(AND(踏み台シート!AQ223=1,踏み台シート!AQ437=1),2,IF(踏み台シート!AQ223=1,1,""))),IF(AND(踏み台シート!AQ223=1,踏み台シート!AQ437=1),2,IF(踏み台シート!AQ223=1,1,"")))</f>
        <v/>
      </c>
      <c r="AR13" s="5" t="str">
        <f>IF($AR$8&gt;=DATE(2023,5,8),IF('別紙3-3_要件ﾁｪｯｸﾘｽﾄ(0508以降)'!$C$28="×","",IF(AND(踏み台シート!AR223=1,踏み台シート!AR437=1),2,IF(踏み台シート!AR223=1,1,""))),IF(AND(踏み台シート!AR223=1,踏み台シート!AR437=1),2,IF(踏み台シート!AR223=1,1,"")))</f>
        <v/>
      </c>
      <c r="AS13" s="5" t="str">
        <f>IF($AS$8&gt;=DATE(2023,5,8),IF('別紙3-3_要件ﾁｪｯｸﾘｽﾄ(0508以降)'!$C$28="×","",IF(AND(踏み台シート!AS223=1,踏み台シート!AS437=1),2,IF(踏み台シート!AS223=1,1,""))),IF(AND(踏み台シート!AS223=1,踏み台シート!AS437=1),2,IF(踏み台シート!AS223=1,1,"")))</f>
        <v/>
      </c>
      <c r="AT13" s="5" t="str">
        <f>IF($AT$8&gt;=DATE(2023,5,8),IF('別紙3-3_要件ﾁｪｯｸﾘｽﾄ(0508以降)'!$C$28="×","",IF(AND(踏み台シート!AT223=1,踏み台シート!AT437=1),2,IF(踏み台シート!AT223=1,1,""))),IF(AND(踏み台シート!AT223=1,踏み台シート!AT437=1),2,IF(踏み台シート!AT223=1,1,"")))</f>
        <v/>
      </c>
      <c r="AU13" s="5" t="str">
        <f>IF($AU$8&gt;=DATE(2023,5,8),IF('別紙3-3_要件ﾁｪｯｸﾘｽﾄ(0508以降)'!$C$28="×","",IF(AND(踏み台シート!AU223=1,踏み台シート!AU437=1),2,IF(踏み台シート!AU223=1,1,""))),IF(AND(踏み台シート!AU223=1,踏み台シート!AU437=1),2,IF(踏み台シート!AU223=1,1,"")))</f>
        <v/>
      </c>
      <c r="AV13" s="5" t="str">
        <f>IF($AV$8&gt;=DATE(2023,5,8),IF('別紙3-3_要件ﾁｪｯｸﾘｽﾄ(0508以降)'!$C$28="×","",IF(AND(踏み台シート!AV223=1,踏み台シート!AV437=1),2,IF(踏み台シート!AV223=1,1,""))),IF(AND(踏み台シート!AV223=1,踏み台シート!AV437=1),2,IF(踏み台シート!AV223=1,1,"")))</f>
        <v/>
      </c>
      <c r="AW13" s="5" t="str">
        <f>IF($AW$8&gt;=DATE(2023,5,8),IF('別紙3-3_要件ﾁｪｯｸﾘｽﾄ(0508以降)'!$C$28="×","",IF(AND(踏み台シート!AW223=1,踏み台シート!AW437=1),2,IF(踏み台シート!AW223=1,1,""))),IF(AND(踏み台シート!AW223=1,踏み台シート!AW437=1),2,IF(踏み台シート!AW223=1,1,"")))</f>
        <v/>
      </c>
      <c r="AX13" s="5" t="str">
        <f>IF($AX$8&gt;=DATE(2023,5,8),IF('別紙3-3_要件ﾁｪｯｸﾘｽﾄ(0508以降)'!$C$28="×","",IF(AND(踏み台シート!AX223=1,踏み台シート!AX437=1),2,IF(踏み台シート!AX223=1,1,""))),IF(AND(踏み台シート!AX223=1,踏み台シート!AX437=1),2,IF(踏み台シート!AX223=1,1,"")))</f>
        <v/>
      </c>
      <c r="AY13" s="5" t="str">
        <f>IF($AY$8&gt;=DATE(2023,5,8),IF('別紙3-3_要件ﾁｪｯｸﾘｽﾄ(0508以降)'!$C$28="×","",IF(AND(踏み台シート!AY223=1,踏み台シート!AY437=1),2,IF(踏み台シート!AY223=1,1,""))),IF(AND(踏み台シート!AY223=1,踏み台シート!AY437=1),2,IF(踏み台シート!AY223=1,1,"")))</f>
        <v/>
      </c>
      <c r="AZ13" s="5" t="str">
        <f>IF($AZ$8&gt;=DATE(2023,5,8),IF('別紙3-3_要件ﾁｪｯｸﾘｽﾄ(0508以降)'!$C$28="×","",IF(AND(踏み台シート!AZ223=1,踏み台シート!AZ437=1),2,IF(踏み台シート!AZ223=1,1,""))),IF(AND(踏み台シート!AZ223=1,踏み台シート!AZ437=1),2,IF(踏み台シート!AZ223=1,1,"")))</f>
        <v/>
      </c>
      <c r="BA13" s="5" t="str">
        <f>IF($BA$8&gt;=DATE(2023,5,8),IF('別紙3-3_要件ﾁｪｯｸﾘｽﾄ(0508以降)'!$C$28="×","",IF(AND(踏み台シート!BA223=1,踏み台シート!BA437=1),2,IF(踏み台シート!BA223=1,1,""))),IF(AND(踏み台シート!BA223=1,踏み台シート!BA437=1),2,IF(踏み台シート!BA223=1,1,"")))</f>
        <v/>
      </c>
      <c r="BB13" s="18" t="str">
        <f t="shared" si="21"/>
        <v/>
      </c>
      <c r="BC13" s="7" t="str">
        <f t="shared" si="22"/>
        <v/>
      </c>
      <c r="BD13" s="7" t="str">
        <f t="shared" si="23"/>
        <v/>
      </c>
    </row>
    <row r="14" spans="1:58" ht="24" customHeight="1" x14ac:dyDescent="0.2">
      <c r="A14" s="5" t="str">
        <f t="shared" si="24"/>
        <v/>
      </c>
      <c r="B14" s="14" t="str">
        <f>IF('別紙3-1_区分⑤所要額内訳'!B16="","",'別紙3-1_区分⑤所要額内訳'!B16)</f>
        <v/>
      </c>
      <c r="C14" s="5" t="str">
        <f>IF('別紙3-1_区分⑤所要額内訳'!C16="","",'別紙3-1_区分⑤所要額内訳'!C16)</f>
        <v/>
      </c>
      <c r="D14" s="5">
        <f>IF($D$8&gt;=DATE(2023,5,8),IF('別紙3-3_要件ﾁｪｯｸﾘｽﾄ(0508以降)'!$C$28="×","",IF(AND(踏み台シート!D224=1,踏み台シート!D438=1),2,IF(踏み台シート!D224=1,1,""))),IF(AND(踏み台シート!D224=1,踏み台シート!D438=1),2,IF(踏み台シート!D224=1,1,"")))</f>
        <v>1</v>
      </c>
      <c r="E14" s="5" t="str">
        <f>IF($E$8&gt;=DATE(2023,5,8),IF('別紙3-3_要件ﾁｪｯｸﾘｽﾄ(0508以降)'!$C$28="×","",IF(AND(踏み台シート!E224=1,踏み台シート!E438=1),2,IF(踏み台シート!E224=1,1,""))),IF(AND(踏み台シート!E224=1,踏み台シート!E438=1),2,IF(踏み台シート!E224=1,1,"")))</f>
        <v/>
      </c>
      <c r="F14" s="5" t="str">
        <f>IF($F$8&gt;=DATE(2023,5,8),IF('別紙3-3_要件ﾁｪｯｸﾘｽﾄ(0508以降)'!$C$28="×","",IF(AND(踏み台シート!F224=1,踏み台シート!F438=1),2,IF(踏み台シート!F224=1,1,""))),IF(AND(踏み台シート!F224=1,踏み台シート!F438=1),2,IF(踏み台シート!F224=1,1,"")))</f>
        <v/>
      </c>
      <c r="G14" s="5" t="str">
        <f>IF($G$8&gt;=DATE(2023,5,8),IF('別紙3-3_要件ﾁｪｯｸﾘｽﾄ(0508以降)'!$C$28="×","",IF(AND(踏み台シート!G224=1,踏み台シート!G438=1),2,IF(踏み台シート!G224=1,1,""))),IF(AND(踏み台シート!G224=1,踏み台シート!G438=1),2,IF(踏み台シート!G224=1,1,"")))</f>
        <v/>
      </c>
      <c r="H14" s="5" t="str">
        <f>IF($H$8&gt;=DATE(2023,5,8),IF('別紙3-3_要件ﾁｪｯｸﾘｽﾄ(0508以降)'!$C$28="×","",IF(AND(踏み台シート!H224=1,踏み台シート!H438=1),2,IF(踏み台シート!H224=1,1,""))),IF(AND(踏み台シート!H224=1,踏み台シート!H438=1),2,IF(踏み台シート!H224=1,1,"")))</f>
        <v/>
      </c>
      <c r="I14" s="5" t="str">
        <f>IF($I$8&gt;=DATE(2023,5,8),IF('別紙3-3_要件ﾁｪｯｸﾘｽﾄ(0508以降)'!$C$28="×","",IF(AND(踏み台シート!I224=1,踏み台シート!I438=1),2,IF(踏み台シート!I224=1,1,""))),IF(AND(踏み台シート!I224=1,踏み台シート!I438=1),2,IF(踏み台シート!I224=1,1,"")))</f>
        <v/>
      </c>
      <c r="J14" s="5" t="str">
        <f>IF($J$8&gt;=DATE(2023,5,8),IF('別紙3-3_要件ﾁｪｯｸﾘｽﾄ(0508以降)'!$C$28="×","",IF(AND(踏み台シート!J224=1,踏み台シート!J438=1),2,IF(踏み台シート!J224=1,1,""))),IF(AND(踏み台シート!J224=1,踏み台シート!J438=1),2,IF(踏み台シート!J224=1,1,"")))</f>
        <v/>
      </c>
      <c r="K14" s="5" t="str">
        <f>IF($K$8&gt;=DATE(2023,5,8),IF('別紙3-3_要件ﾁｪｯｸﾘｽﾄ(0508以降)'!$C$28="×","",IF(AND(踏み台シート!K224=1,踏み台シート!K438=1),2,IF(踏み台シート!K224=1,1,""))),IF(AND(踏み台シート!K224=1,踏み台シート!K438=1),2,IF(踏み台シート!K224=1,1,"")))</f>
        <v/>
      </c>
      <c r="L14" s="5" t="str">
        <f>IF($L$8&gt;=DATE(2023,5,8),IF('別紙3-3_要件ﾁｪｯｸﾘｽﾄ(0508以降)'!$C$28="×","",IF(AND(踏み台シート!L224=1,踏み台シート!L438=1),2,IF(踏み台シート!L224=1,1,""))),IF(AND(踏み台シート!L224=1,踏み台シート!L438=1),2,IF(踏み台シート!L224=1,1,"")))</f>
        <v/>
      </c>
      <c r="M14" s="5" t="str">
        <f>IF($M$8&gt;=DATE(2023,5,8),IF('別紙3-3_要件ﾁｪｯｸﾘｽﾄ(0508以降)'!$C$28="×","",IF(AND(踏み台シート!M224=1,踏み台シート!M438=1),2,IF(踏み台シート!M224=1,1,""))),IF(AND(踏み台シート!M224=1,踏み台シート!M438=1),2,IF(踏み台シート!M224=1,1,"")))</f>
        <v/>
      </c>
      <c r="N14" s="5" t="str">
        <f>IF($N$8&gt;=DATE(2023,5,8),IF('別紙3-3_要件ﾁｪｯｸﾘｽﾄ(0508以降)'!$C$28="×","",IF(AND(踏み台シート!N224=1,踏み台シート!N438=1),2,IF(踏み台シート!N224=1,1,""))),IF(AND(踏み台シート!N224=1,踏み台シート!N438=1),2,IF(踏み台シート!N224=1,1,"")))</f>
        <v/>
      </c>
      <c r="O14" s="5" t="str">
        <f>IF($O$8&gt;=DATE(2023,5,8),IF('別紙3-3_要件ﾁｪｯｸﾘｽﾄ(0508以降)'!$C$28="×","",IF(AND(踏み台シート!O224=1,踏み台シート!O438=1),2,IF(踏み台シート!O224=1,1,""))),IF(AND(踏み台シート!O224=1,踏み台シート!O438=1),2,IF(踏み台シート!O224=1,1,"")))</f>
        <v/>
      </c>
      <c r="P14" s="5" t="str">
        <f>IF($P$8&gt;=DATE(2023,5,8),IF('別紙3-3_要件ﾁｪｯｸﾘｽﾄ(0508以降)'!$C$28="×","",IF(AND(踏み台シート!P224=1,踏み台シート!P438=1),2,IF(踏み台シート!P224=1,1,""))),IF(AND(踏み台シート!P224=1,踏み台シート!P438=1),2,IF(踏み台シート!P224=1,1,"")))</f>
        <v/>
      </c>
      <c r="Q14" s="5" t="str">
        <f>IF($Q$8&gt;=DATE(2023,5,8),IF('別紙3-3_要件ﾁｪｯｸﾘｽﾄ(0508以降)'!$C$28="×","",IF(AND(踏み台シート!Q224=1,踏み台シート!Q438=1),2,IF(踏み台シート!Q224=1,1,""))),IF(AND(踏み台シート!Q224=1,踏み台シート!Q438=1),2,IF(踏み台シート!Q224=1,1,"")))</f>
        <v/>
      </c>
      <c r="R14" s="5" t="str">
        <f>IF($R$8&gt;=DATE(2023,5,8),IF('別紙3-3_要件ﾁｪｯｸﾘｽﾄ(0508以降)'!$C$28="×","",IF(AND(踏み台シート!R224=1,踏み台シート!R438=1),2,IF(踏み台シート!R224=1,1,""))),IF(AND(踏み台シート!R224=1,踏み台シート!R438=1),2,IF(踏み台シート!R224=1,1,"")))</f>
        <v/>
      </c>
      <c r="S14" s="5" t="str">
        <f>IF($S$8&gt;=DATE(2023,5,8),IF('別紙3-3_要件ﾁｪｯｸﾘｽﾄ(0508以降)'!$C$28="×","",IF(AND(踏み台シート!S224=1,踏み台シート!S438=1),2,IF(踏み台シート!S224=1,1,""))),IF(AND(踏み台シート!S224=1,踏み台シート!S438=1),2,IF(踏み台シート!S224=1,1,"")))</f>
        <v/>
      </c>
      <c r="T14" s="5" t="str">
        <f>IF($T$8&gt;=DATE(2023,5,8),IF('別紙3-3_要件ﾁｪｯｸﾘｽﾄ(0508以降)'!$C$28="×","",IF(AND(踏み台シート!T224=1,踏み台シート!T438=1),2,IF(踏み台シート!T224=1,1,""))),IF(AND(踏み台シート!T224=1,踏み台シート!T438=1),2,IF(踏み台シート!T224=1,1,"")))</f>
        <v/>
      </c>
      <c r="U14" s="5" t="str">
        <f>IF($U$8&gt;=DATE(2023,5,8),IF('別紙3-3_要件ﾁｪｯｸﾘｽﾄ(0508以降)'!$C$28="×","",IF(AND(踏み台シート!U224=1,踏み台シート!U438=1),2,IF(踏み台シート!U224=1,1,""))),IF(AND(踏み台シート!U224=1,踏み台シート!U438=1),2,IF(踏み台シート!U224=1,1,"")))</f>
        <v/>
      </c>
      <c r="V14" s="5" t="str">
        <f>IF($V$8&gt;=DATE(2023,5,8),IF('別紙3-3_要件ﾁｪｯｸﾘｽﾄ(0508以降)'!$C$28="×","",IF(AND(踏み台シート!V224=1,踏み台シート!V438=1),2,IF(踏み台シート!V224=1,1,""))),IF(AND(踏み台シート!V224=1,踏み台シート!V438=1),2,IF(踏み台シート!V224=1,1,"")))</f>
        <v/>
      </c>
      <c r="W14" s="5" t="str">
        <f>IF($W$8&gt;=DATE(2023,5,8),IF('別紙3-3_要件ﾁｪｯｸﾘｽﾄ(0508以降)'!$C$28="×","",IF(AND(踏み台シート!W224=1,踏み台シート!W438=1),2,IF(踏み台シート!W224=1,1,""))),IF(AND(踏み台シート!W224=1,踏み台シート!W438=1),2,IF(踏み台シート!W224=1,1,"")))</f>
        <v/>
      </c>
      <c r="X14" s="5" t="str">
        <f>IF($X$8&gt;=DATE(2023,5,8),IF('別紙3-3_要件ﾁｪｯｸﾘｽﾄ(0508以降)'!$C$28="×","",IF(AND(踏み台シート!X224=1,踏み台シート!X438=1),2,IF(踏み台シート!X224=1,1,""))),IF(AND(踏み台シート!X224=1,踏み台シート!X438=1),2,IF(踏み台シート!X224=1,1,"")))</f>
        <v/>
      </c>
      <c r="Y14" s="5" t="str">
        <f>IF($Y$8&gt;=DATE(2023,5,8),IF('別紙3-3_要件ﾁｪｯｸﾘｽﾄ(0508以降)'!$C$28="×","",IF(AND(踏み台シート!Y224=1,踏み台シート!Y438=1),2,IF(踏み台シート!Y224=1,1,""))),IF(AND(踏み台シート!Y224=1,踏み台シート!Y438=1),2,IF(踏み台シート!Y224=1,1,"")))</f>
        <v/>
      </c>
      <c r="Z14" s="5" t="str">
        <f>IF($Z$8&gt;=DATE(2023,5,8),IF('別紙3-3_要件ﾁｪｯｸﾘｽﾄ(0508以降)'!$C$28="×","",IF(AND(踏み台シート!Z224=1,踏み台シート!Z438=1),2,IF(踏み台シート!Z224=1,1,""))),IF(AND(踏み台シート!Z224=1,踏み台シート!Z438=1),2,IF(踏み台シート!Z224=1,1,"")))</f>
        <v/>
      </c>
      <c r="AA14" s="5" t="str">
        <f>IF($AA$8&gt;=DATE(2023,5,8),IF('別紙3-3_要件ﾁｪｯｸﾘｽﾄ(0508以降)'!$C$28="×","",IF(AND(踏み台シート!AA224=1,踏み台シート!AA438=1),2,IF(踏み台シート!AA224=1,1,""))),IF(AND(踏み台シート!AA224=1,踏み台シート!AA438=1),2,IF(踏み台シート!AA224=1,1,"")))</f>
        <v/>
      </c>
      <c r="AB14" s="5" t="str">
        <f>IF($AB$8&gt;=DATE(2023,5,8),IF('別紙3-3_要件ﾁｪｯｸﾘｽﾄ(0508以降)'!$C$28="×","",IF(AND(踏み台シート!AB224=1,踏み台シート!AB438=1),2,IF(踏み台シート!AB224=1,1,""))),IF(AND(踏み台シート!AB224=1,踏み台シート!AB438=1),2,IF(踏み台シート!AB224=1,1,"")))</f>
        <v/>
      </c>
      <c r="AC14" s="5" t="str">
        <f>IF($AC$8&gt;=DATE(2023,5,8),IF('別紙3-3_要件ﾁｪｯｸﾘｽﾄ(0508以降)'!$C$28="×","",IF(AND(踏み台シート!AC224=1,踏み台シート!AC438=1),2,IF(踏み台シート!AC224=1,1,""))),IF(AND(踏み台シート!AC224=1,踏み台シート!AC438=1),2,IF(踏み台シート!AC224=1,1,"")))</f>
        <v/>
      </c>
      <c r="AD14" s="5" t="str">
        <f>IF($AD$8&gt;=DATE(2023,5,8),IF('別紙3-3_要件ﾁｪｯｸﾘｽﾄ(0508以降)'!$C$28="×","",IF(AND(踏み台シート!AD224=1,踏み台シート!AD438=1),2,IF(踏み台シート!AD224=1,1,""))),IF(AND(踏み台シート!AD224=1,踏み台シート!AD438=1),2,IF(踏み台シート!AD224=1,1,"")))</f>
        <v/>
      </c>
      <c r="AE14" s="5" t="str">
        <f>IF($AE$8&gt;=DATE(2023,5,8),IF('別紙3-3_要件ﾁｪｯｸﾘｽﾄ(0508以降)'!$C$28="×","",IF(AND(踏み台シート!AE224=1,踏み台シート!AE438=1),2,IF(踏み台シート!AE224=1,1,""))),IF(AND(踏み台シート!AE224=1,踏み台シート!AE438=1),2,IF(踏み台シート!AE224=1,1,"")))</f>
        <v/>
      </c>
      <c r="AF14" s="5" t="str">
        <f>IF($AF$8&gt;=DATE(2023,5,8),IF('別紙3-3_要件ﾁｪｯｸﾘｽﾄ(0508以降)'!$C$28="×","",IF(AND(踏み台シート!AF224=1,踏み台シート!AF438=1),2,IF(踏み台シート!AF224=1,1,""))),IF(AND(踏み台シート!AF224=1,踏み台シート!AF438=1),2,IF(踏み台シート!AF224=1,1,"")))</f>
        <v/>
      </c>
      <c r="AG14" s="5" t="str">
        <f>IF($AG$8&gt;=DATE(2023,5,8),IF('別紙3-3_要件ﾁｪｯｸﾘｽﾄ(0508以降)'!$C$28="×","",IF(AND(踏み台シート!AG224=1,踏み台シート!AG438=1),2,IF(踏み台シート!AG224=1,1,""))),IF(AND(踏み台シート!AG224=1,踏み台シート!AG438=1),2,IF(踏み台シート!AG224=1,1,"")))</f>
        <v/>
      </c>
      <c r="AH14" s="5" t="str">
        <f>IF($AH$8&gt;=DATE(2023,5,8),IF('別紙3-3_要件ﾁｪｯｸﾘｽﾄ(0508以降)'!$C$28="×","",IF(AND(踏み台シート!AH224=1,踏み台シート!AH438=1),2,IF(踏み台シート!AH224=1,1,""))),IF(AND(踏み台シート!AH224=1,踏み台シート!AH438=1),2,IF(踏み台シート!AH224=1,1,"")))</f>
        <v/>
      </c>
      <c r="AI14" s="5" t="str">
        <f>IF($AI$8&gt;=DATE(2023,5,8),IF('別紙3-3_要件ﾁｪｯｸﾘｽﾄ(0508以降)'!$C$28="×","",IF(AND(踏み台シート!AI224=1,踏み台シート!AI438=1),2,IF(踏み台シート!AI224=1,1,""))),IF(AND(踏み台シート!AI224=1,踏み台シート!AI438=1),2,IF(踏み台シート!AI224=1,1,"")))</f>
        <v/>
      </c>
      <c r="AJ14" s="5" t="str">
        <f>IF($AJ$8&gt;=DATE(2023,5,8),IF('別紙3-3_要件ﾁｪｯｸﾘｽﾄ(0508以降)'!$C$28="×","",IF(AND(踏み台シート!AJ224=1,踏み台シート!AJ438=1),2,IF(踏み台シート!AJ224=1,1,""))),IF(AND(踏み台シート!AJ224=1,踏み台シート!AJ438=1),2,IF(踏み台シート!AJ224=1,1,"")))</f>
        <v/>
      </c>
      <c r="AK14" s="5" t="str">
        <f>IF($AK$8&gt;=DATE(2023,5,8),IF('別紙3-3_要件ﾁｪｯｸﾘｽﾄ(0508以降)'!$C$28="×","",IF(AND(踏み台シート!AK224=1,踏み台シート!AK438=1),2,IF(踏み台シート!AK224=1,1,""))),IF(AND(踏み台シート!AK224=1,踏み台シート!AK438=1),2,IF(踏み台シート!AK224=1,1,"")))</f>
        <v/>
      </c>
      <c r="AL14" s="5" t="str">
        <f>IF($AL$8&gt;=DATE(2023,5,8),IF('別紙3-3_要件ﾁｪｯｸﾘｽﾄ(0508以降)'!$C$28="×","",IF(AND(踏み台シート!AL224=1,踏み台シート!AL438=1),2,IF(踏み台シート!AL224=1,1,""))),IF(AND(踏み台シート!AL224=1,踏み台シート!AL438=1),2,IF(踏み台シート!AL224=1,1,"")))</f>
        <v/>
      </c>
      <c r="AM14" s="5" t="str">
        <f>IF($AM$8&gt;=DATE(2023,5,8),IF('別紙3-3_要件ﾁｪｯｸﾘｽﾄ(0508以降)'!$C$28="×","",IF(AND(踏み台シート!AM224=1,踏み台シート!AM438=1),2,IF(踏み台シート!AM224=1,1,""))),IF(AND(踏み台シート!AM224=1,踏み台シート!AM438=1),2,IF(踏み台シート!AM224=1,1,"")))</f>
        <v/>
      </c>
      <c r="AN14" s="5" t="str">
        <f>IF($AN$8&gt;=DATE(2023,5,8),IF('別紙3-3_要件ﾁｪｯｸﾘｽﾄ(0508以降)'!$C$28="×","",IF(AND(踏み台シート!AN224=1,踏み台シート!AN438=1),2,IF(踏み台シート!AN224=1,1,""))),IF(AND(踏み台シート!AN224=1,踏み台シート!AN438=1),2,IF(踏み台シート!AN224=1,1,"")))</f>
        <v/>
      </c>
      <c r="AO14" s="5" t="str">
        <f>IF($AO$8&gt;=DATE(2023,5,8),IF('別紙3-3_要件ﾁｪｯｸﾘｽﾄ(0508以降)'!$C$28="×","",IF(AND(踏み台シート!AO224=1,踏み台シート!AO438=1),2,IF(踏み台シート!AO224=1,1,""))),IF(AND(踏み台シート!AO224=1,踏み台シート!AO438=1),2,IF(踏み台シート!AO224=1,1,"")))</f>
        <v/>
      </c>
      <c r="AP14" s="5" t="str">
        <f>IF($AP$8&gt;=DATE(2023,5,8),IF('別紙3-3_要件ﾁｪｯｸﾘｽﾄ(0508以降)'!$C$28="×","",IF(AND(踏み台シート!AP224=1,踏み台シート!AP438=1),2,IF(踏み台シート!AP224=1,1,""))),IF(AND(踏み台シート!AP224=1,踏み台シート!AP438=1),2,IF(踏み台シート!AP224=1,1,"")))</f>
        <v/>
      </c>
      <c r="AQ14" s="5" t="str">
        <f>IF($AQ$8&gt;=DATE(2023,5,8),IF('別紙3-3_要件ﾁｪｯｸﾘｽﾄ(0508以降)'!$C$28="×","",IF(AND(踏み台シート!AQ224=1,踏み台シート!AQ438=1),2,IF(踏み台シート!AQ224=1,1,""))),IF(AND(踏み台シート!AQ224=1,踏み台シート!AQ438=1),2,IF(踏み台シート!AQ224=1,1,"")))</f>
        <v/>
      </c>
      <c r="AR14" s="5" t="str">
        <f>IF($AR$8&gt;=DATE(2023,5,8),IF('別紙3-3_要件ﾁｪｯｸﾘｽﾄ(0508以降)'!$C$28="×","",IF(AND(踏み台シート!AR224=1,踏み台シート!AR438=1),2,IF(踏み台シート!AR224=1,1,""))),IF(AND(踏み台シート!AR224=1,踏み台シート!AR438=1),2,IF(踏み台シート!AR224=1,1,"")))</f>
        <v/>
      </c>
      <c r="AS14" s="5" t="str">
        <f>IF($AS$8&gt;=DATE(2023,5,8),IF('別紙3-3_要件ﾁｪｯｸﾘｽﾄ(0508以降)'!$C$28="×","",IF(AND(踏み台シート!AS224=1,踏み台シート!AS438=1),2,IF(踏み台シート!AS224=1,1,""))),IF(AND(踏み台シート!AS224=1,踏み台シート!AS438=1),2,IF(踏み台シート!AS224=1,1,"")))</f>
        <v/>
      </c>
      <c r="AT14" s="5" t="str">
        <f>IF($AT$8&gt;=DATE(2023,5,8),IF('別紙3-3_要件ﾁｪｯｸﾘｽﾄ(0508以降)'!$C$28="×","",IF(AND(踏み台シート!AT224=1,踏み台シート!AT438=1),2,IF(踏み台シート!AT224=1,1,""))),IF(AND(踏み台シート!AT224=1,踏み台シート!AT438=1),2,IF(踏み台シート!AT224=1,1,"")))</f>
        <v/>
      </c>
      <c r="AU14" s="5" t="str">
        <f>IF($AU$8&gt;=DATE(2023,5,8),IF('別紙3-3_要件ﾁｪｯｸﾘｽﾄ(0508以降)'!$C$28="×","",IF(AND(踏み台シート!AU224=1,踏み台シート!AU438=1),2,IF(踏み台シート!AU224=1,1,""))),IF(AND(踏み台シート!AU224=1,踏み台シート!AU438=1),2,IF(踏み台シート!AU224=1,1,"")))</f>
        <v/>
      </c>
      <c r="AV14" s="5" t="str">
        <f>IF($AV$8&gt;=DATE(2023,5,8),IF('別紙3-3_要件ﾁｪｯｸﾘｽﾄ(0508以降)'!$C$28="×","",IF(AND(踏み台シート!AV224=1,踏み台シート!AV438=1),2,IF(踏み台シート!AV224=1,1,""))),IF(AND(踏み台シート!AV224=1,踏み台シート!AV438=1),2,IF(踏み台シート!AV224=1,1,"")))</f>
        <v/>
      </c>
      <c r="AW14" s="5" t="str">
        <f>IF($AW$8&gt;=DATE(2023,5,8),IF('別紙3-3_要件ﾁｪｯｸﾘｽﾄ(0508以降)'!$C$28="×","",IF(AND(踏み台シート!AW224=1,踏み台シート!AW438=1),2,IF(踏み台シート!AW224=1,1,""))),IF(AND(踏み台シート!AW224=1,踏み台シート!AW438=1),2,IF(踏み台シート!AW224=1,1,"")))</f>
        <v/>
      </c>
      <c r="AX14" s="5" t="str">
        <f>IF($AX$8&gt;=DATE(2023,5,8),IF('別紙3-3_要件ﾁｪｯｸﾘｽﾄ(0508以降)'!$C$28="×","",IF(AND(踏み台シート!AX224=1,踏み台シート!AX438=1),2,IF(踏み台シート!AX224=1,1,""))),IF(AND(踏み台シート!AX224=1,踏み台シート!AX438=1),2,IF(踏み台シート!AX224=1,1,"")))</f>
        <v/>
      </c>
      <c r="AY14" s="5" t="str">
        <f>IF($AY$8&gt;=DATE(2023,5,8),IF('別紙3-3_要件ﾁｪｯｸﾘｽﾄ(0508以降)'!$C$28="×","",IF(AND(踏み台シート!AY224=1,踏み台シート!AY438=1),2,IF(踏み台シート!AY224=1,1,""))),IF(AND(踏み台シート!AY224=1,踏み台シート!AY438=1),2,IF(踏み台シート!AY224=1,1,"")))</f>
        <v/>
      </c>
      <c r="AZ14" s="5" t="str">
        <f>IF($AZ$8&gt;=DATE(2023,5,8),IF('別紙3-3_要件ﾁｪｯｸﾘｽﾄ(0508以降)'!$C$28="×","",IF(AND(踏み台シート!AZ224=1,踏み台シート!AZ438=1),2,IF(踏み台シート!AZ224=1,1,""))),IF(AND(踏み台シート!AZ224=1,踏み台シート!AZ438=1),2,IF(踏み台シート!AZ224=1,1,"")))</f>
        <v/>
      </c>
      <c r="BA14" s="5" t="str">
        <f>IF($BA$8&gt;=DATE(2023,5,8),IF('別紙3-3_要件ﾁｪｯｸﾘｽﾄ(0508以降)'!$C$28="×","",IF(AND(踏み台シート!BA224=1,踏み台シート!BA438=1),2,IF(踏み台シート!BA224=1,1,""))),IF(AND(踏み台シート!BA224=1,踏み台シート!BA438=1),2,IF(踏み台シート!BA224=1,1,"")))</f>
        <v/>
      </c>
      <c r="BB14" s="18" t="str">
        <f t="shared" si="21"/>
        <v/>
      </c>
      <c r="BC14" s="7" t="str">
        <f t="shared" si="22"/>
        <v/>
      </c>
      <c r="BD14" s="7" t="str">
        <f t="shared" si="23"/>
        <v/>
      </c>
    </row>
    <row r="15" spans="1:58" ht="24" customHeight="1" x14ac:dyDescent="0.2">
      <c r="A15" s="5" t="str">
        <f t="shared" si="24"/>
        <v/>
      </c>
      <c r="B15" s="14" t="str">
        <f>IF('別紙3-1_区分⑤所要額内訳'!B17="","",'別紙3-1_区分⑤所要額内訳'!B17)</f>
        <v/>
      </c>
      <c r="C15" s="5" t="str">
        <f>IF('別紙3-1_区分⑤所要額内訳'!C17="","",'別紙3-1_区分⑤所要額内訳'!C17)</f>
        <v/>
      </c>
      <c r="D15" s="5">
        <f>IF($D$8&gt;=DATE(2023,5,8),IF('別紙3-3_要件ﾁｪｯｸﾘｽﾄ(0508以降)'!$C$28="×","",IF(AND(踏み台シート!D225=1,踏み台シート!D439=1),2,IF(踏み台シート!D225=1,1,""))),IF(AND(踏み台シート!D225=1,踏み台シート!D439=1),2,IF(踏み台シート!D225=1,1,"")))</f>
        <v>1</v>
      </c>
      <c r="E15" s="5" t="str">
        <f>IF($E$8&gt;=DATE(2023,5,8),IF('別紙3-3_要件ﾁｪｯｸﾘｽﾄ(0508以降)'!$C$28="×","",IF(AND(踏み台シート!E225=1,踏み台シート!E439=1),2,IF(踏み台シート!E225=1,1,""))),IF(AND(踏み台シート!E225=1,踏み台シート!E439=1),2,IF(踏み台シート!E225=1,1,"")))</f>
        <v/>
      </c>
      <c r="F15" s="5" t="str">
        <f>IF($F$8&gt;=DATE(2023,5,8),IF('別紙3-3_要件ﾁｪｯｸﾘｽﾄ(0508以降)'!$C$28="×","",IF(AND(踏み台シート!F225=1,踏み台シート!F439=1),2,IF(踏み台シート!F225=1,1,""))),IF(AND(踏み台シート!F225=1,踏み台シート!F439=1),2,IF(踏み台シート!F225=1,1,"")))</f>
        <v/>
      </c>
      <c r="G15" s="5" t="str">
        <f>IF($G$8&gt;=DATE(2023,5,8),IF('別紙3-3_要件ﾁｪｯｸﾘｽﾄ(0508以降)'!$C$28="×","",IF(AND(踏み台シート!G225=1,踏み台シート!G439=1),2,IF(踏み台シート!G225=1,1,""))),IF(AND(踏み台シート!G225=1,踏み台シート!G439=1),2,IF(踏み台シート!G225=1,1,"")))</f>
        <v/>
      </c>
      <c r="H15" s="5" t="str">
        <f>IF($H$8&gt;=DATE(2023,5,8),IF('別紙3-3_要件ﾁｪｯｸﾘｽﾄ(0508以降)'!$C$28="×","",IF(AND(踏み台シート!H225=1,踏み台シート!H439=1),2,IF(踏み台シート!H225=1,1,""))),IF(AND(踏み台シート!H225=1,踏み台シート!H439=1),2,IF(踏み台シート!H225=1,1,"")))</f>
        <v/>
      </c>
      <c r="I15" s="5" t="str">
        <f>IF($I$8&gt;=DATE(2023,5,8),IF('別紙3-3_要件ﾁｪｯｸﾘｽﾄ(0508以降)'!$C$28="×","",IF(AND(踏み台シート!I225=1,踏み台シート!I439=1),2,IF(踏み台シート!I225=1,1,""))),IF(AND(踏み台シート!I225=1,踏み台シート!I439=1),2,IF(踏み台シート!I225=1,1,"")))</f>
        <v/>
      </c>
      <c r="J15" s="5" t="str">
        <f>IF($J$8&gt;=DATE(2023,5,8),IF('別紙3-3_要件ﾁｪｯｸﾘｽﾄ(0508以降)'!$C$28="×","",IF(AND(踏み台シート!J225=1,踏み台シート!J439=1),2,IF(踏み台シート!J225=1,1,""))),IF(AND(踏み台シート!J225=1,踏み台シート!J439=1),2,IF(踏み台シート!J225=1,1,"")))</f>
        <v/>
      </c>
      <c r="K15" s="5" t="str">
        <f>IF($K$8&gt;=DATE(2023,5,8),IF('別紙3-3_要件ﾁｪｯｸﾘｽﾄ(0508以降)'!$C$28="×","",IF(AND(踏み台シート!K225=1,踏み台シート!K439=1),2,IF(踏み台シート!K225=1,1,""))),IF(AND(踏み台シート!K225=1,踏み台シート!K439=1),2,IF(踏み台シート!K225=1,1,"")))</f>
        <v/>
      </c>
      <c r="L15" s="5" t="str">
        <f>IF($L$8&gt;=DATE(2023,5,8),IF('別紙3-3_要件ﾁｪｯｸﾘｽﾄ(0508以降)'!$C$28="×","",IF(AND(踏み台シート!L225=1,踏み台シート!L439=1),2,IF(踏み台シート!L225=1,1,""))),IF(AND(踏み台シート!L225=1,踏み台シート!L439=1),2,IF(踏み台シート!L225=1,1,"")))</f>
        <v/>
      </c>
      <c r="M15" s="5" t="str">
        <f>IF($M$8&gt;=DATE(2023,5,8),IF('別紙3-3_要件ﾁｪｯｸﾘｽﾄ(0508以降)'!$C$28="×","",IF(AND(踏み台シート!M225=1,踏み台シート!M439=1),2,IF(踏み台シート!M225=1,1,""))),IF(AND(踏み台シート!M225=1,踏み台シート!M439=1),2,IF(踏み台シート!M225=1,1,"")))</f>
        <v/>
      </c>
      <c r="N15" s="5" t="str">
        <f>IF($N$8&gt;=DATE(2023,5,8),IF('別紙3-3_要件ﾁｪｯｸﾘｽﾄ(0508以降)'!$C$28="×","",IF(AND(踏み台シート!N225=1,踏み台シート!N439=1),2,IF(踏み台シート!N225=1,1,""))),IF(AND(踏み台シート!N225=1,踏み台シート!N439=1),2,IF(踏み台シート!N225=1,1,"")))</f>
        <v/>
      </c>
      <c r="O15" s="5" t="str">
        <f>IF($O$8&gt;=DATE(2023,5,8),IF('別紙3-3_要件ﾁｪｯｸﾘｽﾄ(0508以降)'!$C$28="×","",IF(AND(踏み台シート!O225=1,踏み台シート!O439=1),2,IF(踏み台シート!O225=1,1,""))),IF(AND(踏み台シート!O225=1,踏み台シート!O439=1),2,IF(踏み台シート!O225=1,1,"")))</f>
        <v/>
      </c>
      <c r="P15" s="5" t="str">
        <f>IF($P$8&gt;=DATE(2023,5,8),IF('別紙3-3_要件ﾁｪｯｸﾘｽﾄ(0508以降)'!$C$28="×","",IF(AND(踏み台シート!P225=1,踏み台シート!P439=1),2,IF(踏み台シート!P225=1,1,""))),IF(AND(踏み台シート!P225=1,踏み台シート!P439=1),2,IF(踏み台シート!P225=1,1,"")))</f>
        <v/>
      </c>
      <c r="Q15" s="5" t="str">
        <f>IF($Q$8&gt;=DATE(2023,5,8),IF('別紙3-3_要件ﾁｪｯｸﾘｽﾄ(0508以降)'!$C$28="×","",IF(AND(踏み台シート!Q225=1,踏み台シート!Q439=1),2,IF(踏み台シート!Q225=1,1,""))),IF(AND(踏み台シート!Q225=1,踏み台シート!Q439=1),2,IF(踏み台シート!Q225=1,1,"")))</f>
        <v/>
      </c>
      <c r="R15" s="5" t="str">
        <f>IF($R$8&gt;=DATE(2023,5,8),IF('別紙3-3_要件ﾁｪｯｸﾘｽﾄ(0508以降)'!$C$28="×","",IF(AND(踏み台シート!R225=1,踏み台シート!R439=1),2,IF(踏み台シート!R225=1,1,""))),IF(AND(踏み台シート!R225=1,踏み台シート!R439=1),2,IF(踏み台シート!R225=1,1,"")))</f>
        <v/>
      </c>
      <c r="S15" s="5" t="str">
        <f>IF($S$8&gt;=DATE(2023,5,8),IF('別紙3-3_要件ﾁｪｯｸﾘｽﾄ(0508以降)'!$C$28="×","",IF(AND(踏み台シート!S225=1,踏み台シート!S439=1),2,IF(踏み台シート!S225=1,1,""))),IF(AND(踏み台シート!S225=1,踏み台シート!S439=1),2,IF(踏み台シート!S225=1,1,"")))</f>
        <v/>
      </c>
      <c r="T15" s="5" t="str">
        <f>IF($T$8&gt;=DATE(2023,5,8),IF('別紙3-3_要件ﾁｪｯｸﾘｽﾄ(0508以降)'!$C$28="×","",IF(AND(踏み台シート!T225=1,踏み台シート!T439=1),2,IF(踏み台シート!T225=1,1,""))),IF(AND(踏み台シート!T225=1,踏み台シート!T439=1),2,IF(踏み台シート!T225=1,1,"")))</f>
        <v/>
      </c>
      <c r="U15" s="5" t="str">
        <f>IF($U$8&gt;=DATE(2023,5,8),IF('別紙3-3_要件ﾁｪｯｸﾘｽﾄ(0508以降)'!$C$28="×","",IF(AND(踏み台シート!U225=1,踏み台シート!U439=1),2,IF(踏み台シート!U225=1,1,""))),IF(AND(踏み台シート!U225=1,踏み台シート!U439=1),2,IF(踏み台シート!U225=1,1,"")))</f>
        <v/>
      </c>
      <c r="V15" s="5" t="str">
        <f>IF($V$8&gt;=DATE(2023,5,8),IF('別紙3-3_要件ﾁｪｯｸﾘｽﾄ(0508以降)'!$C$28="×","",IF(AND(踏み台シート!V225=1,踏み台シート!V439=1),2,IF(踏み台シート!V225=1,1,""))),IF(AND(踏み台シート!V225=1,踏み台シート!V439=1),2,IF(踏み台シート!V225=1,1,"")))</f>
        <v/>
      </c>
      <c r="W15" s="5" t="str">
        <f>IF($W$8&gt;=DATE(2023,5,8),IF('別紙3-3_要件ﾁｪｯｸﾘｽﾄ(0508以降)'!$C$28="×","",IF(AND(踏み台シート!W225=1,踏み台シート!W439=1),2,IF(踏み台シート!W225=1,1,""))),IF(AND(踏み台シート!W225=1,踏み台シート!W439=1),2,IF(踏み台シート!W225=1,1,"")))</f>
        <v/>
      </c>
      <c r="X15" s="5" t="str">
        <f>IF($X$8&gt;=DATE(2023,5,8),IF('別紙3-3_要件ﾁｪｯｸﾘｽﾄ(0508以降)'!$C$28="×","",IF(AND(踏み台シート!X225=1,踏み台シート!X439=1),2,IF(踏み台シート!X225=1,1,""))),IF(AND(踏み台シート!X225=1,踏み台シート!X439=1),2,IF(踏み台シート!X225=1,1,"")))</f>
        <v/>
      </c>
      <c r="Y15" s="5" t="str">
        <f>IF($Y$8&gt;=DATE(2023,5,8),IF('別紙3-3_要件ﾁｪｯｸﾘｽﾄ(0508以降)'!$C$28="×","",IF(AND(踏み台シート!Y225=1,踏み台シート!Y439=1),2,IF(踏み台シート!Y225=1,1,""))),IF(AND(踏み台シート!Y225=1,踏み台シート!Y439=1),2,IF(踏み台シート!Y225=1,1,"")))</f>
        <v/>
      </c>
      <c r="Z15" s="5" t="str">
        <f>IF($Z$8&gt;=DATE(2023,5,8),IF('別紙3-3_要件ﾁｪｯｸﾘｽﾄ(0508以降)'!$C$28="×","",IF(AND(踏み台シート!Z225=1,踏み台シート!Z439=1),2,IF(踏み台シート!Z225=1,1,""))),IF(AND(踏み台シート!Z225=1,踏み台シート!Z439=1),2,IF(踏み台シート!Z225=1,1,"")))</f>
        <v/>
      </c>
      <c r="AA15" s="5" t="str">
        <f>IF($AA$8&gt;=DATE(2023,5,8),IF('別紙3-3_要件ﾁｪｯｸﾘｽﾄ(0508以降)'!$C$28="×","",IF(AND(踏み台シート!AA225=1,踏み台シート!AA439=1),2,IF(踏み台シート!AA225=1,1,""))),IF(AND(踏み台シート!AA225=1,踏み台シート!AA439=1),2,IF(踏み台シート!AA225=1,1,"")))</f>
        <v/>
      </c>
      <c r="AB15" s="5" t="str">
        <f>IF($AB$8&gt;=DATE(2023,5,8),IF('別紙3-3_要件ﾁｪｯｸﾘｽﾄ(0508以降)'!$C$28="×","",IF(AND(踏み台シート!AB225=1,踏み台シート!AB439=1),2,IF(踏み台シート!AB225=1,1,""))),IF(AND(踏み台シート!AB225=1,踏み台シート!AB439=1),2,IF(踏み台シート!AB225=1,1,"")))</f>
        <v/>
      </c>
      <c r="AC15" s="5" t="str">
        <f>IF($AC$8&gt;=DATE(2023,5,8),IF('別紙3-3_要件ﾁｪｯｸﾘｽﾄ(0508以降)'!$C$28="×","",IF(AND(踏み台シート!AC225=1,踏み台シート!AC439=1),2,IF(踏み台シート!AC225=1,1,""))),IF(AND(踏み台シート!AC225=1,踏み台シート!AC439=1),2,IF(踏み台シート!AC225=1,1,"")))</f>
        <v/>
      </c>
      <c r="AD15" s="5" t="str">
        <f>IF($AD$8&gt;=DATE(2023,5,8),IF('別紙3-3_要件ﾁｪｯｸﾘｽﾄ(0508以降)'!$C$28="×","",IF(AND(踏み台シート!AD225=1,踏み台シート!AD439=1),2,IF(踏み台シート!AD225=1,1,""))),IF(AND(踏み台シート!AD225=1,踏み台シート!AD439=1),2,IF(踏み台シート!AD225=1,1,"")))</f>
        <v/>
      </c>
      <c r="AE15" s="5" t="str">
        <f>IF($AE$8&gt;=DATE(2023,5,8),IF('別紙3-3_要件ﾁｪｯｸﾘｽﾄ(0508以降)'!$C$28="×","",IF(AND(踏み台シート!AE225=1,踏み台シート!AE439=1),2,IF(踏み台シート!AE225=1,1,""))),IF(AND(踏み台シート!AE225=1,踏み台シート!AE439=1),2,IF(踏み台シート!AE225=1,1,"")))</f>
        <v/>
      </c>
      <c r="AF15" s="5" t="str">
        <f>IF($AF$8&gt;=DATE(2023,5,8),IF('別紙3-3_要件ﾁｪｯｸﾘｽﾄ(0508以降)'!$C$28="×","",IF(AND(踏み台シート!AF225=1,踏み台シート!AF439=1),2,IF(踏み台シート!AF225=1,1,""))),IF(AND(踏み台シート!AF225=1,踏み台シート!AF439=1),2,IF(踏み台シート!AF225=1,1,"")))</f>
        <v/>
      </c>
      <c r="AG15" s="5" t="str">
        <f>IF($AG$8&gt;=DATE(2023,5,8),IF('別紙3-3_要件ﾁｪｯｸﾘｽﾄ(0508以降)'!$C$28="×","",IF(AND(踏み台シート!AG225=1,踏み台シート!AG439=1),2,IF(踏み台シート!AG225=1,1,""))),IF(AND(踏み台シート!AG225=1,踏み台シート!AG439=1),2,IF(踏み台シート!AG225=1,1,"")))</f>
        <v/>
      </c>
      <c r="AH15" s="5" t="str">
        <f>IF($AH$8&gt;=DATE(2023,5,8),IF('別紙3-3_要件ﾁｪｯｸﾘｽﾄ(0508以降)'!$C$28="×","",IF(AND(踏み台シート!AH225=1,踏み台シート!AH439=1),2,IF(踏み台シート!AH225=1,1,""))),IF(AND(踏み台シート!AH225=1,踏み台シート!AH439=1),2,IF(踏み台シート!AH225=1,1,"")))</f>
        <v/>
      </c>
      <c r="AI15" s="5" t="str">
        <f>IF($AI$8&gt;=DATE(2023,5,8),IF('別紙3-3_要件ﾁｪｯｸﾘｽﾄ(0508以降)'!$C$28="×","",IF(AND(踏み台シート!AI225=1,踏み台シート!AI439=1),2,IF(踏み台シート!AI225=1,1,""))),IF(AND(踏み台シート!AI225=1,踏み台シート!AI439=1),2,IF(踏み台シート!AI225=1,1,"")))</f>
        <v/>
      </c>
      <c r="AJ15" s="5" t="str">
        <f>IF($AJ$8&gt;=DATE(2023,5,8),IF('別紙3-3_要件ﾁｪｯｸﾘｽﾄ(0508以降)'!$C$28="×","",IF(AND(踏み台シート!AJ225=1,踏み台シート!AJ439=1),2,IF(踏み台シート!AJ225=1,1,""))),IF(AND(踏み台シート!AJ225=1,踏み台シート!AJ439=1),2,IF(踏み台シート!AJ225=1,1,"")))</f>
        <v/>
      </c>
      <c r="AK15" s="5" t="str">
        <f>IF($AK$8&gt;=DATE(2023,5,8),IF('別紙3-3_要件ﾁｪｯｸﾘｽﾄ(0508以降)'!$C$28="×","",IF(AND(踏み台シート!AK225=1,踏み台シート!AK439=1),2,IF(踏み台シート!AK225=1,1,""))),IF(AND(踏み台シート!AK225=1,踏み台シート!AK439=1),2,IF(踏み台シート!AK225=1,1,"")))</f>
        <v/>
      </c>
      <c r="AL15" s="5" t="str">
        <f>IF($AL$8&gt;=DATE(2023,5,8),IF('別紙3-3_要件ﾁｪｯｸﾘｽﾄ(0508以降)'!$C$28="×","",IF(AND(踏み台シート!AL225=1,踏み台シート!AL439=1),2,IF(踏み台シート!AL225=1,1,""))),IF(AND(踏み台シート!AL225=1,踏み台シート!AL439=1),2,IF(踏み台シート!AL225=1,1,"")))</f>
        <v/>
      </c>
      <c r="AM15" s="5" t="str">
        <f>IF($AM$8&gt;=DATE(2023,5,8),IF('別紙3-3_要件ﾁｪｯｸﾘｽﾄ(0508以降)'!$C$28="×","",IF(AND(踏み台シート!AM225=1,踏み台シート!AM439=1),2,IF(踏み台シート!AM225=1,1,""))),IF(AND(踏み台シート!AM225=1,踏み台シート!AM439=1),2,IF(踏み台シート!AM225=1,1,"")))</f>
        <v/>
      </c>
      <c r="AN15" s="5" t="str">
        <f>IF($AN$8&gt;=DATE(2023,5,8),IF('別紙3-3_要件ﾁｪｯｸﾘｽﾄ(0508以降)'!$C$28="×","",IF(AND(踏み台シート!AN225=1,踏み台シート!AN439=1),2,IF(踏み台シート!AN225=1,1,""))),IF(AND(踏み台シート!AN225=1,踏み台シート!AN439=1),2,IF(踏み台シート!AN225=1,1,"")))</f>
        <v/>
      </c>
      <c r="AO15" s="5" t="str">
        <f>IF($AO$8&gt;=DATE(2023,5,8),IF('別紙3-3_要件ﾁｪｯｸﾘｽﾄ(0508以降)'!$C$28="×","",IF(AND(踏み台シート!AO225=1,踏み台シート!AO439=1),2,IF(踏み台シート!AO225=1,1,""))),IF(AND(踏み台シート!AO225=1,踏み台シート!AO439=1),2,IF(踏み台シート!AO225=1,1,"")))</f>
        <v/>
      </c>
      <c r="AP15" s="5" t="str">
        <f>IF($AP$8&gt;=DATE(2023,5,8),IF('別紙3-3_要件ﾁｪｯｸﾘｽﾄ(0508以降)'!$C$28="×","",IF(AND(踏み台シート!AP225=1,踏み台シート!AP439=1),2,IF(踏み台シート!AP225=1,1,""))),IF(AND(踏み台シート!AP225=1,踏み台シート!AP439=1),2,IF(踏み台シート!AP225=1,1,"")))</f>
        <v/>
      </c>
      <c r="AQ15" s="5" t="str">
        <f>IF($AQ$8&gt;=DATE(2023,5,8),IF('別紙3-3_要件ﾁｪｯｸﾘｽﾄ(0508以降)'!$C$28="×","",IF(AND(踏み台シート!AQ225=1,踏み台シート!AQ439=1),2,IF(踏み台シート!AQ225=1,1,""))),IF(AND(踏み台シート!AQ225=1,踏み台シート!AQ439=1),2,IF(踏み台シート!AQ225=1,1,"")))</f>
        <v/>
      </c>
      <c r="AR15" s="5" t="str">
        <f>IF($AR$8&gt;=DATE(2023,5,8),IF('別紙3-3_要件ﾁｪｯｸﾘｽﾄ(0508以降)'!$C$28="×","",IF(AND(踏み台シート!AR225=1,踏み台シート!AR439=1),2,IF(踏み台シート!AR225=1,1,""))),IF(AND(踏み台シート!AR225=1,踏み台シート!AR439=1),2,IF(踏み台シート!AR225=1,1,"")))</f>
        <v/>
      </c>
      <c r="AS15" s="5" t="str">
        <f>IF($AS$8&gt;=DATE(2023,5,8),IF('別紙3-3_要件ﾁｪｯｸﾘｽﾄ(0508以降)'!$C$28="×","",IF(AND(踏み台シート!AS225=1,踏み台シート!AS439=1),2,IF(踏み台シート!AS225=1,1,""))),IF(AND(踏み台シート!AS225=1,踏み台シート!AS439=1),2,IF(踏み台シート!AS225=1,1,"")))</f>
        <v/>
      </c>
      <c r="AT15" s="5" t="str">
        <f>IF($AT$8&gt;=DATE(2023,5,8),IF('別紙3-3_要件ﾁｪｯｸﾘｽﾄ(0508以降)'!$C$28="×","",IF(AND(踏み台シート!AT225=1,踏み台シート!AT439=1),2,IF(踏み台シート!AT225=1,1,""))),IF(AND(踏み台シート!AT225=1,踏み台シート!AT439=1),2,IF(踏み台シート!AT225=1,1,"")))</f>
        <v/>
      </c>
      <c r="AU15" s="5" t="str">
        <f>IF($AU$8&gt;=DATE(2023,5,8),IF('別紙3-3_要件ﾁｪｯｸﾘｽﾄ(0508以降)'!$C$28="×","",IF(AND(踏み台シート!AU225=1,踏み台シート!AU439=1),2,IF(踏み台シート!AU225=1,1,""))),IF(AND(踏み台シート!AU225=1,踏み台シート!AU439=1),2,IF(踏み台シート!AU225=1,1,"")))</f>
        <v/>
      </c>
      <c r="AV15" s="5" t="str">
        <f>IF($AV$8&gt;=DATE(2023,5,8),IF('別紙3-3_要件ﾁｪｯｸﾘｽﾄ(0508以降)'!$C$28="×","",IF(AND(踏み台シート!AV225=1,踏み台シート!AV439=1),2,IF(踏み台シート!AV225=1,1,""))),IF(AND(踏み台シート!AV225=1,踏み台シート!AV439=1),2,IF(踏み台シート!AV225=1,1,"")))</f>
        <v/>
      </c>
      <c r="AW15" s="5" t="str">
        <f>IF($AW$8&gt;=DATE(2023,5,8),IF('別紙3-3_要件ﾁｪｯｸﾘｽﾄ(0508以降)'!$C$28="×","",IF(AND(踏み台シート!AW225=1,踏み台シート!AW439=1),2,IF(踏み台シート!AW225=1,1,""))),IF(AND(踏み台シート!AW225=1,踏み台シート!AW439=1),2,IF(踏み台シート!AW225=1,1,"")))</f>
        <v/>
      </c>
      <c r="AX15" s="5" t="str">
        <f>IF($AX$8&gt;=DATE(2023,5,8),IF('別紙3-3_要件ﾁｪｯｸﾘｽﾄ(0508以降)'!$C$28="×","",IF(AND(踏み台シート!AX225=1,踏み台シート!AX439=1),2,IF(踏み台シート!AX225=1,1,""))),IF(AND(踏み台シート!AX225=1,踏み台シート!AX439=1),2,IF(踏み台シート!AX225=1,1,"")))</f>
        <v/>
      </c>
      <c r="AY15" s="5" t="str">
        <f>IF($AY$8&gt;=DATE(2023,5,8),IF('別紙3-3_要件ﾁｪｯｸﾘｽﾄ(0508以降)'!$C$28="×","",IF(AND(踏み台シート!AY225=1,踏み台シート!AY439=1),2,IF(踏み台シート!AY225=1,1,""))),IF(AND(踏み台シート!AY225=1,踏み台シート!AY439=1),2,IF(踏み台シート!AY225=1,1,"")))</f>
        <v/>
      </c>
      <c r="AZ15" s="5" t="str">
        <f>IF($AZ$8&gt;=DATE(2023,5,8),IF('別紙3-3_要件ﾁｪｯｸﾘｽﾄ(0508以降)'!$C$28="×","",IF(AND(踏み台シート!AZ225=1,踏み台シート!AZ439=1),2,IF(踏み台シート!AZ225=1,1,""))),IF(AND(踏み台シート!AZ225=1,踏み台シート!AZ439=1),2,IF(踏み台シート!AZ225=1,1,"")))</f>
        <v/>
      </c>
      <c r="BA15" s="5" t="str">
        <f>IF($BA$8&gt;=DATE(2023,5,8),IF('別紙3-3_要件ﾁｪｯｸﾘｽﾄ(0508以降)'!$C$28="×","",IF(AND(踏み台シート!BA225=1,踏み台シート!BA439=1),2,IF(踏み台シート!BA225=1,1,""))),IF(AND(踏み台シート!BA225=1,踏み台シート!BA439=1),2,IF(踏み台シート!BA225=1,1,"")))</f>
        <v/>
      </c>
      <c r="BB15" s="18" t="str">
        <f t="shared" si="21"/>
        <v/>
      </c>
      <c r="BC15" s="7" t="str">
        <f t="shared" si="22"/>
        <v/>
      </c>
      <c r="BD15" s="7" t="str">
        <f t="shared" si="23"/>
        <v/>
      </c>
    </row>
    <row r="16" spans="1:58" ht="24" customHeight="1" x14ac:dyDescent="0.2">
      <c r="A16" s="5" t="str">
        <f t="shared" si="24"/>
        <v/>
      </c>
      <c r="B16" s="14" t="str">
        <f>IF('別紙3-1_区分⑤所要額内訳'!B18="","",'別紙3-1_区分⑤所要額内訳'!B18)</f>
        <v/>
      </c>
      <c r="C16" s="5" t="str">
        <f>IF('別紙3-1_区分⑤所要額内訳'!C18="","",'別紙3-1_区分⑤所要額内訳'!C18)</f>
        <v/>
      </c>
      <c r="D16" s="5">
        <f>IF($D$8&gt;=DATE(2023,5,8),IF('別紙3-3_要件ﾁｪｯｸﾘｽﾄ(0508以降)'!$C$28="×","",IF(AND(踏み台シート!D226=1,踏み台シート!D440=1),2,IF(踏み台シート!D226=1,1,""))),IF(AND(踏み台シート!D226=1,踏み台シート!D440=1),2,IF(踏み台シート!D226=1,1,"")))</f>
        <v>1</v>
      </c>
      <c r="E16" s="5" t="str">
        <f>IF($E$8&gt;=DATE(2023,5,8),IF('別紙3-3_要件ﾁｪｯｸﾘｽﾄ(0508以降)'!$C$28="×","",IF(AND(踏み台シート!E226=1,踏み台シート!E440=1),2,IF(踏み台シート!E226=1,1,""))),IF(AND(踏み台シート!E226=1,踏み台シート!E440=1),2,IF(踏み台シート!E226=1,1,"")))</f>
        <v/>
      </c>
      <c r="F16" s="5" t="str">
        <f>IF($F$8&gt;=DATE(2023,5,8),IF('別紙3-3_要件ﾁｪｯｸﾘｽﾄ(0508以降)'!$C$28="×","",IF(AND(踏み台シート!F226=1,踏み台シート!F440=1),2,IF(踏み台シート!F226=1,1,""))),IF(AND(踏み台シート!F226=1,踏み台シート!F440=1),2,IF(踏み台シート!F226=1,1,"")))</f>
        <v/>
      </c>
      <c r="G16" s="5" t="str">
        <f>IF($G$8&gt;=DATE(2023,5,8),IF('別紙3-3_要件ﾁｪｯｸﾘｽﾄ(0508以降)'!$C$28="×","",IF(AND(踏み台シート!G226=1,踏み台シート!G440=1),2,IF(踏み台シート!G226=1,1,""))),IF(AND(踏み台シート!G226=1,踏み台シート!G440=1),2,IF(踏み台シート!G226=1,1,"")))</f>
        <v/>
      </c>
      <c r="H16" s="5" t="str">
        <f>IF($H$8&gt;=DATE(2023,5,8),IF('別紙3-3_要件ﾁｪｯｸﾘｽﾄ(0508以降)'!$C$28="×","",IF(AND(踏み台シート!H226=1,踏み台シート!H440=1),2,IF(踏み台シート!H226=1,1,""))),IF(AND(踏み台シート!H226=1,踏み台シート!H440=1),2,IF(踏み台シート!H226=1,1,"")))</f>
        <v/>
      </c>
      <c r="I16" s="5" t="str">
        <f>IF($I$8&gt;=DATE(2023,5,8),IF('別紙3-3_要件ﾁｪｯｸﾘｽﾄ(0508以降)'!$C$28="×","",IF(AND(踏み台シート!I226=1,踏み台シート!I440=1),2,IF(踏み台シート!I226=1,1,""))),IF(AND(踏み台シート!I226=1,踏み台シート!I440=1),2,IF(踏み台シート!I226=1,1,"")))</f>
        <v/>
      </c>
      <c r="J16" s="5" t="str">
        <f>IF($J$8&gt;=DATE(2023,5,8),IF('別紙3-3_要件ﾁｪｯｸﾘｽﾄ(0508以降)'!$C$28="×","",IF(AND(踏み台シート!J226=1,踏み台シート!J440=1),2,IF(踏み台シート!J226=1,1,""))),IF(AND(踏み台シート!J226=1,踏み台シート!J440=1),2,IF(踏み台シート!J226=1,1,"")))</f>
        <v/>
      </c>
      <c r="K16" s="5" t="str">
        <f>IF($K$8&gt;=DATE(2023,5,8),IF('別紙3-3_要件ﾁｪｯｸﾘｽﾄ(0508以降)'!$C$28="×","",IF(AND(踏み台シート!K226=1,踏み台シート!K440=1),2,IF(踏み台シート!K226=1,1,""))),IF(AND(踏み台シート!K226=1,踏み台シート!K440=1),2,IF(踏み台シート!K226=1,1,"")))</f>
        <v/>
      </c>
      <c r="L16" s="5" t="str">
        <f>IF($L$8&gt;=DATE(2023,5,8),IF('別紙3-3_要件ﾁｪｯｸﾘｽﾄ(0508以降)'!$C$28="×","",IF(AND(踏み台シート!L226=1,踏み台シート!L440=1),2,IF(踏み台シート!L226=1,1,""))),IF(AND(踏み台シート!L226=1,踏み台シート!L440=1),2,IF(踏み台シート!L226=1,1,"")))</f>
        <v/>
      </c>
      <c r="M16" s="5" t="str">
        <f>IF($M$8&gt;=DATE(2023,5,8),IF('別紙3-3_要件ﾁｪｯｸﾘｽﾄ(0508以降)'!$C$28="×","",IF(AND(踏み台シート!M226=1,踏み台シート!M440=1),2,IF(踏み台シート!M226=1,1,""))),IF(AND(踏み台シート!M226=1,踏み台シート!M440=1),2,IF(踏み台シート!M226=1,1,"")))</f>
        <v/>
      </c>
      <c r="N16" s="5" t="str">
        <f>IF($N$8&gt;=DATE(2023,5,8),IF('別紙3-3_要件ﾁｪｯｸﾘｽﾄ(0508以降)'!$C$28="×","",IF(AND(踏み台シート!N226=1,踏み台シート!N440=1),2,IF(踏み台シート!N226=1,1,""))),IF(AND(踏み台シート!N226=1,踏み台シート!N440=1),2,IF(踏み台シート!N226=1,1,"")))</f>
        <v/>
      </c>
      <c r="O16" s="5" t="str">
        <f>IF($O$8&gt;=DATE(2023,5,8),IF('別紙3-3_要件ﾁｪｯｸﾘｽﾄ(0508以降)'!$C$28="×","",IF(AND(踏み台シート!O226=1,踏み台シート!O440=1),2,IF(踏み台シート!O226=1,1,""))),IF(AND(踏み台シート!O226=1,踏み台シート!O440=1),2,IF(踏み台シート!O226=1,1,"")))</f>
        <v/>
      </c>
      <c r="P16" s="5" t="str">
        <f>IF($P$8&gt;=DATE(2023,5,8),IF('別紙3-3_要件ﾁｪｯｸﾘｽﾄ(0508以降)'!$C$28="×","",IF(AND(踏み台シート!P226=1,踏み台シート!P440=1),2,IF(踏み台シート!P226=1,1,""))),IF(AND(踏み台シート!P226=1,踏み台シート!P440=1),2,IF(踏み台シート!P226=1,1,"")))</f>
        <v/>
      </c>
      <c r="Q16" s="5" t="str">
        <f>IF($Q$8&gt;=DATE(2023,5,8),IF('別紙3-3_要件ﾁｪｯｸﾘｽﾄ(0508以降)'!$C$28="×","",IF(AND(踏み台シート!Q226=1,踏み台シート!Q440=1),2,IF(踏み台シート!Q226=1,1,""))),IF(AND(踏み台シート!Q226=1,踏み台シート!Q440=1),2,IF(踏み台シート!Q226=1,1,"")))</f>
        <v/>
      </c>
      <c r="R16" s="5" t="str">
        <f>IF($R$8&gt;=DATE(2023,5,8),IF('別紙3-3_要件ﾁｪｯｸﾘｽﾄ(0508以降)'!$C$28="×","",IF(AND(踏み台シート!R226=1,踏み台シート!R440=1),2,IF(踏み台シート!R226=1,1,""))),IF(AND(踏み台シート!R226=1,踏み台シート!R440=1),2,IF(踏み台シート!R226=1,1,"")))</f>
        <v/>
      </c>
      <c r="S16" s="5" t="str">
        <f>IF($S$8&gt;=DATE(2023,5,8),IF('別紙3-3_要件ﾁｪｯｸﾘｽﾄ(0508以降)'!$C$28="×","",IF(AND(踏み台シート!S226=1,踏み台シート!S440=1),2,IF(踏み台シート!S226=1,1,""))),IF(AND(踏み台シート!S226=1,踏み台シート!S440=1),2,IF(踏み台シート!S226=1,1,"")))</f>
        <v/>
      </c>
      <c r="T16" s="5" t="str">
        <f>IF($T$8&gt;=DATE(2023,5,8),IF('別紙3-3_要件ﾁｪｯｸﾘｽﾄ(0508以降)'!$C$28="×","",IF(AND(踏み台シート!T226=1,踏み台シート!T440=1),2,IF(踏み台シート!T226=1,1,""))),IF(AND(踏み台シート!T226=1,踏み台シート!T440=1),2,IF(踏み台シート!T226=1,1,"")))</f>
        <v/>
      </c>
      <c r="U16" s="5" t="str">
        <f>IF($U$8&gt;=DATE(2023,5,8),IF('別紙3-3_要件ﾁｪｯｸﾘｽﾄ(0508以降)'!$C$28="×","",IF(AND(踏み台シート!U226=1,踏み台シート!U440=1),2,IF(踏み台シート!U226=1,1,""))),IF(AND(踏み台シート!U226=1,踏み台シート!U440=1),2,IF(踏み台シート!U226=1,1,"")))</f>
        <v/>
      </c>
      <c r="V16" s="5" t="str">
        <f>IF($V$8&gt;=DATE(2023,5,8),IF('別紙3-3_要件ﾁｪｯｸﾘｽﾄ(0508以降)'!$C$28="×","",IF(AND(踏み台シート!V226=1,踏み台シート!V440=1),2,IF(踏み台シート!V226=1,1,""))),IF(AND(踏み台シート!V226=1,踏み台シート!V440=1),2,IF(踏み台シート!V226=1,1,"")))</f>
        <v/>
      </c>
      <c r="W16" s="5" t="str">
        <f>IF($W$8&gt;=DATE(2023,5,8),IF('別紙3-3_要件ﾁｪｯｸﾘｽﾄ(0508以降)'!$C$28="×","",IF(AND(踏み台シート!W226=1,踏み台シート!W440=1),2,IF(踏み台シート!W226=1,1,""))),IF(AND(踏み台シート!W226=1,踏み台シート!W440=1),2,IF(踏み台シート!W226=1,1,"")))</f>
        <v/>
      </c>
      <c r="X16" s="5" t="str">
        <f>IF($X$8&gt;=DATE(2023,5,8),IF('別紙3-3_要件ﾁｪｯｸﾘｽﾄ(0508以降)'!$C$28="×","",IF(AND(踏み台シート!X226=1,踏み台シート!X440=1),2,IF(踏み台シート!X226=1,1,""))),IF(AND(踏み台シート!X226=1,踏み台シート!X440=1),2,IF(踏み台シート!X226=1,1,"")))</f>
        <v/>
      </c>
      <c r="Y16" s="5" t="str">
        <f>IF($Y$8&gt;=DATE(2023,5,8),IF('別紙3-3_要件ﾁｪｯｸﾘｽﾄ(0508以降)'!$C$28="×","",IF(AND(踏み台シート!Y226=1,踏み台シート!Y440=1),2,IF(踏み台シート!Y226=1,1,""))),IF(AND(踏み台シート!Y226=1,踏み台シート!Y440=1),2,IF(踏み台シート!Y226=1,1,"")))</f>
        <v/>
      </c>
      <c r="Z16" s="5" t="str">
        <f>IF($Z$8&gt;=DATE(2023,5,8),IF('別紙3-3_要件ﾁｪｯｸﾘｽﾄ(0508以降)'!$C$28="×","",IF(AND(踏み台シート!Z226=1,踏み台シート!Z440=1),2,IF(踏み台シート!Z226=1,1,""))),IF(AND(踏み台シート!Z226=1,踏み台シート!Z440=1),2,IF(踏み台シート!Z226=1,1,"")))</f>
        <v/>
      </c>
      <c r="AA16" s="5" t="str">
        <f>IF($AA$8&gt;=DATE(2023,5,8),IF('別紙3-3_要件ﾁｪｯｸﾘｽﾄ(0508以降)'!$C$28="×","",IF(AND(踏み台シート!AA226=1,踏み台シート!AA440=1),2,IF(踏み台シート!AA226=1,1,""))),IF(AND(踏み台シート!AA226=1,踏み台シート!AA440=1),2,IF(踏み台シート!AA226=1,1,"")))</f>
        <v/>
      </c>
      <c r="AB16" s="5" t="str">
        <f>IF($AB$8&gt;=DATE(2023,5,8),IF('別紙3-3_要件ﾁｪｯｸﾘｽﾄ(0508以降)'!$C$28="×","",IF(AND(踏み台シート!AB226=1,踏み台シート!AB440=1),2,IF(踏み台シート!AB226=1,1,""))),IF(AND(踏み台シート!AB226=1,踏み台シート!AB440=1),2,IF(踏み台シート!AB226=1,1,"")))</f>
        <v/>
      </c>
      <c r="AC16" s="5" t="str">
        <f>IF($AC$8&gt;=DATE(2023,5,8),IF('別紙3-3_要件ﾁｪｯｸﾘｽﾄ(0508以降)'!$C$28="×","",IF(AND(踏み台シート!AC226=1,踏み台シート!AC440=1),2,IF(踏み台シート!AC226=1,1,""))),IF(AND(踏み台シート!AC226=1,踏み台シート!AC440=1),2,IF(踏み台シート!AC226=1,1,"")))</f>
        <v/>
      </c>
      <c r="AD16" s="5" t="str">
        <f>IF($AD$8&gt;=DATE(2023,5,8),IF('別紙3-3_要件ﾁｪｯｸﾘｽﾄ(0508以降)'!$C$28="×","",IF(AND(踏み台シート!AD226=1,踏み台シート!AD440=1),2,IF(踏み台シート!AD226=1,1,""))),IF(AND(踏み台シート!AD226=1,踏み台シート!AD440=1),2,IF(踏み台シート!AD226=1,1,"")))</f>
        <v/>
      </c>
      <c r="AE16" s="5" t="str">
        <f>IF($AE$8&gt;=DATE(2023,5,8),IF('別紙3-3_要件ﾁｪｯｸﾘｽﾄ(0508以降)'!$C$28="×","",IF(AND(踏み台シート!AE226=1,踏み台シート!AE440=1),2,IF(踏み台シート!AE226=1,1,""))),IF(AND(踏み台シート!AE226=1,踏み台シート!AE440=1),2,IF(踏み台シート!AE226=1,1,"")))</f>
        <v/>
      </c>
      <c r="AF16" s="5" t="str">
        <f>IF($AF$8&gt;=DATE(2023,5,8),IF('別紙3-3_要件ﾁｪｯｸﾘｽﾄ(0508以降)'!$C$28="×","",IF(AND(踏み台シート!AF226=1,踏み台シート!AF440=1),2,IF(踏み台シート!AF226=1,1,""))),IF(AND(踏み台シート!AF226=1,踏み台シート!AF440=1),2,IF(踏み台シート!AF226=1,1,"")))</f>
        <v/>
      </c>
      <c r="AG16" s="5" t="str">
        <f>IF($AG$8&gt;=DATE(2023,5,8),IF('別紙3-3_要件ﾁｪｯｸﾘｽﾄ(0508以降)'!$C$28="×","",IF(AND(踏み台シート!AG226=1,踏み台シート!AG440=1),2,IF(踏み台シート!AG226=1,1,""))),IF(AND(踏み台シート!AG226=1,踏み台シート!AG440=1),2,IF(踏み台シート!AG226=1,1,"")))</f>
        <v/>
      </c>
      <c r="AH16" s="5" t="str">
        <f>IF($AH$8&gt;=DATE(2023,5,8),IF('別紙3-3_要件ﾁｪｯｸﾘｽﾄ(0508以降)'!$C$28="×","",IF(AND(踏み台シート!AH226=1,踏み台シート!AH440=1),2,IF(踏み台シート!AH226=1,1,""))),IF(AND(踏み台シート!AH226=1,踏み台シート!AH440=1),2,IF(踏み台シート!AH226=1,1,"")))</f>
        <v/>
      </c>
      <c r="AI16" s="5" t="str">
        <f>IF($AI$8&gt;=DATE(2023,5,8),IF('別紙3-3_要件ﾁｪｯｸﾘｽﾄ(0508以降)'!$C$28="×","",IF(AND(踏み台シート!AI226=1,踏み台シート!AI440=1),2,IF(踏み台シート!AI226=1,1,""))),IF(AND(踏み台シート!AI226=1,踏み台シート!AI440=1),2,IF(踏み台シート!AI226=1,1,"")))</f>
        <v/>
      </c>
      <c r="AJ16" s="5" t="str">
        <f>IF($AJ$8&gt;=DATE(2023,5,8),IF('別紙3-3_要件ﾁｪｯｸﾘｽﾄ(0508以降)'!$C$28="×","",IF(AND(踏み台シート!AJ226=1,踏み台シート!AJ440=1),2,IF(踏み台シート!AJ226=1,1,""))),IF(AND(踏み台シート!AJ226=1,踏み台シート!AJ440=1),2,IF(踏み台シート!AJ226=1,1,"")))</f>
        <v/>
      </c>
      <c r="AK16" s="5" t="str">
        <f>IF($AK$8&gt;=DATE(2023,5,8),IF('別紙3-3_要件ﾁｪｯｸﾘｽﾄ(0508以降)'!$C$28="×","",IF(AND(踏み台シート!AK226=1,踏み台シート!AK440=1),2,IF(踏み台シート!AK226=1,1,""))),IF(AND(踏み台シート!AK226=1,踏み台シート!AK440=1),2,IF(踏み台シート!AK226=1,1,"")))</f>
        <v/>
      </c>
      <c r="AL16" s="5" t="str">
        <f>IF($AL$8&gt;=DATE(2023,5,8),IF('別紙3-3_要件ﾁｪｯｸﾘｽﾄ(0508以降)'!$C$28="×","",IF(AND(踏み台シート!AL226=1,踏み台シート!AL440=1),2,IF(踏み台シート!AL226=1,1,""))),IF(AND(踏み台シート!AL226=1,踏み台シート!AL440=1),2,IF(踏み台シート!AL226=1,1,"")))</f>
        <v/>
      </c>
      <c r="AM16" s="5" t="str">
        <f>IF($AM$8&gt;=DATE(2023,5,8),IF('別紙3-3_要件ﾁｪｯｸﾘｽﾄ(0508以降)'!$C$28="×","",IF(AND(踏み台シート!AM226=1,踏み台シート!AM440=1),2,IF(踏み台シート!AM226=1,1,""))),IF(AND(踏み台シート!AM226=1,踏み台シート!AM440=1),2,IF(踏み台シート!AM226=1,1,"")))</f>
        <v/>
      </c>
      <c r="AN16" s="5" t="str">
        <f>IF($AN$8&gt;=DATE(2023,5,8),IF('別紙3-3_要件ﾁｪｯｸﾘｽﾄ(0508以降)'!$C$28="×","",IF(AND(踏み台シート!AN226=1,踏み台シート!AN440=1),2,IF(踏み台シート!AN226=1,1,""))),IF(AND(踏み台シート!AN226=1,踏み台シート!AN440=1),2,IF(踏み台シート!AN226=1,1,"")))</f>
        <v/>
      </c>
      <c r="AO16" s="5" t="str">
        <f>IF($AO$8&gt;=DATE(2023,5,8),IF('別紙3-3_要件ﾁｪｯｸﾘｽﾄ(0508以降)'!$C$28="×","",IF(AND(踏み台シート!AO226=1,踏み台シート!AO440=1),2,IF(踏み台シート!AO226=1,1,""))),IF(AND(踏み台シート!AO226=1,踏み台シート!AO440=1),2,IF(踏み台シート!AO226=1,1,"")))</f>
        <v/>
      </c>
      <c r="AP16" s="5" t="str">
        <f>IF($AP$8&gt;=DATE(2023,5,8),IF('別紙3-3_要件ﾁｪｯｸﾘｽﾄ(0508以降)'!$C$28="×","",IF(AND(踏み台シート!AP226=1,踏み台シート!AP440=1),2,IF(踏み台シート!AP226=1,1,""))),IF(AND(踏み台シート!AP226=1,踏み台シート!AP440=1),2,IF(踏み台シート!AP226=1,1,"")))</f>
        <v/>
      </c>
      <c r="AQ16" s="5" t="str">
        <f>IF($AQ$8&gt;=DATE(2023,5,8),IF('別紙3-3_要件ﾁｪｯｸﾘｽﾄ(0508以降)'!$C$28="×","",IF(AND(踏み台シート!AQ226=1,踏み台シート!AQ440=1),2,IF(踏み台シート!AQ226=1,1,""))),IF(AND(踏み台シート!AQ226=1,踏み台シート!AQ440=1),2,IF(踏み台シート!AQ226=1,1,"")))</f>
        <v/>
      </c>
      <c r="AR16" s="5" t="str">
        <f>IF($AR$8&gt;=DATE(2023,5,8),IF('別紙3-3_要件ﾁｪｯｸﾘｽﾄ(0508以降)'!$C$28="×","",IF(AND(踏み台シート!AR226=1,踏み台シート!AR440=1),2,IF(踏み台シート!AR226=1,1,""))),IF(AND(踏み台シート!AR226=1,踏み台シート!AR440=1),2,IF(踏み台シート!AR226=1,1,"")))</f>
        <v/>
      </c>
      <c r="AS16" s="5" t="str">
        <f>IF($AS$8&gt;=DATE(2023,5,8),IF('別紙3-3_要件ﾁｪｯｸﾘｽﾄ(0508以降)'!$C$28="×","",IF(AND(踏み台シート!AS226=1,踏み台シート!AS440=1),2,IF(踏み台シート!AS226=1,1,""))),IF(AND(踏み台シート!AS226=1,踏み台シート!AS440=1),2,IF(踏み台シート!AS226=1,1,"")))</f>
        <v/>
      </c>
      <c r="AT16" s="5" t="str">
        <f>IF($AT$8&gt;=DATE(2023,5,8),IF('別紙3-3_要件ﾁｪｯｸﾘｽﾄ(0508以降)'!$C$28="×","",IF(AND(踏み台シート!AT226=1,踏み台シート!AT440=1),2,IF(踏み台シート!AT226=1,1,""))),IF(AND(踏み台シート!AT226=1,踏み台シート!AT440=1),2,IF(踏み台シート!AT226=1,1,"")))</f>
        <v/>
      </c>
      <c r="AU16" s="5" t="str">
        <f>IF($AU$8&gt;=DATE(2023,5,8),IF('別紙3-3_要件ﾁｪｯｸﾘｽﾄ(0508以降)'!$C$28="×","",IF(AND(踏み台シート!AU226=1,踏み台シート!AU440=1),2,IF(踏み台シート!AU226=1,1,""))),IF(AND(踏み台シート!AU226=1,踏み台シート!AU440=1),2,IF(踏み台シート!AU226=1,1,"")))</f>
        <v/>
      </c>
      <c r="AV16" s="5" t="str">
        <f>IF($AV$8&gt;=DATE(2023,5,8),IF('別紙3-3_要件ﾁｪｯｸﾘｽﾄ(0508以降)'!$C$28="×","",IF(AND(踏み台シート!AV226=1,踏み台シート!AV440=1),2,IF(踏み台シート!AV226=1,1,""))),IF(AND(踏み台シート!AV226=1,踏み台シート!AV440=1),2,IF(踏み台シート!AV226=1,1,"")))</f>
        <v/>
      </c>
      <c r="AW16" s="5" t="str">
        <f>IF($AW$8&gt;=DATE(2023,5,8),IF('別紙3-3_要件ﾁｪｯｸﾘｽﾄ(0508以降)'!$C$28="×","",IF(AND(踏み台シート!AW226=1,踏み台シート!AW440=1),2,IF(踏み台シート!AW226=1,1,""))),IF(AND(踏み台シート!AW226=1,踏み台シート!AW440=1),2,IF(踏み台シート!AW226=1,1,"")))</f>
        <v/>
      </c>
      <c r="AX16" s="5" t="str">
        <f>IF($AX$8&gt;=DATE(2023,5,8),IF('別紙3-3_要件ﾁｪｯｸﾘｽﾄ(0508以降)'!$C$28="×","",IF(AND(踏み台シート!AX226=1,踏み台シート!AX440=1),2,IF(踏み台シート!AX226=1,1,""))),IF(AND(踏み台シート!AX226=1,踏み台シート!AX440=1),2,IF(踏み台シート!AX226=1,1,"")))</f>
        <v/>
      </c>
      <c r="AY16" s="5" t="str">
        <f>IF($AY$8&gt;=DATE(2023,5,8),IF('別紙3-3_要件ﾁｪｯｸﾘｽﾄ(0508以降)'!$C$28="×","",IF(AND(踏み台シート!AY226=1,踏み台シート!AY440=1),2,IF(踏み台シート!AY226=1,1,""))),IF(AND(踏み台シート!AY226=1,踏み台シート!AY440=1),2,IF(踏み台シート!AY226=1,1,"")))</f>
        <v/>
      </c>
      <c r="AZ16" s="5" t="str">
        <f>IF($AZ$8&gt;=DATE(2023,5,8),IF('別紙3-3_要件ﾁｪｯｸﾘｽﾄ(0508以降)'!$C$28="×","",IF(AND(踏み台シート!AZ226=1,踏み台シート!AZ440=1),2,IF(踏み台シート!AZ226=1,1,""))),IF(AND(踏み台シート!AZ226=1,踏み台シート!AZ440=1),2,IF(踏み台シート!AZ226=1,1,"")))</f>
        <v/>
      </c>
      <c r="BA16" s="5" t="str">
        <f>IF($BA$8&gt;=DATE(2023,5,8),IF('別紙3-3_要件ﾁｪｯｸﾘｽﾄ(0508以降)'!$C$28="×","",IF(AND(踏み台シート!BA226=1,踏み台シート!BA440=1),2,IF(踏み台シート!BA226=1,1,""))),IF(AND(踏み台シート!BA226=1,踏み台シート!BA440=1),2,IF(踏み台シート!BA226=1,1,"")))</f>
        <v/>
      </c>
      <c r="BB16" s="18" t="str">
        <f t="shared" si="21"/>
        <v/>
      </c>
      <c r="BC16" s="7" t="str">
        <f t="shared" si="22"/>
        <v/>
      </c>
      <c r="BD16" s="7" t="str">
        <f t="shared" si="23"/>
        <v/>
      </c>
    </row>
    <row r="17" spans="1:56" ht="24" customHeight="1" x14ac:dyDescent="0.2">
      <c r="A17" s="5" t="str">
        <f t="shared" si="24"/>
        <v/>
      </c>
      <c r="B17" s="14" t="str">
        <f>IF('別紙3-1_区分⑤所要額内訳'!B19="","",'別紙3-1_区分⑤所要額内訳'!B19)</f>
        <v/>
      </c>
      <c r="C17" s="5" t="str">
        <f>IF('別紙3-1_区分⑤所要額内訳'!C19="","",'別紙3-1_区分⑤所要額内訳'!C19)</f>
        <v/>
      </c>
      <c r="D17" s="5">
        <f>IF($D$8&gt;=DATE(2023,5,8),IF('別紙3-3_要件ﾁｪｯｸﾘｽﾄ(0508以降)'!$C$28="×","",IF(AND(踏み台シート!D227=1,踏み台シート!D441=1),2,IF(踏み台シート!D227=1,1,""))),IF(AND(踏み台シート!D227=1,踏み台シート!D441=1),2,IF(踏み台シート!D227=1,1,"")))</f>
        <v>1</v>
      </c>
      <c r="E17" s="5" t="str">
        <f>IF($E$8&gt;=DATE(2023,5,8),IF('別紙3-3_要件ﾁｪｯｸﾘｽﾄ(0508以降)'!$C$28="×","",IF(AND(踏み台シート!E227=1,踏み台シート!E441=1),2,IF(踏み台シート!E227=1,1,""))),IF(AND(踏み台シート!E227=1,踏み台シート!E441=1),2,IF(踏み台シート!E227=1,1,"")))</f>
        <v/>
      </c>
      <c r="F17" s="5" t="str">
        <f>IF($F$8&gt;=DATE(2023,5,8),IF('別紙3-3_要件ﾁｪｯｸﾘｽﾄ(0508以降)'!$C$28="×","",IF(AND(踏み台シート!F227=1,踏み台シート!F441=1),2,IF(踏み台シート!F227=1,1,""))),IF(AND(踏み台シート!F227=1,踏み台シート!F441=1),2,IF(踏み台シート!F227=1,1,"")))</f>
        <v/>
      </c>
      <c r="G17" s="5" t="str">
        <f>IF($G$8&gt;=DATE(2023,5,8),IF('別紙3-3_要件ﾁｪｯｸﾘｽﾄ(0508以降)'!$C$28="×","",IF(AND(踏み台シート!G227=1,踏み台シート!G441=1),2,IF(踏み台シート!G227=1,1,""))),IF(AND(踏み台シート!G227=1,踏み台シート!G441=1),2,IF(踏み台シート!G227=1,1,"")))</f>
        <v/>
      </c>
      <c r="H17" s="5" t="str">
        <f>IF($H$8&gt;=DATE(2023,5,8),IF('別紙3-3_要件ﾁｪｯｸﾘｽﾄ(0508以降)'!$C$28="×","",IF(AND(踏み台シート!H227=1,踏み台シート!H441=1),2,IF(踏み台シート!H227=1,1,""))),IF(AND(踏み台シート!H227=1,踏み台シート!H441=1),2,IF(踏み台シート!H227=1,1,"")))</f>
        <v/>
      </c>
      <c r="I17" s="5" t="str">
        <f>IF($I$8&gt;=DATE(2023,5,8),IF('別紙3-3_要件ﾁｪｯｸﾘｽﾄ(0508以降)'!$C$28="×","",IF(AND(踏み台シート!I227=1,踏み台シート!I441=1),2,IF(踏み台シート!I227=1,1,""))),IF(AND(踏み台シート!I227=1,踏み台シート!I441=1),2,IF(踏み台シート!I227=1,1,"")))</f>
        <v/>
      </c>
      <c r="J17" s="5" t="str">
        <f>IF($J$8&gt;=DATE(2023,5,8),IF('別紙3-3_要件ﾁｪｯｸﾘｽﾄ(0508以降)'!$C$28="×","",IF(AND(踏み台シート!J227=1,踏み台シート!J441=1),2,IF(踏み台シート!J227=1,1,""))),IF(AND(踏み台シート!J227=1,踏み台シート!J441=1),2,IF(踏み台シート!J227=1,1,"")))</f>
        <v/>
      </c>
      <c r="K17" s="5" t="str">
        <f>IF($K$8&gt;=DATE(2023,5,8),IF('別紙3-3_要件ﾁｪｯｸﾘｽﾄ(0508以降)'!$C$28="×","",IF(AND(踏み台シート!K227=1,踏み台シート!K441=1),2,IF(踏み台シート!K227=1,1,""))),IF(AND(踏み台シート!K227=1,踏み台シート!K441=1),2,IF(踏み台シート!K227=1,1,"")))</f>
        <v/>
      </c>
      <c r="L17" s="5" t="str">
        <f>IF($L$8&gt;=DATE(2023,5,8),IF('別紙3-3_要件ﾁｪｯｸﾘｽﾄ(0508以降)'!$C$28="×","",IF(AND(踏み台シート!L227=1,踏み台シート!L441=1),2,IF(踏み台シート!L227=1,1,""))),IF(AND(踏み台シート!L227=1,踏み台シート!L441=1),2,IF(踏み台シート!L227=1,1,"")))</f>
        <v/>
      </c>
      <c r="M17" s="5" t="str">
        <f>IF($M$8&gt;=DATE(2023,5,8),IF('別紙3-3_要件ﾁｪｯｸﾘｽﾄ(0508以降)'!$C$28="×","",IF(AND(踏み台シート!M227=1,踏み台シート!M441=1),2,IF(踏み台シート!M227=1,1,""))),IF(AND(踏み台シート!M227=1,踏み台シート!M441=1),2,IF(踏み台シート!M227=1,1,"")))</f>
        <v/>
      </c>
      <c r="N17" s="5" t="str">
        <f>IF($N$8&gt;=DATE(2023,5,8),IF('別紙3-3_要件ﾁｪｯｸﾘｽﾄ(0508以降)'!$C$28="×","",IF(AND(踏み台シート!N227=1,踏み台シート!N441=1),2,IF(踏み台シート!N227=1,1,""))),IF(AND(踏み台シート!N227=1,踏み台シート!N441=1),2,IF(踏み台シート!N227=1,1,"")))</f>
        <v/>
      </c>
      <c r="O17" s="5" t="str">
        <f>IF($O$8&gt;=DATE(2023,5,8),IF('別紙3-3_要件ﾁｪｯｸﾘｽﾄ(0508以降)'!$C$28="×","",IF(AND(踏み台シート!O227=1,踏み台シート!O441=1),2,IF(踏み台シート!O227=1,1,""))),IF(AND(踏み台シート!O227=1,踏み台シート!O441=1),2,IF(踏み台シート!O227=1,1,"")))</f>
        <v/>
      </c>
      <c r="P17" s="5" t="str">
        <f>IF($P$8&gt;=DATE(2023,5,8),IF('別紙3-3_要件ﾁｪｯｸﾘｽﾄ(0508以降)'!$C$28="×","",IF(AND(踏み台シート!P227=1,踏み台シート!P441=1),2,IF(踏み台シート!P227=1,1,""))),IF(AND(踏み台シート!P227=1,踏み台シート!P441=1),2,IF(踏み台シート!P227=1,1,"")))</f>
        <v/>
      </c>
      <c r="Q17" s="5" t="str">
        <f>IF($Q$8&gt;=DATE(2023,5,8),IF('別紙3-3_要件ﾁｪｯｸﾘｽﾄ(0508以降)'!$C$28="×","",IF(AND(踏み台シート!Q227=1,踏み台シート!Q441=1),2,IF(踏み台シート!Q227=1,1,""))),IF(AND(踏み台シート!Q227=1,踏み台シート!Q441=1),2,IF(踏み台シート!Q227=1,1,"")))</f>
        <v/>
      </c>
      <c r="R17" s="5" t="str">
        <f>IF($R$8&gt;=DATE(2023,5,8),IF('別紙3-3_要件ﾁｪｯｸﾘｽﾄ(0508以降)'!$C$28="×","",IF(AND(踏み台シート!R227=1,踏み台シート!R441=1),2,IF(踏み台シート!R227=1,1,""))),IF(AND(踏み台シート!R227=1,踏み台シート!R441=1),2,IF(踏み台シート!R227=1,1,"")))</f>
        <v/>
      </c>
      <c r="S17" s="5" t="str">
        <f>IF($S$8&gt;=DATE(2023,5,8),IF('別紙3-3_要件ﾁｪｯｸﾘｽﾄ(0508以降)'!$C$28="×","",IF(AND(踏み台シート!S227=1,踏み台シート!S441=1),2,IF(踏み台シート!S227=1,1,""))),IF(AND(踏み台シート!S227=1,踏み台シート!S441=1),2,IF(踏み台シート!S227=1,1,"")))</f>
        <v/>
      </c>
      <c r="T17" s="5" t="str">
        <f>IF($T$8&gt;=DATE(2023,5,8),IF('別紙3-3_要件ﾁｪｯｸﾘｽﾄ(0508以降)'!$C$28="×","",IF(AND(踏み台シート!T227=1,踏み台シート!T441=1),2,IF(踏み台シート!T227=1,1,""))),IF(AND(踏み台シート!T227=1,踏み台シート!T441=1),2,IF(踏み台シート!T227=1,1,"")))</f>
        <v/>
      </c>
      <c r="U17" s="5" t="str">
        <f>IF($U$8&gt;=DATE(2023,5,8),IF('別紙3-3_要件ﾁｪｯｸﾘｽﾄ(0508以降)'!$C$28="×","",IF(AND(踏み台シート!U227=1,踏み台シート!U441=1),2,IF(踏み台シート!U227=1,1,""))),IF(AND(踏み台シート!U227=1,踏み台シート!U441=1),2,IF(踏み台シート!U227=1,1,"")))</f>
        <v/>
      </c>
      <c r="V17" s="5" t="str">
        <f>IF($V$8&gt;=DATE(2023,5,8),IF('別紙3-3_要件ﾁｪｯｸﾘｽﾄ(0508以降)'!$C$28="×","",IF(AND(踏み台シート!V227=1,踏み台シート!V441=1),2,IF(踏み台シート!V227=1,1,""))),IF(AND(踏み台シート!V227=1,踏み台シート!V441=1),2,IF(踏み台シート!V227=1,1,"")))</f>
        <v/>
      </c>
      <c r="W17" s="5" t="str">
        <f>IF($W$8&gt;=DATE(2023,5,8),IF('別紙3-3_要件ﾁｪｯｸﾘｽﾄ(0508以降)'!$C$28="×","",IF(AND(踏み台シート!W227=1,踏み台シート!W441=1),2,IF(踏み台シート!W227=1,1,""))),IF(AND(踏み台シート!W227=1,踏み台シート!W441=1),2,IF(踏み台シート!W227=1,1,"")))</f>
        <v/>
      </c>
      <c r="X17" s="5" t="str">
        <f>IF($X$8&gt;=DATE(2023,5,8),IF('別紙3-3_要件ﾁｪｯｸﾘｽﾄ(0508以降)'!$C$28="×","",IF(AND(踏み台シート!X227=1,踏み台シート!X441=1),2,IF(踏み台シート!X227=1,1,""))),IF(AND(踏み台シート!X227=1,踏み台シート!X441=1),2,IF(踏み台シート!X227=1,1,"")))</f>
        <v/>
      </c>
      <c r="Y17" s="5" t="str">
        <f>IF($Y$8&gt;=DATE(2023,5,8),IF('別紙3-3_要件ﾁｪｯｸﾘｽﾄ(0508以降)'!$C$28="×","",IF(AND(踏み台シート!Y227=1,踏み台シート!Y441=1),2,IF(踏み台シート!Y227=1,1,""))),IF(AND(踏み台シート!Y227=1,踏み台シート!Y441=1),2,IF(踏み台シート!Y227=1,1,"")))</f>
        <v/>
      </c>
      <c r="Z17" s="5" t="str">
        <f>IF($Z$8&gt;=DATE(2023,5,8),IF('別紙3-3_要件ﾁｪｯｸﾘｽﾄ(0508以降)'!$C$28="×","",IF(AND(踏み台シート!Z227=1,踏み台シート!Z441=1),2,IF(踏み台シート!Z227=1,1,""))),IF(AND(踏み台シート!Z227=1,踏み台シート!Z441=1),2,IF(踏み台シート!Z227=1,1,"")))</f>
        <v/>
      </c>
      <c r="AA17" s="5" t="str">
        <f>IF($AA$8&gt;=DATE(2023,5,8),IF('別紙3-3_要件ﾁｪｯｸﾘｽﾄ(0508以降)'!$C$28="×","",IF(AND(踏み台シート!AA227=1,踏み台シート!AA441=1),2,IF(踏み台シート!AA227=1,1,""))),IF(AND(踏み台シート!AA227=1,踏み台シート!AA441=1),2,IF(踏み台シート!AA227=1,1,"")))</f>
        <v/>
      </c>
      <c r="AB17" s="5" t="str">
        <f>IF($AB$8&gt;=DATE(2023,5,8),IF('別紙3-3_要件ﾁｪｯｸﾘｽﾄ(0508以降)'!$C$28="×","",IF(AND(踏み台シート!AB227=1,踏み台シート!AB441=1),2,IF(踏み台シート!AB227=1,1,""))),IF(AND(踏み台シート!AB227=1,踏み台シート!AB441=1),2,IF(踏み台シート!AB227=1,1,"")))</f>
        <v/>
      </c>
      <c r="AC17" s="5" t="str">
        <f>IF($AC$8&gt;=DATE(2023,5,8),IF('別紙3-3_要件ﾁｪｯｸﾘｽﾄ(0508以降)'!$C$28="×","",IF(AND(踏み台シート!AC227=1,踏み台シート!AC441=1),2,IF(踏み台シート!AC227=1,1,""))),IF(AND(踏み台シート!AC227=1,踏み台シート!AC441=1),2,IF(踏み台シート!AC227=1,1,"")))</f>
        <v/>
      </c>
      <c r="AD17" s="5" t="str">
        <f>IF($AD$8&gt;=DATE(2023,5,8),IF('別紙3-3_要件ﾁｪｯｸﾘｽﾄ(0508以降)'!$C$28="×","",IF(AND(踏み台シート!AD227=1,踏み台シート!AD441=1),2,IF(踏み台シート!AD227=1,1,""))),IF(AND(踏み台シート!AD227=1,踏み台シート!AD441=1),2,IF(踏み台シート!AD227=1,1,"")))</f>
        <v/>
      </c>
      <c r="AE17" s="5" t="str">
        <f>IF($AE$8&gt;=DATE(2023,5,8),IF('別紙3-3_要件ﾁｪｯｸﾘｽﾄ(0508以降)'!$C$28="×","",IF(AND(踏み台シート!AE227=1,踏み台シート!AE441=1),2,IF(踏み台シート!AE227=1,1,""))),IF(AND(踏み台シート!AE227=1,踏み台シート!AE441=1),2,IF(踏み台シート!AE227=1,1,"")))</f>
        <v/>
      </c>
      <c r="AF17" s="5" t="str">
        <f>IF($AF$8&gt;=DATE(2023,5,8),IF('別紙3-3_要件ﾁｪｯｸﾘｽﾄ(0508以降)'!$C$28="×","",IF(AND(踏み台シート!AF227=1,踏み台シート!AF441=1),2,IF(踏み台シート!AF227=1,1,""))),IF(AND(踏み台シート!AF227=1,踏み台シート!AF441=1),2,IF(踏み台シート!AF227=1,1,"")))</f>
        <v/>
      </c>
      <c r="AG17" s="5" t="str">
        <f>IF($AG$8&gt;=DATE(2023,5,8),IF('別紙3-3_要件ﾁｪｯｸﾘｽﾄ(0508以降)'!$C$28="×","",IF(AND(踏み台シート!AG227=1,踏み台シート!AG441=1),2,IF(踏み台シート!AG227=1,1,""))),IF(AND(踏み台シート!AG227=1,踏み台シート!AG441=1),2,IF(踏み台シート!AG227=1,1,"")))</f>
        <v/>
      </c>
      <c r="AH17" s="5" t="str">
        <f>IF($AH$8&gt;=DATE(2023,5,8),IF('別紙3-3_要件ﾁｪｯｸﾘｽﾄ(0508以降)'!$C$28="×","",IF(AND(踏み台シート!AH227=1,踏み台シート!AH441=1),2,IF(踏み台シート!AH227=1,1,""))),IF(AND(踏み台シート!AH227=1,踏み台シート!AH441=1),2,IF(踏み台シート!AH227=1,1,"")))</f>
        <v/>
      </c>
      <c r="AI17" s="5" t="str">
        <f>IF($AI$8&gt;=DATE(2023,5,8),IF('別紙3-3_要件ﾁｪｯｸﾘｽﾄ(0508以降)'!$C$28="×","",IF(AND(踏み台シート!AI227=1,踏み台シート!AI441=1),2,IF(踏み台シート!AI227=1,1,""))),IF(AND(踏み台シート!AI227=1,踏み台シート!AI441=1),2,IF(踏み台シート!AI227=1,1,"")))</f>
        <v/>
      </c>
      <c r="AJ17" s="5" t="str">
        <f>IF($AJ$8&gt;=DATE(2023,5,8),IF('別紙3-3_要件ﾁｪｯｸﾘｽﾄ(0508以降)'!$C$28="×","",IF(AND(踏み台シート!AJ227=1,踏み台シート!AJ441=1),2,IF(踏み台シート!AJ227=1,1,""))),IF(AND(踏み台シート!AJ227=1,踏み台シート!AJ441=1),2,IF(踏み台シート!AJ227=1,1,"")))</f>
        <v/>
      </c>
      <c r="AK17" s="5" t="str">
        <f>IF($AK$8&gt;=DATE(2023,5,8),IF('別紙3-3_要件ﾁｪｯｸﾘｽﾄ(0508以降)'!$C$28="×","",IF(AND(踏み台シート!AK227=1,踏み台シート!AK441=1),2,IF(踏み台シート!AK227=1,1,""))),IF(AND(踏み台シート!AK227=1,踏み台シート!AK441=1),2,IF(踏み台シート!AK227=1,1,"")))</f>
        <v/>
      </c>
      <c r="AL17" s="5" t="str">
        <f>IF($AL$8&gt;=DATE(2023,5,8),IF('別紙3-3_要件ﾁｪｯｸﾘｽﾄ(0508以降)'!$C$28="×","",IF(AND(踏み台シート!AL227=1,踏み台シート!AL441=1),2,IF(踏み台シート!AL227=1,1,""))),IF(AND(踏み台シート!AL227=1,踏み台シート!AL441=1),2,IF(踏み台シート!AL227=1,1,"")))</f>
        <v/>
      </c>
      <c r="AM17" s="5" t="str">
        <f>IF($AM$8&gt;=DATE(2023,5,8),IF('別紙3-3_要件ﾁｪｯｸﾘｽﾄ(0508以降)'!$C$28="×","",IF(AND(踏み台シート!AM227=1,踏み台シート!AM441=1),2,IF(踏み台シート!AM227=1,1,""))),IF(AND(踏み台シート!AM227=1,踏み台シート!AM441=1),2,IF(踏み台シート!AM227=1,1,"")))</f>
        <v/>
      </c>
      <c r="AN17" s="5" t="str">
        <f>IF($AN$8&gt;=DATE(2023,5,8),IF('別紙3-3_要件ﾁｪｯｸﾘｽﾄ(0508以降)'!$C$28="×","",IF(AND(踏み台シート!AN227=1,踏み台シート!AN441=1),2,IF(踏み台シート!AN227=1,1,""))),IF(AND(踏み台シート!AN227=1,踏み台シート!AN441=1),2,IF(踏み台シート!AN227=1,1,"")))</f>
        <v/>
      </c>
      <c r="AO17" s="5" t="str">
        <f>IF($AO$8&gt;=DATE(2023,5,8),IF('別紙3-3_要件ﾁｪｯｸﾘｽﾄ(0508以降)'!$C$28="×","",IF(AND(踏み台シート!AO227=1,踏み台シート!AO441=1),2,IF(踏み台シート!AO227=1,1,""))),IF(AND(踏み台シート!AO227=1,踏み台シート!AO441=1),2,IF(踏み台シート!AO227=1,1,"")))</f>
        <v/>
      </c>
      <c r="AP17" s="5" t="str">
        <f>IF($AP$8&gt;=DATE(2023,5,8),IF('別紙3-3_要件ﾁｪｯｸﾘｽﾄ(0508以降)'!$C$28="×","",IF(AND(踏み台シート!AP227=1,踏み台シート!AP441=1),2,IF(踏み台シート!AP227=1,1,""))),IF(AND(踏み台シート!AP227=1,踏み台シート!AP441=1),2,IF(踏み台シート!AP227=1,1,"")))</f>
        <v/>
      </c>
      <c r="AQ17" s="5" t="str">
        <f>IF($AQ$8&gt;=DATE(2023,5,8),IF('別紙3-3_要件ﾁｪｯｸﾘｽﾄ(0508以降)'!$C$28="×","",IF(AND(踏み台シート!AQ227=1,踏み台シート!AQ441=1),2,IF(踏み台シート!AQ227=1,1,""))),IF(AND(踏み台シート!AQ227=1,踏み台シート!AQ441=1),2,IF(踏み台シート!AQ227=1,1,"")))</f>
        <v/>
      </c>
      <c r="AR17" s="5" t="str">
        <f>IF($AR$8&gt;=DATE(2023,5,8),IF('別紙3-3_要件ﾁｪｯｸﾘｽﾄ(0508以降)'!$C$28="×","",IF(AND(踏み台シート!AR227=1,踏み台シート!AR441=1),2,IF(踏み台シート!AR227=1,1,""))),IF(AND(踏み台シート!AR227=1,踏み台シート!AR441=1),2,IF(踏み台シート!AR227=1,1,"")))</f>
        <v/>
      </c>
      <c r="AS17" s="5" t="str">
        <f>IF($AS$8&gt;=DATE(2023,5,8),IF('別紙3-3_要件ﾁｪｯｸﾘｽﾄ(0508以降)'!$C$28="×","",IF(AND(踏み台シート!AS227=1,踏み台シート!AS441=1),2,IF(踏み台シート!AS227=1,1,""))),IF(AND(踏み台シート!AS227=1,踏み台シート!AS441=1),2,IF(踏み台シート!AS227=1,1,"")))</f>
        <v/>
      </c>
      <c r="AT17" s="5" t="str">
        <f>IF($AT$8&gt;=DATE(2023,5,8),IF('別紙3-3_要件ﾁｪｯｸﾘｽﾄ(0508以降)'!$C$28="×","",IF(AND(踏み台シート!AT227=1,踏み台シート!AT441=1),2,IF(踏み台シート!AT227=1,1,""))),IF(AND(踏み台シート!AT227=1,踏み台シート!AT441=1),2,IF(踏み台シート!AT227=1,1,"")))</f>
        <v/>
      </c>
      <c r="AU17" s="5" t="str">
        <f>IF($AU$8&gt;=DATE(2023,5,8),IF('別紙3-3_要件ﾁｪｯｸﾘｽﾄ(0508以降)'!$C$28="×","",IF(AND(踏み台シート!AU227=1,踏み台シート!AU441=1),2,IF(踏み台シート!AU227=1,1,""))),IF(AND(踏み台シート!AU227=1,踏み台シート!AU441=1),2,IF(踏み台シート!AU227=1,1,"")))</f>
        <v/>
      </c>
      <c r="AV17" s="5" t="str">
        <f>IF($AV$8&gt;=DATE(2023,5,8),IF('別紙3-3_要件ﾁｪｯｸﾘｽﾄ(0508以降)'!$C$28="×","",IF(AND(踏み台シート!AV227=1,踏み台シート!AV441=1),2,IF(踏み台シート!AV227=1,1,""))),IF(AND(踏み台シート!AV227=1,踏み台シート!AV441=1),2,IF(踏み台シート!AV227=1,1,"")))</f>
        <v/>
      </c>
      <c r="AW17" s="5" t="str">
        <f>IF($AW$8&gt;=DATE(2023,5,8),IF('別紙3-3_要件ﾁｪｯｸﾘｽﾄ(0508以降)'!$C$28="×","",IF(AND(踏み台シート!AW227=1,踏み台シート!AW441=1),2,IF(踏み台シート!AW227=1,1,""))),IF(AND(踏み台シート!AW227=1,踏み台シート!AW441=1),2,IF(踏み台シート!AW227=1,1,"")))</f>
        <v/>
      </c>
      <c r="AX17" s="5" t="str">
        <f>IF($AX$8&gt;=DATE(2023,5,8),IF('別紙3-3_要件ﾁｪｯｸﾘｽﾄ(0508以降)'!$C$28="×","",IF(AND(踏み台シート!AX227=1,踏み台シート!AX441=1),2,IF(踏み台シート!AX227=1,1,""))),IF(AND(踏み台シート!AX227=1,踏み台シート!AX441=1),2,IF(踏み台シート!AX227=1,1,"")))</f>
        <v/>
      </c>
      <c r="AY17" s="5" t="str">
        <f>IF($AY$8&gt;=DATE(2023,5,8),IF('別紙3-3_要件ﾁｪｯｸﾘｽﾄ(0508以降)'!$C$28="×","",IF(AND(踏み台シート!AY227=1,踏み台シート!AY441=1),2,IF(踏み台シート!AY227=1,1,""))),IF(AND(踏み台シート!AY227=1,踏み台シート!AY441=1),2,IF(踏み台シート!AY227=1,1,"")))</f>
        <v/>
      </c>
      <c r="AZ17" s="5" t="str">
        <f>IF($AZ$8&gt;=DATE(2023,5,8),IF('別紙3-3_要件ﾁｪｯｸﾘｽﾄ(0508以降)'!$C$28="×","",IF(AND(踏み台シート!AZ227=1,踏み台シート!AZ441=1),2,IF(踏み台シート!AZ227=1,1,""))),IF(AND(踏み台シート!AZ227=1,踏み台シート!AZ441=1),2,IF(踏み台シート!AZ227=1,1,"")))</f>
        <v/>
      </c>
      <c r="BA17" s="5" t="str">
        <f>IF($BA$8&gt;=DATE(2023,5,8),IF('別紙3-3_要件ﾁｪｯｸﾘｽﾄ(0508以降)'!$C$28="×","",IF(AND(踏み台シート!BA227=1,踏み台シート!BA441=1),2,IF(踏み台シート!BA227=1,1,""))),IF(AND(踏み台シート!BA227=1,踏み台シート!BA441=1),2,IF(踏み台シート!BA227=1,1,"")))</f>
        <v/>
      </c>
      <c r="BB17" s="18" t="str">
        <f t="shared" si="21"/>
        <v/>
      </c>
      <c r="BC17" s="7" t="str">
        <f t="shared" si="22"/>
        <v/>
      </c>
      <c r="BD17" s="7" t="str">
        <f t="shared" si="23"/>
        <v/>
      </c>
    </row>
    <row r="18" spans="1:56" ht="24" customHeight="1" x14ac:dyDescent="0.2">
      <c r="A18" s="5" t="str">
        <f t="shared" si="24"/>
        <v/>
      </c>
      <c r="B18" s="14" t="str">
        <f>IF('別紙3-1_区分⑤所要額内訳'!B20="","",'別紙3-1_区分⑤所要額内訳'!B20)</f>
        <v/>
      </c>
      <c r="C18" s="5" t="str">
        <f>IF('別紙3-1_区分⑤所要額内訳'!C20="","",'別紙3-1_区分⑤所要額内訳'!C20)</f>
        <v/>
      </c>
      <c r="D18" s="5">
        <f>IF($D$8&gt;=DATE(2023,5,8),IF('別紙3-3_要件ﾁｪｯｸﾘｽﾄ(0508以降)'!$C$28="×","",IF(AND(踏み台シート!D228=1,踏み台シート!D442=1),2,IF(踏み台シート!D228=1,1,""))),IF(AND(踏み台シート!D228=1,踏み台シート!D442=1),2,IF(踏み台シート!D228=1,1,"")))</f>
        <v>1</v>
      </c>
      <c r="E18" s="5" t="str">
        <f>IF($E$8&gt;=DATE(2023,5,8),IF('別紙3-3_要件ﾁｪｯｸﾘｽﾄ(0508以降)'!$C$28="×","",IF(AND(踏み台シート!E228=1,踏み台シート!E442=1),2,IF(踏み台シート!E228=1,1,""))),IF(AND(踏み台シート!E228=1,踏み台シート!E442=1),2,IF(踏み台シート!E228=1,1,"")))</f>
        <v/>
      </c>
      <c r="F18" s="5" t="str">
        <f>IF($F$8&gt;=DATE(2023,5,8),IF('別紙3-3_要件ﾁｪｯｸﾘｽﾄ(0508以降)'!$C$28="×","",IF(AND(踏み台シート!F228=1,踏み台シート!F442=1),2,IF(踏み台シート!F228=1,1,""))),IF(AND(踏み台シート!F228=1,踏み台シート!F442=1),2,IF(踏み台シート!F228=1,1,"")))</f>
        <v/>
      </c>
      <c r="G18" s="5" t="str">
        <f>IF($G$8&gt;=DATE(2023,5,8),IF('別紙3-3_要件ﾁｪｯｸﾘｽﾄ(0508以降)'!$C$28="×","",IF(AND(踏み台シート!G228=1,踏み台シート!G442=1),2,IF(踏み台シート!G228=1,1,""))),IF(AND(踏み台シート!G228=1,踏み台シート!G442=1),2,IF(踏み台シート!G228=1,1,"")))</f>
        <v/>
      </c>
      <c r="H18" s="5" t="str">
        <f>IF($H$8&gt;=DATE(2023,5,8),IF('別紙3-3_要件ﾁｪｯｸﾘｽﾄ(0508以降)'!$C$28="×","",IF(AND(踏み台シート!H228=1,踏み台シート!H442=1),2,IF(踏み台シート!H228=1,1,""))),IF(AND(踏み台シート!H228=1,踏み台シート!H442=1),2,IF(踏み台シート!H228=1,1,"")))</f>
        <v/>
      </c>
      <c r="I18" s="5" t="str">
        <f>IF($I$8&gt;=DATE(2023,5,8),IF('別紙3-3_要件ﾁｪｯｸﾘｽﾄ(0508以降)'!$C$28="×","",IF(AND(踏み台シート!I228=1,踏み台シート!I442=1),2,IF(踏み台シート!I228=1,1,""))),IF(AND(踏み台シート!I228=1,踏み台シート!I442=1),2,IF(踏み台シート!I228=1,1,"")))</f>
        <v/>
      </c>
      <c r="J18" s="5" t="str">
        <f>IF($J$8&gt;=DATE(2023,5,8),IF('別紙3-3_要件ﾁｪｯｸﾘｽﾄ(0508以降)'!$C$28="×","",IF(AND(踏み台シート!J228=1,踏み台シート!J442=1),2,IF(踏み台シート!J228=1,1,""))),IF(AND(踏み台シート!J228=1,踏み台シート!J442=1),2,IF(踏み台シート!J228=1,1,"")))</f>
        <v/>
      </c>
      <c r="K18" s="5" t="str">
        <f>IF($K$8&gt;=DATE(2023,5,8),IF('別紙3-3_要件ﾁｪｯｸﾘｽﾄ(0508以降)'!$C$28="×","",IF(AND(踏み台シート!K228=1,踏み台シート!K442=1),2,IF(踏み台シート!K228=1,1,""))),IF(AND(踏み台シート!K228=1,踏み台シート!K442=1),2,IF(踏み台シート!K228=1,1,"")))</f>
        <v/>
      </c>
      <c r="L18" s="5" t="str">
        <f>IF($L$8&gt;=DATE(2023,5,8),IF('別紙3-3_要件ﾁｪｯｸﾘｽﾄ(0508以降)'!$C$28="×","",IF(AND(踏み台シート!L228=1,踏み台シート!L442=1),2,IF(踏み台シート!L228=1,1,""))),IF(AND(踏み台シート!L228=1,踏み台シート!L442=1),2,IF(踏み台シート!L228=1,1,"")))</f>
        <v/>
      </c>
      <c r="M18" s="5" t="str">
        <f>IF($M$8&gt;=DATE(2023,5,8),IF('別紙3-3_要件ﾁｪｯｸﾘｽﾄ(0508以降)'!$C$28="×","",IF(AND(踏み台シート!M228=1,踏み台シート!M442=1),2,IF(踏み台シート!M228=1,1,""))),IF(AND(踏み台シート!M228=1,踏み台シート!M442=1),2,IF(踏み台シート!M228=1,1,"")))</f>
        <v/>
      </c>
      <c r="N18" s="5" t="str">
        <f>IF($N$8&gt;=DATE(2023,5,8),IF('別紙3-3_要件ﾁｪｯｸﾘｽﾄ(0508以降)'!$C$28="×","",IF(AND(踏み台シート!N228=1,踏み台シート!N442=1),2,IF(踏み台シート!N228=1,1,""))),IF(AND(踏み台シート!N228=1,踏み台シート!N442=1),2,IF(踏み台シート!N228=1,1,"")))</f>
        <v/>
      </c>
      <c r="O18" s="5" t="str">
        <f>IF($O$8&gt;=DATE(2023,5,8),IF('別紙3-3_要件ﾁｪｯｸﾘｽﾄ(0508以降)'!$C$28="×","",IF(AND(踏み台シート!O228=1,踏み台シート!O442=1),2,IF(踏み台シート!O228=1,1,""))),IF(AND(踏み台シート!O228=1,踏み台シート!O442=1),2,IF(踏み台シート!O228=1,1,"")))</f>
        <v/>
      </c>
      <c r="P18" s="5" t="str">
        <f>IF($P$8&gt;=DATE(2023,5,8),IF('別紙3-3_要件ﾁｪｯｸﾘｽﾄ(0508以降)'!$C$28="×","",IF(AND(踏み台シート!P228=1,踏み台シート!P442=1),2,IF(踏み台シート!P228=1,1,""))),IF(AND(踏み台シート!P228=1,踏み台シート!P442=1),2,IF(踏み台シート!P228=1,1,"")))</f>
        <v/>
      </c>
      <c r="Q18" s="5" t="str">
        <f>IF($Q$8&gt;=DATE(2023,5,8),IF('別紙3-3_要件ﾁｪｯｸﾘｽﾄ(0508以降)'!$C$28="×","",IF(AND(踏み台シート!Q228=1,踏み台シート!Q442=1),2,IF(踏み台シート!Q228=1,1,""))),IF(AND(踏み台シート!Q228=1,踏み台シート!Q442=1),2,IF(踏み台シート!Q228=1,1,"")))</f>
        <v/>
      </c>
      <c r="R18" s="5" t="str">
        <f>IF($R$8&gt;=DATE(2023,5,8),IF('別紙3-3_要件ﾁｪｯｸﾘｽﾄ(0508以降)'!$C$28="×","",IF(AND(踏み台シート!R228=1,踏み台シート!R442=1),2,IF(踏み台シート!R228=1,1,""))),IF(AND(踏み台シート!R228=1,踏み台シート!R442=1),2,IF(踏み台シート!R228=1,1,"")))</f>
        <v/>
      </c>
      <c r="S18" s="5" t="str">
        <f>IF($S$8&gt;=DATE(2023,5,8),IF('別紙3-3_要件ﾁｪｯｸﾘｽﾄ(0508以降)'!$C$28="×","",IF(AND(踏み台シート!S228=1,踏み台シート!S442=1),2,IF(踏み台シート!S228=1,1,""))),IF(AND(踏み台シート!S228=1,踏み台シート!S442=1),2,IF(踏み台シート!S228=1,1,"")))</f>
        <v/>
      </c>
      <c r="T18" s="5" t="str">
        <f>IF($T$8&gt;=DATE(2023,5,8),IF('別紙3-3_要件ﾁｪｯｸﾘｽﾄ(0508以降)'!$C$28="×","",IF(AND(踏み台シート!T228=1,踏み台シート!T442=1),2,IF(踏み台シート!T228=1,1,""))),IF(AND(踏み台シート!T228=1,踏み台シート!T442=1),2,IF(踏み台シート!T228=1,1,"")))</f>
        <v/>
      </c>
      <c r="U18" s="5" t="str">
        <f>IF($U$8&gt;=DATE(2023,5,8),IF('別紙3-3_要件ﾁｪｯｸﾘｽﾄ(0508以降)'!$C$28="×","",IF(AND(踏み台シート!U228=1,踏み台シート!U442=1),2,IF(踏み台シート!U228=1,1,""))),IF(AND(踏み台シート!U228=1,踏み台シート!U442=1),2,IF(踏み台シート!U228=1,1,"")))</f>
        <v/>
      </c>
      <c r="V18" s="5" t="str">
        <f>IF($V$8&gt;=DATE(2023,5,8),IF('別紙3-3_要件ﾁｪｯｸﾘｽﾄ(0508以降)'!$C$28="×","",IF(AND(踏み台シート!V228=1,踏み台シート!V442=1),2,IF(踏み台シート!V228=1,1,""))),IF(AND(踏み台シート!V228=1,踏み台シート!V442=1),2,IF(踏み台シート!V228=1,1,"")))</f>
        <v/>
      </c>
      <c r="W18" s="5" t="str">
        <f>IF($W$8&gt;=DATE(2023,5,8),IF('別紙3-3_要件ﾁｪｯｸﾘｽﾄ(0508以降)'!$C$28="×","",IF(AND(踏み台シート!W228=1,踏み台シート!W442=1),2,IF(踏み台シート!W228=1,1,""))),IF(AND(踏み台シート!W228=1,踏み台シート!W442=1),2,IF(踏み台シート!W228=1,1,"")))</f>
        <v/>
      </c>
      <c r="X18" s="5" t="str">
        <f>IF($X$8&gt;=DATE(2023,5,8),IF('別紙3-3_要件ﾁｪｯｸﾘｽﾄ(0508以降)'!$C$28="×","",IF(AND(踏み台シート!X228=1,踏み台シート!X442=1),2,IF(踏み台シート!X228=1,1,""))),IF(AND(踏み台シート!X228=1,踏み台シート!X442=1),2,IF(踏み台シート!X228=1,1,"")))</f>
        <v/>
      </c>
      <c r="Y18" s="5" t="str">
        <f>IF($Y$8&gt;=DATE(2023,5,8),IF('別紙3-3_要件ﾁｪｯｸﾘｽﾄ(0508以降)'!$C$28="×","",IF(AND(踏み台シート!Y228=1,踏み台シート!Y442=1),2,IF(踏み台シート!Y228=1,1,""))),IF(AND(踏み台シート!Y228=1,踏み台シート!Y442=1),2,IF(踏み台シート!Y228=1,1,"")))</f>
        <v/>
      </c>
      <c r="Z18" s="5" t="str">
        <f>IF($Z$8&gt;=DATE(2023,5,8),IF('別紙3-3_要件ﾁｪｯｸﾘｽﾄ(0508以降)'!$C$28="×","",IF(AND(踏み台シート!Z228=1,踏み台シート!Z442=1),2,IF(踏み台シート!Z228=1,1,""))),IF(AND(踏み台シート!Z228=1,踏み台シート!Z442=1),2,IF(踏み台シート!Z228=1,1,"")))</f>
        <v/>
      </c>
      <c r="AA18" s="5" t="str">
        <f>IF($AA$8&gt;=DATE(2023,5,8),IF('別紙3-3_要件ﾁｪｯｸﾘｽﾄ(0508以降)'!$C$28="×","",IF(AND(踏み台シート!AA228=1,踏み台シート!AA442=1),2,IF(踏み台シート!AA228=1,1,""))),IF(AND(踏み台シート!AA228=1,踏み台シート!AA442=1),2,IF(踏み台シート!AA228=1,1,"")))</f>
        <v/>
      </c>
      <c r="AB18" s="5" t="str">
        <f>IF($AB$8&gt;=DATE(2023,5,8),IF('別紙3-3_要件ﾁｪｯｸﾘｽﾄ(0508以降)'!$C$28="×","",IF(AND(踏み台シート!AB228=1,踏み台シート!AB442=1),2,IF(踏み台シート!AB228=1,1,""))),IF(AND(踏み台シート!AB228=1,踏み台シート!AB442=1),2,IF(踏み台シート!AB228=1,1,"")))</f>
        <v/>
      </c>
      <c r="AC18" s="5" t="str">
        <f>IF($AC$8&gt;=DATE(2023,5,8),IF('別紙3-3_要件ﾁｪｯｸﾘｽﾄ(0508以降)'!$C$28="×","",IF(AND(踏み台シート!AC228=1,踏み台シート!AC442=1),2,IF(踏み台シート!AC228=1,1,""))),IF(AND(踏み台シート!AC228=1,踏み台シート!AC442=1),2,IF(踏み台シート!AC228=1,1,"")))</f>
        <v/>
      </c>
      <c r="AD18" s="5" t="str">
        <f>IF($AD$8&gt;=DATE(2023,5,8),IF('別紙3-3_要件ﾁｪｯｸﾘｽﾄ(0508以降)'!$C$28="×","",IF(AND(踏み台シート!AD228=1,踏み台シート!AD442=1),2,IF(踏み台シート!AD228=1,1,""))),IF(AND(踏み台シート!AD228=1,踏み台シート!AD442=1),2,IF(踏み台シート!AD228=1,1,"")))</f>
        <v/>
      </c>
      <c r="AE18" s="5" t="str">
        <f>IF($AE$8&gt;=DATE(2023,5,8),IF('別紙3-3_要件ﾁｪｯｸﾘｽﾄ(0508以降)'!$C$28="×","",IF(AND(踏み台シート!AE228=1,踏み台シート!AE442=1),2,IF(踏み台シート!AE228=1,1,""))),IF(AND(踏み台シート!AE228=1,踏み台シート!AE442=1),2,IF(踏み台シート!AE228=1,1,"")))</f>
        <v/>
      </c>
      <c r="AF18" s="5" t="str">
        <f>IF($AF$8&gt;=DATE(2023,5,8),IF('別紙3-3_要件ﾁｪｯｸﾘｽﾄ(0508以降)'!$C$28="×","",IF(AND(踏み台シート!AF228=1,踏み台シート!AF442=1),2,IF(踏み台シート!AF228=1,1,""))),IF(AND(踏み台シート!AF228=1,踏み台シート!AF442=1),2,IF(踏み台シート!AF228=1,1,"")))</f>
        <v/>
      </c>
      <c r="AG18" s="5" t="str">
        <f>IF($AG$8&gt;=DATE(2023,5,8),IF('別紙3-3_要件ﾁｪｯｸﾘｽﾄ(0508以降)'!$C$28="×","",IF(AND(踏み台シート!AG228=1,踏み台シート!AG442=1),2,IF(踏み台シート!AG228=1,1,""))),IF(AND(踏み台シート!AG228=1,踏み台シート!AG442=1),2,IF(踏み台シート!AG228=1,1,"")))</f>
        <v/>
      </c>
      <c r="AH18" s="5" t="str">
        <f>IF($AH$8&gt;=DATE(2023,5,8),IF('別紙3-3_要件ﾁｪｯｸﾘｽﾄ(0508以降)'!$C$28="×","",IF(AND(踏み台シート!AH228=1,踏み台シート!AH442=1),2,IF(踏み台シート!AH228=1,1,""))),IF(AND(踏み台シート!AH228=1,踏み台シート!AH442=1),2,IF(踏み台シート!AH228=1,1,"")))</f>
        <v/>
      </c>
      <c r="AI18" s="5" t="str">
        <f>IF($AI$8&gt;=DATE(2023,5,8),IF('別紙3-3_要件ﾁｪｯｸﾘｽﾄ(0508以降)'!$C$28="×","",IF(AND(踏み台シート!AI228=1,踏み台シート!AI442=1),2,IF(踏み台シート!AI228=1,1,""))),IF(AND(踏み台シート!AI228=1,踏み台シート!AI442=1),2,IF(踏み台シート!AI228=1,1,"")))</f>
        <v/>
      </c>
      <c r="AJ18" s="5" t="str">
        <f>IF($AJ$8&gt;=DATE(2023,5,8),IF('別紙3-3_要件ﾁｪｯｸﾘｽﾄ(0508以降)'!$C$28="×","",IF(AND(踏み台シート!AJ228=1,踏み台シート!AJ442=1),2,IF(踏み台シート!AJ228=1,1,""))),IF(AND(踏み台シート!AJ228=1,踏み台シート!AJ442=1),2,IF(踏み台シート!AJ228=1,1,"")))</f>
        <v/>
      </c>
      <c r="AK18" s="5" t="str">
        <f>IF($AK$8&gt;=DATE(2023,5,8),IF('別紙3-3_要件ﾁｪｯｸﾘｽﾄ(0508以降)'!$C$28="×","",IF(AND(踏み台シート!AK228=1,踏み台シート!AK442=1),2,IF(踏み台シート!AK228=1,1,""))),IF(AND(踏み台シート!AK228=1,踏み台シート!AK442=1),2,IF(踏み台シート!AK228=1,1,"")))</f>
        <v/>
      </c>
      <c r="AL18" s="5" t="str">
        <f>IF($AL$8&gt;=DATE(2023,5,8),IF('別紙3-3_要件ﾁｪｯｸﾘｽﾄ(0508以降)'!$C$28="×","",IF(AND(踏み台シート!AL228=1,踏み台シート!AL442=1),2,IF(踏み台シート!AL228=1,1,""))),IF(AND(踏み台シート!AL228=1,踏み台シート!AL442=1),2,IF(踏み台シート!AL228=1,1,"")))</f>
        <v/>
      </c>
      <c r="AM18" s="5" t="str">
        <f>IF($AM$8&gt;=DATE(2023,5,8),IF('別紙3-3_要件ﾁｪｯｸﾘｽﾄ(0508以降)'!$C$28="×","",IF(AND(踏み台シート!AM228=1,踏み台シート!AM442=1),2,IF(踏み台シート!AM228=1,1,""))),IF(AND(踏み台シート!AM228=1,踏み台シート!AM442=1),2,IF(踏み台シート!AM228=1,1,"")))</f>
        <v/>
      </c>
      <c r="AN18" s="5" t="str">
        <f>IF($AN$8&gt;=DATE(2023,5,8),IF('別紙3-3_要件ﾁｪｯｸﾘｽﾄ(0508以降)'!$C$28="×","",IF(AND(踏み台シート!AN228=1,踏み台シート!AN442=1),2,IF(踏み台シート!AN228=1,1,""))),IF(AND(踏み台シート!AN228=1,踏み台シート!AN442=1),2,IF(踏み台シート!AN228=1,1,"")))</f>
        <v/>
      </c>
      <c r="AO18" s="5" t="str">
        <f>IF($AO$8&gt;=DATE(2023,5,8),IF('別紙3-3_要件ﾁｪｯｸﾘｽﾄ(0508以降)'!$C$28="×","",IF(AND(踏み台シート!AO228=1,踏み台シート!AO442=1),2,IF(踏み台シート!AO228=1,1,""))),IF(AND(踏み台シート!AO228=1,踏み台シート!AO442=1),2,IF(踏み台シート!AO228=1,1,"")))</f>
        <v/>
      </c>
      <c r="AP18" s="5" t="str">
        <f>IF($AP$8&gt;=DATE(2023,5,8),IF('別紙3-3_要件ﾁｪｯｸﾘｽﾄ(0508以降)'!$C$28="×","",IF(AND(踏み台シート!AP228=1,踏み台シート!AP442=1),2,IF(踏み台シート!AP228=1,1,""))),IF(AND(踏み台シート!AP228=1,踏み台シート!AP442=1),2,IF(踏み台シート!AP228=1,1,"")))</f>
        <v/>
      </c>
      <c r="AQ18" s="5" t="str">
        <f>IF($AQ$8&gt;=DATE(2023,5,8),IF('別紙3-3_要件ﾁｪｯｸﾘｽﾄ(0508以降)'!$C$28="×","",IF(AND(踏み台シート!AQ228=1,踏み台シート!AQ442=1),2,IF(踏み台シート!AQ228=1,1,""))),IF(AND(踏み台シート!AQ228=1,踏み台シート!AQ442=1),2,IF(踏み台シート!AQ228=1,1,"")))</f>
        <v/>
      </c>
      <c r="AR18" s="5" t="str">
        <f>IF($AR$8&gt;=DATE(2023,5,8),IF('別紙3-3_要件ﾁｪｯｸﾘｽﾄ(0508以降)'!$C$28="×","",IF(AND(踏み台シート!AR228=1,踏み台シート!AR442=1),2,IF(踏み台シート!AR228=1,1,""))),IF(AND(踏み台シート!AR228=1,踏み台シート!AR442=1),2,IF(踏み台シート!AR228=1,1,"")))</f>
        <v/>
      </c>
      <c r="AS18" s="5" t="str">
        <f>IF($AS$8&gt;=DATE(2023,5,8),IF('別紙3-3_要件ﾁｪｯｸﾘｽﾄ(0508以降)'!$C$28="×","",IF(AND(踏み台シート!AS228=1,踏み台シート!AS442=1),2,IF(踏み台シート!AS228=1,1,""))),IF(AND(踏み台シート!AS228=1,踏み台シート!AS442=1),2,IF(踏み台シート!AS228=1,1,"")))</f>
        <v/>
      </c>
      <c r="AT18" s="5" t="str">
        <f>IF($AT$8&gt;=DATE(2023,5,8),IF('別紙3-3_要件ﾁｪｯｸﾘｽﾄ(0508以降)'!$C$28="×","",IF(AND(踏み台シート!AT228=1,踏み台シート!AT442=1),2,IF(踏み台シート!AT228=1,1,""))),IF(AND(踏み台シート!AT228=1,踏み台シート!AT442=1),2,IF(踏み台シート!AT228=1,1,"")))</f>
        <v/>
      </c>
      <c r="AU18" s="5" t="str">
        <f>IF($AU$8&gt;=DATE(2023,5,8),IF('別紙3-3_要件ﾁｪｯｸﾘｽﾄ(0508以降)'!$C$28="×","",IF(AND(踏み台シート!AU228=1,踏み台シート!AU442=1),2,IF(踏み台シート!AU228=1,1,""))),IF(AND(踏み台シート!AU228=1,踏み台シート!AU442=1),2,IF(踏み台シート!AU228=1,1,"")))</f>
        <v/>
      </c>
      <c r="AV18" s="5" t="str">
        <f>IF($AV$8&gt;=DATE(2023,5,8),IF('別紙3-3_要件ﾁｪｯｸﾘｽﾄ(0508以降)'!$C$28="×","",IF(AND(踏み台シート!AV228=1,踏み台シート!AV442=1),2,IF(踏み台シート!AV228=1,1,""))),IF(AND(踏み台シート!AV228=1,踏み台シート!AV442=1),2,IF(踏み台シート!AV228=1,1,"")))</f>
        <v/>
      </c>
      <c r="AW18" s="5" t="str">
        <f>IF($AW$8&gt;=DATE(2023,5,8),IF('別紙3-3_要件ﾁｪｯｸﾘｽﾄ(0508以降)'!$C$28="×","",IF(AND(踏み台シート!AW228=1,踏み台シート!AW442=1),2,IF(踏み台シート!AW228=1,1,""))),IF(AND(踏み台シート!AW228=1,踏み台シート!AW442=1),2,IF(踏み台シート!AW228=1,1,"")))</f>
        <v/>
      </c>
      <c r="AX18" s="5" t="str">
        <f>IF($AX$8&gt;=DATE(2023,5,8),IF('別紙3-3_要件ﾁｪｯｸﾘｽﾄ(0508以降)'!$C$28="×","",IF(AND(踏み台シート!AX228=1,踏み台シート!AX442=1),2,IF(踏み台シート!AX228=1,1,""))),IF(AND(踏み台シート!AX228=1,踏み台シート!AX442=1),2,IF(踏み台シート!AX228=1,1,"")))</f>
        <v/>
      </c>
      <c r="AY18" s="5" t="str">
        <f>IF($AY$8&gt;=DATE(2023,5,8),IF('別紙3-3_要件ﾁｪｯｸﾘｽﾄ(0508以降)'!$C$28="×","",IF(AND(踏み台シート!AY228=1,踏み台シート!AY442=1),2,IF(踏み台シート!AY228=1,1,""))),IF(AND(踏み台シート!AY228=1,踏み台シート!AY442=1),2,IF(踏み台シート!AY228=1,1,"")))</f>
        <v/>
      </c>
      <c r="AZ18" s="5" t="str">
        <f>IF($AZ$8&gt;=DATE(2023,5,8),IF('別紙3-3_要件ﾁｪｯｸﾘｽﾄ(0508以降)'!$C$28="×","",IF(AND(踏み台シート!AZ228=1,踏み台シート!AZ442=1),2,IF(踏み台シート!AZ228=1,1,""))),IF(AND(踏み台シート!AZ228=1,踏み台シート!AZ442=1),2,IF(踏み台シート!AZ228=1,1,"")))</f>
        <v/>
      </c>
      <c r="BA18" s="5" t="str">
        <f>IF($BA$8&gt;=DATE(2023,5,8),IF('別紙3-3_要件ﾁｪｯｸﾘｽﾄ(0508以降)'!$C$28="×","",IF(AND(踏み台シート!BA228=1,踏み台シート!BA442=1),2,IF(踏み台シート!BA228=1,1,""))),IF(AND(踏み台シート!BA228=1,踏み台シート!BA442=1),2,IF(踏み台シート!BA228=1,1,"")))</f>
        <v/>
      </c>
      <c r="BB18" s="18" t="str">
        <f t="shared" si="21"/>
        <v/>
      </c>
      <c r="BC18" s="7" t="str">
        <f t="shared" si="22"/>
        <v/>
      </c>
      <c r="BD18" s="7" t="str">
        <f t="shared" si="23"/>
        <v/>
      </c>
    </row>
    <row r="19" spans="1:56" ht="24" customHeight="1" x14ac:dyDescent="0.2">
      <c r="A19" s="5" t="str">
        <f t="shared" si="24"/>
        <v/>
      </c>
      <c r="B19" s="14" t="str">
        <f>IF('別紙3-1_区分⑤所要額内訳'!B21="","",'別紙3-1_区分⑤所要額内訳'!B21)</f>
        <v/>
      </c>
      <c r="C19" s="5" t="str">
        <f>IF('別紙3-1_区分⑤所要額内訳'!C21="","",'別紙3-1_区分⑤所要額内訳'!C21)</f>
        <v/>
      </c>
      <c r="D19" s="5">
        <f>IF($D$8&gt;=DATE(2023,5,8),IF('別紙3-3_要件ﾁｪｯｸﾘｽﾄ(0508以降)'!$C$28="×","",IF(AND(踏み台シート!D229=1,踏み台シート!D443=1),2,IF(踏み台シート!D229=1,1,""))),IF(AND(踏み台シート!D229=1,踏み台シート!D443=1),2,IF(踏み台シート!D229=1,1,"")))</f>
        <v>1</v>
      </c>
      <c r="E19" s="5" t="str">
        <f>IF($E$8&gt;=DATE(2023,5,8),IF('別紙3-3_要件ﾁｪｯｸﾘｽﾄ(0508以降)'!$C$28="×","",IF(AND(踏み台シート!E229=1,踏み台シート!E443=1),2,IF(踏み台シート!E229=1,1,""))),IF(AND(踏み台シート!E229=1,踏み台シート!E443=1),2,IF(踏み台シート!E229=1,1,"")))</f>
        <v/>
      </c>
      <c r="F19" s="5" t="str">
        <f>IF($F$8&gt;=DATE(2023,5,8),IF('別紙3-3_要件ﾁｪｯｸﾘｽﾄ(0508以降)'!$C$28="×","",IF(AND(踏み台シート!F229=1,踏み台シート!F443=1),2,IF(踏み台シート!F229=1,1,""))),IF(AND(踏み台シート!F229=1,踏み台シート!F443=1),2,IF(踏み台シート!F229=1,1,"")))</f>
        <v/>
      </c>
      <c r="G19" s="5" t="str">
        <f>IF($G$8&gt;=DATE(2023,5,8),IF('別紙3-3_要件ﾁｪｯｸﾘｽﾄ(0508以降)'!$C$28="×","",IF(AND(踏み台シート!G229=1,踏み台シート!G443=1),2,IF(踏み台シート!G229=1,1,""))),IF(AND(踏み台シート!G229=1,踏み台シート!G443=1),2,IF(踏み台シート!G229=1,1,"")))</f>
        <v/>
      </c>
      <c r="H19" s="5" t="str">
        <f>IF($H$8&gt;=DATE(2023,5,8),IF('別紙3-3_要件ﾁｪｯｸﾘｽﾄ(0508以降)'!$C$28="×","",IF(AND(踏み台シート!H229=1,踏み台シート!H443=1),2,IF(踏み台シート!H229=1,1,""))),IF(AND(踏み台シート!H229=1,踏み台シート!H443=1),2,IF(踏み台シート!H229=1,1,"")))</f>
        <v/>
      </c>
      <c r="I19" s="5" t="str">
        <f>IF($I$8&gt;=DATE(2023,5,8),IF('別紙3-3_要件ﾁｪｯｸﾘｽﾄ(0508以降)'!$C$28="×","",IF(AND(踏み台シート!I229=1,踏み台シート!I443=1),2,IF(踏み台シート!I229=1,1,""))),IF(AND(踏み台シート!I229=1,踏み台シート!I443=1),2,IF(踏み台シート!I229=1,1,"")))</f>
        <v/>
      </c>
      <c r="J19" s="5" t="str">
        <f>IF($J$8&gt;=DATE(2023,5,8),IF('別紙3-3_要件ﾁｪｯｸﾘｽﾄ(0508以降)'!$C$28="×","",IF(AND(踏み台シート!J229=1,踏み台シート!J443=1),2,IF(踏み台シート!J229=1,1,""))),IF(AND(踏み台シート!J229=1,踏み台シート!J443=1),2,IF(踏み台シート!J229=1,1,"")))</f>
        <v/>
      </c>
      <c r="K19" s="5" t="str">
        <f>IF($K$8&gt;=DATE(2023,5,8),IF('別紙3-3_要件ﾁｪｯｸﾘｽﾄ(0508以降)'!$C$28="×","",IF(AND(踏み台シート!K229=1,踏み台シート!K443=1),2,IF(踏み台シート!K229=1,1,""))),IF(AND(踏み台シート!K229=1,踏み台シート!K443=1),2,IF(踏み台シート!K229=1,1,"")))</f>
        <v/>
      </c>
      <c r="L19" s="5" t="str">
        <f>IF($L$8&gt;=DATE(2023,5,8),IF('別紙3-3_要件ﾁｪｯｸﾘｽﾄ(0508以降)'!$C$28="×","",IF(AND(踏み台シート!L229=1,踏み台シート!L443=1),2,IF(踏み台シート!L229=1,1,""))),IF(AND(踏み台シート!L229=1,踏み台シート!L443=1),2,IF(踏み台シート!L229=1,1,"")))</f>
        <v/>
      </c>
      <c r="M19" s="5" t="str">
        <f>IF($M$8&gt;=DATE(2023,5,8),IF('別紙3-3_要件ﾁｪｯｸﾘｽﾄ(0508以降)'!$C$28="×","",IF(AND(踏み台シート!M229=1,踏み台シート!M443=1),2,IF(踏み台シート!M229=1,1,""))),IF(AND(踏み台シート!M229=1,踏み台シート!M443=1),2,IF(踏み台シート!M229=1,1,"")))</f>
        <v/>
      </c>
      <c r="N19" s="5" t="str">
        <f>IF($N$8&gt;=DATE(2023,5,8),IF('別紙3-3_要件ﾁｪｯｸﾘｽﾄ(0508以降)'!$C$28="×","",IF(AND(踏み台シート!N229=1,踏み台シート!N443=1),2,IF(踏み台シート!N229=1,1,""))),IF(AND(踏み台シート!N229=1,踏み台シート!N443=1),2,IF(踏み台シート!N229=1,1,"")))</f>
        <v/>
      </c>
      <c r="O19" s="5" t="str">
        <f>IF($O$8&gt;=DATE(2023,5,8),IF('別紙3-3_要件ﾁｪｯｸﾘｽﾄ(0508以降)'!$C$28="×","",IF(AND(踏み台シート!O229=1,踏み台シート!O443=1),2,IF(踏み台シート!O229=1,1,""))),IF(AND(踏み台シート!O229=1,踏み台シート!O443=1),2,IF(踏み台シート!O229=1,1,"")))</f>
        <v/>
      </c>
      <c r="P19" s="5" t="str">
        <f>IF($P$8&gt;=DATE(2023,5,8),IF('別紙3-3_要件ﾁｪｯｸﾘｽﾄ(0508以降)'!$C$28="×","",IF(AND(踏み台シート!P229=1,踏み台シート!P443=1),2,IF(踏み台シート!P229=1,1,""))),IF(AND(踏み台シート!P229=1,踏み台シート!P443=1),2,IF(踏み台シート!P229=1,1,"")))</f>
        <v/>
      </c>
      <c r="Q19" s="5" t="str">
        <f>IF($Q$8&gt;=DATE(2023,5,8),IF('別紙3-3_要件ﾁｪｯｸﾘｽﾄ(0508以降)'!$C$28="×","",IF(AND(踏み台シート!Q229=1,踏み台シート!Q443=1),2,IF(踏み台シート!Q229=1,1,""))),IF(AND(踏み台シート!Q229=1,踏み台シート!Q443=1),2,IF(踏み台シート!Q229=1,1,"")))</f>
        <v/>
      </c>
      <c r="R19" s="5" t="str">
        <f>IF($R$8&gt;=DATE(2023,5,8),IF('別紙3-3_要件ﾁｪｯｸﾘｽﾄ(0508以降)'!$C$28="×","",IF(AND(踏み台シート!R229=1,踏み台シート!R443=1),2,IF(踏み台シート!R229=1,1,""))),IF(AND(踏み台シート!R229=1,踏み台シート!R443=1),2,IF(踏み台シート!R229=1,1,"")))</f>
        <v/>
      </c>
      <c r="S19" s="5" t="str">
        <f>IF($S$8&gt;=DATE(2023,5,8),IF('別紙3-3_要件ﾁｪｯｸﾘｽﾄ(0508以降)'!$C$28="×","",IF(AND(踏み台シート!S229=1,踏み台シート!S443=1),2,IF(踏み台シート!S229=1,1,""))),IF(AND(踏み台シート!S229=1,踏み台シート!S443=1),2,IF(踏み台シート!S229=1,1,"")))</f>
        <v/>
      </c>
      <c r="T19" s="5" t="str">
        <f>IF($T$8&gt;=DATE(2023,5,8),IF('別紙3-3_要件ﾁｪｯｸﾘｽﾄ(0508以降)'!$C$28="×","",IF(AND(踏み台シート!T229=1,踏み台シート!T443=1),2,IF(踏み台シート!T229=1,1,""))),IF(AND(踏み台シート!T229=1,踏み台シート!T443=1),2,IF(踏み台シート!T229=1,1,"")))</f>
        <v/>
      </c>
      <c r="U19" s="5" t="str">
        <f>IF($U$8&gt;=DATE(2023,5,8),IF('別紙3-3_要件ﾁｪｯｸﾘｽﾄ(0508以降)'!$C$28="×","",IF(AND(踏み台シート!U229=1,踏み台シート!U443=1),2,IF(踏み台シート!U229=1,1,""))),IF(AND(踏み台シート!U229=1,踏み台シート!U443=1),2,IF(踏み台シート!U229=1,1,"")))</f>
        <v/>
      </c>
      <c r="V19" s="5" t="str">
        <f>IF($V$8&gt;=DATE(2023,5,8),IF('別紙3-3_要件ﾁｪｯｸﾘｽﾄ(0508以降)'!$C$28="×","",IF(AND(踏み台シート!V229=1,踏み台シート!V443=1),2,IF(踏み台シート!V229=1,1,""))),IF(AND(踏み台シート!V229=1,踏み台シート!V443=1),2,IF(踏み台シート!V229=1,1,"")))</f>
        <v/>
      </c>
      <c r="W19" s="5" t="str">
        <f>IF($W$8&gt;=DATE(2023,5,8),IF('別紙3-3_要件ﾁｪｯｸﾘｽﾄ(0508以降)'!$C$28="×","",IF(AND(踏み台シート!W229=1,踏み台シート!W443=1),2,IF(踏み台シート!W229=1,1,""))),IF(AND(踏み台シート!W229=1,踏み台シート!W443=1),2,IF(踏み台シート!W229=1,1,"")))</f>
        <v/>
      </c>
      <c r="X19" s="5" t="str">
        <f>IF($X$8&gt;=DATE(2023,5,8),IF('別紙3-3_要件ﾁｪｯｸﾘｽﾄ(0508以降)'!$C$28="×","",IF(AND(踏み台シート!X229=1,踏み台シート!X443=1),2,IF(踏み台シート!X229=1,1,""))),IF(AND(踏み台シート!X229=1,踏み台シート!X443=1),2,IF(踏み台シート!X229=1,1,"")))</f>
        <v/>
      </c>
      <c r="Y19" s="5" t="str">
        <f>IF($Y$8&gt;=DATE(2023,5,8),IF('別紙3-3_要件ﾁｪｯｸﾘｽﾄ(0508以降)'!$C$28="×","",IF(AND(踏み台シート!Y229=1,踏み台シート!Y443=1),2,IF(踏み台シート!Y229=1,1,""))),IF(AND(踏み台シート!Y229=1,踏み台シート!Y443=1),2,IF(踏み台シート!Y229=1,1,"")))</f>
        <v/>
      </c>
      <c r="Z19" s="5" t="str">
        <f>IF($Z$8&gt;=DATE(2023,5,8),IF('別紙3-3_要件ﾁｪｯｸﾘｽﾄ(0508以降)'!$C$28="×","",IF(AND(踏み台シート!Z229=1,踏み台シート!Z443=1),2,IF(踏み台シート!Z229=1,1,""))),IF(AND(踏み台シート!Z229=1,踏み台シート!Z443=1),2,IF(踏み台シート!Z229=1,1,"")))</f>
        <v/>
      </c>
      <c r="AA19" s="5" t="str">
        <f>IF($AA$8&gt;=DATE(2023,5,8),IF('別紙3-3_要件ﾁｪｯｸﾘｽﾄ(0508以降)'!$C$28="×","",IF(AND(踏み台シート!AA229=1,踏み台シート!AA443=1),2,IF(踏み台シート!AA229=1,1,""))),IF(AND(踏み台シート!AA229=1,踏み台シート!AA443=1),2,IF(踏み台シート!AA229=1,1,"")))</f>
        <v/>
      </c>
      <c r="AB19" s="5" t="str">
        <f>IF($AB$8&gt;=DATE(2023,5,8),IF('別紙3-3_要件ﾁｪｯｸﾘｽﾄ(0508以降)'!$C$28="×","",IF(AND(踏み台シート!AB229=1,踏み台シート!AB443=1),2,IF(踏み台シート!AB229=1,1,""))),IF(AND(踏み台シート!AB229=1,踏み台シート!AB443=1),2,IF(踏み台シート!AB229=1,1,"")))</f>
        <v/>
      </c>
      <c r="AC19" s="5" t="str">
        <f>IF($AC$8&gt;=DATE(2023,5,8),IF('別紙3-3_要件ﾁｪｯｸﾘｽﾄ(0508以降)'!$C$28="×","",IF(AND(踏み台シート!AC229=1,踏み台シート!AC443=1),2,IF(踏み台シート!AC229=1,1,""))),IF(AND(踏み台シート!AC229=1,踏み台シート!AC443=1),2,IF(踏み台シート!AC229=1,1,"")))</f>
        <v/>
      </c>
      <c r="AD19" s="5" t="str">
        <f>IF($AD$8&gt;=DATE(2023,5,8),IF('別紙3-3_要件ﾁｪｯｸﾘｽﾄ(0508以降)'!$C$28="×","",IF(AND(踏み台シート!AD229=1,踏み台シート!AD443=1),2,IF(踏み台シート!AD229=1,1,""))),IF(AND(踏み台シート!AD229=1,踏み台シート!AD443=1),2,IF(踏み台シート!AD229=1,1,"")))</f>
        <v/>
      </c>
      <c r="AE19" s="5" t="str">
        <f>IF($AE$8&gt;=DATE(2023,5,8),IF('別紙3-3_要件ﾁｪｯｸﾘｽﾄ(0508以降)'!$C$28="×","",IF(AND(踏み台シート!AE229=1,踏み台シート!AE443=1),2,IF(踏み台シート!AE229=1,1,""))),IF(AND(踏み台シート!AE229=1,踏み台シート!AE443=1),2,IF(踏み台シート!AE229=1,1,"")))</f>
        <v/>
      </c>
      <c r="AF19" s="5" t="str">
        <f>IF($AF$8&gt;=DATE(2023,5,8),IF('別紙3-3_要件ﾁｪｯｸﾘｽﾄ(0508以降)'!$C$28="×","",IF(AND(踏み台シート!AF229=1,踏み台シート!AF443=1),2,IF(踏み台シート!AF229=1,1,""))),IF(AND(踏み台シート!AF229=1,踏み台シート!AF443=1),2,IF(踏み台シート!AF229=1,1,"")))</f>
        <v/>
      </c>
      <c r="AG19" s="5" t="str">
        <f>IF($AG$8&gt;=DATE(2023,5,8),IF('別紙3-3_要件ﾁｪｯｸﾘｽﾄ(0508以降)'!$C$28="×","",IF(AND(踏み台シート!AG229=1,踏み台シート!AG443=1),2,IF(踏み台シート!AG229=1,1,""))),IF(AND(踏み台シート!AG229=1,踏み台シート!AG443=1),2,IF(踏み台シート!AG229=1,1,"")))</f>
        <v/>
      </c>
      <c r="AH19" s="5" t="str">
        <f>IF($AH$8&gt;=DATE(2023,5,8),IF('別紙3-3_要件ﾁｪｯｸﾘｽﾄ(0508以降)'!$C$28="×","",IF(AND(踏み台シート!AH229=1,踏み台シート!AH443=1),2,IF(踏み台シート!AH229=1,1,""))),IF(AND(踏み台シート!AH229=1,踏み台シート!AH443=1),2,IF(踏み台シート!AH229=1,1,"")))</f>
        <v/>
      </c>
      <c r="AI19" s="5" t="str">
        <f>IF($AI$8&gt;=DATE(2023,5,8),IF('別紙3-3_要件ﾁｪｯｸﾘｽﾄ(0508以降)'!$C$28="×","",IF(AND(踏み台シート!AI229=1,踏み台シート!AI443=1),2,IF(踏み台シート!AI229=1,1,""))),IF(AND(踏み台シート!AI229=1,踏み台シート!AI443=1),2,IF(踏み台シート!AI229=1,1,"")))</f>
        <v/>
      </c>
      <c r="AJ19" s="5" t="str">
        <f>IF($AJ$8&gt;=DATE(2023,5,8),IF('別紙3-3_要件ﾁｪｯｸﾘｽﾄ(0508以降)'!$C$28="×","",IF(AND(踏み台シート!AJ229=1,踏み台シート!AJ443=1),2,IF(踏み台シート!AJ229=1,1,""))),IF(AND(踏み台シート!AJ229=1,踏み台シート!AJ443=1),2,IF(踏み台シート!AJ229=1,1,"")))</f>
        <v/>
      </c>
      <c r="AK19" s="5" t="str">
        <f>IF($AK$8&gt;=DATE(2023,5,8),IF('別紙3-3_要件ﾁｪｯｸﾘｽﾄ(0508以降)'!$C$28="×","",IF(AND(踏み台シート!AK229=1,踏み台シート!AK443=1),2,IF(踏み台シート!AK229=1,1,""))),IF(AND(踏み台シート!AK229=1,踏み台シート!AK443=1),2,IF(踏み台シート!AK229=1,1,"")))</f>
        <v/>
      </c>
      <c r="AL19" s="5" t="str">
        <f>IF($AL$8&gt;=DATE(2023,5,8),IF('別紙3-3_要件ﾁｪｯｸﾘｽﾄ(0508以降)'!$C$28="×","",IF(AND(踏み台シート!AL229=1,踏み台シート!AL443=1),2,IF(踏み台シート!AL229=1,1,""))),IF(AND(踏み台シート!AL229=1,踏み台シート!AL443=1),2,IF(踏み台シート!AL229=1,1,"")))</f>
        <v/>
      </c>
      <c r="AM19" s="5" t="str">
        <f>IF($AM$8&gt;=DATE(2023,5,8),IF('別紙3-3_要件ﾁｪｯｸﾘｽﾄ(0508以降)'!$C$28="×","",IF(AND(踏み台シート!AM229=1,踏み台シート!AM443=1),2,IF(踏み台シート!AM229=1,1,""))),IF(AND(踏み台シート!AM229=1,踏み台シート!AM443=1),2,IF(踏み台シート!AM229=1,1,"")))</f>
        <v/>
      </c>
      <c r="AN19" s="5" t="str">
        <f>IF($AN$8&gt;=DATE(2023,5,8),IF('別紙3-3_要件ﾁｪｯｸﾘｽﾄ(0508以降)'!$C$28="×","",IF(AND(踏み台シート!AN229=1,踏み台シート!AN443=1),2,IF(踏み台シート!AN229=1,1,""))),IF(AND(踏み台シート!AN229=1,踏み台シート!AN443=1),2,IF(踏み台シート!AN229=1,1,"")))</f>
        <v/>
      </c>
      <c r="AO19" s="5" t="str">
        <f>IF($AO$8&gt;=DATE(2023,5,8),IF('別紙3-3_要件ﾁｪｯｸﾘｽﾄ(0508以降)'!$C$28="×","",IF(AND(踏み台シート!AO229=1,踏み台シート!AO443=1),2,IF(踏み台シート!AO229=1,1,""))),IF(AND(踏み台シート!AO229=1,踏み台シート!AO443=1),2,IF(踏み台シート!AO229=1,1,"")))</f>
        <v/>
      </c>
      <c r="AP19" s="5" t="str">
        <f>IF($AP$8&gt;=DATE(2023,5,8),IF('別紙3-3_要件ﾁｪｯｸﾘｽﾄ(0508以降)'!$C$28="×","",IF(AND(踏み台シート!AP229=1,踏み台シート!AP443=1),2,IF(踏み台シート!AP229=1,1,""))),IF(AND(踏み台シート!AP229=1,踏み台シート!AP443=1),2,IF(踏み台シート!AP229=1,1,"")))</f>
        <v/>
      </c>
      <c r="AQ19" s="5" t="str">
        <f>IF($AQ$8&gt;=DATE(2023,5,8),IF('別紙3-3_要件ﾁｪｯｸﾘｽﾄ(0508以降)'!$C$28="×","",IF(AND(踏み台シート!AQ229=1,踏み台シート!AQ443=1),2,IF(踏み台シート!AQ229=1,1,""))),IF(AND(踏み台シート!AQ229=1,踏み台シート!AQ443=1),2,IF(踏み台シート!AQ229=1,1,"")))</f>
        <v/>
      </c>
      <c r="AR19" s="5" t="str">
        <f>IF($AR$8&gt;=DATE(2023,5,8),IF('別紙3-3_要件ﾁｪｯｸﾘｽﾄ(0508以降)'!$C$28="×","",IF(AND(踏み台シート!AR229=1,踏み台シート!AR443=1),2,IF(踏み台シート!AR229=1,1,""))),IF(AND(踏み台シート!AR229=1,踏み台シート!AR443=1),2,IF(踏み台シート!AR229=1,1,"")))</f>
        <v/>
      </c>
      <c r="AS19" s="5" t="str">
        <f>IF($AS$8&gt;=DATE(2023,5,8),IF('別紙3-3_要件ﾁｪｯｸﾘｽﾄ(0508以降)'!$C$28="×","",IF(AND(踏み台シート!AS229=1,踏み台シート!AS443=1),2,IF(踏み台シート!AS229=1,1,""))),IF(AND(踏み台シート!AS229=1,踏み台シート!AS443=1),2,IF(踏み台シート!AS229=1,1,"")))</f>
        <v/>
      </c>
      <c r="AT19" s="5" t="str">
        <f>IF($AT$8&gt;=DATE(2023,5,8),IF('別紙3-3_要件ﾁｪｯｸﾘｽﾄ(0508以降)'!$C$28="×","",IF(AND(踏み台シート!AT229=1,踏み台シート!AT443=1),2,IF(踏み台シート!AT229=1,1,""))),IF(AND(踏み台シート!AT229=1,踏み台シート!AT443=1),2,IF(踏み台シート!AT229=1,1,"")))</f>
        <v/>
      </c>
      <c r="AU19" s="5" t="str">
        <f>IF($AU$8&gt;=DATE(2023,5,8),IF('別紙3-3_要件ﾁｪｯｸﾘｽﾄ(0508以降)'!$C$28="×","",IF(AND(踏み台シート!AU229=1,踏み台シート!AU443=1),2,IF(踏み台シート!AU229=1,1,""))),IF(AND(踏み台シート!AU229=1,踏み台シート!AU443=1),2,IF(踏み台シート!AU229=1,1,"")))</f>
        <v/>
      </c>
      <c r="AV19" s="5" t="str">
        <f>IF($AV$8&gt;=DATE(2023,5,8),IF('別紙3-3_要件ﾁｪｯｸﾘｽﾄ(0508以降)'!$C$28="×","",IF(AND(踏み台シート!AV229=1,踏み台シート!AV443=1),2,IF(踏み台シート!AV229=1,1,""))),IF(AND(踏み台シート!AV229=1,踏み台シート!AV443=1),2,IF(踏み台シート!AV229=1,1,"")))</f>
        <v/>
      </c>
      <c r="AW19" s="5" t="str">
        <f>IF($AW$8&gt;=DATE(2023,5,8),IF('別紙3-3_要件ﾁｪｯｸﾘｽﾄ(0508以降)'!$C$28="×","",IF(AND(踏み台シート!AW229=1,踏み台シート!AW443=1),2,IF(踏み台シート!AW229=1,1,""))),IF(AND(踏み台シート!AW229=1,踏み台シート!AW443=1),2,IF(踏み台シート!AW229=1,1,"")))</f>
        <v/>
      </c>
      <c r="AX19" s="5" t="str">
        <f>IF($AX$8&gt;=DATE(2023,5,8),IF('別紙3-3_要件ﾁｪｯｸﾘｽﾄ(0508以降)'!$C$28="×","",IF(AND(踏み台シート!AX229=1,踏み台シート!AX443=1),2,IF(踏み台シート!AX229=1,1,""))),IF(AND(踏み台シート!AX229=1,踏み台シート!AX443=1),2,IF(踏み台シート!AX229=1,1,"")))</f>
        <v/>
      </c>
      <c r="AY19" s="5" t="str">
        <f>IF($AY$8&gt;=DATE(2023,5,8),IF('別紙3-3_要件ﾁｪｯｸﾘｽﾄ(0508以降)'!$C$28="×","",IF(AND(踏み台シート!AY229=1,踏み台シート!AY443=1),2,IF(踏み台シート!AY229=1,1,""))),IF(AND(踏み台シート!AY229=1,踏み台シート!AY443=1),2,IF(踏み台シート!AY229=1,1,"")))</f>
        <v/>
      </c>
      <c r="AZ19" s="5" t="str">
        <f>IF($AZ$8&gt;=DATE(2023,5,8),IF('別紙3-3_要件ﾁｪｯｸﾘｽﾄ(0508以降)'!$C$28="×","",IF(AND(踏み台シート!AZ229=1,踏み台シート!AZ443=1),2,IF(踏み台シート!AZ229=1,1,""))),IF(AND(踏み台シート!AZ229=1,踏み台シート!AZ443=1),2,IF(踏み台シート!AZ229=1,1,"")))</f>
        <v/>
      </c>
      <c r="BA19" s="5" t="str">
        <f>IF($BA$8&gt;=DATE(2023,5,8),IF('別紙3-3_要件ﾁｪｯｸﾘｽﾄ(0508以降)'!$C$28="×","",IF(AND(踏み台シート!BA229=1,踏み台シート!BA443=1),2,IF(踏み台シート!BA229=1,1,""))),IF(AND(踏み台シート!BA229=1,踏み台シート!BA443=1),2,IF(踏み台シート!BA229=1,1,"")))</f>
        <v/>
      </c>
      <c r="BB19" s="18" t="str">
        <f t="shared" si="21"/>
        <v/>
      </c>
      <c r="BC19" s="7" t="str">
        <f t="shared" si="22"/>
        <v/>
      </c>
      <c r="BD19" s="7" t="str">
        <f t="shared" si="23"/>
        <v/>
      </c>
    </row>
    <row r="20" spans="1:56" ht="24" customHeight="1" x14ac:dyDescent="0.2">
      <c r="A20" s="5" t="str">
        <f t="shared" si="24"/>
        <v/>
      </c>
      <c r="B20" s="14" t="str">
        <f>IF('別紙3-1_区分⑤所要額内訳'!B22="","",'別紙3-1_区分⑤所要額内訳'!B22)</f>
        <v/>
      </c>
      <c r="C20" s="5" t="str">
        <f>IF('別紙3-1_区分⑤所要額内訳'!C22="","",'別紙3-1_区分⑤所要額内訳'!C22)</f>
        <v/>
      </c>
      <c r="D20" s="5">
        <f>IF($D$8&gt;=DATE(2023,5,8),IF('別紙3-3_要件ﾁｪｯｸﾘｽﾄ(0508以降)'!$C$28="×","",IF(AND(踏み台シート!D230=1,踏み台シート!D444=1),2,IF(踏み台シート!D230=1,1,""))),IF(AND(踏み台シート!D230=1,踏み台シート!D444=1),2,IF(踏み台シート!D230=1,1,"")))</f>
        <v>1</v>
      </c>
      <c r="E20" s="5" t="str">
        <f>IF($E$8&gt;=DATE(2023,5,8),IF('別紙3-3_要件ﾁｪｯｸﾘｽﾄ(0508以降)'!$C$28="×","",IF(AND(踏み台シート!E230=1,踏み台シート!E444=1),2,IF(踏み台シート!E230=1,1,""))),IF(AND(踏み台シート!E230=1,踏み台シート!E444=1),2,IF(踏み台シート!E230=1,1,"")))</f>
        <v/>
      </c>
      <c r="F20" s="5" t="str">
        <f>IF($F$8&gt;=DATE(2023,5,8),IF('別紙3-3_要件ﾁｪｯｸﾘｽﾄ(0508以降)'!$C$28="×","",IF(AND(踏み台シート!F230=1,踏み台シート!F444=1),2,IF(踏み台シート!F230=1,1,""))),IF(AND(踏み台シート!F230=1,踏み台シート!F444=1),2,IF(踏み台シート!F230=1,1,"")))</f>
        <v/>
      </c>
      <c r="G20" s="5" t="str">
        <f>IF($G$8&gt;=DATE(2023,5,8),IF('別紙3-3_要件ﾁｪｯｸﾘｽﾄ(0508以降)'!$C$28="×","",IF(AND(踏み台シート!G230=1,踏み台シート!G444=1),2,IF(踏み台シート!G230=1,1,""))),IF(AND(踏み台シート!G230=1,踏み台シート!G444=1),2,IF(踏み台シート!G230=1,1,"")))</f>
        <v/>
      </c>
      <c r="H20" s="5" t="str">
        <f>IF($H$8&gt;=DATE(2023,5,8),IF('別紙3-3_要件ﾁｪｯｸﾘｽﾄ(0508以降)'!$C$28="×","",IF(AND(踏み台シート!H230=1,踏み台シート!H444=1),2,IF(踏み台シート!H230=1,1,""))),IF(AND(踏み台シート!H230=1,踏み台シート!H444=1),2,IF(踏み台シート!H230=1,1,"")))</f>
        <v/>
      </c>
      <c r="I20" s="5" t="str">
        <f>IF($I$8&gt;=DATE(2023,5,8),IF('別紙3-3_要件ﾁｪｯｸﾘｽﾄ(0508以降)'!$C$28="×","",IF(AND(踏み台シート!I230=1,踏み台シート!I444=1),2,IF(踏み台シート!I230=1,1,""))),IF(AND(踏み台シート!I230=1,踏み台シート!I444=1),2,IF(踏み台シート!I230=1,1,"")))</f>
        <v/>
      </c>
      <c r="J20" s="5" t="str">
        <f>IF($J$8&gt;=DATE(2023,5,8),IF('別紙3-3_要件ﾁｪｯｸﾘｽﾄ(0508以降)'!$C$28="×","",IF(AND(踏み台シート!J230=1,踏み台シート!J444=1),2,IF(踏み台シート!J230=1,1,""))),IF(AND(踏み台シート!J230=1,踏み台シート!J444=1),2,IF(踏み台シート!J230=1,1,"")))</f>
        <v/>
      </c>
      <c r="K20" s="5" t="str">
        <f>IF($K$8&gt;=DATE(2023,5,8),IF('別紙3-3_要件ﾁｪｯｸﾘｽﾄ(0508以降)'!$C$28="×","",IF(AND(踏み台シート!K230=1,踏み台シート!K444=1),2,IF(踏み台シート!K230=1,1,""))),IF(AND(踏み台シート!K230=1,踏み台シート!K444=1),2,IF(踏み台シート!K230=1,1,"")))</f>
        <v/>
      </c>
      <c r="L20" s="5" t="str">
        <f>IF($L$8&gt;=DATE(2023,5,8),IF('別紙3-3_要件ﾁｪｯｸﾘｽﾄ(0508以降)'!$C$28="×","",IF(AND(踏み台シート!L230=1,踏み台シート!L444=1),2,IF(踏み台シート!L230=1,1,""))),IF(AND(踏み台シート!L230=1,踏み台シート!L444=1),2,IF(踏み台シート!L230=1,1,"")))</f>
        <v/>
      </c>
      <c r="M20" s="5" t="str">
        <f>IF($M$8&gt;=DATE(2023,5,8),IF('別紙3-3_要件ﾁｪｯｸﾘｽﾄ(0508以降)'!$C$28="×","",IF(AND(踏み台シート!M230=1,踏み台シート!M444=1),2,IF(踏み台シート!M230=1,1,""))),IF(AND(踏み台シート!M230=1,踏み台シート!M444=1),2,IF(踏み台シート!M230=1,1,"")))</f>
        <v/>
      </c>
      <c r="N20" s="5" t="str">
        <f>IF($N$8&gt;=DATE(2023,5,8),IF('別紙3-3_要件ﾁｪｯｸﾘｽﾄ(0508以降)'!$C$28="×","",IF(AND(踏み台シート!N230=1,踏み台シート!N444=1),2,IF(踏み台シート!N230=1,1,""))),IF(AND(踏み台シート!N230=1,踏み台シート!N444=1),2,IF(踏み台シート!N230=1,1,"")))</f>
        <v/>
      </c>
      <c r="O20" s="5" t="str">
        <f>IF($O$8&gt;=DATE(2023,5,8),IF('別紙3-3_要件ﾁｪｯｸﾘｽﾄ(0508以降)'!$C$28="×","",IF(AND(踏み台シート!O230=1,踏み台シート!O444=1),2,IF(踏み台シート!O230=1,1,""))),IF(AND(踏み台シート!O230=1,踏み台シート!O444=1),2,IF(踏み台シート!O230=1,1,"")))</f>
        <v/>
      </c>
      <c r="P20" s="5" t="str">
        <f>IF($P$8&gt;=DATE(2023,5,8),IF('別紙3-3_要件ﾁｪｯｸﾘｽﾄ(0508以降)'!$C$28="×","",IF(AND(踏み台シート!P230=1,踏み台シート!P444=1),2,IF(踏み台シート!P230=1,1,""))),IF(AND(踏み台シート!P230=1,踏み台シート!P444=1),2,IF(踏み台シート!P230=1,1,"")))</f>
        <v/>
      </c>
      <c r="Q20" s="5" t="str">
        <f>IF($Q$8&gt;=DATE(2023,5,8),IF('別紙3-3_要件ﾁｪｯｸﾘｽﾄ(0508以降)'!$C$28="×","",IF(AND(踏み台シート!Q230=1,踏み台シート!Q444=1),2,IF(踏み台シート!Q230=1,1,""))),IF(AND(踏み台シート!Q230=1,踏み台シート!Q444=1),2,IF(踏み台シート!Q230=1,1,"")))</f>
        <v/>
      </c>
      <c r="R20" s="5" t="str">
        <f>IF($R$8&gt;=DATE(2023,5,8),IF('別紙3-3_要件ﾁｪｯｸﾘｽﾄ(0508以降)'!$C$28="×","",IF(AND(踏み台シート!R230=1,踏み台シート!R444=1),2,IF(踏み台シート!R230=1,1,""))),IF(AND(踏み台シート!R230=1,踏み台シート!R444=1),2,IF(踏み台シート!R230=1,1,"")))</f>
        <v/>
      </c>
      <c r="S20" s="5" t="str">
        <f>IF($S$8&gt;=DATE(2023,5,8),IF('別紙3-3_要件ﾁｪｯｸﾘｽﾄ(0508以降)'!$C$28="×","",IF(AND(踏み台シート!S230=1,踏み台シート!S444=1),2,IF(踏み台シート!S230=1,1,""))),IF(AND(踏み台シート!S230=1,踏み台シート!S444=1),2,IF(踏み台シート!S230=1,1,"")))</f>
        <v/>
      </c>
      <c r="T20" s="5" t="str">
        <f>IF($T$8&gt;=DATE(2023,5,8),IF('別紙3-3_要件ﾁｪｯｸﾘｽﾄ(0508以降)'!$C$28="×","",IF(AND(踏み台シート!T230=1,踏み台シート!T444=1),2,IF(踏み台シート!T230=1,1,""))),IF(AND(踏み台シート!T230=1,踏み台シート!T444=1),2,IF(踏み台シート!T230=1,1,"")))</f>
        <v/>
      </c>
      <c r="U20" s="5" t="str">
        <f>IF($U$8&gt;=DATE(2023,5,8),IF('別紙3-3_要件ﾁｪｯｸﾘｽﾄ(0508以降)'!$C$28="×","",IF(AND(踏み台シート!U230=1,踏み台シート!U444=1),2,IF(踏み台シート!U230=1,1,""))),IF(AND(踏み台シート!U230=1,踏み台シート!U444=1),2,IF(踏み台シート!U230=1,1,"")))</f>
        <v/>
      </c>
      <c r="V20" s="5" t="str">
        <f>IF($V$8&gt;=DATE(2023,5,8),IF('別紙3-3_要件ﾁｪｯｸﾘｽﾄ(0508以降)'!$C$28="×","",IF(AND(踏み台シート!V230=1,踏み台シート!V444=1),2,IF(踏み台シート!V230=1,1,""))),IF(AND(踏み台シート!V230=1,踏み台シート!V444=1),2,IF(踏み台シート!V230=1,1,"")))</f>
        <v/>
      </c>
      <c r="W20" s="5" t="str">
        <f>IF($W$8&gt;=DATE(2023,5,8),IF('別紙3-3_要件ﾁｪｯｸﾘｽﾄ(0508以降)'!$C$28="×","",IF(AND(踏み台シート!W230=1,踏み台シート!W444=1),2,IF(踏み台シート!W230=1,1,""))),IF(AND(踏み台シート!W230=1,踏み台シート!W444=1),2,IF(踏み台シート!W230=1,1,"")))</f>
        <v/>
      </c>
      <c r="X20" s="5" t="str">
        <f>IF($X$8&gt;=DATE(2023,5,8),IF('別紙3-3_要件ﾁｪｯｸﾘｽﾄ(0508以降)'!$C$28="×","",IF(AND(踏み台シート!X230=1,踏み台シート!X444=1),2,IF(踏み台シート!X230=1,1,""))),IF(AND(踏み台シート!X230=1,踏み台シート!X444=1),2,IF(踏み台シート!X230=1,1,"")))</f>
        <v/>
      </c>
      <c r="Y20" s="5" t="str">
        <f>IF($Y$8&gt;=DATE(2023,5,8),IF('別紙3-3_要件ﾁｪｯｸﾘｽﾄ(0508以降)'!$C$28="×","",IF(AND(踏み台シート!Y230=1,踏み台シート!Y444=1),2,IF(踏み台シート!Y230=1,1,""))),IF(AND(踏み台シート!Y230=1,踏み台シート!Y444=1),2,IF(踏み台シート!Y230=1,1,"")))</f>
        <v/>
      </c>
      <c r="Z20" s="5" t="str">
        <f>IF($Z$8&gt;=DATE(2023,5,8),IF('別紙3-3_要件ﾁｪｯｸﾘｽﾄ(0508以降)'!$C$28="×","",IF(AND(踏み台シート!Z230=1,踏み台シート!Z444=1),2,IF(踏み台シート!Z230=1,1,""))),IF(AND(踏み台シート!Z230=1,踏み台シート!Z444=1),2,IF(踏み台シート!Z230=1,1,"")))</f>
        <v/>
      </c>
      <c r="AA20" s="5" t="str">
        <f>IF($AA$8&gt;=DATE(2023,5,8),IF('別紙3-3_要件ﾁｪｯｸﾘｽﾄ(0508以降)'!$C$28="×","",IF(AND(踏み台シート!AA230=1,踏み台シート!AA444=1),2,IF(踏み台シート!AA230=1,1,""))),IF(AND(踏み台シート!AA230=1,踏み台シート!AA444=1),2,IF(踏み台シート!AA230=1,1,"")))</f>
        <v/>
      </c>
      <c r="AB20" s="5" t="str">
        <f>IF($AB$8&gt;=DATE(2023,5,8),IF('別紙3-3_要件ﾁｪｯｸﾘｽﾄ(0508以降)'!$C$28="×","",IF(AND(踏み台シート!AB230=1,踏み台シート!AB444=1),2,IF(踏み台シート!AB230=1,1,""))),IF(AND(踏み台シート!AB230=1,踏み台シート!AB444=1),2,IF(踏み台シート!AB230=1,1,"")))</f>
        <v/>
      </c>
      <c r="AC20" s="5" t="str">
        <f>IF($AC$8&gt;=DATE(2023,5,8),IF('別紙3-3_要件ﾁｪｯｸﾘｽﾄ(0508以降)'!$C$28="×","",IF(AND(踏み台シート!AC230=1,踏み台シート!AC444=1),2,IF(踏み台シート!AC230=1,1,""))),IF(AND(踏み台シート!AC230=1,踏み台シート!AC444=1),2,IF(踏み台シート!AC230=1,1,"")))</f>
        <v/>
      </c>
      <c r="AD20" s="5" t="str">
        <f>IF($AD$8&gt;=DATE(2023,5,8),IF('別紙3-3_要件ﾁｪｯｸﾘｽﾄ(0508以降)'!$C$28="×","",IF(AND(踏み台シート!AD230=1,踏み台シート!AD444=1),2,IF(踏み台シート!AD230=1,1,""))),IF(AND(踏み台シート!AD230=1,踏み台シート!AD444=1),2,IF(踏み台シート!AD230=1,1,"")))</f>
        <v/>
      </c>
      <c r="AE20" s="5" t="str">
        <f>IF($AE$8&gt;=DATE(2023,5,8),IF('別紙3-3_要件ﾁｪｯｸﾘｽﾄ(0508以降)'!$C$28="×","",IF(AND(踏み台シート!AE230=1,踏み台シート!AE444=1),2,IF(踏み台シート!AE230=1,1,""))),IF(AND(踏み台シート!AE230=1,踏み台シート!AE444=1),2,IF(踏み台シート!AE230=1,1,"")))</f>
        <v/>
      </c>
      <c r="AF20" s="5" t="str">
        <f>IF($AF$8&gt;=DATE(2023,5,8),IF('別紙3-3_要件ﾁｪｯｸﾘｽﾄ(0508以降)'!$C$28="×","",IF(AND(踏み台シート!AF230=1,踏み台シート!AF444=1),2,IF(踏み台シート!AF230=1,1,""))),IF(AND(踏み台シート!AF230=1,踏み台シート!AF444=1),2,IF(踏み台シート!AF230=1,1,"")))</f>
        <v/>
      </c>
      <c r="AG20" s="5" t="str">
        <f>IF($AG$8&gt;=DATE(2023,5,8),IF('別紙3-3_要件ﾁｪｯｸﾘｽﾄ(0508以降)'!$C$28="×","",IF(AND(踏み台シート!AG230=1,踏み台シート!AG444=1),2,IF(踏み台シート!AG230=1,1,""))),IF(AND(踏み台シート!AG230=1,踏み台シート!AG444=1),2,IF(踏み台シート!AG230=1,1,"")))</f>
        <v/>
      </c>
      <c r="AH20" s="5" t="str">
        <f>IF($AH$8&gt;=DATE(2023,5,8),IF('別紙3-3_要件ﾁｪｯｸﾘｽﾄ(0508以降)'!$C$28="×","",IF(AND(踏み台シート!AH230=1,踏み台シート!AH444=1),2,IF(踏み台シート!AH230=1,1,""))),IF(AND(踏み台シート!AH230=1,踏み台シート!AH444=1),2,IF(踏み台シート!AH230=1,1,"")))</f>
        <v/>
      </c>
      <c r="AI20" s="5" t="str">
        <f>IF($AI$8&gt;=DATE(2023,5,8),IF('別紙3-3_要件ﾁｪｯｸﾘｽﾄ(0508以降)'!$C$28="×","",IF(AND(踏み台シート!AI230=1,踏み台シート!AI444=1),2,IF(踏み台シート!AI230=1,1,""))),IF(AND(踏み台シート!AI230=1,踏み台シート!AI444=1),2,IF(踏み台シート!AI230=1,1,"")))</f>
        <v/>
      </c>
      <c r="AJ20" s="5" t="str">
        <f>IF($AJ$8&gt;=DATE(2023,5,8),IF('別紙3-3_要件ﾁｪｯｸﾘｽﾄ(0508以降)'!$C$28="×","",IF(AND(踏み台シート!AJ230=1,踏み台シート!AJ444=1),2,IF(踏み台シート!AJ230=1,1,""))),IF(AND(踏み台シート!AJ230=1,踏み台シート!AJ444=1),2,IF(踏み台シート!AJ230=1,1,"")))</f>
        <v/>
      </c>
      <c r="AK20" s="5" t="str">
        <f>IF($AK$8&gt;=DATE(2023,5,8),IF('別紙3-3_要件ﾁｪｯｸﾘｽﾄ(0508以降)'!$C$28="×","",IF(AND(踏み台シート!AK230=1,踏み台シート!AK444=1),2,IF(踏み台シート!AK230=1,1,""))),IF(AND(踏み台シート!AK230=1,踏み台シート!AK444=1),2,IF(踏み台シート!AK230=1,1,"")))</f>
        <v/>
      </c>
      <c r="AL20" s="5" t="str">
        <f>IF($AL$8&gt;=DATE(2023,5,8),IF('別紙3-3_要件ﾁｪｯｸﾘｽﾄ(0508以降)'!$C$28="×","",IF(AND(踏み台シート!AL230=1,踏み台シート!AL444=1),2,IF(踏み台シート!AL230=1,1,""))),IF(AND(踏み台シート!AL230=1,踏み台シート!AL444=1),2,IF(踏み台シート!AL230=1,1,"")))</f>
        <v/>
      </c>
      <c r="AM20" s="5" t="str">
        <f>IF($AM$8&gt;=DATE(2023,5,8),IF('別紙3-3_要件ﾁｪｯｸﾘｽﾄ(0508以降)'!$C$28="×","",IF(AND(踏み台シート!AM230=1,踏み台シート!AM444=1),2,IF(踏み台シート!AM230=1,1,""))),IF(AND(踏み台シート!AM230=1,踏み台シート!AM444=1),2,IF(踏み台シート!AM230=1,1,"")))</f>
        <v/>
      </c>
      <c r="AN20" s="5" t="str">
        <f>IF($AN$8&gt;=DATE(2023,5,8),IF('別紙3-3_要件ﾁｪｯｸﾘｽﾄ(0508以降)'!$C$28="×","",IF(AND(踏み台シート!AN230=1,踏み台シート!AN444=1),2,IF(踏み台シート!AN230=1,1,""))),IF(AND(踏み台シート!AN230=1,踏み台シート!AN444=1),2,IF(踏み台シート!AN230=1,1,"")))</f>
        <v/>
      </c>
      <c r="AO20" s="5" t="str">
        <f>IF($AO$8&gt;=DATE(2023,5,8),IF('別紙3-3_要件ﾁｪｯｸﾘｽﾄ(0508以降)'!$C$28="×","",IF(AND(踏み台シート!AO230=1,踏み台シート!AO444=1),2,IF(踏み台シート!AO230=1,1,""))),IF(AND(踏み台シート!AO230=1,踏み台シート!AO444=1),2,IF(踏み台シート!AO230=1,1,"")))</f>
        <v/>
      </c>
      <c r="AP20" s="5" t="str">
        <f>IF($AP$8&gt;=DATE(2023,5,8),IF('別紙3-3_要件ﾁｪｯｸﾘｽﾄ(0508以降)'!$C$28="×","",IF(AND(踏み台シート!AP230=1,踏み台シート!AP444=1),2,IF(踏み台シート!AP230=1,1,""))),IF(AND(踏み台シート!AP230=1,踏み台シート!AP444=1),2,IF(踏み台シート!AP230=1,1,"")))</f>
        <v/>
      </c>
      <c r="AQ20" s="5" t="str">
        <f>IF($AQ$8&gt;=DATE(2023,5,8),IF('別紙3-3_要件ﾁｪｯｸﾘｽﾄ(0508以降)'!$C$28="×","",IF(AND(踏み台シート!AQ230=1,踏み台シート!AQ444=1),2,IF(踏み台シート!AQ230=1,1,""))),IF(AND(踏み台シート!AQ230=1,踏み台シート!AQ444=1),2,IF(踏み台シート!AQ230=1,1,"")))</f>
        <v/>
      </c>
      <c r="AR20" s="5" t="str">
        <f>IF($AR$8&gt;=DATE(2023,5,8),IF('別紙3-3_要件ﾁｪｯｸﾘｽﾄ(0508以降)'!$C$28="×","",IF(AND(踏み台シート!AR230=1,踏み台シート!AR444=1),2,IF(踏み台シート!AR230=1,1,""))),IF(AND(踏み台シート!AR230=1,踏み台シート!AR444=1),2,IF(踏み台シート!AR230=1,1,"")))</f>
        <v/>
      </c>
      <c r="AS20" s="5" t="str">
        <f>IF($AS$8&gt;=DATE(2023,5,8),IF('別紙3-3_要件ﾁｪｯｸﾘｽﾄ(0508以降)'!$C$28="×","",IF(AND(踏み台シート!AS230=1,踏み台シート!AS444=1),2,IF(踏み台シート!AS230=1,1,""))),IF(AND(踏み台シート!AS230=1,踏み台シート!AS444=1),2,IF(踏み台シート!AS230=1,1,"")))</f>
        <v/>
      </c>
      <c r="AT20" s="5" t="str">
        <f>IF($AT$8&gt;=DATE(2023,5,8),IF('別紙3-3_要件ﾁｪｯｸﾘｽﾄ(0508以降)'!$C$28="×","",IF(AND(踏み台シート!AT230=1,踏み台シート!AT444=1),2,IF(踏み台シート!AT230=1,1,""))),IF(AND(踏み台シート!AT230=1,踏み台シート!AT444=1),2,IF(踏み台シート!AT230=1,1,"")))</f>
        <v/>
      </c>
      <c r="AU20" s="5" t="str">
        <f>IF($AU$8&gt;=DATE(2023,5,8),IF('別紙3-3_要件ﾁｪｯｸﾘｽﾄ(0508以降)'!$C$28="×","",IF(AND(踏み台シート!AU230=1,踏み台シート!AU444=1),2,IF(踏み台シート!AU230=1,1,""))),IF(AND(踏み台シート!AU230=1,踏み台シート!AU444=1),2,IF(踏み台シート!AU230=1,1,"")))</f>
        <v/>
      </c>
      <c r="AV20" s="5" t="str">
        <f>IF($AV$8&gt;=DATE(2023,5,8),IF('別紙3-3_要件ﾁｪｯｸﾘｽﾄ(0508以降)'!$C$28="×","",IF(AND(踏み台シート!AV230=1,踏み台シート!AV444=1),2,IF(踏み台シート!AV230=1,1,""))),IF(AND(踏み台シート!AV230=1,踏み台シート!AV444=1),2,IF(踏み台シート!AV230=1,1,"")))</f>
        <v/>
      </c>
      <c r="AW20" s="5" t="str">
        <f>IF($AW$8&gt;=DATE(2023,5,8),IF('別紙3-3_要件ﾁｪｯｸﾘｽﾄ(0508以降)'!$C$28="×","",IF(AND(踏み台シート!AW230=1,踏み台シート!AW444=1),2,IF(踏み台シート!AW230=1,1,""))),IF(AND(踏み台シート!AW230=1,踏み台シート!AW444=1),2,IF(踏み台シート!AW230=1,1,"")))</f>
        <v/>
      </c>
      <c r="AX20" s="5" t="str">
        <f>IF($AX$8&gt;=DATE(2023,5,8),IF('別紙3-3_要件ﾁｪｯｸﾘｽﾄ(0508以降)'!$C$28="×","",IF(AND(踏み台シート!AX230=1,踏み台シート!AX444=1),2,IF(踏み台シート!AX230=1,1,""))),IF(AND(踏み台シート!AX230=1,踏み台シート!AX444=1),2,IF(踏み台シート!AX230=1,1,"")))</f>
        <v/>
      </c>
      <c r="AY20" s="5" t="str">
        <f>IF($AY$8&gt;=DATE(2023,5,8),IF('別紙3-3_要件ﾁｪｯｸﾘｽﾄ(0508以降)'!$C$28="×","",IF(AND(踏み台シート!AY230=1,踏み台シート!AY444=1),2,IF(踏み台シート!AY230=1,1,""))),IF(AND(踏み台シート!AY230=1,踏み台シート!AY444=1),2,IF(踏み台シート!AY230=1,1,"")))</f>
        <v/>
      </c>
      <c r="AZ20" s="5" t="str">
        <f>IF($AZ$8&gt;=DATE(2023,5,8),IF('別紙3-3_要件ﾁｪｯｸﾘｽﾄ(0508以降)'!$C$28="×","",IF(AND(踏み台シート!AZ230=1,踏み台シート!AZ444=1),2,IF(踏み台シート!AZ230=1,1,""))),IF(AND(踏み台シート!AZ230=1,踏み台シート!AZ444=1),2,IF(踏み台シート!AZ230=1,1,"")))</f>
        <v/>
      </c>
      <c r="BA20" s="5" t="str">
        <f>IF($BA$8&gt;=DATE(2023,5,8),IF('別紙3-3_要件ﾁｪｯｸﾘｽﾄ(0508以降)'!$C$28="×","",IF(AND(踏み台シート!BA230=1,踏み台シート!BA444=1),2,IF(踏み台シート!BA230=1,1,""))),IF(AND(踏み台シート!BA230=1,踏み台シート!BA444=1),2,IF(踏み台シート!BA230=1,1,"")))</f>
        <v/>
      </c>
      <c r="BB20" s="18" t="str">
        <f t="shared" si="21"/>
        <v/>
      </c>
      <c r="BC20" s="7" t="str">
        <f t="shared" si="22"/>
        <v/>
      </c>
      <c r="BD20" s="7" t="str">
        <f t="shared" si="23"/>
        <v/>
      </c>
    </row>
    <row r="21" spans="1:56" ht="24" customHeight="1" x14ac:dyDescent="0.2">
      <c r="A21" s="5" t="str">
        <f t="shared" si="24"/>
        <v/>
      </c>
      <c r="B21" s="14" t="str">
        <f>IF('別紙3-1_区分⑤所要額内訳'!B23="","",'別紙3-1_区分⑤所要額内訳'!B23)</f>
        <v/>
      </c>
      <c r="C21" s="5" t="str">
        <f>IF('別紙3-1_区分⑤所要額内訳'!C23="","",'別紙3-1_区分⑤所要額内訳'!C23)</f>
        <v/>
      </c>
      <c r="D21" s="5">
        <f>IF($D$8&gt;=DATE(2023,5,8),IF('別紙3-3_要件ﾁｪｯｸﾘｽﾄ(0508以降)'!$C$28="×","",IF(AND(踏み台シート!D231=1,踏み台シート!D445=1),2,IF(踏み台シート!D231=1,1,""))),IF(AND(踏み台シート!D231=1,踏み台シート!D445=1),2,IF(踏み台シート!D231=1,1,"")))</f>
        <v>1</v>
      </c>
      <c r="E21" s="5" t="str">
        <f>IF($E$8&gt;=DATE(2023,5,8),IF('別紙3-3_要件ﾁｪｯｸﾘｽﾄ(0508以降)'!$C$28="×","",IF(AND(踏み台シート!E231=1,踏み台シート!E445=1),2,IF(踏み台シート!E231=1,1,""))),IF(AND(踏み台シート!E231=1,踏み台シート!E445=1),2,IF(踏み台シート!E231=1,1,"")))</f>
        <v/>
      </c>
      <c r="F21" s="5" t="str">
        <f>IF($F$8&gt;=DATE(2023,5,8),IF('別紙3-3_要件ﾁｪｯｸﾘｽﾄ(0508以降)'!$C$28="×","",IF(AND(踏み台シート!F231=1,踏み台シート!F445=1),2,IF(踏み台シート!F231=1,1,""))),IF(AND(踏み台シート!F231=1,踏み台シート!F445=1),2,IF(踏み台シート!F231=1,1,"")))</f>
        <v/>
      </c>
      <c r="G21" s="5" t="str">
        <f>IF($G$8&gt;=DATE(2023,5,8),IF('別紙3-3_要件ﾁｪｯｸﾘｽﾄ(0508以降)'!$C$28="×","",IF(AND(踏み台シート!G231=1,踏み台シート!G445=1),2,IF(踏み台シート!G231=1,1,""))),IF(AND(踏み台シート!G231=1,踏み台シート!G445=1),2,IF(踏み台シート!G231=1,1,"")))</f>
        <v/>
      </c>
      <c r="H21" s="5" t="str">
        <f>IF($H$8&gt;=DATE(2023,5,8),IF('別紙3-3_要件ﾁｪｯｸﾘｽﾄ(0508以降)'!$C$28="×","",IF(AND(踏み台シート!H231=1,踏み台シート!H445=1),2,IF(踏み台シート!H231=1,1,""))),IF(AND(踏み台シート!H231=1,踏み台シート!H445=1),2,IF(踏み台シート!H231=1,1,"")))</f>
        <v/>
      </c>
      <c r="I21" s="5" t="str">
        <f>IF($I$8&gt;=DATE(2023,5,8),IF('別紙3-3_要件ﾁｪｯｸﾘｽﾄ(0508以降)'!$C$28="×","",IF(AND(踏み台シート!I231=1,踏み台シート!I445=1),2,IF(踏み台シート!I231=1,1,""))),IF(AND(踏み台シート!I231=1,踏み台シート!I445=1),2,IF(踏み台シート!I231=1,1,"")))</f>
        <v/>
      </c>
      <c r="J21" s="5" t="str">
        <f>IF($J$8&gt;=DATE(2023,5,8),IF('別紙3-3_要件ﾁｪｯｸﾘｽﾄ(0508以降)'!$C$28="×","",IF(AND(踏み台シート!J231=1,踏み台シート!J445=1),2,IF(踏み台シート!J231=1,1,""))),IF(AND(踏み台シート!J231=1,踏み台シート!J445=1),2,IF(踏み台シート!J231=1,1,"")))</f>
        <v/>
      </c>
      <c r="K21" s="5" t="str">
        <f>IF($K$8&gt;=DATE(2023,5,8),IF('別紙3-3_要件ﾁｪｯｸﾘｽﾄ(0508以降)'!$C$28="×","",IF(AND(踏み台シート!K231=1,踏み台シート!K445=1),2,IF(踏み台シート!K231=1,1,""))),IF(AND(踏み台シート!K231=1,踏み台シート!K445=1),2,IF(踏み台シート!K231=1,1,"")))</f>
        <v/>
      </c>
      <c r="L21" s="5" t="str">
        <f>IF($L$8&gt;=DATE(2023,5,8),IF('別紙3-3_要件ﾁｪｯｸﾘｽﾄ(0508以降)'!$C$28="×","",IF(AND(踏み台シート!L231=1,踏み台シート!L445=1),2,IF(踏み台シート!L231=1,1,""))),IF(AND(踏み台シート!L231=1,踏み台シート!L445=1),2,IF(踏み台シート!L231=1,1,"")))</f>
        <v/>
      </c>
      <c r="M21" s="5" t="str">
        <f>IF($M$8&gt;=DATE(2023,5,8),IF('別紙3-3_要件ﾁｪｯｸﾘｽﾄ(0508以降)'!$C$28="×","",IF(AND(踏み台シート!M231=1,踏み台シート!M445=1),2,IF(踏み台シート!M231=1,1,""))),IF(AND(踏み台シート!M231=1,踏み台シート!M445=1),2,IF(踏み台シート!M231=1,1,"")))</f>
        <v/>
      </c>
      <c r="N21" s="5" t="str">
        <f>IF($N$8&gt;=DATE(2023,5,8),IF('別紙3-3_要件ﾁｪｯｸﾘｽﾄ(0508以降)'!$C$28="×","",IF(AND(踏み台シート!N231=1,踏み台シート!N445=1),2,IF(踏み台シート!N231=1,1,""))),IF(AND(踏み台シート!N231=1,踏み台シート!N445=1),2,IF(踏み台シート!N231=1,1,"")))</f>
        <v/>
      </c>
      <c r="O21" s="5" t="str">
        <f>IF($O$8&gt;=DATE(2023,5,8),IF('別紙3-3_要件ﾁｪｯｸﾘｽﾄ(0508以降)'!$C$28="×","",IF(AND(踏み台シート!O231=1,踏み台シート!O445=1),2,IF(踏み台シート!O231=1,1,""))),IF(AND(踏み台シート!O231=1,踏み台シート!O445=1),2,IF(踏み台シート!O231=1,1,"")))</f>
        <v/>
      </c>
      <c r="P21" s="5" t="str">
        <f>IF($P$8&gt;=DATE(2023,5,8),IF('別紙3-3_要件ﾁｪｯｸﾘｽﾄ(0508以降)'!$C$28="×","",IF(AND(踏み台シート!P231=1,踏み台シート!P445=1),2,IF(踏み台シート!P231=1,1,""))),IF(AND(踏み台シート!P231=1,踏み台シート!P445=1),2,IF(踏み台シート!P231=1,1,"")))</f>
        <v/>
      </c>
      <c r="Q21" s="5" t="str">
        <f>IF($Q$8&gt;=DATE(2023,5,8),IF('別紙3-3_要件ﾁｪｯｸﾘｽﾄ(0508以降)'!$C$28="×","",IF(AND(踏み台シート!Q231=1,踏み台シート!Q445=1),2,IF(踏み台シート!Q231=1,1,""))),IF(AND(踏み台シート!Q231=1,踏み台シート!Q445=1),2,IF(踏み台シート!Q231=1,1,"")))</f>
        <v/>
      </c>
      <c r="R21" s="5" t="str">
        <f>IF($R$8&gt;=DATE(2023,5,8),IF('別紙3-3_要件ﾁｪｯｸﾘｽﾄ(0508以降)'!$C$28="×","",IF(AND(踏み台シート!R231=1,踏み台シート!R445=1),2,IF(踏み台シート!R231=1,1,""))),IF(AND(踏み台シート!R231=1,踏み台シート!R445=1),2,IF(踏み台シート!R231=1,1,"")))</f>
        <v/>
      </c>
      <c r="S21" s="5" t="str">
        <f>IF($S$8&gt;=DATE(2023,5,8),IF('別紙3-3_要件ﾁｪｯｸﾘｽﾄ(0508以降)'!$C$28="×","",IF(AND(踏み台シート!S231=1,踏み台シート!S445=1),2,IF(踏み台シート!S231=1,1,""))),IF(AND(踏み台シート!S231=1,踏み台シート!S445=1),2,IF(踏み台シート!S231=1,1,"")))</f>
        <v/>
      </c>
      <c r="T21" s="5" t="str">
        <f>IF($T$8&gt;=DATE(2023,5,8),IF('別紙3-3_要件ﾁｪｯｸﾘｽﾄ(0508以降)'!$C$28="×","",IF(AND(踏み台シート!T231=1,踏み台シート!T445=1),2,IF(踏み台シート!T231=1,1,""))),IF(AND(踏み台シート!T231=1,踏み台シート!T445=1),2,IF(踏み台シート!T231=1,1,"")))</f>
        <v/>
      </c>
      <c r="U21" s="5" t="str">
        <f>IF($U$8&gt;=DATE(2023,5,8),IF('別紙3-3_要件ﾁｪｯｸﾘｽﾄ(0508以降)'!$C$28="×","",IF(AND(踏み台シート!U231=1,踏み台シート!U445=1),2,IF(踏み台シート!U231=1,1,""))),IF(AND(踏み台シート!U231=1,踏み台シート!U445=1),2,IF(踏み台シート!U231=1,1,"")))</f>
        <v/>
      </c>
      <c r="V21" s="5" t="str">
        <f>IF($V$8&gt;=DATE(2023,5,8),IF('別紙3-3_要件ﾁｪｯｸﾘｽﾄ(0508以降)'!$C$28="×","",IF(AND(踏み台シート!V231=1,踏み台シート!V445=1),2,IF(踏み台シート!V231=1,1,""))),IF(AND(踏み台シート!V231=1,踏み台シート!V445=1),2,IF(踏み台シート!V231=1,1,"")))</f>
        <v/>
      </c>
      <c r="W21" s="5" t="str">
        <f>IF($W$8&gt;=DATE(2023,5,8),IF('別紙3-3_要件ﾁｪｯｸﾘｽﾄ(0508以降)'!$C$28="×","",IF(AND(踏み台シート!W231=1,踏み台シート!W445=1),2,IF(踏み台シート!W231=1,1,""))),IF(AND(踏み台シート!W231=1,踏み台シート!W445=1),2,IF(踏み台シート!W231=1,1,"")))</f>
        <v/>
      </c>
      <c r="X21" s="5" t="str">
        <f>IF($X$8&gt;=DATE(2023,5,8),IF('別紙3-3_要件ﾁｪｯｸﾘｽﾄ(0508以降)'!$C$28="×","",IF(AND(踏み台シート!X231=1,踏み台シート!X445=1),2,IF(踏み台シート!X231=1,1,""))),IF(AND(踏み台シート!X231=1,踏み台シート!X445=1),2,IF(踏み台シート!X231=1,1,"")))</f>
        <v/>
      </c>
      <c r="Y21" s="5" t="str">
        <f>IF($Y$8&gt;=DATE(2023,5,8),IF('別紙3-3_要件ﾁｪｯｸﾘｽﾄ(0508以降)'!$C$28="×","",IF(AND(踏み台シート!Y231=1,踏み台シート!Y445=1),2,IF(踏み台シート!Y231=1,1,""))),IF(AND(踏み台シート!Y231=1,踏み台シート!Y445=1),2,IF(踏み台シート!Y231=1,1,"")))</f>
        <v/>
      </c>
      <c r="Z21" s="5" t="str">
        <f>IF($Z$8&gt;=DATE(2023,5,8),IF('別紙3-3_要件ﾁｪｯｸﾘｽﾄ(0508以降)'!$C$28="×","",IF(AND(踏み台シート!Z231=1,踏み台シート!Z445=1),2,IF(踏み台シート!Z231=1,1,""))),IF(AND(踏み台シート!Z231=1,踏み台シート!Z445=1),2,IF(踏み台シート!Z231=1,1,"")))</f>
        <v/>
      </c>
      <c r="AA21" s="5" t="str">
        <f>IF($AA$8&gt;=DATE(2023,5,8),IF('別紙3-3_要件ﾁｪｯｸﾘｽﾄ(0508以降)'!$C$28="×","",IF(AND(踏み台シート!AA231=1,踏み台シート!AA445=1),2,IF(踏み台シート!AA231=1,1,""))),IF(AND(踏み台シート!AA231=1,踏み台シート!AA445=1),2,IF(踏み台シート!AA231=1,1,"")))</f>
        <v/>
      </c>
      <c r="AB21" s="5" t="str">
        <f>IF($AB$8&gt;=DATE(2023,5,8),IF('別紙3-3_要件ﾁｪｯｸﾘｽﾄ(0508以降)'!$C$28="×","",IF(AND(踏み台シート!AB231=1,踏み台シート!AB445=1),2,IF(踏み台シート!AB231=1,1,""))),IF(AND(踏み台シート!AB231=1,踏み台シート!AB445=1),2,IF(踏み台シート!AB231=1,1,"")))</f>
        <v/>
      </c>
      <c r="AC21" s="5" t="str">
        <f>IF($AC$8&gt;=DATE(2023,5,8),IF('別紙3-3_要件ﾁｪｯｸﾘｽﾄ(0508以降)'!$C$28="×","",IF(AND(踏み台シート!AC231=1,踏み台シート!AC445=1),2,IF(踏み台シート!AC231=1,1,""))),IF(AND(踏み台シート!AC231=1,踏み台シート!AC445=1),2,IF(踏み台シート!AC231=1,1,"")))</f>
        <v/>
      </c>
      <c r="AD21" s="5" t="str">
        <f>IF($AD$8&gt;=DATE(2023,5,8),IF('別紙3-3_要件ﾁｪｯｸﾘｽﾄ(0508以降)'!$C$28="×","",IF(AND(踏み台シート!AD231=1,踏み台シート!AD445=1),2,IF(踏み台シート!AD231=1,1,""))),IF(AND(踏み台シート!AD231=1,踏み台シート!AD445=1),2,IF(踏み台シート!AD231=1,1,"")))</f>
        <v/>
      </c>
      <c r="AE21" s="5" t="str">
        <f>IF($AE$8&gt;=DATE(2023,5,8),IF('別紙3-3_要件ﾁｪｯｸﾘｽﾄ(0508以降)'!$C$28="×","",IF(AND(踏み台シート!AE231=1,踏み台シート!AE445=1),2,IF(踏み台シート!AE231=1,1,""))),IF(AND(踏み台シート!AE231=1,踏み台シート!AE445=1),2,IF(踏み台シート!AE231=1,1,"")))</f>
        <v/>
      </c>
      <c r="AF21" s="5" t="str">
        <f>IF($AF$8&gt;=DATE(2023,5,8),IF('別紙3-3_要件ﾁｪｯｸﾘｽﾄ(0508以降)'!$C$28="×","",IF(AND(踏み台シート!AF231=1,踏み台シート!AF445=1),2,IF(踏み台シート!AF231=1,1,""))),IF(AND(踏み台シート!AF231=1,踏み台シート!AF445=1),2,IF(踏み台シート!AF231=1,1,"")))</f>
        <v/>
      </c>
      <c r="AG21" s="5" t="str">
        <f>IF($AG$8&gt;=DATE(2023,5,8),IF('別紙3-3_要件ﾁｪｯｸﾘｽﾄ(0508以降)'!$C$28="×","",IF(AND(踏み台シート!AG231=1,踏み台シート!AG445=1),2,IF(踏み台シート!AG231=1,1,""))),IF(AND(踏み台シート!AG231=1,踏み台シート!AG445=1),2,IF(踏み台シート!AG231=1,1,"")))</f>
        <v/>
      </c>
      <c r="AH21" s="5" t="str">
        <f>IF($AH$8&gt;=DATE(2023,5,8),IF('別紙3-3_要件ﾁｪｯｸﾘｽﾄ(0508以降)'!$C$28="×","",IF(AND(踏み台シート!AH231=1,踏み台シート!AH445=1),2,IF(踏み台シート!AH231=1,1,""))),IF(AND(踏み台シート!AH231=1,踏み台シート!AH445=1),2,IF(踏み台シート!AH231=1,1,"")))</f>
        <v/>
      </c>
      <c r="AI21" s="5" t="str">
        <f>IF($AI$8&gt;=DATE(2023,5,8),IF('別紙3-3_要件ﾁｪｯｸﾘｽﾄ(0508以降)'!$C$28="×","",IF(AND(踏み台シート!AI231=1,踏み台シート!AI445=1),2,IF(踏み台シート!AI231=1,1,""))),IF(AND(踏み台シート!AI231=1,踏み台シート!AI445=1),2,IF(踏み台シート!AI231=1,1,"")))</f>
        <v/>
      </c>
      <c r="AJ21" s="5" t="str">
        <f>IF($AJ$8&gt;=DATE(2023,5,8),IF('別紙3-3_要件ﾁｪｯｸﾘｽﾄ(0508以降)'!$C$28="×","",IF(AND(踏み台シート!AJ231=1,踏み台シート!AJ445=1),2,IF(踏み台シート!AJ231=1,1,""))),IF(AND(踏み台シート!AJ231=1,踏み台シート!AJ445=1),2,IF(踏み台シート!AJ231=1,1,"")))</f>
        <v/>
      </c>
      <c r="AK21" s="5" t="str">
        <f>IF($AK$8&gt;=DATE(2023,5,8),IF('別紙3-3_要件ﾁｪｯｸﾘｽﾄ(0508以降)'!$C$28="×","",IF(AND(踏み台シート!AK231=1,踏み台シート!AK445=1),2,IF(踏み台シート!AK231=1,1,""))),IF(AND(踏み台シート!AK231=1,踏み台シート!AK445=1),2,IF(踏み台シート!AK231=1,1,"")))</f>
        <v/>
      </c>
      <c r="AL21" s="5" t="str">
        <f>IF($AL$8&gt;=DATE(2023,5,8),IF('別紙3-3_要件ﾁｪｯｸﾘｽﾄ(0508以降)'!$C$28="×","",IF(AND(踏み台シート!AL231=1,踏み台シート!AL445=1),2,IF(踏み台シート!AL231=1,1,""))),IF(AND(踏み台シート!AL231=1,踏み台シート!AL445=1),2,IF(踏み台シート!AL231=1,1,"")))</f>
        <v/>
      </c>
      <c r="AM21" s="5" t="str">
        <f>IF($AM$8&gt;=DATE(2023,5,8),IF('別紙3-3_要件ﾁｪｯｸﾘｽﾄ(0508以降)'!$C$28="×","",IF(AND(踏み台シート!AM231=1,踏み台シート!AM445=1),2,IF(踏み台シート!AM231=1,1,""))),IF(AND(踏み台シート!AM231=1,踏み台シート!AM445=1),2,IF(踏み台シート!AM231=1,1,"")))</f>
        <v/>
      </c>
      <c r="AN21" s="5" t="str">
        <f>IF($AN$8&gt;=DATE(2023,5,8),IF('別紙3-3_要件ﾁｪｯｸﾘｽﾄ(0508以降)'!$C$28="×","",IF(AND(踏み台シート!AN231=1,踏み台シート!AN445=1),2,IF(踏み台シート!AN231=1,1,""))),IF(AND(踏み台シート!AN231=1,踏み台シート!AN445=1),2,IF(踏み台シート!AN231=1,1,"")))</f>
        <v/>
      </c>
      <c r="AO21" s="5" t="str">
        <f>IF($AO$8&gt;=DATE(2023,5,8),IF('別紙3-3_要件ﾁｪｯｸﾘｽﾄ(0508以降)'!$C$28="×","",IF(AND(踏み台シート!AO231=1,踏み台シート!AO445=1),2,IF(踏み台シート!AO231=1,1,""))),IF(AND(踏み台シート!AO231=1,踏み台シート!AO445=1),2,IF(踏み台シート!AO231=1,1,"")))</f>
        <v/>
      </c>
      <c r="AP21" s="5" t="str">
        <f>IF($AP$8&gt;=DATE(2023,5,8),IF('別紙3-3_要件ﾁｪｯｸﾘｽﾄ(0508以降)'!$C$28="×","",IF(AND(踏み台シート!AP231=1,踏み台シート!AP445=1),2,IF(踏み台シート!AP231=1,1,""))),IF(AND(踏み台シート!AP231=1,踏み台シート!AP445=1),2,IF(踏み台シート!AP231=1,1,"")))</f>
        <v/>
      </c>
      <c r="AQ21" s="5" t="str">
        <f>IF($AQ$8&gt;=DATE(2023,5,8),IF('別紙3-3_要件ﾁｪｯｸﾘｽﾄ(0508以降)'!$C$28="×","",IF(AND(踏み台シート!AQ231=1,踏み台シート!AQ445=1),2,IF(踏み台シート!AQ231=1,1,""))),IF(AND(踏み台シート!AQ231=1,踏み台シート!AQ445=1),2,IF(踏み台シート!AQ231=1,1,"")))</f>
        <v/>
      </c>
      <c r="AR21" s="5" t="str">
        <f>IF($AR$8&gt;=DATE(2023,5,8),IF('別紙3-3_要件ﾁｪｯｸﾘｽﾄ(0508以降)'!$C$28="×","",IF(AND(踏み台シート!AR231=1,踏み台シート!AR445=1),2,IF(踏み台シート!AR231=1,1,""))),IF(AND(踏み台シート!AR231=1,踏み台シート!AR445=1),2,IF(踏み台シート!AR231=1,1,"")))</f>
        <v/>
      </c>
      <c r="AS21" s="5" t="str">
        <f>IF($AS$8&gt;=DATE(2023,5,8),IF('別紙3-3_要件ﾁｪｯｸﾘｽﾄ(0508以降)'!$C$28="×","",IF(AND(踏み台シート!AS231=1,踏み台シート!AS445=1),2,IF(踏み台シート!AS231=1,1,""))),IF(AND(踏み台シート!AS231=1,踏み台シート!AS445=1),2,IF(踏み台シート!AS231=1,1,"")))</f>
        <v/>
      </c>
      <c r="AT21" s="5" t="str">
        <f>IF($AT$8&gt;=DATE(2023,5,8),IF('別紙3-3_要件ﾁｪｯｸﾘｽﾄ(0508以降)'!$C$28="×","",IF(AND(踏み台シート!AT231=1,踏み台シート!AT445=1),2,IF(踏み台シート!AT231=1,1,""))),IF(AND(踏み台シート!AT231=1,踏み台シート!AT445=1),2,IF(踏み台シート!AT231=1,1,"")))</f>
        <v/>
      </c>
      <c r="AU21" s="5" t="str">
        <f>IF($AU$8&gt;=DATE(2023,5,8),IF('別紙3-3_要件ﾁｪｯｸﾘｽﾄ(0508以降)'!$C$28="×","",IF(AND(踏み台シート!AU231=1,踏み台シート!AU445=1),2,IF(踏み台シート!AU231=1,1,""))),IF(AND(踏み台シート!AU231=1,踏み台シート!AU445=1),2,IF(踏み台シート!AU231=1,1,"")))</f>
        <v/>
      </c>
      <c r="AV21" s="5" t="str">
        <f>IF($AV$8&gt;=DATE(2023,5,8),IF('別紙3-3_要件ﾁｪｯｸﾘｽﾄ(0508以降)'!$C$28="×","",IF(AND(踏み台シート!AV231=1,踏み台シート!AV445=1),2,IF(踏み台シート!AV231=1,1,""))),IF(AND(踏み台シート!AV231=1,踏み台シート!AV445=1),2,IF(踏み台シート!AV231=1,1,"")))</f>
        <v/>
      </c>
      <c r="AW21" s="5" t="str">
        <f>IF($AW$8&gt;=DATE(2023,5,8),IF('別紙3-3_要件ﾁｪｯｸﾘｽﾄ(0508以降)'!$C$28="×","",IF(AND(踏み台シート!AW231=1,踏み台シート!AW445=1),2,IF(踏み台シート!AW231=1,1,""))),IF(AND(踏み台シート!AW231=1,踏み台シート!AW445=1),2,IF(踏み台シート!AW231=1,1,"")))</f>
        <v/>
      </c>
      <c r="AX21" s="5" t="str">
        <f>IF($AX$8&gt;=DATE(2023,5,8),IF('別紙3-3_要件ﾁｪｯｸﾘｽﾄ(0508以降)'!$C$28="×","",IF(AND(踏み台シート!AX231=1,踏み台シート!AX445=1),2,IF(踏み台シート!AX231=1,1,""))),IF(AND(踏み台シート!AX231=1,踏み台シート!AX445=1),2,IF(踏み台シート!AX231=1,1,"")))</f>
        <v/>
      </c>
      <c r="AY21" s="5" t="str">
        <f>IF($AY$8&gt;=DATE(2023,5,8),IF('別紙3-3_要件ﾁｪｯｸﾘｽﾄ(0508以降)'!$C$28="×","",IF(AND(踏み台シート!AY231=1,踏み台シート!AY445=1),2,IF(踏み台シート!AY231=1,1,""))),IF(AND(踏み台シート!AY231=1,踏み台シート!AY445=1),2,IF(踏み台シート!AY231=1,1,"")))</f>
        <v/>
      </c>
      <c r="AZ21" s="5" t="str">
        <f>IF($AZ$8&gt;=DATE(2023,5,8),IF('別紙3-3_要件ﾁｪｯｸﾘｽﾄ(0508以降)'!$C$28="×","",IF(AND(踏み台シート!AZ231=1,踏み台シート!AZ445=1),2,IF(踏み台シート!AZ231=1,1,""))),IF(AND(踏み台シート!AZ231=1,踏み台シート!AZ445=1),2,IF(踏み台シート!AZ231=1,1,"")))</f>
        <v/>
      </c>
      <c r="BA21" s="5" t="str">
        <f>IF($BA$8&gt;=DATE(2023,5,8),IF('別紙3-3_要件ﾁｪｯｸﾘｽﾄ(0508以降)'!$C$28="×","",IF(AND(踏み台シート!BA231=1,踏み台シート!BA445=1),2,IF(踏み台シート!BA231=1,1,""))),IF(AND(踏み台シート!BA231=1,踏み台シート!BA445=1),2,IF(踏み台シート!BA231=1,1,"")))</f>
        <v/>
      </c>
      <c r="BB21" s="18" t="str">
        <f t="shared" si="21"/>
        <v/>
      </c>
      <c r="BC21" s="7" t="str">
        <f t="shared" si="22"/>
        <v/>
      </c>
      <c r="BD21" s="7" t="str">
        <f t="shared" si="23"/>
        <v/>
      </c>
    </row>
    <row r="22" spans="1:56" ht="24" customHeight="1" x14ac:dyDescent="0.2">
      <c r="A22" s="5" t="str">
        <f t="shared" si="24"/>
        <v/>
      </c>
      <c r="B22" s="14" t="str">
        <f>IF('別紙3-1_区分⑤所要額内訳'!B24="","",'別紙3-1_区分⑤所要額内訳'!B24)</f>
        <v/>
      </c>
      <c r="C22" s="5" t="str">
        <f>IF('別紙3-1_区分⑤所要額内訳'!C24="","",'別紙3-1_区分⑤所要額内訳'!C24)</f>
        <v/>
      </c>
      <c r="D22" s="5">
        <f>IF($D$8&gt;=DATE(2023,5,8),IF('別紙3-3_要件ﾁｪｯｸﾘｽﾄ(0508以降)'!$C$28="×","",IF(AND(踏み台シート!D232=1,踏み台シート!D446=1),2,IF(踏み台シート!D232=1,1,""))),IF(AND(踏み台シート!D232=1,踏み台シート!D446=1),2,IF(踏み台シート!D232=1,1,"")))</f>
        <v>1</v>
      </c>
      <c r="E22" s="5" t="str">
        <f>IF($E$8&gt;=DATE(2023,5,8),IF('別紙3-3_要件ﾁｪｯｸﾘｽﾄ(0508以降)'!$C$28="×","",IF(AND(踏み台シート!E232=1,踏み台シート!E446=1),2,IF(踏み台シート!E232=1,1,""))),IF(AND(踏み台シート!E232=1,踏み台シート!E446=1),2,IF(踏み台シート!E232=1,1,"")))</f>
        <v/>
      </c>
      <c r="F22" s="5" t="str">
        <f>IF($F$8&gt;=DATE(2023,5,8),IF('別紙3-3_要件ﾁｪｯｸﾘｽﾄ(0508以降)'!$C$28="×","",IF(AND(踏み台シート!F232=1,踏み台シート!F446=1),2,IF(踏み台シート!F232=1,1,""))),IF(AND(踏み台シート!F232=1,踏み台シート!F446=1),2,IF(踏み台シート!F232=1,1,"")))</f>
        <v/>
      </c>
      <c r="G22" s="5" t="str">
        <f>IF($G$8&gt;=DATE(2023,5,8),IF('別紙3-3_要件ﾁｪｯｸﾘｽﾄ(0508以降)'!$C$28="×","",IF(AND(踏み台シート!G232=1,踏み台シート!G446=1),2,IF(踏み台シート!G232=1,1,""))),IF(AND(踏み台シート!G232=1,踏み台シート!G446=1),2,IF(踏み台シート!G232=1,1,"")))</f>
        <v/>
      </c>
      <c r="H22" s="5" t="str">
        <f>IF($H$8&gt;=DATE(2023,5,8),IF('別紙3-3_要件ﾁｪｯｸﾘｽﾄ(0508以降)'!$C$28="×","",IF(AND(踏み台シート!H232=1,踏み台シート!H446=1),2,IF(踏み台シート!H232=1,1,""))),IF(AND(踏み台シート!H232=1,踏み台シート!H446=1),2,IF(踏み台シート!H232=1,1,"")))</f>
        <v/>
      </c>
      <c r="I22" s="5" t="str">
        <f>IF($I$8&gt;=DATE(2023,5,8),IF('別紙3-3_要件ﾁｪｯｸﾘｽﾄ(0508以降)'!$C$28="×","",IF(AND(踏み台シート!I232=1,踏み台シート!I446=1),2,IF(踏み台シート!I232=1,1,""))),IF(AND(踏み台シート!I232=1,踏み台シート!I446=1),2,IF(踏み台シート!I232=1,1,"")))</f>
        <v/>
      </c>
      <c r="J22" s="5" t="str">
        <f>IF($J$8&gt;=DATE(2023,5,8),IF('別紙3-3_要件ﾁｪｯｸﾘｽﾄ(0508以降)'!$C$28="×","",IF(AND(踏み台シート!J232=1,踏み台シート!J446=1),2,IF(踏み台シート!J232=1,1,""))),IF(AND(踏み台シート!J232=1,踏み台シート!J446=1),2,IF(踏み台シート!J232=1,1,"")))</f>
        <v/>
      </c>
      <c r="K22" s="5" t="str">
        <f>IF($K$8&gt;=DATE(2023,5,8),IF('別紙3-3_要件ﾁｪｯｸﾘｽﾄ(0508以降)'!$C$28="×","",IF(AND(踏み台シート!K232=1,踏み台シート!K446=1),2,IF(踏み台シート!K232=1,1,""))),IF(AND(踏み台シート!K232=1,踏み台シート!K446=1),2,IF(踏み台シート!K232=1,1,"")))</f>
        <v/>
      </c>
      <c r="L22" s="5" t="str">
        <f>IF($L$8&gt;=DATE(2023,5,8),IF('別紙3-3_要件ﾁｪｯｸﾘｽﾄ(0508以降)'!$C$28="×","",IF(AND(踏み台シート!L232=1,踏み台シート!L446=1),2,IF(踏み台シート!L232=1,1,""))),IF(AND(踏み台シート!L232=1,踏み台シート!L446=1),2,IF(踏み台シート!L232=1,1,"")))</f>
        <v/>
      </c>
      <c r="M22" s="5" t="str">
        <f>IF($M$8&gt;=DATE(2023,5,8),IF('別紙3-3_要件ﾁｪｯｸﾘｽﾄ(0508以降)'!$C$28="×","",IF(AND(踏み台シート!M232=1,踏み台シート!M446=1),2,IF(踏み台シート!M232=1,1,""))),IF(AND(踏み台シート!M232=1,踏み台シート!M446=1),2,IF(踏み台シート!M232=1,1,"")))</f>
        <v/>
      </c>
      <c r="N22" s="5" t="str">
        <f>IF($N$8&gt;=DATE(2023,5,8),IF('別紙3-3_要件ﾁｪｯｸﾘｽﾄ(0508以降)'!$C$28="×","",IF(AND(踏み台シート!N232=1,踏み台シート!N446=1),2,IF(踏み台シート!N232=1,1,""))),IF(AND(踏み台シート!N232=1,踏み台シート!N446=1),2,IF(踏み台シート!N232=1,1,"")))</f>
        <v/>
      </c>
      <c r="O22" s="5" t="str">
        <f>IF($O$8&gt;=DATE(2023,5,8),IF('別紙3-3_要件ﾁｪｯｸﾘｽﾄ(0508以降)'!$C$28="×","",IF(AND(踏み台シート!O232=1,踏み台シート!O446=1),2,IF(踏み台シート!O232=1,1,""))),IF(AND(踏み台シート!O232=1,踏み台シート!O446=1),2,IF(踏み台シート!O232=1,1,"")))</f>
        <v/>
      </c>
      <c r="P22" s="5" t="str">
        <f>IF($P$8&gt;=DATE(2023,5,8),IF('別紙3-3_要件ﾁｪｯｸﾘｽﾄ(0508以降)'!$C$28="×","",IF(AND(踏み台シート!P232=1,踏み台シート!P446=1),2,IF(踏み台シート!P232=1,1,""))),IF(AND(踏み台シート!P232=1,踏み台シート!P446=1),2,IF(踏み台シート!P232=1,1,"")))</f>
        <v/>
      </c>
      <c r="Q22" s="5" t="str">
        <f>IF($Q$8&gt;=DATE(2023,5,8),IF('別紙3-3_要件ﾁｪｯｸﾘｽﾄ(0508以降)'!$C$28="×","",IF(AND(踏み台シート!Q232=1,踏み台シート!Q446=1),2,IF(踏み台シート!Q232=1,1,""))),IF(AND(踏み台シート!Q232=1,踏み台シート!Q446=1),2,IF(踏み台シート!Q232=1,1,"")))</f>
        <v/>
      </c>
      <c r="R22" s="5" t="str">
        <f>IF($R$8&gt;=DATE(2023,5,8),IF('別紙3-3_要件ﾁｪｯｸﾘｽﾄ(0508以降)'!$C$28="×","",IF(AND(踏み台シート!R232=1,踏み台シート!R446=1),2,IF(踏み台シート!R232=1,1,""))),IF(AND(踏み台シート!R232=1,踏み台シート!R446=1),2,IF(踏み台シート!R232=1,1,"")))</f>
        <v/>
      </c>
      <c r="S22" s="5" t="str">
        <f>IF($S$8&gt;=DATE(2023,5,8),IF('別紙3-3_要件ﾁｪｯｸﾘｽﾄ(0508以降)'!$C$28="×","",IF(AND(踏み台シート!S232=1,踏み台シート!S446=1),2,IF(踏み台シート!S232=1,1,""))),IF(AND(踏み台シート!S232=1,踏み台シート!S446=1),2,IF(踏み台シート!S232=1,1,"")))</f>
        <v/>
      </c>
      <c r="T22" s="5" t="str">
        <f>IF($T$8&gt;=DATE(2023,5,8),IF('別紙3-3_要件ﾁｪｯｸﾘｽﾄ(0508以降)'!$C$28="×","",IF(AND(踏み台シート!T232=1,踏み台シート!T446=1),2,IF(踏み台シート!T232=1,1,""))),IF(AND(踏み台シート!T232=1,踏み台シート!T446=1),2,IF(踏み台シート!T232=1,1,"")))</f>
        <v/>
      </c>
      <c r="U22" s="5" t="str">
        <f>IF($U$8&gt;=DATE(2023,5,8),IF('別紙3-3_要件ﾁｪｯｸﾘｽﾄ(0508以降)'!$C$28="×","",IF(AND(踏み台シート!U232=1,踏み台シート!U446=1),2,IF(踏み台シート!U232=1,1,""))),IF(AND(踏み台シート!U232=1,踏み台シート!U446=1),2,IF(踏み台シート!U232=1,1,"")))</f>
        <v/>
      </c>
      <c r="V22" s="5" t="str">
        <f>IF($V$8&gt;=DATE(2023,5,8),IF('別紙3-3_要件ﾁｪｯｸﾘｽﾄ(0508以降)'!$C$28="×","",IF(AND(踏み台シート!V232=1,踏み台シート!V446=1),2,IF(踏み台シート!V232=1,1,""))),IF(AND(踏み台シート!V232=1,踏み台シート!V446=1),2,IF(踏み台シート!V232=1,1,"")))</f>
        <v/>
      </c>
      <c r="W22" s="5" t="str">
        <f>IF($W$8&gt;=DATE(2023,5,8),IF('別紙3-3_要件ﾁｪｯｸﾘｽﾄ(0508以降)'!$C$28="×","",IF(AND(踏み台シート!W232=1,踏み台シート!W446=1),2,IF(踏み台シート!W232=1,1,""))),IF(AND(踏み台シート!W232=1,踏み台シート!W446=1),2,IF(踏み台シート!W232=1,1,"")))</f>
        <v/>
      </c>
      <c r="X22" s="5" t="str">
        <f>IF($X$8&gt;=DATE(2023,5,8),IF('別紙3-3_要件ﾁｪｯｸﾘｽﾄ(0508以降)'!$C$28="×","",IF(AND(踏み台シート!X232=1,踏み台シート!X446=1),2,IF(踏み台シート!X232=1,1,""))),IF(AND(踏み台シート!X232=1,踏み台シート!X446=1),2,IF(踏み台シート!X232=1,1,"")))</f>
        <v/>
      </c>
      <c r="Y22" s="5" t="str">
        <f>IF($Y$8&gt;=DATE(2023,5,8),IF('別紙3-3_要件ﾁｪｯｸﾘｽﾄ(0508以降)'!$C$28="×","",IF(AND(踏み台シート!Y232=1,踏み台シート!Y446=1),2,IF(踏み台シート!Y232=1,1,""))),IF(AND(踏み台シート!Y232=1,踏み台シート!Y446=1),2,IF(踏み台シート!Y232=1,1,"")))</f>
        <v/>
      </c>
      <c r="Z22" s="5" t="str">
        <f>IF($Z$8&gt;=DATE(2023,5,8),IF('別紙3-3_要件ﾁｪｯｸﾘｽﾄ(0508以降)'!$C$28="×","",IF(AND(踏み台シート!Z232=1,踏み台シート!Z446=1),2,IF(踏み台シート!Z232=1,1,""))),IF(AND(踏み台シート!Z232=1,踏み台シート!Z446=1),2,IF(踏み台シート!Z232=1,1,"")))</f>
        <v/>
      </c>
      <c r="AA22" s="5" t="str">
        <f>IF($AA$8&gt;=DATE(2023,5,8),IF('別紙3-3_要件ﾁｪｯｸﾘｽﾄ(0508以降)'!$C$28="×","",IF(AND(踏み台シート!AA232=1,踏み台シート!AA446=1),2,IF(踏み台シート!AA232=1,1,""))),IF(AND(踏み台シート!AA232=1,踏み台シート!AA446=1),2,IF(踏み台シート!AA232=1,1,"")))</f>
        <v/>
      </c>
      <c r="AB22" s="5" t="str">
        <f>IF($AB$8&gt;=DATE(2023,5,8),IF('別紙3-3_要件ﾁｪｯｸﾘｽﾄ(0508以降)'!$C$28="×","",IF(AND(踏み台シート!AB232=1,踏み台シート!AB446=1),2,IF(踏み台シート!AB232=1,1,""))),IF(AND(踏み台シート!AB232=1,踏み台シート!AB446=1),2,IF(踏み台シート!AB232=1,1,"")))</f>
        <v/>
      </c>
      <c r="AC22" s="5" t="str">
        <f>IF($AC$8&gt;=DATE(2023,5,8),IF('別紙3-3_要件ﾁｪｯｸﾘｽﾄ(0508以降)'!$C$28="×","",IF(AND(踏み台シート!AC232=1,踏み台シート!AC446=1),2,IF(踏み台シート!AC232=1,1,""))),IF(AND(踏み台シート!AC232=1,踏み台シート!AC446=1),2,IF(踏み台シート!AC232=1,1,"")))</f>
        <v/>
      </c>
      <c r="AD22" s="5" t="str">
        <f>IF($AD$8&gt;=DATE(2023,5,8),IF('別紙3-3_要件ﾁｪｯｸﾘｽﾄ(0508以降)'!$C$28="×","",IF(AND(踏み台シート!AD232=1,踏み台シート!AD446=1),2,IF(踏み台シート!AD232=1,1,""))),IF(AND(踏み台シート!AD232=1,踏み台シート!AD446=1),2,IF(踏み台シート!AD232=1,1,"")))</f>
        <v/>
      </c>
      <c r="AE22" s="5" t="str">
        <f>IF($AE$8&gt;=DATE(2023,5,8),IF('別紙3-3_要件ﾁｪｯｸﾘｽﾄ(0508以降)'!$C$28="×","",IF(AND(踏み台シート!AE232=1,踏み台シート!AE446=1),2,IF(踏み台シート!AE232=1,1,""))),IF(AND(踏み台シート!AE232=1,踏み台シート!AE446=1),2,IF(踏み台シート!AE232=1,1,"")))</f>
        <v/>
      </c>
      <c r="AF22" s="5" t="str">
        <f>IF($AF$8&gt;=DATE(2023,5,8),IF('別紙3-3_要件ﾁｪｯｸﾘｽﾄ(0508以降)'!$C$28="×","",IF(AND(踏み台シート!AF232=1,踏み台シート!AF446=1),2,IF(踏み台シート!AF232=1,1,""))),IF(AND(踏み台シート!AF232=1,踏み台シート!AF446=1),2,IF(踏み台シート!AF232=1,1,"")))</f>
        <v/>
      </c>
      <c r="AG22" s="5" t="str">
        <f>IF($AG$8&gt;=DATE(2023,5,8),IF('別紙3-3_要件ﾁｪｯｸﾘｽﾄ(0508以降)'!$C$28="×","",IF(AND(踏み台シート!AG232=1,踏み台シート!AG446=1),2,IF(踏み台シート!AG232=1,1,""))),IF(AND(踏み台シート!AG232=1,踏み台シート!AG446=1),2,IF(踏み台シート!AG232=1,1,"")))</f>
        <v/>
      </c>
      <c r="AH22" s="5" t="str">
        <f>IF($AH$8&gt;=DATE(2023,5,8),IF('別紙3-3_要件ﾁｪｯｸﾘｽﾄ(0508以降)'!$C$28="×","",IF(AND(踏み台シート!AH232=1,踏み台シート!AH446=1),2,IF(踏み台シート!AH232=1,1,""))),IF(AND(踏み台シート!AH232=1,踏み台シート!AH446=1),2,IF(踏み台シート!AH232=1,1,"")))</f>
        <v/>
      </c>
      <c r="AI22" s="5" t="str">
        <f>IF($AI$8&gt;=DATE(2023,5,8),IF('別紙3-3_要件ﾁｪｯｸﾘｽﾄ(0508以降)'!$C$28="×","",IF(AND(踏み台シート!AI232=1,踏み台シート!AI446=1),2,IF(踏み台シート!AI232=1,1,""))),IF(AND(踏み台シート!AI232=1,踏み台シート!AI446=1),2,IF(踏み台シート!AI232=1,1,"")))</f>
        <v/>
      </c>
      <c r="AJ22" s="5" t="str">
        <f>IF($AJ$8&gt;=DATE(2023,5,8),IF('別紙3-3_要件ﾁｪｯｸﾘｽﾄ(0508以降)'!$C$28="×","",IF(AND(踏み台シート!AJ232=1,踏み台シート!AJ446=1),2,IF(踏み台シート!AJ232=1,1,""))),IF(AND(踏み台シート!AJ232=1,踏み台シート!AJ446=1),2,IF(踏み台シート!AJ232=1,1,"")))</f>
        <v/>
      </c>
      <c r="AK22" s="5" t="str">
        <f>IF($AK$8&gt;=DATE(2023,5,8),IF('別紙3-3_要件ﾁｪｯｸﾘｽﾄ(0508以降)'!$C$28="×","",IF(AND(踏み台シート!AK232=1,踏み台シート!AK446=1),2,IF(踏み台シート!AK232=1,1,""))),IF(AND(踏み台シート!AK232=1,踏み台シート!AK446=1),2,IF(踏み台シート!AK232=1,1,"")))</f>
        <v/>
      </c>
      <c r="AL22" s="5" t="str">
        <f>IF($AL$8&gt;=DATE(2023,5,8),IF('別紙3-3_要件ﾁｪｯｸﾘｽﾄ(0508以降)'!$C$28="×","",IF(AND(踏み台シート!AL232=1,踏み台シート!AL446=1),2,IF(踏み台シート!AL232=1,1,""))),IF(AND(踏み台シート!AL232=1,踏み台シート!AL446=1),2,IF(踏み台シート!AL232=1,1,"")))</f>
        <v/>
      </c>
      <c r="AM22" s="5" t="str">
        <f>IF($AM$8&gt;=DATE(2023,5,8),IF('別紙3-3_要件ﾁｪｯｸﾘｽﾄ(0508以降)'!$C$28="×","",IF(AND(踏み台シート!AM232=1,踏み台シート!AM446=1),2,IF(踏み台シート!AM232=1,1,""))),IF(AND(踏み台シート!AM232=1,踏み台シート!AM446=1),2,IF(踏み台シート!AM232=1,1,"")))</f>
        <v/>
      </c>
      <c r="AN22" s="5" t="str">
        <f>IF($AN$8&gt;=DATE(2023,5,8),IF('別紙3-3_要件ﾁｪｯｸﾘｽﾄ(0508以降)'!$C$28="×","",IF(AND(踏み台シート!AN232=1,踏み台シート!AN446=1),2,IF(踏み台シート!AN232=1,1,""))),IF(AND(踏み台シート!AN232=1,踏み台シート!AN446=1),2,IF(踏み台シート!AN232=1,1,"")))</f>
        <v/>
      </c>
      <c r="AO22" s="5" t="str">
        <f>IF($AO$8&gt;=DATE(2023,5,8),IF('別紙3-3_要件ﾁｪｯｸﾘｽﾄ(0508以降)'!$C$28="×","",IF(AND(踏み台シート!AO232=1,踏み台シート!AO446=1),2,IF(踏み台シート!AO232=1,1,""))),IF(AND(踏み台シート!AO232=1,踏み台シート!AO446=1),2,IF(踏み台シート!AO232=1,1,"")))</f>
        <v/>
      </c>
      <c r="AP22" s="5" t="str">
        <f>IF($AP$8&gt;=DATE(2023,5,8),IF('別紙3-3_要件ﾁｪｯｸﾘｽﾄ(0508以降)'!$C$28="×","",IF(AND(踏み台シート!AP232=1,踏み台シート!AP446=1),2,IF(踏み台シート!AP232=1,1,""))),IF(AND(踏み台シート!AP232=1,踏み台シート!AP446=1),2,IF(踏み台シート!AP232=1,1,"")))</f>
        <v/>
      </c>
      <c r="AQ22" s="5" t="str">
        <f>IF($AQ$8&gt;=DATE(2023,5,8),IF('別紙3-3_要件ﾁｪｯｸﾘｽﾄ(0508以降)'!$C$28="×","",IF(AND(踏み台シート!AQ232=1,踏み台シート!AQ446=1),2,IF(踏み台シート!AQ232=1,1,""))),IF(AND(踏み台シート!AQ232=1,踏み台シート!AQ446=1),2,IF(踏み台シート!AQ232=1,1,"")))</f>
        <v/>
      </c>
      <c r="AR22" s="5" t="str">
        <f>IF($AR$8&gt;=DATE(2023,5,8),IF('別紙3-3_要件ﾁｪｯｸﾘｽﾄ(0508以降)'!$C$28="×","",IF(AND(踏み台シート!AR232=1,踏み台シート!AR446=1),2,IF(踏み台シート!AR232=1,1,""))),IF(AND(踏み台シート!AR232=1,踏み台シート!AR446=1),2,IF(踏み台シート!AR232=1,1,"")))</f>
        <v/>
      </c>
      <c r="AS22" s="5" t="str">
        <f>IF($AS$8&gt;=DATE(2023,5,8),IF('別紙3-3_要件ﾁｪｯｸﾘｽﾄ(0508以降)'!$C$28="×","",IF(AND(踏み台シート!AS232=1,踏み台シート!AS446=1),2,IF(踏み台シート!AS232=1,1,""))),IF(AND(踏み台シート!AS232=1,踏み台シート!AS446=1),2,IF(踏み台シート!AS232=1,1,"")))</f>
        <v/>
      </c>
      <c r="AT22" s="5" t="str">
        <f>IF($AT$8&gt;=DATE(2023,5,8),IF('別紙3-3_要件ﾁｪｯｸﾘｽﾄ(0508以降)'!$C$28="×","",IF(AND(踏み台シート!AT232=1,踏み台シート!AT446=1),2,IF(踏み台シート!AT232=1,1,""))),IF(AND(踏み台シート!AT232=1,踏み台シート!AT446=1),2,IF(踏み台シート!AT232=1,1,"")))</f>
        <v/>
      </c>
      <c r="AU22" s="5" t="str">
        <f>IF($AU$8&gt;=DATE(2023,5,8),IF('別紙3-3_要件ﾁｪｯｸﾘｽﾄ(0508以降)'!$C$28="×","",IF(AND(踏み台シート!AU232=1,踏み台シート!AU446=1),2,IF(踏み台シート!AU232=1,1,""))),IF(AND(踏み台シート!AU232=1,踏み台シート!AU446=1),2,IF(踏み台シート!AU232=1,1,"")))</f>
        <v/>
      </c>
      <c r="AV22" s="5" t="str">
        <f>IF($AV$8&gt;=DATE(2023,5,8),IF('別紙3-3_要件ﾁｪｯｸﾘｽﾄ(0508以降)'!$C$28="×","",IF(AND(踏み台シート!AV232=1,踏み台シート!AV446=1),2,IF(踏み台シート!AV232=1,1,""))),IF(AND(踏み台シート!AV232=1,踏み台シート!AV446=1),2,IF(踏み台シート!AV232=1,1,"")))</f>
        <v/>
      </c>
      <c r="AW22" s="5" t="str">
        <f>IF($AW$8&gt;=DATE(2023,5,8),IF('別紙3-3_要件ﾁｪｯｸﾘｽﾄ(0508以降)'!$C$28="×","",IF(AND(踏み台シート!AW232=1,踏み台シート!AW446=1),2,IF(踏み台シート!AW232=1,1,""))),IF(AND(踏み台シート!AW232=1,踏み台シート!AW446=1),2,IF(踏み台シート!AW232=1,1,"")))</f>
        <v/>
      </c>
      <c r="AX22" s="5" t="str">
        <f>IF($AX$8&gt;=DATE(2023,5,8),IF('別紙3-3_要件ﾁｪｯｸﾘｽﾄ(0508以降)'!$C$28="×","",IF(AND(踏み台シート!AX232=1,踏み台シート!AX446=1),2,IF(踏み台シート!AX232=1,1,""))),IF(AND(踏み台シート!AX232=1,踏み台シート!AX446=1),2,IF(踏み台シート!AX232=1,1,"")))</f>
        <v/>
      </c>
      <c r="AY22" s="5" t="str">
        <f>IF($AY$8&gt;=DATE(2023,5,8),IF('別紙3-3_要件ﾁｪｯｸﾘｽﾄ(0508以降)'!$C$28="×","",IF(AND(踏み台シート!AY232=1,踏み台シート!AY446=1),2,IF(踏み台シート!AY232=1,1,""))),IF(AND(踏み台シート!AY232=1,踏み台シート!AY446=1),2,IF(踏み台シート!AY232=1,1,"")))</f>
        <v/>
      </c>
      <c r="AZ22" s="5" t="str">
        <f>IF($AZ$8&gt;=DATE(2023,5,8),IF('別紙3-3_要件ﾁｪｯｸﾘｽﾄ(0508以降)'!$C$28="×","",IF(AND(踏み台シート!AZ232=1,踏み台シート!AZ446=1),2,IF(踏み台シート!AZ232=1,1,""))),IF(AND(踏み台シート!AZ232=1,踏み台シート!AZ446=1),2,IF(踏み台シート!AZ232=1,1,"")))</f>
        <v/>
      </c>
      <c r="BA22" s="5" t="str">
        <f>IF($BA$8&gt;=DATE(2023,5,8),IF('別紙3-3_要件ﾁｪｯｸﾘｽﾄ(0508以降)'!$C$28="×","",IF(AND(踏み台シート!BA232=1,踏み台シート!BA446=1),2,IF(踏み台シート!BA232=1,1,""))),IF(AND(踏み台シート!BA232=1,踏み台シート!BA446=1),2,IF(踏み台シート!BA232=1,1,"")))</f>
        <v/>
      </c>
      <c r="BB22" s="18" t="str">
        <f t="shared" si="21"/>
        <v/>
      </c>
      <c r="BC22" s="7" t="str">
        <f t="shared" si="22"/>
        <v/>
      </c>
      <c r="BD22" s="7" t="str">
        <f t="shared" si="23"/>
        <v/>
      </c>
    </row>
    <row r="23" spans="1:56" ht="24" customHeight="1" x14ac:dyDescent="0.2">
      <c r="A23" s="5" t="str">
        <f t="shared" si="24"/>
        <v/>
      </c>
      <c r="B23" s="14" t="str">
        <f>IF('別紙3-1_区分⑤所要額内訳'!B25="","",'別紙3-1_区分⑤所要額内訳'!B25)</f>
        <v/>
      </c>
      <c r="C23" s="5" t="str">
        <f>IF('別紙3-1_区分⑤所要額内訳'!C25="","",'別紙3-1_区分⑤所要額内訳'!C25)</f>
        <v/>
      </c>
      <c r="D23" s="5">
        <f>IF($D$8&gt;=DATE(2023,5,8),IF('別紙3-3_要件ﾁｪｯｸﾘｽﾄ(0508以降)'!$C$28="×","",IF(AND(踏み台シート!D233=1,踏み台シート!D447=1),2,IF(踏み台シート!D233=1,1,""))),IF(AND(踏み台シート!D233=1,踏み台シート!D447=1),2,IF(踏み台シート!D233=1,1,"")))</f>
        <v>1</v>
      </c>
      <c r="E23" s="5" t="str">
        <f>IF($E$8&gt;=DATE(2023,5,8),IF('別紙3-3_要件ﾁｪｯｸﾘｽﾄ(0508以降)'!$C$28="×","",IF(AND(踏み台シート!E233=1,踏み台シート!E447=1),2,IF(踏み台シート!E233=1,1,""))),IF(AND(踏み台シート!E233=1,踏み台シート!E447=1),2,IF(踏み台シート!E233=1,1,"")))</f>
        <v/>
      </c>
      <c r="F23" s="5" t="str">
        <f>IF($F$8&gt;=DATE(2023,5,8),IF('別紙3-3_要件ﾁｪｯｸﾘｽﾄ(0508以降)'!$C$28="×","",IF(AND(踏み台シート!F233=1,踏み台シート!F447=1),2,IF(踏み台シート!F233=1,1,""))),IF(AND(踏み台シート!F233=1,踏み台シート!F447=1),2,IF(踏み台シート!F233=1,1,"")))</f>
        <v/>
      </c>
      <c r="G23" s="5" t="str">
        <f>IF($G$8&gt;=DATE(2023,5,8),IF('別紙3-3_要件ﾁｪｯｸﾘｽﾄ(0508以降)'!$C$28="×","",IF(AND(踏み台シート!G233=1,踏み台シート!G447=1),2,IF(踏み台シート!G233=1,1,""))),IF(AND(踏み台シート!G233=1,踏み台シート!G447=1),2,IF(踏み台シート!G233=1,1,"")))</f>
        <v/>
      </c>
      <c r="H23" s="5" t="str">
        <f>IF($H$8&gt;=DATE(2023,5,8),IF('別紙3-3_要件ﾁｪｯｸﾘｽﾄ(0508以降)'!$C$28="×","",IF(AND(踏み台シート!H233=1,踏み台シート!H447=1),2,IF(踏み台シート!H233=1,1,""))),IF(AND(踏み台シート!H233=1,踏み台シート!H447=1),2,IF(踏み台シート!H233=1,1,"")))</f>
        <v/>
      </c>
      <c r="I23" s="5" t="str">
        <f>IF($I$8&gt;=DATE(2023,5,8),IF('別紙3-3_要件ﾁｪｯｸﾘｽﾄ(0508以降)'!$C$28="×","",IF(AND(踏み台シート!I233=1,踏み台シート!I447=1),2,IF(踏み台シート!I233=1,1,""))),IF(AND(踏み台シート!I233=1,踏み台シート!I447=1),2,IF(踏み台シート!I233=1,1,"")))</f>
        <v/>
      </c>
      <c r="J23" s="5" t="str">
        <f>IF($J$8&gt;=DATE(2023,5,8),IF('別紙3-3_要件ﾁｪｯｸﾘｽﾄ(0508以降)'!$C$28="×","",IF(AND(踏み台シート!J233=1,踏み台シート!J447=1),2,IF(踏み台シート!J233=1,1,""))),IF(AND(踏み台シート!J233=1,踏み台シート!J447=1),2,IF(踏み台シート!J233=1,1,"")))</f>
        <v/>
      </c>
      <c r="K23" s="5" t="str">
        <f>IF($K$8&gt;=DATE(2023,5,8),IF('別紙3-3_要件ﾁｪｯｸﾘｽﾄ(0508以降)'!$C$28="×","",IF(AND(踏み台シート!K233=1,踏み台シート!K447=1),2,IF(踏み台シート!K233=1,1,""))),IF(AND(踏み台シート!K233=1,踏み台シート!K447=1),2,IF(踏み台シート!K233=1,1,"")))</f>
        <v/>
      </c>
      <c r="L23" s="5" t="str">
        <f>IF($L$8&gt;=DATE(2023,5,8),IF('別紙3-3_要件ﾁｪｯｸﾘｽﾄ(0508以降)'!$C$28="×","",IF(AND(踏み台シート!L233=1,踏み台シート!L447=1),2,IF(踏み台シート!L233=1,1,""))),IF(AND(踏み台シート!L233=1,踏み台シート!L447=1),2,IF(踏み台シート!L233=1,1,"")))</f>
        <v/>
      </c>
      <c r="M23" s="5" t="str">
        <f>IF($M$8&gt;=DATE(2023,5,8),IF('別紙3-3_要件ﾁｪｯｸﾘｽﾄ(0508以降)'!$C$28="×","",IF(AND(踏み台シート!M233=1,踏み台シート!M447=1),2,IF(踏み台シート!M233=1,1,""))),IF(AND(踏み台シート!M233=1,踏み台シート!M447=1),2,IF(踏み台シート!M233=1,1,"")))</f>
        <v/>
      </c>
      <c r="N23" s="5" t="str">
        <f>IF($N$8&gt;=DATE(2023,5,8),IF('別紙3-3_要件ﾁｪｯｸﾘｽﾄ(0508以降)'!$C$28="×","",IF(AND(踏み台シート!N233=1,踏み台シート!N447=1),2,IF(踏み台シート!N233=1,1,""))),IF(AND(踏み台シート!N233=1,踏み台シート!N447=1),2,IF(踏み台シート!N233=1,1,"")))</f>
        <v/>
      </c>
      <c r="O23" s="5" t="str">
        <f>IF($O$8&gt;=DATE(2023,5,8),IF('別紙3-3_要件ﾁｪｯｸﾘｽﾄ(0508以降)'!$C$28="×","",IF(AND(踏み台シート!O233=1,踏み台シート!O447=1),2,IF(踏み台シート!O233=1,1,""))),IF(AND(踏み台シート!O233=1,踏み台シート!O447=1),2,IF(踏み台シート!O233=1,1,"")))</f>
        <v/>
      </c>
      <c r="P23" s="5" t="str">
        <f>IF($P$8&gt;=DATE(2023,5,8),IF('別紙3-3_要件ﾁｪｯｸﾘｽﾄ(0508以降)'!$C$28="×","",IF(AND(踏み台シート!P233=1,踏み台シート!P447=1),2,IF(踏み台シート!P233=1,1,""))),IF(AND(踏み台シート!P233=1,踏み台シート!P447=1),2,IF(踏み台シート!P233=1,1,"")))</f>
        <v/>
      </c>
      <c r="Q23" s="5" t="str">
        <f>IF($Q$8&gt;=DATE(2023,5,8),IF('別紙3-3_要件ﾁｪｯｸﾘｽﾄ(0508以降)'!$C$28="×","",IF(AND(踏み台シート!Q233=1,踏み台シート!Q447=1),2,IF(踏み台シート!Q233=1,1,""))),IF(AND(踏み台シート!Q233=1,踏み台シート!Q447=1),2,IF(踏み台シート!Q233=1,1,"")))</f>
        <v/>
      </c>
      <c r="R23" s="5" t="str">
        <f>IF($R$8&gt;=DATE(2023,5,8),IF('別紙3-3_要件ﾁｪｯｸﾘｽﾄ(0508以降)'!$C$28="×","",IF(AND(踏み台シート!R233=1,踏み台シート!R447=1),2,IF(踏み台シート!R233=1,1,""))),IF(AND(踏み台シート!R233=1,踏み台シート!R447=1),2,IF(踏み台シート!R233=1,1,"")))</f>
        <v/>
      </c>
      <c r="S23" s="5" t="str">
        <f>IF($S$8&gt;=DATE(2023,5,8),IF('別紙3-3_要件ﾁｪｯｸﾘｽﾄ(0508以降)'!$C$28="×","",IF(AND(踏み台シート!S233=1,踏み台シート!S447=1),2,IF(踏み台シート!S233=1,1,""))),IF(AND(踏み台シート!S233=1,踏み台シート!S447=1),2,IF(踏み台シート!S233=1,1,"")))</f>
        <v/>
      </c>
      <c r="T23" s="5" t="str">
        <f>IF($T$8&gt;=DATE(2023,5,8),IF('別紙3-3_要件ﾁｪｯｸﾘｽﾄ(0508以降)'!$C$28="×","",IF(AND(踏み台シート!T233=1,踏み台シート!T447=1),2,IF(踏み台シート!T233=1,1,""))),IF(AND(踏み台シート!T233=1,踏み台シート!T447=1),2,IF(踏み台シート!T233=1,1,"")))</f>
        <v/>
      </c>
      <c r="U23" s="5" t="str">
        <f>IF($U$8&gt;=DATE(2023,5,8),IF('別紙3-3_要件ﾁｪｯｸﾘｽﾄ(0508以降)'!$C$28="×","",IF(AND(踏み台シート!U233=1,踏み台シート!U447=1),2,IF(踏み台シート!U233=1,1,""))),IF(AND(踏み台シート!U233=1,踏み台シート!U447=1),2,IF(踏み台シート!U233=1,1,"")))</f>
        <v/>
      </c>
      <c r="V23" s="5" t="str">
        <f>IF($V$8&gt;=DATE(2023,5,8),IF('別紙3-3_要件ﾁｪｯｸﾘｽﾄ(0508以降)'!$C$28="×","",IF(AND(踏み台シート!V233=1,踏み台シート!V447=1),2,IF(踏み台シート!V233=1,1,""))),IF(AND(踏み台シート!V233=1,踏み台シート!V447=1),2,IF(踏み台シート!V233=1,1,"")))</f>
        <v/>
      </c>
      <c r="W23" s="5" t="str">
        <f>IF($W$8&gt;=DATE(2023,5,8),IF('別紙3-3_要件ﾁｪｯｸﾘｽﾄ(0508以降)'!$C$28="×","",IF(AND(踏み台シート!W233=1,踏み台シート!W447=1),2,IF(踏み台シート!W233=1,1,""))),IF(AND(踏み台シート!W233=1,踏み台シート!W447=1),2,IF(踏み台シート!W233=1,1,"")))</f>
        <v/>
      </c>
      <c r="X23" s="5" t="str">
        <f>IF($X$8&gt;=DATE(2023,5,8),IF('別紙3-3_要件ﾁｪｯｸﾘｽﾄ(0508以降)'!$C$28="×","",IF(AND(踏み台シート!X233=1,踏み台シート!X447=1),2,IF(踏み台シート!X233=1,1,""))),IF(AND(踏み台シート!X233=1,踏み台シート!X447=1),2,IF(踏み台シート!X233=1,1,"")))</f>
        <v/>
      </c>
      <c r="Y23" s="5" t="str">
        <f>IF($Y$8&gt;=DATE(2023,5,8),IF('別紙3-3_要件ﾁｪｯｸﾘｽﾄ(0508以降)'!$C$28="×","",IF(AND(踏み台シート!Y233=1,踏み台シート!Y447=1),2,IF(踏み台シート!Y233=1,1,""))),IF(AND(踏み台シート!Y233=1,踏み台シート!Y447=1),2,IF(踏み台シート!Y233=1,1,"")))</f>
        <v/>
      </c>
      <c r="Z23" s="5" t="str">
        <f>IF($Z$8&gt;=DATE(2023,5,8),IF('別紙3-3_要件ﾁｪｯｸﾘｽﾄ(0508以降)'!$C$28="×","",IF(AND(踏み台シート!Z233=1,踏み台シート!Z447=1),2,IF(踏み台シート!Z233=1,1,""))),IF(AND(踏み台シート!Z233=1,踏み台シート!Z447=1),2,IF(踏み台シート!Z233=1,1,"")))</f>
        <v/>
      </c>
      <c r="AA23" s="5" t="str">
        <f>IF($AA$8&gt;=DATE(2023,5,8),IF('別紙3-3_要件ﾁｪｯｸﾘｽﾄ(0508以降)'!$C$28="×","",IF(AND(踏み台シート!AA233=1,踏み台シート!AA447=1),2,IF(踏み台シート!AA233=1,1,""))),IF(AND(踏み台シート!AA233=1,踏み台シート!AA447=1),2,IF(踏み台シート!AA233=1,1,"")))</f>
        <v/>
      </c>
      <c r="AB23" s="5" t="str">
        <f>IF($AB$8&gt;=DATE(2023,5,8),IF('別紙3-3_要件ﾁｪｯｸﾘｽﾄ(0508以降)'!$C$28="×","",IF(AND(踏み台シート!AB233=1,踏み台シート!AB447=1),2,IF(踏み台シート!AB233=1,1,""))),IF(AND(踏み台シート!AB233=1,踏み台シート!AB447=1),2,IF(踏み台シート!AB233=1,1,"")))</f>
        <v/>
      </c>
      <c r="AC23" s="5" t="str">
        <f>IF($AC$8&gt;=DATE(2023,5,8),IF('別紙3-3_要件ﾁｪｯｸﾘｽﾄ(0508以降)'!$C$28="×","",IF(AND(踏み台シート!AC233=1,踏み台シート!AC447=1),2,IF(踏み台シート!AC233=1,1,""))),IF(AND(踏み台シート!AC233=1,踏み台シート!AC447=1),2,IF(踏み台シート!AC233=1,1,"")))</f>
        <v/>
      </c>
      <c r="AD23" s="5" t="str">
        <f>IF($AD$8&gt;=DATE(2023,5,8),IF('別紙3-3_要件ﾁｪｯｸﾘｽﾄ(0508以降)'!$C$28="×","",IF(AND(踏み台シート!AD233=1,踏み台シート!AD447=1),2,IF(踏み台シート!AD233=1,1,""))),IF(AND(踏み台シート!AD233=1,踏み台シート!AD447=1),2,IF(踏み台シート!AD233=1,1,"")))</f>
        <v/>
      </c>
      <c r="AE23" s="5" t="str">
        <f>IF($AE$8&gt;=DATE(2023,5,8),IF('別紙3-3_要件ﾁｪｯｸﾘｽﾄ(0508以降)'!$C$28="×","",IF(AND(踏み台シート!AE233=1,踏み台シート!AE447=1),2,IF(踏み台シート!AE233=1,1,""))),IF(AND(踏み台シート!AE233=1,踏み台シート!AE447=1),2,IF(踏み台シート!AE233=1,1,"")))</f>
        <v/>
      </c>
      <c r="AF23" s="5" t="str">
        <f>IF($AF$8&gt;=DATE(2023,5,8),IF('別紙3-3_要件ﾁｪｯｸﾘｽﾄ(0508以降)'!$C$28="×","",IF(AND(踏み台シート!AF233=1,踏み台シート!AF447=1),2,IF(踏み台シート!AF233=1,1,""))),IF(AND(踏み台シート!AF233=1,踏み台シート!AF447=1),2,IF(踏み台シート!AF233=1,1,"")))</f>
        <v/>
      </c>
      <c r="AG23" s="5" t="str">
        <f>IF($AG$8&gt;=DATE(2023,5,8),IF('別紙3-3_要件ﾁｪｯｸﾘｽﾄ(0508以降)'!$C$28="×","",IF(AND(踏み台シート!AG233=1,踏み台シート!AG447=1),2,IF(踏み台シート!AG233=1,1,""))),IF(AND(踏み台シート!AG233=1,踏み台シート!AG447=1),2,IF(踏み台シート!AG233=1,1,"")))</f>
        <v/>
      </c>
      <c r="AH23" s="5" t="str">
        <f>IF($AH$8&gt;=DATE(2023,5,8),IF('別紙3-3_要件ﾁｪｯｸﾘｽﾄ(0508以降)'!$C$28="×","",IF(AND(踏み台シート!AH233=1,踏み台シート!AH447=1),2,IF(踏み台シート!AH233=1,1,""))),IF(AND(踏み台シート!AH233=1,踏み台シート!AH447=1),2,IF(踏み台シート!AH233=1,1,"")))</f>
        <v/>
      </c>
      <c r="AI23" s="5" t="str">
        <f>IF($AI$8&gt;=DATE(2023,5,8),IF('別紙3-3_要件ﾁｪｯｸﾘｽﾄ(0508以降)'!$C$28="×","",IF(AND(踏み台シート!AI233=1,踏み台シート!AI447=1),2,IF(踏み台シート!AI233=1,1,""))),IF(AND(踏み台シート!AI233=1,踏み台シート!AI447=1),2,IF(踏み台シート!AI233=1,1,"")))</f>
        <v/>
      </c>
      <c r="AJ23" s="5" t="str">
        <f>IF($AJ$8&gt;=DATE(2023,5,8),IF('別紙3-3_要件ﾁｪｯｸﾘｽﾄ(0508以降)'!$C$28="×","",IF(AND(踏み台シート!AJ233=1,踏み台シート!AJ447=1),2,IF(踏み台シート!AJ233=1,1,""))),IF(AND(踏み台シート!AJ233=1,踏み台シート!AJ447=1),2,IF(踏み台シート!AJ233=1,1,"")))</f>
        <v/>
      </c>
      <c r="AK23" s="5" t="str">
        <f>IF($AK$8&gt;=DATE(2023,5,8),IF('別紙3-3_要件ﾁｪｯｸﾘｽﾄ(0508以降)'!$C$28="×","",IF(AND(踏み台シート!AK233=1,踏み台シート!AK447=1),2,IF(踏み台シート!AK233=1,1,""))),IF(AND(踏み台シート!AK233=1,踏み台シート!AK447=1),2,IF(踏み台シート!AK233=1,1,"")))</f>
        <v/>
      </c>
      <c r="AL23" s="5" t="str">
        <f>IF($AL$8&gt;=DATE(2023,5,8),IF('別紙3-3_要件ﾁｪｯｸﾘｽﾄ(0508以降)'!$C$28="×","",IF(AND(踏み台シート!AL233=1,踏み台シート!AL447=1),2,IF(踏み台シート!AL233=1,1,""))),IF(AND(踏み台シート!AL233=1,踏み台シート!AL447=1),2,IF(踏み台シート!AL233=1,1,"")))</f>
        <v/>
      </c>
      <c r="AM23" s="5" t="str">
        <f>IF($AM$8&gt;=DATE(2023,5,8),IF('別紙3-3_要件ﾁｪｯｸﾘｽﾄ(0508以降)'!$C$28="×","",IF(AND(踏み台シート!AM233=1,踏み台シート!AM447=1),2,IF(踏み台シート!AM233=1,1,""))),IF(AND(踏み台シート!AM233=1,踏み台シート!AM447=1),2,IF(踏み台シート!AM233=1,1,"")))</f>
        <v/>
      </c>
      <c r="AN23" s="5" t="str">
        <f>IF($AN$8&gt;=DATE(2023,5,8),IF('別紙3-3_要件ﾁｪｯｸﾘｽﾄ(0508以降)'!$C$28="×","",IF(AND(踏み台シート!AN233=1,踏み台シート!AN447=1),2,IF(踏み台シート!AN233=1,1,""))),IF(AND(踏み台シート!AN233=1,踏み台シート!AN447=1),2,IF(踏み台シート!AN233=1,1,"")))</f>
        <v/>
      </c>
      <c r="AO23" s="5" t="str">
        <f>IF($AO$8&gt;=DATE(2023,5,8),IF('別紙3-3_要件ﾁｪｯｸﾘｽﾄ(0508以降)'!$C$28="×","",IF(AND(踏み台シート!AO233=1,踏み台シート!AO447=1),2,IF(踏み台シート!AO233=1,1,""))),IF(AND(踏み台シート!AO233=1,踏み台シート!AO447=1),2,IF(踏み台シート!AO233=1,1,"")))</f>
        <v/>
      </c>
      <c r="AP23" s="5" t="str">
        <f>IF($AP$8&gt;=DATE(2023,5,8),IF('別紙3-3_要件ﾁｪｯｸﾘｽﾄ(0508以降)'!$C$28="×","",IF(AND(踏み台シート!AP233=1,踏み台シート!AP447=1),2,IF(踏み台シート!AP233=1,1,""))),IF(AND(踏み台シート!AP233=1,踏み台シート!AP447=1),2,IF(踏み台シート!AP233=1,1,"")))</f>
        <v/>
      </c>
      <c r="AQ23" s="5" t="str">
        <f>IF($AQ$8&gt;=DATE(2023,5,8),IF('別紙3-3_要件ﾁｪｯｸﾘｽﾄ(0508以降)'!$C$28="×","",IF(AND(踏み台シート!AQ233=1,踏み台シート!AQ447=1),2,IF(踏み台シート!AQ233=1,1,""))),IF(AND(踏み台シート!AQ233=1,踏み台シート!AQ447=1),2,IF(踏み台シート!AQ233=1,1,"")))</f>
        <v/>
      </c>
      <c r="AR23" s="5" t="str">
        <f>IF($AR$8&gt;=DATE(2023,5,8),IF('別紙3-3_要件ﾁｪｯｸﾘｽﾄ(0508以降)'!$C$28="×","",IF(AND(踏み台シート!AR233=1,踏み台シート!AR447=1),2,IF(踏み台シート!AR233=1,1,""))),IF(AND(踏み台シート!AR233=1,踏み台シート!AR447=1),2,IF(踏み台シート!AR233=1,1,"")))</f>
        <v/>
      </c>
      <c r="AS23" s="5" t="str">
        <f>IF($AS$8&gt;=DATE(2023,5,8),IF('別紙3-3_要件ﾁｪｯｸﾘｽﾄ(0508以降)'!$C$28="×","",IF(AND(踏み台シート!AS233=1,踏み台シート!AS447=1),2,IF(踏み台シート!AS233=1,1,""))),IF(AND(踏み台シート!AS233=1,踏み台シート!AS447=1),2,IF(踏み台シート!AS233=1,1,"")))</f>
        <v/>
      </c>
      <c r="AT23" s="5" t="str">
        <f>IF($AT$8&gt;=DATE(2023,5,8),IF('別紙3-3_要件ﾁｪｯｸﾘｽﾄ(0508以降)'!$C$28="×","",IF(AND(踏み台シート!AT233=1,踏み台シート!AT447=1),2,IF(踏み台シート!AT233=1,1,""))),IF(AND(踏み台シート!AT233=1,踏み台シート!AT447=1),2,IF(踏み台シート!AT233=1,1,"")))</f>
        <v/>
      </c>
      <c r="AU23" s="5" t="str">
        <f>IF($AU$8&gt;=DATE(2023,5,8),IF('別紙3-3_要件ﾁｪｯｸﾘｽﾄ(0508以降)'!$C$28="×","",IF(AND(踏み台シート!AU233=1,踏み台シート!AU447=1),2,IF(踏み台シート!AU233=1,1,""))),IF(AND(踏み台シート!AU233=1,踏み台シート!AU447=1),2,IF(踏み台シート!AU233=1,1,"")))</f>
        <v/>
      </c>
      <c r="AV23" s="5" t="str">
        <f>IF($AV$8&gt;=DATE(2023,5,8),IF('別紙3-3_要件ﾁｪｯｸﾘｽﾄ(0508以降)'!$C$28="×","",IF(AND(踏み台シート!AV233=1,踏み台シート!AV447=1),2,IF(踏み台シート!AV233=1,1,""))),IF(AND(踏み台シート!AV233=1,踏み台シート!AV447=1),2,IF(踏み台シート!AV233=1,1,"")))</f>
        <v/>
      </c>
      <c r="AW23" s="5" t="str">
        <f>IF($AW$8&gt;=DATE(2023,5,8),IF('別紙3-3_要件ﾁｪｯｸﾘｽﾄ(0508以降)'!$C$28="×","",IF(AND(踏み台シート!AW233=1,踏み台シート!AW447=1),2,IF(踏み台シート!AW233=1,1,""))),IF(AND(踏み台シート!AW233=1,踏み台シート!AW447=1),2,IF(踏み台シート!AW233=1,1,"")))</f>
        <v/>
      </c>
      <c r="AX23" s="5" t="str">
        <f>IF($AX$8&gt;=DATE(2023,5,8),IF('別紙3-3_要件ﾁｪｯｸﾘｽﾄ(0508以降)'!$C$28="×","",IF(AND(踏み台シート!AX233=1,踏み台シート!AX447=1),2,IF(踏み台シート!AX233=1,1,""))),IF(AND(踏み台シート!AX233=1,踏み台シート!AX447=1),2,IF(踏み台シート!AX233=1,1,"")))</f>
        <v/>
      </c>
      <c r="AY23" s="5" t="str">
        <f>IF($AY$8&gt;=DATE(2023,5,8),IF('別紙3-3_要件ﾁｪｯｸﾘｽﾄ(0508以降)'!$C$28="×","",IF(AND(踏み台シート!AY233=1,踏み台シート!AY447=1),2,IF(踏み台シート!AY233=1,1,""))),IF(AND(踏み台シート!AY233=1,踏み台シート!AY447=1),2,IF(踏み台シート!AY233=1,1,"")))</f>
        <v/>
      </c>
      <c r="AZ23" s="5" t="str">
        <f>IF($AZ$8&gt;=DATE(2023,5,8),IF('別紙3-3_要件ﾁｪｯｸﾘｽﾄ(0508以降)'!$C$28="×","",IF(AND(踏み台シート!AZ233=1,踏み台シート!AZ447=1),2,IF(踏み台シート!AZ233=1,1,""))),IF(AND(踏み台シート!AZ233=1,踏み台シート!AZ447=1),2,IF(踏み台シート!AZ233=1,1,"")))</f>
        <v/>
      </c>
      <c r="BA23" s="5" t="str">
        <f>IF($BA$8&gt;=DATE(2023,5,8),IF('別紙3-3_要件ﾁｪｯｸﾘｽﾄ(0508以降)'!$C$28="×","",IF(AND(踏み台シート!BA233=1,踏み台シート!BA447=1),2,IF(踏み台シート!BA233=1,1,""))),IF(AND(踏み台シート!BA233=1,踏み台シート!BA447=1),2,IF(踏み台シート!BA233=1,1,"")))</f>
        <v/>
      </c>
      <c r="BB23" s="18" t="str">
        <f t="shared" si="21"/>
        <v/>
      </c>
      <c r="BC23" s="7" t="str">
        <f t="shared" si="22"/>
        <v/>
      </c>
      <c r="BD23" s="7" t="str">
        <f t="shared" si="23"/>
        <v/>
      </c>
    </row>
    <row r="24" spans="1:56" ht="24" customHeight="1" x14ac:dyDescent="0.2">
      <c r="A24" s="5" t="str">
        <f t="shared" si="24"/>
        <v/>
      </c>
      <c r="B24" s="14" t="str">
        <f>IF('別紙3-1_区分⑤所要額内訳'!B26="","",'別紙3-1_区分⑤所要額内訳'!B26)</f>
        <v/>
      </c>
      <c r="C24" s="5" t="str">
        <f>IF('別紙3-1_区分⑤所要額内訳'!C26="","",'別紙3-1_区分⑤所要額内訳'!C26)</f>
        <v/>
      </c>
      <c r="D24" s="5">
        <f>IF($D$8&gt;=DATE(2023,5,8),IF('別紙3-3_要件ﾁｪｯｸﾘｽﾄ(0508以降)'!$C$28="×","",IF(AND(踏み台シート!D234=1,踏み台シート!D448=1),2,IF(踏み台シート!D234=1,1,""))),IF(AND(踏み台シート!D234=1,踏み台シート!D448=1),2,IF(踏み台シート!D234=1,1,"")))</f>
        <v>1</v>
      </c>
      <c r="E24" s="5" t="str">
        <f>IF($E$8&gt;=DATE(2023,5,8),IF('別紙3-3_要件ﾁｪｯｸﾘｽﾄ(0508以降)'!$C$28="×","",IF(AND(踏み台シート!E234=1,踏み台シート!E448=1),2,IF(踏み台シート!E234=1,1,""))),IF(AND(踏み台シート!E234=1,踏み台シート!E448=1),2,IF(踏み台シート!E234=1,1,"")))</f>
        <v/>
      </c>
      <c r="F24" s="5" t="str">
        <f>IF($F$8&gt;=DATE(2023,5,8),IF('別紙3-3_要件ﾁｪｯｸﾘｽﾄ(0508以降)'!$C$28="×","",IF(AND(踏み台シート!F234=1,踏み台シート!F448=1),2,IF(踏み台シート!F234=1,1,""))),IF(AND(踏み台シート!F234=1,踏み台シート!F448=1),2,IF(踏み台シート!F234=1,1,"")))</f>
        <v/>
      </c>
      <c r="G24" s="5" t="str">
        <f>IF($G$8&gt;=DATE(2023,5,8),IF('別紙3-3_要件ﾁｪｯｸﾘｽﾄ(0508以降)'!$C$28="×","",IF(AND(踏み台シート!G234=1,踏み台シート!G448=1),2,IF(踏み台シート!G234=1,1,""))),IF(AND(踏み台シート!G234=1,踏み台シート!G448=1),2,IF(踏み台シート!G234=1,1,"")))</f>
        <v/>
      </c>
      <c r="H24" s="5" t="str">
        <f>IF($H$8&gt;=DATE(2023,5,8),IF('別紙3-3_要件ﾁｪｯｸﾘｽﾄ(0508以降)'!$C$28="×","",IF(AND(踏み台シート!H234=1,踏み台シート!H448=1),2,IF(踏み台シート!H234=1,1,""))),IF(AND(踏み台シート!H234=1,踏み台シート!H448=1),2,IF(踏み台シート!H234=1,1,"")))</f>
        <v/>
      </c>
      <c r="I24" s="5" t="str">
        <f>IF($I$8&gt;=DATE(2023,5,8),IF('別紙3-3_要件ﾁｪｯｸﾘｽﾄ(0508以降)'!$C$28="×","",IF(AND(踏み台シート!I234=1,踏み台シート!I448=1),2,IF(踏み台シート!I234=1,1,""))),IF(AND(踏み台シート!I234=1,踏み台シート!I448=1),2,IF(踏み台シート!I234=1,1,"")))</f>
        <v/>
      </c>
      <c r="J24" s="5" t="str">
        <f>IF($J$8&gt;=DATE(2023,5,8),IF('別紙3-3_要件ﾁｪｯｸﾘｽﾄ(0508以降)'!$C$28="×","",IF(AND(踏み台シート!J234=1,踏み台シート!J448=1),2,IF(踏み台シート!J234=1,1,""))),IF(AND(踏み台シート!J234=1,踏み台シート!J448=1),2,IF(踏み台シート!J234=1,1,"")))</f>
        <v/>
      </c>
      <c r="K24" s="5" t="str">
        <f>IF($K$8&gt;=DATE(2023,5,8),IF('別紙3-3_要件ﾁｪｯｸﾘｽﾄ(0508以降)'!$C$28="×","",IF(AND(踏み台シート!K234=1,踏み台シート!K448=1),2,IF(踏み台シート!K234=1,1,""))),IF(AND(踏み台シート!K234=1,踏み台シート!K448=1),2,IF(踏み台シート!K234=1,1,"")))</f>
        <v/>
      </c>
      <c r="L24" s="5" t="str">
        <f>IF($L$8&gt;=DATE(2023,5,8),IF('別紙3-3_要件ﾁｪｯｸﾘｽﾄ(0508以降)'!$C$28="×","",IF(AND(踏み台シート!L234=1,踏み台シート!L448=1),2,IF(踏み台シート!L234=1,1,""))),IF(AND(踏み台シート!L234=1,踏み台シート!L448=1),2,IF(踏み台シート!L234=1,1,"")))</f>
        <v/>
      </c>
      <c r="M24" s="5" t="str">
        <f>IF($M$8&gt;=DATE(2023,5,8),IF('別紙3-3_要件ﾁｪｯｸﾘｽﾄ(0508以降)'!$C$28="×","",IF(AND(踏み台シート!M234=1,踏み台シート!M448=1),2,IF(踏み台シート!M234=1,1,""))),IF(AND(踏み台シート!M234=1,踏み台シート!M448=1),2,IF(踏み台シート!M234=1,1,"")))</f>
        <v/>
      </c>
      <c r="N24" s="5" t="str">
        <f>IF($N$8&gt;=DATE(2023,5,8),IF('別紙3-3_要件ﾁｪｯｸﾘｽﾄ(0508以降)'!$C$28="×","",IF(AND(踏み台シート!N234=1,踏み台シート!N448=1),2,IF(踏み台シート!N234=1,1,""))),IF(AND(踏み台シート!N234=1,踏み台シート!N448=1),2,IF(踏み台シート!N234=1,1,"")))</f>
        <v/>
      </c>
      <c r="O24" s="5" t="str">
        <f>IF($O$8&gt;=DATE(2023,5,8),IF('別紙3-3_要件ﾁｪｯｸﾘｽﾄ(0508以降)'!$C$28="×","",IF(AND(踏み台シート!O234=1,踏み台シート!O448=1),2,IF(踏み台シート!O234=1,1,""))),IF(AND(踏み台シート!O234=1,踏み台シート!O448=1),2,IF(踏み台シート!O234=1,1,"")))</f>
        <v/>
      </c>
      <c r="P24" s="5" t="str">
        <f>IF($P$8&gt;=DATE(2023,5,8),IF('別紙3-3_要件ﾁｪｯｸﾘｽﾄ(0508以降)'!$C$28="×","",IF(AND(踏み台シート!P234=1,踏み台シート!P448=1),2,IF(踏み台シート!P234=1,1,""))),IF(AND(踏み台シート!P234=1,踏み台シート!P448=1),2,IF(踏み台シート!P234=1,1,"")))</f>
        <v/>
      </c>
      <c r="Q24" s="5" t="str">
        <f>IF($Q$8&gt;=DATE(2023,5,8),IF('別紙3-3_要件ﾁｪｯｸﾘｽﾄ(0508以降)'!$C$28="×","",IF(AND(踏み台シート!Q234=1,踏み台シート!Q448=1),2,IF(踏み台シート!Q234=1,1,""))),IF(AND(踏み台シート!Q234=1,踏み台シート!Q448=1),2,IF(踏み台シート!Q234=1,1,"")))</f>
        <v/>
      </c>
      <c r="R24" s="5" t="str">
        <f>IF($R$8&gt;=DATE(2023,5,8),IF('別紙3-3_要件ﾁｪｯｸﾘｽﾄ(0508以降)'!$C$28="×","",IF(AND(踏み台シート!R234=1,踏み台シート!R448=1),2,IF(踏み台シート!R234=1,1,""))),IF(AND(踏み台シート!R234=1,踏み台シート!R448=1),2,IF(踏み台シート!R234=1,1,"")))</f>
        <v/>
      </c>
      <c r="S24" s="5" t="str">
        <f>IF($S$8&gt;=DATE(2023,5,8),IF('別紙3-3_要件ﾁｪｯｸﾘｽﾄ(0508以降)'!$C$28="×","",IF(AND(踏み台シート!S234=1,踏み台シート!S448=1),2,IF(踏み台シート!S234=1,1,""))),IF(AND(踏み台シート!S234=1,踏み台シート!S448=1),2,IF(踏み台シート!S234=1,1,"")))</f>
        <v/>
      </c>
      <c r="T24" s="5" t="str">
        <f>IF($T$8&gt;=DATE(2023,5,8),IF('別紙3-3_要件ﾁｪｯｸﾘｽﾄ(0508以降)'!$C$28="×","",IF(AND(踏み台シート!T234=1,踏み台シート!T448=1),2,IF(踏み台シート!T234=1,1,""))),IF(AND(踏み台シート!T234=1,踏み台シート!T448=1),2,IF(踏み台シート!T234=1,1,"")))</f>
        <v/>
      </c>
      <c r="U24" s="5" t="str">
        <f>IF($U$8&gt;=DATE(2023,5,8),IF('別紙3-3_要件ﾁｪｯｸﾘｽﾄ(0508以降)'!$C$28="×","",IF(AND(踏み台シート!U234=1,踏み台シート!U448=1),2,IF(踏み台シート!U234=1,1,""))),IF(AND(踏み台シート!U234=1,踏み台シート!U448=1),2,IF(踏み台シート!U234=1,1,"")))</f>
        <v/>
      </c>
      <c r="V24" s="5" t="str">
        <f>IF($V$8&gt;=DATE(2023,5,8),IF('別紙3-3_要件ﾁｪｯｸﾘｽﾄ(0508以降)'!$C$28="×","",IF(AND(踏み台シート!V234=1,踏み台シート!V448=1),2,IF(踏み台シート!V234=1,1,""))),IF(AND(踏み台シート!V234=1,踏み台シート!V448=1),2,IF(踏み台シート!V234=1,1,"")))</f>
        <v/>
      </c>
      <c r="W24" s="5" t="str">
        <f>IF($W$8&gt;=DATE(2023,5,8),IF('別紙3-3_要件ﾁｪｯｸﾘｽﾄ(0508以降)'!$C$28="×","",IF(AND(踏み台シート!W234=1,踏み台シート!W448=1),2,IF(踏み台シート!W234=1,1,""))),IF(AND(踏み台シート!W234=1,踏み台シート!W448=1),2,IF(踏み台シート!W234=1,1,"")))</f>
        <v/>
      </c>
      <c r="X24" s="5" t="str">
        <f>IF($X$8&gt;=DATE(2023,5,8),IF('別紙3-3_要件ﾁｪｯｸﾘｽﾄ(0508以降)'!$C$28="×","",IF(AND(踏み台シート!X234=1,踏み台シート!X448=1),2,IF(踏み台シート!X234=1,1,""))),IF(AND(踏み台シート!X234=1,踏み台シート!X448=1),2,IF(踏み台シート!X234=1,1,"")))</f>
        <v/>
      </c>
      <c r="Y24" s="5" t="str">
        <f>IF($Y$8&gt;=DATE(2023,5,8),IF('別紙3-3_要件ﾁｪｯｸﾘｽﾄ(0508以降)'!$C$28="×","",IF(AND(踏み台シート!Y234=1,踏み台シート!Y448=1),2,IF(踏み台シート!Y234=1,1,""))),IF(AND(踏み台シート!Y234=1,踏み台シート!Y448=1),2,IF(踏み台シート!Y234=1,1,"")))</f>
        <v/>
      </c>
      <c r="Z24" s="5" t="str">
        <f>IF($Z$8&gt;=DATE(2023,5,8),IF('別紙3-3_要件ﾁｪｯｸﾘｽﾄ(0508以降)'!$C$28="×","",IF(AND(踏み台シート!Z234=1,踏み台シート!Z448=1),2,IF(踏み台シート!Z234=1,1,""))),IF(AND(踏み台シート!Z234=1,踏み台シート!Z448=1),2,IF(踏み台シート!Z234=1,1,"")))</f>
        <v/>
      </c>
      <c r="AA24" s="5" t="str">
        <f>IF($AA$8&gt;=DATE(2023,5,8),IF('別紙3-3_要件ﾁｪｯｸﾘｽﾄ(0508以降)'!$C$28="×","",IF(AND(踏み台シート!AA234=1,踏み台シート!AA448=1),2,IF(踏み台シート!AA234=1,1,""))),IF(AND(踏み台シート!AA234=1,踏み台シート!AA448=1),2,IF(踏み台シート!AA234=1,1,"")))</f>
        <v/>
      </c>
      <c r="AB24" s="5" t="str">
        <f>IF($AB$8&gt;=DATE(2023,5,8),IF('別紙3-3_要件ﾁｪｯｸﾘｽﾄ(0508以降)'!$C$28="×","",IF(AND(踏み台シート!AB234=1,踏み台シート!AB448=1),2,IF(踏み台シート!AB234=1,1,""))),IF(AND(踏み台シート!AB234=1,踏み台シート!AB448=1),2,IF(踏み台シート!AB234=1,1,"")))</f>
        <v/>
      </c>
      <c r="AC24" s="5" t="str">
        <f>IF($AC$8&gt;=DATE(2023,5,8),IF('別紙3-3_要件ﾁｪｯｸﾘｽﾄ(0508以降)'!$C$28="×","",IF(AND(踏み台シート!AC234=1,踏み台シート!AC448=1),2,IF(踏み台シート!AC234=1,1,""))),IF(AND(踏み台シート!AC234=1,踏み台シート!AC448=1),2,IF(踏み台シート!AC234=1,1,"")))</f>
        <v/>
      </c>
      <c r="AD24" s="5" t="str">
        <f>IF($AD$8&gt;=DATE(2023,5,8),IF('別紙3-3_要件ﾁｪｯｸﾘｽﾄ(0508以降)'!$C$28="×","",IF(AND(踏み台シート!AD234=1,踏み台シート!AD448=1),2,IF(踏み台シート!AD234=1,1,""))),IF(AND(踏み台シート!AD234=1,踏み台シート!AD448=1),2,IF(踏み台シート!AD234=1,1,"")))</f>
        <v/>
      </c>
      <c r="AE24" s="5" t="str">
        <f>IF($AE$8&gt;=DATE(2023,5,8),IF('別紙3-3_要件ﾁｪｯｸﾘｽﾄ(0508以降)'!$C$28="×","",IF(AND(踏み台シート!AE234=1,踏み台シート!AE448=1),2,IF(踏み台シート!AE234=1,1,""))),IF(AND(踏み台シート!AE234=1,踏み台シート!AE448=1),2,IF(踏み台シート!AE234=1,1,"")))</f>
        <v/>
      </c>
      <c r="AF24" s="5" t="str">
        <f>IF($AF$8&gt;=DATE(2023,5,8),IF('別紙3-3_要件ﾁｪｯｸﾘｽﾄ(0508以降)'!$C$28="×","",IF(AND(踏み台シート!AF234=1,踏み台シート!AF448=1),2,IF(踏み台シート!AF234=1,1,""))),IF(AND(踏み台シート!AF234=1,踏み台シート!AF448=1),2,IF(踏み台シート!AF234=1,1,"")))</f>
        <v/>
      </c>
      <c r="AG24" s="5" t="str">
        <f>IF($AG$8&gt;=DATE(2023,5,8),IF('別紙3-3_要件ﾁｪｯｸﾘｽﾄ(0508以降)'!$C$28="×","",IF(AND(踏み台シート!AG234=1,踏み台シート!AG448=1),2,IF(踏み台シート!AG234=1,1,""))),IF(AND(踏み台シート!AG234=1,踏み台シート!AG448=1),2,IF(踏み台シート!AG234=1,1,"")))</f>
        <v/>
      </c>
      <c r="AH24" s="5" t="str">
        <f>IF($AH$8&gt;=DATE(2023,5,8),IF('別紙3-3_要件ﾁｪｯｸﾘｽﾄ(0508以降)'!$C$28="×","",IF(AND(踏み台シート!AH234=1,踏み台シート!AH448=1),2,IF(踏み台シート!AH234=1,1,""))),IF(AND(踏み台シート!AH234=1,踏み台シート!AH448=1),2,IF(踏み台シート!AH234=1,1,"")))</f>
        <v/>
      </c>
      <c r="AI24" s="5" t="str">
        <f>IF($AI$8&gt;=DATE(2023,5,8),IF('別紙3-3_要件ﾁｪｯｸﾘｽﾄ(0508以降)'!$C$28="×","",IF(AND(踏み台シート!AI234=1,踏み台シート!AI448=1),2,IF(踏み台シート!AI234=1,1,""))),IF(AND(踏み台シート!AI234=1,踏み台シート!AI448=1),2,IF(踏み台シート!AI234=1,1,"")))</f>
        <v/>
      </c>
      <c r="AJ24" s="5" t="str">
        <f>IF($AJ$8&gt;=DATE(2023,5,8),IF('別紙3-3_要件ﾁｪｯｸﾘｽﾄ(0508以降)'!$C$28="×","",IF(AND(踏み台シート!AJ234=1,踏み台シート!AJ448=1),2,IF(踏み台シート!AJ234=1,1,""))),IF(AND(踏み台シート!AJ234=1,踏み台シート!AJ448=1),2,IF(踏み台シート!AJ234=1,1,"")))</f>
        <v/>
      </c>
      <c r="AK24" s="5" t="str">
        <f>IF($AK$8&gt;=DATE(2023,5,8),IF('別紙3-3_要件ﾁｪｯｸﾘｽﾄ(0508以降)'!$C$28="×","",IF(AND(踏み台シート!AK234=1,踏み台シート!AK448=1),2,IF(踏み台シート!AK234=1,1,""))),IF(AND(踏み台シート!AK234=1,踏み台シート!AK448=1),2,IF(踏み台シート!AK234=1,1,"")))</f>
        <v/>
      </c>
      <c r="AL24" s="5" t="str">
        <f>IF($AL$8&gt;=DATE(2023,5,8),IF('別紙3-3_要件ﾁｪｯｸﾘｽﾄ(0508以降)'!$C$28="×","",IF(AND(踏み台シート!AL234=1,踏み台シート!AL448=1),2,IF(踏み台シート!AL234=1,1,""))),IF(AND(踏み台シート!AL234=1,踏み台シート!AL448=1),2,IF(踏み台シート!AL234=1,1,"")))</f>
        <v/>
      </c>
      <c r="AM24" s="5" t="str">
        <f>IF($AM$8&gt;=DATE(2023,5,8),IF('別紙3-3_要件ﾁｪｯｸﾘｽﾄ(0508以降)'!$C$28="×","",IF(AND(踏み台シート!AM234=1,踏み台シート!AM448=1),2,IF(踏み台シート!AM234=1,1,""))),IF(AND(踏み台シート!AM234=1,踏み台シート!AM448=1),2,IF(踏み台シート!AM234=1,1,"")))</f>
        <v/>
      </c>
      <c r="AN24" s="5" t="str">
        <f>IF($AN$8&gt;=DATE(2023,5,8),IF('別紙3-3_要件ﾁｪｯｸﾘｽﾄ(0508以降)'!$C$28="×","",IF(AND(踏み台シート!AN234=1,踏み台シート!AN448=1),2,IF(踏み台シート!AN234=1,1,""))),IF(AND(踏み台シート!AN234=1,踏み台シート!AN448=1),2,IF(踏み台シート!AN234=1,1,"")))</f>
        <v/>
      </c>
      <c r="AO24" s="5" t="str">
        <f>IF($AO$8&gt;=DATE(2023,5,8),IF('別紙3-3_要件ﾁｪｯｸﾘｽﾄ(0508以降)'!$C$28="×","",IF(AND(踏み台シート!AO234=1,踏み台シート!AO448=1),2,IF(踏み台シート!AO234=1,1,""))),IF(AND(踏み台シート!AO234=1,踏み台シート!AO448=1),2,IF(踏み台シート!AO234=1,1,"")))</f>
        <v/>
      </c>
      <c r="AP24" s="5" t="str">
        <f>IF($AP$8&gt;=DATE(2023,5,8),IF('別紙3-3_要件ﾁｪｯｸﾘｽﾄ(0508以降)'!$C$28="×","",IF(AND(踏み台シート!AP234=1,踏み台シート!AP448=1),2,IF(踏み台シート!AP234=1,1,""))),IF(AND(踏み台シート!AP234=1,踏み台シート!AP448=1),2,IF(踏み台シート!AP234=1,1,"")))</f>
        <v/>
      </c>
      <c r="AQ24" s="5" t="str">
        <f>IF($AQ$8&gt;=DATE(2023,5,8),IF('別紙3-3_要件ﾁｪｯｸﾘｽﾄ(0508以降)'!$C$28="×","",IF(AND(踏み台シート!AQ234=1,踏み台シート!AQ448=1),2,IF(踏み台シート!AQ234=1,1,""))),IF(AND(踏み台シート!AQ234=1,踏み台シート!AQ448=1),2,IF(踏み台シート!AQ234=1,1,"")))</f>
        <v/>
      </c>
      <c r="AR24" s="5" t="str">
        <f>IF($AR$8&gt;=DATE(2023,5,8),IF('別紙3-3_要件ﾁｪｯｸﾘｽﾄ(0508以降)'!$C$28="×","",IF(AND(踏み台シート!AR234=1,踏み台シート!AR448=1),2,IF(踏み台シート!AR234=1,1,""))),IF(AND(踏み台シート!AR234=1,踏み台シート!AR448=1),2,IF(踏み台シート!AR234=1,1,"")))</f>
        <v/>
      </c>
      <c r="AS24" s="5" t="str">
        <f>IF($AS$8&gt;=DATE(2023,5,8),IF('別紙3-3_要件ﾁｪｯｸﾘｽﾄ(0508以降)'!$C$28="×","",IF(AND(踏み台シート!AS234=1,踏み台シート!AS448=1),2,IF(踏み台シート!AS234=1,1,""))),IF(AND(踏み台シート!AS234=1,踏み台シート!AS448=1),2,IF(踏み台シート!AS234=1,1,"")))</f>
        <v/>
      </c>
      <c r="AT24" s="5" t="str">
        <f>IF($AT$8&gt;=DATE(2023,5,8),IF('別紙3-3_要件ﾁｪｯｸﾘｽﾄ(0508以降)'!$C$28="×","",IF(AND(踏み台シート!AT234=1,踏み台シート!AT448=1),2,IF(踏み台シート!AT234=1,1,""))),IF(AND(踏み台シート!AT234=1,踏み台シート!AT448=1),2,IF(踏み台シート!AT234=1,1,"")))</f>
        <v/>
      </c>
      <c r="AU24" s="5" t="str">
        <f>IF($AU$8&gt;=DATE(2023,5,8),IF('別紙3-3_要件ﾁｪｯｸﾘｽﾄ(0508以降)'!$C$28="×","",IF(AND(踏み台シート!AU234=1,踏み台シート!AU448=1),2,IF(踏み台シート!AU234=1,1,""))),IF(AND(踏み台シート!AU234=1,踏み台シート!AU448=1),2,IF(踏み台シート!AU234=1,1,"")))</f>
        <v/>
      </c>
      <c r="AV24" s="5" t="str">
        <f>IF($AV$8&gt;=DATE(2023,5,8),IF('別紙3-3_要件ﾁｪｯｸﾘｽﾄ(0508以降)'!$C$28="×","",IF(AND(踏み台シート!AV234=1,踏み台シート!AV448=1),2,IF(踏み台シート!AV234=1,1,""))),IF(AND(踏み台シート!AV234=1,踏み台シート!AV448=1),2,IF(踏み台シート!AV234=1,1,"")))</f>
        <v/>
      </c>
      <c r="AW24" s="5" t="str">
        <f>IF($AW$8&gt;=DATE(2023,5,8),IF('別紙3-3_要件ﾁｪｯｸﾘｽﾄ(0508以降)'!$C$28="×","",IF(AND(踏み台シート!AW234=1,踏み台シート!AW448=1),2,IF(踏み台シート!AW234=1,1,""))),IF(AND(踏み台シート!AW234=1,踏み台シート!AW448=1),2,IF(踏み台シート!AW234=1,1,"")))</f>
        <v/>
      </c>
      <c r="AX24" s="5" t="str">
        <f>IF($AX$8&gt;=DATE(2023,5,8),IF('別紙3-3_要件ﾁｪｯｸﾘｽﾄ(0508以降)'!$C$28="×","",IF(AND(踏み台シート!AX234=1,踏み台シート!AX448=1),2,IF(踏み台シート!AX234=1,1,""))),IF(AND(踏み台シート!AX234=1,踏み台シート!AX448=1),2,IF(踏み台シート!AX234=1,1,"")))</f>
        <v/>
      </c>
      <c r="AY24" s="5" t="str">
        <f>IF($AY$8&gt;=DATE(2023,5,8),IF('別紙3-3_要件ﾁｪｯｸﾘｽﾄ(0508以降)'!$C$28="×","",IF(AND(踏み台シート!AY234=1,踏み台シート!AY448=1),2,IF(踏み台シート!AY234=1,1,""))),IF(AND(踏み台シート!AY234=1,踏み台シート!AY448=1),2,IF(踏み台シート!AY234=1,1,"")))</f>
        <v/>
      </c>
      <c r="AZ24" s="5" t="str">
        <f>IF($AZ$8&gt;=DATE(2023,5,8),IF('別紙3-3_要件ﾁｪｯｸﾘｽﾄ(0508以降)'!$C$28="×","",IF(AND(踏み台シート!AZ234=1,踏み台シート!AZ448=1),2,IF(踏み台シート!AZ234=1,1,""))),IF(AND(踏み台シート!AZ234=1,踏み台シート!AZ448=1),2,IF(踏み台シート!AZ234=1,1,"")))</f>
        <v/>
      </c>
      <c r="BA24" s="5" t="str">
        <f>IF($BA$8&gt;=DATE(2023,5,8),IF('別紙3-3_要件ﾁｪｯｸﾘｽﾄ(0508以降)'!$C$28="×","",IF(AND(踏み台シート!BA234=1,踏み台シート!BA448=1),2,IF(踏み台シート!BA234=1,1,""))),IF(AND(踏み台シート!BA234=1,踏み台シート!BA448=1),2,IF(踏み台シート!BA234=1,1,"")))</f>
        <v/>
      </c>
      <c r="BB24" s="18" t="str">
        <f t="shared" si="21"/>
        <v/>
      </c>
      <c r="BC24" s="7" t="str">
        <f t="shared" si="22"/>
        <v/>
      </c>
      <c r="BD24" s="7" t="str">
        <f t="shared" si="23"/>
        <v/>
      </c>
    </row>
    <row r="25" spans="1:56" ht="24" customHeight="1" x14ac:dyDescent="0.2">
      <c r="A25" s="5" t="str">
        <f t="shared" si="24"/>
        <v/>
      </c>
      <c r="B25" s="14" t="str">
        <f>IF('別紙3-1_区分⑤所要額内訳'!B27="","",'別紙3-1_区分⑤所要額内訳'!B27)</f>
        <v/>
      </c>
      <c r="C25" s="5" t="str">
        <f>IF('別紙3-1_区分⑤所要額内訳'!C27="","",'別紙3-1_区分⑤所要額内訳'!C27)</f>
        <v/>
      </c>
      <c r="D25" s="5">
        <f>IF($D$8&gt;=DATE(2023,5,8),IF('別紙3-3_要件ﾁｪｯｸﾘｽﾄ(0508以降)'!$C$28="×","",IF(AND(踏み台シート!D235=1,踏み台シート!D449=1),2,IF(踏み台シート!D235=1,1,""))),IF(AND(踏み台シート!D235=1,踏み台シート!D449=1),2,IF(踏み台シート!D235=1,1,"")))</f>
        <v>1</v>
      </c>
      <c r="E25" s="5" t="str">
        <f>IF($E$8&gt;=DATE(2023,5,8),IF('別紙3-3_要件ﾁｪｯｸﾘｽﾄ(0508以降)'!$C$28="×","",IF(AND(踏み台シート!E235=1,踏み台シート!E449=1),2,IF(踏み台シート!E235=1,1,""))),IF(AND(踏み台シート!E235=1,踏み台シート!E449=1),2,IF(踏み台シート!E235=1,1,"")))</f>
        <v/>
      </c>
      <c r="F25" s="5" t="str">
        <f>IF($F$8&gt;=DATE(2023,5,8),IF('別紙3-3_要件ﾁｪｯｸﾘｽﾄ(0508以降)'!$C$28="×","",IF(AND(踏み台シート!F235=1,踏み台シート!F449=1),2,IF(踏み台シート!F235=1,1,""))),IF(AND(踏み台シート!F235=1,踏み台シート!F449=1),2,IF(踏み台シート!F235=1,1,"")))</f>
        <v/>
      </c>
      <c r="G25" s="5" t="str">
        <f>IF($G$8&gt;=DATE(2023,5,8),IF('別紙3-3_要件ﾁｪｯｸﾘｽﾄ(0508以降)'!$C$28="×","",IF(AND(踏み台シート!G235=1,踏み台シート!G449=1),2,IF(踏み台シート!G235=1,1,""))),IF(AND(踏み台シート!G235=1,踏み台シート!G449=1),2,IF(踏み台シート!G235=1,1,"")))</f>
        <v/>
      </c>
      <c r="H25" s="5" t="str">
        <f>IF($H$8&gt;=DATE(2023,5,8),IF('別紙3-3_要件ﾁｪｯｸﾘｽﾄ(0508以降)'!$C$28="×","",IF(AND(踏み台シート!H235=1,踏み台シート!H449=1),2,IF(踏み台シート!H235=1,1,""))),IF(AND(踏み台シート!H235=1,踏み台シート!H449=1),2,IF(踏み台シート!H235=1,1,"")))</f>
        <v/>
      </c>
      <c r="I25" s="5" t="str">
        <f>IF($I$8&gt;=DATE(2023,5,8),IF('別紙3-3_要件ﾁｪｯｸﾘｽﾄ(0508以降)'!$C$28="×","",IF(AND(踏み台シート!I235=1,踏み台シート!I449=1),2,IF(踏み台シート!I235=1,1,""))),IF(AND(踏み台シート!I235=1,踏み台シート!I449=1),2,IF(踏み台シート!I235=1,1,"")))</f>
        <v/>
      </c>
      <c r="J25" s="5" t="str">
        <f>IF($J$8&gt;=DATE(2023,5,8),IF('別紙3-3_要件ﾁｪｯｸﾘｽﾄ(0508以降)'!$C$28="×","",IF(AND(踏み台シート!J235=1,踏み台シート!J449=1),2,IF(踏み台シート!J235=1,1,""))),IF(AND(踏み台シート!J235=1,踏み台シート!J449=1),2,IF(踏み台シート!J235=1,1,"")))</f>
        <v/>
      </c>
      <c r="K25" s="5" t="str">
        <f>IF($K$8&gt;=DATE(2023,5,8),IF('別紙3-3_要件ﾁｪｯｸﾘｽﾄ(0508以降)'!$C$28="×","",IF(AND(踏み台シート!K235=1,踏み台シート!K449=1),2,IF(踏み台シート!K235=1,1,""))),IF(AND(踏み台シート!K235=1,踏み台シート!K449=1),2,IF(踏み台シート!K235=1,1,"")))</f>
        <v/>
      </c>
      <c r="L25" s="5" t="str">
        <f>IF($L$8&gt;=DATE(2023,5,8),IF('別紙3-3_要件ﾁｪｯｸﾘｽﾄ(0508以降)'!$C$28="×","",IF(AND(踏み台シート!L235=1,踏み台シート!L449=1),2,IF(踏み台シート!L235=1,1,""))),IF(AND(踏み台シート!L235=1,踏み台シート!L449=1),2,IF(踏み台シート!L235=1,1,"")))</f>
        <v/>
      </c>
      <c r="M25" s="5" t="str">
        <f>IF($M$8&gt;=DATE(2023,5,8),IF('別紙3-3_要件ﾁｪｯｸﾘｽﾄ(0508以降)'!$C$28="×","",IF(AND(踏み台シート!M235=1,踏み台シート!M449=1),2,IF(踏み台シート!M235=1,1,""))),IF(AND(踏み台シート!M235=1,踏み台シート!M449=1),2,IF(踏み台シート!M235=1,1,"")))</f>
        <v/>
      </c>
      <c r="N25" s="5" t="str">
        <f>IF($N$8&gt;=DATE(2023,5,8),IF('別紙3-3_要件ﾁｪｯｸﾘｽﾄ(0508以降)'!$C$28="×","",IF(AND(踏み台シート!N235=1,踏み台シート!N449=1),2,IF(踏み台シート!N235=1,1,""))),IF(AND(踏み台シート!N235=1,踏み台シート!N449=1),2,IF(踏み台シート!N235=1,1,"")))</f>
        <v/>
      </c>
      <c r="O25" s="5" t="str">
        <f>IF($O$8&gt;=DATE(2023,5,8),IF('別紙3-3_要件ﾁｪｯｸﾘｽﾄ(0508以降)'!$C$28="×","",IF(AND(踏み台シート!O235=1,踏み台シート!O449=1),2,IF(踏み台シート!O235=1,1,""))),IF(AND(踏み台シート!O235=1,踏み台シート!O449=1),2,IF(踏み台シート!O235=1,1,"")))</f>
        <v/>
      </c>
      <c r="P25" s="5" t="str">
        <f>IF($P$8&gt;=DATE(2023,5,8),IF('別紙3-3_要件ﾁｪｯｸﾘｽﾄ(0508以降)'!$C$28="×","",IF(AND(踏み台シート!P235=1,踏み台シート!P449=1),2,IF(踏み台シート!P235=1,1,""))),IF(AND(踏み台シート!P235=1,踏み台シート!P449=1),2,IF(踏み台シート!P235=1,1,"")))</f>
        <v/>
      </c>
      <c r="Q25" s="5" t="str">
        <f>IF($Q$8&gt;=DATE(2023,5,8),IF('別紙3-3_要件ﾁｪｯｸﾘｽﾄ(0508以降)'!$C$28="×","",IF(AND(踏み台シート!Q235=1,踏み台シート!Q449=1),2,IF(踏み台シート!Q235=1,1,""))),IF(AND(踏み台シート!Q235=1,踏み台シート!Q449=1),2,IF(踏み台シート!Q235=1,1,"")))</f>
        <v/>
      </c>
      <c r="R25" s="5" t="str">
        <f>IF($R$8&gt;=DATE(2023,5,8),IF('別紙3-3_要件ﾁｪｯｸﾘｽﾄ(0508以降)'!$C$28="×","",IF(AND(踏み台シート!R235=1,踏み台シート!R449=1),2,IF(踏み台シート!R235=1,1,""))),IF(AND(踏み台シート!R235=1,踏み台シート!R449=1),2,IF(踏み台シート!R235=1,1,"")))</f>
        <v/>
      </c>
      <c r="S25" s="5" t="str">
        <f>IF($S$8&gt;=DATE(2023,5,8),IF('別紙3-3_要件ﾁｪｯｸﾘｽﾄ(0508以降)'!$C$28="×","",IF(AND(踏み台シート!S235=1,踏み台シート!S449=1),2,IF(踏み台シート!S235=1,1,""))),IF(AND(踏み台シート!S235=1,踏み台シート!S449=1),2,IF(踏み台シート!S235=1,1,"")))</f>
        <v/>
      </c>
      <c r="T25" s="5" t="str">
        <f>IF($T$8&gt;=DATE(2023,5,8),IF('別紙3-3_要件ﾁｪｯｸﾘｽﾄ(0508以降)'!$C$28="×","",IF(AND(踏み台シート!T235=1,踏み台シート!T449=1),2,IF(踏み台シート!T235=1,1,""))),IF(AND(踏み台シート!T235=1,踏み台シート!T449=1),2,IF(踏み台シート!T235=1,1,"")))</f>
        <v/>
      </c>
      <c r="U25" s="5" t="str">
        <f>IF($U$8&gt;=DATE(2023,5,8),IF('別紙3-3_要件ﾁｪｯｸﾘｽﾄ(0508以降)'!$C$28="×","",IF(AND(踏み台シート!U235=1,踏み台シート!U449=1),2,IF(踏み台シート!U235=1,1,""))),IF(AND(踏み台シート!U235=1,踏み台シート!U449=1),2,IF(踏み台シート!U235=1,1,"")))</f>
        <v/>
      </c>
      <c r="V25" s="5" t="str">
        <f>IF($V$8&gt;=DATE(2023,5,8),IF('別紙3-3_要件ﾁｪｯｸﾘｽﾄ(0508以降)'!$C$28="×","",IF(AND(踏み台シート!V235=1,踏み台シート!V449=1),2,IF(踏み台シート!V235=1,1,""))),IF(AND(踏み台シート!V235=1,踏み台シート!V449=1),2,IF(踏み台シート!V235=1,1,"")))</f>
        <v/>
      </c>
      <c r="W25" s="5" t="str">
        <f>IF($W$8&gt;=DATE(2023,5,8),IF('別紙3-3_要件ﾁｪｯｸﾘｽﾄ(0508以降)'!$C$28="×","",IF(AND(踏み台シート!W235=1,踏み台シート!W449=1),2,IF(踏み台シート!W235=1,1,""))),IF(AND(踏み台シート!W235=1,踏み台シート!W449=1),2,IF(踏み台シート!W235=1,1,"")))</f>
        <v/>
      </c>
      <c r="X25" s="5" t="str">
        <f>IF($X$8&gt;=DATE(2023,5,8),IF('別紙3-3_要件ﾁｪｯｸﾘｽﾄ(0508以降)'!$C$28="×","",IF(AND(踏み台シート!X235=1,踏み台シート!X449=1),2,IF(踏み台シート!X235=1,1,""))),IF(AND(踏み台シート!X235=1,踏み台シート!X449=1),2,IF(踏み台シート!X235=1,1,"")))</f>
        <v/>
      </c>
      <c r="Y25" s="5" t="str">
        <f>IF($Y$8&gt;=DATE(2023,5,8),IF('別紙3-3_要件ﾁｪｯｸﾘｽﾄ(0508以降)'!$C$28="×","",IF(AND(踏み台シート!Y235=1,踏み台シート!Y449=1),2,IF(踏み台シート!Y235=1,1,""))),IF(AND(踏み台シート!Y235=1,踏み台シート!Y449=1),2,IF(踏み台シート!Y235=1,1,"")))</f>
        <v/>
      </c>
      <c r="Z25" s="5" t="str">
        <f>IF($Z$8&gt;=DATE(2023,5,8),IF('別紙3-3_要件ﾁｪｯｸﾘｽﾄ(0508以降)'!$C$28="×","",IF(AND(踏み台シート!Z235=1,踏み台シート!Z449=1),2,IF(踏み台シート!Z235=1,1,""))),IF(AND(踏み台シート!Z235=1,踏み台シート!Z449=1),2,IF(踏み台シート!Z235=1,1,"")))</f>
        <v/>
      </c>
      <c r="AA25" s="5" t="str">
        <f>IF($AA$8&gt;=DATE(2023,5,8),IF('別紙3-3_要件ﾁｪｯｸﾘｽﾄ(0508以降)'!$C$28="×","",IF(AND(踏み台シート!AA235=1,踏み台シート!AA449=1),2,IF(踏み台シート!AA235=1,1,""))),IF(AND(踏み台シート!AA235=1,踏み台シート!AA449=1),2,IF(踏み台シート!AA235=1,1,"")))</f>
        <v/>
      </c>
      <c r="AB25" s="5" t="str">
        <f>IF($AB$8&gt;=DATE(2023,5,8),IF('別紙3-3_要件ﾁｪｯｸﾘｽﾄ(0508以降)'!$C$28="×","",IF(AND(踏み台シート!AB235=1,踏み台シート!AB449=1),2,IF(踏み台シート!AB235=1,1,""))),IF(AND(踏み台シート!AB235=1,踏み台シート!AB449=1),2,IF(踏み台シート!AB235=1,1,"")))</f>
        <v/>
      </c>
      <c r="AC25" s="5" t="str">
        <f>IF($AC$8&gt;=DATE(2023,5,8),IF('別紙3-3_要件ﾁｪｯｸﾘｽﾄ(0508以降)'!$C$28="×","",IF(AND(踏み台シート!AC235=1,踏み台シート!AC449=1),2,IF(踏み台シート!AC235=1,1,""))),IF(AND(踏み台シート!AC235=1,踏み台シート!AC449=1),2,IF(踏み台シート!AC235=1,1,"")))</f>
        <v/>
      </c>
      <c r="AD25" s="5" t="str">
        <f>IF($AD$8&gt;=DATE(2023,5,8),IF('別紙3-3_要件ﾁｪｯｸﾘｽﾄ(0508以降)'!$C$28="×","",IF(AND(踏み台シート!AD235=1,踏み台シート!AD449=1),2,IF(踏み台シート!AD235=1,1,""))),IF(AND(踏み台シート!AD235=1,踏み台シート!AD449=1),2,IF(踏み台シート!AD235=1,1,"")))</f>
        <v/>
      </c>
      <c r="AE25" s="5" t="str">
        <f>IF($AE$8&gt;=DATE(2023,5,8),IF('別紙3-3_要件ﾁｪｯｸﾘｽﾄ(0508以降)'!$C$28="×","",IF(AND(踏み台シート!AE235=1,踏み台シート!AE449=1),2,IF(踏み台シート!AE235=1,1,""))),IF(AND(踏み台シート!AE235=1,踏み台シート!AE449=1),2,IF(踏み台シート!AE235=1,1,"")))</f>
        <v/>
      </c>
      <c r="AF25" s="5" t="str">
        <f>IF($AF$8&gt;=DATE(2023,5,8),IF('別紙3-3_要件ﾁｪｯｸﾘｽﾄ(0508以降)'!$C$28="×","",IF(AND(踏み台シート!AF235=1,踏み台シート!AF449=1),2,IF(踏み台シート!AF235=1,1,""))),IF(AND(踏み台シート!AF235=1,踏み台シート!AF449=1),2,IF(踏み台シート!AF235=1,1,"")))</f>
        <v/>
      </c>
      <c r="AG25" s="5" t="str">
        <f>IF($AG$8&gt;=DATE(2023,5,8),IF('別紙3-3_要件ﾁｪｯｸﾘｽﾄ(0508以降)'!$C$28="×","",IF(AND(踏み台シート!AG235=1,踏み台シート!AG449=1),2,IF(踏み台シート!AG235=1,1,""))),IF(AND(踏み台シート!AG235=1,踏み台シート!AG449=1),2,IF(踏み台シート!AG235=1,1,"")))</f>
        <v/>
      </c>
      <c r="AH25" s="5" t="str">
        <f>IF($AH$8&gt;=DATE(2023,5,8),IF('別紙3-3_要件ﾁｪｯｸﾘｽﾄ(0508以降)'!$C$28="×","",IF(AND(踏み台シート!AH235=1,踏み台シート!AH449=1),2,IF(踏み台シート!AH235=1,1,""))),IF(AND(踏み台シート!AH235=1,踏み台シート!AH449=1),2,IF(踏み台シート!AH235=1,1,"")))</f>
        <v/>
      </c>
      <c r="AI25" s="5" t="str">
        <f>IF($AI$8&gt;=DATE(2023,5,8),IF('別紙3-3_要件ﾁｪｯｸﾘｽﾄ(0508以降)'!$C$28="×","",IF(AND(踏み台シート!AI235=1,踏み台シート!AI449=1),2,IF(踏み台シート!AI235=1,1,""))),IF(AND(踏み台シート!AI235=1,踏み台シート!AI449=1),2,IF(踏み台シート!AI235=1,1,"")))</f>
        <v/>
      </c>
      <c r="AJ25" s="5" t="str">
        <f>IF($AJ$8&gt;=DATE(2023,5,8),IF('別紙3-3_要件ﾁｪｯｸﾘｽﾄ(0508以降)'!$C$28="×","",IF(AND(踏み台シート!AJ235=1,踏み台シート!AJ449=1),2,IF(踏み台シート!AJ235=1,1,""))),IF(AND(踏み台シート!AJ235=1,踏み台シート!AJ449=1),2,IF(踏み台シート!AJ235=1,1,"")))</f>
        <v/>
      </c>
      <c r="AK25" s="5" t="str">
        <f>IF($AK$8&gt;=DATE(2023,5,8),IF('別紙3-3_要件ﾁｪｯｸﾘｽﾄ(0508以降)'!$C$28="×","",IF(AND(踏み台シート!AK235=1,踏み台シート!AK449=1),2,IF(踏み台シート!AK235=1,1,""))),IF(AND(踏み台シート!AK235=1,踏み台シート!AK449=1),2,IF(踏み台シート!AK235=1,1,"")))</f>
        <v/>
      </c>
      <c r="AL25" s="5" t="str">
        <f>IF($AL$8&gt;=DATE(2023,5,8),IF('別紙3-3_要件ﾁｪｯｸﾘｽﾄ(0508以降)'!$C$28="×","",IF(AND(踏み台シート!AL235=1,踏み台シート!AL449=1),2,IF(踏み台シート!AL235=1,1,""))),IF(AND(踏み台シート!AL235=1,踏み台シート!AL449=1),2,IF(踏み台シート!AL235=1,1,"")))</f>
        <v/>
      </c>
      <c r="AM25" s="5" t="str">
        <f>IF($AM$8&gt;=DATE(2023,5,8),IF('別紙3-3_要件ﾁｪｯｸﾘｽﾄ(0508以降)'!$C$28="×","",IF(AND(踏み台シート!AM235=1,踏み台シート!AM449=1),2,IF(踏み台シート!AM235=1,1,""))),IF(AND(踏み台シート!AM235=1,踏み台シート!AM449=1),2,IF(踏み台シート!AM235=1,1,"")))</f>
        <v/>
      </c>
      <c r="AN25" s="5" t="str">
        <f>IF($AN$8&gt;=DATE(2023,5,8),IF('別紙3-3_要件ﾁｪｯｸﾘｽﾄ(0508以降)'!$C$28="×","",IF(AND(踏み台シート!AN235=1,踏み台シート!AN449=1),2,IF(踏み台シート!AN235=1,1,""))),IF(AND(踏み台シート!AN235=1,踏み台シート!AN449=1),2,IF(踏み台シート!AN235=1,1,"")))</f>
        <v/>
      </c>
      <c r="AO25" s="5" t="str">
        <f>IF($AO$8&gt;=DATE(2023,5,8),IF('別紙3-3_要件ﾁｪｯｸﾘｽﾄ(0508以降)'!$C$28="×","",IF(AND(踏み台シート!AO235=1,踏み台シート!AO449=1),2,IF(踏み台シート!AO235=1,1,""))),IF(AND(踏み台シート!AO235=1,踏み台シート!AO449=1),2,IF(踏み台シート!AO235=1,1,"")))</f>
        <v/>
      </c>
      <c r="AP25" s="5" t="str">
        <f>IF($AP$8&gt;=DATE(2023,5,8),IF('別紙3-3_要件ﾁｪｯｸﾘｽﾄ(0508以降)'!$C$28="×","",IF(AND(踏み台シート!AP235=1,踏み台シート!AP449=1),2,IF(踏み台シート!AP235=1,1,""))),IF(AND(踏み台シート!AP235=1,踏み台シート!AP449=1),2,IF(踏み台シート!AP235=1,1,"")))</f>
        <v/>
      </c>
      <c r="AQ25" s="5" t="str">
        <f>IF($AQ$8&gt;=DATE(2023,5,8),IF('別紙3-3_要件ﾁｪｯｸﾘｽﾄ(0508以降)'!$C$28="×","",IF(AND(踏み台シート!AQ235=1,踏み台シート!AQ449=1),2,IF(踏み台シート!AQ235=1,1,""))),IF(AND(踏み台シート!AQ235=1,踏み台シート!AQ449=1),2,IF(踏み台シート!AQ235=1,1,"")))</f>
        <v/>
      </c>
      <c r="AR25" s="5" t="str">
        <f>IF($AR$8&gt;=DATE(2023,5,8),IF('別紙3-3_要件ﾁｪｯｸﾘｽﾄ(0508以降)'!$C$28="×","",IF(AND(踏み台シート!AR235=1,踏み台シート!AR449=1),2,IF(踏み台シート!AR235=1,1,""))),IF(AND(踏み台シート!AR235=1,踏み台シート!AR449=1),2,IF(踏み台シート!AR235=1,1,"")))</f>
        <v/>
      </c>
      <c r="AS25" s="5" t="str">
        <f>IF($AS$8&gt;=DATE(2023,5,8),IF('別紙3-3_要件ﾁｪｯｸﾘｽﾄ(0508以降)'!$C$28="×","",IF(AND(踏み台シート!AS235=1,踏み台シート!AS449=1),2,IF(踏み台シート!AS235=1,1,""))),IF(AND(踏み台シート!AS235=1,踏み台シート!AS449=1),2,IF(踏み台シート!AS235=1,1,"")))</f>
        <v/>
      </c>
      <c r="AT25" s="5" t="str">
        <f>IF($AT$8&gt;=DATE(2023,5,8),IF('別紙3-3_要件ﾁｪｯｸﾘｽﾄ(0508以降)'!$C$28="×","",IF(AND(踏み台シート!AT235=1,踏み台シート!AT449=1),2,IF(踏み台シート!AT235=1,1,""))),IF(AND(踏み台シート!AT235=1,踏み台シート!AT449=1),2,IF(踏み台シート!AT235=1,1,"")))</f>
        <v/>
      </c>
      <c r="AU25" s="5" t="str">
        <f>IF($AU$8&gt;=DATE(2023,5,8),IF('別紙3-3_要件ﾁｪｯｸﾘｽﾄ(0508以降)'!$C$28="×","",IF(AND(踏み台シート!AU235=1,踏み台シート!AU449=1),2,IF(踏み台シート!AU235=1,1,""))),IF(AND(踏み台シート!AU235=1,踏み台シート!AU449=1),2,IF(踏み台シート!AU235=1,1,"")))</f>
        <v/>
      </c>
      <c r="AV25" s="5" t="str">
        <f>IF($AV$8&gt;=DATE(2023,5,8),IF('別紙3-3_要件ﾁｪｯｸﾘｽﾄ(0508以降)'!$C$28="×","",IF(AND(踏み台シート!AV235=1,踏み台シート!AV449=1),2,IF(踏み台シート!AV235=1,1,""))),IF(AND(踏み台シート!AV235=1,踏み台シート!AV449=1),2,IF(踏み台シート!AV235=1,1,"")))</f>
        <v/>
      </c>
      <c r="AW25" s="5" t="str">
        <f>IF($AW$8&gt;=DATE(2023,5,8),IF('別紙3-3_要件ﾁｪｯｸﾘｽﾄ(0508以降)'!$C$28="×","",IF(AND(踏み台シート!AW235=1,踏み台シート!AW449=1),2,IF(踏み台シート!AW235=1,1,""))),IF(AND(踏み台シート!AW235=1,踏み台シート!AW449=1),2,IF(踏み台シート!AW235=1,1,"")))</f>
        <v/>
      </c>
      <c r="AX25" s="5" t="str">
        <f>IF($AX$8&gt;=DATE(2023,5,8),IF('別紙3-3_要件ﾁｪｯｸﾘｽﾄ(0508以降)'!$C$28="×","",IF(AND(踏み台シート!AX235=1,踏み台シート!AX449=1),2,IF(踏み台シート!AX235=1,1,""))),IF(AND(踏み台シート!AX235=1,踏み台シート!AX449=1),2,IF(踏み台シート!AX235=1,1,"")))</f>
        <v/>
      </c>
      <c r="AY25" s="5" t="str">
        <f>IF($AY$8&gt;=DATE(2023,5,8),IF('別紙3-3_要件ﾁｪｯｸﾘｽﾄ(0508以降)'!$C$28="×","",IF(AND(踏み台シート!AY235=1,踏み台シート!AY449=1),2,IF(踏み台シート!AY235=1,1,""))),IF(AND(踏み台シート!AY235=1,踏み台シート!AY449=1),2,IF(踏み台シート!AY235=1,1,"")))</f>
        <v/>
      </c>
      <c r="AZ25" s="5" t="str">
        <f>IF($AZ$8&gt;=DATE(2023,5,8),IF('別紙3-3_要件ﾁｪｯｸﾘｽﾄ(0508以降)'!$C$28="×","",IF(AND(踏み台シート!AZ235=1,踏み台シート!AZ449=1),2,IF(踏み台シート!AZ235=1,1,""))),IF(AND(踏み台シート!AZ235=1,踏み台シート!AZ449=1),2,IF(踏み台シート!AZ235=1,1,"")))</f>
        <v/>
      </c>
      <c r="BA25" s="5" t="str">
        <f>IF($BA$8&gt;=DATE(2023,5,8),IF('別紙3-3_要件ﾁｪｯｸﾘｽﾄ(0508以降)'!$C$28="×","",IF(AND(踏み台シート!BA235=1,踏み台シート!BA449=1),2,IF(踏み台シート!BA235=1,1,""))),IF(AND(踏み台シート!BA235=1,踏み台シート!BA449=1),2,IF(踏み台シート!BA235=1,1,"")))</f>
        <v/>
      </c>
      <c r="BB25" s="18" t="str">
        <f t="shared" si="21"/>
        <v/>
      </c>
      <c r="BC25" s="7" t="str">
        <f t="shared" si="22"/>
        <v/>
      </c>
      <c r="BD25" s="7" t="str">
        <f t="shared" si="23"/>
        <v/>
      </c>
    </row>
    <row r="26" spans="1:56" ht="24" customHeight="1" x14ac:dyDescent="0.2">
      <c r="A26" s="5" t="str">
        <f t="shared" si="24"/>
        <v/>
      </c>
      <c r="B26" s="14" t="str">
        <f>IF('別紙3-1_区分⑤所要額内訳'!B28="","",'別紙3-1_区分⑤所要額内訳'!B28)</f>
        <v/>
      </c>
      <c r="C26" s="5" t="str">
        <f>IF('別紙3-1_区分⑤所要額内訳'!C28="","",'別紙3-1_区分⑤所要額内訳'!C28)</f>
        <v/>
      </c>
      <c r="D26" s="5">
        <f>IF($D$8&gt;=DATE(2023,5,8),IF('別紙3-3_要件ﾁｪｯｸﾘｽﾄ(0508以降)'!$C$28="×","",IF(AND(踏み台シート!D236=1,踏み台シート!D450=1),2,IF(踏み台シート!D236=1,1,""))),IF(AND(踏み台シート!D236=1,踏み台シート!D450=1),2,IF(踏み台シート!D236=1,1,"")))</f>
        <v>1</v>
      </c>
      <c r="E26" s="5" t="str">
        <f>IF($E$8&gt;=DATE(2023,5,8),IF('別紙3-3_要件ﾁｪｯｸﾘｽﾄ(0508以降)'!$C$28="×","",IF(AND(踏み台シート!E236=1,踏み台シート!E450=1),2,IF(踏み台シート!E236=1,1,""))),IF(AND(踏み台シート!E236=1,踏み台シート!E450=1),2,IF(踏み台シート!E236=1,1,"")))</f>
        <v/>
      </c>
      <c r="F26" s="5" t="str">
        <f>IF($F$8&gt;=DATE(2023,5,8),IF('別紙3-3_要件ﾁｪｯｸﾘｽﾄ(0508以降)'!$C$28="×","",IF(AND(踏み台シート!F236=1,踏み台シート!F450=1),2,IF(踏み台シート!F236=1,1,""))),IF(AND(踏み台シート!F236=1,踏み台シート!F450=1),2,IF(踏み台シート!F236=1,1,"")))</f>
        <v/>
      </c>
      <c r="G26" s="5" t="str">
        <f>IF($G$8&gt;=DATE(2023,5,8),IF('別紙3-3_要件ﾁｪｯｸﾘｽﾄ(0508以降)'!$C$28="×","",IF(AND(踏み台シート!G236=1,踏み台シート!G450=1),2,IF(踏み台シート!G236=1,1,""))),IF(AND(踏み台シート!G236=1,踏み台シート!G450=1),2,IF(踏み台シート!G236=1,1,"")))</f>
        <v/>
      </c>
      <c r="H26" s="5" t="str">
        <f>IF($H$8&gt;=DATE(2023,5,8),IF('別紙3-3_要件ﾁｪｯｸﾘｽﾄ(0508以降)'!$C$28="×","",IF(AND(踏み台シート!H236=1,踏み台シート!H450=1),2,IF(踏み台シート!H236=1,1,""))),IF(AND(踏み台シート!H236=1,踏み台シート!H450=1),2,IF(踏み台シート!H236=1,1,"")))</f>
        <v/>
      </c>
      <c r="I26" s="5" t="str">
        <f>IF($I$8&gt;=DATE(2023,5,8),IF('別紙3-3_要件ﾁｪｯｸﾘｽﾄ(0508以降)'!$C$28="×","",IF(AND(踏み台シート!I236=1,踏み台シート!I450=1),2,IF(踏み台シート!I236=1,1,""))),IF(AND(踏み台シート!I236=1,踏み台シート!I450=1),2,IF(踏み台シート!I236=1,1,"")))</f>
        <v/>
      </c>
      <c r="J26" s="5" t="str">
        <f>IF($J$8&gt;=DATE(2023,5,8),IF('別紙3-3_要件ﾁｪｯｸﾘｽﾄ(0508以降)'!$C$28="×","",IF(AND(踏み台シート!J236=1,踏み台シート!J450=1),2,IF(踏み台シート!J236=1,1,""))),IF(AND(踏み台シート!J236=1,踏み台シート!J450=1),2,IF(踏み台シート!J236=1,1,"")))</f>
        <v/>
      </c>
      <c r="K26" s="5" t="str">
        <f>IF($K$8&gt;=DATE(2023,5,8),IF('別紙3-3_要件ﾁｪｯｸﾘｽﾄ(0508以降)'!$C$28="×","",IF(AND(踏み台シート!K236=1,踏み台シート!K450=1),2,IF(踏み台シート!K236=1,1,""))),IF(AND(踏み台シート!K236=1,踏み台シート!K450=1),2,IF(踏み台シート!K236=1,1,"")))</f>
        <v/>
      </c>
      <c r="L26" s="5" t="str">
        <f>IF($L$8&gt;=DATE(2023,5,8),IF('別紙3-3_要件ﾁｪｯｸﾘｽﾄ(0508以降)'!$C$28="×","",IF(AND(踏み台シート!L236=1,踏み台シート!L450=1),2,IF(踏み台シート!L236=1,1,""))),IF(AND(踏み台シート!L236=1,踏み台シート!L450=1),2,IF(踏み台シート!L236=1,1,"")))</f>
        <v/>
      </c>
      <c r="M26" s="5" t="str">
        <f>IF($M$8&gt;=DATE(2023,5,8),IF('別紙3-3_要件ﾁｪｯｸﾘｽﾄ(0508以降)'!$C$28="×","",IF(AND(踏み台シート!M236=1,踏み台シート!M450=1),2,IF(踏み台シート!M236=1,1,""))),IF(AND(踏み台シート!M236=1,踏み台シート!M450=1),2,IF(踏み台シート!M236=1,1,"")))</f>
        <v/>
      </c>
      <c r="N26" s="5" t="str">
        <f>IF($N$8&gt;=DATE(2023,5,8),IF('別紙3-3_要件ﾁｪｯｸﾘｽﾄ(0508以降)'!$C$28="×","",IF(AND(踏み台シート!N236=1,踏み台シート!N450=1),2,IF(踏み台シート!N236=1,1,""))),IF(AND(踏み台シート!N236=1,踏み台シート!N450=1),2,IF(踏み台シート!N236=1,1,"")))</f>
        <v/>
      </c>
      <c r="O26" s="5" t="str">
        <f>IF($O$8&gt;=DATE(2023,5,8),IF('別紙3-3_要件ﾁｪｯｸﾘｽﾄ(0508以降)'!$C$28="×","",IF(AND(踏み台シート!O236=1,踏み台シート!O450=1),2,IF(踏み台シート!O236=1,1,""))),IF(AND(踏み台シート!O236=1,踏み台シート!O450=1),2,IF(踏み台シート!O236=1,1,"")))</f>
        <v/>
      </c>
      <c r="P26" s="5" t="str">
        <f>IF($P$8&gt;=DATE(2023,5,8),IF('別紙3-3_要件ﾁｪｯｸﾘｽﾄ(0508以降)'!$C$28="×","",IF(AND(踏み台シート!P236=1,踏み台シート!P450=1),2,IF(踏み台シート!P236=1,1,""))),IF(AND(踏み台シート!P236=1,踏み台シート!P450=1),2,IF(踏み台シート!P236=1,1,"")))</f>
        <v/>
      </c>
      <c r="Q26" s="5" t="str">
        <f>IF($Q$8&gt;=DATE(2023,5,8),IF('別紙3-3_要件ﾁｪｯｸﾘｽﾄ(0508以降)'!$C$28="×","",IF(AND(踏み台シート!Q236=1,踏み台シート!Q450=1),2,IF(踏み台シート!Q236=1,1,""))),IF(AND(踏み台シート!Q236=1,踏み台シート!Q450=1),2,IF(踏み台シート!Q236=1,1,"")))</f>
        <v/>
      </c>
      <c r="R26" s="5" t="str">
        <f>IF($R$8&gt;=DATE(2023,5,8),IF('別紙3-3_要件ﾁｪｯｸﾘｽﾄ(0508以降)'!$C$28="×","",IF(AND(踏み台シート!R236=1,踏み台シート!R450=1),2,IF(踏み台シート!R236=1,1,""))),IF(AND(踏み台シート!R236=1,踏み台シート!R450=1),2,IF(踏み台シート!R236=1,1,"")))</f>
        <v/>
      </c>
      <c r="S26" s="5" t="str">
        <f>IF($S$8&gt;=DATE(2023,5,8),IF('別紙3-3_要件ﾁｪｯｸﾘｽﾄ(0508以降)'!$C$28="×","",IF(AND(踏み台シート!S236=1,踏み台シート!S450=1),2,IF(踏み台シート!S236=1,1,""))),IF(AND(踏み台シート!S236=1,踏み台シート!S450=1),2,IF(踏み台シート!S236=1,1,"")))</f>
        <v/>
      </c>
      <c r="T26" s="5" t="str">
        <f>IF($T$8&gt;=DATE(2023,5,8),IF('別紙3-3_要件ﾁｪｯｸﾘｽﾄ(0508以降)'!$C$28="×","",IF(AND(踏み台シート!T236=1,踏み台シート!T450=1),2,IF(踏み台シート!T236=1,1,""))),IF(AND(踏み台シート!T236=1,踏み台シート!T450=1),2,IF(踏み台シート!T236=1,1,"")))</f>
        <v/>
      </c>
      <c r="U26" s="5" t="str">
        <f>IF($U$8&gt;=DATE(2023,5,8),IF('別紙3-3_要件ﾁｪｯｸﾘｽﾄ(0508以降)'!$C$28="×","",IF(AND(踏み台シート!U236=1,踏み台シート!U450=1),2,IF(踏み台シート!U236=1,1,""))),IF(AND(踏み台シート!U236=1,踏み台シート!U450=1),2,IF(踏み台シート!U236=1,1,"")))</f>
        <v/>
      </c>
      <c r="V26" s="5" t="str">
        <f>IF($V$8&gt;=DATE(2023,5,8),IF('別紙3-3_要件ﾁｪｯｸﾘｽﾄ(0508以降)'!$C$28="×","",IF(AND(踏み台シート!V236=1,踏み台シート!V450=1),2,IF(踏み台シート!V236=1,1,""))),IF(AND(踏み台シート!V236=1,踏み台シート!V450=1),2,IF(踏み台シート!V236=1,1,"")))</f>
        <v/>
      </c>
      <c r="W26" s="5" t="str">
        <f>IF($W$8&gt;=DATE(2023,5,8),IF('別紙3-3_要件ﾁｪｯｸﾘｽﾄ(0508以降)'!$C$28="×","",IF(AND(踏み台シート!W236=1,踏み台シート!W450=1),2,IF(踏み台シート!W236=1,1,""))),IF(AND(踏み台シート!W236=1,踏み台シート!W450=1),2,IF(踏み台シート!W236=1,1,"")))</f>
        <v/>
      </c>
      <c r="X26" s="5" t="str">
        <f>IF($X$8&gt;=DATE(2023,5,8),IF('別紙3-3_要件ﾁｪｯｸﾘｽﾄ(0508以降)'!$C$28="×","",IF(AND(踏み台シート!X236=1,踏み台シート!X450=1),2,IF(踏み台シート!X236=1,1,""))),IF(AND(踏み台シート!X236=1,踏み台シート!X450=1),2,IF(踏み台シート!X236=1,1,"")))</f>
        <v/>
      </c>
      <c r="Y26" s="5" t="str">
        <f>IF($Y$8&gt;=DATE(2023,5,8),IF('別紙3-3_要件ﾁｪｯｸﾘｽﾄ(0508以降)'!$C$28="×","",IF(AND(踏み台シート!Y236=1,踏み台シート!Y450=1),2,IF(踏み台シート!Y236=1,1,""))),IF(AND(踏み台シート!Y236=1,踏み台シート!Y450=1),2,IF(踏み台シート!Y236=1,1,"")))</f>
        <v/>
      </c>
      <c r="Z26" s="5" t="str">
        <f>IF($Z$8&gt;=DATE(2023,5,8),IF('別紙3-3_要件ﾁｪｯｸﾘｽﾄ(0508以降)'!$C$28="×","",IF(AND(踏み台シート!Z236=1,踏み台シート!Z450=1),2,IF(踏み台シート!Z236=1,1,""))),IF(AND(踏み台シート!Z236=1,踏み台シート!Z450=1),2,IF(踏み台シート!Z236=1,1,"")))</f>
        <v/>
      </c>
      <c r="AA26" s="5" t="str">
        <f>IF($AA$8&gt;=DATE(2023,5,8),IF('別紙3-3_要件ﾁｪｯｸﾘｽﾄ(0508以降)'!$C$28="×","",IF(AND(踏み台シート!AA236=1,踏み台シート!AA450=1),2,IF(踏み台シート!AA236=1,1,""))),IF(AND(踏み台シート!AA236=1,踏み台シート!AA450=1),2,IF(踏み台シート!AA236=1,1,"")))</f>
        <v/>
      </c>
      <c r="AB26" s="5" t="str">
        <f>IF($AB$8&gt;=DATE(2023,5,8),IF('別紙3-3_要件ﾁｪｯｸﾘｽﾄ(0508以降)'!$C$28="×","",IF(AND(踏み台シート!AB236=1,踏み台シート!AB450=1),2,IF(踏み台シート!AB236=1,1,""))),IF(AND(踏み台シート!AB236=1,踏み台シート!AB450=1),2,IF(踏み台シート!AB236=1,1,"")))</f>
        <v/>
      </c>
      <c r="AC26" s="5" t="str">
        <f>IF($AC$8&gt;=DATE(2023,5,8),IF('別紙3-3_要件ﾁｪｯｸﾘｽﾄ(0508以降)'!$C$28="×","",IF(AND(踏み台シート!AC236=1,踏み台シート!AC450=1),2,IF(踏み台シート!AC236=1,1,""))),IF(AND(踏み台シート!AC236=1,踏み台シート!AC450=1),2,IF(踏み台シート!AC236=1,1,"")))</f>
        <v/>
      </c>
      <c r="AD26" s="5" t="str">
        <f>IF($AD$8&gt;=DATE(2023,5,8),IF('別紙3-3_要件ﾁｪｯｸﾘｽﾄ(0508以降)'!$C$28="×","",IF(AND(踏み台シート!AD236=1,踏み台シート!AD450=1),2,IF(踏み台シート!AD236=1,1,""))),IF(AND(踏み台シート!AD236=1,踏み台シート!AD450=1),2,IF(踏み台シート!AD236=1,1,"")))</f>
        <v/>
      </c>
      <c r="AE26" s="5" t="str">
        <f>IF($AE$8&gt;=DATE(2023,5,8),IF('別紙3-3_要件ﾁｪｯｸﾘｽﾄ(0508以降)'!$C$28="×","",IF(AND(踏み台シート!AE236=1,踏み台シート!AE450=1),2,IF(踏み台シート!AE236=1,1,""))),IF(AND(踏み台シート!AE236=1,踏み台シート!AE450=1),2,IF(踏み台シート!AE236=1,1,"")))</f>
        <v/>
      </c>
      <c r="AF26" s="5" t="str">
        <f>IF($AF$8&gt;=DATE(2023,5,8),IF('別紙3-3_要件ﾁｪｯｸﾘｽﾄ(0508以降)'!$C$28="×","",IF(AND(踏み台シート!AF236=1,踏み台シート!AF450=1),2,IF(踏み台シート!AF236=1,1,""))),IF(AND(踏み台シート!AF236=1,踏み台シート!AF450=1),2,IF(踏み台シート!AF236=1,1,"")))</f>
        <v/>
      </c>
      <c r="AG26" s="5" t="str">
        <f>IF($AG$8&gt;=DATE(2023,5,8),IF('別紙3-3_要件ﾁｪｯｸﾘｽﾄ(0508以降)'!$C$28="×","",IF(AND(踏み台シート!AG236=1,踏み台シート!AG450=1),2,IF(踏み台シート!AG236=1,1,""))),IF(AND(踏み台シート!AG236=1,踏み台シート!AG450=1),2,IF(踏み台シート!AG236=1,1,"")))</f>
        <v/>
      </c>
      <c r="AH26" s="5" t="str">
        <f>IF($AH$8&gt;=DATE(2023,5,8),IF('別紙3-3_要件ﾁｪｯｸﾘｽﾄ(0508以降)'!$C$28="×","",IF(AND(踏み台シート!AH236=1,踏み台シート!AH450=1),2,IF(踏み台シート!AH236=1,1,""))),IF(AND(踏み台シート!AH236=1,踏み台シート!AH450=1),2,IF(踏み台シート!AH236=1,1,"")))</f>
        <v/>
      </c>
      <c r="AI26" s="5" t="str">
        <f>IF($AI$8&gt;=DATE(2023,5,8),IF('別紙3-3_要件ﾁｪｯｸﾘｽﾄ(0508以降)'!$C$28="×","",IF(AND(踏み台シート!AI236=1,踏み台シート!AI450=1),2,IF(踏み台シート!AI236=1,1,""))),IF(AND(踏み台シート!AI236=1,踏み台シート!AI450=1),2,IF(踏み台シート!AI236=1,1,"")))</f>
        <v/>
      </c>
      <c r="AJ26" s="5" t="str">
        <f>IF($AJ$8&gt;=DATE(2023,5,8),IF('別紙3-3_要件ﾁｪｯｸﾘｽﾄ(0508以降)'!$C$28="×","",IF(AND(踏み台シート!AJ236=1,踏み台シート!AJ450=1),2,IF(踏み台シート!AJ236=1,1,""))),IF(AND(踏み台シート!AJ236=1,踏み台シート!AJ450=1),2,IF(踏み台シート!AJ236=1,1,"")))</f>
        <v/>
      </c>
      <c r="AK26" s="5" t="str">
        <f>IF($AK$8&gt;=DATE(2023,5,8),IF('別紙3-3_要件ﾁｪｯｸﾘｽﾄ(0508以降)'!$C$28="×","",IF(AND(踏み台シート!AK236=1,踏み台シート!AK450=1),2,IF(踏み台シート!AK236=1,1,""))),IF(AND(踏み台シート!AK236=1,踏み台シート!AK450=1),2,IF(踏み台シート!AK236=1,1,"")))</f>
        <v/>
      </c>
      <c r="AL26" s="5" t="str">
        <f>IF($AL$8&gt;=DATE(2023,5,8),IF('別紙3-3_要件ﾁｪｯｸﾘｽﾄ(0508以降)'!$C$28="×","",IF(AND(踏み台シート!AL236=1,踏み台シート!AL450=1),2,IF(踏み台シート!AL236=1,1,""))),IF(AND(踏み台シート!AL236=1,踏み台シート!AL450=1),2,IF(踏み台シート!AL236=1,1,"")))</f>
        <v/>
      </c>
      <c r="AM26" s="5" t="str">
        <f>IF($AM$8&gt;=DATE(2023,5,8),IF('別紙3-3_要件ﾁｪｯｸﾘｽﾄ(0508以降)'!$C$28="×","",IF(AND(踏み台シート!AM236=1,踏み台シート!AM450=1),2,IF(踏み台シート!AM236=1,1,""))),IF(AND(踏み台シート!AM236=1,踏み台シート!AM450=1),2,IF(踏み台シート!AM236=1,1,"")))</f>
        <v/>
      </c>
      <c r="AN26" s="5" t="str">
        <f>IF($AN$8&gt;=DATE(2023,5,8),IF('別紙3-3_要件ﾁｪｯｸﾘｽﾄ(0508以降)'!$C$28="×","",IF(AND(踏み台シート!AN236=1,踏み台シート!AN450=1),2,IF(踏み台シート!AN236=1,1,""))),IF(AND(踏み台シート!AN236=1,踏み台シート!AN450=1),2,IF(踏み台シート!AN236=1,1,"")))</f>
        <v/>
      </c>
      <c r="AO26" s="5" t="str">
        <f>IF($AO$8&gt;=DATE(2023,5,8),IF('別紙3-3_要件ﾁｪｯｸﾘｽﾄ(0508以降)'!$C$28="×","",IF(AND(踏み台シート!AO236=1,踏み台シート!AO450=1),2,IF(踏み台シート!AO236=1,1,""))),IF(AND(踏み台シート!AO236=1,踏み台シート!AO450=1),2,IF(踏み台シート!AO236=1,1,"")))</f>
        <v/>
      </c>
      <c r="AP26" s="5" t="str">
        <f>IF($AP$8&gt;=DATE(2023,5,8),IF('別紙3-3_要件ﾁｪｯｸﾘｽﾄ(0508以降)'!$C$28="×","",IF(AND(踏み台シート!AP236=1,踏み台シート!AP450=1),2,IF(踏み台シート!AP236=1,1,""))),IF(AND(踏み台シート!AP236=1,踏み台シート!AP450=1),2,IF(踏み台シート!AP236=1,1,"")))</f>
        <v/>
      </c>
      <c r="AQ26" s="5" t="str">
        <f>IF($AQ$8&gt;=DATE(2023,5,8),IF('別紙3-3_要件ﾁｪｯｸﾘｽﾄ(0508以降)'!$C$28="×","",IF(AND(踏み台シート!AQ236=1,踏み台シート!AQ450=1),2,IF(踏み台シート!AQ236=1,1,""))),IF(AND(踏み台シート!AQ236=1,踏み台シート!AQ450=1),2,IF(踏み台シート!AQ236=1,1,"")))</f>
        <v/>
      </c>
      <c r="AR26" s="5" t="str">
        <f>IF($AR$8&gt;=DATE(2023,5,8),IF('別紙3-3_要件ﾁｪｯｸﾘｽﾄ(0508以降)'!$C$28="×","",IF(AND(踏み台シート!AR236=1,踏み台シート!AR450=1),2,IF(踏み台シート!AR236=1,1,""))),IF(AND(踏み台シート!AR236=1,踏み台シート!AR450=1),2,IF(踏み台シート!AR236=1,1,"")))</f>
        <v/>
      </c>
      <c r="AS26" s="5" t="str">
        <f>IF($AS$8&gt;=DATE(2023,5,8),IF('別紙3-3_要件ﾁｪｯｸﾘｽﾄ(0508以降)'!$C$28="×","",IF(AND(踏み台シート!AS236=1,踏み台シート!AS450=1),2,IF(踏み台シート!AS236=1,1,""))),IF(AND(踏み台シート!AS236=1,踏み台シート!AS450=1),2,IF(踏み台シート!AS236=1,1,"")))</f>
        <v/>
      </c>
      <c r="AT26" s="5" t="str">
        <f>IF($AT$8&gt;=DATE(2023,5,8),IF('別紙3-3_要件ﾁｪｯｸﾘｽﾄ(0508以降)'!$C$28="×","",IF(AND(踏み台シート!AT236=1,踏み台シート!AT450=1),2,IF(踏み台シート!AT236=1,1,""))),IF(AND(踏み台シート!AT236=1,踏み台シート!AT450=1),2,IF(踏み台シート!AT236=1,1,"")))</f>
        <v/>
      </c>
      <c r="AU26" s="5" t="str">
        <f>IF($AU$8&gt;=DATE(2023,5,8),IF('別紙3-3_要件ﾁｪｯｸﾘｽﾄ(0508以降)'!$C$28="×","",IF(AND(踏み台シート!AU236=1,踏み台シート!AU450=1),2,IF(踏み台シート!AU236=1,1,""))),IF(AND(踏み台シート!AU236=1,踏み台シート!AU450=1),2,IF(踏み台シート!AU236=1,1,"")))</f>
        <v/>
      </c>
      <c r="AV26" s="5" t="str">
        <f>IF($AV$8&gt;=DATE(2023,5,8),IF('別紙3-3_要件ﾁｪｯｸﾘｽﾄ(0508以降)'!$C$28="×","",IF(AND(踏み台シート!AV236=1,踏み台シート!AV450=1),2,IF(踏み台シート!AV236=1,1,""))),IF(AND(踏み台シート!AV236=1,踏み台シート!AV450=1),2,IF(踏み台シート!AV236=1,1,"")))</f>
        <v/>
      </c>
      <c r="AW26" s="5" t="str">
        <f>IF($AW$8&gt;=DATE(2023,5,8),IF('別紙3-3_要件ﾁｪｯｸﾘｽﾄ(0508以降)'!$C$28="×","",IF(AND(踏み台シート!AW236=1,踏み台シート!AW450=1),2,IF(踏み台シート!AW236=1,1,""))),IF(AND(踏み台シート!AW236=1,踏み台シート!AW450=1),2,IF(踏み台シート!AW236=1,1,"")))</f>
        <v/>
      </c>
      <c r="AX26" s="5" t="str">
        <f>IF($AX$8&gt;=DATE(2023,5,8),IF('別紙3-3_要件ﾁｪｯｸﾘｽﾄ(0508以降)'!$C$28="×","",IF(AND(踏み台シート!AX236=1,踏み台シート!AX450=1),2,IF(踏み台シート!AX236=1,1,""))),IF(AND(踏み台シート!AX236=1,踏み台シート!AX450=1),2,IF(踏み台シート!AX236=1,1,"")))</f>
        <v/>
      </c>
      <c r="AY26" s="5" t="str">
        <f>IF($AY$8&gt;=DATE(2023,5,8),IF('別紙3-3_要件ﾁｪｯｸﾘｽﾄ(0508以降)'!$C$28="×","",IF(AND(踏み台シート!AY236=1,踏み台シート!AY450=1),2,IF(踏み台シート!AY236=1,1,""))),IF(AND(踏み台シート!AY236=1,踏み台シート!AY450=1),2,IF(踏み台シート!AY236=1,1,"")))</f>
        <v/>
      </c>
      <c r="AZ26" s="5" t="str">
        <f>IF($AZ$8&gt;=DATE(2023,5,8),IF('別紙3-3_要件ﾁｪｯｸﾘｽﾄ(0508以降)'!$C$28="×","",IF(AND(踏み台シート!AZ236=1,踏み台シート!AZ450=1),2,IF(踏み台シート!AZ236=1,1,""))),IF(AND(踏み台シート!AZ236=1,踏み台シート!AZ450=1),2,IF(踏み台シート!AZ236=1,1,"")))</f>
        <v/>
      </c>
      <c r="BA26" s="5" t="str">
        <f>IF($BA$8&gt;=DATE(2023,5,8),IF('別紙3-3_要件ﾁｪｯｸﾘｽﾄ(0508以降)'!$C$28="×","",IF(AND(踏み台シート!BA236=1,踏み台シート!BA450=1),2,IF(踏み台シート!BA236=1,1,""))),IF(AND(踏み台シート!BA236=1,踏み台シート!BA450=1),2,IF(踏み台シート!BA236=1,1,"")))</f>
        <v/>
      </c>
      <c r="BB26" s="18" t="str">
        <f t="shared" si="21"/>
        <v/>
      </c>
      <c r="BC26" s="7" t="str">
        <f t="shared" si="22"/>
        <v/>
      </c>
      <c r="BD26" s="7" t="str">
        <f t="shared" si="23"/>
        <v/>
      </c>
    </row>
    <row r="27" spans="1:56" ht="24" customHeight="1" x14ac:dyDescent="0.2">
      <c r="A27" s="5" t="str">
        <f t="shared" si="24"/>
        <v/>
      </c>
      <c r="B27" s="14" t="str">
        <f>IF('別紙3-1_区分⑤所要額内訳'!B29="","",'別紙3-1_区分⑤所要額内訳'!B29)</f>
        <v/>
      </c>
      <c r="C27" s="5" t="str">
        <f>IF('別紙3-1_区分⑤所要額内訳'!C29="","",'別紙3-1_区分⑤所要額内訳'!C29)</f>
        <v/>
      </c>
      <c r="D27" s="5">
        <f>IF($D$8&gt;=DATE(2023,5,8),IF('別紙3-3_要件ﾁｪｯｸﾘｽﾄ(0508以降)'!$C$28="×","",IF(AND(踏み台シート!D237=1,踏み台シート!D451=1),2,IF(踏み台シート!D237=1,1,""))),IF(AND(踏み台シート!D237=1,踏み台シート!D451=1),2,IF(踏み台シート!D237=1,1,"")))</f>
        <v>1</v>
      </c>
      <c r="E27" s="5" t="str">
        <f>IF($E$8&gt;=DATE(2023,5,8),IF('別紙3-3_要件ﾁｪｯｸﾘｽﾄ(0508以降)'!$C$28="×","",IF(AND(踏み台シート!E237=1,踏み台シート!E451=1),2,IF(踏み台シート!E237=1,1,""))),IF(AND(踏み台シート!E237=1,踏み台シート!E451=1),2,IF(踏み台シート!E237=1,1,"")))</f>
        <v/>
      </c>
      <c r="F27" s="5" t="str">
        <f>IF($F$8&gt;=DATE(2023,5,8),IF('別紙3-3_要件ﾁｪｯｸﾘｽﾄ(0508以降)'!$C$28="×","",IF(AND(踏み台シート!F237=1,踏み台シート!F451=1),2,IF(踏み台シート!F237=1,1,""))),IF(AND(踏み台シート!F237=1,踏み台シート!F451=1),2,IF(踏み台シート!F237=1,1,"")))</f>
        <v/>
      </c>
      <c r="G27" s="5" t="str">
        <f>IF($G$8&gt;=DATE(2023,5,8),IF('別紙3-3_要件ﾁｪｯｸﾘｽﾄ(0508以降)'!$C$28="×","",IF(AND(踏み台シート!G237=1,踏み台シート!G451=1),2,IF(踏み台シート!G237=1,1,""))),IF(AND(踏み台シート!G237=1,踏み台シート!G451=1),2,IF(踏み台シート!G237=1,1,"")))</f>
        <v/>
      </c>
      <c r="H27" s="5" t="str">
        <f>IF($H$8&gt;=DATE(2023,5,8),IF('別紙3-3_要件ﾁｪｯｸﾘｽﾄ(0508以降)'!$C$28="×","",IF(AND(踏み台シート!H237=1,踏み台シート!H451=1),2,IF(踏み台シート!H237=1,1,""))),IF(AND(踏み台シート!H237=1,踏み台シート!H451=1),2,IF(踏み台シート!H237=1,1,"")))</f>
        <v/>
      </c>
      <c r="I27" s="5" t="str">
        <f>IF($I$8&gt;=DATE(2023,5,8),IF('別紙3-3_要件ﾁｪｯｸﾘｽﾄ(0508以降)'!$C$28="×","",IF(AND(踏み台シート!I237=1,踏み台シート!I451=1),2,IF(踏み台シート!I237=1,1,""))),IF(AND(踏み台シート!I237=1,踏み台シート!I451=1),2,IF(踏み台シート!I237=1,1,"")))</f>
        <v/>
      </c>
      <c r="J27" s="5" t="str">
        <f>IF($J$8&gt;=DATE(2023,5,8),IF('別紙3-3_要件ﾁｪｯｸﾘｽﾄ(0508以降)'!$C$28="×","",IF(AND(踏み台シート!J237=1,踏み台シート!J451=1),2,IF(踏み台シート!J237=1,1,""))),IF(AND(踏み台シート!J237=1,踏み台シート!J451=1),2,IF(踏み台シート!J237=1,1,"")))</f>
        <v/>
      </c>
      <c r="K27" s="5" t="str">
        <f>IF($K$8&gt;=DATE(2023,5,8),IF('別紙3-3_要件ﾁｪｯｸﾘｽﾄ(0508以降)'!$C$28="×","",IF(AND(踏み台シート!K237=1,踏み台シート!K451=1),2,IF(踏み台シート!K237=1,1,""))),IF(AND(踏み台シート!K237=1,踏み台シート!K451=1),2,IF(踏み台シート!K237=1,1,"")))</f>
        <v/>
      </c>
      <c r="L27" s="5" t="str">
        <f>IF($L$8&gt;=DATE(2023,5,8),IF('別紙3-3_要件ﾁｪｯｸﾘｽﾄ(0508以降)'!$C$28="×","",IF(AND(踏み台シート!L237=1,踏み台シート!L451=1),2,IF(踏み台シート!L237=1,1,""))),IF(AND(踏み台シート!L237=1,踏み台シート!L451=1),2,IF(踏み台シート!L237=1,1,"")))</f>
        <v/>
      </c>
      <c r="M27" s="5" t="str">
        <f>IF($M$8&gt;=DATE(2023,5,8),IF('別紙3-3_要件ﾁｪｯｸﾘｽﾄ(0508以降)'!$C$28="×","",IF(AND(踏み台シート!M237=1,踏み台シート!M451=1),2,IF(踏み台シート!M237=1,1,""))),IF(AND(踏み台シート!M237=1,踏み台シート!M451=1),2,IF(踏み台シート!M237=1,1,"")))</f>
        <v/>
      </c>
      <c r="N27" s="5" t="str">
        <f>IF($N$8&gt;=DATE(2023,5,8),IF('別紙3-3_要件ﾁｪｯｸﾘｽﾄ(0508以降)'!$C$28="×","",IF(AND(踏み台シート!N237=1,踏み台シート!N451=1),2,IF(踏み台シート!N237=1,1,""))),IF(AND(踏み台シート!N237=1,踏み台シート!N451=1),2,IF(踏み台シート!N237=1,1,"")))</f>
        <v/>
      </c>
      <c r="O27" s="5" t="str">
        <f>IF($O$8&gt;=DATE(2023,5,8),IF('別紙3-3_要件ﾁｪｯｸﾘｽﾄ(0508以降)'!$C$28="×","",IF(AND(踏み台シート!O237=1,踏み台シート!O451=1),2,IF(踏み台シート!O237=1,1,""))),IF(AND(踏み台シート!O237=1,踏み台シート!O451=1),2,IF(踏み台シート!O237=1,1,"")))</f>
        <v/>
      </c>
      <c r="P27" s="5" t="str">
        <f>IF($P$8&gt;=DATE(2023,5,8),IF('別紙3-3_要件ﾁｪｯｸﾘｽﾄ(0508以降)'!$C$28="×","",IF(AND(踏み台シート!P237=1,踏み台シート!P451=1),2,IF(踏み台シート!P237=1,1,""))),IF(AND(踏み台シート!P237=1,踏み台シート!P451=1),2,IF(踏み台シート!P237=1,1,"")))</f>
        <v/>
      </c>
      <c r="Q27" s="5" t="str">
        <f>IF($Q$8&gt;=DATE(2023,5,8),IF('別紙3-3_要件ﾁｪｯｸﾘｽﾄ(0508以降)'!$C$28="×","",IF(AND(踏み台シート!Q237=1,踏み台シート!Q451=1),2,IF(踏み台シート!Q237=1,1,""))),IF(AND(踏み台シート!Q237=1,踏み台シート!Q451=1),2,IF(踏み台シート!Q237=1,1,"")))</f>
        <v/>
      </c>
      <c r="R27" s="5" t="str">
        <f>IF($R$8&gt;=DATE(2023,5,8),IF('別紙3-3_要件ﾁｪｯｸﾘｽﾄ(0508以降)'!$C$28="×","",IF(AND(踏み台シート!R237=1,踏み台シート!R451=1),2,IF(踏み台シート!R237=1,1,""))),IF(AND(踏み台シート!R237=1,踏み台シート!R451=1),2,IF(踏み台シート!R237=1,1,"")))</f>
        <v/>
      </c>
      <c r="S27" s="5" t="str">
        <f>IF($S$8&gt;=DATE(2023,5,8),IF('別紙3-3_要件ﾁｪｯｸﾘｽﾄ(0508以降)'!$C$28="×","",IF(AND(踏み台シート!S237=1,踏み台シート!S451=1),2,IF(踏み台シート!S237=1,1,""))),IF(AND(踏み台シート!S237=1,踏み台シート!S451=1),2,IF(踏み台シート!S237=1,1,"")))</f>
        <v/>
      </c>
      <c r="T27" s="5" t="str">
        <f>IF($T$8&gt;=DATE(2023,5,8),IF('別紙3-3_要件ﾁｪｯｸﾘｽﾄ(0508以降)'!$C$28="×","",IF(AND(踏み台シート!T237=1,踏み台シート!T451=1),2,IF(踏み台シート!T237=1,1,""))),IF(AND(踏み台シート!T237=1,踏み台シート!T451=1),2,IF(踏み台シート!T237=1,1,"")))</f>
        <v/>
      </c>
      <c r="U27" s="5" t="str">
        <f>IF($U$8&gt;=DATE(2023,5,8),IF('別紙3-3_要件ﾁｪｯｸﾘｽﾄ(0508以降)'!$C$28="×","",IF(AND(踏み台シート!U237=1,踏み台シート!U451=1),2,IF(踏み台シート!U237=1,1,""))),IF(AND(踏み台シート!U237=1,踏み台シート!U451=1),2,IF(踏み台シート!U237=1,1,"")))</f>
        <v/>
      </c>
      <c r="V27" s="5" t="str">
        <f>IF($V$8&gt;=DATE(2023,5,8),IF('別紙3-3_要件ﾁｪｯｸﾘｽﾄ(0508以降)'!$C$28="×","",IF(AND(踏み台シート!V237=1,踏み台シート!V451=1),2,IF(踏み台シート!V237=1,1,""))),IF(AND(踏み台シート!V237=1,踏み台シート!V451=1),2,IF(踏み台シート!V237=1,1,"")))</f>
        <v/>
      </c>
      <c r="W27" s="5" t="str">
        <f>IF($W$8&gt;=DATE(2023,5,8),IF('別紙3-3_要件ﾁｪｯｸﾘｽﾄ(0508以降)'!$C$28="×","",IF(AND(踏み台シート!W237=1,踏み台シート!W451=1),2,IF(踏み台シート!W237=1,1,""))),IF(AND(踏み台シート!W237=1,踏み台シート!W451=1),2,IF(踏み台シート!W237=1,1,"")))</f>
        <v/>
      </c>
      <c r="X27" s="5" t="str">
        <f>IF($X$8&gt;=DATE(2023,5,8),IF('別紙3-3_要件ﾁｪｯｸﾘｽﾄ(0508以降)'!$C$28="×","",IF(AND(踏み台シート!X237=1,踏み台シート!X451=1),2,IF(踏み台シート!X237=1,1,""))),IF(AND(踏み台シート!X237=1,踏み台シート!X451=1),2,IF(踏み台シート!X237=1,1,"")))</f>
        <v/>
      </c>
      <c r="Y27" s="5" t="str">
        <f>IF($Y$8&gt;=DATE(2023,5,8),IF('別紙3-3_要件ﾁｪｯｸﾘｽﾄ(0508以降)'!$C$28="×","",IF(AND(踏み台シート!Y237=1,踏み台シート!Y451=1),2,IF(踏み台シート!Y237=1,1,""))),IF(AND(踏み台シート!Y237=1,踏み台シート!Y451=1),2,IF(踏み台シート!Y237=1,1,"")))</f>
        <v/>
      </c>
      <c r="Z27" s="5" t="str">
        <f>IF($Z$8&gt;=DATE(2023,5,8),IF('別紙3-3_要件ﾁｪｯｸﾘｽﾄ(0508以降)'!$C$28="×","",IF(AND(踏み台シート!Z237=1,踏み台シート!Z451=1),2,IF(踏み台シート!Z237=1,1,""))),IF(AND(踏み台シート!Z237=1,踏み台シート!Z451=1),2,IF(踏み台シート!Z237=1,1,"")))</f>
        <v/>
      </c>
      <c r="AA27" s="5" t="str">
        <f>IF($AA$8&gt;=DATE(2023,5,8),IF('別紙3-3_要件ﾁｪｯｸﾘｽﾄ(0508以降)'!$C$28="×","",IF(AND(踏み台シート!AA237=1,踏み台シート!AA451=1),2,IF(踏み台シート!AA237=1,1,""))),IF(AND(踏み台シート!AA237=1,踏み台シート!AA451=1),2,IF(踏み台シート!AA237=1,1,"")))</f>
        <v/>
      </c>
      <c r="AB27" s="5" t="str">
        <f>IF($AB$8&gt;=DATE(2023,5,8),IF('別紙3-3_要件ﾁｪｯｸﾘｽﾄ(0508以降)'!$C$28="×","",IF(AND(踏み台シート!AB237=1,踏み台シート!AB451=1),2,IF(踏み台シート!AB237=1,1,""))),IF(AND(踏み台シート!AB237=1,踏み台シート!AB451=1),2,IF(踏み台シート!AB237=1,1,"")))</f>
        <v/>
      </c>
      <c r="AC27" s="5" t="str">
        <f>IF($AC$8&gt;=DATE(2023,5,8),IF('別紙3-3_要件ﾁｪｯｸﾘｽﾄ(0508以降)'!$C$28="×","",IF(AND(踏み台シート!AC237=1,踏み台シート!AC451=1),2,IF(踏み台シート!AC237=1,1,""))),IF(AND(踏み台シート!AC237=1,踏み台シート!AC451=1),2,IF(踏み台シート!AC237=1,1,"")))</f>
        <v/>
      </c>
      <c r="AD27" s="5" t="str">
        <f>IF($AD$8&gt;=DATE(2023,5,8),IF('別紙3-3_要件ﾁｪｯｸﾘｽﾄ(0508以降)'!$C$28="×","",IF(AND(踏み台シート!AD237=1,踏み台シート!AD451=1),2,IF(踏み台シート!AD237=1,1,""))),IF(AND(踏み台シート!AD237=1,踏み台シート!AD451=1),2,IF(踏み台シート!AD237=1,1,"")))</f>
        <v/>
      </c>
      <c r="AE27" s="5" t="str">
        <f>IF($AE$8&gt;=DATE(2023,5,8),IF('別紙3-3_要件ﾁｪｯｸﾘｽﾄ(0508以降)'!$C$28="×","",IF(AND(踏み台シート!AE237=1,踏み台シート!AE451=1),2,IF(踏み台シート!AE237=1,1,""))),IF(AND(踏み台シート!AE237=1,踏み台シート!AE451=1),2,IF(踏み台シート!AE237=1,1,"")))</f>
        <v/>
      </c>
      <c r="AF27" s="5" t="str">
        <f>IF($AF$8&gt;=DATE(2023,5,8),IF('別紙3-3_要件ﾁｪｯｸﾘｽﾄ(0508以降)'!$C$28="×","",IF(AND(踏み台シート!AF237=1,踏み台シート!AF451=1),2,IF(踏み台シート!AF237=1,1,""))),IF(AND(踏み台シート!AF237=1,踏み台シート!AF451=1),2,IF(踏み台シート!AF237=1,1,"")))</f>
        <v/>
      </c>
      <c r="AG27" s="5" t="str">
        <f>IF($AG$8&gt;=DATE(2023,5,8),IF('別紙3-3_要件ﾁｪｯｸﾘｽﾄ(0508以降)'!$C$28="×","",IF(AND(踏み台シート!AG237=1,踏み台シート!AG451=1),2,IF(踏み台シート!AG237=1,1,""))),IF(AND(踏み台シート!AG237=1,踏み台シート!AG451=1),2,IF(踏み台シート!AG237=1,1,"")))</f>
        <v/>
      </c>
      <c r="AH27" s="5" t="str">
        <f>IF($AH$8&gt;=DATE(2023,5,8),IF('別紙3-3_要件ﾁｪｯｸﾘｽﾄ(0508以降)'!$C$28="×","",IF(AND(踏み台シート!AH237=1,踏み台シート!AH451=1),2,IF(踏み台シート!AH237=1,1,""))),IF(AND(踏み台シート!AH237=1,踏み台シート!AH451=1),2,IF(踏み台シート!AH237=1,1,"")))</f>
        <v/>
      </c>
      <c r="AI27" s="5" t="str">
        <f>IF($AI$8&gt;=DATE(2023,5,8),IF('別紙3-3_要件ﾁｪｯｸﾘｽﾄ(0508以降)'!$C$28="×","",IF(AND(踏み台シート!AI237=1,踏み台シート!AI451=1),2,IF(踏み台シート!AI237=1,1,""))),IF(AND(踏み台シート!AI237=1,踏み台シート!AI451=1),2,IF(踏み台シート!AI237=1,1,"")))</f>
        <v/>
      </c>
      <c r="AJ27" s="5" t="str">
        <f>IF($AJ$8&gt;=DATE(2023,5,8),IF('別紙3-3_要件ﾁｪｯｸﾘｽﾄ(0508以降)'!$C$28="×","",IF(AND(踏み台シート!AJ237=1,踏み台シート!AJ451=1),2,IF(踏み台シート!AJ237=1,1,""))),IF(AND(踏み台シート!AJ237=1,踏み台シート!AJ451=1),2,IF(踏み台シート!AJ237=1,1,"")))</f>
        <v/>
      </c>
      <c r="AK27" s="5" t="str">
        <f>IF($AK$8&gt;=DATE(2023,5,8),IF('別紙3-3_要件ﾁｪｯｸﾘｽﾄ(0508以降)'!$C$28="×","",IF(AND(踏み台シート!AK237=1,踏み台シート!AK451=1),2,IF(踏み台シート!AK237=1,1,""))),IF(AND(踏み台シート!AK237=1,踏み台シート!AK451=1),2,IF(踏み台シート!AK237=1,1,"")))</f>
        <v/>
      </c>
      <c r="AL27" s="5" t="str">
        <f>IF($AL$8&gt;=DATE(2023,5,8),IF('別紙3-3_要件ﾁｪｯｸﾘｽﾄ(0508以降)'!$C$28="×","",IF(AND(踏み台シート!AL237=1,踏み台シート!AL451=1),2,IF(踏み台シート!AL237=1,1,""))),IF(AND(踏み台シート!AL237=1,踏み台シート!AL451=1),2,IF(踏み台シート!AL237=1,1,"")))</f>
        <v/>
      </c>
      <c r="AM27" s="5" t="str">
        <f>IF($AM$8&gt;=DATE(2023,5,8),IF('別紙3-3_要件ﾁｪｯｸﾘｽﾄ(0508以降)'!$C$28="×","",IF(AND(踏み台シート!AM237=1,踏み台シート!AM451=1),2,IF(踏み台シート!AM237=1,1,""))),IF(AND(踏み台シート!AM237=1,踏み台シート!AM451=1),2,IF(踏み台シート!AM237=1,1,"")))</f>
        <v/>
      </c>
      <c r="AN27" s="5" t="str">
        <f>IF($AN$8&gt;=DATE(2023,5,8),IF('別紙3-3_要件ﾁｪｯｸﾘｽﾄ(0508以降)'!$C$28="×","",IF(AND(踏み台シート!AN237=1,踏み台シート!AN451=1),2,IF(踏み台シート!AN237=1,1,""))),IF(AND(踏み台シート!AN237=1,踏み台シート!AN451=1),2,IF(踏み台シート!AN237=1,1,"")))</f>
        <v/>
      </c>
      <c r="AO27" s="5" t="str">
        <f>IF($AO$8&gt;=DATE(2023,5,8),IF('別紙3-3_要件ﾁｪｯｸﾘｽﾄ(0508以降)'!$C$28="×","",IF(AND(踏み台シート!AO237=1,踏み台シート!AO451=1),2,IF(踏み台シート!AO237=1,1,""))),IF(AND(踏み台シート!AO237=1,踏み台シート!AO451=1),2,IF(踏み台シート!AO237=1,1,"")))</f>
        <v/>
      </c>
      <c r="AP27" s="5" t="str">
        <f>IF($AP$8&gt;=DATE(2023,5,8),IF('別紙3-3_要件ﾁｪｯｸﾘｽﾄ(0508以降)'!$C$28="×","",IF(AND(踏み台シート!AP237=1,踏み台シート!AP451=1),2,IF(踏み台シート!AP237=1,1,""))),IF(AND(踏み台シート!AP237=1,踏み台シート!AP451=1),2,IF(踏み台シート!AP237=1,1,"")))</f>
        <v/>
      </c>
      <c r="AQ27" s="5" t="str">
        <f>IF($AQ$8&gt;=DATE(2023,5,8),IF('別紙3-3_要件ﾁｪｯｸﾘｽﾄ(0508以降)'!$C$28="×","",IF(AND(踏み台シート!AQ237=1,踏み台シート!AQ451=1),2,IF(踏み台シート!AQ237=1,1,""))),IF(AND(踏み台シート!AQ237=1,踏み台シート!AQ451=1),2,IF(踏み台シート!AQ237=1,1,"")))</f>
        <v/>
      </c>
      <c r="AR27" s="5" t="str">
        <f>IF($AR$8&gt;=DATE(2023,5,8),IF('別紙3-3_要件ﾁｪｯｸﾘｽﾄ(0508以降)'!$C$28="×","",IF(AND(踏み台シート!AR237=1,踏み台シート!AR451=1),2,IF(踏み台シート!AR237=1,1,""))),IF(AND(踏み台シート!AR237=1,踏み台シート!AR451=1),2,IF(踏み台シート!AR237=1,1,"")))</f>
        <v/>
      </c>
      <c r="AS27" s="5" t="str">
        <f>IF($AS$8&gt;=DATE(2023,5,8),IF('別紙3-3_要件ﾁｪｯｸﾘｽﾄ(0508以降)'!$C$28="×","",IF(AND(踏み台シート!AS237=1,踏み台シート!AS451=1),2,IF(踏み台シート!AS237=1,1,""))),IF(AND(踏み台シート!AS237=1,踏み台シート!AS451=1),2,IF(踏み台シート!AS237=1,1,"")))</f>
        <v/>
      </c>
      <c r="AT27" s="5" t="str">
        <f>IF($AT$8&gt;=DATE(2023,5,8),IF('別紙3-3_要件ﾁｪｯｸﾘｽﾄ(0508以降)'!$C$28="×","",IF(AND(踏み台シート!AT237=1,踏み台シート!AT451=1),2,IF(踏み台シート!AT237=1,1,""))),IF(AND(踏み台シート!AT237=1,踏み台シート!AT451=1),2,IF(踏み台シート!AT237=1,1,"")))</f>
        <v/>
      </c>
      <c r="AU27" s="5" t="str">
        <f>IF($AU$8&gt;=DATE(2023,5,8),IF('別紙3-3_要件ﾁｪｯｸﾘｽﾄ(0508以降)'!$C$28="×","",IF(AND(踏み台シート!AU237=1,踏み台シート!AU451=1),2,IF(踏み台シート!AU237=1,1,""))),IF(AND(踏み台シート!AU237=1,踏み台シート!AU451=1),2,IF(踏み台シート!AU237=1,1,"")))</f>
        <v/>
      </c>
      <c r="AV27" s="5" t="str">
        <f>IF($AV$8&gt;=DATE(2023,5,8),IF('別紙3-3_要件ﾁｪｯｸﾘｽﾄ(0508以降)'!$C$28="×","",IF(AND(踏み台シート!AV237=1,踏み台シート!AV451=1),2,IF(踏み台シート!AV237=1,1,""))),IF(AND(踏み台シート!AV237=1,踏み台シート!AV451=1),2,IF(踏み台シート!AV237=1,1,"")))</f>
        <v/>
      </c>
      <c r="AW27" s="5" t="str">
        <f>IF($AW$8&gt;=DATE(2023,5,8),IF('別紙3-3_要件ﾁｪｯｸﾘｽﾄ(0508以降)'!$C$28="×","",IF(AND(踏み台シート!AW237=1,踏み台シート!AW451=1),2,IF(踏み台シート!AW237=1,1,""))),IF(AND(踏み台シート!AW237=1,踏み台シート!AW451=1),2,IF(踏み台シート!AW237=1,1,"")))</f>
        <v/>
      </c>
      <c r="AX27" s="5" t="str">
        <f>IF($AX$8&gt;=DATE(2023,5,8),IF('別紙3-3_要件ﾁｪｯｸﾘｽﾄ(0508以降)'!$C$28="×","",IF(AND(踏み台シート!AX237=1,踏み台シート!AX451=1),2,IF(踏み台シート!AX237=1,1,""))),IF(AND(踏み台シート!AX237=1,踏み台シート!AX451=1),2,IF(踏み台シート!AX237=1,1,"")))</f>
        <v/>
      </c>
      <c r="AY27" s="5" t="str">
        <f>IF($AY$8&gt;=DATE(2023,5,8),IF('別紙3-3_要件ﾁｪｯｸﾘｽﾄ(0508以降)'!$C$28="×","",IF(AND(踏み台シート!AY237=1,踏み台シート!AY451=1),2,IF(踏み台シート!AY237=1,1,""))),IF(AND(踏み台シート!AY237=1,踏み台シート!AY451=1),2,IF(踏み台シート!AY237=1,1,"")))</f>
        <v/>
      </c>
      <c r="AZ27" s="5" t="str">
        <f>IF($AZ$8&gt;=DATE(2023,5,8),IF('別紙3-3_要件ﾁｪｯｸﾘｽﾄ(0508以降)'!$C$28="×","",IF(AND(踏み台シート!AZ237=1,踏み台シート!AZ451=1),2,IF(踏み台シート!AZ237=1,1,""))),IF(AND(踏み台シート!AZ237=1,踏み台シート!AZ451=1),2,IF(踏み台シート!AZ237=1,1,"")))</f>
        <v/>
      </c>
      <c r="BA27" s="5" t="str">
        <f>IF($BA$8&gt;=DATE(2023,5,8),IF('別紙3-3_要件ﾁｪｯｸﾘｽﾄ(0508以降)'!$C$28="×","",IF(AND(踏み台シート!BA237=1,踏み台シート!BA451=1),2,IF(踏み台シート!BA237=1,1,""))),IF(AND(踏み台シート!BA237=1,踏み台シート!BA451=1),2,IF(踏み台シート!BA237=1,1,"")))</f>
        <v/>
      </c>
      <c r="BB27" s="18" t="str">
        <f t="shared" si="21"/>
        <v/>
      </c>
      <c r="BC27" s="7" t="str">
        <f t="shared" si="22"/>
        <v/>
      </c>
      <c r="BD27" s="7" t="str">
        <f t="shared" si="23"/>
        <v/>
      </c>
    </row>
    <row r="28" spans="1:56" ht="24" customHeight="1" x14ac:dyDescent="0.2">
      <c r="A28" s="5" t="str">
        <f t="shared" si="24"/>
        <v/>
      </c>
      <c r="B28" s="14" t="str">
        <f>IF('別紙3-1_区分⑤所要額内訳'!B30="","",'別紙3-1_区分⑤所要額内訳'!B30)</f>
        <v/>
      </c>
      <c r="C28" s="5" t="str">
        <f>IF('別紙3-1_区分⑤所要額内訳'!C30="","",'別紙3-1_区分⑤所要額内訳'!C30)</f>
        <v/>
      </c>
      <c r="D28" s="5">
        <f>IF($D$8&gt;=DATE(2023,5,8),IF('別紙3-3_要件ﾁｪｯｸﾘｽﾄ(0508以降)'!$C$28="×","",IF(AND(踏み台シート!D238=1,踏み台シート!D452=1),2,IF(踏み台シート!D238=1,1,""))),IF(AND(踏み台シート!D238=1,踏み台シート!D452=1),2,IF(踏み台シート!D238=1,1,"")))</f>
        <v>1</v>
      </c>
      <c r="E28" s="5" t="str">
        <f>IF($E$8&gt;=DATE(2023,5,8),IF('別紙3-3_要件ﾁｪｯｸﾘｽﾄ(0508以降)'!$C$28="×","",IF(AND(踏み台シート!E238=1,踏み台シート!E452=1),2,IF(踏み台シート!E238=1,1,""))),IF(AND(踏み台シート!E238=1,踏み台シート!E452=1),2,IF(踏み台シート!E238=1,1,"")))</f>
        <v/>
      </c>
      <c r="F28" s="5" t="str">
        <f>IF($F$8&gt;=DATE(2023,5,8),IF('別紙3-3_要件ﾁｪｯｸﾘｽﾄ(0508以降)'!$C$28="×","",IF(AND(踏み台シート!F238=1,踏み台シート!F452=1),2,IF(踏み台シート!F238=1,1,""))),IF(AND(踏み台シート!F238=1,踏み台シート!F452=1),2,IF(踏み台シート!F238=1,1,"")))</f>
        <v/>
      </c>
      <c r="G28" s="5" t="str">
        <f>IF($G$8&gt;=DATE(2023,5,8),IF('別紙3-3_要件ﾁｪｯｸﾘｽﾄ(0508以降)'!$C$28="×","",IF(AND(踏み台シート!G238=1,踏み台シート!G452=1),2,IF(踏み台シート!G238=1,1,""))),IF(AND(踏み台シート!G238=1,踏み台シート!G452=1),2,IF(踏み台シート!G238=1,1,"")))</f>
        <v/>
      </c>
      <c r="H28" s="5" t="str">
        <f>IF($H$8&gt;=DATE(2023,5,8),IF('別紙3-3_要件ﾁｪｯｸﾘｽﾄ(0508以降)'!$C$28="×","",IF(AND(踏み台シート!H238=1,踏み台シート!H452=1),2,IF(踏み台シート!H238=1,1,""))),IF(AND(踏み台シート!H238=1,踏み台シート!H452=1),2,IF(踏み台シート!H238=1,1,"")))</f>
        <v/>
      </c>
      <c r="I28" s="5" t="str">
        <f>IF($I$8&gt;=DATE(2023,5,8),IF('別紙3-3_要件ﾁｪｯｸﾘｽﾄ(0508以降)'!$C$28="×","",IF(AND(踏み台シート!I238=1,踏み台シート!I452=1),2,IF(踏み台シート!I238=1,1,""))),IF(AND(踏み台シート!I238=1,踏み台シート!I452=1),2,IF(踏み台シート!I238=1,1,"")))</f>
        <v/>
      </c>
      <c r="J28" s="5" t="str">
        <f>IF($J$8&gt;=DATE(2023,5,8),IF('別紙3-3_要件ﾁｪｯｸﾘｽﾄ(0508以降)'!$C$28="×","",IF(AND(踏み台シート!J238=1,踏み台シート!J452=1),2,IF(踏み台シート!J238=1,1,""))),IF(AND(踏み台シート!J238=1,踏み台シート!J452=1),2,IF(踏み台シート!J238=1,1,"")))</f>
        <v/>
      </c>
      <c r="K28" s="5" t="str">
        <f>IF($K$8&gt;=DATE(2023,5,8),IF('別紙3-3_要件ﾁｪｯｸﾘｽﾄ(0508以降)'!$C$28="×","",IF(AND(踏み台シート!K238=1,踏み台シート!K452=1),2,IF(踏み台シート!K238=1,1,""))),IF(AND(踏み台シート!K238=1,踏み台シート!K452=1),2,IF(踏み台シート!K238=1,1,"")))</f>
        <v/>
      </c>
      <c r="L28" s="5" t="str">
        <f>IF($L$8&gt;=DATE(2023,5,8),IF('別紙3-3_要件ﾁｪｯｸﾘｽﾄ(0508以降)'!$C$28="×","",IF(AND(踏み台シート!L238=1,踏み台シート!L452=1),2,IF(踏み台シート!L238=1,1,""))),IF(AND(踏み台シート!L238=1,踏み台シート!L452=1),2,IF(踏み台シート!L238=1,1,"")))</f>
        <v/>
      </c>
      <c r="M28" s="5" t="str">
        <f>IF($M$8&gt;=DATE(2023,5,8),IF('別紙3-3_要件ﾁｪｯｸﾘｽﾄ(0508以降)'!$C$28="×","",IF(AND(踏み台シート!M238=1,踏み台シート!M452=1),2,IF(踏み台シート!M238=1,1,""))),IF(AND(踏み台シート!M238=1,踏み台シート!M452=1),2,IF(踏み台シート!M238=1,1,"")))</f>
        <v/>
      </c>
      <c r="N28" s="5" t="str">
        <f>IF($N$8&gt;=DATE(2023,5,8),IF('別紙3-3_要件ﾁｪｯｸﾘｽﾄ(0508以降)'!$C$28="×","",IF(AND(踏み台シート!N238=1,踏み台シート!N452=1),2,IF(踏み台シート!N238=1,1,""))),IF(AND(踏み台シート!N238=1,踏み台シート!N452=1),2,IF(踏み台シート!N238=1,1,"")))</f>
        <v/>
      </c>
      <c r="O28" s="5" t="str">
        <f>IF($O$8&gt;=DATE(2023,5,8),IF('別紙3-3_要件ﾁｪｯｸﾘｽﾄ(0508以降)'!$C$28="×","",IF(AND(踏み台シート!O238=1,踏み台シート!O452=1),2,IF(踏み台シート!O238=1,1,""))),IF(AND(踏み台シート!O238=1,踏み台シート!O452=1),2,IF(踏み台シート!O238=1,1,"")))</f>
        <v/>
      </c>
      <c r="P28" s="5" t="str">
        <f>IF($P$8&gt;=DATE(2023,5,8),IF('別紙3-3_要件ﾁｪｯｸﾘｽﾄ(0508以降)'!$C$28="×","",IF(AND(踏み台シート!P238=1,踏み台シート!P452=1),2,IF(踏み台シート!P238=1,1,""))),IF(AND(踏み台シート!P238=1,踏み台シート!P452=1),2,IF(踏み台シート!P238=1,1,"")))</f>
        <v/>
      </c>
      <c r="Q28" s="5" t="str">
        <f>IF($Q$8&gt;=DATE(2023,5,8),IF('別紙3-3_要件ﾁｪｯｸﾘｽﾄ(0508以降)'!$C$28="×","",IF(AND(踏み台シート!Q238=1,踏み台シート!Q452=1),2,IF(踏み台シート!Q238=1,1,""))),IF(AND(踏み台シート!Q238=1,踏み台シート!Q452=1),2,IF(踏み台シート!Q238=1,1,"")))</f>
        <v/>
      </c>
      <c r="R28" s="5" t="str">
        <f>IF($R$8&gt;=DATE(2023,5,8),IF('別紙3-3_要件ﾁｪｯｸﾘｽﾄ(0508以降)'!$C$28="×","",IF(AND(踏み台シート!R238=1,踏み台シート!R452=1),2,IF(踏み台シート!R238=1,1,""))),IF(AND(踏み台シート!R238=1,踏み台シート!R452=1),2,IF(踏み台シート!R238=1,1,"")))</f>
        <v/>
      </c>
      <c r="S28" s="5" t="str">
        <f>IF($S$8&gt;=DATE(2023,5,8),IF('別紙3-3_要件ﾁｪｯｸﾘｽﾄ(0508以降)'!$C$28="×","",IF(AND(踏み台シート!S238=1,踏み台シート!S452=1),2,IF(踏み台シート!S238=1,1,""))),IF(AND(踏み台シート!S238=1,踏み台シート!S452=1),2,IF(踏み台シート!S238=1,1,"")))</f>
        <v/>
      </c>
      <c r="T28" s="5" t="str">
        <f>IF($T$8&gt;=DATE(2023,5,8),IF('別紙3-3_要件ﾁｪｯｸﾘｽﾄ(0508以降)'!$C$28="×","",IF(AND(踏み台シート!T238=1,踏み台シート!T452=1),2,IF(踏み台シート!T238=1,1,""))),IF(AND(踏み台シート!T238=1,踏み台シート!T452=1),2,IF(踏み台シート!T238=1,1,"")))</f>
        <v/>
      </c>
      <c r="U28" s="5" t="str">
        <f>IF($U$8&gt;=DATE(2023,5,8),IF('別紙3-3_要件ﾁｪｯｸﾘｽﾄ(0508以降)'!$C$28="×","",IF(AND(踏み台シート!U238=1,踏み台シート!U452=1),2,IF(踏み台シート!U238=1,1,""))),IF(AND(踏み台シート!U238=1,踏み台シート!U452=1),2,IF(踏み台シート!U238=1,1,"")))</f>
        <v/>
      </c>
      <c r="V28" s="5" t="str">
        <f>IF($V$8&gt;=DATE(2023,5,8),IF('別紙3-3_要件ﾁｪｯｸﾘｽﾄ(0508以降)'!$C$28="×","",IF(AND(踏み台シート!V238=1,踏み台シート!V452=1),2,IF(踏み台シート!V238=1,1,""))),IF(AND(踏み台シート!V238=1,踏み台シート!V452=1),2,IF(踏み台シート!V238=1,1,"")))</f>
        <v/>
      </c>
      <c r="W28" s="5" t="str">
        <f>IF($W$8&gt;=DATE(2023,5,8),IF('別紙3-3_要件ﾁｪｯｸﾘｽﾄ(0508以降)'!$C$28="×","",IF(AND(踏み台シート!W238=1,踏み台シート!W452=1),2,IF(踏み台シート!W238=1,1,""))),IF(AND(踏み台シート!W238=1,踏み台シート!W452=1),2,IF(踏み台シート!W238=1,1,"")))</f>
        <v/>
      </c>
      <c r="X28" s="5" t="str">
        <f>IF($X$8&gt;=DATE(2023,5,8),IF('別紙3-3_要件ﾁｪｯｸﾘｽﾄ(0508以降)'!$C$28="×","",IF(AND(踏み台シート!X238=1,踏み台シート!X452=1),2,IF(踏み台シート!X238=1,1,""))),IF(AND(踏み台シート!X238=1,踏み台シート!X452=1),2,IF(踏み台シート!X238=1,1,"")))</f>
        <v/>
      </c>
      <c r="Y28" s="5" t="str">
        <f>IF($Y$8&gt;=DATE(2023,5,8),IF('別紙3-3_要件ﾁｪｯｸﾘｽﾄ(0508以降)'!$C$28="×","",IF(AND(踏み台シート!Y238=1,踏み台シート!Y452=1),2,IF(踏み台シート!Y238=1,1,""))),IF(AND(踏み台シート!Y238=1,踏み台シート!Y452=1),2,IF(踏み台シート!Y238=1,1,"")))</f>
        <v/>
      </c>
      <c r="Z28" s="5" t="str">
        <f>IF($Z$8&gt;=DATE(2023,5,8),IF('別紙3-3_要件ﾁｪｯｸﾘｽﾄ(0508以降)'!$C$28="×","",IF(AND(踏み台シート!Z238=1,踏み台シート!Z452=1),2,IF(踏み台シート!Z238=1,1,""))),IF(AND(踏み台シート!Z238=1,踏み台シート!Z452=1),2,IF(踏み台シート!Z238=1,1,"")))</f>
        <v/>
      </c>
      <c r="AA28" s="5" t="str">
        <f>IF($AA$8&gt;=DATE(2023,5,8),IF('別紙3-3_要件ﾁｪｯｸﾘｽﾄ(0508以降)'!$C$28="×","",IF(AND(踏み台シート!AA238=1,踏み台シート!AA452=1),2,IF(踏み台シート!AA238=1,1,""))),IF(AND(踏み台シート!AA238=1,踏み台シート!AA452=1),2,IF(踏み台シート!AA238=1,1,"")))</f>
        <v/>
      </c>
      <c r="AB28" s="5" t="str">
        <f>IF($AB$8&gt;=DATE(2023,5,8),IF('別紙3-3_要件ﾁｪｯｸﾘｽﾄ(0508以降)'!$C$28="×","",IF(AND(踏み台シート!AB238=1,踏み台シート!AB452=1),2,IF(踏み台シート!AB238=1,1,""))),IF(AND(踏み台シート!AB238=1,踏み台シート!AB452=1),2,IF(踏み台シート!AB238=1,1,"")))</f>
        <v/>
      </c>
      <c r="AC28" s="5" t="str">
        <f>IF($AC$8&gt;=DATE(2023,5,8),IF('別紙3-3_要件ﾁｪｯｸﾘｽﾄ(0508以降)'!$C$28="×","",IF(AND(踏み台シート!AC238=1,踏み台シート!AC452=1),2,IF(踏み台シート!AC238=1,1,""))),IF(AND(踏み台シート!AC238=1,踏み台シート!AC452=1),2,IF(踏み台シート!AC238=1,1,"")))</f>
        <v/>
      </c>
      <c r="AD28" s="5" t="str">
        <f>IF($AD$8&gt;=DATE(2023,5,8),IF('別紙3-3_要件ﾁｪｯｸﾘｽﾄ(0508以降)'!$C$28="×","",IF(AND(踏み台シート!AD238=1,踏み台シート!AD452=1),2,IF(踏み台シート!AD238=1,1,""))),IF(AND(踏み台シート!AD238=1,踏み台シート!AD452=1),2,IF(踏み台シート!AD238=1,1,"")))</f>
        <v/>
      </c>
      <c r="AE28" s="5" t="str">
        <f>IF($AE$8&gt;=DATE(2023,5,8),IF('別紙3-3_要件ﾁｪｯｸﾘｽﾄ(0508以降)'!$C$28="×","",IF(AND(踏み台シート!AE238=1,踏み台シート!AE452=1),2,IF(踏み台シート!AE238=1,1,""))),IF(AND(踏み台シート!AE238=1,踏み台シート!AE452=1),2,IF(踏み台シート!AE238=1,1,"")))</f>
        <v/>
      </c>
      <c r="AF28" s="5" t="str">
        <f>IF($AF$8&gt;=DATE(2023,5,8),IF('別紙3-3_要件ﾁｪｯｸﾘｽﾄ(0508以降)'!$C$28="×","",IF(AND(踏み台シート!AF238=1,踏み台シート!AF452=1),2,IF(踏み台シート!AF238=1,1,""))),IF(AND(踏み台シート!AF238=1,踏み台シート!AF452=1),2,IF(踏み台シート!AF238=1,1,"")))</f>
        <v/>
      </c>
      <c r="AG28" s="5" t="str">
        <f>IF($AG$8&gt;=DATE(2023,5,8),IF('別紙3-3_要件ﾁｪｯｸﾘｽﾄ(0508以降)'!$C$28="×","",IF(AND(踏み台シート!AG238=1,踏み台シート!AG452=1),2,IF(踏み台シート!AG238=1,1,""))),IF(AND(踏み台シート!AG238=1,踏み台シート!AG452=1),2,IF(踏み台シート!AG238=1,1,"")))</f>
        <v/>
      </c>
      <c r="AH28" s="5" t="str">
        <f>IF($AH$8&gt;=DATE(2023,5,8),IF('別紙3-3_要件ﾁｪｯｸﾘｽﾄ(0508以降)'!$C$28="×","",IF(AND(踏み台シート!AH238=1,踏み台シート!AH452=1),2,IF(踏み台シート!AH238=1,1,""))),IF(AND(踏み台シート!AH238=1,踏み台シート!AH452=1),2,IF(踏み台シート!AH238=1,1,"")))</f>
        <v/>
      </c>
      <c r="AI28" s="5" t="str">
        <f>IF($AI$8&gt;=DATE(2023,5,8),IF('別紙3-3_要件ﾁｪｯｸﾘｽﾄ(0508以降)'!$C$28="×","",IF(AND(踏み台シート!AI238=1,踏み台シート!AI452=1),2,IF(踏み台シート!AI238=1,1,""))),IF(AND(踏み台シート!AI238=1,踏み台シート!AI452=1),2,IF(踏み台シート!AI238=1,1,"")))</f>
        <v/>
      </c>
      <c r="AJ28" s="5" t="str">
        <f>IF($AJ$8&gt;=DATE(2023,5,8),IF('別紙3-3_要件ﾁｪｯｸﾘｽﾄ(0508以降)'!$C$28="×","",IF(AND(踏み台シート!AJ238=1,踏み台シート!AJ452=1),2,IF(踏み台シート!AJ238=1,1,""))),IF(AND(踏み台シート!AJ238=1,踏み台シート!AJ452=1),2,IF(踏み台シート!AJ238=1,1,"")))</f>
        <v/>
      </c>
      <c r="AK28" s="5" t="str">
        <f>IF($AK$8&gt;=DATE(2023,5,8),IF('別紙3-3_要件ﾁｪｯｸﾘｽﾄ(0508以降)'!$C$28="×","",IF(AND(踏み台シート!AK238=1,踏み台シート!AK452=1),2,IF(踏み台シート!AK238=1,1,""))),IF(AND(踏み台シート!AK238=1,踏み台シート!AK452=1),2,IF(踏み台シート!AK238=1,1,"")))</f>
        <v/>
      </c>
      <c r="AL28" s="5" t="str">
        <f>IF($AL$8&gt;=DATE(2023,5,8),IF('別紙3-3_要件ﾁｪｯｸﾘｽﾄ(0508以降)'!$C$28="×","",IF(AND(踏み台シート!AL238=1,踏み台シート!AL452=1),2,IF(踏み台シート!AL238=1,1,""))),IF(AND(踏み台シート!AL238=1,踏み台シート!AL452=1),2,IF(踏み台シート!AL238=1,1,"")))</f>
        <v/>
      </c>
      <c r="AM28" s="5" t="str">
        <f>IF($AM$8&gt;=DATE(2023,5,8),IF('別紙3-3_要件ﾁｪｯｸﾘｽﾄ(0508以降)'!$C$28="×","",IF(AND(踏み台シート!AM238=1,踏み台シート!AM452=1),2,IF(踏み台シート!AM238=1,1,""))),IF(AND(踏み台シート!AM238=1,踏み台シート!AM452=1),2,IF(踏み台シート!AM238=1,1,"")))</f>
        <v/>
      </c>
      <c r="AN28" s="5" t="str">
        <f>IF($AN$8&gt;=DATE(2023,5,8),IF('別紙3-3_要件ﾁｪｯｸﾘｽﾄ(0508以降)'!$C$28="×","",IF(AND(踏み台シート!AN238=1,踏み台シート!AN452=1),2,IF(踏み台シート!AN238=1,1,""))),IF(AND(踏み台シート!AN238=1,踏み台シート!AN452=1),2,IF(踏み台シート!AN238=1,1,"")))</f>
        <v/>
      </c>
      <c r="AO28" s="5" t="str">
        <f>IF($AO$8&gt;=DATE(2023,5,8),IF('別紙3-3_要件ﾁｪｯｸﾘｽﾄ(0508以降)'!$C$28="×","",IF(AND(踏み台シート!AO238=1,踏み台シート!AO452=1),2,IF(踏み台シート!AO238=1,1,""))),IF(AND(踏み台シート!AO238=1,踏み台シート!AO452=1),2,IF(踏み台シート!AO238=1,1,"")))</f>
        <v/>
      </c>
      <c r="AP28" s="5" t="str">
        <f>IF($AP$8&gt;=DATE(2023,5,8),IF('別紙3-3_要件ﾁｪｯｸﾘｽﾄ(0508以降)'!$C$28="×","",IF(AND(踏み台シート!AP238=1,踏み台シート!AP452=1),2,IF(踏み台シート!AP238=1,1,""))),IF(AND(踏み台シート!AP238=1,踏み台シート!AP452=1),2,IF(踏み台シート!AP238=1,1,"")))</f>
        <v/>
      </c>
      <c r="AQ28" s="5" t="str">
        <f>IF($AQ$8&gt;=DATE(2023,5,8),IF('別紙3-3_要件ﾁｪｯｸﾘｽﾄ(0508以降)'!$C$28="×","",IF(AND(踏み台シート!AQ238=1,踏み台シート!AQ452=1),2,IF(踏み台シート!AQ238=1,1,""))),IF(AND(踏み台シート!AQ238=1,踏み台シート!AQ452=1),2,IF(踏み台シート!AQ238=1,1,"")))</f>
        <v/>
      </c>
      <c r="AR28" s="5" t="str">
        <f>IF($AR$8&gt;=DATE(2023,5,8),IF('別紙3-3_要件ﾁｪｯｸﾘｽﾄ(0508以降)'!$C$28="×","",IF(AND(踏み台シート!AR238=1,踏み台シート!AR452=1),2,IF(踏み台シート!AR238=1,1,""))),IF(AND(踏み台シート!AR238=1,踏み台シート!AR452=1),2,IF(踏み台シート!AR238=1,1,"")))</f>
        <v/>
      </c>
      <c r="AS28" s="5" t="str">
        <f>IF($AS$8&gt;=DATE(2023,5,8),IF('別紙3-3_要件ﾁｪｯｸﾘｽﾄ(0508以降)'!$C$28="×","",IF(AND(踏み台シート!AS238=1,踏み台シート!AS452=1),2,IF(踏み台シート!AS238=1,1,""))),IF(AND(踏み台シート!AS238=1,踏み台シート!AS452=1),2,IF(踏み台シート!AS238=1,1,"")))</f>
        <v/>
      </c>
      <c r="AT28" s="5" t="str">
        <f>IF($AT$8&gt;=DATE(2023,5,8),IF('別紙3-3_要件ﾁｪｯｸﾘｽﾄ(0508以降)'!$C$28="×","",IF(AND(踏み台シート!AT238=1,踏み台シート!AT452=1),2,IF(踏み台シート!AT238=1,1,""))),IF(AND(踏み台シート!AT238=1,踏み台シート!AT452=1),2,IF(踏み台シート!AT238=1,1,"")))</f>
        <v/>
      </c>
      <c r="AU28" s="5" t="str">
        <f>IF($AU$8&gt;=DATE(2023,5,8),IF('別紙3-3_要件ﾁｪｯｸﾘｽﾄ(0508以降)'!$C$28="×","",IF(AND(踏み台シート!AU238=1,踏み台シート!AU452=1),2,IF(踏み台シート!AU238=1,1,""))),IF(AND(踏み台シート!AU238=1,踏み台シート!AU452=1),2,IF(踏み台シート!AU238=1,1,"")))</f>
        <v/>
      </c>
      <c r="AV28" s="5" t="str">
        <f>IF($AV$8&gt;=DATE(2023,5,8),IF('別紙3-3_要件ﾁｪｯｸﾘｽﾄ(0508以降)'!$C$28="×","",IF(AND(踏み台シート!AV238=1,踏み台シート!AV452=1),2,IF(踏み台シート!AV238=1,1,""))),IF(AND(踏み台シート!AV238=1,踏み台シート!AV452=1),2,IF(踏み台シート!AV238=1,1,"")))</f>
        <v/>
      </c>
      <c r="AW28" s="5" t="str">
        <f>IF($AW$8&gt;=DATE(2023,5,8),IF('別紙3-3_要件ﾁｪｯｸﾘｽﾄ(0508以降)'!$C$28="×","",IF(AND(踏み台シート!AW238=1,踏み台シート!AW452=1),2,IF(踏み台シート!AW238=1,1,""))),IF(AND(踏み台シート!AW238=1,踏み台シート!AW452=1),2,IF(踏み台シート!AW238=1,1,"")))</f>
        <v/>
      </c>
      <c r="AX28" s="5" t="str">
        <f>IF($AX$8&gt;=DATE(2023,5,8),IF('別紙3-3_要件ﾁｪｯｸﾘｽﾄ(0508以降)'!$C$28="×","",IF(AND(踏み台シート!AX238=1,踏み台シート!AX452=1),2,IF(踏み台シート!AX238=1,1,""))),IF(AND(踏み台シート!AX238=1,踏み台シート!AX452=1),2,IF(踏み台シート!AX238=1,1,"")))</f>
        <v/>
      </c>
      <c r="AY28" s="5" t="str">
        <f>IF($AY$8&gt;=DATE(2023,5,8),IF('別紙3-3_要件ﾁｪｯｸﾘｽﾄ(0508以降)'!$C$28="×","",IF(AND(踏み台シート!AY238=1,踏み台シート!AY452=1),2,IF(踏み台シート!AY238=1,1,""))),IF(AND(踏み台シート!AY238=1,踏み台シート!AY452=1),2,IF(踏み台シート!AY238=1,1,"")))</f>
        <v/>
      </c>
      <c r="AZ28" s="5" t="str">
        <f>IF($AZ$8&gt;=DATE(2023,5,8),IF('別紙3-3_要件ﾁｪｯｸﾘｽﾄ(0508以降)'!$C$28="×","",IF(AND(踏み台シート!AZ238=1,踏み台シート!AZ452=1),2,IF(踏み台シート!AZ238=1,1,""))),IF(AND(踏み台シート!AZ238=1,踏み台シート!AZ452=1),2,IF(踏み台シート!AZ238=1,1,"")))</f>
        <v/>
      </c>
      <c r="BA28" s="5" t="str">
        <f>IF($BA$8&gt;=DATE(2023,5,8),IF('別紙3-3_要件ﾁｪｯｸﾘｽﾄ(0508以降)'!$C$28="×","",IF(AND(踏み台シート!BA238=1,踏み台シート!BA452=1),2,IF(踏み台シート!BA238=1,1,""))),IF(AND(踏み台シート!BA238=1,踏み台シート!BA452=1),2,IF(踏み台シート!BA238=1,1,"")))</f>
        <v/>
      </c>
      <c r="BB28" s="18" t="str">
        <f t="shared" si="21"/>
        <v/>
      </c>
      <c r="BC28" s="7" t="str">
        <f t="shared" si="22"/>
        <v/>
      </c>
      <c r="BD28" s="7" t="str">
        <f t="shared" si="23"/>
        <v/>
      </c>
    </row>
    <row r="29" spans="1:56" ht="24" customHeight="1" x14ac:dyDescent="0.2">
      <c r="A29" s="5" t="str">
        <f t="shared" si="24"/>
        <v/>
      </c>
      <c r="B29" s="14" t="str">
        <f>IF('別紙3-1_区分⑤所要額内訳'!B31="","",'別紙3-1_区分⑤所要額内訳'!B31)</f>
        <v/>
      </c>
      <c r="C29" s="5" t="str">
        <f>IF('別紙3-1_区分⑤所要額内訳'!C31="","",'別紙3-1_区分⑤所要額内訳'!C31)</f>
        <v/>
      </c>
      <c r="D29" s="5">
        <f>IF($D$8&gt;=DATE(2023,5,8),IF('別紙3-3_要件ﾁｪｯｸﾘｽﾄ(0508以降)'!$C$28="×","",IF(AND(踏み台シート!D239=1,踏み台シート!D453=1),2,IF(踏み台シート!D239=1,1,""))),IF(AND(踏み台シート!D239=1,踏み台シート!D453=1),2,IF(踏み台シート!D239=1,1,"")))</f>
        <v>1</v>
      </c>
      <c r="E29" s="5" t="str">
        <f>IF($E$8&gt;=DATE(2023,5,8),IF('別紙3-3_要件ﾁｪｯｸﾘｽﾄ(0508以降)'!$C$28="×","",IF(AND(踏み台シート!E239=1,踏み台シート!E453=1),2,IF(踏み台シート!E239=1,1,""))),IF(AND(踏み台シート!E239=1,踏み台シート!E453=1),2,IF(踏み台シート!E239=1,1,"")))</f>
        <v/>
      </c>
      <c r="F29" s="5" t="str">
        <f>IF($F$8&gt;=DATE(2023,5,8),IF('別紙3-3_要件ﾁｪｯｸﾘｽﾄ(0508以降)'!$C$28="×","",IF(AND(踏み台シート!F239=1,踏み台シート!F453=1),2,IF(踏み台シート!F239=1,1,""))),IF(AND(踏み台シート!F239=1,踏み台シート!F453=1),2,IF(踏み台シート!F239=1,1,"")))</f>
        <v/>
      </c>
      <c r="G29" s="5" t="str">
        <f>IF($G$8&gt;=DATE(2023,5,8),IF('別紙3-3_要件ﾁｪｯｸﾘｽﾄ(0508以降)'!$C$28="×","",IF(AND(踏み台シート!G239=1,踏み台シート!G453=1),2,IF(踏み台シート!G239=1,1,""))),IF(AND(踏み台シート!G239=1,踏み台シート!G453=1),2,IF(踏み台シート!G239=1,1,"")))</f>
        <v/>
      </c>
      <c r="H29" s="5" t="str">
        <f>IF($H$8&gt;=DATE(2023,5,8),IF('別紙3-3_要件ﾁｪｯｸﾘｽﾄ(0508以降)'!$C$28="×","",IF(AND(踏み台シート!H239=1,踏み台シート!H453=1),2,IF(踏み台シート!H239=1,1,""))),IF(AND(踏み台シート!H239=1,踏み台シート!H453=1),2,IF(踏み台シート!H239=1,1,"")))</f>
        <v/>
      </c>
      <c r="I29" s="5" t="str">
        <f>IF($I$8&gt;=DATE(2023,5,8),IF('別紙3-3_要件ﾁｪｯｸﾘｽﾄ(0508以降)'!$C$28="×","",IF(AND(踏み台シート!I239=1,踏み台シート!I453=1),2,IF(踏み台シート!I239=1,1,""))),IF(AND(踏み台シート!I239=1,踏み台シート!I453=1),2,IF(踏み台シート!I239=1,1,"")))</f>
        <v/>
      </c>
      <c r="J29" s="5" t="str">
        <f>IF($J$8&gt;=DATE(2023,5,8),IF('別紙3-3_要件ﾁｪｯｸﾘｽﾄ(0508以降)'!$C$28="×","",IF(AND(踏み台シート!J239=1,踏み台シート!J453=1),2,IF(踏み台シート!J239=1,1,""))),IF(AND(踏み台シート!J239=1,踏み台シート!J453=1),2,IF(踏み台シート!J239=1,1,"")))</f>
        <v/>
      </c>
      <c r="K29" s="5" t="str">
        <f>IF($K$8&gt;=DATE(2023,5,8),IF('別紙3-3_要件ﾁｪｯｸﾘｽﾄ(0508以降)'!$C$28="×","",IF(AND(踏み台シート!K239=1,踏み台シート!K453=1),2,IF(踏み台シート!K239=1,1,""))),IF(AND(踏み台シート!K239=1,踏み台シート!K453=1),2,IF(踏み台シート!K239=1,1,"")))</f>
        <v/>
      </c>
      <c r="L29" s="5" t="str">
        <f>IF($L$8&gt;=DATE(2023,5,8),IF('別紙3-3_要件ﾁｪｯｸﾘｽﾄ(0508以降)'!$C$28="×","",IF(AND(踏み台シート!L239=1,踏み台シート!L453=1),2,IF(踏み台シート!L239=1,1,""))),IF(AND(踏み台シート!L239=1,踏み台シート!L453=1),2,IF(踏み台シート!L239=1,1,"")))</f>
        <v/>
      </c>
      <c r="M29" s="5" t="str">
        <f>IF($M$8&gt;=DATE(2023,5,8),IF('別紙3-3_要件ﾁｪｯｸﾘｽﾄ(0508以降)'!$C$28="×","",IF(AND(踏み台シート!M239=1,踏み台シート!M453=1),2,IF(踏み台シート!M239=1,1,""))),IF(AND(踏み台シート!M239=1,踏み台シート!M453=1),2,IF(踏み台シート!M239=1,1,"")))</f>
        <v/>
      </c>
      <c r="N29" s="5" t="str">
        <f>IF($N$8&gt;=DATE(2023,5,8),IF('別紙3-3_要件ﾁｪｯｸﾘｽﾄ(0508以降)'!$C$28="×","",IF(AND(踏み台シート!N239=1,踏み台シート!N453=1),2,IF(踏み台シート!N239=1,1,""))),IF(AND(踏み台シート!N239=1,踏み台シート!N453=1),2,IF(踏み台シート!N239=1,1,"")))</f>
        <v/>
      </c>
      <c r="O29" s="5" t="str">
        <f>IF($O$8&gt;=DATE(2023,5,8),IF('別紙3-3_要件ﾁｪｯｸﾘｽﾄ(0508以降)'!$C$28="×","",IF(AND(踏み台シート!O239=1,踏み台シート!O453=1),2,IF(踏み台シート!O239=1,1,""))),IF(AND(踏み台シート!O239=1,踏み台シート!O453=1),2,IF(踏み台シート!O239=1,1,"")))</f>
        <v/>
      </c>
      <c r="P29" s="5" t="str">
        <f>IF($P$8&gt;=DATE(2023,5,8),IF('別紙3-3_要件ﾁｪｯｸﾘｽﾄ(0508以降)'!$C$28="×","",IF(AND(踏み台シート!P239=1,踏み台シート!P453=1),2,IF(踏み台シート!P239=1,1,""))),IF(AND(踏み台シート!P239=1,踏み台シート!P453=1),2,IF(踏み台シート!P239=1,1,"")))</f>
        <v/>
      </c>
      <c r="Q29" s="5" t="str">
        <f>IF($Q$8&gt;=DATE(2023,5,8),IF('別紙3-3_要件ﾁｪｯｸﾘｽﾄ(0508以降)'!$C$28="×","",IF(AND(踏み台シート!Q239=1,踏み台シート!Q453=1),2,IF(踏み台シート!Q239=1,1,""))),IF(AND(踏み台シート!Q239=1,踏み台シート!Q453=1),2,IF(踏み台シート!Q239=1,1,"")))</f>
        <v/>
      </c>
      <c r="R29" s="5" t="str">
        <f>IF($R$8&gt;=DATE(2023,5,8),IF('別紙3-3_要件ﾁｪｯｸﾘｽﾄ(0508以降)'!$C$28="×","",IF(AND(踏み台シート!R239=1,踏み台シート!R453=1),2,IF(踏み台シート!R239=1,1,""))),IF(AND(踏み台シート!R239=1,踏み台シート!R453=1),2,IF(踏み台シート!R239=1,1,"")))</f>
        <v/>
      </c>
      <c r="S29" s="5" t="str">
        <f>IF($S$8&gt;=DATE(2023,5,8),IF('別紙3-3_要件ﾁｪｯｸﾘｽﾄ(0508以降)'!$C$28="×","",IF(AND(踏み台シート!S239=1,踏み台シート!S453=1),2,IF(踏み台シート!S239=1,1,""))),IF(AND(踏み台シート!S239=1,踏み台シート!S453=1),2,IF(踏み台シート!S239=1,1,"")))</f>
        <v/>
      </c>
      <c r="T29" s="5" t="str">
        <f>IF($T$8&gt;=DATE(2023,5,8),IF('別紙3-3_要件ﾁｪｯｸﾘｽﾄ(0508以降)'!$C$28="×","",IF(AND(踏み台シート!T239=1,踏み台シート!T453=1),2,IF(踏み台シート!T239=1,1,""))),IF(AND(踏み台シート!T239=1,踏み台シート!T453=1),2,IF(踏み台シート!T239=1,1,"")))</f>
        <v/>
      </c>
      <c r="U29" s="5" t="str">
        <f>IF($U$8&gt;=DATE(2023,5,8),IF('別紙3-3_要件ﾁｪｯｸﾘｽﾄ(0508以降)'!$C$28="×","",IF(AND(踏み台シート!U239=1,踏み台シート!U453=1),2,IF(踏み台シート!U239=1,1,""))),IF(AND(踏み台シート!U239=1,踏み台シート!U453=1),2,IF(踏み台シート!U239=1,1,"")))</f>
        <v/>
      </c>
      <c r="V29" s="5" t="str">
        <f>IF($V$8&gt;=DATE(2023,5,8),IF('別紙3-3_要件ﾁｪｯｸﾘｽﾄ(0508以降)'!$C$28="×","",IF(AND(踏み台シート!V239=1,踏み台シート!V453=1),2,IF(踏み台シート!V239=1,1,""))),IF(AND(踏み台シート!V239=1,踏み台シート!V453=1),2,IF(踏み台シート!V239=1,1,"")))</f>
        <v/>
      </c>
      <c r="W29" s="5" t="str">
        <f>IF($W$8&gt;=DATE(2023,5,8),IF('別紙3-3_要件ﾁｪｯｸﾘｽﾄ(0508以降)'!$C$28="×","",IF(AND(踏み台シート!W239=1,踏み台シート!W453=1),2,IF(踏み台シート!W239=1,1,""))),IF(AND(踏み台シート!W239=1,踏み台シート!W453=1),2,IF(踏み台シート!W239=1,1,"")))</f>
        <v/>
      </c>
      <c r="X29" s="5" t="str">
        <f>IF($X$8&gt;=DATE(2023,5,8),IF('別紙3-3_要件ﾁｪｯｸﾘｽﾄ(0508以降)'!$C$28="×","",IF(AND(踏み台シート!X239=1,踏み台シート!X453=1),2,IF(踏み台シート!X239=1,1,""))),IF(AND(踏み台シート!X239=1,踏み台シート!X453=1),2,IF(踏み台シート!X239=1,1,"")))</f>
        <v/>
      </c>
      <c r="Y29" s="5" t="str">
        <f>IF($Y$8&gt;=DATE(2023,5,8),IF('別紙3-3_要件ﾁｪｯｸﾘｽﾄ(0508以降)'!$C$28="×","",IF(AND(踏み台シート!Y239=1,踏み台シート!Y453=1),2,IF(踏み台シート!Y239=1,1,""))),IF(AND(踏み台シート!Y239=1,踏み台シート!Y453=1),2,IF(踏み台シート!Y239=1,1,"")))</f>
        <v/>
      </c>
      <c r="Z29" s="5" t="str">
        <f>IF($Z$8&gt;=DATE(2023,5,8),IF('別紙3-3_要件ﾁｪｯｸﾘｽﾄ(0508以降)'!$C$28="×","",IF(AND(踏み台シート!Z239=1,踏み台シート!Z453=1),2,IF(踏み台シート!Z239=1,1,""))),IF(AND(踏み台シート!Z239=1,踏み台シート!Z453=1),2,IF(踏み台シート!Z239=1,1,"")))</f>
        <v/>
      </c>
      <c r="AA29" s="5" t="str">
        <f>IF($AA$8&gt;=DATE(2023,5,8),IF('別紙3-3_要件ﾁｪｯｸﾘｽﾄ(0508以降)'!$C$28="×","",IF(AND(踏み台シート!AA239=1,踏み台シート!AA453=1),2,IF(踏み台シート!AA239=1,1,""))),IF(AND(踏み台シート!AA239=1,踏み台シート!AA453=1),2,IF(踏み台シート!AA239=1,1,"")))</f>
        <v/>
      </c>
      <c r="AB29" s="5" t="str">
        <f>IF($AB$8&gt;=DATE(2023,5,8),IF('別紙3-3_要件ﾁｪｯｸﾘｽﾄ(0508以降)'!$C$28="×","",IF(AND(踏み台シート!AB239=1,踏み台シート!AB453=1),2,IF(踏み台シート!AB239=1,1,""))),IF(AND(踏み台シート!AB239=1,踏み台シート!AB453=1),2,IF(踏み台シート!AB239=1,1,"")))</f>
        <v/>
      </c>
      <c r="AC29" s="5" t="str">
        <f>IF($AC$8&gt;=DATE(2023,5,8),IF('別紙3-3_要件ﾁｪｯｸﾘｽﾄ(0508以降)'!$C$28="×","",IF(AND(踏み台シート!AC239=1,踏み台シート!AC453=1),2,IF(踏み台シート!AC239=1,1,""))),IF(AND(踏み台シート!AC239=1,踏み台シート!AC453=1),2,IF(踏み台シート!AC239=1,1,"")))</f>
        <v/>
      </c>
      <c r="AD29" s="5" t="str">
        <f>IF($AD$8&gt;=DATE(2023,5,8),IF('別紙3-3_要件ﾁｪｯｸﾘｽﾄ(0508以降)'!$C$28="×","",IF(AND(踏み台シート!AD239=1,踏み台シート!AD453=1),2,IF(踏み台シート!AD239=1,1,""))),IF(AND(踏み台シート!AD239=1,踏み台シート!AD453=1),2,IF(踏み台シート!AD239=1,1,"")))</f>
        <v/>
      </c>
      <c r="AE29" s="5" t="str">
        <f>IF($AE$8&gt;=DATE(2023,5,8),IF('別紙3-3_要件ﾁｪｯｸﾘｽﾄ(0508以降)'!$C$28="×","",IF(AND(踏み台シート!AE239=1,踏み台シート!AE453=1),2,IF(踏み台シート!AE239=1,1,""))),IF(AND(踏み台シート!AE239=1,踏み台シート!AE453=1),2,IF(踏み台シート!AE239=1,1,"")))</f>
        <v/>
      </c>
      <c r="AF29" s="5" t="str">
        <f>IF($AF$8&gt;=DATE(2023,5,8),IF('別紙3-3_要件ﾁｪｯｸﾘｽﾄ(0508以降)'!$C$28="×","",IF(AND(踏み台シート!AF239=1,踏み台シート!AF453=1),2,IF(踏み台シート!AF239=1,1,""))),IF(AND(踏み台シート!AF239=1,踏み台シート!AF453=1),2,IF(踏み台シート!AF239=1,1,"")))</f>
        <v/>
      </c>
      <c r="AG29" s="5" t="str">
        <f>IF($AG$8&gt;=DATE(2023,5,8),IF('別紙3-3_要件ﾁｪｯｸﾘｽﾄ(0508以降)'!$C$28="×","",IF(AND(踏み台シート!AG239=1,踏み台シート!AG453=1),2,IF(踏み台シート!AG239=1,1,""))),IF(AND(踏み台シート!AG239=1,踏み台シート!AG453=1),2,IF(踏み台シート!AG239=1,1,"")))</f>
        <v/>
      </c>
      <c r="AH29" s="5" t="str">
        <f>IF($AH$8&gt;=DATE(2023,5,8),IF('別紙3-3_要件ﾁｪｯｸﾘｽﾄ(0508以降)'!$C$28="×","",IF(AND(踏み台シート!AH239=1,踏み台シート!AH453=1),2,IF(踏み台シート!AH239=1,1,""))),IF(AND(踏み台シート!AH239=1,踏み台シート!AH453=1),2,IF(踏み台シート!AH239=1,1,"")))</f>
        <v/>
      </c>
      <c r="AI29" s="5" t="str">
        <f>IF($AI$8&gt;=DATE(2023,5,8),IF('別紙3-3_要件ﾁｪｯｸﾘｽﾄ(0508以降)'!$C$28="×","",IF(AND(踏み台シート!AI239=1,踏み台シート!AI453=1),2,IF(踏み台シート!AI239=1,1,""))),IF(AND(踏み台シート!AI239=1,踏み台シート!AI453=1),2,IF(踏み台シート!AI239=1,1,"")))</f>
        <v/>
      </c>
      <c r="AJ29" s="5" t="str">
        <f>IF($AJ$8&gt;=DATE(2023,5,8),IF('別紙3-3_要件ﾁｪｯｸﾘｽﾄ(0508以降)'!$C$28="×","",IF(AND(踏み台シート!AJ239=1,踏み台シート!AJ453=1),2,IF(踏み台シート!AJ239=1,1,""))),IF(AND(踏み台シート!AJ239=1,踏み台シート!AJ453=1),2,IF(踏み台シート!AJ239=1,1,"")))</f>
        <v/>
      </c>
      <c r="AK29" s="5" t="str">
        <f>IF($AK$8&gt;=DATE(2023,5,8),IF('別紙3-3_要件ﾁｪｯｸﾘｽﾄ(0508以降)'!$C$28="×","",IF(AND(踏み台シート!AK239=1,踏み台シート!AK453=1),2,IF(踏み台シート!AK239=1,1,""))),IF(AND(踏み台シート!AK239=1,踏み台シート!AK453=1),2,IF(踏み台シート!AK239=1,1,"")))</f>
        <v/>
      </c>
      <c r="AL29" s="5" t="str">
        <f>IF($AL$8&gt;=DATE(2023,5,8),IF('別紙3-3_要件ﾁｪｯｸﾘｽﾄ(0508以降)'!$C$28="×","",IF(AND(踏み台シート!AL239=1,踏み台シート!AL453=1),2,IF(踏み台シート!AL239=1,1,""))),IF(AND(踏み台シート!AL239=1,踏み台シート!AL453=1),2,IF(踏み台シート!AL239=1,1,"")))</f>
        <v/>
      </c>
      <c r="AM29" s="5" t="str">
        <f>IF($AM$8&gt;=DATE(2023,5,8),IF('別紙3-3_要件ﾁｪｯｸﾘｽﾄ(0508以降)'!$C$28="×","",IF(AND(踏み台シート!AM239=1,踏み台シート!AM453=1),2,IF(踏み台シート!AM239=1,1,""))),IF(AND(踏み台シート!AM239=1,踏み台シート!AM453=1),2,IF(踏み台シート!AM239=1,1,"")))</f>
        <v/>
      </c>
      <c r="AN29" s="5" t="str">
        <f>IF($AN$8&gt;=DATE(2023,5,8),IF('別紙3-3_要件ﾁｪｯｸﾘｽﾄ(0508以降)'!$C$28="×","",IF(AND(踏み台シート!AN239=1,踏み台シート!AN453=1),2,IF(踏み台シート!AN239=1,1,""))),IF(AND(踏み台シート!AN239=1,踏み台シート!AN453=1),2,IF(踏み台シート!AN239=1,1,"")))</f>
        <v/>
      </c>
      <c r="AO29" s="5" t="str">
        <f>IF($AO$8&gt;=DATE(2023,5,8),IF('別紙3-3_要件ﾁｪｯｸﾘｽﾄ(0508以降)'!$C$28="×","",IF(AND(踏み台シート!AO239=1,踏み台シート!AO453=1),2,IF(踏み台シート!AO239=1,1,""))),IF(AND(踏み台シート!AO239=1,踏み台シート!AO453=1),2,IF(踏み台シート!AO239=1,1,"")))</f>
        <v/>
      </c>
      <c r="AP29" s="5" t="str">
        <f>IF($AP$8&gt;=DATE(2023,5,8),IF('別紙3-3_要件ﾁｪｯｸﾘｽﾄ(0508以降)'!$C$28="×","",IF(AND(踏み台シート!AP239=1,踏み台シート!AP453=1),2,IF(踏み台シート!AP239=1,1,""))),IF(AND(踏み台シート!AP239=1,踏み台シート!AP453=1),2,IF(踏み台シート!AP239=1,1,"")))</f>
        <v/>
      </c>
      <c r="AQ29" s="5" t="str">
        <f>IF($AQ$8&gt;=DATE(2023,5,8),IF('別紙3-3_要件ﾁｪｯｸﾘｽﾄ(0508以降)'!$C$28="×","",IF(AND(踏み台シート!AQ239=1,踏み台シート!AQ453=1),2,IF(踏み台シート!AQ239=1,1,""))),IF(AND(踏み台シート!AQ239=1,踏み台シート!AQ453=1),2,IF(踏み台シート!AQ239=1,1,"")))</f>
        <v/>
      </c>
      <c r="AR29" s="5" t="str">
        <f>IF($AR$8&gt;=DATE(2023,5,8),IF('別紙3-3_要件ﾁｪｯｸﾘｽﾄ(0508以降)'!$C$28="×","",IF(AND(踏み台シート!AR239=1,踏み台シート!AR453=1),2,IF(踏み台シート!AR239=1,1,""))),IF(AND(踏み台シート!AR239=1,踏み台シート!AR453=1),2,IF(踏み台シート!AR239=1,1,"")))</f>
        <v/>
      </c>
      <c r="AS29" s="5" t="str">
        <f>IF($AS$8&gt;=DATE(2023,5,8),IF('別紙3-3_要件ﾁｪｯｸﾘｽﾄ(0508以降)'!$C$28="×","",IF(AND(踏み台シート!AS239=1,踏み台シート!AS453=1),2,IF(踏み台シート!AS239=1,1,""))),IF(AND(踏み台シート!AS239=1,踏み台シート!AS453=1),2,IF(踏み台シート!AS239=1,1,"")))</f>
        <v/>
      </c>
      <c r="AT29" s="5" t="str">
        <f>IF($AT$8&gt;=DATE(2023,5,8),IF('別紙3-3_要件ﾁｪｯｸﾘｽﾄ(0508以降)'!$C$28="×","",IF(AND(踏み台シート!AT239=1,踏み台シート!AT453=1),2,IF(踏み台シート!AT239=1,1,""))),IF(AND(踏み台シート!AT239=1,踏み台シート!AT453=1),2,IF(踏み台シート!AT239=1,1,"")))</f>
        <v/>
      </c>
      <c r="AU29" s="5" t="str">
        <f>IF($AU$8&gt;=DATE(2023,5,8),IF('別紙3-3_要件ﾁｪｯｸﾘｽﾄ(0508以降)'!$C$28="×","",IF(AND(踏み台シート!AU239=1,踏み台シート!AU453=1),2,IF(踏み台シート!AU239=1,1,""))),IF(AND(踏み台シート!AU239=1,踏み台シート!AU453=1),2,IF(踏み台シート!AU239=1,1,"")))</f>
        <v/>
      </c>
      <c r="AV29" s="5" t="str">
        <f>IF($AV$8&gt;=DATE(2023,5,8),IF('別紙3-3_要件ﾁｪｯｸﾘｽﾄ(0508以降)'!$C$28="×","",IF(AND(踏み台シート!AV239=1,踏み台シート!AV453=1),2,IF(踏み台シート!AV239=1,1,""))),IF(AND(踏み台シート!AV239=1,踏み台シート!AV453=1),2,IF(踏み台シート!AV239=1,1,"")))</f>
        <v/>
      </c>
      <c r="AW29" s="5" t="str">
        <f>IF($AW$8&gt;=DATE(2023,5,8),IF('別紙3-3_要件ﾁｪｯｸﾘｽﾄ(0508以降)'!$C$28="×","",IF(AND(踏み台シート!AW239=1,踏み台シート!AW453=1),2,IF(踏み台シート!AW239=1,1,""))),IF(AND(踏み台シート!AW239=1,踏み台シート!AW453=1),2,IF(踏み台シート!AW239=1,1,"")))</f>
        <v/>
      </c>
      <c r="AX29" s="5" t="str">
        <f>IF($AX$8&gt;=DATE(2023,5,8),IF('別紙3-3_要件ﾁｪｯｸﾘｽﾄ(0508以降)'!$C$28="×","",IF(AND(踏み台シート!AX239=1,踏み台シート!AX453=1),2,IF(踏み台シート!AX239=1,1,""))),IF(AND(踏み台シート!AX239=1,踏み台シート!AX453=1),2,IF(踏み台シート!AX239=1,1,"")))</f>
        <v/>
      </c>
      <c r="AY29" s="5" t="str">
        <f>IF($AY$8&gt;=DATE(2023,5,8),IF('別紙3-3_要件ﾁｪｯｸﾘｽﾄ(0508以降)'!$C$28="×","",IF(AND(踏み台シート!AY239=1,踏み台シート!AY453=1),2,IF(踏み台シート!AY239=1,1,""))),IF(AND(踏み台シート!AY239=1,踏み台シート!AY453=1),2,IF(踏み台シート!AY239=1,1,"")))</f>
        <v/>
      </c>
      <c r="AZ29" s="5" t="str">
        <f>IF($AZ$8&gt;=DATE(2023,5,8),IF('別紙3-3_要件ﾁｪｯｸﾘｽﾄ(0508以降)'!$C$28="×","",IF(AND(踏み台シート!AZ239=1,踏み台シート!AZ453=1),2,IF(踏み台シート!AZ239=1,1,""))),IF(AND(踏み台シート!AZ239=1,踏み台シート!AZ453=1),2,IF(踏み台シート!AZ239=1,1,"")))</f>
        <v/>
      </c>
      <c r="BA29" s="5" t="str">
        <f>IF($BA$8&gt;=DATE(2023,5,8),IF('別紙3-3_要件ﾁｪｯｸﾘｽﾄ(0508以降)'!$C$28="×","",IF(AND(踏み台シート!BA239=1,踏み台シート!BA453=1),2,IF(踏み台シート!BA239=1,1,""))),IF(AND(踏み台シート!BA239=1,踏み台シート!BA453=1),2,IF(踏み台シート!BA239=1,1,"")))</f>
        <v/>
      </c>
      <c r="BB29" s="18" t="str">
        <f t="shared" si="21"/>
        <v/>
      </c>
      <c r="BC29" s="7" t="str">
        <f t="shared" si="22"/>
        <v/>
      </c>
      <c r="BD29" s="7" t="str">
        <f t="shared" si="23"/>
        <v/>
      </c>
    </row>
    <row r="30" spans="1:56" ht="24" customHeight="1" x14ac:dyDescent="0.2">
      <c r="A30" s="5" t="str">
        <f t="shared" si="24"/>
        <v/>
      </c>
      <c r="B30" s="14" t="str">
        <f>IF('別紙3-1_区分⑤所要額内訳'!B32="","",'別紙3-1_区分⑤所要額内訳'!B32)</f>
        <v/>
      </c>
      <c r="C30" s="5" t="str">
        <f>IF('別紙3-1_区分⑤所要額内訳'!C32="","",'別紙3-1_区分⑤所要額内訳'!C32)</f>
        <v/>
      </c>
      <c r="D30" s="5">
        <f>IF($D$8&gt;=DATE(2023,5,8),IF('別紙3-3_要件ﾁｪｯｸﾘｽﾄ(0508以降)'!$C$28="×","",IF(AND(踏み台シート!D240=1,踏み台シート!D454=1),2,IF(踏み台シート!D240=1,1,""))),IF(AND(踏み台シート!D240=1,踏み台シート!D454=1),2,IF(踏み台シート!D240=1,1,"")))</f>
        <v>1</v>
      </c>
      <c r="E30" s="5" t="str">
        <f>IF($E$8&gt;=DATE(2023,5,8),IF('別紙3-3_要件ﾁｪｯｸﾘｽﾄ(0508以降)'!$C$28="×","",IF(AND(踏み台シート!E240=1,踏み台シート!E454=1),2,IF(踏み台シート!E240=1,1,""))),IF(AND(踏み台シート!E240=1,踏み台シート!E454=1),2,IF(踏み台シート!E240=1,1,"")))</f>
        <v/>
      </c>
      <c r="F30" s="5" t="str">
        <f>IF($F$8&gt;=DATE(2023,5,8),IF('別紙3-3_要件ﾁｪｯｸﾘｽﾄ(0508以降)'!$C$28="×","",IF(AND(踏み台シート!F240=1,踏み台シート!F454=1),2,IF(踏み台シート!F240=1,1,""))),IF(AND(踏み台シート!F240=1,踏み台シート!F454=1),2,IF(踏み台シート!F240=1,1,"")))</f>
        <v/>
      </c>
      <c r="G30" s="5" t="str">
        <f>IF($G$8&gt;=DATE(2023,5,8),IF('別紙3-3_要件ﾁｪｯｸﾘｽﾄ(0508以降)'!$C$28="×","",IF(AND(踏み台シート!G240=1,踏み台シート!G454=1),2,IF(踏み台シート!G240=1,1,""))),IF(AND(踏み台シート!G240=1,踏み台シート!G454=1),2,IF(踏み台シート!G240=1,1,"")))</f>
        <v/>
      </c>
      <c r="H30" s="5" t="str">
        <f>IF($H$8&gt;=DATE(2023,5,8),IF('別紙3-3_要件ﾁｪｯｸﾘｽﾄ(0508以降)'!$C$28="×","",IF(AND(踏み台シート!H240=1,踏み台シート!H454=1),2,IF(踏み台シート!H240=1,1,""))),IF(AND(踏み台シート!H240=1,踏み台シート!H454=1),2,IF(踏み台シート!H240=1,1,"")))</f>
        <v/>
      </c>
      <c r="I30" s="5" t="str">
        <f>IF($I$8&gt;=DATE(2023,5,8),IF('別紙3-3_要件ﾁｪｯｸﾘｽﾄ(0508以降)'!$C$28="×","",IF(AND(踏み台シート!I240=1,踏み台シート!I454=1),2,IF(踏み台シート!I240=1,1,""))),IF(AND(踏み台シート!I240=1,踏み台シート!I454=1),2,IF(踏み台シート!I240=1,1,"")))</f>
        <v/>
      </c>
      <c r="J30" s="5" t="str">
        <f>IF($J$8&gt;=DATE(2023,5,8),IF('別紙3-3_要件ﾁｪｯｸﾘｽﾄ(0508以降)'!$C$28="×","",IF(AND(踏み台シート!J240=1,踏み台シート!J454=1),2,IF(踏み台シート!J240=1,1,""))),IF(AND(踏み台シート!J240=1,踏み台シート!J454=1),2,IF(踏み台シート!J240=1,1,"")))</f>
        <v/>
      </c>
      <c r="K30" s="5" t="str">
        <f>IF($K$8&gt;=DATE(2023,5,8),IF('別紙3-3_要件ﾁｪｯｸﾘｽﾄ(0508以降)'!$C$28="×","",IF(AND(踏み台シート!K240=1,踏み台シート!K454=1),2,IF(踏み台シート!K240=1,1,""))),IF(AND(踏み台シート!K240=1,踏み台シート!K454=1),2,IF(踏み台シート!K240=1,1,"")))</f>
        <v/>
      </c>
      <c r="L30" s="5" t="str">
        <f>IF($L$8&gt;=DATE(2023,5,8),IF('別紙3-3_要件ﾁｪｯｸﾘｽﾄ(0508以降)'!$C$28="×","",IF(AND(踏み台シート!L240=1,踏み台シート!L454=1),2,IF(踏み台シート!L240=1,1,""))),IF(AND(踏み台シート!L240=1,踏み台シート!L454=1),2,IF(踏み台シート!L240=1,1,"")))</f>
        <v/>
      </c>
      <c r="M30" s="5" t="str">
        <f>IF($M$8&gt;=DATE(2023,5,8),IF('別紙3-3_要件ﾁｪｯｸﾘｽﾄ(0508以降)'!$C$28="×","",IF(AND(踏み台シート!M240=1,踏み台シート!M454=1),2,IF(踏み台シート!M240=1,1,""))),IF(AND(踏み台シート!M240=1,踏み台シート!M454=1),2,IF(踏み台シート!M240=1,1,"")))</f>
        <v/>
      </c>
      <c r="N30" s="5" t="str">
        <f>IF($N$8&gt;=DATE(2023,5,8),IF('別紙3-3_要件ﾁｪｯｸﾘｽﾄ(0508以降)'!$C$28="×","",IF(AND(踏み台シート!N240=1,踏み台シート!N454=1),2,IF(踏み台シート!N240=1,1,""))),IF(AND(踏み台シート!N240=1,踏み台シート!N454=1),2,IF(踏み台シート!N240=1,1,"")))</f>
        <v/>
      </c>
      <c r="O30" s="5" t="str">
        <f>IF($O$8&gt;=DATE(2023,5,8),IF('別紙3-3_要件ﾁｪｯｸﾘｽﾄ(0508以降)'!$C$28="×","",IF(AND(踏み台シート!O240=1,踏み台シート!O454=1),2,IF(踏み台シート!O240=1,1,""))),IF(AND(踏み台シート!O240=1,踏み台シート!O454=1),2,IF(踏み台シート!O240=1,1,"")))</f>
        <v/>
      </c>
      <c r="P30" s="5" t="str">
        <f>IF($P$8&gt;=DATE(2023,5,8),IF('別紙3-3_要件ﾁｪｯｸﾘｽﾄ(0508以降)'!$C$28="×","",IF(AND(踏み台シート!P240=1,踏み台シート!P454=1),2,IF(踏み台シート!P240=1,1,""))),IF(AND(踏み台シート!P240=1,踏み台シート!P454=1),2,IF(踏み台シート!P240=1,1,"")))</f>
        <v/>
      </c>
      <c r="Q30" s="5" t="str">
        <f>IF($Q$8&gt;=DATE(2023,5,8),IF('別紙3-3_要件ﾁｪｯｸﾘｽﾄ(0508以降)'!$C$28="×","",IF(AND(踏み台シート!Q240=1,踏み台シート!Q454=1),2,IF(踏み台シート!Q240=1,1,""))),IF(AND(踏み台シート!Q240=1,踏み台シート!Q454=1),2,IF(踏み台シート!Q240=1,1,"")))</f>
        <v/>
      </c>
      <c r="R30" s="5" t="str">
        <f>IF($R$8&gt;=DATE(2023,5,8),IF('別紙3-3_要件ﾁｪｯｸﾘｽﾄ(0508以降)'!$C$28="×","",IF(AND(踏み台シート!R240=1,踏み台シート!R454=1),2,IF(踏み台シート!R240=1,1,""))),IF(AND(踏み台シート!R240=1,踏み台シート!R454=1),2,IF(踏み台シート!R240=1,1,"")))</f>
        <v/>
      </c>
      <c r="S30" s="5" t="str">
        <f>IF($S$8&gt;=DATE(2023,5,8),IF('別紙3-3_要件ﾁｪｯｸﾘｽﾄ(0508以降)'!$C$28="×","",IF(AND(踏み台シート!S240=1,踏み台シート!S454=1),2,IF(踏み台シート!S240=1,1,""))),IF(AND(踏み台シート!S240=1,踏み台シート!S454=1),2,IF(踏み台シート!S240=1,1,"")))</f>
        <v/>
      </c>
      <c r="T30" s="5" t="str">
        <f>IF($T$8&gt;=DATE(2023,5,8),IF('別紙3-3_要件ﾁｪｯｸﾘｽﾄ(0508以降)'!$C$28="×","",IF(AND(踏み台シート!T240=1,踏み台シート!T454=1),2,IF(踏み台シート!T240=1,1,""))),IF(AND(踏み台シート!T240=1,踏み台シート!T454=1),2,IF(踏み台シート!T240=1,1,"")))</f>
        <v/>
      </c>
      <c r="U30" s="5" t="str">
        <f>IF($U$8&gt;=DATE(2023,5,8),IF('別紙3-3_要件ﾁｪｯｸﾘｽﾄ(0508以降)'!$C$28="×","",IF(AND(踏み台シート!U240=1,踏み台シート!U454=1),2,IF(踏み台シート!U240=1,1,""))),IF(AND(踏み台シート!U240=1,踏み台シート!U454=1),2,IF(踏み台シート!U240=1,1,"")))</f>
        <v/>
      </c>
      <c r="V30" s="5" t="str">
        <f>IF($V$8&gt;=DATE(2023,5,8),IF('別紙3-3_要件ﾁｪｯｸﾘｽﾄ(0508以降)'!$C$28="×","",IF(AND(踏み台シート!V240=1,踏み台シート!V454=1),2,IF(踏み台シート!V240=1,1,""))),IF(AND(踏み台シート!V240=1,踏み台シート!V454=1),2,IF(踏み台シート!V240=1,1,"")))</f>
        <v/>
      </c>
      <c r="W30" s="5" t="str">
        <f>IF($W$8&gt;=DATE(2023,5,8),IF('別紙3-3_要件ﾁｪｯｸﾘｽﾄ(0508以降)'!$C$28="×","",IF(AND(踏み台シート!W240=1,踏み台シート!W454=1),2,IF(踏み台シート!W240=1,1,""))),IF(AND(踏み台シート!W240=1,踏み台シート!W454=1),2,IF(踏み台シート!W240=1,1,"")))</f>
        <v/>
      </c>
      <c r="X30" s="5" t="str">
        <f>IF($X$8&gt;=DATE(2023,5,8),IF('別紙3-3_要件ﾁｪｯｸﾘｽﾄ(0508以降)'!$C$28="×","",IF(AND(踏み台シート!X240=1,踏み台シート!X454=1),2,IF(踏み台シート!X240=1,1,""))),IF(AND(踏み台シート!X240=1,踏み台シート!X454=1),2,IF(踏み台シート!X240=1,1,"")))</f>
        <v/>
      </c>
      <c r="Y30" s="5" t="str">
        <f>IF($Y$8&gt;=DATE(2023,5,8),IF('別紙3-3_要件ﾁｪｯｸﾘｽﾄ(0508以降)'!$C$28="×","",IF(AND(踏み台シート!Y240=1,踏み台シート!Y454=1),2,IF(踏み台シート!Y240=1,1,""))),IF(AND(踏み台シート!Y240=1,踏み台シート!Y454=1),2,IF(踏み台シート!Y240=1,1,"")))</f>
        <v/>
      </c>
      <c r="Z30" s="5" t="str">
        <f>IF($Z$8&gt;=DATE(2023,5,8),IF('別紙3-3_要件ﾁｪｯｸﾘｽﾄ(0508以降)'!$C$28="×","",IF(AND(踏み台シート!Z240=1,踏み台シート!Z454=1),2,IF(踏み台シート!Z240=1,1,""))),IF(AND(踏み台シート!Z240=1,踏み台シート!Z454=1),2,IF(踏み台シート!Z240=1,1,"")))</f>
        <v/>
      </c>
      <c r="AA30" s="5" t="str">
        <f>IF($AA$8&gt;=DATE(2023,5,8),IF('別紙3-3_要件ﾁｪｯｸﾘｽﾄ(0508以降)'!$C$28="×","",IF(AND(踏み台シート!AA240=1,踏み台シート!AA454=1),2,IF(踏み台シート!AA240=1,1,""))),IF(AND(踏み台シート!AA240=1,踏み台シート!AA454=1),2,IF(踏み台シート!AA240=1,1,"")))</f>
        <v/>
      </c>
      <c r="AB30" s="5" t="str">
        <f>IF($AB$8&gt;=DATE(2023,5,8),IF('別紙3-3_要件ﾁｪｯｸﾘｽﾄ(0508以降)'!$C$28="×","",IF(AND(踏み台シート!AB240=1,踏み台シート!AB454=1),2,IF(踏み台シート!AB240=1,1,""))),IF(AND(踏み台シート!AB240=1,踏み台シート!AB454=1),2,IF(踏み台シート!AB240=1,1,"")))</f>
        <v/>
      </c>
      <c r="AC30" s="5" t="str">
        <f>IF($AC$8&gt;=DATE(2023,5,8),IF('別紙3-3_要件ﾁｪｯｸﾘｽﾄ(0508以降)'!$C$28="×","",IF(AND(踏み台シート!AC240=1,踏み台シート!AC454=1),2,IF(踏み台シート!AC240=1,1,""))),IF(AND(踏み台シート!AC240=1,踏み台シート!AC454=1),2,IF(踏み台シート!AC240=1,1,"")))</f>
        <v/>
      </c>
      <c r="AD30" s="5" t="str">
        <f>IF($AD$8&gt;=DATE(2023,5,8),IF('別紙3-3_要件ﾁｪｯｸﾘｽﾄ(0508以降)'!$C$28="×","",IF(AND(踏み台シート!AD240=1,踏み台シート!AD454=1),2,IF(踏み台シート!AD240=1,1,""))),IF(AND(踏み台シート!AD240=1,踏み台シート!AD454=1),2,IF(踏み台シート!AD240=1,1,"")))</f>
        <v/>
      </c>
      <c r="AE30" s="5" t="str">
        <f>IF($AE$8&gt;=DATE(2023,5,8),IF('別紙3-3_要件ﾁｪｯｸﾘｽﾄ(0508以降)'!$C$28="×","",IF(AND(踏み台シート!AE240=1,踏み台シート!AE454=1),2,IF(踏み台シート!AE240=1,1,""))),IF(AND(踏み台シート!AE240=1,踏み台シート!AE454=1),2,IF(踏み台シート!AE240=1,1,"")))</f>
        <v/>
      </c>
      <c r="AF30" s="5" t="str">
        <f>IF($AF$8&gt;=DATE(2023,5,8),IF('別紙3-3_要件ﾁｪｯｸﾘｽﾄ(0508以降)'!$C$28="×","",IF(AND(踏み台シート!AF240=1,踏み台シート!AF454=1),2,IF(踏み台シート!AF240=1,1,""))),IF(AND(踏み台シート!AF240=1,踏み台シート!AF454=1),2,IF(踏み台シート!AF240=1,1,"")))</f>
        <v/>
      </c>
      <c r="AG30" s="5" t="str">
        <f>IF($AG$8&gt;=DATE(2023,5,8),IF('別紙3-3_要件ﾁｪｯｸﾘｽﾄ(0508以降)'!$C$28="×","",IF(AND(踏み台シート!AG240=1,踏み台シート!AG454=1),2,IF(踏み台シート!AG240=1,1,""))),IF(AND(踏み台シート!AG240=1,踏み台シート!AG454=1),2,IF(踏み台シート!AG240=1,1,"")))</f>
        <v/>
      </c>
      <c r="AH30" s="5" t="str">
        <f>IF($AH$8&gt;=DATE(2023,5,8),IF('別紙3-3_要件ﾁｪｯｸﾘｽﾄ(0508以降)'!$C$28="×","",IF(AND(踏み台シート!AH240=1,踏み台シート!AH454=1),2,IF(踏み台シート!AH240=1,1,""))),IF(AND(踏み台シート!AH240=1,踏み台シート!AH454=1),2,IF(踏み台シート!AH240=1,1,"")))</f>
        <v/>
      </c>
      <c r="AI30" s="5" t="str">
        <f>IF($AI$8&gt;=DATE(2023,5,8),IF('別紙3-3_要件ﾁｪｯｸﾘｽﾄ(0508以降)'!$C$28="×","",IF(AND(踏み台シート!AI240=1,踏み台シート!AI454=1),2,IF(踏み台シート!AI240=1,1,""))),IF(AND(踏み台シート!AI240=1,踏み台シート!AI454=1),2,IF(踏み台シート!AI240=1,1,"")))</f>
        <v/>
      </c>
      <c r="AJ30" s="5" t="str">
        <f>IF($AJ$8&gt;=DATE(2023,5,8),IF('別紙3-3_要件ﾁｪｯｸﾘｽﾄ(0508以降)'!$C$28="×","",IF(AND(踏み台シート!AJ240=1,踏み台シート!AJ454=1),2,IF(踏み台シート!AJ240=1,1,""))),IF(AND(踏み台シート!AJ240=1,踏み台シート!AJ454=1),2,IF(踏み台シート!AJ240=1,1,"")))</f>
        <v/>
      </c>
      <c r="AK30" s="5" t="str">
        <f>IF($AK$8&gt;=DATE(2023,5,8),IF('別紙3-3_要件ﾁｪｯｸﾘｽﾄ(0508以降)'!$C$28="×","",IF(AND(踏み台シート!AK240=1,踏み台シート!AK454=1),2,IF(踏み台シート!AK240=1,1,""))),IF(AND(踏み台シート!AK240=1,踏み台シート!AK454=1),2,IF(踏み台シート!AK240=1,1,"")))</f>
        <v/>
      </c>
      <c r="AL30" s="5" t="str">
        <f>IF($AL$8&gt;=DATE(2023,5,8),IF('別紙3-3_要件ﾁｪｯｸﾘｽﾄ(0508以降)'!$C$28="×","",IF(AND(踏み台シート!AL240=1,踏み台シート!AL454=1),2,IF(踏み台シート!AL240=1,1,""))),IF(AND(踏み台シート!AL240=1,踏み台シート!AL454=1),2,IF(踏み台シート!AL240=1,1,"")))</f>
        <v/>
      </c>
      <c r="AM30" s="5" t="str">
        <f>IF($AM$8&gt;=DATE(2023,5,8),IF('別紙3-3_要件ﾁｪｯｸﾘｽﾄ(0508以降)'!$C$28="×","",IF(AND(踏み台シート!AM240=1,踏み台シート!AM454=1),2,IF(踏み台シート!AM240=1,1,""))),IF(AND(踏み台シート!AM240=1,踏み台シート!AM454=1),2,IF(踏み台シート!AM240=1,1,"")))</f>
        <v/>
      </c>
      <c r="AN30" s="5" t="str">
        <f>IF($AN$8&gt;=DATE(2023,5,8),IF('別紙3-3_要件ﾁｪｯｸﾘｽﾄ(0508以降)'!$C$28="×","",IF(AND(踏み台シート!AN240=1,踏み台シート!AN454=1),2,IF(踏み台シート!AN240=1,1,""))),IF(AND(踏み台シート!AN240=1,踏み台シート!AN454=1),2,IF(踏み台シート!AN240=1,1,"")))</f>
        <v/>
      </c>
      <c r="AO30" s="5" t="str">
        <f>IF($AO$8&gt;=DATE(2023,5,8),IF('別紙3-3_要件ﾁｪｯｸﾘｽﾄ(0508以降)'!$C$28="×","",IF(AND(踏み台シート!AO240=1,踏み台シート!AO454=1),2,IF(踏み台シート!AO240=1,1,""))),IF(AND(踏み台シート!AO240=1,踏み台シート!AO454=1),2,IF(踏み台シート!AO240=1,1,"")))</f>
        <v/>
      </c>
      <c r="AP30" s="5" t="str">
        <f>IF($AP$8&gt;=DATE(2023,5,8),IF('別紙3-3_要件ﾁｪｯｸﾘｽﾄ(0508以降)'!$C$28="×","",IF(AND(踏み台シート!AP240=1,踏み台シート!AP454=1),2,IF(踏み台シート!AP240=1,1,""))),IF(AND(踏み台シート!AP240=1,踏み台シート!AP454=1),2,IF(踏み台シート!AP240=1,1,"")))</f>
        <v/>
      </c>
      <c r="AQ30" s="5" t="str">
        <f>IF($AQ$8&gt;=DATE(2023,5,8),IF('別紙3-3_要件ﾁｪｯｸﾘｽﾄ(0508以降)'!$C$28="×","",IF(AND(踏み台シート!AQ240=1,踏み台シート!AQ454=1),2,IF(踏み台シート!AQ240=1,1,""))),IF(AND(踏み台シート!AQ240=1,踏み台シート!AQ454=1),2,IF(踏み台シート!AQ240=1,1,"")))</f>
        <v/>
      </c>
      <c r="AR30" s="5" t="str">
        <f>IF($AR$8&gt;=DATE(2023,5,8),IF('別紙3-3_要件ﾁｪｯｸﾘｽﾄ(0508以降)'!$C$28="×","",IF(AND(踏み台シート!AR240=1,踏み台シート!AR454=1),2,IF(踏み台シート!AR240=1,1,""))),IF(AND(踏み台シート!AR240=1,踏み台シート!AR454=1),2,IF(踏み台シート!AR240=1,1,"")))</f>
        <v/>
      </c>
      <c r="AS30" s="5" t="str">
        <f>IF($AS$8&gt;=DATE(2023,5,8),IF('別紙3-3_要件ﾁｪｯｸﾘｽﾄ(0508以降)'!$C$28="×","",IF(AND(踏み台シート!AS240=1,踏み台シート!AS454=1),2,IF(踏み台シート!AS240=1,1,""))),IF(AND(踏み台シート!AS240=1,踏み台シート!AS454=1),2,IF(踏み台シート!AS240=1,1,"")))</f>
        <v/>
      </c>
      <c r="AT30" s="5" t="str">
        <f>IF($AT$8&gt;=DATE(2023,5,8),IF('別紙3-3_要件ﾁｪｯｸﾘｽﾄ(0508以降)'!$C$28="×","",IF(AND(踏み台シート!AT240=1,踏み台シート!AT454=1),2,IF(踏み台シート!AT240=1,1,""))),IF(AND(踏み台シート!AT240=1,踏み台シート!AT454=1),2,IF(踏み台シート!AT240=1,1,"")))</f>
        <v/>
      </c>
      <c r="AU30" s="5" t="str">
        <f>IF($AU$8&gt;=DATE(2023,5,8),IF('別紙3-3_要件ﾁｪｯｸﾘｽﾄ(0508以降)'!$C$28="×","",IF(AND(踏み台シート!AU240=1,踏み台シート!AU454=1),2,IF(踏み台シート!AU240=1,1,""))),IF(AND(踏み台シート!AU240=1,踏み台シート!AU454=1),2,IF(踏み台シート!AU240=1,1,"")))</f>
        <v/>
      </c>
      <c r="AV30" s="5" t="str">
        <f>IF($AV$8&gt;=DATE(2023,5,8),IF('別紙3-3_要件ﾁｪｯｸﾘｽﾄ(0508以降)'!$C$28="×","",IF(AND(踏み台シート!AV240=1,踏み台シート!AV454=1),2,IF(踏み台シート!AV240=1,1,""))),IF(AND(踏み台シート!AV240=1,踏み台シート!AV454=1),2,IF(踏み台シート!AV240=1,1,"")))</f>
        <v/>
      </c>
      <c r="AW30" s="5" t="str">
        <f>IF($AW$8&gt;=DATE(2023,5,8),IF('別紙3-3_要件ﾁｪｯｸﾘｽﾄ(0508以降)'!$C$28="×","",IF(AND(踏み台シート!AW240=1,踏み台シート!AW454=1),2,IF(踏み台シート!AW240=1,1,""))),IF(AND(踏み台シート!AW240=1,踏み台シート!AW454=1),2,IF(踏み台シート!AW240=1,1,"")))</f>
        <v/>
      </c>
      <c r="AX30" s="5" t="str">
        <f>IF($AX$8&gt;=DATE(2023,5,8),IF('別紙3-3_要件ﾁｪｯｸﾘｽﾄ(0508以降)'!$C$28="×","",IF(AND(踏み台シート!AX240=1,踏み台シート!AX454=1),2,IF(踏み台シート!AX240=1,1,""))),IF(AND(踏み台シート!AX240=1,踏み台シート!AX454=1),2,IF(踏み台シート!AX240=1,1,"")))</f>
        <v/>
      </c>
      <c r="AY30" s="5" t="str">
        <f>IF($AY$8&gt;=DATE(2023,5,8),IF('別紙3-3_要件ﾁｪｯｸﾘｽﾄ(0508以降)'!$C$28="×","",IF(AND(踏み台シート!AY240=1,踏み台シート!AY454=1),2,IF(踏み台シート!AY240=1,1,""))),IF(AND(踏み台シート!AY240=1,踏み台シート!AY454=1),2,IF(踏み台シート!AY240=1,1,"")))</f>
        <v/>
      </c>
      <c r="AZ30" s="5" t="str">
        <f>IF($AZ$8&gt;=DATE(2023,5,8),IF('別紙3-3_要件ﾁｪｯｸﾘｽﾄ(0508以降)'!$C$28="×","",IF(AND(踏み台シート!AZ240=1,踏み台シート!AZ454=1),2,IF(踏み台シート!AZ240=1,1,""))),IF(AND(踏み台シート!AZ240=1,踏み台シート!AZ454=1),2,IF(踏み台シート!AZ240=1,1,"")))</f>
        <v/>
      </c>
      <c r="BA30" s="5" t="str">
        <f>IF($BA$8&gt;=DATE(2023,5,8),IF('別紙3-3_要件ﾁｪｯｸﾘｽﾄ(0508以降)'!$C$28="×","",IF(AND(踏み台シート!BA240=1,踏み台シート!BA454=1),2,IF(踏み台シート!BA240=1,1,""))),IF(AND(踏み台シート!BA240=1,踏み台シート!BA454=1),2,IF(踏み台シート!BA240=1,1,"")))</f>
        <v/>
      </c>
      <c r="BB30" s="18" t="str">
        <f t="shared" si="21"/>
        <v/>
      </c>
      <c r="BC30" s="7" t="str">
        <f t="shared" si="22"/>
        <v/>
      </c>
      <c r="BD30" s="7" t="str">
        <f t="shared" si="23"/>
        <v/>
      </c>
    </row>
    <row r="31" spans="1:56" ht="24" customHeight="1" x14ac:dyDescent="0.2">
      <c r="A31" s="5" t="str">
        <f t="shared" si="24"/>
        <v/>
      </c>
      <c r="B31" s="14" t="str">
        <f>IF('別紙3-1_区分⑤所要額内訳'!B33="","",'別紙3-1_区分⑤所要額内訳'!B33)</f>
        <v/>
      </c>
      <c r="C31" s="5" t="str">
        <f>IF('別紙3-1_区分⑤所要額内訳'!C33="","",'別紙3-1_区分⑤所要額内訳'!C33)</f>
        <v/>
      </c>
      <c r="D31" s="5">
        <f>IF($D$8&gt;=DATE(2023,5,8),IF('別紙3-3_要件ﾁｪｯｸﾘｽﾄ(0508以降)'!$C$28="×","",IF(AND(踏み台シート!D241=1,踏み台シート!D455=1),2,IF(踏み台シート!D241=1,1,""))),IF(AND(踏み台シート!D241=1,踏み台シート!D455=1),2,IF(踏み台シート!D241=1,1,"")))</f>
        <v>1</v>
      </c>
      <c r="E31" s="5" t="str">
        <f>IF($E$8&gt;=DATE(2023,5,8),IF('別紙3-3_要件ﾁｪｯｸﾘｽﾄ(0508以降)'!$C$28="×","",IF(AND(踏み台シート!E241=1,踏み台シート!E455=1),2,IF(踏み台シート!E241=1,1,""))),IF(AND(踏み台シート!E241=1,踏み台シート!E455=1),2,IF(踏み台シート!E241=1,1,"")))</f>
        <v/>
      </c>
      <c r="F31" s="5" t="str">
        <f>IF($F$8&gt;=DATE(2023,5,8),IF('別紙3-3_要件ﾁｪｯｸﾘｽﾄ(0508以降)'!$C$28="×","",IF(AND(踏み台シート!F241=1,踏み台シート!F455=1),2,IF(踏み台シート!F241=1,1,""))),IF(AND(踏み台シート!F241=1,踏み台シート!F455=1),2,IF(踏み台シート!F241=1,1,"")))</f>
        <v/>
      </c>
      <c r="G31" s="5" t="str">
        <f>IF($G$8&gt;=DATE(2023,5,8),IF('別紙3-3_要件ﾁｪｯｸﾘｽﾄ(0508以降)'!$C$28="×","",IF(AND(踏み台シート!G241=1,踏み台シート!G455=1),2,IF(踏み台シート!G241=1,1,""))),IF(AND(踏み台シート!G241=1,踏み台シート!G455=1),2,IF(踏み台シート!G241=1,1,"")))</f>
        <v/>
      </c>
      <c r="H31" s="5" t="str">
        <f>IF($H$8&gt;=DATE(2023,5,8),IF('別紙3-3_要件ﾁｪｯｸﾘｽﾄ(0508以降)'!$C$28="×","",IF(AND(踏み台シート!H241=1,踏み台シート!H455=1),2,IF(踏み台シート!H241=1,1,""))),IF(AND(踏み台シート!H241=1,踏み台シート!H455=1),2,IF(踏み台シート!H241=1,1,"")))</f>
        <v/>
      </c>
      <c r="I31" s="5" t="str">
        <f>IF($I$8&gt;=DATE(2023,5,8),IF('別紙3-3_要件ﾁｪｯｸﾘｽﾄ(0508以降)'!$C$28="×","",IF(AND(踏み台シート!I241=1,踏み台シート!I455=1),2,IF(踏み台シート!I241=1,1,""))),IF(AND(踏み台シート!I241=1,踏み台シート!I455=1),2,IF(踏み台シート!I241=1,1,"")))</f>
        <v/>
      </c>
      <c r="J31" s="5" t="str">
        <f>IF($J$8&gt;=DATE(2023,5,8),IF('別紙3-3_要件ﾁｪｯｸﾘｽﾄ(0508以降)'!$C$28="×","",IF(AND(踏み台シート!J241=1,踏み台シート!J455=1),2,IF(踏み台シート!J241=1,1,""))),IF(AND(踏み台シート!J241=1,踏み台シート!J455=1),2,IF(踏み台シート!J241=1,1,"")))</f>
        <v/>
      </c>
      <c r="K31" s="5" t="str">
        <f>IF($K$8&gt;=DATE(2023,5,8),IF('別紙3-3_要件ﾁｪｯｸﾘｽﾄ(0508以降)'!$C$28="×","",IF(AND(踏み台シート!K241=1,踏み台シート!K455=1),2,IF(踏み台シート!K241=1,1,""))),IF(AND(踏み台シート!K241=1,踏み台シート!K455=1),2,IF(踏み台シート!K241=1,1,"")))</f>
        <v/>
      </c>
      <c r="L31" s="5" t="str">
        <f>IF($L$8&gt;=DATE(2023,5,8),IF('別紙3-3_要件ﾁｪｯｸﾘｽﾄ(0508以降)'!$C$28="×","",IF(AND(踏み台シート!L241=1,踏み台シート!L455=1),2,IF(踏み台シート!L241=1,1,""))),IF(AND(踏み台シート!L241=1,踏み台シート!L455=1),2,IF(踏み台シート!L241=1,1,"")))</f>
        <v/>
      </c>
      <c r="M31" s="5" t="str">
        <f>IF($M$8&gt;=DATE(2023,5,8),IF('別紙3-3_要件ﾁｪｯｸﾘｽﾄ(0508以降)'!$C$28="×","",IF(AND(踏み台シート!M241=1,踏み台シート!M455=1),2,IF(踏み台シート!M241=1,1,""))),IF(AND(踏み台シート!M241=1,踏み台シート!M455=1),2,IF(踏み台シート!M241=1,1,"")))</f>
        <v/>
      </c>
      <c r="N31" s="5" t="str">
        <f>IF($N$8&gt;=DATE(2023,5,8),IF('別紙3-3_要件ﾁｪｯｸﾘｽﾄ(0508以降)'!$C$28="×","",IF(AND(踏み台シート!N241=1,踏み台シート!N455=1),2,IF(踏み台シート!N241=1,1,""))),IF(AND(踏み台シート!N241=1,踏み台シート!N455=1),2,IF(踏み台シート!N241=1,1,"")))</f>
        <v/>
      </c>
      <c r="O31" s="5" t="str">
        <f>IF($O$8&gt;=DATE(2023,5,8),IF('別紙3-3_要件ﾁｪｯｸﾘｽﾄ(0508以降)'!$C$28="×","",IF(AND(踏み台シート!O241=1,踏み台シート!O455=1),2,IF(踏み台シート!O241=1,1,""))),IF(AND(踏み台シート!O241=1,踏み台シート!O455=1),2,IF(踏み台シート!O241=1,1,"")))</f>
        <v/>
      </c>
      <c r="P31" s="5" t="str">
        <f>IF($P$8&gt;=DATE(2023,5,8),IF('別紙3-3_要件ﾁｪｯｸﾘｽﾄ(0508以降)'!$C$28="×","",IF(AND(踏み台シート!P241=1,踏み台シート!P455=1),2,IF(踏み台シート!P241=1,1,""))),IF(AND(踏み台シート!P241=1,踏み台シート!P455=1),2,IF(踏み台シート!P241=1,1,"")))</f>
        <v/>
      </c>
      <c r="Q31" s="5" t="str">
        <f>IF($Q$8&gt;=DATE(2023,5,8),IF('別紙3-3_要件ﾁｪｯｸﾘｽﾄ(0508以降)'!$C$28="×","",IF(AND(踏み台シート!Q241=1,踏み台シート!Q455=1),2,IF(踏み台シート!Q241=1,1,""))),IF(AND(踏み台シート!Q241=1,踏み台シート!Q455=1),2,IF(踏み台シート!Q241=1,1,"")))</f>
        <v/>
      </c>
      <c r="R31" s="5" t="str">
        <f>IF($R$8&gt;=DATE(2023,5,8),IF('別紙3-3_要件ﾁｪｯｸﾘｽﾄ(0508以降)'!$C$28="×","",IF(AND(踏み台シート!R241=1,踏み台シート!R455=1),2,IF(踏み台シート!R241=1,1,""))),IF(AND(踏み台シート!R241=1,踏み台シート!R455=1),2,IF(踏み台シート!R241=1,1,"")))</f>
        <v/>
      </c>
      <c r="S31" s="5" t="str">
        <f>IF($S$8&gt;=DATE(2023,5,8),IF('別紙3-3_要件ﾁｪｯｸﾘｽﾄ(0508以降)'!$C$28="×","",IF(AND(踏み台シート!S241=1,踏み台シート!S455=1),2,IF(踏み台シート!S241=1,1,""))),IF(AND(踏み台シート!S241=1,踏み台シート!S455=1),2,IF(踏み台シート!S241=1,1,"")))</f>
        <v/>
      </c>
      <c r="T31" s="5" t="str">
        <f>IF($T$8&gt;=DATE(2023,5,8),IF('別紙3-3_要件ﾁｪｯｸﾘｽﾄ(0508以降)'!$C$28="×","",IF(AND(踏み台シート!T241=1,踏み台シート!T455=1),2,IF(踏み台シート!T241=1,1,""))),IF(AND(踏み台シート!T241=1,踏み台シート!T455=1),2,IF(踏み台シート!T241=1,1,"")))</f>
        <v/>
      </c>
      <c r="U31" s="5" t="str">
        <f>IF($U$8&gt;=DATE(2023,5,8),IF('別紙3-3_要件ﾁｪｯｸﾘｽﾄ(0508以降)'!$C$28="×","",IF(AND(踏み台シート!U241=1,踏み台シート!U455=1),2,IF(踏み台シート!U241=1,1,""))),IF(AND(踏み台シート!U241=1,踏み台シート!U455=1),2,IF(踏み台シート!U241=1,1,"")))</f>
        <v/>
      </c>
      <c r="V31" s="5" t="str">
        <f>IF($V$8&gt;=DATE(2023,5,8),IF('別紙3-3_要件ﾁｪｯｸﾘｽﾄ(0508以降)'!$C$28="×","",IF(AND(踏み台シート!V241=1,踏み台シート!V455=1),2,IF(踏み台シート!V241=1,1,""))),IF(AND(踏み台シート!V241=1,踏み台シート!V455=1),2,IF(踏み台シート!V241=1,1,"")))</f>
        <v/>
      </c>
      <c r="W31" s="5" t="str">
        <f>IF($W$8&gt;=DATE(2023,5,8),IF('別紙3-3_要件ﾁｪｯｸﾘｽﾄ(0508以降)'!$C$28="×","",IF(AND(踏み台シート!W241=1,踏み台シート!W455=1),2,IF(踏み台シート!W241=1,1,""))),IF(AND(踏み台シート!W241=1,踏み台シート!W455=1),2,IF(踏み台シート!W241=1,1,"")))</f>
        <v/>
      </c>
      <c r="X31" s="5" t="str">
        <f>IF($X$8&gt;=DATE(2023,5,8),IF('別紙3-3_要件ﾁｪｯｸﾘｽﾄ(0508以降)'!$C$28="×","",IF(AND(踏み台シート!X241=1,踏み台シート!X455=1),2,IF(踏み台シート!X241=1,1,""))),IF(AND(踏み台シート!X241=1,踏み台シート!X455=1),2,IF(踏み台シート!X241=1,1,"")))</f>
        <v/>
      </c>
      <c r="Y31" s="5" t="str">
        <f>IF($Y$8&gt;=DATE(2023,5,8),IF('別紙3-3_要件ﾁｪｯｸﾘｽﾄ(0508以降)'!$C$28="×","",IF(AND(踏み台シート!Y241=1,踏み台シート!Y455=1),2,IF(踏み台シート!Y241=1,1,""))),IF(AND(踏み台シート!Y241=1,踏み台シート!Y455=1),2,IF(踏み台シート!Y241=1,1,"")))</f>
        <v/>
      </c>
      <c r="Z31" s="5" t="str">
        <f>IF($Z$8&gt;=DATE(2023,5,8),IF('別紙3-3_要件ﾁｪｯｸﾘｽﾄ(0508以降)'!$C$28="×","",IF(AND(踏み台シート!Z241=1,踏み台シート!Z455=1),2,IF(踏み台シート!Z241=1,1,""))),IF(AND(踏み台シート!Z241=1,踏み台シート!Z455=1),2,IF(踏み台シート!Z241=1,1,"")))</f>
        <v/>
      </c>
      <c r="AA31" s="5" t="str">
        <f>IF($AA$8&gt;=DATE(2023,5,8),IF('別紙3-3_要件ﾁｪｯｸﾘｽﾄ(0508以降)'!$C$28="×","",IF(AND(踏み台シート!AA241=1,踏み台シート!AA455=1),2,IF(踏み台シート!AA241=1,1,""))),IF(AND(踏み台シート!AA241=1,踏み台シート!AA455=1),2,IF(踏み台シート!AA241=1,1,"")))</f>
        <v/>
      </c>
      <c r="AB31" s="5" t="str">
        <f>IF($AB$8&gt;=DATE(2023,5,8),IF('別紙3-3_要件ﾁｪｯｸﾘｽﾄ(0508以降)'!$C$28="×","",IF(AND(踏み台シート!AB241=1,踏み台シート!AB455=1),2,IF(踏み台シート!AB241=1,1,""))),IF(AND(踏み台シート!AB241=1,踏み台シート!AB455=1),2,IF(踏み台シート!AB241=1,1,"")))</f>
        <v/>
      </c>
      <c r="AC31" s="5" t="str">
        <f>IF($AC$8&gt;=DATE(2023,5,8),IF('別紙3-3_要件ﾁｪｯｸﾘｽﾄ(0508以降)'!$C$28="×","",IF(AND(踏み台シート!AC241=1,踏み台シート!AC455=1),2,IF(踏み台シート!AC241=1,1,""))),IF(AND(踏み台シート!AC241=1,踏み台シート!AC455=1),2,IF(踏み台シート!AC241=1,1,"")))</f>
        <v/>
      </c>
      <c r="AD31" s="5" t="str">
        <f>IF($AD$8&gt;=DATE(2023,5,8),IF('別紙3-3_要件ﾁｪｯｸﾘｽﾄ(0508以降)'!$C$28="×","",IF(AND(踏み台シート!AD241=1,踏み台シート!AD455=1),2,IF(踏み台シート!AD241=1,1,""))),IF(AND(踏み台シート!AD241=1,踏み台シート!AD455=1),2,IF(踏み台シート!AD241=1,1,"")))</f>
        <v/>
      </c>
      <c r="AE31" s="5" t="str">
        <f>IF($AE$8&gt;=DATE(2023,5,8),IF('別紙3-3_要件ﾁｪｯｸﾘｽﾄ(0508以降)'!$C$28="×","",IF(AND(踏み台シート!AE241=1,踏み台シート!AE455=1),2,IF(踏み台シート!AE241=1,1,""))),IF(AND(踏み台シート!AE241=1,踏み台シート!AE455=1),2,IF(踏み台シート!AE241=1,1,"")))</f>
        <v/>
      </c>
      <c r="AF31" s="5" t="str">
        <f>IF($AF$8&gt;=DATE(2023,5,8),IF('別紙3-3_要件ﾁｪｯｸﾘｽﾄ(0508以降)'!$C$28="×","",IF(AND(踏み台シート!AF241=1,踏み台シート!AF455=1),2,IF(踏み台シート!AF241=1,1,""))),IF(AND(踏み台シート!AF241=1,踏み台シート!AF455=1),2,IF(踏み台シート!AF241=1,1,"")))</f>
        <v/>
      </c>
      <c r="AG31" s="5" t="str">
        <f>IF($AG$8&gt;=DATE(2023,5,8),IF('別紙3-3_要件ﾁｪｯｸﾘｽﾄ(0508以降)'!$C$28="×","",IF(AND(踏み台シート!AG241=1,踏み台シート!AG455=1),2,IF(踏み台シート!AG241=1,1,""))),IF(AND(踏み台シート!AG241=1,踏み台シート!AG455=1),2,IF(踏み台シート!AG241=1,1,"")))</f>
        <v/>
      </c>
      <c r="AH31" s="5" t="str">
        <f>IF($AH$8&gt;=DATE(2023,5,8),IF('別紙3-3_要件ﾁｪｯｸﾘｽﾄ(0508以降)'!$C$28="×","",IF(AND(踏み台シート!AH241=1,踏み台シート!AH455=1),2,IF(踏み台シート!AH241=1,1,""))),IF(AND(踏み台シート!AH241=1,踏み台シート!AH455=1),2,IF(踏み台シート!AH241=1,1,"")))</f>
        <v/>
      </c>
      <c r="AI31" s="5" t="str">
        <f>IF($AI$8&gt;=DATE(2023,5,8),IF('別紙3-3_要件ﾁｪｯｸﾘｽﾄ(0508以降)'!$C$28="×","",IF(AND(踏み台シート!AI241=1,踏み台シート!AI455=1),2,IF(踏み台シート!AI241=1,1,""))),IF(AND(踏み台シート!AI241=1,踏み台シート!AI455=1),2,IF(踏み台シート!AI241=1,1,"")))</f>
        <v/>
      </c>
      <c r="AJ31" s="5" t="str">
        <f>IF($AJ$8&gt;=DATE(2023,5,8),IF('別紙3-3_要件ﾁｪｯｸﾘｽﾄ(0508以降)'!$C$28="×","",IF(AND(踏み台シート!AJ241=1,踏み台シート!AJ455=1),2,IF(踏み台シート!AJ241=1,1,""))),IF(AND(踏み台シート!AJ241=1,踏み台シート!AJ455=1),2,IF(踏み台シート!AJ241=1,1,"")))</f>
        <v/>
      </c>
      <c r="AK31" s="5" t="str">
        <f>IF($AK$8&gt;=DATE(2023,5,8),IF('別紙3-3_要件ﾁｪｯｸﾘｽﾄ(0508以降)'!$C$28="×","",IF(AND(踏み台シート!AK241=1,踏み台シート!AK455=1),2,IF(踏み台シート!AK241=1,1,""))),IF(AND(踏み台シート!AK241=1,踏み台シート!AK455=1),2,IF(踏み台シート!AK241=1,1,"")))</f>
        <v/>
      </c>
      <c r="AL31" s="5" t="str">
        <f>IF($AL$8&gt;=DATE(2023,5,8),IF('別紙3-3_要件ﾁｪｯｸﾘｽﾄ(0508以降)'!$C$28="×","",IF(AND(踏み台シート!AL241=1,踏み台シート!AL455=1),2,IF(踏み台シート!AL241=1,1,""))),IF(AND(踏み台シート!AL241=1,踏み台シート!AL455=1),2,IF(踏み台シート!AL241=1,1,"")))</f>
        <v/>
      </c>
      <c r="AM31" s="5" t="str">
        <f>IF($AM$8&gt;=DATE(2023,5,8),IF('別紙3-3_要件ﾁｪｯｸﾘｽﾄ(0508以降)'!$C$28="×","",IF(AND(踏み台シート!AM241=1,踏み台シート!AM455=1),2,IF(踏み台シート!AM241=1,1,""))),IF(AND(踏み台シート!AM241=1,踏み台シート!AM455=1),2,IF(踏み台シート!AM241=1,1,"")))</f>
        <v/>
      </c>
      <c r="AN31" s="5" t="str">
        <f>IF($AN$8&gt;=DATE(2023,5,8),IF('別紙3-3_要件ﾁｪｯｸﾘｽﾄ(0508以降)'!$C$28="×","",IF(AND(踏み台シート!AN241=1,踏み台シート!AN455=1),2,IF(踏み台シート!AN241=1,1,""))),IF(AND(踏み台シート!AN241=1,踏み台シート!AN455=1),2,IF(踏み台シート!AN241=1,1,"")))</f>
        <v/>
      </c>
      <c r="AO31" s="5" t="str">
        <f>IF($AO$8&gt;=DATE(2023,5,8),IF('別紙3-3_要件ﾁｪｯｸﾘｽﾄ(0508以降)'!$C$28="×","",IF(AND(踏み台シート!AO241=1,踏み台シート!AO455=1),2,IF(踏み台シート!AO241=1,1,""))),IF(AND(踏み台シート!AO241=1,踏み台シート!AO455=1),2,IF(踏み台シート!AO241=1,1,"")))</f>
        <v/>
      </c>
      <c r="AP31" s="5" t="str">
        <f>IF($AP$8&gt;=DATE(2023,5,8),IF('別紙3-3_要件ﾁｪｯｸﾘｽﾄ(0508以降)'!$C$28="×","",IF(AND(踏み台シート!AP241=1,踏み台シート!AP455=1),2,IF(踏み台シート!AP241=1,1,""))),IF(AND(踏み台シート!AP241=1,踏み台シート!AP455=1),2,IF(踏み台シート!AP241=1,1,"")))</f>
        <v/>
      </c>
      <c r="AQ31" s="5" t="str">
        <f>IF($AQ$8&gt;=DATE(2023,5,8),IF('別紙3-3_要件ﾁｪｯｸﾘｽﾄ(0508以降)'!$C$28="×","",IF(AND(踏み台シート!AQ241=1,踏み台シート!AQ455=1),2,IF(踏み台シート!AQ241=1,1,""))),IF(AND(踏み台シート!AQ241=1,踏み台シート!AQ455=1),2,IF(踏み台シート!AQ241=1,1,"")))</f>
        <v/>
      </c>
      <c r="AR31" s="5" t="str">
        <f>IF($AR$8&gt;=DATE(2023,5,8),IF('別紙3-3_要件ﾁｪｯｸﾘｽﾄ(0508以降)'!$C$28="×","",IF(AND(踏み台シート!AR241=1,踏み台シート!AR455=1),2,IF(踏み台シート!AR241=1,1,""))),IF(AND(踏み台シート!AR241=1,踏み台シート!AR455=1),2,IF(踏み台シート!AR241=1,1,"")))</f>
        <v/>
      </c>
      <c r="AS31" s="5" t="str">
        <f>IF($AS$8&gt;=DATE(2023,5,8),IF('別紙3-3_要件ﾁｪｯｸﾘｽﾄ(0508以降)'!$C$28="×","",IF(AND(踏み台シート!AS241=1,踏み台シート!AS455=1),2,IF(踏み台シート!AS241=1,1,""))),IF(AND(踏み台シート!AS241=1,踏み台シート!AS455=1),2,IF(踏み台シート!AS241=1,1,"")))</f>
        <v/>
      </c>
      <c r="AT31" s="5" t="str">
        <f>IF($AT$8&gt;=DATE(2023,5,8),IF('別紙3-3_要件ﾁｪｯｸﾘｽﾄ(0508以降)'!$C$28="×","",IF(AND(踏み台シート!AT241=1,踏み台シート!AT455=1),2,IF(踏み台シート!AT241=1,1,""))),IF(AND(踏み台シート!AT241=1,踏み台シート!AT455=1),2,IF(踏み台シート!AT241=1,1,"")))</f>
        <v/>
      </c>
      <c r="AU31" s="5" t="str">
        <f>IF($AU$8&gt;=DATE(2023,5,8),IF('別紙3-3_要件ﾁｪｯｸﾘｽﾄ(0508以降)'!$C$28="×","",IF(AND(踏み台シート!AU241=1,踏み台シート!AU455=1),2,IF(踏み台シート!AU241=1,1,""))),IF(AND(踏み台シート!AU241=1,踏み台シート!AU455=1),2,IF(踏み台シート!AU241=1,1,"")))</f>
        <v/>
      </c>
      <c r="AV31" s="5" t="str">
        <f>IF($AV$8&gt;=DATE(2023,5,8),IF('別紙3-3_要件ﾁｪｯｸﾘｽﾄ(0508以降)'!$C$28="×","",IF(AND(踏み台シート!AV241=1,踏み台シート!AV455=1),2,IF(踏み台シート!AV241=1,1,""))),IF(AND(踏み台シート!AV241=1,踏み台シート!AV455=1),2,IF(踏み台シート!AV241=1,1,"")))</f>
        <v/>
      </c>
      <c r="AW31" s="5" t="str">
        <f>IF($AW$8&gt;=DATE(2023,5,8),IF('別紙3-3_要件ﾁｪｯｸﾘｽﾄ(0508以降)'!$C$28="×","",IF(AND(踏み台シート!AW241=1,踏み台シート!AW455=1),2,IF(踏み台シート!AW241=1,1,""))),IF(AND(踏み台シート!AW241=1,踏み台シート!AW455=1),2,IF(踏み台シート!AW241=1,1,"")))</f>
        <v/>
      </c>
      <c r="AX31" s="5" t="str">
        <f>IF($AX$8&gt;=DATE(2023,5,8),IF('別紙3-3_要件ﾁｪｯｸﾘｽﾄ(0508以降)'!$C$28="×","",IF(AND(踏み台シート!AX241=1,踏み台シート!AX455=1),2,IF(踏み台シート!AX241=1,1,""))),IF(AND(踏み台シート!AX241=1,踏み台シート!AX455=1),2,IF(踏み台シート!AX241=1,1,"")))</f>
        <v/>
      </c>
      <c r="AY31" s="5" t="str">
        <f>IF($AY$8&gt;=DATE(2023,5,8),IF('別紙3-3_要件ﾁｪｯｸﾘｽﾄ(0508以降)'!$C$28="×","",IF(AND(踏み台シート!AY241=1,踏み台シート!AY455=1),2,IF(踏み台シート!AY241=1,1,""))),IF(AND(踏み台シート!AY241=1,踏み台シート!AY455=1),2,IF(踏み台シート!AY241=1,1,"")))</f>
        <v/>
      </c>
      <c r="AZ31" s="5" t="str">
        <f>IF($AZ$8&gt;=DATE(2023,5,8),IF('別紙3-3_要件ﾁｪｯｸﾘｽﾄ(0508以降)'!$C$28="×","",IF(AND(踏み台シート!AZ241=1,踏み台シート!AZ455=1),2,IF(踏み台シート!AZ241=1,1,""))),IF(AND(踏み台シート!AZ241=1,踏み台シート!AZ455=1),2,IF(踏み台シート!AZ241=1,1,"")))</f>
        <v/>
      </c>
      <c r="BA31" s="5" t="str">
        <f>IF($BA$8&gt;=DATE(2023,5,8),IF('別紙3-3_要件ﾁｪｯｸﾘｽﾄ(0508以降)'!$C$28="×","",IF(AND(踏み台シート!BA241=1,踏み台シート!BA455=1),2,IF(踏み台シート!BA241=1,1,""))),IF(AND(踏み台シート!BA241=1,踏み台シート!BA455=1),2,IF(踏み台シート!BA241=1,1,"")))</f>
        <v/>
      </c>
      <c r="BB31" s="18" t="str">
        <f t="shared" si="21"/>
        <v/>
      </c>
      <c r="BC31" s="7" t="str">
        <f t="shared" si="22"/>
        <v/>
      </c>
      <c r="BD31" s="7" t="str">
        <f t="shared" si="23"/>
        <v/>
      </c>
    </row>
    <row r="32" spans="1:56" ht="24" customHeight="1" x14ac:dyDescent="0.2">
      <c r="A32" s="5" t="str">
        <f t="shared" si="24"/>
        <v/>
      </c>
      <c r="B32" s="14" t="str">
        <f>IF('別紙3-1_区分⑤所要額内訳'!B34="","",'別紙3-1_区分⑤所要額内訳'!B34)</f>
        <v/>
      </c>
      <c r="C32" s="5" t="str">
        <f>IF('別紙3-1_区分⑤所要額内訳'!C34="","",'別紙3-1_区分⑤所要額内訳'!C34)</f>
        <v/>
      </c>
      <c r="D32" s="5">
        <f>IF($D$8&gt;=DATE(2023,5,8),IF('別紙3-3_要件ﾁｪｯｸﾘｽﾄ(0508以降)'!$C$28="×","",IF(AND(踏み台シート!D242=1,踏み台シート!D456=1),2,IF(踏み台シート!D242=1,1,""))),IF(AND(踏み台シート!D242=1,踏み台シート!D456=1),2,IF(踏み台シート!D242=1,1,"")))</f>
        <v>1</v>
      </c>
      <c r="E32" s="5" t="str">
        <f>IF($E$8&gt;=DATE(2023,5,8),IF('別紙3-3_要件ﾁｪｯｸﾘｽﾄ(0508以降)'!$C$28="×","",IF(AND(踏み台シート!E242=1,踏み台シート!E456=1),2,IF(踏み台シート!E242=1,1,""))),IF(AND(踏み台シート!E242=1,踏み台シート!E456=1),2,IF(踏み台シート!E242=1,1,"")))</f>
        <v/>
      </c>
      <c r="F32" s="5" t="str">
        <f>IF($F$8&gt;=DATE(2023,5,8),IF('別紙3-3_要件ﾁｪｯｸﾘｽﾄ(0508以降)'!$C$28="×","",IF(AND(踏み台シート!F242=1,踏み台シート!F456=1),2,IF(踏み台シート!F242=1,1,""))),IF(AND(踏み台シート!F242=1,踏み台シート!F456=1),2,IF(踏み台シート!F242=1,1,"")))</f>
        <v/>
      </c>
      <c r="G32" s="5" t="str">
        <f>IF($G$8&gt;=DATE(2023,5,8),IF('別紙3-3_要件ﾁｪｯｸﾘｽﾄ(0508以降)'!$C$28="×","",IF(AND(踏み台シート!G242=1,踏み台シート!G456=1),2,IF(踏み台シート!G242=1,1,""))),IF(AND(踏み台シート!G242=1,踏み台シート!G456=1),2,IF(踏み台シート!G242=1,1,"")))</f>
        <v/>
      </c>
      <c r="H32" s="5" t="str">
        <f>IF($H$8&gt;=DATE(2023,5,8),IF('別紙3-3_要件ﾁｪｯｸﾘｽﾄ(0508以降)'!$C$28="×","",IF(AND(踏み台シート!H242=1,踏み台シート!H456=1),2,IF(踏み台シート!H242=1,1,""))),IF(AND(踏み台シート!H242=1,踏み台シート!H456=1),2,IF(踏み台シート!H242=1,1,"")))</f>
        <v/>
      </c>
      <c r="I32" s="5" t="str">
        <f>IF($I$8&gt;=DATE(2023,5,8),IF('別紙3-3_要件ﾁｪｯｸﾘｽﾄ(0508以降)'!$C$28="×","",IF(AND(踏み台シート!I242=1,踏み台シート!I456=1),2,IF(踏み台シート!I242=1,1,""))),IF(AND(踏み台シート!I242=1,踏み台シート!I456=1),2,IF(踏み台シート!I242=1,1,"")))</f>
        <v/>
      </c>
      <c r="J32" s="5" t="str">
        <f>IF($J$8&gt;=DATE(2023,5,8),IF('別紙3-3_要件ﾁｪｯｸﾘｽﾄ(0508以降)'!$C$28="×","",IF(AND(踏み台シート!J242=1,踏み台シート!J456=1),2,IF(踏み台シート!J242=1,1,""))),IF(AND(踏み台シート!J242=1,踏み台シート!J456=1),2,IF(踏み台シート!J242=1,1,"")))</f>
        <v/>
      </c>
      <c r="K32" s="5" t="str">
        <f>IF($K$8&gt;=DATE(2023,5,8),IF('別紙3-3_要件ﾁｪｯｸﾘｽﾄ(0508以降)'!$C$28="×","",IF(AND(踏み台シート!K242=1,踏み台シート!K456=1),2,IF(踏み台シート!K242=1,1,""))),IF(AND(踏み台シート!K242=1,踏み台シート!K456=1),2,IF(踏み台シート!K242=1,1,"")))</f>
        <v/>
      </c>
      <c r="L32" s="5" t="str">
        <f>IF($L$8&gt;=DATE(2023,5,8),IF('別紙3-3_要件ﾁｪｯｸﾘｽﾄ(0508以降)'!$C$28="×","",IF(AND(踏み台シート!L242=1,踏み台シート!L456=1),2,IF(踏み台シート!L242=1,1,""))),IF(AND(踏み台シート!L242=1,踏み台シート!L456=1),2,IF(踏み台シート!L242=1,1,"")))</f>
        <v/>
      </c>
      <c r="M32" s="5" t="str">
        <f>IF($M$8&gt;=DATE(2023,5,8),IF('別紙3-3_要件ﾁｪｯｸﾘｽﾄ(0508以降)'!$C$28="×","",IF(AND(踏み台シート!M242=1,踏み台シート!M456=1),2,IF(踏み台シート!M242=1,1,""))),IF(AND(踏み台シート!M242=1,踏み台シート!M456=1),2,IF(踏み台シート!M242=1,1,"")))</f>
        <v/>
      </c>
      <c r="N32" s="5" t="str">
        <f>IF($N$8&gt;=DATE(2023,5,8),IF('別紙3-3_要件ﾁｪｯｸﾘｽﾄ(0508以降)'!$C$28="×","",IF(AND(踏み台シート!N242=1,踏み台シート!N456=1),2,IF(踏み台シート!N242=1,1,""))),IF(AND(踏み台シート!N242=1,踏み台シート!N456=1),2,IF(踏み台シート!N242=1,1,"")))</f>
        <v/>
      </c>
      <c r="O32" s="5" t="str">
        <f>IF($O$8&gt;=DATE(2023,5,8),IF('別紙3-3_要件ﾁｪｯｸﾘｽﾄ(0508以降)'!$C$28="×","",IF(AND(踏み台シート!O242=1,踏み台シート!O456=1),2,IF(踏み台シート!O242=1,1,""))),IF(AND(踏み台シート!O242=1,踏み台シート!O456=1),2,IF(踏み台シート!O242=1,1,"")))</f>
        <v/>
      </c>
      <c r="P32" s="5" t="str">
        <f>IF($P$8&gt;=DATE(2023,5,8),IF('別紙3-3_要件ﾁｪｯｸﾘｽﾄ(0508以降)'!$C$28="×","",IF(AND(踏み台シート!P242=1,踏み台シート!P456=1),2,IF(踏み台シート!P242=1,1,""))),IF(AND(踏み台シート!P242=1,踏み台シート!P456=1),2,IF(踏み台シート!P242=1,1,"")))</f>
        <v/>
      </c>
      <c r="Q32" s="5" t="str">
        <f>IF($Q$8&gt;=DATE(2023,5,8),IF('別紙3-3_要件ﾁｪｯｸﾘｽﾄ(0508以降)'!$C$28="×","",IF(AND(踏み台シート!Q242=1,踏み台シート!Q456=1),2,IF(踏み台シート!Q242=1,1,""))),IF(AND(踏み台シート!Q242=1,踏み台シート!Q456=1),2,IF(踏み台シート!Q242=1,1,"")))</f>
        <v/>
      </c>
      <c r="R32" s="5" t="str">
        <f>IF($R$8&gt;=DATE(2023,5,8),IF('別紙3-3_要件ﾁｪｯｸﾘｽﾄ(0508以降)'!$C$28="×","",IF(AND(踏み台シート!R242=1,踏み台シート!R456=1),2,IF(踏み台シート!R242=1,1,""))),IF(AND(踏み台シート!R242=1,踏み台シート!R456=1),2,IF(踏み台シート!R242=1,1,"")))</f>
        <v/>
      </c>
      <c r="S32" s="5" t="str">
        <f>IF($S$8&gt;=DATE(2023,5,8),IF('別紙3-3_要件ﾁｪｯｸﾘｽﾄ(0508以降)'!$C$28="×","",IF(AND(踏み台シート!S242=1,踏み台シート!S456=1),2,IF(踏み台シート!S242=1,1,""))),IF(AND(踏み台シート!S242=1,踏み台シート!S456=1),2,IF(踏み台シート!S242=1,1,"")))</f>
        <v/>
      </c>
      <c r="T32" s="5" t="str">
        <f>IF($T$8&gt;=DATE(2023,5,8),IF('別紙3-3_要件ﾁｪｯｸﾘｽﾄ(0508以降)'!$C$28="×","",IF(AND(踏み台シート!T242=1,踏み台シート!T456=1),2,IF(踏み台シート!T242=1,1,""))),IF(AND(踏み台シート!T242=1,踏み台シート!T456=1),2,IF(踏み台シート!T242=1,1,"")))</f>
        <v/>
      </c>
      <c r="U32" s="5" t="str">
        <f>IF($U$8&gt;=DATE(2023,5,8),IF('別紙3-3_要件ﾁｪｯｸﾘｽﾄ(0508以降)'!$C$28="×","",IF(AND(踏み台シート!U242=1,踏み台シート!U456=1),2,IF(踏み台シート!U242=1,1,""))),IF(AND(踏み台シート!U242=1,踏み台シート!U456=1),2,IF(踏み台シート!U242=1,1,"")))</f>
        <v/>
      </c>
      <c r="V32" s="5" t="str">
        <f>IF($V$8&gt;=DATE(2023,5,8),IF('別紙3-3_要件ﾁｪｯｸﾘｽﾄ(0508以降)'!$C$28="×","",IF(AND(踏み台シート!V242=1,踏み台シート!V456=1),2,IF(踏み台シート!V242=1,1,""))),IF(AND(踏み台シート!V242=1,踏み台シート!V456=1),2,IF(踏み台シート!V242=1,1,"")))</f>
        <v/>
      </c>
      <c r="W32" s="5" t="str">
        <f>IF($W$8&gt;=DATE(2023,5,8),IF('別紙3-3_要件ﾁｪｯｸﾘｽﾄ(0508以降)'!$C$28="×","",IF(AND(踏み台シート!W242=1,踏み台シート!W456=1),2,IF(踏み台シート!W242=1,1,""))),IF(AND(踏み台シート!W242=1,踏み台シート!W456=1),2,IF(踏み台シート!W242=1,1,"")))</f>
        <v/>
      </c>
      <c r="X32" s="5" t="str">
        <f>IF($X$8&gt;=DATE(2023,5,8),IF('別紙3-3_要件ﾁｪｯｸﾘｽﾄ(0508以降)'!$C$28="×","",IF(AND(踏み台シート!X242=1,踏み台シート!X456=1),2,IF(踏み台シート!X242=1,1,""))),IF(AND(踏み台シート!X242=1,踏み台シート!X456=1),2,IF(踏み台シート!X242=1,1,"")))</f>
        <v/>
      </c>
      <c r="Y32" s="5" t="str">
        <f>IF($Y$8&gt;=DATE(2023,5,8),IF('別紙3-3_要件ﾁｪｯｸﾘｽﾄ(0508以降)'!$C$28="×","",IF(AND(踏み台シート!Y242=1,踏み台シート!Y456=1),2,IF(踏み台シート!Y242=1,1,""))),IF(AND(踏み台シート!Y242=1,踏み台シート!Y456=1),2,IF(踏み台シート!Y242=1,1,"")))</f>
        <v/>
      </c>
      <c r="Z32" s="5" t="str">
        <f>IF($Z$8&gt;=DATE(2023,5,8),IF('別紙3-3_要件ﾁｪｯｸﾘｽﾄ(0508以降)'!$C$28="×","",IF(AND(踏み台シート!Z242=1,踏み台シート!Z456=1),2,IF(踏み台シート!Z242=1,1,""))),IF(AND(踏み台シート!Z242=1,踏み台シート!Z456=1),2,IF(踏み台シート!Z242=1,1,"")))</f>
        <v/>
      </c>
      <c r="AA32" s="5" t="str">
        <f>IF($AA$8&gt;=DATE(2023,5,8),IF('別紙3-3_要件ﾁｪｯｸﾘｽﾄ(0508以降)'!$C$28="×","",IF(AND(踏み台シート!AA242=1,踏み台シート!AA456=1),2,IF(踏み台シート!AA242=1,1,""))),IF(AND(踏み台シート!AA242=1,踏み台シート!AA456=1),2,IF(踏み台シート!AA242=1,1,"")))</f>
        <v/>
      </c>
      <c r="AB32" s="5" t="str">
        <f>IF($AB$8&gt;=DATE(2023,5,8),IF('別紙3-3_要件ﾁｪｯｸﾘｽﾄ(0508以降)'!$C$28="×","",IF(AND(踏み台シート!AB242=1,踏み台シート!AB456=1),2,IF(踏み台シート!AB242=1,1,""))),IF(AND(踏み台シート!AB242=1,踏み台シート!AB456=1),2,IF(踏み台シート!AB242=1,1,"")))</f>
        <v/>
      </c>
      <c r="AC32" s="5" t="str">
        <f>IF($AC$8&gt;=DATE(2023,5,8),IF('別紙3-3_要件ﾁｪｯｸﾘｽﾄ(0508以降)'!$C$28="×","",IF(AND(踏み台シート!AC242=1,踏み台シート!AC456=1),2,IF(踏み台シート!AC242=1,1,""))),IF(AND(踏み台シート!AC242=1,踏み台シート!AC456=1),2,IF(踏み台シート!AC242=1,1,"")))</f>
        <v/>
      </c>
      <c r="AD32" s="5" t="str">
        <f>IF($AD$8&gt;=DATE(2023,5,8),IF('別紙3-3_要件ﾁｪｯｸﾘｽﾄ(0508以降)'!$C$28="×","",IF(AND(踏み台シート!AD242=1,踏み台シート!AD456=1),2,IF(踏み台シート!AD242=1,1,""))),IF(AND(踏み台シート!AD242=1,踏み台シート!AD456=1),2,IF(踏み台シート!AD242=1,1,"")))</f>
        <v/>
      </c>
      <c r="AE32" s="5" t="str">
        <f>IF($AE$8&gt;=DATE(2023,5,8),IF('別紙3-3_要件ﾁｪｯｸﾘｽﾄ(0508以降)'!$C$28="×","",IF(AND(踏み台シート!AE242=1,踏み台シート!AE456=1),2,IF(踏み台シート!AE242=1,1,""))),IF(AND(踏み台シート!AE242=1,踏み台シート!AE456=1),2,IF(踏み台シート!AE242=1,1,"")))</f>
        <v/>
      </c>
      <c r="AF32" s="5" t="str">
        <f>IF($AF$8&gt;=DATE(2023,5,8),IF('別紙3-3_要件ﾁｪｯｸﾘｽﾄ(0508以降)'!$C$28="×","",IF(AND(踏み台シート!AF242=1,踏み台シート!AF456=1),2,IF(踏み台シート!AF242=1,1,""))),IF(AND(踏み台シート!AF242=1,踏み台シート!AF456=1),2,IF(踏み台シート!AF242=1,1,"")))</f>
        <v/>
      </c>
      <c r="AG32" s="5" t="str">
        <f>IF($AG$8&gt;=DATE(2023,5,8),IF('別紙3-3_要件ﾁｪｯｸﾘｽﾄ(0508以降)'!$C$28="×","",IF(AND(踏み台シート!AG242=1,踏み台シート!AG456=1),2,IF(踏み台シート!AG242=1,1,""))),IF(AND(踏み台シート!AG242=1,踏み台シート!AG456=1),2,IF(踏み台シート!AG242=1,1,"")))</f>
        <v/>
      </c>
      <c r="AH32" s="5" t="str">
        <f>IF($AH$8&gt;=DATE(2023,5,8),IF('別紙3-3_要件ﾁｪｯｸﾘｽﾄ(0508以降)'!$C$28="×","",IF(AND(踏み台シート!AH242=1,踏み台シート!AH456=1),2,IF(踏み台シート!AH242=1,1,""))),IF(AND(踏み台シート!AH242=1,踏み台シート!AH456=1),2,IF(踏み台シート!AH242=1,1,"")))</f>
        <v/>
      </c>
      <c r="AI32" s="5" t="str">
        <f>IF($AI$8&gt;=DATE(2023,5,8),IF('別紙3-3_要件ﾁｪｯｸﾘｽﾄ(0508以降)'!$C$28="×","",IF(AND(踏み台シート!AI242=1,踏み台シート!AI456=1),2,IF(踏み台シート!AI242=1,1,""))),IF(AND(踏み台シート!AI242=1,踏み台シート!AI456=1),2,IF(踏み台シート!AI242=1,1,"")))</f>
        <v/>
      </c>
      <c r="AJ32" s="5" t="str">
        <f>IF($AJ$8&gt;=DATE(2023,5,8),IF('別紙3-3_要件ﾁｪｯｸﾘｽﾄ(0508以降)'!$C$28="×","",IF(AND(踏み台シート!AJ242=1,踏み台シート!AJ456=1),2,IF(踏み台シート!AJ242=1,1,""))),IF(AND(踏み台シート!AJ242=1,踏み台シート!AJ456=1),2,IF(踏み台シート!AJ242=1,1,"")))</f>
        <v/>
      </c>
      <c r="AK32" s="5" t="str">
        <f>IF($AK$8&gt;=DATE(2023,5,8),IF('別紙3-3_要件ﾁｪｯｸﾘｽﾄ(0508以降)'!$C$28="×","",IF(AND(踏み台シート!AK242=1,踏み台シート!AK456=1),2,IF(踏み台シート!AK242=1,1,""))),IF(AND(踏み台シート!AK242=1,踏み台シート!AK456=1),2,IF(踏み台シート!AK242=1,1,"")))</f>
        <v/>
      </c>
      <c r="AL32" s="5" t="str">
        <f>IF($AL$8&gt;=DATE(2023,5,8),IF('別紙3-3_要件ﾁｪｯｸﾘｽﾄ(0508以降)'!$C$28="×","",IF(AND(踏み台シート!AL242=1,踏み台シート!AL456=1),2,IF(踏み台シート!AL242=1,1,""))),IF(AND(踏み台シート!AL242=1,踏み台シート!AL456=1),2,IF(踏み台シート!AL242=1,1,"")))</f>
        <v/>
      </c>
      <c r="AM32" s="5" t="str">
        <f>IF($AM$8&gt;=DATE(2023,5,8),IF('別紙3-3_要件ﾁｪｯｸﾘｽﾄ(0508以降)'!$C$28="×","",IF(AND(踏み台シート!AM242=1,踏み台シート!AM456=1),2,IF(踏み台シート!AM242=1,1,""))),IF(AND(踏み台シート!AM242=1,踏み台シート!AM456=1),2,IF(踏み台シート!AM242=1,1,"")))</f>
        <v/>
      </c>
      <c r="AN32" s="5" t="str">
        <f>IF($AN$8&gt;=DATE(2023,5,8),IF('別紙3-3_要件ﾁｪｯｸﾘｽﾄ(0508以降)'!$C$28="×","",IF(AND(踏み台シート!AN242=1,踏み台シート!AN456=1),2,IF(踏み台シート!AN242=1,1,""))),IF(AND(踏み台シート!AN242=1,踏み台シート!AN456=1),2,IF(踏み台シート!AN242=1,1,"")))</f>
        <v/>
      </c>
      <c r="AO32" s="5" t="str">
        <f>IF($AO$8&gt;=DATE(2023,5,8),IF('別紙3-3_要件ﾁｪｯｸﾘｽﾄ(0508以降)'!$C$28="×","",IF(AND(踏み台シート!AO242=1,踏み台シート!AO456=1),2,IF(踏み台シート!AO242=1,1,""))),IF(AND(踏み台シート!AO242=1,踏み台シート!AO456=1),2,IF(踏み台シート!AO242=1,1,"")))</f>
        <v/>
      </c>
      <c r="AP32" s="5" t="str">
        <f>IF($AP$8&gt;=DATE(2023,5,8),IF('別紙3-3_要件ﾁｪｯｸﾘｽﾄ(0508以降)'!$C$28="×","",IF(AND(踏み台シート!AP242=1,踏み台シート!AP456=1),2,IF(踏み台シート!AP242=1,1,""))),IF(AND(踏み台シート!AP242=1,踏み台シート!AP456=1),2,IF(踏み台シート!AP242=1,1,"")))</f>
        <v/>
      </c>
      <c r="AQ32" s="5" t="str">
        <f>IF($AQ$8&gt;=DATE(2023,5,8),IF('別紙3-3_要件ﾁｪｯｸﾘｽﾄ(0508以降)'!$C$28="×","",IF(AND(踏み台シート!AQ242=1,踏み台シート!AQ456=1),2,IF(踏み台シート!AQ242=1,1,""))),IF(AND(踏み台シート!AQ242=1,踏み台シート!AQ456=1),2,IF(踏み台シート!AQ242=1,1,"")))</f>
        <v/>
      </c>
      <c r="AR32" s="5" t="str">
        <f>IF($AR$8&gt;=DATE(2023,5,8),IF('別紙3-3_要件ﾁｪｯｸﾘｽﾄ(0508以降)'!$C$28="×","",IF(AND(踏み台シート!AR242=1,踏み台シート!AR456=1),2,IF(踏み台シート!AR242=1,1,""))),IF(AND(踏み台シート!AR242=1,踏み台シート!AR456=1),2,IF(踏み台シート!AR242=1,1,"")))</f>
        <v/>
      </c>
      <c r="AS32" s="5" t="str">
        <f>IF($AS$8&gt;=DATE(2023,5,8),IF('別紙3-3_要件ﾁｪｯｸﾘｽﾄ(0508以降)'!$C$28="×","",IF(AND(踏み台シート!AS242=1,踏み台シート!AS456=1),2,IF(踏み台シート!AS242=1,1,""))),IF(AND(踏み台シート!AS242=1,踏み台シート!AS456=1),2,IF(踏み台シート!AS242=1,1,"")))</f>
        <v/>
      </c>
      <c r="AT32" s="5" t="str">
        <f>IF($AT$8&gt;=DATE(2023,5,8),IF('別紙3-3_要件ﾁｪｯｸﾘｽﾄ(0508以降)'!$C$28="×","",IF(AND(踏み台シート!AT242=1,踏み台シート!AT456=1),2,IF(踏み台シート!AT242=1,1,""))),IF(AND(踏み台シート!AT242=1,踏み台シート!AT456=1),2,IF(踏み台シート!AT242=1,1,"")))</f>
        <v/>
      </c>
      <c r="AU32" s="5" t="str">
        <f>IF($AU$8&gt;=DATE(2023,5,8),IF('別紙3-3_要件ﾁｪｯｸﾘｽﾄ(0508以降)'!$C$28="×","",IF(AND(踏み台シート!AU242=1,踏み台シート!AU456=1),2,IF(踏み台シート!AU242=1,1,""))),IF(AND(踏み台シート!AU242=1,踏み台シート!AU456=1),2,IF(踏み台シート!AU242=1,1,"")))</f>
        <v/>
      </c>
      <c r="AV32" s="5" t="str">
        <f>IF($AV$8&gt;=DATE(2023,5,8),IF('別紙3-3_要件ﾁｪｯｸﾘｽﾄ(0508以降)'!$C$28="×","",IF(AND(踏み台シート!AV242=1,踏み台シート!AV456=1),2,IF(踏み台シート!AV242=1,1,""))),IF(AND(踏み台シート!AV242=1,踏み台シート!AV456=1),2,IF(踏み台シート!AV242=1,1,"")))</f>
        <v/>
      </c>
      <c r="AW32" s="5" t="str">
        <f>IF($AW$8&gt;=DATE(2023,5,8),IF('別紙3-3_要件ﾁｪｯｸﾘｽﾄ(0508以降)'!$C$28="×","",IF(AND(踏み台シート!AW242=1,踏み台シート!AW456=1),2,IF(踏み台シート!AW242=1,1,""))),IF(AND(踏み台シート!AW242=1,踏み台シート!AW456=1),2,IF(踏み台シート!AW242=1,1,"")))</f>
        <v/>
      </c>
      <c r="AX32" s="5" t="str">
        <f>IF($AX$8&gt;=DATE(2023,5,8),IF('別紙3-3_要件ﾁｪｯｸﾘｽﾄ(0508以降)'!$C$28="×","",IF(AND(踏み台シート!AX242=1,踏み台シート!AX456=1),2,IF(踏み台シート!AX242=1,1,""))),IF(AND(踏み台シート!AX242=1,踏み台シート!AX456=1),2,IF(踏み台シート!AX242=1,1,"")))</f>
        <v/>
      </c>
      <c r="AY32" s="5" t="str">
        <f>IF($AY$8&gt;=DATE(2023,5,8),IF('別紙3-3_要件ﾁｪｯｸﾘｽﾄ(0508以降)'!$C$28="×","",IF(AND(踏み台シート!AY242=1,踏み台シート!AY456=1),2,IF(踏み台シート!AY242=1,1,""))),IF(AND(踏み台シート!AY242=1,踏み台シート!AY456=1),2,IF(踏み台シート!AY242=1,1,"")))</f>
        <v/>
      </c>
      <c r="AZ32" s="5" t="str">
        <f>IF($AZ$8&gt;=DATE(2023,5,8),IF('別紙3-3_要件ﾁｪｯｸﾘｽﾄ(0508以降)'!$C$28="×","",IF(AND(踏み台シート!AZ242=1,踏み台シート!AZ456=1),2,IF(踏み台シート!AZ242=1,1,""))),IF(AND(踏み台シート!AZ242=1,踏み台シート!AZ456=1),2,IF(踏み台シート!AZ242=1,1,"")))</f>
        <v/>
      </c>
      <c r="BA32" s="5" t="str">
        <f>IF($BA$8&gt;=DATE(2023,5,8),IF('別紙3-3_要件ﾁｪｯｸﾘｽﾄ(0508以降)'!$C$28="×","",IF(AND(踏み台シート!BA242=1,踏み台シート!BA456=1),2,IF(踏み台シート!BA242=1,1,""))),IF(AND(踏み台シート!BA242=1,踏み台シート!BA456=1),2,IF(踏み台シート!BA242=1,1,"")))</f>
        <v/>
      </c>
      <c r="BB32" s="18" t="str">
        <f t="shared" si="21"/>
        <v/>
      </c>
      <c r="BC32" s="7" t="str">
        <f t="shared" si="22"/>
        <v/>
      </c>
      <c r="BD32" s="7" t="str">
        <f t="shared" si="23"/>
        <v/>
      </c>
    </row>
    <row r="33" spans="1:56" ht="24" customHeight="1" x14ac:dyDescent="0.2">
      <c r="A33" s="5" t="str">
        <f t="shared" si="24"/>
        <v/>
      </c>
      <c r="B33" s="14" t="str">
        <f>IF('別紙3-1_区分⑤所要額内訳'!B35="","",'別紙3-1_区分⑤所要額内訳'!B35)</f>
        <v/>
      </c>
      <c r="C33" s="5" t="str">
        <f>IF('別紙3-1_区分⑤所要額内訳'!C35="","",'別紙3-1_区分⑤所要額内訳'!C35)</f>
        <v/>
      </c>
      <c r="D33" s="5">
        <f>IF($D$8&gt;=DATE(2023,5,8),IF('別紙3-3_要件ﾁｪｯｸﾘｽﾄ(0508以降)'!$C$28="×","",IF(AND(踏み台シート!D243=1,踏み台シート!D457=1),2,IF(踏み台シート!D243=1,1,""))),IF(AND(踏み台シート!D243=1,踏み台シート!D457=1),2,IF(踏み台シート!D243=1,1,"")))</f>
        <v>1</v>
      </c>
      <c r="E33" s="5" t="str">
        <f>IF($E$8&gt;=DATE(2023,5,8),IF('別紙3-3_要件ﾁｪｯｸﾘｽﾄ(0508以降)'!$C$28="×","",IF(AND(踏み台シート!E243=1,踏み台シート!E457=1),2,IF(踏み台シート!E243=1,1,""))),IF(AND(踏み台シート!E243=1,踏み台シート!E457=1),2,IF(踏み台シート!E243=1,1,"")))</f>
        <v/>
      </c>
      <c r="F33" s="5" t="str">
        <f>IF($F$8&gt;=DATE(2023,5,8),IF('別紙3-3_要件ﾁｪｯｸﾘｽﾄ(0508以降)'!$C$28="×","",IF(AND(踏み台シート!F243=1,踏み台シート!F457=1),2,IF(踏み台シート!F243=1,1,""))),IF(AND(踏み台シート!F243=1,踏み台シート!F457=1),2,IF(踏み台シート!F243=1,1,"")))</f>
        <v/>
      </c>
      <c r="G33" s="5" t="str">
        <f>IF($G$8&gt;=DATE(2023,5,8),IF('別紙3-3_要件ﾁｪｯｸﾘｽﾄ(0508以降)'!$C$28="×","",IF(AND(踏み台シート!G243=1,踏み台シート!G457=1),2,IF(踏み台シート!G243=1,1,""))),IF(AND(踏み台シート!G243=1,踏み台シート!G457=1),2,IF(踏み台シート!G243=1,1,"")))</f>
        <v/>
      </c>
      <c r="H33" s="5" t="str">
        <f>IF($H$8&gt;=DATE(2023,5,8),IF('別紙3-3_要件ﾁｪｯｸﾘｽﾄ(0508以降)'!$C$28="×","",IF(AND(踏み台シート!H243=1,踏み台シート!H457=1),2,IF(踏み台シート!H243=1,1,""))),IF(AND(踏み台シート!H243=1,踏み台シート!H457=1),2,IF(踏み台シート!H243=1,1,"")))</f>
        <v/>
      </c>
      <c r="I33" s="5" t="str">
        <f>IF($I$8&gt;=DATE(2023,5,8),IF('別紙3-3_要件ﾁｪｯｸﾘｽﾄ(0508以降)'!$C$28="×","",IF(AND(踏み台シート!I243=1,踏み台シート!I457=1),2,IF(踏み台シート!I243=1,1,""))),IF(AND(踏み台シート!I243=1,踏み台シート!I457=1),2,IF(踏み台シート!I243=1,1,"")))</f>
        <v/>
      </c>
      <c r="J33" s="5" t="str">
        <f>IF($J$8&gt;=DATE(2023,5,8),IF('別紙3-3_要件ﾁｪｯｸﾘｽﾄ(0508以降)'!$C$28="×","",IF(AND(踏み台シート!J243=1,踏み台シート!J457=1),2,IF(踏み台シート!J243=1,1,""))),IF(AND(踏み台シート!J243=1,踏み台シート!J457=1),2,IF(踏み台シート!J243=1,1,"")))</f>
        <v/>
      </c>
      <c r="K33" s="5" t="str">
        <f>IF($K$8&gt;=DATE(2023,5,8),IF('別紙3-3_要件ﾁｪｯｸﾘｽﾄ(0508以降)'!$C$28="×","",IF(AND(踏み台シート!K243=1,踏み台シート!K457=1),2,IF(踏み台シート!K243=1,1,""))),IF(AND(踏み台シート!K243=1,踏み台シート!K457=1),2,IF(踏み台シート!K243=1,1,"")))</f>
        <v/>
      </c>
      <c r="L33" s="5" t="str">
        <f>IF($L$8&gt;=DATE(2023,5,8),IF('別紙3-3_要件ﾁｪｯｸﾘｽﾄ(0508以降)'!$C$28="×","",IF(AND(踏み台シート!L243=1,踏み台シート!L457=1),2,IF(踏み台シート!L243=1,1,""))),IF(AND(踏み台シート!L243=1,踏み台シート!L457=1),2,IF(踏み台シート!L243=1,1,"")))</f>
        <v/>
      </c>
      <c r="M33" s="5" t="str">
        <f>IF($M$8&gt;=DATE(2023,5,8),IF('別紙3-3_要件ﾁｪｯｸﾘｽﾄ(0508以降)'!$C$28="×","",IF(AND(踏み台シート!M243=1,踏み台シート!M457=1),2,IF(踏み台シート!M243=1,1,""))),IF(AND(踏み台シート!M243=1,踏み台シート!M457=1),2,IF(踏み台シート!M243=1,1,"")))</f>
        <v/>
      </c>
      <c r="N33" s="5" t="str">
        <f>IF($N$8&gt;=DATE(2023,5,8),IF('別紙3-3_要件ﾁｪｯｸﾘｽﾄ(0508以降)'!$C$28="×","",IF(AND(踏み台シート!N243=1,踏み台シート!N457=1),2,IF(踏み台シート!N243=1,1,""))),IF(AND(踏み台シート!N243=1,踏み台シート!N457=1),2,IF(踏み台シート!N243=1,1,"")))</f>
        <v/>
      </c>
      <c r="O33" s="5" t="str">
        <f>IF($O$8&gt;=DATE(2023,5,8),IF('別紙3-3_要件ﾁｪｯｸﾘｽﾄ(0508以降)'!$C$28="×","",IF(AND(踏み台シート!O243=1,踏み台シート!O457=1),2,IF(踏み台シート!O243=1,1,""))),IF(AND(踏み台シート!O243=1,踏み台シート!O457=1),2,IF(踏み台シート!O243=1,1,"")))</f>
        <v/>
      </c>
      <c r="P33" s="5" t="str">
        <f>IF($P$8&gt;=DATE(2023,5,8),IF('別紙3-3_要件ﾁｪｯｸﾘｽﾄ(0508以降)'!$C$28="×","",IF(AND(踏み台シート!P243=1,踏み台シート!P457=1),2,IF(踏み台シート!P243=1,1,""))),IF(AND(踏み台シート!P243=1,踏み台シート!P457=1),2,IF(踏み台シート!P243=1,1,"")))</f>
        <v/>
      </c>
      <c r="Q33" s="5" t="str">
        <f>IF($Q$8&gt;=DATE(2023,5,8),IF('別紙3-3_要件ﾁｪｯｸﾘｽﾄ(0508以降)'!$C$28="×","",IF(AND(踏み台シート!Q243=1,踏み台シート!Q457=1),2,IF(踏み台シート!Q243=1,1,""))),IF(AND(踏み台シート!Q243=1,踏み台シート!Q457=1),2,IF(踏み台シート!Q243=1,1,"")))</f>
        <v/>
      </c>
      <c r="R33" s="5" t="str">
        <f>IF($R$8&gt;=DATE(2023,5,8),IF('別紙3-3_要件ﾁｪｯｸﾘｽﾄ(0508以降)'!$C$28="×","",IF(AND(踏み台シート!R243=1,踏み台シート!R457=1),2,IF(踏み台シート!R243=1,1,""))),IF(AND(踏み台シート!R243=1,踏み台シート!R457=1),2,IF(踏み台シート!R243=1,1,"")))</f>
        <v/>
      </c>
      <c r="S33" s="5" t="str">
        <f>IF($S$8&gt;=DATE(2023,5,8),IF('別紙3-3_要件ﾁｪｯｸﾘｽﾄ(0508以降)'!$C$28="×","",IF(AND(踏み台シート!S243=1,踏み台シート!S457=1),2,IF(踏み台シート!S243=1,1,""))),IF(AND(踏み台シート!S243=1,踏み台シート!S457=1),2,IF(踏み台シート!S243=1,1,"")))</f>
        <v/>
      </c>
      <c r="T33" s="5" t="str">
        <f>IF($T$8&gt;=DATE(2023,5,8),IF('別紙3-3_要件ﾁｪｯｸﾘｽﾄ(0508以降)'!$C$28="×","",IF(AND(踏み台シート!T243=1,踏み台シート!T457=1),2,IF(踏み台シート!T243=1,1,""))),IF(AND(踏み台シート!T243=1,踏み台シート!T457=1),2,IF(踏み台シート!T243=1,1,"")))</f>
        <v/>
      </c>
      <c r="U33" s="5" t="str">
        <f>IF($U$8&gt;=DATE(2023,5,8),IF('別紙3-3_要件ﾁｪｯｸﾘｽﾄ(0508以降)'!$C$28="×","",IF(AND(踏み台シート!U243=1,踏み台シート!U457=1),2,IF(踏み台シート!U243=1,1,""))),IF(AND(踏み台シート!U243=1,踏み台シート!U457=1),2,IF(踏み台シート!U243=1,1,"")))</f>
        <v/>
      </c>
      <c r="V33" s="5" t="str">
        <f>IF($V$8&gt;=DATE(2023,5,8),IF('別紙3-3_要件ﾁｪｯｸﾘｽﾄ(0508以降)'!$C$28="×","",IF(AND(踏み台シート!V243=1,踏み台シート!V457=1),2,IF(踏み台シート!V243=1,1,""))),IF(AND(踏み台シート!V243=1,踏み台シート!V457=1),2,IF(踏み台シート!V243=1,1,"")))</f>
        <v/>
      </c>
      <c r="W33" s="5" t="str">
        <f>IF($W$8&gt;=DATE(2023,5,8),IF('別紙3-3_要件ﾁｪｯｸﾘｽﾄ(0508以降)'!$C$28="×","",IF(AND(踏み台シート!W243=1,踏み台シート!W457=1),2,IF(踏み台シート!W243=1,1,""))),IF(AND(踏み台シート!W243=1,踏み台シート!W457=1),2,IF(踏み台シート!W243=1,1,"")))</f>
        <v/>
      </c>
      <c r="X33" s="5" t="str">
        <f>IF($X$8&gt;=DATE(2023,5,8),IF('別紙3-3_要件ﾁｪｯｸﾘｽﾄ(0508以降)'!$C$28="×","",IF(AND(踏み台シート!X243=1,踏み台シート!X457=1),2,IF(踏み台シート!X243=1,1,""))),IF(AND(踏み台シート!X243=1,踏み台シート!X457=1),2,IF(踏み台シート!X243=1,1,"")))</f>
        <v/>
      </c>
      <c r="Y33" s="5" t="str">
        <f>IF($Y$8&gt;=DATE(2023,5,8),IF('別紙3-3_要件ﾁｪｯｸﾘｽﾄ(0508以降)'!$C$28="×","",IF(AND(踏み台シート!Y243=1,踏み台シート!Y457=1),2,IF(踏み台シート!Y243=1,1,""))),IF(AND(踏み台シート!Y243=1,踏み台シート!Y457=1),2,IF(踏み台シート!Y243=1,1,"")))</f>
        <v/>
      </c>
      <c r="Z33" s="5" t="str">
        <f>IF($Z$8&gt;=DATE(2023,5,8),IF('別紙3-3_要件ﾁｪｯｸﾘｽﾄ(0508以降)'!$C$28="×","",IF(AND(踏み台シート!Z243=1,踏み台シート!Z457=1),2,IF(踏み台シート!Z243=1,1,""))),IF(AND(踏み台シート!Z243=1,踏み台シート!Z457=1),2,IF(踏み台シート!Z243=1,1,"")))</f>
        <v/>
      </c>
      <c r="AA33" s="5" t="str">
        <f>IF($AA$8&gt;=DATE(2023,5,8),IF('別紙3-3_要件ﾁｪｯｸﾘｽﾄ(0508以降)'!$C$28="×","",IF(AND(踏み台シート!AA243=1,踏み台シート!AA457=1),2,IF(踏み台シート!AA243=1,1,""))),IF(AND(踏み台シート!AA243=1,踏み台シート!AA457=1),2,IF(踏み台シート!AA243=1,1,"")))</f>
        <v/>
      </c>
      <c r="AB33" s="5" t="str">
        <f>IF($AB$8&gt;=DATE(2023,5,8),IF('別紙3-3_要件ﾁｪｯｸﾘｽﾄ(0508以降)'!$C$28="×","",IF(AND(踏み台シート!AB243=1,踏み台シート!AB457=1),2,IF(踏み台シート!AB243=1,1,""))),IF(AND(踏み台シート!AB243=1,踏み台シート!AB457=1),2,IF(踏み台シート!AB243=1,1,"")))</f>
        <v/>
      </c>
      <c r="AC33" s="5" t="str">
        <f>IF($AC$8&gt;=DATE(2023,5,8),IF('別紙3-3_要件ﾁｪｯｸﾘｽﾄ(0508以降)'!$C$28="×","",IF(AND(踏み台シート!AC243=1,踏み台シート!AC457=1),2,IF(踏み台シート!AC243=1,1,""))),IF(AND(踏み台シート!AC243=1,踏み台シート!AC457=1),2,IF(踏み台シート!AC243=1,1,"")))</f>
        <v/>
      </c>
      <c r="AD33" s="5" t="str">
        <f>IF($AD$8&gt;=DATE(2023,5,8),IF('別紙3-3_要件ﾁｪｯｸﾘｽﾄ(0508以降)'!$C$28="×","",IF(AND(踏み台シート!AD243=1,踏み台シート!AD457=1),2,IF(踏み台シート!AD243=1,1,""))),IF(AND(踏み台シート!AD243=1,踏み台シート!AD457=1),2,IF(踏み台シート!AD243=1,1,"")))</f>
        <v/>
      </c>
      <c r="AE33" s="5" t="str">
        <f>IF($AE$8&gt;=DATE(2023,5,8),IF('別紙3-3_要件ﾁｪｯｸﾘｽﾄ(0508以降)'!$C$28="×","",IF(AND(踏み台シート!AE243=1,踏み台シート!AE457=1),2,IF(踏み台シート!AE243=1,1,""))),IF(AND(踏み台シート!AE243=1,踏み台シート!AE457=1),2,IF(踏み台シート!AE243=1,1,"")))</f>
        <v/>
      </c>
      <c r="AF33" s="5" t="str">
        <f>IF($AF$8&gt;=DATE(2023,5,8),IF('別紙3-3_要件ﾁｪｯｸﾘｽﾄ(0508以降)'!$C$28="×","",IF(AND(踏み台シート!AF243=1,踏み台シート!AF457=1),2,IF(踏み台シート!AF243=1,1,""))),IF(AND(踏み台シート!AF243=1,踏み台シート!AF457=1),2,IF(踏み台シート!AF243=1,1,"")))</f>
        <v/>
      </c>
      <c r="AG33" s="5" t="str">
        <f>IF($AG$8&gt;=DATE(2023,5,8),IF('別紙3-3_要件ﾁｪｯｸﾘｽﾄ(0508以降)'!$C$28="×","",IF(AND(踏み台シート!AG243=1,踏み台シート!AG457=1),2,IF(踏み台シート!AG243=1,1,""))),IF(AND(踏み台シート!AG243=1,踏み台シート!AG457=1),2,IF(踏み台シート!AG243=1,1,"")))</f>
        <v/>
      </c>
      <c r="AH33" s="5" t="str">
        <f>IF($AH$8&gt;=DATE(2023,5,8),IF('別紙3-3_要件ﾁｪｯｸﾘｽﾄ(0508以降)'!$C$28="×","",IF(AND(踏み台シート!AH243=1,踏み台シート!AH457=1),2,IF(踏み台シート!AH243=1,1,""))),IF(AND(踏み台シート!AH243=1,踏み台シート!AH457=1),2,IF(踏み台シート!AH243=1,1,"")))</f>
        <v/>
      </c>
      <c r="AI33" s="5" t="str">
        <f>IF($AI$8&gt;=DATE(2023,5,8),IF('別紙3-3_要件ﾁｪｯｸﾘｽﾄ(0508以降)'!$C$28="×","",IF(AND(踏み台シート!AI243=1,踏み台シート!AI457=1),2,IF(踏み台シート!AI243=1,1,""))),IF(AND(踏み台シート!AI243=1,踏み台シート!AI457=1),2,IF(踏み台シート!AI243=1,1,"")))</f>
        <v/>
      </c>
      <c r="AJ33" s="5" t="str">
        <f>IF($AJ$8&gt;=DATE(2023,5,8),IF('別紙3-3_要件ﾁｪｯｸﾘｽﾄ(0508以降)'!$C$28="×","",IF(AND(踏み台シート!AJ243=1,踏み台シート!AJ457=1),2,IF(踏み台シート!AJ243=1,1,""))),IF(AND(踏み台シート!AJ243=1,踏み台シート!AJ457=1),2,IF(踏み台シート!AJ243=1,1,"")))</f>
        <v/>
      </c>
      <c r="AK33" s="5" t="str">
        <f>IF($AK$8&gt;=DATE(2023,5,8),IF('別紙3-3_要件ﾁｪｯｸﾘｽﾄ(0508以降)'!$C$28="×","",IF(AND(踏み台シート!AK243=1,踏み台シート!AK457=1),2,IF(踏み台シート!AK243=1,1,""))),IF(AND(踏み台シート!AK243=1,踏み台シート!AK457=1),2,IF(踏み台シート!AK243=1,1,"")))</f>
        <v/>
      </c>
      <c r="AL33" s="5" t="str">
        <f>IF($AL$8&gt;=DATE(2023,5,8),IF('別紙3-3_要件ﾁｪｯｸﾘｽﾄ(0508以降)'!$C$28="×","",IF(AND(踏み台シート!AL243=1,踏み台シート!AL457=1),2,IF(踏み台シート!AL243=1,1,""))),IF(AND(踏み台シート!AL243=1,踏み台シート!AL457=1),2,IF(踏み台シート!AL243=1,1,"")))</f>
        <v/>
      </c>
      <c r="AM33" s="5" t="str">
        <f>IF($AM$8&gt;=DATE(2023,5,8),IF('別紙3-3_要件ﾁｪｯｸﾘｽﾄ(0508以降)'!$C$28="×","",IF(AND(踏み台シート!AM243=1,踏み台シート!AM457=1),2,IF(踏み台シート!AM243=1,1,""))),IF(AND(踏み台シート!AM243=1,踏み台シート!AM457=1),2,IF(踏み台シート!AM243=1,1,"")))</f>
        <v/>
      </c>
      <c r="AN33" s="5" t="str">
        <f>IF($AN$8&gt;=DATE(2023,5,8),IF('別紙3-3_要件ﾁｪｯｸﾘｽﾄ(0508以降)'!$C$28="×","",IF(AND(踏み台シート!AN243=1,踏み台シート!AN457=1),2,IF(踏み台シート!AN243=1,1,""))),IF(AND(踏み台シート!AN243=1,踏み台シート!AN457=1),2,IF(踏み台シート!AN243=1,1,"")))</f>
        <v/>
      </c>
      <c r="AO33" s="5" t="str">
        <f>IF($AO$8&gt;=DATE(2023,5,8),IF('別紙3-3_要件ﾁｪｯｸﾘｽﾄ(0508以降)'!$C$28="×","",IF(AND(踏み台シート!AO243=1,踏み台シート!AO457=1),2,IF(踏み台シート!AO243=1,1,""))),IF(AND(踏み台シート!AO243=1,踏み台シート!AO457=1),2,IF(踏み台シート!AO243=1,1,"")))</f>
        <v/>
      </c>
      <c r="AP33" s="5" t="str">
        <f>IF($AP$8&gt;=DATE(2023,5,8),IF('別紙3-3_要件ﾁｪｯｸﾘｽﾄ(0508以降)'!$C$28="×","",IF(AND(踏み台シート!AP243=1,踏み台シート!AP457=1),2,IF(踏み台シート!AP243=1,1,""))),IF(AND(踏み台シート!AP243=1,踏み台シート!AP457=1),2,IF(踏み台シート!AP243=1,1,"")))</f>
        <v/>
      </c>
      <c r="AQ33" s="5" t="str">
        <f>IF($AQ$8&gt;=DATE(2023,5,8),IF('別紙3-3_要件ﾁｪｯｸﾘｽﾄ(0508以降)'!$C$28="×","",IF(AND(踏み台シート!AQ243=1,踏み台シート!AQ457=1),2,IF(踏み台シート!AQ243=1,1,""))),IF(AND(踏み台シート!AQ243=1,踏み台シート!AQ457=1),2,IF(踏み台シート!AQ243=1,1,"")))</f>
        <v/>
      </c>
      <c r="AR33" s="5" t="str">
        <f>IF($AR$8&gt;=DATE(2023,5,8),IF('別紙3-3_要件ﾁｪｯｸﾘｽﾄ(0508以降)'!$C$28="×","",IF(AND(踏み台シート!AR243=1,踏み台シート!AR457=1),2,IF(踏み台シート!AR243=1,1,""))),IF(AND(踏み台シート!AR243=1,踏み台シート!AR457=1),2,IF(踏み台シート!AR243=1,1,"")))</f>
        <v/>
      </c>
      <c r="AS33" s="5" t="str">
        <f>IF($AS$8&gt;=DATE(2023,5,8),IF('別紙3-3_要件ﾁｪｯｸﾘｽﾄ(0508以降)'!$C$28="×","",IF(AND(踏み台シート!AS243=1,踏み台シート!AS457=1),2,IF(踏み台シート!AS243=1,1,""))),IF(AND(踏み台シート!AS243=1,踏み台シート!AS457=1),2,IF(踏み台シート!AS243=1,1,"")))</f>
        <v/>
      </c>
      <c r="AT33" s="5" t="str">
        <f>IF($AT$8&gt;=DATE(2023,5,8),IF('別紙3-3_要件ﾁｪｯｸﾘｽﾄ(0508以降)'!$C$28="×","",IF(AND(踏み台シート!AT243=1,踏み台シート!AT457=1),2,IF(踏み台シート!AT243=1,1,""))),IF(AND(踏み台シート!AT243=1,踏み台シート!AT457=1),2,IF(踏み台シート!AT243=1,1,"")))</f>
        <v/>
      </c>
      <c r="AU33" s="5" t="str">
        <f>IF($AU$8&gt;=DATE(2023,5,8),IF('別紙3-3_要件ﾁｪｯｸﾘｽﾄ(0508以降)'!$C$28="×","",IF(AND(踏み台シート!AU243=1,踏み台シート!AU457=1),2,IF(踏み台シート!AU243=1,1,""))),IF(AND(踏み台シート!AU243=1,踏み台シート!AU457=1),2,IF(踏み台シート!AU243=1,1,"")))</f>
        <v/>
      </c>
      <c r="AV33" s="5" t="str">
        <f>IF($AV$8&gt;=DATE(2023,5,8),IF('別紙3-3_要件ﾁｪｯｸﾘｽﾄ(0508以降)'!$C$28="×","",IF(AND(踏み台シート!AV243=1,踏み台シート!AV457=1),2,IF(踏み台シート!AV243=1,1,""))),IF(AND(踏み台シート!AV243=1,踏み台シート!AV457=1),2,IF(踏み台シート!AV243=1,1,"")))</f>
        <v/>
      </c>
      <c r="AW33" s="5" t="str">
        <f>IF($AW$8&gt;=DATE(2023,5,8),IF('別紙3-3_要件ﾁｪｯｸﾘｽﾄ(0508以降)'!$C$28="×","",IF(AND(踏み台シート!AW243=1,踏み台シート!AW457=1),2,IF(踏み台シート!AW243=1,1,""))),IF(AND(踏み台シート!AW243=1,踏み台シート!AW457=1),2,IF(踏み台シート!AW243=1,1,"")))</f>
        <v/>
      </c>
      <c r="AX33" s="5" t="str">
        <f>IF($AX$8&gt;=DATE(2023,5,8),IF('別紙3-3_要件ﾁｪｯｸﾘｽﾄ(0508以降)'!$C$28="×","",IF(AND(踏み台シート!AX243=1,踏み台シート!AX457=1),2,IF(踏み台シート!AX243=1,1,""))),IF(AND(踏み台シート!AX243=1,踏み台シート!AX457=1),2,IF(踏み台シート!AX243=1,1,"")))</f>
        <v/>
      </c>
      <c r="AY33" s="5" t="str">
        <f>IF($AY$8&gt;=DATE(2023,5,8),IF('別紙3-3_要件ﾁｪｯｸﾘｽﾄ(0508以降)'!$C$28="×","",IF(AND(踏み台シート!AY243=1,踏み台シート!AY457=1),2,IF(踏み台シート!AY243=1,1,""))),IF(AND(踏み台シート!AY243=1,踏み台シート!AY457=1),2,IF(踏み台シート!AY243=1,1,"")))</f>
        <v/>
      </c>
      <c r="AZ33" s="5" t="str">
        <f>IF($AZ$8&gt;=DATE(2023,5,8),IF('別紙3-3_要件ﾁｪｯｸﾘｽﾄ(0508以降)'!$C$28="×","",IF(AND(踏み台シート!AZ243=1,踏み台シート!AZ457=1),2,IF(踏み台シート!AZ243=1,1,""))),IF(AND(踏み台シート!AZ243=1,踏み台シート!AZ457=1),2,IF(踏み台シート!AZ243=1,1,"")))</f>
        <v/>
      </c>
      <c r="BA33" s="5" t="str">
        <f>IF($BA$8&gt;=DATE(2023,5,8),IF('別紙3-3_要件ﾁｪｯｸﾘｽﾄ(0508以降)'!$C$28="×","",IF(AND(踏み台シート!BA243=1,踏み台シート!BA457=1),2,IF(踏み台シート!BA243=1,1,""))),IF(AND(踏み台シート!BA243=1,踏み台シート!BA457=1),2,IF(踏み台シート!BA243=1,1,"")))</f>
        <v/>
      </c>
      <c r="BB33" s="18" t="str">
        <f t="shared" si="21"/>
        <v/>
      </c>
      <c r="BC33" s="7" t="str">
        <f t="shared" si="22"/>
        <v/>
      </c>
      <c r="BD33" s="7" t="str">
        <f t="shared" si="23"/>
        <v/>
      </c>
    </row>
    <row r="34" spans="1:56" ht="24" customHeight="1" x14ac:dyDescent="0.2">
      <c r="A34" s="5" t="str">
        <f t="shared" si="24"/>
        <v/>
      </c>
      <c r="B34" s="14" t="str">
        <f>IF('別紙3-1_区分⑤所要額内訳'!B36="","",'別紙3-1_区分⑤所要額内訳'!B36)</f>
        <v/>
      </c>
      <c r="C34" s="5" t="str">
        <f>IF('別紙3-1_区分⑤所要額内訳'!C36="","",'別紙3-1_区分⑤所要額内訳'!C36)</f>
        <v/>
      </c>
      <c r="D34" s="5">
        <f>IF($D$8&gt;=DATE(2023,5,8),IF('別紙3-3_要件ﾁｪｯｸﾘｽﾄ(0508以降)'!$C$28="×","",IF(AND(踏み台シート!D244=1,踏み台シート!D458=1),2,IF(踏み台シート!D244=1,1,""))),IF(AND(踏み台シート!D244=1,踏み台シート!D458=1),2,IF(踏み台シート!D244=1,1,"")))</f>
        <v>1</v>
      </c>
      <c r="E34" s="5" t="str">
        <f>IF($E$8&gt;=DATE(2023,5,8),IF('別紙3-3_要件ﾁｪｯｸﾘｽﾄ(0508以降)'!$C$28="×","",IF(AND(踏み台シート!E244=1,踏み台シート!E458=1),2,IF(踏み台シート!E244=1,1,""))),IF(AND(踏み台シート!E244=1,踏み台シート!E458=1),2,IF(踏み台シート!E244=1,1,"")))</f>
        <v/>
      </c>
      <c r="F34" s="5" t="str">
        <f>IF($F$8&gt;=DATE(2023,5,8),IF('別紙3-3_要件ﾁｪｯｸﾘｽﾄ(0508以降)'!$C$28="×","",IF(AND(踏み台シート!F244=1,踏み台シート!F458=1),2,IF(踏み台シート!F244=1,1,""))),IF(AND(踏み台シート!F244=1,踏み台シート!F458=1),2,IF(踏み台シート!F244=1,1,"")))</f>
        <v/>
      </c>
      <c r="G34" s="5" t="str">
        <f>IF($G$8&gt;=DATE(2023,5,8),IF('別紙3-3_要件ﾁｪｯｸﾘｽﾄ(0508以降)'!$C$28="×","",IF(AND(踏み台シート!G244=1,踏み台シート!G458=1),2,IF(踏み台シート!G244=1,1,""))),IF(AND(踏み台シート!G244=1,踏み台シート!G458=1),2,IF(踏み台シート!G244=1,1,"")))</f>
        <v/>
      </c>
      <c r="H34" s="5" t="str">
        <f>IF($H$8&gt;=DATE(2023,5,8),IF('別紙3-3_要件ﾁｪｯｸﾘｽﾄ(0508以降)'!$C$28="×","",IF(AND(踏み台シート!H244=1,踏み台シート!H458=1),2,IF(踏み台シート!H244=1,1,""))),IF(AND(踏み台シート!H244=1,踏み台シート!H458=1),2,IF(踏み台シート!H244=1,1,"")))</f>
        <v/>
      </c>
      <c r="I34" s="5" t="str">
        <f>IF($I$8&gt;=DATE(2023,5,8),IF('別紙3-3_要件ﾁｪｯｸﾘｽﾄ(0508以降)'!$C$28="×","",IF(AND(踏み台シート!I244=1,踏み台シート!I458=1),2,IF(踏み台シート!I244=1,1,""))),IF(AND(踏み台シート!I244=1,踏み台シート!I458=1),2,IF(踏み台シート!I244=1,1,"")))</f>
        <v/>
      </c>
      <c r="J34" s="5" t="str">
        <f>IF($J$8&gt;=DATE(2023,5,8),IF('別紙3-3_要件ﾁｪｯｸﾘｽﾄ(0508以降)'!$C$28="×","",IF(AND(踏み台シート!J244=1,踏み台シート!J458=1),2,IF(踏み台シート!J244=1,1,""))),IF(AND(踏み台シート!J244=1,踏み台シート!J458=1),2,IF(踏み台シート!J244=1,1,"")))</f>
        <v/>
      </c>
      <c r="K34" s="5" t="str">
        <f>IF($K$8&gt;=DATE(2023,5,8),IF('別紙3-3_要件ﾁｪｯｸﾘｽﾄ(0508以降)'!$C$28="×","",IF(AND(踏み台シート!K244=1,踏み台シート!K458=1),2,IF(踏み台シート!K244=1,1,""))),IF(AND(踏み台シート!K244=1,踏み台シート!K458=1),2,IF(踏み台シート!K244=1,1,"")))</f>
        <v/>
      </c>
      <c r="L34" s="5" t="str">
        <f>IF($L$8&gt;=DATE(2023,5,8),IF('別紙3-3_要件ﾁｪｯｸﾘｽﾄ(0508以降)'!$C$28="×","",IF(AND(踏み台シート!L244=1,踏み台シート!L458=1),2,IF(踏み台シート!L244=1,1,""))),IF(AND(踏み台シート!L244=1,踏み台シート!L458=1),2,IF(踏み台シート!L244=1,1,"")))</f>
        <v/>
      </c>
      <c r="M34" s="5" t="str">
        <f>IF($M$8&gt;=DATE(2023,5,8),IF('別紙3-3_要件ﾁｪｯｸﾘｽﾄ(0508以降)'!$C$28="×","",IF(AND(踏み台シート!M244=1,踏み台シート!M458=1),2,IF(踏み台シート!M244=1,1,""))),IF(AND(踏み台シート!M244=1,踏み台シート!M458=1),2,IF(踏み台シート!M244=1,1,"")))</f>
        <v/>
      </c>
      <c r="N34" s="5" t="str">
        <f>IF($N$8&gt;=DATE(2023,5,8),IF('別紙3-3_要件ﾁｪｯｸﾘｽﾄ(0508以降)'!$C$28="×","",IF(AND(踏み台シート!N244=1,踏み台シート!N458=1),2,IF(踏み台シート!N244=1,1,""))),IF(AND(踏み台シート!N244=1,踏み台シート!N458=1),2,IF(踏み台シート!N244=1,1,"")))</f>
        <v/>
      </c>
      <c r="O34" s="5" t="str">
        <f>IF($O$8&gt;=DATE(2023,5,8),IF('別紙3-3_要件ﾁｪｯｸﾘｽﾄ(0508以降)'!$C$28="×","",IF(AND(踏み台シート!O244=1,踏み台シート!O458=1),2,IF(踏み台シート!O244=1,1,""))),IF(AND(踏み台シート!O244=1,踏み台シート!O458=1),2,IF(踏み台シート!O244=1,1,"")))</f>
        <v/>
      </c>
      <c r="P34" s="5" t="str">
        <f>IF($P$8&gt;=DATE(2023,5,8),IF('別紙3-3_要件ﾁｪｯｸﾘｽﾄ(0508以降)'!$C$28="×","",IF(AND(踏み台シート!P244=1,踏み台シート!P458=1),2,IF(踏み台シート!P244=1,1,""))),IF(AND(踏み台シート!P244=1,踏み台シート!P458=1),2,IF(踏み台シート!P244=1,1,"")))</f>
        <v/>
      </c>
      <c r="Q34" s="5" t="str">
        <f>IF($Q$8&gt;=DATE(2023,5,8),IF('別紙3-3_要件ﾁｪｯｸﾘｽﾄ(0508以降)'!$C$28="×","",IF(AND(踏み台シート!Q244=1,踏み台シート!Q458=1),2,IF(踏み台シート!Q244=1,1,""))),IF(AND(踏み台シート!Q244=1,踏み台シート!Q458=1),2,IF(踏み台シート!Q244=1,1,"")))</f>
        <v/>
      </c>
      <c r="R34" s="5" t="str">
        <f>IF($R$8&gt;=DATE(2023,5,8),IF('別紙3-3_要件ﾁｪｯｸﾘｽﾄ(0508以降)'!$C$28="×","",IF(AND(踏み台シート!R244=1,踏み台シート!R458=1),2,IF(踏み台シート!R244=1,1,""))),IF(AND(踏み台シート!R244=1,踏み台シート!R458=1),2,IF(踏み台シート!R244=1,1,"")))</f>
        <v/>
      </c>
      <c r="S34" s="5" t="str">
        <f>IF($S$8&gt;=DATE(2023,5,8),IF('別紙3-3_要件ﾁｪｯｸﾘｽﾄ(0508以降)'!$C$28="×","",IF(AND(踏み台シート!S244=1,踏み台シート!S458=1),2,IF(踏み台シート!S244=1,1,""))),IF(AND(踏み台シート!S244=1,踏み台シート!S458=1),2,IF(踏み台シート!S244=1,1,"")))</f>
        <v/>
      </c>
      <c r="T34" s="5" t="str">
        <f>IF($T$8&gt;=DATE(2023,5,8),IF('別紙3-3_要件ﾁｪｯｸﾘｽﾄ(0508以降)'!$C$28="×","",IF(AND(踏み台シート!T244=1,踏み台シート!T458=1),2,IF(踏み台シート!T244=1,1,""))),IF(AND(踏み台シート!T244=1,踏み台シート!T458=1),2,IF(踏み台シート!T244=1,1,"")))</f>
        <v/>
      </c>
      <c r="U34" s="5" t="str">
        <f>IF($U$8&gt;=DATE(2023,5,8),IF('別紙3-3_要件ﾁｪｯｸﾘｽﾄ(0508以降)'!$C$28="×","",IF(AND(踏み台シート!U244=1,踏み台シート!U458=1),2,IF(踏み台シート!U244=1,1,""))),IF(AND(踏み台シート!U244=1,踏み台シート!U458=1),2,IF(踏み台シート!U244=1,1,"")))</f>
        <v/>
      </c>
      <c r="V34" s="5" t="str">
        <f>IF($V$8&gt;=DATE(2023,5,8),IF('別紙3-3_要件ﾁｪｯｸﾘｽﾄ(0508以降)'!$C$28="×","",IF(AND(踏み台シート!V244=1,踏み台シート!V458=1),2,IF(踏み台シート!V244=1,1,""))),IF(AND(踏み台シート!V244=1,踏み台シート!V458=1),2,IF(踏み台シート!V244=1,1,"")))</f>
        <v/>
      </c>
      <c r="W34" s="5" t="str">
        <f>IF($W$8&gt;=DATE(2023,5,8),IF('別紙3-3_要件ﾁｪｯｸﾘｽﾄ(0508以降)'!$C$28="×","",IF(AND(踏み台シート!W244=1,踏み台シート!W458=1),2,IF(踏み台シート!W244=1,1,""))),IF(AND(踏み台シート!W244=1,踏み台シート!W458=1),2,IF(踏み台シート!W244=1,1,"")))</f>
        <v/>
      </c>
      <c r="X34" s="5" t="str">
        <f>IF($X$8&gt;=DATE(2023,5,8),IF('別紙3-3_要件ﾁｪｯｸﾘｽﾄ(0508以降)'!$C$28="×","",IF(AND(踏み台シート!X244=1,踏み台シート!X458=1),2,IF(踏み台シート!X244=1,1,""))),IF(AND(踏み台シート!X244=1,踏み台シート!X458=1),2,IF(踏み台シート!X244=1,1,"")))</f>
        <v/>
      </c>
      <c r="Y34" s="5" t="str">
        <f>IF($Y$8&gt;=DATE(2023,5,8),IF('別紙3-3_要件ﾁｪｯｸﾘｽﾄ(0508以降)'!$C$28="×","",IF(AND(踏み台シート!Y244=1,踏み台シート!Y458=1),2,IF(踏み台シート!Y244=1,1,""))),IF(AND(踏み台シート!Y244=1,踏み台シート!Y458=1),2,IF(踏み台シート!Y244=1,1,"")))</f>
        <v/>
      </c>
      <c r="Z34" s="5" t="str">
        <f>IF($Z$8&gt;=DATE(2023,5,8),IF('別紙3-3_要件ﾁｪｯｸﾘｽﾄ(0508以降)'!$C$28="×","",IF(AND(踏み台シート!Z244=1,踏み台シート!Z458=1),2,IF(踏み台シート!Z244=1,1,""))),IF(AND(踏み台シート!Z244=1,踏み台シート!Z458=1),2,IF(踏み台シート!Z244=1,1,"")))</f>
        <v/>
      </c>
      <c r="AA34" s="5" t="str">
        <f>IF($AA$8&gt;=DATE(2023,5,8),IF('別紙3-3_要件ﾁｪｯｸﾘｽﾄ(0508以降)'!$C$28="×","",IF(AND(踏み台シート!AA244=1,踏み台シート!AA458=1),2,IF(踏み台シート!AA244=1,1,""))),IF(AND(踏み台シート!AA244=1,踏み台シート!AA458=1),2,IF(踏み台シート!AA244=1,1,"")))</f>
        <v/>
      </c>
      <c r="AB34" s="5" t="str">
        <f>IF($AB$8&gt;=DATE(2023,5,8),IF('別紙3-3_要件ﾁｪｯｸﾘｽﾄ(0508以降)'!$C$28="×","",IF(AND(踏み台シート!AB244=1,踏み台シート!AB458=1),2,IF(踏み台シート!AB244=1,1,""))),IF(AND(踏み台シート!AB244=1,踏み台シート!AB458=1),2,IF(踏み台シート!AB244=1,1,"")))</f>
        <v/>
      </c>
      <c r="AC34" s="5" t="str">
        <f>IF($AC$8&gt;=DATE(2023,5,8),IF('別紙3-3_要件ﾁｪｯｸﾘｽﾄ(0508以降)'!$C$28="×","",IF(AND(踏み台シート!AC244=1,踏み台シート!AC458=1),2,IF(踏み台シート!AC244=1,1,""))),IF(AND(踏み台シート!AC244=1,踏み台シート!AC458=1),2,IF(踏み台シート!AC244=1,1,"")))</f>
        <v/>
      </c>
      <c r="AD34" s="5" t="str">
        <f>IF($AD$8&gt;=DATE(2023,5,8),IF('別紙3-3_要件ﾁｪｯｸﾘｽﾄ(0508以降)'!$C$28="×","",IF(AND(踏み台シート!AD244=1,踏み台シート!AD458=1),2,IF(踏み台シート!AD244=1,1,""))),IF(AND(踏み台シート!AD244=1,踏み台シート!AD458=1),2,IF(踏み台シート!AD244=1,1,"")))</f>
        <v/>
      </c>
      <c r="AE34" s="5" t="str">
        <f>IF($AE$8&gt;=DATE(2023,5,8),IF('別紙3-3_要件ﾁｪｯｸﾘｽﾄ(0508以降)'!$C$28="×","",IF(AND(踏み台シート!AE244=1,踏み台シート!AE458=1),2,IF(踏み台シート!AE244=1,1,""))),IF(AND(踏み台シート!AE244=1,踏み台シート!AE458=1),2,IF(踏み台シート!AE244=1,1,"")))</f>
        <v/>
      </c>
      <c r="AF34" s="5" t="str">
        <f>IF($AF$8&gt;=DATE(2023,5,8),IF('別紙3-3_要件ﾁｪｯｸﾘｽﾄ(0508以降)'!$C$28="×","",IF(AND(踏み台シート!AF244=1,踏み台シート!AF458=1),2,IF(踏み台シート!AF244=1,1,""))),IF(AND(踏み台シート!AF244=1,踏み台シート!AF458=1),2,IF(踏み台シート!AF244=1,1,"")))</f>
        <v/>
      </c>
      <c r="AG34" s="5" t="str">
        <f>IF($AG$8&gt;=DATE(2023,5,8),IF('別紙3-3_要件ﾁｪｯｸﾘｽﾄ(0508以降)'!$C$28="×","",IF(AND(踏み台シート!AG244=1,踏み台シート!AG458=1),2,IF(踏み台シート!AG244=1,1,""))),IF(AND(踏み台シート!AG244=1,踏み台シート!AG458=1),2,IF(踏み台シート!AG244=1,1,"")))</f>
        <v/>
      </c>
      <c r="AH34" s="5" t="str">
        <f>IF($AH$8&gt;=DATE(2023,5,8),IF('別紙3-3_要件ﾁｪｯｸﾘｽﾄ(0508以降)'!$C$28="×","",IF(AND(踏み台シート!AH244=1,踏み台シート!AH458=1),2,IF(踏み台シート!AH244=1,1,""))),IF(AND(踏み台シート!AH244=1,踏み台シート!AH458=1),2,IF(踏み台シート!AH244=1,1,"")))</f>
        <v/>
      </c>
      <c r="AI34" s="5" t="str">
        <f>IF($AI$8&gt;=DATE(2023,5,8),IF('別紙3-3_要件ﾁｪｯｸﾘｽﾄ(0508以降)'!$C$28="×","",IF(AND(踏み台シート!AI244=1,踏み台シート!AI458=1),2,IF(踏み台シート!AI244=1,1,""))),IF(AND(踏み台シート!AI244=1,踏み台シート!AI458=1),2,IF(踏み台シート!AI244=1,1,"")))</f>
        <v/>
      </c>
      <c r="AJ34" s="5" t="str">
        <f>IF($AJ$8&gt;=DATE(2023,5,8),IF('別紙3-3_要件ﾁｪｯｸﾘｽﾄ(0508以降)'!$C$28="×","",IF(AND(踏み台シート!AJ244=1,踏み台シート!AJ458=1),2,IF(踏み台シート!AJ244=1,1,""))),IF(AND(踏み台シート!AJ244=1,踏み台シート!AJ458=1),2,IF(踏み台シート!AJ244=1,1,"")))</f>
        <v/>
      </c>
      <c r="AK34" s="5" t="str">
        <f>IF($AK$8&gt;=DATE(2023,5,8),IF('別紙3-3_要件ﾁｪｯｸﾘｽﾄ(0508以降)'!$C$28="×","",IF(AND(踏み台シート!AK244=1,踏み台シート!AK458=1),2,IF(踏み台シート!AK244=1,1,""))),IF(AND(踏み台シート!AK244=1,踏み台シート!AK458=1),2,IF(踏み台シート!AK244=1,1,"")))</f>
        <v/>
      </c>
      <c r="AL34" s="5" t="str">
        <f>IF($AL$8&gt;=DATE(2023,5,8),IF('別紙3-3_要件ﾁｪｯｸﾘｽﾄ(0508以降)'!$C$28="×","",IF(AND(踏み台シート!AL244=1,踏み台シート!AL458=1),2,IF(踏み台シート!AL244=1,1,""))),IF(AND(踏み台シート!AL244=1,踏み台シート!AL458=1),2,IF(踏み台シート!AL244=1,1,"")))</f>
        <v/>
      </c>
      <c r="AM34" s="5" t="str">
        <f>IF($AM$8&gt;=DATE(2023,5,8),IF('別紙3-3_要件ﾁｪｯｸﾘｽﾄ(0508以降)'!$C$28="×","",IF(AND(踏み台シート!AM244=1,踏み台シート!AM458=1),2,IF(踏み台シート!AM244=1,1,""))),IF(AND(踏み台シート!AM244=1,踏み台シート!AM458=1),2,IF(踏み台シート!AM244=1,1,"")))</f>
        <v/>
      </c>
      <c r="AN34" s="5" t="str">
        <f>IF($AN$8&gt;=DATE(2023,5,8),IF('別紙3-3_要件ﾁｪｯｸﾘｽﾄ(0508以降)'!$C$28="×","",IF(AND(踏み台シート!AN244=1,踏み台シート!AN458=1),2,IF(踏み台シート!AN244=1,1,""))),IF(AND(踏み台シート!AN244=1,踏み台シート!AN458=1),2,IF(踏み台シート!AN244=1,1,"")))</f>
        <v/>
      </c>
      <c r="AO34" s="5" t="str">
        <f>IF($AO$8&gt;=DATE(2023,5,8),IF('別紙3-3_要件ﾁｪｯｸﾘｽﾄ(0508以降)'!$C$28="×","",IF(AND(踏み台シート!AO244=1,踏み台シート!AO458=1),2,IF(踏み台シート!AO244=1,1,""))),IF(AND(踏み台シート!AO244=1,踏み台シート!AO458=1),2,IF(踏み台シート!AO244=1,1,"")))</f>
        <v/>
      </c>
      <c r="AP34" s="5" t="str">
        <f>IF($AP$8&gt;=DATE(2023,5,8),IF('別紙3-3_要件ﾁｪｯｸﾘｽﾄ(0508以降)'!$C$28="×","",IF(AND(踏み台シート!AP244=1,踏み台シート!AP458=1),2,IF(踏み台シート!AP244=1,1,""))),IF(AND(踏み台シート!AP244=1,踏み台シート!AP458=1),2,IF(踏み台シート!AP244=1,1,"")))</f>
        <v/>
      </c>
      <c r="AQ34" s="5" t="str">
        <f>IF($AQ$8&gt;=DATE(2023,5,8),IF('別紙3-3_要件ﾁｪｯｸﾘｽﾄ(0508以降)'!$C$28="×","",IF(AND(踏み台シート!AQ244=1,踏み台シート!AQ458=1),2,IF(踏み台シート!AQ244=1,1,""))),IF(AND(踏み台シート!AQ244=1,踏み台シート!AQ458=1),2,IF(踏み台シート!AQ244=1,1,"")))</f>
        <v/>
      </c>
      <c r="AR34" s="5" t="str">
        <f>IF($AR$8&gt;=DATE(2023,5,8),IF('別紙3-3_要件ﾁｪｯｸﾘｽﾄ(0508以降)'!$C$28="×","",IF(AND(踏み台シート!AR244=1,踏み台シート!AR458=1),2,IF(踏み台シート!AR244=1,1,""))),IF(AND(踏み台シート!AR244=1,踏み台シート!AR458=1),2,IF(踏み台シート!AR244=1,1,"")))</f>
        <v/>
      </c>
      <c r="AS34" s="5" t="str">
        <f>IF($AS$8&gt;=DATE(2023,5,8),IF('別紙3-3_要件ﾁｪｯｸﾘｽﾄ(0508以降)'!$C$28="×","",IF(AND(踏み台シート!AS244=1,踏み台シート!AS458=1),2,IF(踏み台シート!AS244=1,1,""))),IF(AND(踏み台シート!AS244=1,踏み台シート!AS458=1),2,IF(踏み台シート!AS244=1,1,"")))</f>
        <v/>
      </c>
      <c r="AT34" s="5" t="str">
        <f>IF($AT$8&gt;=DATE(2023,5,8),IF('別紙3-3_要件ﾁｪｯｸﾘｽﾄ(0508以降)'!$C$28="×","",IF(AND(踏み台シート!AT244=1,踏み台シート!AT458=1),2,IF(踏み台シート!AT244=1,1,""))),IF(AND(踏み台シート!AT244=1,踏み台シート!AT458=1),2,IF(踏み台シート!AT244=1,1,"")))</f>
        <v/>
      </c>
      <c r="AU34" s="5" t="str">
        <f>IF($AU$8&gt;=DATE(2023,5,8),IF('別紙3-3_要件ﾁｪｯｸﾘｽﾄ(0508以降)'!$C$28="×","",IF(AND(踏み台シート!AU244=1,踏み台シート!AU458=1),2,IF(踏み台シート!AU244=1,1,""))),IF(AND(踏み台シート!AU244=1,踏み台シート!AU458=1),2,IF(踏み台シート!AU244=1,1,"")))</f>
        <v/>
      </c>
      <c r="AV34" s="5" t="str">
        <f>IF($AV$8&gt;=DATE(2023,5,8),IF('別紙3-3_要件ﾁｪｯｸﾘｽﾄ(0508以降)'!$C$28="×","",IF(AND(踏み台シート!AV244=1,踏み台シート!AV458=1),2,IF(踏み台シート!AV244=1,1,""))),IF(AND(踏み台シート!AV244=1,踏み台シート!AV458=1),2,IF(踏み台シート!AV244=1,1,"")))</f>
        <v/>
      </c>
      <c r="AW34" s="5" t="str">
        <f>IF($AW$8&gt;=DATE(2023,5,8),IF('別紙3-3_要件ﾁｪｯｸﾘｽﾄ(0508以降)'!$C$28="×","",IF(AND(踏み台シート!AW244=1,踏み台シート!AW458=1),2,IF(踏み台シート!AW244=1,1,""))),IF(AND(踏み台シート!AW244=1,踏み台シート!AW458=1),2,IF(踏み台シート!AW244=1,1,"")))</f>
        <v/>
      </c>
      <c r="AX34" s="5" t="str">
        <f>IF($AX$8&gt;=DATE(2023,5,8),IF('別紙3-3_要件ﾁｪｯｸﾘｽﾄ(0508以降)'!$C$28="×","",IF(AND(踏み台シート!AX244=1,踏み台シート!AX458=1),2,IF(踏み台シート!AX244=1,1,""))),IF(AND(踏み台シート!AX244=1,踏み台シート!AX458=1),2,IF(踏み台シート!AX244=1,1,"")))</f>
        <v/>
      </c>
      <c r="AY34" s="5" t="str">
        <f>IF($AY$8&gt;=DATE(2023,5,8),IF('別紙3-3_要件ﾁｪｯｸﾘｽﾄ(0508以降)'!$C$28="×","",IF(AND(踏み台シート!AY244=1,踏み台シート!AY458=1),2,IF(踏み台シート!AY244=1,1,""))),IF(AND(踏み台シート!AY244=1,踏み台シート!AY458=1),2,IF(踏み台シート!AY244=1,1,"")))</f>
        <v/>
      </c>
      <c r="AZ34" s="5" t="str">
        <f>IF($AZ$8&gt;=DATE(2023,5,8),IF('別紙3-3_要件ﾁｪｯｸﾘｽﾄ(0508以降)'!$C$28="×","",IF(AND(踏み台シート!AZ244=1,踏み台シート!AZ458=1),2,IF(踏み台シート!AZ244=1,1,""))),IF(AND(踏み台シート!AZ244=1,踏み台シート!AZ458=1),2,IF(踏み台シート!AZ244=1,1,"")))</f>
        <v/>
      </c>
      <c r="BA34" s="5" t="str">
        <f>IF($BA$8&gt;=DATE(2023,5,8),IF('別紙3-3_要件ﾁｪｯｸﾘｽﾄ(0508以降)'!$C$28="×","",IF(AND(踏み台シート!BA244=1,踏み台シート!BA458=1),2,IF(踏み台シート!BA244=1,1,""))),IF(AND(踏み台シート!BA244=1,踏み台シート!BA458=1),2,IF(踏み台シート!BA244=1,1,"")))</f>
        <v/>
      </c>
      <c r="BB34" s="18" t="str">
        <f t="shared" si="21"/>
        <v/>
      </c>
      <c r="BC34" s="7" t="str">
        <f t="shared" si="22"/>
        <v/>
      </c>
      <c r="BD34" s="7" t="str">
        <f t="shared" si="23"/>
        <v/>
      </c>
    </row>
    <row r="35" spans="1:56" ht="24" customHeight="1" x14ac:dyDescent="0.2">
      <c r="A35" s="5" t="str">
        <f t="shared" si="24"/>
        <v/>
      </c>
      <c r="B35" s="14" t="str">
        <f>IF('別紙3-1_区分⑤所要額内訳'!B37="","",'別紙3-1_区分⑤所要額内訳'!B37)</f>
        <v/>
      </c>
      <c r="C35" s="5" t="str">
        <f>IF('別紙3-1_区分⑤所要額内訳'!C37="","",'別紙3-1_区分⑤所要額内訳'!C37)</f>
        <v/>
      </c>
      <c r="D35" s="5">
        <f>IF($D$8&gt;=DATE(2023,5,8),IF('別紙3-3_要件ﾁｪｯｸﾘｽﾄ(0508以降)'!$C$28="×","",IF(AND(踏み台シート!D245=1,踏み台シート!D459=1),2,IF(踏み台シート!D245=1,1,""))),IF(AND(踏み台シート!D245=1,踏み台シート!D459=1),2,IF(踏み台シート!D245=1,1,"")))</f>
        <v>1</v>
      </c>
      <c r="E35" s="5" t="str">
        <f>IF($E$8&gt;=DATE(2023,5,8),IF('別紙3-3_要件ﾁｪｯｸﾘｽﾄ(0508以降)'!$C$28="×","",IF(AND(踏み台シート!E245=1,踏み台シート!E459=1),2,IF(踏み台シート!E245=1,1,""))),IF(AND(踏み台シート!E245=1,踏み台シート!E459=1),2,IF(踏み台シート!E245=1,1,"")))</f>
        <v/>
      </c>
      <c r="F35" s="5" t="str">
        <f>IF($F$8&gt;=DATE(2023,5,8),IF('別紙3-3_要件ﾁｪｯｸﾘｽﾄ(0508以降)'!$C$28="×","",IF(AND(踏み台シート!F245=1,踏み台シート!F459=1),2,IF(踏み台シート!F245=1,1,""))),IF(AND(踏み台シート!F245=1,踏み台シート!F459=1),2,IF(踏み台シート!F245=1,1,"")))</f>
        <v/>
      </c>
      <c r="G35" s="5" t="str">
        <f>IF($G$8&gt;=DATE(2023,5,8),IF('別紙3-3_要件ﾁｪｯｸﾘｽﾄ(0508以降)'!$C$28="×","",IF(AND(踏み台シート!G245=1,踏み台シート!G459=1),2,IF(踏み台シート!G245=1,1,""))),IF(AND(踏み台シート!G245=1,踏み台シート!G459=1),2,IF(踏み台シート!G245=1,1,"")))</f>
        <v/>
      </c>
      <c r="H35" s="5" t="str">
        <f>IF($H$8&gt;=DATE(2023,5,8),IF('別紙3-3_要件ﾁｪｯｸﾘｽﾄ(0508以降)'!$C$28="×","",IF(AND(踏み台シート!H245=1,踏み台シート!H459=1),2,IF(踏み台シート!H245=1,1,""))),IF(AND(踏み台シート!H245=1,踏み台シート!H459=1),2,IF(踏み台シート!H245=1,1,"")))</f>
        <v/>
      </c>
      <c r="I35" s="5" t="str">
        <f>IF($I$8&gt;=DATE(2023,5,8),IF('別紙3-3_要件ﾁｪｯｸﾘｽﾄ(0508以降)'!$C$28="×","",IF(AND(踏み台シート!I245=1,踏み台シート!I459=1),2,IF(踏み台シート!I245=1,1,""))),IF(AND(踏み台シート!I245=1,踏み台シート!I459=1),2,IF(踏み台シート!I245=1,1,"")))</f>
        <v/>
      </c>
      <c r="J35" s="5" t="str">
        <f>IF($J$8&gt;=DATE(2023,5,8),IF('別紙3-3_要件ﾁｪｯｸﾘｽﾄ(0508以降)'!$C$28="×","",IF(AND(踏み台シート!J245=1,踏み台シート!J459=1),2,IF(踏み台シート!J245=1,1,""))),IF(AND(踏み台シート!J245=1,踏み台シート!J459=1),2,IF(踏み台シート!J245=1,1,"")))</f>
        <v/>
      </c>
      <c r="K35" s="5" t="str">
        <f>IF($K$8&gt;=DATE(2023,5,8),IF('別紙3-3_要件ﾁｪｯｸﾘｽﾄ(0508以降)'!$C$28="×","",IF(AND(踏み台シート!K245=1,踏み台シート!K459=1),2,IF(踏み台シート!K245=1,1,""))),IF(AND(踏み台シート!K245=1,踏み台シート!K459=1),2,IF(踏み台シート!K245=1,1,"")))</f>
        <v/>
      </c>
      <c r="L35" s="5" t="str">
        <f>IF($L$8&gt;=DATE(2023,5,8),IF('別紙3-3_要件ﾁｪｯｸﾘｽﾄ(0508以降)'!$C$28="×","",IF(AND(踏み台シート!L245=1,踏み台シート!L459=1),2,IF(踏み台シート!L245=1,1,""))),IF(AND(踏み台シート!L245=1,踏み台シート!L459=1),2,IF(踏み台シート!L245=1,1,"")))</f>
        <v/>
      </c>
      <c r="M35" s="5" t="str">
        <f>IF($M$8&gt;=DATE(2023,5,8),IF('別紙3-3_要件ﾁｪｯｸﾘｽﾄ(0508以降)'!$C$28="×","",IF(AND(踏み台シート!M245=1,踏み台シート!M459=1),2,IF(踏み台シート!M245=1,1,""))),IF(AND(踏み台シート!M245=1,踏み台シート!M459=1),2,IF(踏み台シート!M245=1,1,"")))</f>
        <v/>
      </c>
      <c r="N35" s="5" t="str">
        <f>IF($N$8&gt;=DATE(2023,5,8),IF('別紙3-3_要件ﾁｪｯｸﾘｽﾄ(0508以降)'!$C$28="×","",IF(AND(踏み台シート!N245=1,踏み台シート!N459=1),2,IF(踏み台シート!N245=1,1,""))),IF(AND(踏み台シート!N245=1,踏み台シート!N459=1),2,IF(踏み台シート!N245=1,1,"")))</f>
        <v/>
      </c>
      <c r="O35" s="5" t="str">
        <f>IF($O$8&gt;=DATE(2023,5,8),IF('別紙3-3_要件ﾁｪｯｸﾘｽﾄ(0508以降)'!$C$28="×","",IF(AND(踏み台シート!O245=1,踏み台シート!O459=1),2,IF(踏み台シート!O245=1,1,""))),IF(AND(踏み台シート!O245=1,踏み台シート!O459=1),2,IF(踏み台シート!O245=1,1,"")))</f>
        <v/>
      </c>
      <c r="P35" s="5" t="str">
        <f>IF($P$8&gt;=DATE(2023,5,8),IF('別紙3-3_要件ﾁｪｯｸﾘｽﾄ(0508以降)'!$C$28="×","",IF(AND(踏み台シート!P245=1,踏み台シート!P459=1),2,IF(踏み台シート!P245=1,1,""))),IF(AND(踏み台シート!P245=1,踏み台シート!P459=1),2,IF(踏み台シート!P245=1,1,"")))</f>
        <v/>
      </c>
      <c r="Q35" s="5" t="str">
        <f>IF($Q$8&gt;=DATE(2023,5,8),IF('別紙3-3_要件ﾁｪｯｸﾘｽﾄ(0508以降)'!$C$28="×","",IF(AND(踏み台シート!Q245=1,踏み台シート!Q459=1),2,IF(踏み台シート!Q245=1,1,""))),IF(AND(踏み台シート!Q245=1,踏み台シート!Q459=1),2,IF(踏み台シート!Q245=1,1,"")))</f>
        <v/>
      </c>
      <c r="R35" s="5" t="str">
        <f>IF($R$8&gt;=DATE(2023,5,8),IF('別紙3-3_要件ﾁｪｯｸﾘｽﾄ(0508以降)'!$C$28="×","",IF(AND(踏み台シート!R245=1,踏み台シート!R459=1),2,IF(踏み台シート!R245=1,1,""))),IF(AND(踏み台シート!R245=1,踏み台シート!R459=1),2,IF(踏み台シート!R245=1,1,"")))</f>
        <v/>
      </c>
      <c r="S35" s="5" t="str">
        <f>IF($S$8&gt;=DATE(2023,5,8),IF('別紙3-3_要件ﾁｪｯｸﾘｽﾄ(0508以降)'!$C$28="×","",IF(AND(踏み台シート!S245=1,踏み台シート!S459=1),2,IF(踏み台シート!S245=1,1,""))),IF(AND(踏み台シート!S245=1,踏み台シート!S459=1),2,IF(踏み台シート!S245=1,1,"")))</f>
        <v/>
      </c>
      <c r="T35" s="5" t="str">
        <f>IF($T$8&gt;=DATE(2023,5,8),IF('別紙3-3_要件ﾁｪｯｸﾘｽﾄ(0508以降)'!$C$28="×","",IF(AND(踏み台シート!T245=1,踏み台シート!T459=1),2,IF(踏み台シート!T245=1,1,""))),IF(AND(踏み台シート!T245=1,踏み台シート!T459=1),2,IF(踏み台シート!T245=1,1,"")))</f>
        <v/>
      </c>
      <c r="U35" s="5" t="str">
        <f>IF($U$8&gt;=DATE(2023,5,8),IF('別紙3-3_要件ﾁｪｯｸﾘｽﾄ(0508以降)'!$C$28="×","",IF(AND(踏み台シート!U245=1,踏み台シート!U459=1),2,IF(踏み台シート!U245=1,1,""))),IF(AND(踏み台シート!U245=1,踏み台シート!U459=1),2,IF(踏み台シート!U245=1,1,"")))</f>
        <v/>
      </c>
      <c r="V35" s="5" t="str">
        <f>IF($V$8&gt;=DATE(2023,5,8),IF('別紙3-3_要件ﾁｪｯｸﾘｽﾄ(0508以降)'!$C$28="×","",IF(AND(踏み台シート!V245=1,踏み台シート!V459=1),2,IF(踏み台シート!V245=1,1,""))),IF(AND(踏み台シート!V245=1,踏み台シート!V459=1),2,IF(踏み台シート!V245=1,1,"")))</f>
        <v/>
      </c>
      <c r="W35" s="5" t="str">
        <f>IF($W$8&gt;=DATE(2023,5,8),IF('別紙3-3_要件ﾁｪｯｸﾘｽﾄ(0508以降)'!$C$28="×","",IF(AND(踏み台シート!W245=1,踏み台シート!W459=1),2,IF(踏み台シート!W245=1,1,""))),IF(AND(踏み台シート!W245=1,踏み台シート!W459=1),2,IF(踏み台シート!W245=1,1,"")))</f>
        <v/>
      </c>
      <c r="X35" s="5" t="str">
        <f>IF($X$8&gt;=DATE(2023,5,8),IF('別紙3-3_要件ﾁｪｯｸﾘｽﾄ(0508以降)'!$C$28="×","",IF(AND(踏み台シート!X245=1,踏み台シート!X459=1),2,IF(踏み台シート!X245=1,1,""))),IF(AND(踏み台シート!X245=1,踏み台シート!X459=1),2,IF(踏み台シート!X245=1,1,"")))</f>
        <v/>
      </c>
      <c r="Y35" s="5" t="str">
        <f>IF($Y$8&gt;=DATE(2023,5,8),IF('別紙3-3_要件ﾁｪｯｸﾘｽﾄ(0508以降)'!$C$28="×","",IF(AND(踏み台シート!Y245=1,踏み台シート!Y459=1),2,IF(踏み台シート!Y245=1,1,""))),IF(AND(踏み台シート!Y245=1,踏み台シート!Y459=1),2,IF(踏み台シート!Y245=1,1,"")))</f>
        <v/>
      </c>
      <c r="Z35" s="5" t="str">
        <f>IF($Z$8&gt;=DATE(2023,5,8),IF('別紙3-3_要件ﾁｪｯｸﾘｽﾄ(0508以降)'!$C$28="×","",IF(AND(踏み台シート!Z245=1,踏み台シート!Z459=1),2,IF(踏み台シート!Z245=1,1,""))),IF(AND(踏み台シート!Z245=1,踏み台シート!Z459=1),2,IF(踏み台シート!Z245=1,1,"")))</f>
        <v/>
      </c>
      <c r="AA35" s="5" t="str">
        <f>IF($AA$8&gt;=DATE(2023,5,8),IF('別紙3-3_要件ﾁｪｯｸﾘｽﾄ(0508以降)'!$C$28="×","",IF(AND(踏み台シート!AA245=1,踏み台シート!AA459=1),2,IF(踏み台シート!AA245=1,1,""))),IF(AND(踏み台シート!AA245=1,踏み台シート!AA459=1),2,IF(踏み台シート!AA245=1,1,"")))</f>
        <v/>
      </c>
      <c r="AB35" s="5" t="str">
        <f>IF($AB$8&gt;=DATE(2023,5,8),IF('別紙3-3_要件ﾁｪｯｸﾘｽﾄ(0508以降)'!$C$28="×","",IF(AND(踏み台シート!AB245=1,踏み台シート!AB459=1),2,IF(踏み台シート!AB245=1,1,""))),IF(AND(踏み台シート!AB245=1,踏み台シート!AB459=1),2,IF(踏み台シート!AB245=1,1,"")))</f>
        <v/>
      </c>
      <c r="AC35" s="5" t="str">
        <f>IF($AC$8&gt;=DATE(2023,5,8),IF('別紙3-3_要件ﾁｪｯｸﾘｽﾄ(0508以降)'!$C$28="×","",IF(AND(踏み台シート!AC245=1,踏み台シート!AC459=1),2,IF(踏み台シート!AC245=1,1,""))),IF(AND(踏み台シート!AC245=1,踏み台シート!AC459=1),2,IF(踏み台シート!AC245=1,1,"")))</f>
        <v/>
      </c>
      <c r="AD35" s="5" t="str">
        <f>IF($AD$8&gt;=DATE(2023,5,8),IF('別紙3-3_要件ﾁｪｯｸﾘｽﾄ(0508以降)'!$C$28="×","",IF(AND(踏み台シート!AD245=1,踏み台シート!AD459=1),2,IF(踏み台シート!AD245=1,1,""))),IF(AND(踏み台シート!AD245=1,踏み台シート!AD459=1),2,IF(踏み台シート!AD245=1,1,"")))</f>
        <v/>
      </c>
      <c r="AE35" s="5" t="str">
        <f>IF($AE$8&gt;=DATE(2023,5,8),IF('別紙3-3_要件ﾁｪｯｸﾘｽﾄ(0508以降)'!$C$28="×","",IF(AND(踏み台シート!AE245=1,踏み台シート!AE459=1),2,IF(踏み台シート!AE245=1,1,""))),IF(AND(踏み台シート!AE245=1,踏み台シート!AE459=1),2,IF(踏み台シート!AE245=1,1,"")))</f>
        <v/>
      </c>
      <c r="AF35" s="5" t="str">
        <f>IF($AF$8&gt;=DATE(2023,5,8),IF('別紙3-3_要件ﾁｪｯｸﾘｽﾄ(0508以降)'!$C$28="×","",IF(AND(踏み台シート!AF245=1,踏み台シート!AF459=1),2,IF(踏み台シート!AF245=1,1,""))),IF(AND(踏み台シート!AF245=1,踏み台シート!AF459=1),2,IF(踏み台シート!AF245=1,1,"")))</f>
        <v/>
      </c>
      <c r="AG35" s="5" t="str">
        <f>IF($AG$8&gt;=DATE(2023,5,8),IF('別紙3-3_要件ﾁｪｯｸﾘｽﾄ(0508以降)'!$C$28="×","",IF(AND(踏み台シート!AG245=1,踏み台シート!AG459=1),2,IF(踏み台シート!AG245=1,1,""))),IF(AND(踏み台シート!AG245=1,踏み台シート!AG459=1),2,IF(踏み台シート!AG245=1,1,"")))</f>
        <v/>
      </c>
      <c r="AH35" s="5" t="str">
        <f>IF($AH$8&gt;=DATE(2023,5,8),IF('別紙3-3_要件ﾁｪｯｸﾘｽﾄ(0508以降)'!$C$28="×","",IF(AND(踏み台シート!AH245=1,踏み台シート!AH459=1),2,IF(踏み台シート!AH245=1,1,""))),IF(AND(踏み台シート!AH245=1,踏み台シート!AH459=1),2,IF(踏み台シート!AH245=1,1,"")))</f>
        <v/>
      </c>
      <c r="AI35" s="5" t="str">
        <f>IF($AI$8&gt;=DATE(2023,5,8),IF('別紙3-3_要件ﾁｪｯｸﾘｽﾄ(0508以降)'!$C$28="×","",IF(AND(踏み台シート!AI245=1,踏み台シート!AI459=1),2,IF(踏み台シート!AI245=1,1,""))),IF(AND(踏み台シート!AI245=1,踏み台シート!AI459=1),2,IF(踏み台シート!AI245=1,1,"")))</f>
        <v/>
      </c>
      <c r="AJ35" s="5" t="str">
        <f>IF($AJ$8&gt;=DATE(2023,5,8),IF('別紙3-3_要件ﾁｪｯｸﾘｽﾄ(0508以降)'!$C$28="×","",IF(AND(踏み台シート!AJ245=1,踏み台シート!AJ459=1),2,IF(踏み台シート!AJ245=1,1,""))),IF(AND(踏み台シート!AJ245=1,踏み台シート!AJ459=1),2,IF(踏み台シート!AJ245=1,1,"")))</f>
        <v/>
      </c>
      <c r="AK35" s="5" t="str">
        <f>IF($AK$8&gt;=DATE(2023,5,8),IF('別紙3-3_要件ﾁｪｯｸﾘｽﾄ(0508以降)'!$C$28="×","",IF(AND(踏み台シート!AK245=1,踏み台シート!AK459=1),2,IF(踏み台シート!AK245=1,1,""))),IF(AND(踏み台シート!AK245=1,踏み台シート!AK459=1),2,IF(踏み台シート!AK245=1,1,"")))</f>
        <v/>
      </c>
      <c r="AL35" s="5" t="str">
        <f>IF($AL$8&gt;=DATE(2023,5,8),IF('別紙3-3_要件ﾁｪｯｸﾘｽﾄ(0508以降)'!$C$28="×","",IF(AND(踏み台シート!AL245=1,踏み台シート!AL459=1),2,IF(踏み台シート!AL245=1,1,""))),IF(AND(踏み台シート!AL245=1,踏み台シート!AL459=1),2,IF(踏み台シート!AL245=1,1,"")))</f>
        <v/>
      </c>
      <c r="AM35" s="5" t="str">
        <f>IF($AM$8&gt;=DATE(2023,5,8),IF('別紙3-3_要件ﾁｪｯｸﾘｽﾄ(0508以降)'!$C$28="×","",IF(AND(踏み台シート!AM245=1,踏み台シート!AM459=1),2,IF(踏み台シート!AM245=1,1,""))),IF(AND(踏み台シート!AM245=1,踏み台シート!AM459=1),2,IF(踏み台シート!AM245=1,1,"")))</f>
        <v/>
      </c>
      <c r="AN35" s="5" t="str">
        <f>IF($AN$8&gt;=DATE(2023,5,8),IF('別紙3-3_要件ﾁｪｯｸﾘｽﾄ(0508以降)'!$C$28="×","",IF(AND(踏み台シート!AN245=1,踏み台シート!AN459=1),2,IF(踏み台シート!AN245=1,1,""))),IF(AND(踏み台シート!AN245=1,踏み台シート!AN459=1),2,IF(踏み台シート!AN245=1,1,"")))</f>
        <v/>
      </c>
      <c r="AO35" s="5" t="str">
        <f>IF($AO$8&gt;=DATE(2023,5,8),IF('別紙3-3_要件ﾁｪｯｸﾘｽﾄ(0508以降)'!$C$28="×","",IF(AND(踏み台シート!AO245=1,踏み台シート!AO459=1),2,IF(踏み台シート!AO245=1,1,""))),IF(AND(踏み台シート!AO245=1,踏み台シート!AO459=1),2,IF(踏み台シート!AO245=1,1,"")))</f>
        <v/>
      </c>
      <c r="AP35" s="5" t="str">
        <f>IF($AP$8&gt;=DATE(2023,5,8),IF('別紙3-3_要件ﾁｪｯｸﾘｽﾄ(0508以降)'!$C$28="×","",IF(AND(踏み台シート!AP245=1,踏み台シート!AP459=1),2,IF(踏み台シート!AP245=1,1,""))),IF(AND(踏み台シート!AP245=1,踏み台シート!AP459=1),2,IF(踏み台シート!AP245=1,1,"")))</f>
        <v/>
      </c>
      <c r="AQ35" s="5" t="str">
        <f>IF($AQ$8&gt;=DATE(2023,5,8),IF('別紙3-3_要件ﾁｪｯｸﾘｽﾄ(0508以降)'!$C$28="×","",IF(AND(踏み台シート!AQ245=1,踏み台シート!AQ459=1),2,IF(踏み台シート!AQ245=1,1,""))),IF(AND(踏み台シート!AQ245=1,踏み台シート!AQ459=1),2,IF(踏み台シート!AQ245=1,1,"")))</f>
        <v/>
      </c>
      <c r="AR35" s="5" t="str">
        <f>IF($AR$8&gt;=DATE(2023,5,8),IF('別紙3-3_要件ﾁｪｯｸﾘｽﾄ(0508以降)'!$C$28="×","",IF(AND(踏み台シート!AR245=1,踏み台シート!AR459=1),2,IF(踏み台シート!AR245=1,1,""))),IF(AND(踏み台シート!AR245=1,踏み台シート!AR459=1),2,IF(踏み台シート!AR245=1,1,"")))</f>
        <v/>
      </c>
      <c r="AS35" s="5" t="str">
        <f>IF($AS$8&gt;=DATE(2023,5,8),IF('別紙3-3_要件ﾁｪｯｸﾘｽﾄ(0508以降)'!$C$28="×","",IF(AND(踏み台シート!AS245=1,踏み台シート!AS459=1),2,IF(踏み台シート!AS245=1,1,""))),IF(AND(踏み台シート!AS245=1,踏み台シート!AS459=1),2,IF(踏み台シート!AS245=1,1,"")))</f>
        <v/>
      </c>
      <c r="AT35" s="5" t="str">
        <f>IF($AT$8&gt;=DATE(2023,5,8),IF('別紙3-3_要件ﾁｪｯｸﾘｽﾄ(0508以降)'!$C$28="×","",IF(AND(踏み台シート!AT245=1,踏み台シート!AT459=1),2,IF(踏み台シート!AT245=1,1,""))),IF(AND(踏み台シート!AT245=1,踏み台シート!AT459=1),2,IF(踏み台シート!AT245=1,1,"")))</f>
        <v/>
      </c>
      <c r="AU35" s="5" t="str">
        <f>IF($AU$8&gt;=DATE(2023,5,8),IF('別紙3-3_要件ﾁｪｯｸﾘｽﾄ(0508以降)'!$C$28="×","",IF(AND(踏み台シート!AU245=1,踏み台シート!AU459=1),2,IF(踏み台シート!AU245=1,1,""))),IF(AND(踏み台シート!AU245=1,踏み台シート!AU459=1),2,IF(踏み台シート!AU245=1,1,"")))</f>
        <v/>
      </c>
      <c r="AV35" s="5" t="str">
        <f>IF($AV$8&gt;=DATE(2023,5,8),IF('別紙3-3_要件ﾁｪｯｸﾘｽﾄ(0508以降)'!$C$28="×","",IF(AND(踏み台シート!AV245=1,踏み台シート!AV459=1),2,IF(踏み台シート!AV245=1,1,""))),IF(AND(踏み台シート!AV245=1,踏み台シート!AV459=1),2,IF(踏み台シート!AV245=1,1,"")))</f>
        <v/>
      </c>
      <c r="AW35" s="5" t="str">
        <f>IF($AW$8&gt;=DATE(2023,5,8),IF('別紙3-3_要件ﾁｪｯｸﾘｽﾄ(0508以降)'!$C$28="×","",IF(AND(踏み台シート!AW245=1,踏み台シート!AW459=1),2,IF(踏み台シート!AW245=1,1,""))),IF(AND(踏み台シート!AW245=1,踏み台シート!AW459=1),2,IF(踏み台シート!AW245=1,1,"")))</f>
        <v/>
      </c>
      <c r="AX35" s="5" t="str">
        <f>IF($AX$8&gt;=DATE(2023,5,8),IF('別紙3-3_要件ﾁｪｯｸﾘｽﾄ(0508以降)'!$C$28="×","",IF(AND(踏み台シート!AX245=1,踏み台シート!AX459=1),2,IF(踏み台シート!AX245=1,1,""))),IF(AND(踏み台シート!AX245=1,踏み台シート!AX459=1),2,IF(踏み台シート!AX245=1,1,"")))</f>
        <v/>
      </c>
      <c r="AY35" s="5" t="str">
        <f>IF($AY$8&gt;=DATE(2023,5,8),IF('別紙3-3_要件ﾁｪｯｸﾘｽﾄ(0508以降)'!$C$28="×","",IF(AND(踏み台シート!AY245=1,踏み台シート!AY459=1),2,IF(踏み台シート!AY245=1,1,""))),IF(AND(踏み台シート!AY245=1,踏み台シート!AY459=1),2,IF(踏み台シート!AY245=1,1,"")))</f>
        <v/>
      </c>
      <c r="AZ35" s="5" t="str">
        <f>IF($AZ$8&gt;=DATE(2023,5,8),IF('別紙3-3_要件ﾁｪｯｸﾘｽﾄ(0508以降)'!$C$28="×","",IF(AND(踏み台シート!AZ245=1,踏み台シート!AZ459=1),2,IF(踏み台シート!AZ245=1,1,""))),IF(AND(踏み台シート!AZ245=1,踏み台シート!AZ459=1),2,IF(踏み台シート!AZ245=1,1,"")))</f>
        <v/>
      </c>
      <c r="BA35" s="5" t="str">
        <f>IF($BA$8&gt;=DATE(2023,5,8),IF('別紙3-3_要件ﾁｪｯｸﾘｽﾄ(0508以降)'!$C$28="×","",IF(AND(踏み台シート!BA245=1,踏み台シート!BA459=1),2,IF(踏み台シート!BA245=1,1,""))),IF(AND(踏み台シート!BA245=1,踏み台シート!BA459=1),2,IF(踏み台シート!BA245=1,1,"")))</f>
        <v/>
      </c>
      <c r="BB35" s="18" t="str">
        <f t="shared" si="21"/>
        <v/>
      </c>
      <c r="BC35" s="7" t="str">
        <f t="shared" si="22"/>
        <v/>
      </c>
      <c r="BD35" s="7" t="str">
        <f t="shared" si="23"/>
        <v/>
      </c>
    </row>
    <row r="36" spans="1:56" ht="24" customHeight="1" x14ac:dyDescent="0.2">
      <c r="A36" s="5" t="str">
        <f t="shared" si="24"/>
        <v/>
      </c>
      <c r="B36" s="14" t="str">
        <f>IF('別紙3-1_区分⑤所要額内訳'!B38="","",'別紙3-1_区分⑤所要額内訳'!B38)</f>
        <v/>
      </c>
      <c r="C36" s="5" t="str">
        <f>IF('別紙3-1_区分⑤所要額内訳'!C38="","",'別紙3-1_区分⑤所要額内訳'!C38)</f>
        <v/>
      </c>
      <c r="D36" s="5">
        <f>IF($D$8&gt;=DATE(2023,5,8),IF('別紙3-3_要件ﾁｪｯｸﾘｽﾄ(0508以降)'!$C$28="×","",IF(AND(踏み台シート!D246=1,踏み台シート!D460=1),2,IF(踏み台シート!D246=1,1,""))),IF(AND(踏み台シート!D246=1,踏み台シート!D460=1),2,IF(踏み台シート!D246=1,1,"")))</f>
        <v>1</v>
      </c>
      <c r="E36" s="5" t="str">
        <f>IF($E$8&gt;=DATE(2023,5,8),IF('別紙3-3_要件ﾁｪｯｸﾘｽﾄ(0508以降)'!$C$28="×","",IF(AND(踏み台シート!E246=1,踏み台シート!E460=1),2,IF(踏み台シート!E246=1,1,""))),IF(AND(踏み台シート!E246=1,踏み台シート!E460=1),2,IF(踏み台シート!E246=1,1,"")))</f>
        <v/>
      </c>
      <c r="F36" s="5" t="str">
        <f>IF($F$8&gt;=DATE(2023,5,8),IF('別紙3-3_要件ﾁｪｯｸﾘｽﾄ(0508以降)'!$C$28="×","",IF(AND(踏み台シート!F246=1,踏み台シート!F460=1),2,IF(踏み台シート!F246=1,1,""))),IF(AND(踏み台シート!F246=1,踏み台シート!F460=1),2,IF(踏み台シート!F246=1,1,"")))</f>
        <v/>
      </c>
      <c r="G36" s="5" t="str">
        <f>IF($G$8&gt;=DATE(2023,5,8),IF('別紙3-3_要件ﾁｪｯｸﾘｽﾄ(0508以降)'!$C$28="×","",IF(AND(踏み台シート!G246=1,踏み台シート!G460=1),2,IF(踏み台シート!G246=1,1,""))),IF(AND(踏み台シート!G246=1,踏み台シート!G460=1),2,IF(踏み台シート!G246=1,1,"")))</f>
        <v/>
      </c>
      <c r="H36" s="5" t="str">
        <f>IF($H$8&gt;=DATE(2023,5,8),IF('別紙3-3_要件ﾁｪｯｸﾘｽﾄ(0508以降)'!$C$28="×","",IF(AND(踏み台シート!H246=1,踏み台シート!H460=1),2,IF(踏み台シート!H246=1,1,""))),IF(AND(踏み台シート!H246=1,踏み台シート!H460=1),2,IF(踏み台シート!H246=1,1,"")))</f>
        <v/>
      </c>
      <c r="I36" s="5" t="str">
        <f>IF($I$8&gt;=DATE(2023,5,8),IF('別紙3-3_要件ﾁｪｯｸﾘｽﾄ(0508以降)'!$C$28="×","",IF(AND(踏み台シート!I246=1,踏み台シート!I460=1),2,IF(踏み台シート!I246=1,1,""))),IF(AND(踏み台シート!I246=1,踏み台シート!I460=1),2,IF(踏み台シート!I246=1,1,"")))</f>
        <v/>
      </c>
      <c r="J36" s="5" t="str">
        <f>IF($J$8&gt;=DATE(2023,5,8),IF('別紙3-3_要件ﾁｪｯｸﾘｽﾄ(0508以降)'!$C$28="×","",IF(AND(踏み台シート!J246=1,踏み台シート!J460=1),2,IF(踏み台シート!J246=1,1,""))),IF(AND(踏み台シート!J246=1,踏み台シート!J460=1),2,IF(踏み台シート!J246=1,1,"")))</f>
        <v/>
      </c>
      <c r="K36" s="5" t="str">
        <f>IF($K$8&gt;=DATE(2023,5,8),IF('別紙3-3_要件ﾁｪｯｸﾘｽﾄ(0508以降)'!$C$28="×","",IF(AND(踏み台シート!K246=1,踏み台シート!K460=1),2,IF(踏み台シート!K246=1,1,""))),IF(AND(踏み台シート!K246=1,踏み台シート!K460=1),2,IF(踏み台シート!K246=1,1,"")))</f>
        <v/>
      </c>
      <c r="L36" s="5" t="str">
        <f>IF($L$8&gt;=DATE(2023,5,8),IF('別紙3-3_要件ﾁｪｯｸﾘｽﾄ(0508以降)'!$C$28="×","",IF(AND(踏み台シート!L246=1,踏み台シート!L460=1),2,IF(踏み台シート!L246=1,1,""))),IF(AND(踏み台シート!L246=1,踏み台シート!L460=1),2,IF(踏み台シート!L246=1,1,"")))</f>
        <v/>
      </c>
      <c r="M36" s="5" t="str">
        <f>IF($M$8&gt;=DATE(2023,5,8),IF('別紙3-3_要件ﾁｪｯｸﾘｽﾄ(0508以降)'!$C$28="×","",IF(AND(踏み台シート!M246=1,踏み台シート!M460=1),2,IF(踏み台シート!M246=1,1,""))),IF(AND(踏み台シート!M246=1,踏み台シート!M460=1),2,IF(踏み台シート!M246=1,1,"")))</f>
        <v/>
      </c>
      <c r="N36" s="5" t="str">
        <f>IF($N$8&gt;=DATE(2023,5,8),IF('別紙3-3_要件ﾁｪｯｸﾘｽﾄ(0508以降)'!$C$28="×","",IF(AND(踏み台シート!N246=1,踏み台シート!N460=1),2,IF(踏み台シート!N246=1,1,""))),IF(AND(踏み台シート!N246=1,踏み台シート!N460=1),2,IF(踏み台シート!N246=1,1,"")))</f>
        <v/>
      </c>
      <c r="O36" s="5" t="str">
        <f>IF($O$8&gt;=DATE(2023,5,8),IF('別紙3-3_要件ﾁｪｯｸﾘｽﾄ(0508以降)'!$C$28="×","",IF(AND(踏み台シート!O246=1,踏み台シート!O460=1),2,IF(踏み台シート!O246=1,1,""))),IF(AND(踏み台シート!O246=1,踏み台シート!O460=1),2,IF(踏み台シート!O246=1,1,"")))</f>
        <v/>
      </c>
      <c r="P36" s="5" t="str">
        <f>IF($P$8&gt;=DATE(2023,5,8),IF('別紙3-3_要件ﾁｪｯｸﾘｽﾄ(0508以降)'!$C$28="×","",IF(AND(踏み台シート!P246=1,踏み台シート!P460=1),2,IF(踏み台シート!P246=1,1,""))),IF(AND(踏み台シート!P246=1,踏み台シート!P460=1),2,IF(踏み台シート!P246=1,1,"")))</f>
        <v/>
      </c>
      <c r="Q36" s="5" t="str">
        <f>IF($Q$8&gt;=DATE(2023,5,8),IF('別紙3-3_要件ﾁｪｯｸﾘｽﾄ(0508以降)'!$C$28="×","",IF(AND(踏み台シート!Q246=1,踏み台シート!Q460=1),2,IF(踏み台シート!Q246=1,1,""))),IF(AND(踏み台シート!Q246=1,踏み台シート!Q460=1),2,IF(踏み台シート!Q246=1,1,"")))</f>
        <v/>
      </c>
      <c r="R36" s="5" t="str">
        <f>IF($R$8&gt;=DATE(2023,5,8),IF('別紙3-3_要件ﾁｪｯｸﾘｽﾄ(0508以降)'!$C$28="×","",IF(AND(踏み台シート!R246=1,踏み台シート!R460=1),2,IF(踏み台シート!R246=1,1,""))),IF(AND(踏み台シート!R246=1,踏み台シート!R460=1),2,IF(踏み台シート!R246=1,1,"")))</f>
        <v/>
      </c>
      <c r="S36" s="5" t="str">
        <f>IF($S$8&gt;=DATE(2023,5,8),IF('別紙3-3_要件ﾁｪｯｸﾘｽﾄ(0508以降)'!$C$28="×","",IF(AND(踏み台シート!S246=1,踏み台シート!S460=1),2,IF(踏み台シート!S246=1,1,""))),IF(AND(踏み台シート!S246=1,踏み台シート!S460=1),2,IF(踏み台シート!S246=1,1,"")))</f>
        <v/>
      </c>
      <c r="T36" s="5" t="str">
        <f>IF($T$8&gt;=DATE(2023,5,8),IF('別紙3-3_要件ﾁｪｯｸﾘｽﾄ(0508以降)'!$C$28="×","",IF(AND(踏み台シート!T246=1,踏み台シート!T460=1),2,IF(踏み台シート!T246=1,1,""))),IF(AND(踏み台シート!T246=1,踏み台シート!T460=1),2,IF(踏み台シート!T246=1,1,"")))</f>
        <v/>
      </c>
      <c r="U36" s="5" t="str">
        <f>IF($U$8&gt;=DATE(2023,5,8),IF('別紙3-3_要件ﾁｪｯｸﾘｽﾄ(0508以降)'!$C$28="×","",IF(AND(踏み台シート!U246=1,踏み台シート!U460=1),2,IF(踏み台シート!U246=1,1,""))),IF(AND(踏み台シート!U246=1,踏み台シート!U460=1),2,IF(踏み台シート!U246=1,1,"")))</f>
        <v/>
      </c>
      <c r="V36" s="5" t="str">
        <f>IF($V$8&gt;=DATE(2023,5,8),IF('別紙3-3_要件ﾁｪｯｸﾘｽﾄ(0508以降)'!$C$28="×","",IF(AND(踏み台シート!V246=1,踏み台シート!V460=1),2,IF(踏み台シート!V246=1,1,""))),IF(AND(踏み台シート!V246=1,踏み台シート!V460=1),2,IF(踏み台シート!V246=1,1,"")))</f>
        <v/>
      </c>
      <c r="W36" s="5" t="str">
        <f>IF($W$8&gt;=DATE(2023,5,8),IF('別紙3-3_要件ﾁｪｯｸﾘｽﾄ(0508以降)'!$C$28="×","",IF(AND(踏み台シート!W246=1,踏み台シート!W460=1),2,IF(踏み台シート!W246=1,1,""))),IF(AND(踏み台シート!W246=1,踏み台シート!W460=1),2,IF(踏み台シート!W246=1,1,"")))</f>
        <v/>
      </c>
      <c r="X36" s="5" t="str">
        <f>IF($X$8&gt;=DATE(2023,5,8),IF('別紙3-3_要件ﾁｪｯｸﾘｽﾄ(0508以降)'!$C$28="×","",IF(AND(踏み台シート!X246=1,踏み台シート!X460=1),2,IF(踏み台シート!X246=1,1,""))),IF(AND(踏み台シート!X246=1,踏み台シート!X460=1),2,IF(踏み台シート!X246=1,1,"")))</f>
        <v/>
      </c>
      <c r="Y36" s="5" t="str">
        <f>IF($Y$8&gt;=DATE(2023,5,8),IF('別紙3-3_要件ﾁｪｯｸﾘｽﾄ(0508以降)'!$C$28="×","",IF(AND(踏み台シート!Y246=1,踏み台シート!Y460=1),2,IF(踏み台シート!Y246=1,1,""))),IF(AND(踏み台シート!Y246=1,踏み台シート!Y460=1),2,IF(踏み台シート!Y246=1,1,"")))</f>
        <v/>
      </c>
      <c r="Z36" s="5" t="str">
        <f>IF($Z$8&gt;=DATE(2023,5,8),IF('別紙3-3_要件ﾁｪｯｸﾘｽﾄ(0508以降)'!$C$28="×","",IF(AND(踏み台シート!Z246=1,踏み台シート!Z460=1),2,IF(踏み台シート!Z246=1,1,""))),IF(AND(踏み台シート!Z246=1,踏み台シート!Z460=1),2,IF(踏み台シート!Z246=1,1,"")))</f>
        <v/>
      </c>
      <c r="AA36" s="5" t="str">
        <f>IF($AA$8&gt;=DATE(2023,5,8),IF('別紙3-3_要件ﾁｪｯｸﾘｽﾄ(0508以降)'!$C$28="×","",IF(AND(踏み台シート!AA246=1,踏み台シート!AA460=1),2,IF(踏み台シート!AA246=1,1,""))),IF(AND(踏み台シート!AA246=1,踏み台シート!AA460=1),2,IF(踏み台シート!AA246=1,1,"")))</f>
        <v/>
      </c>
      <c r="AB36" s="5" t="str">
        <f>IF($AB$8&gt;=DATE(2023,5,8),IF('別紙3-3_要件ﾁｪｯｸﾘｽﾄ(0508以降)'!$C$28="×","",IF(AND(踏み台シート!AB246=1,踏み台シート!AB460=1),2,IF(踏み台シート!AB246=1,1,""))),IF(AND(踏み台シート!AB246=1,踏み台シート!AB460=1),2,IF(踏み台シート!AB246=1,1,"")))</f>
        <v/>
      </c>
      <c r="AC36" s="5" t="str">
        <f>IF($AC$8&gt;=DATE(2023,5,8),IF('別紙3-3_要件ﾁｪｯｸﾘｽﾄ(0508以降)'!$C$28="×","",IF(AND(踏み台シート!AC246=1,踏み台シート!AC460=1),2,IF(踏み台シート!AC246=1,1,""))),IF(AND(踏み台シート!AC246=1,踏み台シート!AC460=1),2,IF(踏み台シート!AC246=1,1,"")))</f>
        <v/>
      </c>
      <c r="AD36" s="5" t="str">
        <f>IF($AD$8&gt;=DATE(2023,5,8),IF('別紙3-3_要件ﾁｪｯｸﾘｽﾄ(0508以降)'!$C$28="×","",IF(AND(踏み台シート!AD246=1,踏み台シート!AD460=1),2,IF(踏み台シート!AD246=1,1,""))),IF(AND(踏み台シート!AD246=1,踏み台シート!AD460=1),2,IF(踏み台シート!AD246=1,1,"")))</f>
        <v/>
      </c>
      <c r="AE36" s="5" t="str">
        <f>IF($AE$8&gt;=DATE(2023,5,8),IF('別紙3-3_要件ﾁｪｯｸﾘｽﾄ(0508以降)'!$C$28="×","",IF(AND(踏み台シート!AE246=1,踏み台シート!AE460=1),2,IF(踏み台シート!AE246=1,1,""))),IF(AND(踏み台シート!AE246=1,踏み台シート!AE460=1),2,IF(踏み台シート!AE246=1,1,"")))</f>
        <v/>
      </c>
      <c r="AF36" s="5" t="str">
        <f>IF($AF$8&gt;=DATE(2023,5,8),IF('別紙3-3_要件ﾁｪｯｸﾘｽﾄ(0508以降)'!$C$28="×","",IF(AND(踏み台シート!AF246=1,踏み台シート!AF460=1),2,IF(踏み台シート!AF246=1,1,""))),IF(AND(踏み台シート!AF246=1,踏み台シート!AF460=1),2,IF(踏み台シート!AF246=1,1,"")))</f>
        <v/>
      </c>
      <c r="AG36" s="5" t="str">
        <f>IF($AG$8&gt;=DATE(2023,5,8),IF('別紙3-3_要件ﾁｪｯｸﾘｽﾄ(0508以降)'!$C$28="×","",IF(AND(踏み台シート!AG246=1,踏み台シート!AG460=1),2,IF(踏み台シート!AG246=1,1,""))),IF(AND(踏み台シート!AG246=1,踏み台シート!AG460=1),2,IF(踏み台シート!AG246=1,1,"")))</f>
        <v/>
      </c>
      <c r="AH36" s="5" t="str">
        <f>IF($AH$8&gt;=DATE(2023,5,8),IF('別紙3-3_要件ﾁｪｯｸﾘｽﾄ(0508以降)'!$C$28="×","",IF(AND(踏み台シート!AH246=1,踏み台シート!AH460=1),2,IF(踏み台シート!AH246=1,1,""))),IF(AND(踏み台シート!AH246=1,踏み台シート!AH460=1),2,IF(踏み台シート!AH246=1,1,"")))</f>
        <v/>
      </c>
      <c r="AI36" s="5" t="str">
        <f>IF($AI$8&gt;=DATE(2023,5,8),IF('別紙3-3_要件ﾁｪｯｸﾘｽﾄ(0508以降)'!$C$28="×","",IF(AND(踏み台シート!AI246=1,踏み台シート!AI460=1),2,IF(踏み台シート!AI246=1,1,""))),IF(AND(踏み台シート!AI246=1,踏み台シート!AI460=1),2,IF(踏み台シート!AI246=1,1,"")))</f>
        <v/>
      </c>
      <c r="AJ36" s="5" t="str">
        <f>IF($AJ$8&gt;=DATE(2023,5,8),IF('別紙3-3_要件ﾁｪｯｸﾘｽﾄ(0508以降)'!$C$28="×","",IF(AND(踏み台シート!AJ246=1,踏み台シート!AJ460=1),2,IF(踏み台シート!AJ246=1,1,""))),IF(AND(踏み台シート!AJ246=1,踏み台シート!AJ460=1),2,IF(踏み台シート!AJ246=1,1,"")))</f>
        <v/>
      </c>
      <c r="AK36" s="5" t="str">
        <f>IF($AK$8&gt;=DATE(2023,5,8),IF('別紙3-3_要件ﾁｪｯｸﾘｽﾄ(0508以降)'!$C$28="×","",IF(AND(踏み台シート!AK246=1,踏み台シート!AK460=1),2,IF(踏み台シート!AK246=1,1,""))),IF(AND(踏み台シート!AK246=1,踏み台シート!AK460=1),2,IF(踏み台シート!AK246=1,1,"")))</f>
        <v/>
      </c>
      <c r="AL36" s="5" t="str">
        <f>IF($AL$8&gt;=DATE(2023,5,8),IF('別紙3-3_要件ﾁｪｯｸﾘｽﾄ(0508以降)'!$C$28="×","",IF(AND(踏み台シート!AL246=1,踏み台シート!AL460=1),2,IF(踏み台シート!AL246=1,1,""))),IF(AND(踏み台シート!AL246=1,踏み台シート!AL460=1),2,IF(踏み台シート!AL246=1,1,"")))</f>
        <v/>
      </c>
      <c r="AM36" s="5" t="str">
        <f>IF($AM$8&gt;=DATE(2023,5,8),IF('別紙3-3_要件ﾁｪｯｸﾘｽﾄ(0508以降)'!$C$28="×","",IF(AND(踏み台シート!AM246=1,踏み台シート!AM460=1),2,IF(踏み台シート!AM246=1,1,""))),IF(AND(踏み台シート!AM246=1,踏み台シート!AM460=1),2,IF(踏み台シート!AM246=1,1,"")))</f>
        <v/>
      </c>
      <c r="AN36" s="5" t="str">
        <f>IF($AN$8&gt;=DATE(2023,5,8),IF('別紙3-3_要件ﾁｪｯｸﾘｽﾄ(0508以降)'!$C$28="×","",IF(AND(踏み台シート!AN246=1,踏み台シート!AN460=1),2,IF(踏み台シート!AN246=1,1,""))),IF(AND(踏み台シート!AN246=1,踏み台シート!AN460=1),2,IF(踏み台シート!AN246=1,1,"")))</f>
        <v/>
      </c>
      <c r="AO36" s="5" t="str">
        <f>IF($AO$8&gt;=DATE(2023,5,8),IF('別紙3-3_要件ﾁｪｯｸﾘｽﾄ(0508以降)'!$C$28="×","",IF(AND(踏み台シート!AO246=1,踏み台シート!AO460=1),2,IF(踏み台シート!AO246=1,1,""))),IF(AND(踏み台シート!AO246=1,踏み台シート!AO460=1),2,IF(踏み台シート!AO246=1,1,"")))</f>
        <v/>
      </c>
      <c r="AP36" s="5" t="str">
        <f>IF($AP$8&gt;=DATE(2023,5,8),IF('別紙3-3_要件ﾁｪｯｸﾘｽﾄ(0508以降)'!$C$28="×","",IF(AND(踏み台シート!AP246=1,踏み台シート!AP460=1),2,IF(踏み台シート!AP246=1,1,""))),IF(AND(踏み台シート!AP246=1,踏み台シート!AP460=1),2,IF(踏み台シート!AP246=1,1,"")))</f>
        <v/>
      </c>
      <c r="AQ36" s="5" t="str">
        <f>IF($AQ$8&gt;=DATE(2023,5,8),IF('別紙3-3_要件ﾁｪｯｸﾘｽﾄ(0508以降)'!$C$28="×","",IF(AND(踏み台シート!AQ246=1,踏み台シート!AQ460=1),2,IF(踏み台シート!AQ246=1,1,""))),IF(AND(踏み台シート!AQ246=1,踏み台シート!AQ460=1),2,IF(踏み台シート!AQ246=1,1,"")))</f>
        <v/>
      </c>
      <c r="AR36" s="5" t="str">
        <f>IF($AR$8&gt;=DATE(2023,5,8),IF('別紙3-3_要件ﾁｪｯｸﾘｽﾄ(0508以降)'!$C$28="×","",IF(AND(踏み台シート!AR246=1,踏み台シート!AR460=1),2,IF(踏み台シート!AR246=1,1,""))),IF(AND(踏み台シート!AR246=1,踏み台シート!AR460=1),2,IF(踏み台シート!AR246=1,1,"")))</f>
        <v/>
      </c>
      <c r="AS36" s="5" t="str">
        <f>IF($AS$8&gt;=DATE(2023,5,8),IF('別紙3-3_要件ﾁｪｯｸﾘｽﾄ(0508以降)'!$C$28="×","",IF(AND(踏み台シート!AS246=1,踏み台シート!AS460=1),2,IF(踏み台シート!AS246=1,1,""))),IF(AND(踏み台シート!AS246=1,踏み台シート!AS460=1),2,IF(踏み台シート!AS246=1,1,"")))</f>
        <v/>
      </c>
      <c r="AT36" s="5" t="str">
        <f>IF($AT$8&gt;=DATE(2023,5,8),IF('別紙3-3_要件ﾁｪｯｸﾘｽﾄ(0508以降)'!$C$28="×","",IF(AND(踏み台シート!AT246=1,踏み台シート!AT460=1),2,IF(踏み台シート!AT246=1,1,""))),IF(AND(踏み台シート!AT246=1,踏み台シート!AT460=1),2,IF(踏み台シート!AT246=1,1,"")))</f>
        <v/>
      </c>
      <c r="AU36" s="5" t="str">
        <f>IF($AU$8&gt;=DATE(2023,5,8),IF('別紙3-3_要件ﾁｪｯｸﾘｽﾄ(0508以降)'!$C$28="×","",IF(AND(踏み台シート!AU246=1,踏み台シート!AU460=1),2,IF(踏み台シート!AU246=1,1,""))),IF(AND(踏み台シート!AU246=1,踏み台シート!AU460=1),2,IF(踏み台シート!AU246=1,1,"")))</f>
        <v/>
      </c>
      <c r="AV36" s="5" t="str">
        <f>IF($AV$8&gt;=DATE(2023,5,8),IF('別紙3-3_要件ﾁｪｯｸﾘｽﾄ(0508以降)'!$C$28="×","",IF(AND(踏み台シート!AV246=1,踏み台シート!AV460=1),2,IF(踏み台シート!AV246=1,1,""))),IF(AND(踏み台シート!AV246=1,踏み台シート!AV460=1),2,IF(踏み台シート!AV246=1,1,"")))</f>
        <v/>
      </c>
      <c r="AW36" s="5" t="str">
        <f>IF($AW$8&gt;=DATE(2023,5,8),IF('別紙3-3_要件ﾁｪｯｸﾘｽﾄ(0508以降)'!$C$28="×","",IF(AND(踏み台シート!AW246=1,踏み台シート!AW460=1),2,IF(踏み台シート!AW246=1,1,""))),IF(AND(踏み台シート!AW246=1,踏み台シート!AW460=1),2,IF(踏み台シート!AW246=1,1,"")))</f>
        <v/>
      </c>
      <c r="AX36" s="5" t="str">
        <f>IF($AX$8&gt;=DATE(2023,5,8),IF('別紙3-3_要件ﾁｪｯｸﾘｽﾄ(0508以降)'!$C$28="×","",IF(AND(踏み台シート!AX246=1,踏み台シート!AX460=1),2,IF(踏み台シート!AX246=1,1,""))),IF(AND(踏み台シート!AX246=1,踏み台シート!AX460=1),2,IF(踏み台シート!AX246=1,1,"")))</f>
        <v/>
      </c>
      <c r="AY36" s="5" t="str">
        <f>IF($AY$8&gt;=DATE(2023,5,8),IF('別紙3-3_要件ﾁｪｯｸﾘｽﾄ(0508以降)'!$C$28="×","",IF(AND(踏み台シート!AY246=1,踏み台シート!AY460=1),2,IF(踏み台シート!AY246=1,1,""))),IF(AND(踏み台シート!AY246=1,踏み台シート!AY460=1),2,IF(踏み台シート!AY246=1,1,"")))</f>
        <v/>
      </c>
      <c r="AZ36" s="5" t="str">
        <f>IF($AZ$8&gt;=DATE(2023,5,8),IF('別紙3-3_要件ﾁｪｯｸﾘｽﾄ(0508以降)'!$C$28="×","",IF(AND(踏み台シート!AZ246=1,踏み台シート!AZ460=1),2,IF(踏み台シート!AZ246=1,1,""))),IF(AND(踏み台シート!AZ246=1,踏み台シート!AZ460=1),2,IF(踏み台シート!AZ246=1,1,"")))</f>
        <v/>
      </c>
      <c r="BA36" s="5" t="str">
        <f>IF($BA$8&gt;=DATE(2023,5,8),IF('別紙3-3_要件ﾁｪｯｸﾘｽﾄ(0508以降)'!$C$28="×","",IF(AND(踏み台シート!BA246=1,踏み台シート!BA460=1),2,IF(踏み台シート!BA246=1,1,""))),IF(AND(踏み台シート!BA246=1,踏み台シート!BA460=1),2,IF(踏み台シート!BA246=1,1,"")))</f>
        <v/>
      </c>
      <c r="BB36" s="18" t="str">
        <f t="shared" si="21"/>
        <v/>
      </c>
      <c r="BC36" s="7" t="str">
        <f t="shared" si="22"/>
        <v/>
      </c>
      <c r="BD36" s="7" t="str">
        <f t="shared" si="23"/>
        <v/>
      </c>
    </row>
    <row r="37" spans="1:56" ht="24" customHeight="1" x14ac:dyDescent="0.2">
      <c r="A37" s="5" t="str">
        <f t="shared" si="24"/>
        <v/>
      </c>
      <c r="B37" s="14" t="str">
        <f>IF('別紙3-1_区分⑤所要額内訳'!B39="","",'別紙3-1_区分⑤所要額内訳'!B39)</f>
        <v/>
      </c>
      <c r="C37" s="5" t="str">
        <f>IF('別紙3-1_区分⑤所要額内訳'!C39="","",'別紙3-1_区分⑤所要額内訳'!C39)</f>
        <v/>
      </c>
      <c r="D37" s="5">
        <f>IF($D$8&gt;=DATE(2023,5,8),IF('別紙3-3_要件ﾁｪｯｸﾘｽﾄ(0508以降)'!$C$28="×","",IF(AND(踏み台シート!D247=1,踏み台シート!D461=1),2,IF(踏み台シート!D247=1,1,""))),IF(AND(踏み台シート!D247=1,踏み台シート!D461=1),2,IF(踏み台シート!D247=1,1,"")))</f>
        <v>1</v>
      </c>
      <c r="E37" s="5" t="str">
        <f>IF($E$8&gt;=DATE(2023,5,8),IF('別紙3-3_要件ﾁｪｯｸﾘｽﾄ(0508以降)'!$C$28="×","",IF(AND(踏み台シート!E247=1,踏み台シート!E461=1),2,IF(踏み台シート!E247=1,1,""))),IF(AND(踏み台シート!E247=1,踏み台シート!E461=1),2,IF(踏み台シート!E247=1,1,"")))</f>
        <v/>
      </c>
      <c r="F37" s="5" t="str">
        <f>IF($F$8&gt;=DATE(2023,5,8),IF('別紙3-3_要件ﾁｪｯｸﾘｽﾄ(0508以降)'!$C$28="×","",IF(AND(踏み台シート!F247=1,踏み台シート!F461=1),2,IF(踏み台シート!F247=1,1,""))),IF(AND(踏み台シート!F247=1,踏み台シート!F461=1),2,IF(踏み台シート!F247=1,1,"")))</f>
        <v/>
      </c>
      <c r="G37" s="5" t="str">
        <f>IF($G$8&gt;=DATE(2023,5,8),IF('別紙3-3_要件ﾁｪｯｸﾘｽﾄ(0508以降)'!$C$28="×","",IF(AND(踏み台シート!G247=1,踏み台シート!G461=1),2,IF(踏み台シート!G247=1,1,""))),IF(AND(踏み台シート!G247=1,踏み台シート!G461=1),2,IF(踏み台シート!G247=1,1,"")))</f>
        <v/>
      </c>
      <c r="H37" s="5" t="str">
        <f>IF($H$8&gt;=DATE(2023,5,8),IF('別紙3-3_要件ﾁｪｯｸﾘｽﾄ(0508以降)'!$C$28="×","",IF(AND(踏み台シート!H247=1,踏み台シート!H461=1),2,IF(踏み台シート!H247=1,1,""))),IF(AND(踏み台シート!H247=1,踏み台シート!H461=1),2,IF(踏み台シート!H247=1,1,"")))</f>
        <v/>
      </c>
      <c r="I37" s="5" t="str">
        <f>IF($I$8&gt;=DATE(2023,5,8),IF('別紙3-3_要件ﾁｪｯｸﾘｽﾄ(0508以降)'!$C$28="×","",IF(AND(踏み台シート!I247=1,踏み台シート!I461=1),2,IF(踏み台シート!I247=1,1,""))),IF(AND(踏み台シート!I247=1,踏み台シート!I461=1),2,IF(踏み台シート!I247=1,1,"")))</f>
        <v/>
      </c>
      <c r="J37" s="5" t="str">
        <f>IF($J$8&gt;=DATE(2023,5,8),IF('別紙3-3_要件ﾁｪｯｸﾘｽﾄ(0508以降)'!$C$28="×","",IF(AND(踏み台シート!J247=1,踏み台シート!J461=1),2,IF(踏み台シート!J247=1,1,""))),IF(AND(踏み台シート!J247=1,踏み台シート!J461=1),2,IF(踏み台シート!J247=1,1,"")))</f>
        <v/>
      </c>
      <c r="K37" s="5" t="str">
        <f>IF($K$8&gt;=DATE(2023,5,8),IF('別紙3-3_要件ﾁｪｯｸﾘｽﾄ(0508以降)'!$C$28="×","",IF(AND(踏み台シート!K247=1,踏み台シート!K461=1),2,IF(踏み台シート!K247=1,1,""))),IF(AND(踏み台シート!K247=1,踏み台シート!K461=1),2,IF(踏み台シート!K247=1,1,"")))</f>
        <v/>
      </c>
      <c r="L37" s="5" t="str">
        <f>IF($L$8&gt;=DATE(2023,5,8),IF('別紙3-3_要件ﾁｪｯｸﾘｽﾄ(0508以降)'!$C$28="×","",IF(AND(踏み台シート!L247=1,踏み台シート!L461=1),2,IF(踏み台シート!L247=1,1,""))),IF(AND(踏み台シート!L247=1,踏み台シート!L461=1),2,IF(踏み台シート!L247=1,1,"")))</f>
        <v/>
      </c>
      <c r="M37" s="5" t="str">
        <f>IF($M$8&gt;=DATE(2023,5,8),IF('別紙3-3_要件ﾁｪｯｸﾘｽﾄ(0508以降)'!$C$28="×","",IF(AND(踏み台シート!M247=1,踏み台シート!M461=1),2,IF(踏み台シート!M247=1,1,""))),IF(AND(踏み台シート!M247=1,踏み台シート!M461=1),2,IF(踏み台シート!M247=1,1,"")))</f>
        <v/>
      </c>
      <c r="N37" s="5" t="str">
        <f>IF($N$8&gt;=DATE(2023,5,8),IF('別紙3-3_要件ﾁｪｯｸﾘｽﾄ(0508以降)'!$C$28="×","",IF(AND(踏み台シート!N247=1,踏み台シート!N461=1),2,IF(踏み台シート!N247=1,1,""))),IF(AND(踏み台シート!N247=1,踏み台シート!N461=1),2,IF(踏み台シート!N247=1,1,"")))</f>
        <v/>
      </c>
      <c r="O37" s="5" t="str">
        <f>IF($O$8&gt;=DATE(2023,5,8),IF('別紙3-3_要件ﾁｪｯｸﾘｽﾄ(0508以降)'!$C$28="×","",IF(AND(踏み台シート!O247=1,踏み台シート!O461=1),2,IF(踏み台シート!O247=1,1,""))),IF(AND(踏み台シート!O247=1,踏み台シート!O461=1),2,IF(踏み台シート!O247=1,1,"")))</f>
        <v/>
      </c>
      <c r="P37" s="5" t="str">
        <f>IF($P$8&gt;=DATE(2023,5,8),IF('別紙3-3_要件ﾁｪｯｸﾘｽﾄ(0508以降)'!$C$28="×","",IF(AND(踏み台シート!P247=1,踏み台シート!P461=1),2,IF(踏み台シート!P247=1,1,""))),IF(AND(踏み台シート!P247=1,踏み台シート!P461=1),2,IF(踏み台シート!P247=1,1,"")))</f>
        <v/>
      </c>
      <c r="Q37" s="5" t="str">
        <f>IF($Q$8&gt;=DATE(2023,5,8),IF('別紙3-3_要件ﾁｪｯｸﾘｽﾄ(0508以降)'!$C$28="×","",IF(AND(踏み台シート!Q247=1,踏み台シート!Q461=1),2,IF(踏み台シート!Q247=1,1,""))),IF(AND(踏み台シート!Q247=1,踏み台シート!Q461=1),2,IF(踏み台シート!Q247=1,1,"")))</f>
        <v/>
      </c>
      <c r="R37" s="5" t="str">
        <f>IF($R$8&gt;=DATE(2023,5,8),IF('別紙3-3_要件ﾁｪｯｸﾘｽﾄ(0508以降)'!$C$28="×","",IF(AND(踏み台シート!R247=1,踏み台シート!R461=1),2,IF(踏み台シート!R247=1,1,""))),IF(AND(踏み台シート!R247=1,踏み台シート!R461=1),2,IF(踏み台シート!R247=1,1,"")))</f>
        <v/>
      </c>
      <c r="S37" s="5" t="str">
        <f>IF($S$8&gt;=DATE(2023,5,8),IF('別紙3-3_要件ﾁｪｯｸﾘｽﾄ(0508以降)'!$C$28="×","",IF(AND(踏み台シート!S247=1,踏み台シート!S461=1),2,IF(踏み台シート!S247=1,1,""))),IF(AND(踏み台シート!S247=1,踏み台シート!S461=1),2,IF(踏み台シート!S247=1,1,"")))</f>
        <v/>
      </c>
      <c r="T37" s="5" t="str">
        <f>IF($T$8&gt;=DATE(2023,5,8),IF('別紙3-3_要件ﾁｪｯｸﾘｽﾄ(0508以降)'!$C$28="×","",IF(AND(踏み台シート!T247=1,踏み台シート!T461=1),2,IF(踏み台シート!T247=1,1,""))),IF(AND(踏み台シート!T247=1,踏み台シート!T461=1),2,IF(踏み台シート!T247=1,1,"")))</f>
        <v/>
      </c>
      <c r="U37" s="5" t="str">
        <f>IF($U$8&gt;=DATE(2023,5,8),IF('別紙3-3_要件ﾁｪｯｸﾘｽﾄ(0508以降)'!$C$28="×","",IF(AND(踏み台シート!U247=1,踏み台シート!U461=1),2,IF(踏み台シート!U247=1,1,""))),IF(AND(踏み台シート!U247=1,踏み台シート!U461=1),2,IF(踏み台シート!U247=1,1,"")))</f>
        <v/>
      </c>
      <c r="V37" s="5" t="str">
        <f>IF($V$8&gt;=DATE(2023,5,8),IF('別紙3-3_要件ﾁｪｯｸﾘｽﾄ(0508以降)'!$C$28="×","",IF(AND(踏み台シート!V247=1,踏み台シート!V461=1),2,IF(踏み台シート!V247=1,1,""))),IF(AND(踏み台シート!V247=1,踏み台シート!V461=1),2,IF(踏み台シート!V247=1,1,"")))</f>
        <v/>
      </c>
      <c r="W37" s="5" t="str">
        <f>IF($W$8&gt;=DATE(2023,5,8),IF('別紙3-3_要件ﾁｪｯｸﾘｽﾄ(0508以降)'!$C$28="×","",IF(AND(踏み台シート!W247=1,踏み台シート!W461=1),2,IF(踏み台シート!W247=1,1,""))),IF(AND(踏み台シート!W247=1,踏み台シート!W461=1),2,IF(踏み台シート!W247=1,1,"")))</f>
        <v/>
      </c>
      <c r="X37" s="5" t="str">
        <f>IF($X$8&gt;=DATE(2023,5,8),IF('別紙3-3_要件ﾁｪｯｸﾘｽﾄ(0508以降)'!$C$28="×","",IF(AND(踏み台シート!X247=1,踏み台シート!X461=1),2,IF(踏み台シート!X247=1,1,""))),IF(AND(踏み台シート!X247=1,踏み台シート!X461=1),2,IF(踏み台シート!X247=1,1,"")))</f>
        <v/>
      </c>
      <c r="Y37" s="5" t="str">
        <f>IF($Y$8&gt;=DATE(2023,5,8),IF('別紙3-3_要件ﾁｪｯｸﾘｽﾄ(0508以降)'!$C$28="×","",IF(AND(踏み台シート!Y247=1,踏み台シート!Y461=1),2,IF(踏み台シート!Y247=1,1,""))),IF(AND(踏み台シート!Y247=1,踏み台シート!Y461=1),2,IF(踏み台シート!Y247=1,1,"")))</f>
        <v/>
      </c>
      <c r="Z37" s="5" t="str">
        <f>IF($Z$8&gt;=DATE(2023,5,8),IF('別紙3-3_要件ﾁｪｯｸﾘｽﾄ(0508以降)'!$C$28="×","",IF(AND(踏み台シート!Z247=1,踏み台シート!Z461=1),2,IF(踏み台シート!Z247=1,1,""))),IF(AND(踏み台シート!Z247=1,踏み台シート!Z461=1),2,IF(踏み台シート!Z247=1,1,"")))</f>
        <v/>
      </c>
      <c r="AA37" s="5" t="str">
        <f>IF($AA$8&gt;=DATE(2023,5,8),IF('別紙3-3_要件ﾁｪｯｸﾘｽﾄ(0508以降)'!$C$28="×","",IF(AND(踏み台シート!AA247=1,踏み台シート!AA461=1),2,IF(踏み台シート!AA247=1,1,""))),IF(AND(踏み台シート!AA247=1,踏み台シート!AA461=1),2,IF(踏み台シート!AA247=1,1,"")))</f>
        <v/>
      </c>
      <c r="AB37" s="5" t="str">
        <f>IF($AB$8&gt;=DATE(2023,5,8),IF('別紙3-3_要件ﾁｪｯｸﾘｽﾄ(0508以降)'!$C$28="×","",IF(AND(踏み台シート!AB247=1,踏み台シート!AB461=1),2,IF(踏み台シート!AB247=1,1,""))),IF(AND(踏み台シート!AB247=1,踏み台シート!AB461=1),2,IF(踏み台シート!AB247=1,1,"")))</f>
        <v/>
      </c>
      <c r="AC37" s="5" t="str">
        <f>IF($AC$8&gt;=DATE(2023,5,8),IF('別紙3-3_要件ﾁｪｯｸﾘｽﾄ(0508以降)'!$C$28="×","",IF(AND(踏み台シート!AC247=1,踏み台シート!AC461=1),2,IF(踏み台シート!AC247=1,1,""))),IF(AND(踏み台シート!AC247=1,踏み台シート!AC461=1),2,IF(踏み台シート!AC247=1,1,"")))</f>
        <v/>
      </c>
      <c r="AD37" s="5" t="str">
        <f>IF($AD$8&gt;=DATE(2023,5,8),IF('別紙3-3_要件ﾁｪｯｸﾘｽﾄ(0508以降)'!$C$28="×","",IF(AND(踏み台シート!AD247=1,踏み台シート!AD461=1),2,IF(踏み台シート!AD247=1,1,""))),IF(AND(踏み台シート!AD247=1,踏み台シート!AD461=1),2,IF(踏み台シート!AD247=1,1,"")))</f>
        <v/>
      </c>
      <c r="AE37" s="5" t="str">
        <f>IF($AE$8&gt;=DATE(2023,5,8),IF('別紙3-3_要件ﾁｪｯｸﾘｽﾄ(0508以降)'!$C$28="×","",IF(AND(踏み台シート!AE247=1,踏み台シート!AE461=1),2,IF(踏み台シート!AE247=1,1,""))),IF(AND(踏み台シート!AE247=1,踏み台シート!AE461=1),2,IF(踏み台シート!AE247=1,1,"")))</f>
        <v/>
      </c>
      <c r="AF37" s="5" t="str">
        <f>IF($AF$8&gt;=DATE(2023,5,8),IF('別紙3-3_要件ﾁｪｯｸﾘｽﾄ(0508以降)'!$C$28="×","",IF(AND(踏み台シート!AF247=1,踏み台シート!AF461=1),2,IF(踏み台シート!AF247=1,1,""))),IF(AND(踏み台シート!AF247=1,踏み台シート!AF461=1),2,IF(踏み台シート!AF247=1,1,"")))</f>
        <v/>
      </c>
      <c r="AG37" s="5" t="str">
        <f>IF($AG$8&gt;=DATE(2023,5,8),IF('別紙3-3_要件ﾁｪｯｸﾘｽﾄ(0508以降)'!$C$28="×","",IF(AND(踏み台シート!AG247=1,踏み台シート!AG461=1),2,IF(踏み台シート!AG247=1,1,""))),IF(AND(踏み台シート!AG247=1,踏み台シート!AG461=1),2,IF(踏み台シート!AG247=1,1,"")))</f>
        <v/>
      </c>
      <c r="AH37" s="5" t="str">
        <f>IF($AH$8&gt;=DATE(2023,5,8),IF('別紙3-3_要件ﾁｪｯｸﾘｽﾄ(0508以降)'!$C$28="×","",IF(AND(踏み台シート!AH247=1,踏み台シート!AH461=1),2,IF(踏み台シート!AH247=1,1,""))),IF(AND(踏み台シート!AH247=1,踏み台シート!AH461=1),2,IF(踏み台シート!AH247=1,1,"")))</f>
        <v/>
      </c>
      <c r="AI37" s="5" t="str">
        <f>IF($AI$8&gt;=DATE(2023,5,8),IF('別紙3-3_要件ﾁｪｯｸﾘｽﾄ(0508以降)'!$C$28="×","",IF(AND(踏み台シート!AI247=1,踏み台シート!AI461=1),2,IF(踏み台シート!AI247=1,1,""))),IF(AND(踏み台シート!AI247=1,踏み台シート!AI461=1),2,IF(踏み台シート!AI247=1,1,"")))</f>
        <v/>
      </c>
      <c r="AJ37" s="5" t="str">
        <f>IF($AJ$8&gt;=DATE(2023,5,8),IF('別紙3-3_要件ﾁｪｯｸﾘｽﾄ(0508以降)'!$C$28="×","",IF(AND(踏み台シート!AJ247=1,踏み台シート!AJ461=1),2,IF(踏み台シート!AJ247=1,1,""))),IF(AND(踏み台シート!AJ247=1,踏み台シート!AJ461=1),2,IF(踏み台シート!AJ247=1,1,"")))</f>
        <v/>
      </c>
      <c r="AK37" s="5" t="str">
        <f>IF($AK$8&gt;=DATE(2023,5,8),IF('別紙3-3_要件ﾁｪｯｸﾘｽﾄ(0508以降)'!$C$28="×","",IF(AND(踏み台シート!AK247=1,踏み台シート!AK461=1),2,IF(踏み台シート!AK247=1,1,""))),IF(AND(踏み台シート!AK247=1,踏み台シート!AK461=1),2,IF(踏み台シート!AK247=1,1,"")))</f>
        <v/>
      </c>
      <c r="AL37" s="5" t="str">
        <f>IF($AL$8&gt;=DATE(2023,5,8),IF('別紙3-3_要件ﾁｪｯｸﾘｽﾄ(0508以降)'!$C$28="×","",IF(AND(踏み台シート!AL247=1,踏み台シート!AL461=1),2,IF(踏み台シート!AL247=1,1,""))),IF(AND(踏み台シート!AL247=1,踏み台シート!AL461=1),2,IF(踏み台シート!AL247=1,1,"")))</f>
        <v/>
      </c>
      <c r="AM37" s="5" t="str">
        <f>IF($AM$8&gt;=DATE(2023,5,8),IF('別紙3-3_要件ﾁｪｯｸﾘｽﾄ(0508以降)'!$C$28="×","",IF(AND(踏み台シート!AM247=1,踏み台シート!AM461=1),2,IF(踏み台シート!AM247=1,1,""))),IF(AND(踏み台シート!AM247=1,踏み台シート!AM461=1),2,IF(踏み台シート!AM247=1,1,"")))</f>
        <v/>
      </c>
      <c r="AN37" s="5" t="str">
        <f>IF($AN$8&gt;=DATE(2023,5,8),IF('別紙3-3_要件ﾁｪｯｸﾘｽﾄ(0508以降)'!$C$28="×","",IF(AND(踏み台シート!AN247=1,踏み台シート!AN461=1),2,IF(踏み台シート!AN247=1,1,""))),IF(AND(踏み台シート!AN247=1,踏み台シート!AN461=1),2,IF(踏み台シート!AN247=1,1,"")))</f>
        <v/>
      </c>
      <c r="AO37" s="5" t="str">
        <f>IF($AO$8&gt;=DATE(2023,5,8),IF('別紙3-3_要件ﾁｪｯｸﾘｽﾄ(0508以降)'!$C$28="×","",IF(AND(踏み台シート!AO247=1,踏み台シート!AO461=1),2,IF(踏み台シート!AO247=1,1,""))),IF(AND(踏み台シート!AO247=1,踏み台シート!AO461=1),2,IF(踏み台シート!AO247=1,1,"")))</f>
        <v/>
      </c>
      <c r="AP37" s="5" t="str">
        <f>IF($AP$8&gt;=DATE(2023,5,8),IF('別紙3-3_要件ﾁｪｯｸﾘｽﾄ(0508以降)'!$C$28="×","",IF(AND(踏み台シート!AP247=1,踏み台シート!AP461=1),2,IF(踏み台シート!AP247=1,1,""))),IF(AND(踏み台シート!AP247=1,踏み台シート!AP461=1),2,IF(踏み台シート!AP247=1,1,"")))</f>
        <v/>
      </c>
      <c r="AQ37" s="5" t="str">
        <f>IF($AQ$8&gt;=DATE(2023,5,8),IF('別紙3-3_要件ﾁｪｯｸﾘｽﾄ(0508以降)'!$C$28="×","",IF(AND(踏み台シート!AQ247=1,踏み台シート!AQ461=1),2,IF(踏み台シート!AQ247=1,1,""))),IF(AND(踏み台シート!AQ247=1,踏み台シート!AQ461=1),2,IF(踏み台シート!AQ247=1,1,"")))</f>
        <v/>
      </c>
      <c r="AR37" s="5" t="str">
        <f>IF($AR$8&gt;=DATE(2023,5,8),IF('別紙3-3_要件ﾁｪｯｸﾘｽﾄ(0508以降)'!$C$28="×","",IF(AND(踏み台シート!AR247=1,踏み台シート!AR461=1),2,IF(踏み台シート!AR247=1,1,""))),IF(AND(踏み台シート!AR247=1,踏み台シート!AR461=1),2,IF(踏み台シート!AR247=1,1,"")))</f>
        <v/>
      </c>
      <c r="AS37" s="5" t="str">
        <f>IF($AS$8&gt;=DATE(2023,5,8),IF('別紙3-3_要件ﾁｪｯｸﾘｽﾄ(0508以降)'!$C$28="×","",IF(AND(踏み台シート!AS247=1,踏み台シート!AS461=1),2,IF(踏み台シート!AS247=1,1,""))),IF(AND(踏み台シート!AS247=1,踏み台シート!AS461=1),2,IF(踏み台シート!AS247=1,1,"")))</f>
        <v/>
      </c>
      <c r="AT37" s="5" t="str">
        <f>IF($AT$8&gt;=DATE(2023,5,8),IF('別紙3-3_要件ﾁｪｯｸﾘｽﾄ(0508以降)'!$C$28="×","",IF(AND(踏み台シート!AT247=1,踏み台シート!AT461=1),2,IF(踏み台シート!AT247=1,1,""))),IF(AND(踏み台シート!AT247=1,踏み台シート!AT461=1),2,IF(踏み台シート!AT247=1,1,"")))</f>
        <v/>
      </c>
      <c r="AU37" s="5" t="str">
        <f>IF($AU$8&gt;=DATE(2023,5,8),IF('別紙3-3_要件ﾁｪｯｸﾘｽﾄ(0508以降)'!$C$28="×","",IF(AND(踏み台シート!AU247=1,踏み台シート!AU461=1),2,IF(踏み台シート!AU247=1,1,""))),IF(AND(踏み台シート!AU247=1,踏み台シート!AU461=1),2,IF(踏み台シート!AU247=1,1,"")))</f>
        <v/>
      </c>
      <c r="AV37" s="5" t="str">
        <f>IF($AV$8&gt;=DATE(2023,5,8),IF('別紙3-3_要件ﾁｪｯｸﾘｽﾄ(0508以降)'!$C$28="×","",IF(AND(踏み台シート!AV247=1,踏み台シート!AV461=1),2,IF(踏み台シート!AV247=1,1,""))),IF(AND(踏み台シート!AV247=1,踏み台シート!AV461=1),2,IF(踏み台シート!AV247=1,1,"")))</f>
        <v/>
      </c>
      <c r="AW37" s="5" t="str">
        <f>IF($AW$8&gt;=DATE(2023,5,8),IF('別紙3-3_要件ﾁｪｯｸﾘｽﾄ(0508以降)'!$C$28="×","",IF(AND(踏み台シート!AW247=1,踏み台シート!AW461=1),2,IF(踏み台シート!AW247=1,1,""))),IF(AND(踏み台シート!AW247=1,踏み台シート!AW461=1),2,IF(踏み台シート!AW247=1,1,"")))</f>
        <v/>
      </c>
      <c r="AX37" s="5" t="str">
        <f>IF($AX$8&gt;=DATE(2023,5,8),IF('別紙3-3_要件ﾁｪｯｸﾘｽﾄ(0508以降)'!$C$28="×","",IF(AND(踏み台シート!AX247=1,踏み台シート!AX461=1),2,IF(踏み台シート!AX247=1,1,""))),IF(AND(踏み台シート!AX247=1,踏み台シート!AX461=1),2,IF(踏み台シート!AX247=1,1,"")))</f>
        <v/>
      </c>
      <c r="AY37" s="5" t="str">
        <f>IF($AY$8&gt;=DATE(2023,5,8),IF('別紙3-3_要件ﾁｪｯｸﾘｽﾄ(0508以降)'!$C$28="×","",IF(AND(踏み台シート!AY247=1,踏み台シート!AY461=1),2,IF(踏み台シート!AY247=1,1,""))),IF(AND(踏み台シート!AY247=1,踏み台シート!AY461=1),2,IF(踏み台シート!AY247=1,1,"")))</f>
        <v/>
      </c>
      <c r="AZ37" s="5" t="str">
        <f>IF($AZ$8&gt;=DATE(2023,5,8),IF('別紙3-3_要件ﾁｪｯｸﾘｽﾄ(0508以降)'!$C$28="×","",IF(AND(踏み台シート!AZ247=1,踏み台シート!AZ461=1),2,IF(踏み台シート!AZ247=1,1,""))),IF(AND(踏み台シート!AZ247=1,踏み台シート!AZ461=1),2,IF(踏み台シート!AZ247=1,1,"")))</f>
        <v/>
      </c>
      <c r="BA37" s="5" t="str">
        <f>IF($BA$8&gt;=DATE(2023,5,8),IF('別紙3-3_要件ﾁｪｯｸﾘｽﾄ(0508以降)'!$C$28="×","",IF(AND(踏み台シート!BA247=1,踏み台シート!BA461=1),2,IF(踏み台シート!BA247=1,1,""))),IF(AND(踏み台シート!BA247=1,踏み台シート!BA461=1),2,IF(踏み台シート!BA247=1,1,"")))</f>
        <v/>
      </c>
      <c r="BB37" s="18" t="str">
        <f t="shared" si="21"/>
        <v/>
      </c>
      <c r="BC37" s="7" t="str">
        <f t="shared" si="22"/>
        <v/>
      </c>
      <c r="BD37" s="7" t="str">
        <f t="shared" si="23"/>
        <v/>
      </c>
    </row>
    <row r="38" spans="1:56" ht="24" customHeight="1" x14ac:dyDescent="0.2">
      <c r="A38" s="5" t="str">
        <f t="shared" si="24"/>
        <v/>
      </c>
      <c r="B38" s="14" t="str">
        <f>IF('別紙3-1_区分⑤所要額内訳'!B40="","",'別紙3-1_区分⑤所要額内訳'!B40)</f>
        <v/>
      </c>
      <c r="C38" s="5" t="str">
        <f>IF('別紙3-1_区分⑤所要額内訳'!C40="","",'別紙3-1_区分⑤所要額内訳'!C40)</f>
        <v/>
      </c>
      <c r="D38" s="5">
        <f>IF($D$8&gt;=DATE(2023,5,8),IF('別紙3-3_要件ﾁｪｯｸﾘｽﾄ(0508以降)'!$C$28="×","",IF(AND(踏み台シート!D248=1,踏み台シート!D462=1),2,IF(踏み台シート!D248=1,1,""))),IF(AND(踏み台シート!D248=1,踏み台シート!D462=1),2,IF(踏み台シート!D248=1,1,"")))</f>
        <v>1</v>
      </c>
      <c r="E38" s="5" t="str">
        <f>IF($E$8&gt;=DATE(2023,5,8),IF('別紙3-3_要件ﾁｪｯｸﾘｽﾄ(0508以降)'!$C$28="×","",IF(AND(踏み台シート!E248=1,踏み台シート!E462=1),2,IF(踏み台シート!E248=1,1,""))),IF(AND(踏み台シート!E248=1,踏み台シート!E462=1),2,IF(踏み台シート!E248=1,1,"")))</f>
        <v/>
      </c>
      <c r="F38" s="5" t="str">
        <f>IF($F$8&gt;=DATE(2023,5,8),IF('別紙3-3_要件ﾁｪｯｸﾘｽﾄ(0508以降)'!$C$28="×","",IF(AND(踏み台シート!F248=1,踏み台シート!F462=1),2,IF(踏み台シート!F248=1,1,""))),IF(AND(踏み台シート!F248=1,踏み台シート!F462=1),2,IF(踏み台シート!F248=1,1,"")))</f>
        <v/>
      </c>
      <c r="G38" s="5" t="str">
        <f>IF($G$8&gt;=DATE(2023,5,8),IF('別紙3-3_要件ﾁｪｯｸﾘｽﾄ(0508以降)'!$C$28="×","",IF(AND(踏み台シート!G248=1,踏み台シート!G462=1),2,IF(踏み台シート!G248=1,1,""))),IF(AND(踏み台シート!G248=1,踏み台シート!G462=1),2,IF(踏み台シート!G248=1,1,"")))</f>
        <v/>
      </c>
      <c r="H38" s="5" t="str">
        <f>IF($H$8&gt;=DATE(2023,5,8),IF('別紙3-3_要件ﾁｪｯｸﾘｽﾄ(0508以降)'!$C$28="×","",IF(AND(踏み台シート!H248=1,踏み台シート!H462=1),2,IF(踏み台シート!H248=1,1,""))),IF(AND(踏み台シート!H248=1,踏み台シート!H462=1),2,IF(踏み台シート!H248=1,1,"")))</f>
        <v/>
      </c>
      <c r="I38" s="5" t="str">
        <f>IF($I$8&gt;=DATE(2023,5,8),IF('別紙3-3_要件ﾁｪｯｸﾘｽﾄ(0508以降)'!$C$28="×","",IF(AND(踏み台シート!I248=1,踏み台シート!I462=1),2,IF(踏み台シート!I248=1,1,""))),IF(AND(踏み台シート!I248=1,踏み台シート!I462=1),2,IF(踏み台シート!I248=1,1,"")))</f>
        <v/>
      </c>
      <c r="J38" s="5" t="str">
        <f>IF($J$8&gt;=DATE(2023,5,8),IF('別紙3-3_要件ﾁｪｯｸﾘｽﾄ(0508以降)'!$C$28="×","",IF(AND(踏み台シート!J248=1,踏み台シート!J462=1),2,IF(踏み台シート!J248=1,1,""))),IF(AND(踏み台シート!J248=1,踏み台シート!J462=1),2,IF(踏み台シート!J248=1,1,"")))</f>
        <v/>
      </c>
      <c r="K38" s="5" t="str">
        <f>IF($K$8&gt;=DATE(2023,5,8),IF('別紙3-3_要件ﾁｪｯｸﾘｽﾄ(0508以降)'!$C$28="×","",IF(AND(踏み台シート!K248=1,踏み台シート!K462=1),2,IF(踏み台シート!K248=1,1,""))),IF(AND(踏み台シート!K248=1,踏み台シート!K462=1),2,IF(踏み台シート!K248=1,1,"")))</f>
        <v/>
      </c>
      <c r="L38" s="5" t="str">
        <f>IF($L$8&gt;=DATE(2023,5,8),IF('別紙3-3_要件ﾁｪｯｸﾘｽﾄ(0508以降)'!$C$28="×","",IF(AND(踏み台シート!L248=1,踏み台シート!L462=1),2,IF(踏み台シート!L248=1,1,""))),IF(AND(踏み台シート!L248=1,踏み台シート!L462=1),2,IF(踏み台シート!L248=1,1,"")))</f>
        <v/>
      </c>
      <c r="M38" s="5" t="str">
        <f>IF($M$8&gt;=DATE(2023,5,8),IF('別紙3-3_要件ﾁｪｯｸﾘｽﾄ(0508以降)'!$C$28="×","",IF(AND(踏み台シート!M248=1,踏み台シート!M462=1),2,IF(踏み台シート!M248=1,1,""))),IF(AND(踏み台シート!M248=1,踏み台シート!M462=1),2,IF(踏み台シート!M248=1,1,"")))</f>
        <v/>
      </c>
      <c r="N38" s="5" t="str">
        <f>IF($N$8&gt;=DATE(2023,5,8),IF('別紙3-3_要件ﾁｪｯｸﾘｽﾄ(0508以降)'!$C$28="×","",IF(AND(踏み台シート!N248=1,踏み台シート!N462=1),2,IF(踏み台シート!N248=1,1,""))),IF(AND(踏み台シート!N248=1,踏み台シート!N462=1),2,IF(踏み台シート!N248=1,1,"")))</f>
        <v/>
      </c>
      <c r="O38" s="5" t="str">
        <f>IF($O$8&gt;=DATE(2023,5,8),IF('別紙3-3_要件ﾁｪｯｸﾘｽﾄ(0508以降)'!$C$28="×","",IF(AND(踏み台シート!O248=1,踏み台シート!O462=1),2,IF(踏み台シート!O248=1,1,""))),IF(AND(踏み台シート!O248=1,踏み台シート!O462=1),2,IF(踏み台シート!O248=1,1,"")))</f>
        <v/>
      </c>
      <c r="P38" s="5" t="str">
        <f>IF($P$8&gt;=DATE(2023,5,8),IF('別紙3-3_要件ﾁｪｯｸﾘｽﾄ(0508以降)'!$C$28="×","",IF(AND(踏み台シート!P248=1,踏み台シート!P462=1),2,IF(踏み台シート!P248=1,1,""))),IF(AND(踏み台シート!P248=1,踏み台シート!P462=1),2,IF(踏み台シート!P248=1,1,"")))</f>
        <v/>
      </c>
      <c r="Q38" s="5" t="str">
        <f>IF($Q$8&gt;=DATE(2023,5,8),IF('別紙3-3_要件ﾁｪｯｸﾘｽﾄ(0508以降)'!$C$28="×","",IF(AND(踏み台シート!Q248=1,踏み台シート!Q462=1),2,IF(踏み台シート!Q248=1,1,""))),IF(AND(踏み台シート!Q248=1,踏み台シート!Q462=1),2,IF(踏み台シート!Q248=1,1,"")))</f>
        <v/>
      </c>
      <c r="R38" s="5" t="str">
        <f>IF($R$8&gt;=DATE(2023,5,8),IF('別紙3-3_要件ﾁｪｯｸﾘｽﾄ(0508以降)'!$C$28="×","",IF(AND(踏み台シート!R248=1,踏み台シート!R462=1),2,IF(踏み台シート!R248=1,1,""))),IF(AND(踏み台シート!R248=1,踏み台シート!R462=1),2,IF(踏み台シート!R248=1,1,"")))</f>
        <v/>
      </c>
      <c r="S38" s="5" t="str">
        <f>IF($S$8&gt;=DATE(2023,5,8),IF('別紙3-3_要件ﾁｪｯｸﾘｽﾄ(0508以降)'!$C$28="×","",IF(AND(踏み台シート!S248=1,踏み台シート!S462=1),2,IF(踏み台シート!S248=1,1,""))),IF(AND(踏み台シート!S248=1,踏み台シート!S462=1),2,IF(踏み台シート!S248=1,1,"")))</f>
        <v/>
      </c>
      <c r="T38" s="5" t="str">
        <f>IF($T$8&gt;=DATE(2023,5,8),IF('別紙3-3_要件ﾁｪｯｸﾘｽﾄ(0508以降)'!$C$28="×","",IF(AND(踏み台シート!T248=1,踏み台シート!T462=1),2,IF(踏み台シート!T248=1,1,""))),IF(AND(踏み台シート!T248=1,踏み台シート!T462=1),2,IF(踏み台シート!T248=1,1,"")))</f>
        <v/>
      </c>
      <c r="U38" s="5" t="str">
        <f>IF($U$8&gt;=DATE(2023,5,8),IF('別紙3-3_要件ﾁｪｯｸﾘｽﾄ(0508以降)'!$C$28="×","",IF(AND(踏み台シート!U248=1,踏み台シート!U462=1),2,IF(踏み台シート!U248=1,1,""))),IF(AND(踏み台シート!U248=1,踏み台シート!U462=1),2,IF(踏み台シート!U248=1,1,"")))</f>
        <v/>
      </c>
      <c r="V38" s="5" t="str">
        <f>IF($V$8&gt;=DATE(2023,5,8),IF('別紙3-3_要件ﾁｪｯｸﾘｽﾄ(0508以降)'!$C$28="×","",IF(AND(踏み台シート!V248=1,踏み台シート!V462=1),2,IF(踏み台シート!V248=1,1,""))),IF(AND(踏み台シート!V248=1,踏み台シート!V462=1),2,IF(踏み台シート!V248=1,1,"")))</f>
        <v/>
      </c>
      <c r="W38" s="5" t="str">
        <f>IF($W$8&gt;=DATE(2023,5,8),IF('別紙3-3_要件ﾁｪｯｸﾘｽﾄ(0508以降)'!$C$28="×","",IF(AND(踏み台シート!W248=1,踏み台シート!W462=1),2,IF(踏み台シート!W248=1,1,""))),IF(AND(踏み台シート!W248=1,踏み台シート!W462=1),2,IF(踏み台シート!W248=1,1,"")))</f>
        <v/>
      </c>
      <c r="X38" s="5" t="str">
        <f>IF($X$8&gt;=DATE(2023,5,8),IF('別紙3-3_要件ﾁｪｯｸﾘｽﾄ(0508以降)'!$C$28="×","",IF(AND(踏み台シート!X248=1,踏み台シート!X462=1),2,IF(踏み台シート!X248=1,1,""))),IF(AND(踏み台シート!X248=1,踏み台シート!X462=1),2,IF(踏み台シート!X248=1,1,"")))</f>
        <v/>
      </c>
      <c r="Y38" s="5" t="str">
        <f>IF($Y$8&gt;=DATE(2023,5,8),IF('別紙3-3_要件ﾁｪｯｸﾘｽﾄ(0508以降)'!$C$28="×","",IF(AND(踏み台シート!Y248=1,踏み台シート!Y462=1),2,IF(踏み台シート!Y248=1,1,""))),IF(AND(踏み台シート!Y248=1,踏み台シート!Y462=1),2,IF(踏み台シート!Y248=1,1,"")))</f>
        <v/>
      </c>
      <c r="Z38" s="5" t="str">
        <f>IF($Z$8&gt;=DATE(2023,5,8),IF('別紙3-3_要件ﾁｪｯｸﾘｽﾄ(0508以降)'!$C$28="×","",IF(AND(踏み台シート!Z248=1,踏み台シート!Z462=1),2,IF(踏み台シート!Z248=1,1,""))),IF(AND(踏み台シート!Z248=1,踏み台シート!Z462=1),2,IF(踏み台シート!Z248=1,1,"")))</f>
        <v/>
      </c>
      <c r="AA38" s="5" t="str">
        <f>IF($AA$8&gt;=DATE(2023,5,8),IF('別紙3-3_要件ﾁｪｯｸﾘｽﾄ(0508以降)'!$C$28="×","",IF(AND(踏み台シート!AA248=1,踏み台シート!AA462=1),2,IF(踏み台シート!AA248=1,1,""))),IF(AND(踏み台シート!AA248=1,踏み台シート!AA462=1),2,IF(踏み台シート!AA248=1,1,"")))</f>
        <v/>
      </c>
      <c r="AB38" s="5" t="str">
        <f>IF($AB$8&gt;=DATE(2023,5,8),IF('別紙3-3_要件ﾁｪｯｸﾘｽﾄ(0508以降)'!$C$28="×","",IF(AND(踏み台シート!AB248=1,踏み台シート!AB462=1),2,IF(踏み台シート!AB248=1,1,""))),IF(AND(踏み台シート!AB248=1,踏み台シート!AB462=1),2,IF(踏み台シート!AB248=1,1,"")))</f>
        <v/>
      </c>
      <c r="AC38" s="5" t="str">
        <f>IF($AC$8&gt;=DATE(2023,5,8),IF('別紙3-3_要件ﾁｪｯｸﾘｽﾄ(0508以降)'!$C$28="×","",IF(AND(踏み台シート!AC248=1,踏み台シート!AC462=1),2,IF(踏み台シート!AC248=1,1,""))),IF(AND(踏み台シート!AC248=1,踏み台シート!AC462=1),2,IF(踏み台シート!AC248=1,1,"")))</f>
        <v/>
      </c>
      <c r="AD38" s="5" t="str">
        <f>IF($AD$8&gt;=DATE(2023,5,8),IF('別紙3-3_要件ﾁｪｯｸﾘｽﾄ(0508以降)'!$C$28="×","",IF(AND(踏み台シート!AD248=1,踏み台シート!AD462=1),2,IF(踏み台シート!AD248=1,1,""))),IF(AND(踏み台シート!AD248=1,踏み台シート!AD462=1),2,IF(踏み台シート!AD248=1,1,"")))</f>
        <v/>
      </c>
      <c r="AE38" s="5" t="str">
        <f>IF($AE$8&gt;=DATE(2023,5,8),IF('別紙3-3_要件ﾁｪｯｸﾘｽﾄ(0508以降)'!$C$28="×","",IF(AND(踏み台シート!AE248=1,踏み台シート!AE462=1),2,IF(踏み台シート!AE248=1,1,""))),IF(AND(踏み台シート!AE248=1,踏み台シート!AE462=1),2,IF(踏み台シート!AE248=1,1,"")))</f>
        <v/>
      </c>
      <c r="AF38" s="5" t="str">
        <f>IF($AF$8&gt;=DATE(2023,5,8),IF('別紙3-3_要件ﾁｪｯｸﾘｽﾄ(0508以降)'!$C$28="×","",IF(AND(踏み台シート!AF248=1,踏み台シート!AF462=1),2,IF(踏み台シート!AF248=1,1,""))),IF(AND(踏み台シート!AF248=1,踏み台シート!AF462=1),2,IF(踏み台シート!AF248=1,1,"")))</f>
        <v/>
      </c>
      <c r="AG38" s="5" t="str">
        <f>IF($AG$8&gt;=DATE(2023,5,8),IF('別紙3-3_要件ﾁｪｯｸﾘｽﾄ(0508以降)'!$C$28="×","",IF(AND(踏み台シート!AG248=1,踏み台シート!AG462=1),2,IF(踏み台シート!AG248=1,1,""))),IF(AND(踏み台シート!AG248=1,踏み台シート!AG462=1),2,IF(踏み台シート!AG248=1,1,"")))</f>
        <v/>
      </c>
      <c r="AH38" s="5" t="str">
        <f>IF($AH$8&gt;=DATE(2023,5,8),IF('別紙3-3_要件ﾁｪｯｸﾘｽﾄ(0508以降)'!$C$28="×","",IF(AND(踏み台シート!AH248=1,踏み台シート!AH462=1),2,IF(踏み台シート!AH248=1,1,""))),IF(AND(踏み台シート!AH248=1,踏み台シート!AH462=1),2,IF(踏み台シート!AH248=1,1,"")))</f>
        <v/>
      </c>
      <c r="AI38" s="5" t="str">
        <f>IF($AI$8&gt;=DATE(2023,5,8),IF('別紙3-3_要件ﾁｪｯｸﾘｽﾄ(0508以降)'!$C$28="×","",IF(AND(踏み台シート!AI248=1,踏み台シート!AI462=1),2,IF(踏み台シート!AI248=1,1,""))),IF(AND(踏み台シート!AI248=1,踏み台シート!AI462=1),2,IF(踏み台シート!AI248=1,1,"")))</f>
        <v/>
      </c>
      <c r="AJ38" s="5" t="str">
        <f>IF($AJ$8&gt;=DATE(2023,5,8),IF('別紙3-3_要件ﾁｪｯｸﾘｽﾄ(0508以降)'!$C$28="×","",IF(AND(踏み台シート!AJ248=1,踏み台シート!AJ462=1),2,IF(踏み台シート!AJ248=1,1,""))),IF(AND(踏み台シート!AJ248=1,踏み台シート!AJ462=1),2,IF(踏み台シート!AJ248=1,1,"")))</f>
        <v/>
      </c>
      <c r="AK38" s="5" t="str">
        <f>IF($AK$8&gt;=DATE(2023,5,8),IF('別紙3-3_要件ﾁｪｯｸﾘｽﾄ(0508以降)'!$C$28="×","",IF(AND(踏み台シート!AK248=1,踏み台シート!AK462=1),2,IF(踏み台シート!AK248=1,1,""))),IF(AND(踏み台シート!AK248=1,踏み台シート!AK462=1),2,IF(踏み台シート!AK248=1,1,"")))</f>
        <v/>
      </c>
      <c r="AL38" s="5" t="str">
        <f>IF($AL$8&gt;=DATE(2023,5,8),IF('別紙3-3_要件ﾁｪｯｸﾘｽﾄ(0508以降)'!$C$28="×","",IF(AND(踏み台シート!AL248=1,踏み台シート!AL462=1),2,IF(踏み台シート!AL248=1,1,""))),IF(AND(踏み台シート!AL248=1,踏み台シート!AL462=1),2,IF(踏み台シート!AL248=1,1,"")))</f>
        <v/>
      </c>
      <c r="AM38" s="5" t="str">
        <f>IF($AM$8&gt;=DATE(2023,5,8),IF('別紙3-3_要件ﾁｪｯｸﾘｽﾄ(0508以降)'!$C$28="×","",IF(AND(踏み台シート!AM248=1,踏み台シート!AM462=1),2,IF(踏み台シート!AM248=1,1,""))),IF(AND(踏み台シート!AM248=1,踏み台シート!AM462=1),2,IF(踏み台シート!AM248=1,1,"")))</f>
        <v/>
      </c>
      <c r="AN38" s="5" t="str">
        <f>IF($AN$8&gt;=DATE(2023,5,8),IF('別紙3-3_要件ﾁｪｯｸﾘｽﾄ(0508以降)'!$C$28="×","",IF(AND(踏み台シート!AN248=1,踏み台シート!AN462=1),2,IF(踏み台シート!AN248=1,1,""))),IF(AND(踏み台シート!AN248=1,踏み台シート!AN462=1),2,IF(踏み台シート!AN248=1,1,"")))</f>
        <v/>
      </c>
      <c r="AO38" s="5" t="str">
        <f>IF($AO$8&gt;=DATE(2023,5,8),IF('別紙3-3_要件ﾁｪｯｸﾘｽﾄ(0508以降)'!$C$28="×","",IF(AND(踏み台シート!AO248=1,踏み台シート!AO462=1),2,IF(踏み台シート!AO248=1,1,""))),IF(AND(踏み台シート!AO248=1,踏み台シート!AO462=1),2,IF(踏み台シート!AO248=1,1,"")))</f>
        <v/>
      </c>
      <c r="AP38" s="5" t="str">
        <f>IF($AP$8&gt;=DATE(2023,5,8),IF('別紙3-3_要件ﾁｪｯｸﾘｽﾄ(0508以降)'!$C$28="×","",IF(AND(踏み台シート!AP248=1,踏み台シート!AP462=1),2,IF(踏み台シート!AP248=1,1,""))),IF(AND(踏み台シート!AP248=1,踏み台シート!AP462=1),2,IF(踏み台シート!AP248=1,1,"")))</f>
        <v/>
      </c>
      <c r="AQ38" s="5" t="str">
        <f>IF($AQ$8&gt;=DATE(2023,5,8),IF('別紙3-3_要件ﾁｪｯｸﾘｽﾄ(0508以降)'!$C$28="×","",IF(AND(踏み台シート!AQ248=1,踏み台シート!AQ462=1),2,IF(踏み台シート!AQ248=1,1,""))),IF(AND(踏み台シート!AQ248=1,踏み台シート!AQ462=1),2,IF(踏み台シート!AQ248=1,1,"")))</f>
        <v/>
      </c>
      <c r="AR38" s="5" t="str">
        <f>IF($AR$8&gt;=DATE(2023,5,8),IF('別紙3-3_要件ﾁｪｯｸﾘｽﾄ(0508以降)'!$C$28="×","",IF(AND(踏み台シート!AR248=1,踏み台シート!AR462=1),2,IF(踏み台シート!AR248=1,1,""))),IF(AND(踏み台シート!AR248=1,踏み台シート!AR462=1),2,IF(踏み台シート!AR248=1,1,"")))</f>
        <v/>
      </c>
      <c r="AS38" s="5" t="str">
        <f>IF($AS$8&gt;=DATE(2023,5,8),IF('別紙3-3_要件ﾁｪｯｸﾘｽﾄ(0508以降)'!$C$28="×","",IF(AND(踏み台シート!AS248=1,踏み台シート!AS462=1),2,IF(踏み台シート!AS248=1,1,""))),IF(AND(踏み台シート!AS248=1,踏み台シート!AS462=1),2,IF(踏み台シート!AS248=1,1,"")))</f>
        <v/>
      </c>
      <c r="AT38" s="5" t="str">
        <f>IF($AT$8&gt;=DATE(2023,5,8),IF('別紙3-3_要件ﾁｪｯｸﾘｽﾄ(0508以降)'!$C$28="×","",IF(AND(踏み台シート!AT248=1,踏み台シート!AT462=1),2,IF(踏み台シート!AT248=1,1,""))),IF(AND(踏み台シート!AT248=1,踏み台シート!AT462=1),2,IF(踏み台シート!AT248=1,1,"")))</f>
        <v/>
      </c>
      <c r="AU38" s="5" t="str">
        <f>IF($AU$8&gt;=DATE(2023,5,8),IF('別紙3-3_要件ﾁｪｯｸﾘｽﾄ(0508以降)'!$C$28="×","",IF(AND(踏み台シート!AU248=1,踏み台シート!AU462=1),2,IF(踏み台シート!AU248=1,1,""))),IF(AND(踏み台シート!AU248=1,踏み台シート!AU462=1),2,IF(踏み台シート!AU248=1,1,"")))</f>
        <v/>
      </c>
      <c r="AV38" s="5" t="str">
        <f>IF($AV$8&gt;=DATE(2023,5,8),IF('別紙3-3_要件ﾁｪｯｸﾘｽﾄ(0508以降)'!$C$28="×","",IF(AND(踏み台シート!AV248=1,踏み台シート!AV462=1),2,IF(踏み台シート!AV248=1,1,""))),IF(AND(踏み台シート!AV248=1,踏み台シート!AV462=1),2,IF(踏み台シート!AV248=1,1,"")))</f>
        <v/>
      </c>
      <c r="AW38" s="5" t="str">
        <f>IF($AW$8&gt;=DATE(2023,5,8),IF('別紙3-3_要件ﾁｪｯｸﾘｽﾄ(0508以降)'!$C$28="×","",IF(AND(踏み台シート!AW248=1,踏み台シート!AW462=1),2,IF(踏み台シート!AW248=1,1,""))),IF(AND(踏み台シート!AW248=1,踏み台シート!AW462=1),2,IF(踏み台シート!AW248=1,1,"")))</f>
        <v/>
      </c>
      <c r="AX38" s="5" t="str">
        <f>IF($AX$8&gt;=DATE(2023,5,8),IF('別紙3-3_要件ﾁｪｯｸﾘｽﾄ(0508以降)'!$C$28="×","",IF(AND(踏み台シート!AX248=1,踏み台シート!AX462=1),2,IF(踏み台シート!AX248=1,1,""))),IF(AND(踏み台シート!AX248=1,踏み台シート!AX462=1),2,IF(踏み台シート!AX248=1,1,"")))</f>
        <v/>
      </c>
      <c r="AY38" s="5" t="str">
        <f>IF($AY$8&gt;=DATE(2023,5,8),IF('別紙3-3_要件ﾁｪｯｸﾘｽﾄ(0508以降)'!$C$28="×","",IF(AND(踏み台シート!AY248=1,踏み台シート!AY462=1),2,IF(踏み台シート!AY248=1,1,""))),IF(AND(踏み台シート!AY248=1,踏み台シート!AY462=1),2,IF(踏み台シート!AY248=1,1,"")))</f>
        <v/>
      </c>
      <c r="AZ38" s="5" t="str">
        <f>IF($AZ$8&gt;=DATE(2023,5,8),IF('別紙3-3_要件ﾁｪｯｸﾘｽﾄ(0508以降)'!$C$28="×","",IF(AND(踏み台シート!AZ248=1,踏み台シート!AZ462=1),2,IF(踏み台シート!AZ248=1,1,""))),IF(AND(踏み台シート!AZ248=1,踏み台シート!AZ462=1),2,IF(踏み台シート!AZ248=1,1,"")))</f>
        <v/>
      </c>
      <c r="BA38" s="5" t="str">
        <f>IF($BA$8&gt;=DATE(2023,5,8),IF('別紙3-3_要件ﾁｪｯｸﾘｽﾄ(0508以降)'!$C$28="×","",IF(AND(踏み台シート!BA248=1,踏み台シート!BA462=1),2,IF(踏み台シート!BA248=1,1,""))),IF(AND(踏み台シート!BA248=1,踏み台シート!BA462=1),2,IF(踏み台シート!BA248=1,1,"")))</f>
        <v/>
      </c>
      <c r="BB38" s="18" t="str">
        <f t="shared" si="21"/>
        <v/>
      </c>
      <c r="BC38" s="7" t="str">
        <f t="shared" si="22"/>
        <v/>
      </c>
      <c r="BD38" s="7" t="str">
        <f t="shared" si="23"/>
        <v/>
      </c>
    </row>
    <row r="39" spans="1:56" ht="24" hidden="1" customHeight="1" x14ac:dyDescent="0.2">
      <c r="A39" s="5" t="str">
        <f t="shared" si="24"/>
        <v/>
      </c>
      <c r="B39" s="14" t="str">
        <f>IF('別紙3-1_区分⑤所要額内訳'!B41="","",'別紙3-1_区分⑤所要額内訳'!B41)</f>
        <v/>
      </c>
      <c r="C39" s="5" t="str">
        <f>IF('別紙3-1_区分⑤所要額内訳'!C41="","",'別紙3-1_区分⑤所要額内訳'!C41)</f>
        <v/>
      </c>
      <c r="D39" s="5">
        <f>IF($D$8&gt;=DATE(2023,5,8),IF('別紙3-3_要件ﾁｪｯｸﾘｽﾄ(0508以降)'!$C$28="×","",IF(AND(踏み台シート!D249=1,踏み台シート!D463=1),2,IF(踏み台シート!D249=1,1,""))),IF(AND(踏み台シート!D249=1,踏み台シート!D463=1),2,IF(踏み台シート!D249=1,1,"")))</f>
        <v>1</v>
      </c>
      <c r="E39" s="5" t="str">
        <f>IF($E$8&gt;=DATE(2023,5,8),IF('別紙3-3_要件ﾁｪｯｸﾘｽﾄ(0508以降)'!$C$28="×","",IF(AND(踏み台シート!E249=1,踏み台シート!E463=1),2,IF(踏み台シート!E249=1,1,""))),IF(AND(踏み台シート!E249=1,踏み台シート!E463=1),2,IF(踏み台シート!E249=1,1,"")))</f>
        <v/>
      </c>
      <c r="F39" s="5" t="str">
        <f>IF($F$8&gt;=DATE(2023,5,8),IF('別紙3-3_要件ﾁｪｯｸﾘｽﾄ(0508以降)'!$C$28="×","",IF(AND(踏み台シート!F249=1,踏み台シート!F463=1),2,IF(踏み台シート!F249=1,1,""))),IF(AND(踏み台シート!F249=1,踏み台シート!F463=1),2,IF(踏み台シート!F249=1,1,"")))</f>
        <v/>
      </c>
      <c r="G39" s="5" t="str">
        <f>IF($G$8&gt;=DATE(2023,5,8),IF('別紙3-3_要件ﾁｪｯｸﾘｽﾄ(0508以降)'!$C$28="×","",IF(AND(踏み台シート!G249=1,踏み台シート!G463=1),2,IF(踏み台シート!G249=1,1,""))),IF(AND(踏み台シート!G249=1,踏み台シート!G463=1),2,IF(踏み台シート!G249=1,1,"")))</f>
        <v/>
      </c>
      <c r="H39" s="5" t="str">
        <f>IF($H$8&gt;=DATE(2023,5,8),IF('別紙3-3_要件ﾁｪｯｸﾘｽﾄ(0508以降)'!$C$28="×","",IF(AND(踏み台シート!H249=1,踏み台シート!H463=1),2,IF(踏み台シート!H249=1,1,""))),IF(AND(踏み台シート!H249=1,踏み台シート!H463=1),2,IF(踏み台シート!H249=1,1,"")))</f>
        <v/>
      </c>
      <c r="I39" s="5" t="str">
        <f>IF($I$8&gt;=DATE(2023,5,8),IF('別紙3-3_要件ﾁｪｯｸﾘｽﾄ(0508以降)'!$C$28="×","",IF(AND(踏み台シート!I249=1,踏み台シート!I463=1),2,IF(踏み台シート!I249=1,1,""))),IF(AND(踏み台シート!I249=1,踏み台シート!I463=1),2,IF(踏み台シート!I249=1,1,"")))</f>
        <v/>
      </c>
      <c r="J39" s="5" t="str">
        <f>IF($J$8&gt;=DATE(2023,5,8),IF('別紙3-3_要件ﾁｪｯｸﾘｽﾄ(0508以降)'!$C$28="×","",IF(AND(踏み台シート!J249=1,踏み台シート!J463=1),2,IF(踏み台シート!J249=1,1,""))),IF(AND(踏み台シート!J249=1,踏み台シート!J463=1),2,IF(踏み台シート!J249=1,1,"")))</f>
        <v/>
      </c>
      <c r="K39" s="5" t="str">
        <f>IF($K$8&gt;=DATE(2023,5,8),IF('別紙3-3_要件ﾁｪｯｸﾘｽﾄ(0508以降)'!$C$28="×","",IF(AND(踏み台シート!K249=1,踏み台シート!K463=1),2,IF(踏み台シート!K249=1,1,""))),IF(AND(踏み台シート!K249=1,踏み台シート!K463=1),2,IF(踏み台シート!K249=1,1,"")))</f>
        <v/>
      </c>
      <c r="L39" s="5" t="str">
        <f>IF($L$8&gt;=DATE(2023,5,8),IF('別紙3-3_要件ﾁｪｯｸﾘｽﾄ(0508以降)'!$C$28="×","",IF(AND(踏み台シート!L249=1,踏み台シート!L463=1),2,IF(踏み台シート!L249=1,1,""))),IF(AND(踏み台シート!L249=1,踏み台シート!L463=1),2,IF(踏み台シート!L249=1,1,"")))</f>
        <v/>
      </c>
      <c r="M39" s="5" t="str">
        <f>IF($M$8&gt;=DATE(2023,5,8),IF('別紙3-3_要件ﾁｪｯｸﾘｽﾄ(0508以降)'!$C$28="×","",IF(AND(踏み台シート!M249=1,踏み台シート!M463=1),2,IF(踏み台シート!M249=1,1,""))),IF(AND(踏み台シート!M249=1,踏み台シート!M463=1),2,IF(踏み台シート!M249=1,1,"")))</f>
        <v/>
      </c>
      <c r="N39" s="5" t="str">
        <f>IF($N$8&gt;=DATE(2023,5,8),IF('別紙3-3_要件ﾁｪｯｸﾘｽﾄ(0508以降)'!$C$28="×","",IF(AND(踏み台シート!N249=1,踏み台シート!N463=1),2,IF(踏み台シート!N249=1,1,""))),IF(AND(踏み台シート!N249=1,踏み台シート!N463=1),2,IF(踏み台シート!N249=1,1,"")))</f>
        <v/>
      </c>
      <c r="O39" s="5" t="str">
        <f>IF($O$8&gt;=DATE(2023,5,8),IF('別紙3-3_要件ﾁｪｯｸﾘｽﾄ(0508以降)'!$C$28="×","",IF(AND(踏み台シート!O249=1,踏み台シート!O463=1),2,IF(踏み台シート!O249=1,1,""))),IF(AND(踏み台シート!O249=1,踏み台シート!O463=1),2,IF(踏み台シート!O249=1,1,"")))</f>
        <v/>
      </c>
      <c r="P39" s="5" t="str">
        <f>IF($P$8&gt;=DATE(2023,5,8),IF('別紙3-3_要件ﾁｪｯｸﾘｽﾄ(0508以降)'!$C$28="×","",IF(AND(踏み台シート!P249=1,踏み台シート!P463=1),2,IF(踏み台シート!P249=1,1,""))),IF(AND(踏み台シート!P249=1,踏み台シート!P463=1),2,IF(踏み台シート!P249=1,1,"")))</f>
        <v/>
      </c>
      <c r="Q39" s="5" t="str">
        <f>IF($Q$8&gt;=DATE(2023,5,8),IF('別紙3-3_要件ﾁｪｯｸﾘｽﾄ(0508以降)'!$C$28="×","",IF(AND(踏み台シート!Q249=1,踏み台シート!Q463=1),2,IF(踏み台シート!Q249=1,1,""))),IF(AND(踏み台シート!Q249=1,踏み台シート!Q463=1),2,IF(踏み台シート!Q249=1,1,"")))</f>
        <v/>
      </c>
      <c r="R39" s="5" t="str">
        <f>IF($R$8&gt;=DATE(2023,5,8),IF('別紙3-3_要件ﾁｪｯｸﾘｽﾄ(0508以降)'!$C$28="×","",IF(AND(踏み台シート!R249=1,踏み台シート!R463=1),2,IF(踏み台シート!R249=1,1,""))),IF(AND(踏み台シート!R249=1,踏み台シート!R463=1),2,IF(踏み台シート!R249=1,1,"")))</f>
        <v/>
      </c>
      <c r="S39" s="5" t="str">
        <f>IF($S$8&gt;=DATE(2023,5,8),IF('別紙3-3_要件ﾁｪｯｸﾘｽﾄ(0508以降)'!$C$28="×","",IF(AND(踏み台シート!S249=1,踏み台シート!S463=1),2,IF(踏み台シート!S249=1,1,""))),IF(AND(踏み台シート!S249=1,踏み台シート!S463=1),2,IF(踏み台シート!S249=1,1,"")))</f>
        <v/>
      </c>
      <c r="T39" s="5" t="str">
        <f>IF($T$8&gt;=DATE(2023,5,8),IF('別紙3-3_要件ﾁｪｯｸﾘｽﾄ(0508以降)'!$C$28="×","",IF(AND(踏み台シート!T249=1,踏み台シート!T463=1),2,IF(踏み台シート!T249=1,1,""))),IF(AND(踏み台シート!T249=1,踏み台シート!T463=1),2,IF(踏み台シート!T249=1,1,"")))</f>
        <v/>
      </c>
      <c r="U39" s="5" t="str">
        <f>IF($U$8&gt;=DATE(2023,5,8),IF('別紙3-3_要件ﾁｪｯｸﾘｽﾄ(0508以降)'!$C$28="×","",IF(AND(踏み台シート!U249=1,踏み台シート!U463=1),2,IF(踏み台シート!U249=1,1,""))),IF(AND(踏み台シート!U249=1,踏み台シート!U463=1),2,IF(踏み台シート!U249=1,1,"")))</f>
        <v/>
      </c>
      <c r="V39" s="5" t="str">
        <f>IF($V$8&gt;=DATE(2023,5,8),IF('別紙3-3_要件ﾁｪｯｸﾘｽﾄ(0508以降)'!$C$28="×","",IF(AND(踏み台シート!V249=1,踏み台シート!V463=1),2,IF(踏み台シート!V249=1,1,""))),IF(AND(踏み台シート!V249=1,踏み台シート!V463=1),2,IF(踏み台シート!V249=1,1,"")))</f>
        <v/>
      </c>
      <c r="W39" s="5" t="str">
        <f>IF($W$8&gt;=DATE(2023,5,8),IF('別紙3-3_要件ﾁｪｯｸﾘｽﾄ(0508以降)'!$C$28="×","",IF(AND(踏み台シート!W249=1,踏み台シート!W463=1),2,IF(踏み台シート!W249=1,1,""))),IF(AND(踏み台シート!W249=1,踏み台シート!W463=1),2,IF(踏み台シート!W249=1,1,"")))</f>
        <v/>
      </c>
      <c r="X39" s="5" t="str">
        <f>IF($X$8&gt;=DATE(2023,5,8),IF('別紙3-3_要件ﾁｪｯｸﾘｽﾄ(0508以降)'!$C$28="×","",IF(AND(踏み台シート!X249=1,踏み台シート!X463=1),2,IF(踏み台シート!X249=1,1,""))),IF(AND(踏み台シート!X249=1,踏み台シート!X463=1),2,IF(踏み台シート!X249=1,1,"")))</f>
        <v/>
      </c>
      <c r="Y39" s="5" t="str">
        <f>IF($Y$8&gt;=DATE(2023,5,8),IF('別紙3-3_要件ﾁｪｯｸﾘｽﾄ(0508以降)'!$C$28="×","",IF(AND(踏み台シート!Y249=1,踏み台シート!Y463=1),2,IF(踏み台シート!Y249=1,1,""))),IF(AND(踏み台シート!Y249=1,踏み台シート!Y463=1),2,IF(踏み台シート!Y249=1,1,"")))</f>
        <v/>
      </c>
      <c r="Z39" s="5" t="str">
        <f>IF($Z$8&gt;=DATE(2023,5,8),IF('別紙3-3_要件ﾁｪｯｸﾘｽﾄ(0508以降)'!$C$28="×","",IF(AND(踏み台シート!Z249=1,踏み台シート!Z463=1),2,IF(踏み台シート!Z249=1,1,""))),IF(AND(踏み台シート!Z249=1,踏み台シート!Z463=1),2,IF(踏み台シート!Z249=1,1,"")))</f>
        <v/>
      </c>
      <c r="AA39" s="5" t="str">
        <f>IF($AA$8&gt;=DATE(2023,5,8),IF('別紙3-3_要件ﾁｪｯｸﾘｽﾄ(0508以降)'!$C$28="×","",IF(AND(踏み台シート!AA249=1,踏み台シート!AA463=1),2,IF(踏み台シート!AA249=1,1,""))),IF(AND(踏み台シート!AA249=1,踏み台シート!AA463=1),2,IF(踏み台シート!AA249=1,1,"")))</f>
        <v/>
      </c>
      <c r="AB39" s="5" t="str">
        <f>IF($AB$8&gt;=DATE(2023,5,8),IF('別紙3-3_要件ﾁｪｯｸﾘｽﾄ(0508以降)'!$C$28="×","",IF(AND(踏み台シート!AB249=1,踏み台シート!AB463=1),2,IF(踏み台シート!AB249=1,1,""))),IF(AND(踏み台シート!AB249=1,踏み台シート!AB463=1),2,IF(踏み台シート!AB249=1,1,"")))</f>
        <v/>
      </c>
      <c r="AC39" s="5" t="str">
        <f>IF($AC$8&gt;=DATE(2023,5,8),IF('別紙3-3_要件ﾁｪｯｸﾘｽﾄ(0508以降)'!$C$28="×","",IF(AND(踏み台シート!AC249=1,踏み台シート!AC463=1),2,IF(踏み台シート!AC249=1,1,""))),IF(AND(踏み台シート!AC249=1,踏み台シート!AC463=1),2,IF(踏み台シート!AC249=1,1,"")))</f>
        <v/>
      </c>
      <c r="AD39" s="5" t="str">
        <f>IF($AD$8&gt;=DATE(2023,5,8),IF('別紙3-3_要件ﾁｪｯｸﾘｽﾄ(0508以降)'!$C$28="×","",IF(AND(踏み台シート!AD249=1,踏み台シート!AD463=1),2,IF(踏み台シート!AD249=1,1,""))),IF(AND(踏み台シート!AD249=1,踏み台シート!AD463=1),2,IF(踏み台シート!AD249=1,1,"")))</f>
        <v/>
      </c>
      <c r="AE39" s="5" t="str">
        <f>IF($AE$8&gt;=DATE(2023,5,8),IF('別紙3-3_要件ﾁｪｯｸﾘｽﾄ(0508以降)'!$C$28="×","",IF(AND(踏み台シート!AE249=1,踏み台シート!AE463=1),2,IF(踏み台シート!AE249=1,1,""))),IF(AND(踏み台シート!AE249=1,踏み台シート!AE463=1),2,IF(踏み台シート!AE249=1,1,"")))</f>
        <v/>
      </c>
      <c r="AF39" s="5" t="str">
        <f>IF($AF$8&gt;=DATE(2023,5,8),IF('別紙3-3_要件ﾁｪｯｸﾘｽﾄ(0508以降)'!$C$28="×","",IF(AND(踏み台シート!AF249=1,踏み台シート!AF463=1),2,IF(踏み台シート!AF249=1,1,""))),IF(AND(踏み台シート!AF249=1,踏み台シート!AF463=1),2,IF(踏み台シート!AF249=1,1,"")))</f>
        <v/>
      </c>
      <c r="AG39" s="5" t="str">
        <f>IF($AG$8&gt;=DATE(2023,5,8),IF('別紙3-3_要件ﾁｪｯｸﾘｽﾄ(0508以降)'!$C$28="×","",IF(AND(踏み台シート!AG249=1,踏み台シート!AG463=1),2,IF(踏み台シート!AG249=1,1,""))),IF(AND(踏み台シート!AG249=1,踏み台シート!AG463=1),2,IF(踏み台シート!AG249=1,1,"")))</f>
        <v/>
      </c>
      <c r="AH39" s="5" t="str">
        <f>IF($AH$8&gt;=DATE(2023,5,8),IF('別紙3-3_要件ﾁｪｯｸﾘｽﾄ(0508以降)'!$C$28="×","",IF(AND(踏み台シート!AH249=1,踏み台シート!AH463=1),2,IF(踏み台シート!AH249=1,1,""))),IF(AND(踏み台シート!AH249=1,踏み台シート!AH463=1),2,IF(踏み台シート!AH249=1,1,"")))</f>
        <v/>
      </c>
      <c r="AI39" s="5" t="str">
        <f>IF($AI$8&gt;=DATE(2023,5,8),IF('別紙3-3_要件ﾁｪｯｸﾘｽﾄ(0508以降)'!$C$28="×","",IF(AND(踏み台シート!AI249=1,踏み台シート!AI463=1),2,IF(踏み台シート!AI249=1,1,""))),IF(AND(踏み台シート!AI249=1,踏み台シート!AI463=1),2,IF(踏み台シート!AI249=1,1,"")))</f>
        <v/>
      </c>
      <c r="AJ39" s="5" t="str">
        <f>IF($AJ$8&gt;=DATE(2023,5,8),IF('別紙3-3_要件ﾁｪｯｸﾘｽﾄ(0508以降)'!$C$28="×","",IF(AND(踏み台シート!AJ249=1,踏み台シート!AJ463=1),2,IF(踏み台シート!AJ249=1,1,""))),IF(AND(踏み台シート!AJ249=1,踏み台シート!AJ463=1),2,IF(踏み台シート!AJ249=1,1,"")))</f>
        <v/>
      </c>
      <c r="AK39" s="5" t="str">
        <f>IF($AK$8&gt;=DATE(2023,5,8),IF('別紙3-3_要件ﾁｪｯｸﾘｽﾄ(0508以降)'!$C$28="×","",IF(AND(踏み台シート!AK249=1,踏み台シート!AK463=1),2,IF(踏み台シート!AK249=1,1,""))),IF(AND(踏み台シート!AK249=1,踏み台シート!AK463=1),2,IF(踏み台シート!AK249=1,1,"")))</f>
        <v/>
      </c>
      <c r="AL39" s="5" t="str">
        <f>IF($AL$8&gt;=DATE(2023,5,8),IF('別紙3-3_要件ﾁｪｯｸﾘｽﾄ(0508以降)'!$C$28="×","",IF(AND(踏み台シート!AL249=1,踏み台シート!AL463=1),2,IF(踏み台シート!AL249=1,1,""))),IF(AND(踏み台シート!AL249=1,踏み台シート!AL463=1),2,IF(踏み台シート!AL249=1,1,"")))</f>
        <v/>
      </c>
      <c r="AM39" s="5" t="str">
        <f>IF($AM$8&gt;=DATE(2023,5,8),IF('別紙3-3_要件ﾁｪｯｸﾘｽﾄ(0508以降)'!$C$28="×","",IF(AND(踏み台シート!AM249=1,踏み台シート!AM463=1),2,IF(踏み台シート!AM249=1,1,""))),IF(AND(踏み台シート!AM249=1,踏み台シート!AM463=1),2,IF(踏み台シート!AM249=1,1,"")))</f>
        <v/>
      </c>
      <c r="AN39" s="5" t="str">
        <f>IF($AN$8&gt;=DATE(2023,5,8),IF('別紙3-3_要件ﾁｪｯｸﾘｽﾄ(0508以降)'!$C$28="×","",IF(AND(踏み台シート!AN249=1,踏み台シート!AN463=1),2,IF(踏み台シート!AN249=1,1,""))),IF(AND(踏み台シート!AN249=1,踏み台シート!AN463=1),2,IF(踏み台シート!AN249=1,1,"")))</f>
        <v/>
      </c>
      <c r="AO39" s="5" t="str">
        <f>IF($AO$8&gt;=DATE(2023,5,8),IF('別紙3-3_要件ﾁｪｯｸﾘｽﾄ(0508以降)'!$C$28="×","",IF(AND(踏み台シート!AO249=1,踏み台シート!AO463=1),2,IF(踏み台シート!AO249=1,1,""))),IF(AND(踏み台シート!AO249=1,踏み台シート!AO463=1),2,IF(踏み台シート!AO249=1,1,"")))</f>
        <v/>
      </c>
      <c r="AP39" s="5" t="str">
        <f>IF($AP$8&gt;=DATE(2023,5,8),IF('別紙3-3_要件ﾁｪｯｸﾘｽﾄ(0508以降)'!$C$28="×","",IF(AND(踏み台シート!AP249=1,踏み台シート!AP463=1),2,IF(踏み台シート!AP249=1,1,""))),IF(AND(踏み台シート!AP249=1,踏み台シート!AP463=1),2,IF(踏み台シート!AP249=1,1,"")))</f>
        <v/>
      </c>
      <c r="AQ39" s="5" t="str">
        <f>IF($AQ$8&gt;=DATE(2023,5,8),IF('別紙3-3_要件ﾁｪｯｸﾘｽﾄ(0508以降)'!$C$28="×","",IF(AND(踏み台シート!AQ249=1,踏み台シート!AQ463=1),2,IF(踏み台シート!AQ249=1,1,""))),IF(AND(踏み台シート!AQ249=1,踏み台シート!AQ463=1),2,IF(踏み台シート!AQ249=1,1,"")))</f>
        <v/>
      </c>
      <c r="AR39" s="5" t="str">
        <f>IF($AR$8&gt;=DATE(2023,5,8),IF('別紙3-3_要件ﾁｪｯｸﾘｽﾄ(0508以降)'!$C$28="×","",IF(AND(踏み台シート!AR249=1,踏み台シート!AR463=1),2,IF(踏み台シート!AR249=1,1,""))),IF(AND(踏み台シート!AR249=1,踏み台シート!AR463=1),2,IF(踏み台シート!AR249=1,1,"")))</f>
        <v/>
      </c>
      <c r="AS39" s="5" t="str">
        <f>IF($AS$8&gt;=DATE(2023,5,8),IF('別紙3-3_要件ﾁｪｯｸﾘｽﾄ(0508以降)'!$C$28="×","",IF(AND(踏み台シート!AS249=1,踏み台シート!AS463=1),2,IF(踏み台シート!AS249=1,1,""))),IF(AND(踏み台シート!AS249=1,踏み台シート!AS463=1),2,IF(踏み台シート!AS249=1,1,"")))</f>
        <v/>
      </c>
      <c r="AT39" s="5" t="str">
        <f>IF($AT$8&gt;=DATE(2023,5,8),IF('別紙3-3_要件ﾁｪｯｸﾘｽﾄ(0508以降)'!$C$28="×","",IF(AND(踏み台シート!AT249=1,踏み台シート!AT463=1),2,IF(踏み台シート!AT249=1,1,""))),IF(AND(踏み台シート!AT249=1,踏み台シート!AT463=1),2,IF(踏み台シート!AT249=1,1,"")))</f>
        <v/>
      </c>
      <c r="AU39" s="5" t="str">
        <f>IF($AU$8&gt;=DATE(2023,5,8),IF('別紙3-3_要件ﾁｪｯｸﾘｽﾄ(0508以降)'!$C$28="×","",IF(AND(踏み台シート!AU249=1,踏み台シート!AU463=1),2,IF(踏み台シート!AU249=1,1,""))),IF(AND(踏み台シート!AU249=1,踏み台シート!AU463=1),2,IF(踏み台シート!AU249=1,1,"")))</f>
        <v/>
      </c>
      <c r="AV39" s="5" t="str">
        <f>IF($AV$8&gt;=DATE(2023,5,8),IF('別紙3-3_要件ﾁｪｯｸﾘｽﾄ(0508以降)'!$C$28="×","",IF(AND(踏み台シート!AV249=1,踏み台シート!AV463=1),2,IF(踏み台シート!AV249=1,1,""))),IF(AND(踏み台シート!AV249=1,踏み台シート!AV463=1),2,IF(踏み台シート!AV249=1,1,"")))</f>
        <v/>
      </c>
      <c r="AW39" s="5" t="str">
        <f>IF($AW$8&gt;=DATE(2023,5,8),IF('別紙3-3_要件ﾁｪｯｸﾘｽﾄ(0508以降)'!$C$28="×","",IF(AND(踏み台シート!AW249=1,踏み台シート!AW463=1),2,IF(踏み台シート!AW249=1,1,""))),IF(AND(踏み台シート!AW249=1,踏み台シート!AW463=1),2,IF(踏み台シート!AW249=1,1,"")))</f>
        <v/>
      </c>
      <c r="AX39" s="5" t="str">
        <f>IF($AX$8&gt;=DATE(2023,5,8),IF('別紙3-3_要件ﾁｪｯｸﾘｽﾄ(0508以降)'!$C$28="×","",IF(AND(踏み台シート!AX249=1,踏み台シート!AX463=1),2,IF(踏み台シート!AX249=1,1,""))),IF(AND(踏み台シート!AX249=1,踏み台シート!AX463=1),2,IF(踏み台シート!AX249=1,1,"")))</f>
        <v/>
      </c>
      <c r="AY39" s="5" t="str">
        <f>IF($AY$8&gt;=DATE(2023,5,8),IF('別紙3-3_要件ﾁｪｯｸﾘｽﾄ(0508以降)'!$C$28="×","",IF(AND(踏み台シート!AY249=1,踏み台シート!AY463=1),2,IF(踏み台シート!AY249=1,1,""))),IF(AND(踏み台シート!AY249=1,踏み台シート!AY463=1),2,IF(踏み台シート!AY249=1,1,"")))</f>
        <v/>
      </c>
      <c r="AZ39" s="5" t="str">
        <f>IF($AZ$8&gt;=DATE(2023,5,8),IF('別紙3-3_要件ﾁｪｯｸﾘｽﾄ(0508以降)'!$C$28="×","",IF(AND(踏み台シート!AZ249=1,踏み台シート!AZ463=1),2,IF(踏み台シート!AZ249=1,1,""))),IF(AND(踏み台シート!AZ249=1,踏み台シート!AZ463=1),2,IF(踏み台シート!AZ249=1,1,"")))</f>
        <v/>
      </c>
      <c r="BA39" s="5" t="str">
        <f>IF($BA$8&gt;=DATE(2023,5,8),IF('別紙3-3_要件ﾁｪｯｸﾘｽﾄ(0508以降)'!$C$28="×","",IF(AND(踏み台シート!BA249=1,踏み台シート!BA463=1),2,IF(踏み台シート!BA249=1,1,""))),IF(AND(踏み台シート!BA249=1,踏み台シート!BA463=1),2,IF(踏み台シート!BA249=1,1,"")))</f>
        <v/>
      </c>
      <c r="BB39" s="18" t="str">
        <f t="shared" si="21"/>
        <v/>
      </c>
      <c r="BC39" s="7" t="str">
        <f t="shared" si="22"/>
        <v/>
      </c>
      <c r="BD39" s="7" t="str">
        <f t="shared" si="23"/>
        <v/>
      </c>
    </row>
    <row r="40" spans="1:56" ht="24" hidden="1" customHeight="1" x14ac:dyDescent="0.2">
      <c r="A40" s="5" t="str">
        <f t="shared" si="24"/>
        <v/>
      </c>
      <c r="B40" s="14" t="str">
        <f>IF('別紙3-1_区分⑤所要額内訳'!B42="","",'別紙3-1_区分⑤所要額内訳'!B42)</f>
        <v/>
      </c>
      <c r="C40" s="5" t="str">
        <f>IF('別紙3-1_区分⑤所要額内訳'!C42="","",'別紙3-1_区分⑤所要額内訳'!C42)</f>
        <v/>
      </c>
      <c r="D40" s="5">
        <f>IF($D$8&gt;=DATE(2023,5,8),IF('別紙3-3_要件ﾁｪｯｸﾘｽﾄ(0508以降)'!$C$28="×","",IF(AND(踏み台シート!D250=1,踏み台シート!D464=1),2,IF(踏み台シート!D250=1,1,""))),IF(AND(踏み台シート!D250=1,踏み台シート!D464=1),2,IF(踏み台シート!D250=1,1,"")))</f>
        <v>1</v>
      </c>
      <c r="E40" s="5" t="str">
        <f>IF($E$8&gt;=DATE(2023,5,8),IF('別紙3-3_要件ﾁｪｯｸﾘｽﾄ(0508以降)'!$C$28="×","",IF(AND(踏み台シート!E250=1,踏み台シート!E464=1),2,IF(踏み台シート!E250=1,1,""))),IF(AND(踏み台シート!E250=1,踏み台シート!E464=1),2,IF(踏み台シート!E250=1,1,"")))</f>
        <v/>
      </c>
      <c r="F40" s="5" t="str">
        <f>IF($F$8&gt;=DATE(2023,5,8),IF('別紙3-3_要件ﾁｪｯｸﾘｽﾄ(0508以降)'!$C$28="×","",IF(AND(踏み台シート!F250=1,踏み台シート!F464=1),2,IF(踏み台シート!F250=1,1,""))),IF(AND(踏み台シート!F250=1,踏み台シート!F464=1),2,IF(踏み台シート!F250=1,1,"")))</f>
        <v/>
      </c>
      <c r="G40" s="5" t="str">
        <f>IF($G$8&gt;=DATE(2023,5,8),IF('別紙3-3_要件ﾁｪｯｸﾘｽﾄ(0508以降)'!$C$28="×","",IF(AND(踏み台シート!G250=1,踏み台シート!G464=1),2,IF(踏み台シート!G250=1,1,""))),IF(AND(踏み台シート!G250=1,踏み台シート!G464=1),2,IF(踏み台シート!G250=1,1,"")))</f>
        <v/>
      </c>
      <c r="H40" s="5" t="str">
        <f>IF($H$8&gt;=DATE(2023,5,8),IF('別紙3-3_要件ﾁｪｯｸﾘｽﾄ(0508以降)'!$C$28="×","",IF(AND(踏み台シート!H250=1,踏み台シート!H464=1),2,IF(踏み台シート!H250=1,1,""))),IF(AND(踏み台シート!H250=1,踏み台シート!H464=1),2,IF(踏み台シート!H250=1,1,"")))</f>
        <v/>
      </c>
      <c r="I40" s="5" t="str">
        <f>IF($I$8&gt;=DATE(2023,5,8),IF('別紙3-3_要件ﾁｪｯｸﾘｽﾄ(0508以降)'!$C$28="×","",IF(AND(踏み台シート!I250=1,踏み台シート!I464=1),2,IF(踏み台シート!I250=1,1,""))),IF(AND(踏み台シート!I250=1,踏み台シート!I464=1),2,IF(踏み台シート!I250=1,1,"")))</f>
        <v/>
      </c>
      <c r="J40" s="5" t="str">
        <f>IF($J$8&gt;=DATE(2023,5,8),IF('別紙3-3_要件ﾁｪｯｸﾘｽﾄ(0508以降)'!$C$28="×","",IF(AND(踏み台シート!J250=1,踏み台シート!J464=1),2,IF(踏み台シート!J250=1,1,""))),IF(AND(踏み台シート!J250=1,踏み台シート!J464=1),2,IF(踏み台シート!J250=1,1,"")))</f>
        <v/>
      </c>
      <c r="K40" s="5" t="str">
        <f>IF($K$8&gt;=DATE(2023,5,8),IF('別紙3-3_要件ﾁｪｯｸﾘｽﾄ(0508以降)'!$C$28="×","",IF(AND(踏み台シート!K250=1,踏み台シート!K464=1),2,IF(踏み台シート!K250=1,1,""))),IF(AND(踏み台シート!K250=1,踏み台シート!K464=1),2,IF(踏み台シート!K250=1,1,"")))</f>
        <v/>
      </c>
      <c r="L40" s="5" t="str">
        <f>IF($L$8&gt;=DATE(2023,5,8),IF('別紙3-3_要件ﾁｪｯｸﾘｽﾄ(0508以降)'!$C$28="×","",IF(AND(踏み台シート!L250=1,踏み台シート!L464=1),2,IF(踏み台シート!L250=1,1,""))),IF(AND(踏み台シート!L250=1,踏み台シート!L464=1),2,IF(踏み台シート!L250=1,1,"")))</f>
        <v/>
      </c>
      <c r="M40" s="5" t="str">
        <f>IF($M$8&gt;=DATE(2023,5,8),IF('別紙3-3_要件ﾁｪｯｸﾘｽﾄ(0508以降)'!$C$28="×","",IF(AND(踏み台シート!M250=1,踏み台シート!M464=1),2,IF(踏み台シート!M250=1,1,""))),IF(AND(踏み台シート!M250=1,踏み台シート!M464=1),2,IF(踏み台シート!M250=1,1,"")))</f>
        <v/>
      </c>
      <c r="N40" s="5" t="str">
        <f>IF($N$8&gt;=DATE(2023,5,8),IF('別紙3-3_要件ﾁｪｯｸﾘｽﾄ(0508以降)'!$C$28="×","",IF(AND(踏み台シート!N250=1,踏み台シート!N464=1),2,IF(踏み台シート!N250=1,1,""))),IF(AND(踏み台シート!N250=1,踏み台シート!N464=1),2,IF(踏み台シート!N250=1,1,"")))</f>
        <v/>
      </c>
      <c r="O40" s="5" t="str">
        <f>IF($O$8&gt;=DATE(2023,5,8),IF('別紙3-3_要件ﾁｪｯｸﾘｽﾄ(0508以降)'!$C$28="×","",IF(AND(踏み台シート!O250=1,踏み台シート!O464=1),2,IF(踏み台シート!O250=1,1,""))),IF(AND(踏み台シート!O250=1,踏み台シート!O464=1),2,IF(踏み台シート!O250=1,1,"")))</f>
        <v/>
      </c>
      <c r="P40" s="5" t="str">
        <f>IF($P$8&gt;=DATE(2023,5,8),IF('別紙3-3_要件ﾁｪｯｸﾘｽﾄ(0508以降)'!$C$28="×","",IF(AND(踏み台シート!P250=1,踏み台シート!P464=1),2,IF(踏み台シート!P250=1,1,""))),IF(AND(踏み台シート!P250=1,踏み台シート!P464=1),2,IF(踏み台シート!P250=1,1,"")))</f>
        <v/>
      </c>
      <c r="Q40" s="5" t="str">
        <f>IF($Q$8&gt;=DATE(2023,5,8),IF('別紙3-3_要件ﾁｪｯｸﾘｽﾄ(0508以降)'!$C$28="×","",IF(AND(踏み台シート!Q250=1,踏み台シート!Q464=1),2,IF(踏み台シート!Q250=1,1,""))),IF(AND(踏み台シート!Q250=1,踏み台シート!Q464=1),2,IF(踏み台シート!Q250=1,1,"")))</f>
        <v/>
      </c>
      <c r="R40" s="5" t="str">
        <f>IF($R$8&gt;=DATE(2023,5,8),IF('別紙3-3_要件ﾁｪｯｸﾘｽﾄ(0508以降)'!$C$28="×","",IF(AND(踏み台シート!R250=1,踏み台シート!R464=1),2,IF(踏み台シート!R250=1,1,""))),IF(AND(踏み台シート!R250=1,踏み台シート!R464=1),2,IF(踏み台シート!R250=1,1,"")))</f>
        <v/>
      </c>
      <c r="S40" s="5" t="str">
        <f>IF($S$8&gt;=DATE(2023,5,8),IF('別紙3-3_要件ﾁｪｯｸﾘｽﾄ(0508以降)'!$C$28="×","",IF(AND(踏み台シート!S250=1,踏み台シート!S464=1),2,IF(踏み台シート!S250=1,1,""))),IF(AND(踏み台シート!S250=1,踏み台シート!S464=1),2,IF(踏み台シート!S250=1,1,"")))</f>
        <v/>
      </c>
      <c r="T40" s="5" t="str">
        <f>IF($T$8&gt;=DATE(2023,5,8),IF('別紙3-3_要件ﾁｪｯｸﾘｽﾄ(0508以降)'!$C$28="×","",IF(AND(踏み台シート!T250=1,踏み台シート!T464=1),2,IF(踏み台シート!T250=1,1,""))),IF(AND(踏み台シート!T250=1,踏み台シート!T464=1),2,IF(踏み台シート!T250=1,1,"")))</f>
        <v/>
      </c>
      <c r="U40" s="5" t="str">
        <f>IF($U$8&gt;=DATE(2023,5,8),IF('別紙3-3_要件ﾁｪｯｸﾘｽﾄ(0508以降)'!$C$28="×","",IF(AND(踏み台シート!U250=1,踏み台シート!U464=1),2,IF(踏み台シート!U250=1,1,""))),IF(AND(踏み台シート!U250=1,踏み台シート!U464=1),2,IF(踏み台シート!U250=1,1,"")))</f>
        <v/>
      </c>
      <c r="V40" s="5" t="str">
        <f>IF($V$8&gt;=DATE(2023,5,8),IF('別紙3-3_要件ﾁｪｯｸﾘｽﾄ(0508以降)'!$C$28="×","",IF(AND(踏み台シート!V250=1,踏み台シート!V464=1),2,IF(踏み台シート!V250=1,1,""))),IF(AND(踏み台シート!V250=1,踏み台シート!V464=1),2,IF(踏み台シート!V250=1,1,"")))</f>
        <v/>
      </c>
      <c r="W40" s="5" t="str">
        <f>IF($W$8&gt;=DATE(2023,5,8),IF('別紙3-3_要件ﾁｪｯｸﾘｽﾄ(0508以降)'!$C$28="×","",IF(AND(踏み台シート!W250=1,踏み台シート!W464=1),2,IF(踏み台シート!W250=1,1,""))),IF(AND(踏み台シート!W250=1,踏み台シート!W464=1),2,IF(踏み台シート!W250=1,1,"")))</f>
        <v/>
      </c>
      <c r="X40" s="5" t="str">
        <f>IF($X$8&gt;=DATE(2023,5,8),IF('別紙3-3_要件ﾁｪｯｸﾘｽﾄ(0508以降)'!$C$28="×","",IF(AND(踏み台シート!X250=1,踏み台シート!X464=1),2,IF(踏み台シート!X250=1,1,""))),IF(AND(踏み台シート!X250=1,踏み台シート!X464=1),2,IF(踏み台シート!X250=1,1,"")))</f>
        <v/>
      </c>
      <c r="Y40" s="5" t="str">
        <f>IF($Y$8&gt;=DATE(2023,5,8),IF('別紙3-3_要件ﾁｪｯｸﾘｽﾄ(0508以降)'!$C$28="×","",IF(AND(踏み台シート!Y250=1,踏み台シート!Y464=1),2,IF(踏み台シート!Y250=1,1,""))),IF(AND(踏み台シート!Y250=1,踏み台シート!Y464=1),2,IF(踏み台シート!Y250=1,1,"")))</f>
        <v/>
      </c>
      <c r="Z40" s="5" t="str">
        <f>IF($Z$8&gt;=DATE(2023,5,8),IF('別紙3-3_要件ﾁｪｯｸﾘｽﾄ(0508以降)'!$C$28="×","",IF(AND(踏み台シート!Z250=1,踏み台シート!Z464=1),2,IF(踏み台シート!Z250=1,1,""))),IF(AND(踏み台シート!Z250=1,踏み台シート!Z464=1),2,IF(踏み台シート!Z250=1,1,"")))</f>
        <v/>
      </c>
      <c r="AA40" s="5" t="str">
        <f>IF($AA$8&gt;=DATE(2023,5,8),IF('別紙3-3_要件ﾁｪｯｸﾘｽﾄ(0508以降)'!$C$28="×","",IF(AND(踏み台シート!AA250=1,踏み台シート!AA464=1),2,IF(踏み台シート!AA250=1,1,""))),IF(AND(踏み台シート!AA250=1,踏み台シート!AA464=1),2,IF(踏み台シート!AA250=1,1,"")))</f>
        <v/>
      </c>
      <c r="AB40" s="5" t="str">
        <f>IF($AB$8&gt;=DATE(2023,5,8),IF('別紙3-3_要件ﾁｪｯｸﾘｽﾄ(0508以降)'!$C$28="×","",IF(AND(踏み台シート!AB250=1,踏み台シート!AB464=1),2,IF(踏み台シート!AB250=1,1,""))),IF(AND(踏み台シート!AB250=1,踏み台シート!AB464=1),2,IF(踏み台シート!AB250=1,1,"")))</f>
        <v/>
      </c>
      <c r="AC40" s="5" t="str">
        <f>IF($AC$8&gt;=DATE(2023,5,8),IF('別紙3-3_要件ﾁｪｯｸﾘｽﾄ(0508以降)'!$C$28="×","",IF(AND(踏み台シート!AC250=1,踏み台シート!AC464=1),2,IF(踏み台シート!AC250=1,1,""))),IF(AND(踏み台シート!AC250=1,踏み台シート!AC464=1),2,IF(踏み台シート!AC250=1,1,"")))</f>
        <v/>
      </c>
      <c r="AD40" s="5" t="str">
        <f>IF($AD$8&gt;=DATE(2023,5,8),IF('別紙3-3_要件ﾁｪｯｸﾘｽﾄ(0508以降)'!$C$28="×","",IF(AND(踏み台シート!AD250=1,踏み台シート!AD464=1),2,IF(踏み台シート!AD250=1,1,""))),IF(AND(踏み台シート!AD250=1,踏み台シート!AD464=1),2,IF(踏み台シート!AD250=1,1,"")))</f>
        <v/>
      </c>
      <c r="AE40" s="5" t="str">
        <f>IF($AE$8&gt;=DATE(2023,5,8),IF('別紙3-3_要件ﾁｪｯｸﾘｽﾄ(0508以降)'!$C$28="×","",IF(AND(踏み台シート!AE250=1,踏み台シート!AE464=1),2,IF(踏み台シート!AE250=1,1,""))),IF(AND(踏み台シート!AE250=1,踏み台シート!AE464=1),2,IF(踏み台シート!AE250=1,1,"")))</f>
        <v/>
      </c>
      <c r="AF40" s="5" t="str">
        <f>IF($AF$8&gt;=DATE(2023,5,8),IF('別紙3-3_要件ﾁｪｯｸﾘｽﾄ(0508以降)'!$C$28="×","",IF(AND(踏み台シート!AF250=1,踏み台シート!AF464=1),2,IF(踏み台シート!AF250=1,1,""))),IF(AND(踏み台シート!AF250=1,踏み台シート!AF464=1),2,IF(踏み台シート!AF250=1,1,"")))</f>
        <v/>
      </c>
      <c r="AG40" s="5" t="str">
        <f>IF($AG$8&gt;=DATE(2023,5,8),IF('別紙3-3_要件ﾁｪｯｸﾘｽﾄ(0508以降)'!$C$28="×","",IF(AND(踏み台シート!AG250=1,踏み台シート!AG464=1),2,IF(踏み台シート!AG250=1,1,""))),IF(AND(踏み台シート!AG250=1,踏み台シート!AG464=1),2,IF(踏み台シート!AG250=1,1,"")))</f>
        <v/>
      </c>
      <c r="AH40" s="5" t="str">
        <f>IF($AH$8&gt;=DATE(2023,5,8),IF('別紙3-3_要件ﾁｪｯｸﾘｽﾄ(0508以降)'!$C$28="×","",IF(AND(踏み台シート!AH250=1,踏み台シート!AH464=1),2,IF(踏み台シート!AH250=1,1,""))),IF(AND(踏み台シート!AH250=1,踏み台シート!AH464=1),2,IF(踏み台シート!AH250=1,1,"")))</f>
        <v/>
      </c>
      <c r="AI40" s="5" t="str">
        <f>IF($AI$8&gt;=DATE(2023,5,8),IF('別紙3-3_要件ﾁｪｯｸﾘｽﾄ(0508以降)'!$C$28="×","",IF(AND(踏み台シート!AI250=1,踏み台シート!AI464=1),2,IF(踏み台シート!AI250=1,1,""))),IF(AND(踏み台シート!AI250=1,踏み台シート!AI464=1),2,IF(踏み台シート!AI250=1,1,"")))</f>
        <v/>
      </c>
      <c r="AJ40" s="5" t="str">
        <f>IF($AJ$8&gt;=DATE(2023,5,8),IF('別紙3-3_要件ﾁｪｯｸﾘｽﾄ(0508以降)'!$C$28="×","",IF(AND(踏み台シート!AJ250=1,踏み台シート!AJ464=1),2,IF(踏み台シート!AJ250=1,1,""))),IF(AND(踏み台シート!AJ250=1,踏み台シート!AJ464=1),2,IF(踏み台シート!AJ250=1,1,"")))</f>
        <v/>
      </c>
      <c r="AK40" s="5" t="str">
        <f>IF($AK$8&gt;=DATE(2023,5,8),IF('別紙3-3_要件ﾁｪｯｸﾘｽﾄ(0508以降)'!$C$28="×","",IF(AND(踏み台シート!AK250=1,踏み台シート!AK464=1),2,IF(踏み台シート!AK250=1,1,""))),IF(AND(踏み台シート!AK250=1,踏み台シート!AK464=1),2,IF(踏み台シート!AK250=1,1,"")))</f>
        <v/>
      </c>
      <c r="AL40" s="5" t="str">
        <f>IF($AL$8&gt;=DATE(2023,5,8),IF('別紙3-3_要件ﾁｪｯｸﾘｽﾄ(0508以降)'!$C$28="×","",IF(AND(踏み台シート!AL250=1,踏み台シート!AL464=1),2,IF(踏み台シート!AL250=1,1,""))),IF(AND(踏み台シート!AL250=1,踏み台シート!AL464=1),2,IF(踏み台シート!AL250=1,1,"")))</f>
        <v/>
      </c>
      <c r="AM40" s="5" t="str">
        <f>IF($AM$8&gt;=DATE(2023,5,8),IF('別紙3-3_要件ﾁｪｯｸﾘｽﾄ(0508以降)'!$C$28="×","",IF(AND(踏み台シート!AM250=1,踏み台シート!AM464=1),2,IF(踏み台シート!AM250=1,1,""))),IF(AND(踏み台シート!AM250=1,踏み台シート!AM464=1),2,IF(踏み台シート!AM250=1,1,"")))</f>
        <v/>
      </c>
      <c r="AN40" s="5" t="str">
        <f>IF($AN$8&gt;=DATE(2023,5,8),IF('別紙3-3_要件ﾁｪｯｸﾘｽﾄ(0508以降)'!$C$28="×","",IF(AND(踏み台シート!AN250=1,踏み台シート!AN464=1),2,IF(踏み台シート!AN250=1,1,""))),IF(AND(踏み台シート!AN250=1,踏み台シート!AN464=1),2,IF(踏み台シート!AN250=1,1,"")))</f>
        <v/>
      </c>
      <c r="AO40" s="5" t="str">
        <f>IF($AO$8&gt;=DATE(2023,5,8),IF('別紙3-3_要件ﾁｪｯｸﾘｽﾄ(0508以降)'!$C$28="×","",IF(AND(踏み台シート!AO250=1,踏み台シート!AO464=1),2,IF(踏み台シート!AO250=1,1,""))),IF(AND(踏み台シート!AO250=1,踏み台シート!AO464=1),2,IF(踏み台シート!AO250=1,1,"")))</f>
        <v/>
      </c>
      <c r="AP40" s="5" t="str">
        <f>IF($AP$8&gt;=DATE(2023,5,8),IF('別紙3-3_要件ﾁｪｯｸﾘｽﾄ(0508以降)'!$C$28="×","",IF(AND(踏み台シート!AP250=1,踏み台シート!AP464=1),2,IF(踏み台シート!AP250=1,1,""))),IF(AND(踏み台シート!AP250=1,踏み台シート!AP464=1),2,IF(踏み台シート!AP250=1,1,"")))</f>
        <v/>
      </c>
      <c r="AQ40" s="5" t="str">
        <f>IF($AQ$8&gt;=DATE(2023,5,8),IF('別紙3-3_要件ﾁｪｯｸﾘｽﾄ(0508以降)'!$C$28="×","",IF(AND(踏み台シート!AQ250=1,踏み台シート!AQ464=1),2,IF(踏み台シート!AQ250=1,1,""))),IF(AND(踏み台シート!AQ250=1,踏み台シート!AQ464=1),2,IF(踏み台シート!AQ250=1,1,"")))</f>
        <v/>
      </c>
      <c r="AR40" s="5" t="str">
        <f>IF($AR$8&gt;=DATE(2023,5,8),IF('別紙3-3_要件ﾁｪｯｸﾘｽﾄ(0508以降)'!$C$28="×","",IF(AND(踏み台シート!AR250=1,踏み台シート!AR464=1),2,IF(踏み台シート!AR250=1,1,""))),IF(AND(踏み台シート!AR250=1,踏み台シート!AR464=1),2,IF(踏み台シート!AR250=1,1,"")))</f>
        <v/>
      </c>
      <c r="AS40" s="5" t="str">
        <f>IF($AS$8&gt;=DATE(2023,5,8),IF('別紙3-3_要件ﾁｪｯｸﾘｽﾄ(0508以降)'!$C$28="×","",IF(AND(踏み台シート!AS250=1,踏み台シート!AS464=1),2,IF(踏み台シート!AS250=1,1,""))),IF(AND(踏み台シート!AS250=1,踏み台シート!AS464=1),2,IF(踏み台シート!AS250=1,1,"")))</f>
        <v/>
      </c>
      <c r="AT40" s="5" t="str">
        <f>IF($AT$8&gt;=DATE(2023,5,8),IF('別紙3-3_要件ﾁｪｯｸﾘｽﾄ(0508以降)'!$C$28="×","",IF(AND(踏み台シート!AT250=1,踏み台シート!AT464=1),2,IF(踏み台シート!AT250=1,1,""))),IF(AND(踏み台シート!AT250=1,踏み台シート!AT464=1),2,IF(踏み台シート!AT250=1,1,"")))</f>
        <v/>
      </c>
      <c r="AU40" s="5" t="str">
        <f>IF($AU$8&gt;=DATE(2023,5,8),IF('別紙3-3_要件ﾁｪｯｸﾘｽﾄ(0508以降)'!$C$28="×","",IF(AND(踏み台シート!AU250=1,踏み台シート!AU464=1),2,IF(踏み台シート!AU250=1,1,""))),IF(AND(踏み台シート!AU250=1,踏み台シート!AU464=1),2,IF(踏み台シート!AU250=1,1,"")))</f>
        <v/>
      </c>
      <c r="AV40" s="5" t="str">
        <f>IF($AV$8&gt;=DATE(2023,5,8),IF('別紙3-3_要件ﾁｪｯｸﾘｽﾄ(0508以降)'!$C$28="×","",IF(AND(踏み台シート!AV250=1,踏み台シート!AV464=1),2,IF(踏み台シート!AV250=1,1,""))),IF(AND(踏み台シート!AV250=1,踏み台シート!AV464=1),2,IF(踏み台シート!AV250=1,1,"")))</f>
        <v/>
      </c>
      <c r="AW40" s="5" t="str">
        <f>IF($AW$8&gt;=DATE(2023,5,8),IF('別紙3-3_要件ﾁｪｯｸﾘｽﾄ(0508以降)'!$C$28="×","",IF(AND(踏み台シート!AW250=1,踏み台シート!AW464=1),2,IF(踏み台シート!AW250=1,1,""))),IF(AND(踏み台シート!AW250=1,踏み台シート!AW464=1),2,IF(踏み台シート!AW250=1,1,"")))</f>
        <v/>
      </c>
      <c r="AX40" s="5" t="str">
        <f>IF($AX$8&gt;=DATE(2023,5,8),IF('別紙3-3_要件ﾁｪｯｸﾘｽﾄ(0508以降)'!$C$28="×","",IF(AND(踏み台シート!AX250=1,踏み台シート!AX464=1),2,IF(踏み台シート!AX250=1,1,""))),IF(AND(踏み台シート!AX250=1,踏み台シート!AX464=1),2,IF(踏み台シート!AX250=1,1,"")))</f>
        <v/>
      </c>
      <c r="AY40" s="5" t="str">
        <f>IF($AY$8&gt;=DATE(2023,5,8),IF('別紙3-3_要件ﾁｪｯｸﾘｽﾄ(0508以降)'!$C$28="×","",IF(AND(踏み台シート!AY250=1,踏み台シート!AY464=1),2,IF(踏み台シート!AY250=1,1,""))),IF(AND(踏み台シート!AY250=1,踏み台シート!AY464=1),2,IF(踏み台シート!AY250=1,1,"")))</f>
        <v/>
      </c>
      <c r="AZ40" s="5" t="str">
        <f>IF($AZ$8&gt;=DATE(2023,5,8),IF('別紙3-3_要件ﾁｪｯｸﾘｽﾄ(0508以降)'!$C$28="×","",IF(AND(踏み台シート!AZ250=1,踏み台シート!AZ464=1),2,IF(踏み台シート!AZ250=1,1,""))),IF(AND(踏み台シート!AZ250=1,踏み台シート!AZ464=1),2,IF(踏み台シート!AZ250=1,1,"")))</f>
        <v/>
      </c>
      <c r="BA40" s="5" t="str">
        <f>IF($BA$8&gt;=DATE(2023,5,8),IF('別紙3-3_要件ﾁｪｯｸﾘｽﾄ(0508以降)'!$C$28="×","",IF(AND(踏み台シート!BA250=1,踏み台シート!BA464=1),2,IF(踏み台シート!BA250=1,1,""))),IF(AND(踏み台シート!BA250=1,踏み台シート!BA464=1),2,IF(踏み台シート!BA250=1,1,"")))</f>
        <v/>
      </c>
      <c r="BB40" s="18" t="str">
        <f t="shared" si="21"/>
        <v/>
      </c>
      <c r="BC40" s="7" t="str">
        <f t="shared" si="22"/>
        <v/>
      </c>
      <c r="BD40" s="7" t="str">
        <f t="shared" si="23"/>
        <v/>
      </c>
    </row>
    <row r="41" spans="1:56" ht="24" hidden="1" customHeight="1" x14ac:dyDescent="0.2">
      <c r="A41" s="5" t="str">
        <f t="shared" si="24"/>
        <v/>
      </c>
      <c r="B41" s="14" t="str">
        <f>IF('別紙3-1_区分⑤所要額内訳'!B43="","",'別紙3-1_区分⑤所要額内訳'!B43)</f>
        <v/>
      </c>
      <c r="C41" s="5" t="str">
        <f>IF('別紙3-1_区分⑤所要額内訳'!C43="","",'別紙3-1_区分⑤所要額内訳'!C43)</f>
        <v/>
      </c>
      <c r="D41" s="5">
        <f>IF($D$8&gt;=DATE(2023,5,8),IF('別紙3-3_要件ﾁｪｯｸﾘｽﾄ(0508以降)'!$C$28="×","",IF(AND(踏み台シート!D251=1,踏み台シート!D465=1),2,IF(踏み台シート!D251=1,1,""))),IF(AND(踏み台シート!D251=1,踏み台シート!D465=1),2,IF(踏み台シート!D251=1,1,"")))</f>
        <v>1</v>
      </c>
      <c r="E41" s="5" t="str">
        <f>IF($E$8&gt;=DATE(2023,5,8),IF('別紙3-3_要件ﾁｪｯｸﾘｽﾄ(0508以降)'!$C$28="×","",IF(AND(踏み台シート!E251=1,踏み台シート!E465=1),2,IF(踏み台シート!E251=1,1,""))),IF(AND(踏み台シート!E251=1,踏み台シート!E465=1),2,IF(踏み台シート!E251=1,1,"")))</f>
        <v/>
      </c>
      <c r="F41" s="5" t="str">
        <f>IF($F$8&gt;=DATE(2023,5,8),IF('別紙3-3_要件ﾁｪｯｸﾘｽﾄ(0508以降)'!$C$28="×","",IF(AND(踏み台シート!F251=1,踏み台シート!F465=1),2,IF(踏み台シート!F251=1,1,""))),IF(AND(踏み台シート!F251=1,踏み台シート!F465=1),2,IF(踏み台シート!F251=1,1,"")))</f>
        <v/>
      </c>
      <c r="G41" s="5" t="str">
        <f>IF($G$8&gt;=DATE(2023,5,8),IF('別紙3-3_要件ﾁｪｯｸﾘｽﾄ(0508以降)'!$C$28="×","",IF(AND(踏み台シート!G251=1,踏み台シート!G465=1),2,IF(踏み台シート!G251=1,1,""))),IF(AND(踏み台シート!G251=1,踏み台シート!G465=1),2,IF(踏み台シート!G251=1,1,"")))</f>
        <v/>
      </c>
      <c r="H41" s="5" t="str">
        <f>IF($H$8&gt;=DATE(2023,5,8),IF('別紙3-3_要件ﾁｪｯｸﾘｽﾄ(0508以降)'!$C$28="×","",IF(AND(踏み台シート!H251=1,踏み台シート!H465=1),2,IF(踏み台シート!H251=1,1,""))),IF(AND(踏み台シート!H251=1,踏み台シート!H465=1),2,IF(踏み台シート!H251=1,1,"")))</f>
        <v/>
      </c>
      <c r="I41" s="5" t="str">
        <f>IF($I$8&gt;=DATE(2023,5,8),IF('別紙3-3_要件ﾁｪｯｸﾘｽﾄ(0508以降)'!$C$28="×","",IF(AND(踏み台シート!I251=1,踏み台シート!I465=1),2,IF(踏み台シート!I251=1,1,""))),IF(AND(踏み台シート!I251=1,踏み台シート!I465=1),2,IF(踏み台シート!I251=1,1,"")))</f>
        <v/>
      </c>
      <c r="J41" s="5" t="str">
        <f>IF($J$8&gt;=DATE(2023,5,8),IF('別紙3-3_要件ﾁｪｯｸﾘｽﾄ(0508以降)'!$C$28="×","",IF(AND(踏み台シート!J251=1,踏み台シート!J465=1),2,IF(踏み台シート!J251=1,1,""))),IF(AND(踏み台シート!J251=1,踏み台シート!J465=1),2,IF(踏み台シート!J251=1,1,"")))</f>
        <v/>
      </c>
      <c r="K41" s="5" t="str">
        <f>IF($K$8&gt;=DATE(2023,5,8),IF('別紙3-3_要件ﾁｪｯｸﾘｽﾄ(0508以降)'!$C$28="×","",IF(AND(踏み台シート!K251=1,踏み台シート!K465=1),2,IF(踏み台シート!K251=1,1,""))),IF(AND(踏み台シート!K251=1,踏み台シート!K465=1),2,IF(踏み台シート!K251=1,1,"")))</f>
        <v/>
      </c>
      <c r="L41" s="5" t="str">
        <f>IF($L$8&gt;=DATE(2023,5,8),IF('別紙3-3_要件ﾁｪｯｸﾘｽﾄ(0508以降)'!$C$28="×","",IF(AND(踏み台シート!L251=1,踏み台シート!L465=1),2,IF(踏み台シート!L251=1,1,""))),IF(AND(踏み台シート!L251=1,踏み台シート!L465=1),2,IF(踏み台シート!L251=1,1,"")))</f>
        <v/>
      </c>
      <c r="M41" s="5" t="str">
        <f>IF($M$8&gt;=DATE(2023,5,8),IF('別紙3-3_要件ﾁｪｯｸﾘｽﾄ(0508以降)'!$C$28="×","",IF(AND(踏み台シート!M251=1,踏み台シート!M465=1),2,IF(踏み台シート!M251=1,1,""))),IF(AND(踏み台シート!M251=1,踏み台シート!M465=1),2,IF(踏み台シート!M251=1,1,"")))</f>
        <v/>
      </c>
      <c r="N41" s="5" t="str">
        <f>IF($N$8&gt;=DATE(2023,5,8),IF('別紙3-3_要件ﾁｪｯｸﾘｽﾄ(0508以降)'!$C$28="×","",IF(AND(踏み台シート!N251=1,踏み台シート!N465=1),2,IF(踏み台シート!N251=1,1,""))),IF(AND(踏み台シート!N251=1,踏み台シート!N465=1),2,IF(踏み台シート!N251=1,1,"")))</f>
        <v/>
      </c>
      <c r="O41" s="5" t="str">
        <f>IF($O$8&gt;=DATE(2023,5,8),IF('別紙3-3_要件ﾁｪｯｸﾘｽﾄ(0508以降)'!$C$28="×","",IF(AND(踏み台シート!O251=1,踏み台シート!O465=1),2,IF(踏み台シート!O251=1,1,""))),IF(AND(踏み台シート!O251=1,踏み台シート!O465=1),2,IF(踏み台シート!O251=1,1,"")))</f>
        <v/>
      </c>
      <c r="P41" s="5" t="str">
        <f>IF($P$8&gt;=DATE(2023,5,8),IF('別紙3-3_要件ﾁｪｯｸﾘｽﾄ(0508以降)'!$C$28="×","",IF(AND(踏み台シート!P251=1,踏み台シート!P465=1),2,IF(踏み台シート!P251=1,1,""))),IF(AND(踏み台シート!P251=1,踏み台シート!P465=1),2,IF(踏み台シート!P251=1,1,"")))</f>
        <v/>
      </c>
      <c r="Q41" s="5" t="str">
        <f>IF($Q$8&gt;=DATE(2023,5,8),IF('別紙3-3_要件ﾁｪｯｸﾘｽﾄ(0508以降)'!$C$28="×","",IF(AND(踏み台シート!Q251=1,踏み台シート!Q465=1),2,IF(踏み台シート!Q251=1,1,""))),IF(AND(踏み台シート!Q251=1,踏み台シート!Q465=1),2,IF(踏み台シート!Q251=1,1,"")))</f>
        <v/>
      </c>
      <c r="R41" s="5" t="str">
        <f>IF($R$8&gt;=DATE(2023,5,8),IF('別紙3-3_要件ﾁｪｯｸﾘｽﾄ(0508以降)'!$C$28="×","",IF(AND(踏み台シート!R251=1,踏み台シート!R465=1),2,IF(踏み台シート!R251=1,1,""))),IF(AND(踏み台シート!R251=1,踏み台シート!R465=1),2,IF(踏み台シート!R251=1,1,"")))</f>
        <v/>
      </c>
      <c r="S41" s="5" t="str">
        <f>IF($S$8&gt;=DATE(2023,5,8),IF('別紙3-3_要件ﾁｪｯｸﾘｽﾄ(0508以降)'!$C$28="×","",IF(AND(踏み台シート!S251=1,踏み台シート!S465=1),2,IF(踏み台シート!S251=1,1,""))),IF(AND(踏み台シート!S251=1,踏み台シート!S465=1),2,IF(踏み台シート!S251=1,1,"")))</f>
        <v/>
      </c>
      <c r="T41" s="5" t="str">
        <f>IF($T$8&gt;=DATE(2023,5,8),IF('別紙3-3_要件ﾁｪｯｸﾘｽﾄ(0508以降)'!$C$28="×","",IF(AND(踏み台シート!T251=1,踏み台シート!T465=1),2,IF(踏み台シート!T251=1,1,""))),IF(AND(踏み台シート!T251=1,踏み台シート!T465=1),2,IF(踏み台シート!T251=1,1,"")))</f>
        <v/>
      </c>
      <c r="U41" s="5" t="str">
        <f>IF($U$8&gt;=DATE(2023,5,8),IF('別紙3-3_要件ﾁｪｯｸﾘｽﾄ(0508以降)'!$C$28="×","",IF(AND(踏み台シート!U251=1,踏み台シート!U465=1),2,IF(踏み台シート!U251=1,1,""))),IF(AND(踏み台シート!U251=1,踏み台シート!U465=1),2,IF(踏み台シート!U251=1,1,"")))</f>
        <v/>
      </c>
      <c r="V41" s="5" t="str">
        <f>IF($V$8&gt;=DATE(2023,5,8),IF('別紙3-3_要件ﾁｪｯｸﾘｽﾄ(0508以降)'!$C$28="×","",IF(AND(踏み台シート!V251=1,踏み台シート!V465=1),2,IF(踏み台シート!V251=1,1,""))),IF(AND(踏み台シート!V251=1,踏み台シート!V465=1),2,IF(踏み台シート!V251=1,1,"")))</f>
        <v/>
      </c>
      <c r="W41" s="5" t="str">
        <f>IF($W$8&gt;=DATE(2023,5,8),IF('別紙3-3_要件ﾁｪｯｸﾘｽﾄ(0508以降)'!$C$28="×","",IF(AND(踏み台シート!W251=1,踏み台シート!W465=1),2,IF(踏み台シート!W251=1,1,""))),IF(AND(踏み台シート!W251=1,踏み台シート!W465=1),2,IF(踏み台シート!W251=1,1,"")))</f>
        <v/>
      </c>
      <c r="X41" s="5" t="str">
        <f>IF($X$8&gt;=DATE(2023,5,8),IF('別紙3-3_要件ﾁｪｯｸﾘｽﾄ(0508以降)'!$C$28="×","",IF(AND(踏み台シート!X251=1,踏み台シート!X465=1),2,IF(踏み台シート!X251=1,1,""))),IF(AND(踏み台シート!X251=1,踏み台シート!X465=1),2,IF(踏み台シート!X251=1,1,"")))</f>
        <v/>
      </c>
      <c r="Y41" s="5" t="str">
        <f>IF($Y$8&gt;=DATE(2023,5,8),IF('別紙3-3_要件ﾁｪｯｸﾘｽﾄ(0508以降)'!$C$28="×","",IF(AND(踏み台シート!Y251=1,踏み台シート!Y465=1),2,IF(踏み台シート!Y251=1,1,""))),IF(AND(踏み台シート!Y251=1,踏み台シート!Y465=1),2,IF(踏み台シート!Y251=1,1,"")))</f>
        <v/>
      </c>
      <c r="Z41" s="5" t="str">
        <f>IF($Z$8&gt;=DATE(2023,5,8),IF('別紙3-3_要件ﾁｪｯｸﾘｽﾄ(0508以降)'!$C$28="×","",IF(AND(踏み台シート!Z251=1,踏み台シート!Z465=1),2,IF(踏み台シート!Z251=1,1,""))),IF(AND(踏み台シート!Z251=1,踏み台シート!Z465=1),2,IF(踏み台シート!Z251=1,1,"")))</f>
        <v/>
      </c>
      <c r="AA41" s="5" t="str">
        <f>IF($AA$8&gt;=DATE(2023,5,8),IF('別紙3-3_要件ﾁｪｯｸﾘｽﾄ(0508以降)'!$C$28="×","",IF(AND(踏み台シート!AA251=1,踏み台シート!AA465=1),2,IF(踏み台シート!AA251=1,1,""))),IF(AND(踏み台シート!AA251=1,踏み台シート!AA465=1),2,IF(踏み台シート!AA251=1,1,"")))</f>
        <v/>
      </c>
      <c r="AB41" s="5" t="str">
        <f>IF($AB$8&gt;=DATE(2023,5,8),IF('別紙3-3_要件ﾁｪｯｸﾘｽﾄ(0508以降)'!$C$28="×","",IF(AND(踏み台シート!AB251=1,踏み台シート!AB465=1),2,IF(踏み台シート!AB251=1,1,""))),IF(AND(踏み台シート!AB251=1,踏み台シート!AB465=1),2,IF(踏み台シート!AB251=1,1,"")))</f>
        <v/>
      </c>
      <c r="AC41" s="5" t="str">
        <f>IF($AC$8&gt;=DATE(2023,5,8),IF('別紙3-3_要件ﾁｪｯｸﾘｽﾄ(0508以降)'!$C$28="×","",IF(AND(踏み台シート!AC251=1,踏み台シート!AC465=1),2,IF(踏み台シート!AC251=1,1,""))),IF(AND(踏み台シート!AC251=1,踏み台シート!AC465=1),2,IF(踏み台シート!AC251=1,1,"")))</f>
        <v/>
      </c>
      <c r="AD41" s="5" t="str">
        <f>IF($AD$8&gt;=DATE(2023,5,8),IF('別紙3-3_要件ﾁｪｯｸﾘｽﾄ(0508以降)'!$C$28="×","",IF(AND(踏み台シート!AD251=1,踏み台シート!AD465=1),2,IF(踏み台シート!AD251=1,1,""))),IF(AND(踏み台シート!AD251=1,踏み台シート!AD465=1),2,IF(踏み台シート!AD251=1,1,"")))</f>
        <v/>
      </c>
      <c r="AE41" s="5" t="str">
        <f>IF($AE$8&gt;=DATE(2023,5,8),IF('別紙3-3_要件ﾁｪｯｸﾘｽﾄ(0508以降)'!$C$28="×","",IF(AND(踏み台シート!AE251=1,踏み台シート!AE465=1),2,IF(踏み台シート!AE251=1,1,""))),IF(AND(踏み台シート!AE251=1,踏み台シート!AE465=1),2,IF(踏み台シート!AE251=1,1,"")))</f>
        <v/>
      </c>
      <c r="AF41" s="5" t="str">
        <f>IF($AF$8&gt;=DATE(2023,5,8),IF('別紙3-3_要件ﾁｪｯｸﾘｽﾄ(0508以降)'!$C$28="×","",IF(AND(踏み台シート!AF251=1,踏み台シート!AF465=1),2,IF(踏み台シート!AF251=1,1,""))),IF(AND(踏み台シート!AF251=1,踏み台シート!AF465=1),2,IF(踏み台シート!AF251=1,1,"")))</f>
        <v/>
      </c>
      <c r="AG41" s="5" t="str">
        <f>IF($AG$8&gt;=DATE(2023,5,8),IF('別紙3-3_要件ﾁｪｯｸﾘｽﾄ(0508以降)'!$C$28="×","",IF(AND(踏み台シート!AG251=1,踏み台シート!AG465=1),2,IF(踏み台シート!AG251=1,1,""))),IF(AND(踏み台シート!AG251=1,踏み台シート!AG465=1),2,IF(踏み台シート!AG251=1,1,"")))</f>
        <v/>
      </c>
      <c r="AH41" s="5" t="str">
        <f>IF($AH$8&gt;=DATE(2023,5,8),IF('別紙3-3_要件ﾁｪｯｸﾘｽﾄ(0508以降)'!$C$28="×","",IF(AND(踏み台シート!AH251=1,踏み台シート!AH465=1),2,IF(踏み台シート!AH251=1,1,""))),IF(AND(踏み台シート!AH251=1,踏み台シート!AH465=1),2,IF(踏み台シート!AH251=1,1,"")))</f>
        <v/>
      </c>
      <c r="AI41" s="5" t="str">
        <f>IF($AI$8&gt;=DATE(2023,5,8),IF('別紙3-3_要件ﾁｪｯｸﾘｽﾄ(0508以降)'!$C$28="×","",IF(AND(踏み台シート!AI251=1,踏み台シート!AI465=1),2,IF(踏み台シート!AI251=1,1,""))),IF(AND(踏み台シート!AI251=1,踏み台シート!AI465=1),2,IF(踏み台シート!AI251=1,1,"")))</f>
        <v/>
      </c>
      <c r="AJ41" s="5" t="str">
        <f>IF($AJ$8&gt;=DATE(2023,5,8),IF('別紙3-3_要件ﾁｪｯｸﾘｽﾄ(0508以降)'!$C$28="×","",IF(AND(踏み台シート!AJ251=1,踏み台シート!AJ465=1),2,IF(踏み台シート!AJ251=1,1,""))),IF(AND(踏み台シート!AJ251=1,踏み台シート!AJ465=1),2,IF(踏み台シート!AJ251=1,1,"")))</f>
        <v/>
      </c>
      <c r="AK41" s="5" t="str">
        <f>IF($AK$8&gt;=DATE(2023,5,8),IF('別紙3-3_要件ﾁｪｯｸﾘｽﾄ(0508以降)'!$C$28="×","",IF(AND(踏み台シート!AK251=1,踏み台シート!AK465=1),2,IF(踏み台シート!AK251=1,1,""))),IF(AND(踏み台シート!AK251=1,踏み台シート!AK465=1),2,IF(踏み台シート!AK251=1,1,"")))</f>
        <v/>
      </c>
      <c r="AL41" s="5" t="str">
        <f>IF($AL$8&gt;=DATE(2023,5,8),IF('別紙3-3_要件ﾁｪｯｸﾘｽﾄ(0508以降)'!$C$28="×","",IF(AND(踏み台シート!AL251=1,踏み台シート!AL465=1),2,IF(踏み台シート!AL251=1,1,""))),IF(AND(踏み台シート!AL251=1,踏み台シート!AL465=1),2,IF(踏み台シート!AL251=1,1,"")))</f>
        <v/>
      </c>
      <c r="AM41" s="5" t="str">
        <f>IF($AM$8&gt;=DATE(2023,5,8),IF('別紙3-3_要件ﾁｪｯｸﾘｽﾄ(0508以降)'!$C$28="×","",IF(AND(踏み台シート!AM251=1,踏み台シート!AM465=1),2,IF(踏み台シート!AM251=1,1,""))),IF(AND(踏み台シート!AM251=1,踏み台シート!AM465=1),2,IF(踏み台シート!AM251=1,1,"")))</f>
        <v/>
      </c>
      <c r="AN41" s="5" t="str">
        <f>IF($AN$8&gt;=DATE(2023,5,8),IF('別紙3-3_要件ﾁｪｯｸﾘｽﾄ(0508以降)'!$C$28="×","",IF(AND(踏み台シート!AN251=1,踏み台シート!AN465=1),2,IF(踏み台シート!AN251=1,1,""))),IF(AND(踏み台シート!AN251=1,踏み台シート!AN465=1),2,IF(踏み台シート!AN251=1,1,"")))</f>
        <v/>
      </c>
      <c r="AO41" s="5" t="str">
        <f>IF($AO$8&gt;=DATE(2023,5,8),IF('別紙3-3_要件ﾁｪｯｸﾘｽﾄ(0508以降)'!$C$28="×","",IF(AND(踏み台シート!AO251=1,踏み台シート!AO465=1),2,IF(踏み台シート!AO251=1,1,""))),IF(AND(踏み台シート!AO251=1,踏み台シート!AO465=1),2,IF(踏み台シート!AO251=1,1,"")))</f>
        <v/>
      </c>
      <c r="AP41" s="5" t="str">
        <f>IF($AP$8&gt;=DATE(2023,5,8),IF('別紙3-3_要件ﾁｪｯｸﾘｽﾄ(0508以降)'!$C$28="×","",IF(AND(踏み台シート!AP251=1,踏み台シート!AP465=1),2,IF(踏み台シート!AP251=1,1,""))),IF(AND(踏み台シート!AP251=1,踏み台シート!AP465=1),2,IF(踏み台シート!AP251=1,1,"")))</f>
        <v/>
      </c>
      <c r="AQ41" s="5" t="str">
        <f>IF($AQ$8&gt;=DATE(2023,5,8),IF('別紙3-3_要件ﾁｪｯｸﾘｽﾄ(0508以降)'!$C$28="×","",IF(AND(踏み台シート!AQ251=1,踏み台シート!AQ465=1),2,IF(踏み台シート!AQ251=1,1,""))),IF(AND(踏み台シート!AQ251=1,踏み台シート!AQ465=1),2,IF(踏み台シート!AQ251=1,1,"")))</f>
        <v/>
      </c>
      <c r="AR41" s="5" t="str">
        <f>IF($AR$8&gt;=DATE(2023,5,8),IF('別紙3-3_要件ﾁｪｯｸﾘｽﾄ(0508以降)'!$C$28="×","",IF(AND(踏み台シート!AR251=1,踏み台シート!AR465=1),2,IF(踏み台シート!AR251=1,1,""))),IF(AND(踏み台シート!AR251=1,踏み台シート!AR465=1),2,IF(踏み台シート!AR251=1,1,"")))</f>
        <v/>
      </c>
      <c r="AS41" s="5" t="str">
        <f>IF($AS$8&gt;=DATE(2023,5,8),IF('別紙3-3_要件ﾁｪｯｸﾘｽﾄ(0508以降)'!$C$28="×","",IF(AND(踏み台シート!AS251=1,踏み台シート!AS465=1),2,IF(踏み台シート!AS251=1,1,""))),IF(AND(踏み台シート!AS251=1,踏み台シート!AS465=1),2,IF(踏み台シート!AS251=1,1,"")))</f>
        <v/>
      </c>
      <c r="AT41" s="5" t="str">
        <f>IF($AT$8&gt;=DATE(2023,5,8),IF('別紙3-3_要件ﾁｪｯｸﾘｽﾄ(0508以降)'!$C$28="×","",IF(AND(踏み台シート!AT251=1,踏み台シート!AT465=1),2,IF(踏み台シート!AT251=1,1,""))),IF(AND(踏み台シート!AT251=1,踏み台シート!AT465=1),2,IF(踏み台シート!AT251=1,1,"")))</f>
        <v/>
      </c>
      <c r="AU41" s="5" t="str">
        <f>IF($AU$8&gt;=DATE(2023,5,8),IF('別紙3-3_要件ﾁｪｯｸﾘｽﾄ(0508以降)'!$C$28="×","",IF(AND(踏み台シート!AU251=1,踏み台シート!AU465=1),2,IF(踏み台シート!AU251=1,1,""))),IF(AND(踏み台シート!AU251=1,踏み台シート!AU465=1),2,IF(踏み台シート!AU251=1,1,"")))</f>
        <v/>
      </c>
      <c r="AV41" s="5" t="str">
        <f>IF($AV$8&gt;=DATE(2023,5,8),IF('別紙3-3_要件ﾁｪｯｸﾘｽﾄ(0508以降)'!$C$28="×","",IF(AND(踏み台シート!AV251=1,踏み台シート!AV465=1),2,IF(踏み台シート!AV251=1,1,""))),IF(AND(踏み台シート!AV251=1,踏み台シート!AV465=1),2,IF(踏み台シート!AV251=1,1,"")))</f>
        <v/>
      </c>
      <c r="AW41" s="5" t="str">
        <f>IF($AW$8&gt;=DATE(2023,5,8),IF('別紙3-3_要件ﾁｪｯｸﾘｽﾄ(0508以降)'!$C$28="×","",IF(AND(踏み台シート!AW251=1,踏み台シート!AW465=1),2,IF(踏み台シート!AW251=1,1,""))),IF(AND(踏み台シート!AW251=1,踏み台シート!AW465=1),2,IF(踏み台シート!AW251=1,1,"")))</f>
        <v/>
      </c>
      <c r="AX41" s="5" t="str">
        <f>IF($AX$8&gt;=DATE(2023,5,8),IF('別紙3-3_要件ﾁｪｯｸﾘｽﾄ(0508以降)'!$C$28="×","",IF(AND(踏み台シート!AX251=1,踏み台シート!AX465=1),2,IF(踏み台シート!AX251=1,1,""))),IF(AND(踏み台シート!AX251=1,踏み台シート!AX465=1),2,IF(踏み台シート!AX251=1,1,"")))</f>
        <v/>
      </c>
      <c r="AY41" s="5" t="str">
        <f>IF($AY$8&gt;=DATE(2023,5,8),IF('別紙3-3_要件ﾁｪｯｸﾘｽﾄ(0508以降)'!$C$28="×","",IF(AND(踏み台シート!AY251=1,踏み台シート!AY465=1),2,IF(踏み台シート!AY251=1,1,""))),IF(AND(踏み台シート!AY251=1,踏み台シート!AY465=1),2,IF(踏み台シート!AY251=1,1,"")))</f>
        <v/>
      </c>
      <c r="AZ41" s="5" t="str">
        <f>IF($AZ$8&gt;=DATE(2023,5,8),IF('別紙3-3_要件ﾁｪｯｸﾘｽﾄ(0508以降)'!$C$28="×","",IF(AND(踏み台シート!AZ251=1,踏み台シート!AZ465=1),2,IF(踏み台シート!AZ251=1,1,""))),IF(AND(踏み台シート!AZ251=1,踏み台シート!AZ465=1),2,IF(踏み台シート!AZ251=1,1,"")))</f>
        <v/>
      </c>
      <c r="BA41" s="5" t="str">
        <f>IF($BA$8&gt;=DATE(2023,5,8),IF('別紙3-3_要件ﾁｪｯｸﾘｽﾄ(0508以降)'!$C$28="×","",IF(AND(踏み台シート!BA251=1,踏み台シート!BA465=1),2,IF(踏み台シート!BA251=1,1,""))),IF(AND(踏み台シート!BA251=1,踏み台シート!BA465=1),2,IF(踏み台シート!BA251=1,1,"")))</f>
        <v/>
      </c>
      <c r="BB41" s="18" t="str">
        <f t="shared" si="21"/>
        <v/>
      </c>
      <c r="BC41" s="7" t="str">
        <f t="shared" si="22"/>
        <v/>
      </c>
      <c r="BD41" s="7" t="str">
        <f t="shared" si="23"/>
        <v/>
      </c>
    </row>
    <row r="42" spans="1:56" ht="24" hidden="1" customHeight="1" x14ac:dyDescent="0.2">
      <c r="A42" s="5" t="str">
        <f t="shared" si="24"/>
        <v/>
      </c>
      <c r="B42" s="14" t="str">
        <f>IF('別紙3-1_区分⑤所要額内訳'!B44="","",'別紙3-1_区分⑤所要額内訳'!B44)</f>
        <v/>
      </c>
      <c r="C42" s="5" t="str">
        <f>IF('別紙3-1_区分⑤所要額内訳'!C44="","",'別紙3-1_区分⑤所要額内訳'!C44)</f>
        <v/>
      </c>
      <c r="D42" s="5">
        <f>IF($D$8&gt;=DATE(2023,5,8),IF('別紙3-3_要件ﾁｪｯｸﾘｽﾄ(0508以降)'!$C$28="×","",IF(AND(踏み台シート!D252=1,踏み台シート!D466=1),2,IF(踏み台シート!D252=1,1,""))),IF(AND(踏み台シート!D252=1,踏み台シート!D466=1),2,IF(踏み台シート!D252=1,1,"")))</f>
        <v>1</v>
      </c>
      <c r="E42" s="5" t="str">
        <f>IF($E$8&gt;=DATE(2023,5,8),IF('別紙3-3_要件ﾁｪｯｸﾘｽﾄ(0508以降)'!$C$28="×","",IF(AND(踏み台シート!E252=1,踏み台シート!E466=1),2,IF(踏み台シート!E252=1,1,""))),IF(AND(踏み台シート!E252=1,踏み台シート!E466=1),2,IF(踏み台シート!E252=1,1,"")))</f>
        <v/>
      </c>
      <c r="F42" s="5" t="str">
        <f>IF($F$8&gt;=DATE(2023,5,8),IF('別紙3-3_要件ﾁｪｯｸﾘｽﾄ(0508以降)'!$C$28="×","",IF(AND(踏み台シート!F252=1,踏み台シート!F466=1),2,IF(踏み台シート!F252=1,1,""))),IF(AND(踏み台シート!F252=1,踏み台シート!F466=1),2,IF(踏み台シート!F252=1,1,"")))</f>
        <v/>
      </c>
      <c r="G42" s="5" t="str">
        <f>IF($G$8&gt;=DATE(2023,5,8),IF('別紙3-3_要件ﾁｪｯｸﾘｽﾄ(0508以降)'!$C$28="×","",IF(AND(踏み台シート!G252=1,踏み台シート!G466=1),2,IF(踏み台シート!G252=1,1,""))),IF(AND(踏み台シート!G252=1,踏み台シート!G466=1),2,IF(踏み台シート!G252=1,1,"")))</f>
        <v/>
      </c>
      <c r="H42" s="5" t="str">
        <f>IF($H$8&gt;=DATE(2023,5,8),IF('別紙3-3_要件ﾁｪｯｸﾘｽﾄ(0508以降)'!$C$28="×","",IF(AND(踏み台シート!H252=1,踏み台シート!H466=1),2,IF(踏み台シート!H252=1,1,""))),IF(AND(踏み台シート!H252=1,踏み台シート!H466=1),2,IF(踏み台シート!H252=1,1,"")))</f>
        <v/>
      </c>
      <c r="I42" s="5" t="str">
        <f>IF($I$8&gt;=DATE(2023,5,8),IF('別紙3-3_要件ﾁｪｯｸﾘｽﾄ(0508以降)'!$C$28="×","",IF(AND(踏み台シート!I252=1,踏み台シート!I466=1),2,IF(踏み台シート!I252=1,1,""))),IF(AND(踏み台シート!I252=1,踏み台シート!I466=1),2,IF(踏み台シート!I252=1,1,"")))</f>
        <v/>
      </c>
      <c r="J42" s="5" t="str">
        <f>IF($J$8&gt;=DATE(2023,5,8),IF('別紙3-3_要件ﾁｪｯｸﾘｽﾄ(0508以降)'!$C$28="×","",IF(AND(踏み台シート!J252=1,踏み台シート!J466=1),2,IF(踏み台シート!J252=1,1,""))),IF(AND(踏み台シート!J252=1,踏み台シート!J466=1),2,IF(踏み台シート!J252=1,1,"")))</f>
        <v/>
      </c>
      <c r="K42" s="5" t="str">
        <f>IF($K$8&gt;=DATE(2023,5,8),IF('別紙3-3_要件ﾁｪｯｸﾘｽﾄ(0508以降)'!$C$28="×","",IF(AND(踏み台シート!K252=1,踏み台シート!K466=1),2,IF(踏み台シート!K252=1,1,""))),IF(AND(踏み台シート!K252=1,踏み台シート!K466=1),2,IF(踏み台シート!K252=1,1,"")))</f>
        <v/>
      </c>
      <c r="L42" s="5" t="str">
        <f>IF($L$8&gt;=DATE(2023,5,8),IF('別紙3-3_要件ﾁｪｯｸﾘｽﾄ(0508以降)'!$C$28="×","",IF(AND(踏み台シート!L252=1,踏み台シート!L466=1),2,IF(踏み台シート!L252=1,1,""))),IF(AND(踏み台シート!L252=1,踏み台シート!L466=1),2,IF(踏み台シート!L252=1,1,"")))</f>
        <v/>
      </c>
      <c r="M42" s="5" t="str">
        <f>IF($M$8&gt;=DATE(2023,5,8),IF('別紙3-3_要件ﾁｪｯｸﾘｽﾄ(0508以降)'!$C$28="×","",IF(AND(踏み台シート!M252=1,踏み台シート!M466=1),2,IF(踏み台シート!M252=1,1,""))),IF(AND(踏み台シート!M252=1,踏み台シート!M466=1),2,IF(踏み台シート!M252=1,1,"")))</f>
        <v/>
      </c>
      <c r="N42" s="5" t="str">
        <f>IF($N$8&gt;=DATE(2023,5,8),IF('別紙3-3_要件ﾁｪｯｸﾘｽﾄ(0508以降)'!$C$28="×","",IF(AND(踏み台シート!N252=1,踏み台シート!N466=1),2,IF(踏み台シート!N252=1,1,""))),IF(AND(踏み台シート!N252=1,踏み台シート!N466=1),2,IF(踏み台シート!N252=1,1,"")))</f>
        <v/>
      </c>
      <c r="O42" s="5" t="str">
        <f>IF($O$8&gt;=DATE(2023,5,8),IF('別紙3-3_要件ﾁｪｯｸﾘｽﾄ(0508以降)'!$C$28="×","",IF(AND(踏み台シート!O252=1,踏み台シート!O466=1),2,IF(踏み台シート!O252=1,1,""))),IF(AND(踏み台シート!O252=1,踏み台シート!O466=1),2,IF(踏み台シート!O252=1,1,"")))</f>
        <v/>
      </c>
      <c r="P42" s="5" t="str">
        <f>IF($P$8&gt;=DATE(2023,5,8),IF('別紙3-3_要件ﾁｪｯｸﾘｽﾄ(0508以降)'!$C$28="×","",IF(AND(踏み台シート!P252=1,踏み台シート!P466=1),2,IF(踏み台シート!P252=1,1,""))),IF(AND(踏み台シート!P252=1,踏み台シート!P466=1),2,IF(踏み台シート!P252=1,1,"")))</f>
        <v/>
      </c>
      <c r="Q42" s="5" t="str">
        <f>IF($Q$8&gt;=DATE(2023,5,8),IF('別紙3-3_要件ﾁｪｯｸﾘｽﾄ(0508以降)'!$C$28="×","",IF(AND(踏み台シート!Q252=1,踏み台シート!Q466=1),2,IF(踏み台シート!Q252=1,1,""))),IF(AND(踏み台シート!Q252=1,踏み台シート!Q466=1),2,IF(踏み台シート!Q252=1,1,"")))</f>
        <v/>
      </c>
      <c r="R42" s="5" t="str">
        <f>IF($R$8&gt;=DATE(2023,5,8),IF('別紙3-3_要件ﾁｪｯｸﾘｽﾄ(0508以降)'!$C$28="×","",IF(AND(踏み台シート!R252=1,踏み台シート!R466=1),2,IF(踏み台シート!R252=1,1,""))),IF(AND(踏み台シート!R252=1,踏み台シート!R466=1),2,IF(踏み台シート!R252=1,1,"")))</f>
        <v/>
      </c>
      <c r="S42" s="5" t="str">
        <f>IF($S$8&gt;=DATE(2023,5,8),IF('別紙3-3_要件ﾁｪｯｸﾘｽﾄ(0508以降)'!$C$28="×","",IF(AND(踏み台シート!S252=1,踏み台シート!S466=1),2,IF(踏み台シート!S252=1,1,""))),IF(AND(踏み台シート!S252=1,踏み台シート!S466=1),2,IF(踏み台シート!S252=1,1,"")))</f>
        <v/>
      </c>
      <c r="T42" s="5" t="str">
        <f>IF($T$8&gt;=DATE(2023,5,8),IF('別紙3-3_要件ﾁｪｯｸﾘｽﾄ(0508以降)'!$C$28="×","",IF(AND(踏み台シート!T252=1,踏み台シート!T466=1),2,IF(踏み台シート!T252=1,1,""))),IF(AND(踏み台シート!T252=1,踏み台シート!T466=1),2,IF(踏み台シート!T252=1,1,"")))</f>
        <v/>
      </c>
      <c r="U42" s="5" t="str">
        <f>IF($U$8&gt;=DATE(2023,5,8),IF('別紙3-3_要件ﾁｪｯｸﾘｽﾄ(0508以降)'!$C$28="×","",IF(AND(踏み台シート!U252=1,踏み台シート!U466=1),2,IF(踏み台シート!U252=1,1,""))),IF(AND(踏み台シート!U252=1,踏み台シート!U466=1),2,IF(踏み台シート!U252=1,1,"")))</f>
        <v/>
      </c>
      <c r="V42" s="5" t="str">
        <f>IF($V$8&gt;=DATE(2023,5,8),IF('別紙3-3_要件ﾁｪｯｸﾘｽﾄ(0508以降)'!$C$28="×","",IF(AND(踏み台シート!V252=1,踏み台シート!V466=1),2,IF(踏み台シート!V252=1,1,""))),IF(AND(踏み台シート!V252=1,踏み台シート!V466=1),2,IF(踏み台シート!V252=1,1,"")))</f>
        <v/>
      </c>
      <c r="W42" s="5" t="str">
        <f>IF($W$8&gt;=DATE(2023,5,8),IF('別紙3-3_要件ﾁｪｯｸﾘｽﾄ(0508以降)'!$C$28="×","",IF(AND(踏み台シート!W252=1,踏み台シート!W466=1),2,IF(踏み台シート!W252=1,1,""))),IF(AND(踏み台シート!W252=1,踏み台シート!W466=1),2,IF(踏み台シート!W252=1,1,"")))</f>
        <v/>
      </c>
      <c r="X42" s="5" t="str">
        <f>IF($X$8&gt;=DATE(2023,5,8),IF('別紙3-3_要件ﾁｪｯｸﾘｽﾄ(0508以降)'!$C$28="×","",IF(AND(踏み台シート!X252=1,踏み台シート!X466=1),2,IF(踏み台シート!X252=1,1,""))),IF(AND(踏み台シート!X252=1,踏み台シート!X466=1),2,IF(踏み台シート!X252=1,1,"")))</f>
        <v/>
      </c>
      <c r="Y42" s="5" t="str">
        <f>IF($Y$8&gt;=DATE(2023,5,8),IF('別紙3-3_要件ﾁｪｯｸﾘｽﾄ(0508以降)'!$C$28="×","",IF(AND(踏み台シート!Y252=1,踏み台シート!Y466=1),2,IF(踏み台シート!Y252=1,1,""))),IF(AND(踏み台シート!Y252=1,踏み台シート!Y466=1),2,IF(踏み台シート!Y252=1,1,"")))</f>
        <v/>
      </c>
      <c r="Z42" s="5" t="str">
        <f>IF($Z$8&gt;=DATE(2023,5,8),IF('別紙3-3_要件ﾁｪｯｸﾘｽﾄ(0508以降)'!$C$28="×","",IF(AND(踏み台シート!Z252=1,踏み台シート!Z466=1),2,IF(踏み台シート!Z252=1,1,""))),IF(AND(踏み台シート!Z252=1,踏み台シート!Z466=1),2,IF(踏み台シート!Z252=1,1,"")))</f>
        <v/>
      </c>
      <c r="AA42" s="5" t="str">
        <f>IF($AA$8&gt;=DATE(2023,5,8),IF('別紙3-3_要件ﾁｪｯｸﾘｽﾄ(0508以降)'!$C$28="×","",IF(AND(踏み台シート!AA252=1,踏み台シート!AA466=1),2,IF(踏み台シート!AA252=1,1,""))),IF(AND(踏み台シート!AA252=1,踏み台シート!AA466=1),2,IF(踏み台シート!AA252=1,1,"")))</f>
        <v/>
      </c>
      <c r="AB42" s="5" t="str">
        <f>IF($AB$8&gt;=DATE(2023,5,8),IF('別紙3-3_要件ﾁｪｯｸﾘｽﾄ(0508以降)'!$C$28="×","",IF(AND(踏み台シート!AB252=1,踏み台シート!AB466=1),2,IF(踏み台シート!AB252=1,1,""))),IF(AND(踏み台シート!AB252=1,踏み台シート!AB466=1),2,IF(踏み台シート!AB252=1,1,"")))</f>
        <v/>
      </c>
      <c r="AC42" s="5" t="str">
        <f>IF($AC$8&gt;=DATE(2023,5,8),IF('別紙3-3_要件ﾁｪｯｸﾘｽﾄ(0508以降)'!$C$28="×","",IF(AND(踏み台シート!AC252=1,踏み台シート!AC466=1),2,IF(踏み台シート!AC252=1,1,""))),IF(AND(踏み台シート!AC252=1,踏み台シート!AC466=1),2,IF(踏み台シート!AC252=1,1,"")))</f>
        <v/>
      </c>
      <c r="AD42" s="5" t="str">
        <f>IF($AD$8&gt;=DATE(2023,5,8),IF('別紙3-3_要件ﾁｪｯｸﾘｽﾄ(0508以降)'!$C$28="×","",IF(AND(踏み台シート!AD252=1,踏み台シート!AD466=1),2,IF(踏み台シート!AD252=1,1,""))),IF(AND(踏み台シート!AD252=1,踏み台シート!AD466=1),2,IF(踏み台シート!AD252=1,1,"")))</f>
        <v/>
      </c>
      <c r="AE42" s="5" t="str">
        <f>IF($AE$8&gt;=DATE(2023,5,8),IF('別紙3-3_要件ﾁｪｯｸﾘｽﾄ(0508以降)'!$C$28="×","",IF(AND(踏み台シート!AE252=1,踏み台シート!AE466=1),2,IF(踏み台シート!AE252=1,1,""))),IF(AND(踏み台シート!AE252=1,踏み台シート!AE466=1),2,IF(踏み台シート!AE252=1,1,"")))</f>
        <v/>
      </c>
      <c r="AF42" s="5" t="str">
        <f>IF($AF$8&gt;=DATE(2023,5,8),IF('別紙3-3_要件ﾁｪｯｸﾘｽﾄ(0508以降)'!$C$28="×","",IF(AND(踏み台シート!AF252=1,踏み台シート!AF466=1),2,IF(踏み台シート!AF252=1,1,""))),IF(AND(踏み台シート!AF252=1,踏み台シート!AF466=1),2,IF(踏み台シート!AF252=1,1,"")))</f>
        <v/>
      </c>
      <c r="AG42" s="5" t="str">
        <f>IF($AG$8&gt;=DATE(2023,5,8),IF('別紙3-3_要件ﾁｪｯｸﾘｽﾄ(0508以降)'!$C$28="×","",IF(AND(踏み台シート!AG252=1,踏み台シート!AG466=1),2,IF(踏み台シート!AG252=1,1,""))),IF(AND(踏み台シート!AG252=1,踏み台シート!AG466=1),2,IF(踏み台シート!AG252=1,1,"")))</f>
        <v/>
      </c>
      <c r="AH42" s="5" t="str">
        <f>IF($AH$8&gt;=DATE(2023,5,8),IF('別紙3-3_要件ﾁｪｯｸﾘｽﾄ(0508以降)'!$C$28="×","",IF(AND(踏み台シート!AH252=1,踏み台シート!AH466=1),2,IF(踏み台シート!AH252=1,1,""))),IF(AND(踏み台シート!AH252=1,踏み台シート!AH466=1),2,IF(踏み台シート!AH252=1,1,"")))</f>
        <v/>
      </c>
      <c r="AI42" s="5" t="str">
        <f>IF($AI$8&gt;=DATE(2023,5,8),IF('別紙3-3_要件ﾁｪｯｸﾘｽﾄ(0508以降)'!$C$28="×","",IF(AND(踏み台シート!AI252=1,踏み台シート!AI466=1),2,IF(踏み台シート!AI252=1,1,""))),IF(AND(踏み台シート!AI252=1,踏み台シート!AI466=1),2,IF(踏み台シート!AI252=1,1,"")))</f>
        <v/>
      </c>
      <c r="AJ42" s="5" t="str">
        <f>IF($AJ$8&gt;=DATE(2023,5,8),IF('別紙3-3_要件ﾁｪｯｸﾘｽﾄ(0508以降)'!$C$28="×","",IF(AND(踏み台シート!AJ252=1,踏み台シート!AJ466=1),2,IF(踏み台シート!AJ252=1,1,""))),IF(AND(踏み台シート!AJ252=1,踏み台シート!AJ466=1),2,IF(踏み台シート!AJ252=1,1,"")))</f>
        <v/>
      </c>
      <c r="AK42" s="5" t="str">
        <f>IF($AK$8&gt;=DATE(2023,5,8),IF('別紙3-3_要件ﾁｪｯｸﾘｽﾄ(0508以降)'!$C$28="×","",IF(AND(踏み台シート!AK252=1,踏み台シート!AK466=1),2,IF(踏み台シート!AK252=1,1,""))),IF(AND(踏み台シート!AK252=1,踏み台シート!AK466=1),2,IF(踏み台シート!AK252=1,1,"")))</f>
        <v/>
      </c>
      <c r="AL42" s="5" t="str">
        <f>IF($AL$8&gt;=DATE(2023,5,8),IF('別紙3-3_要件ﾁｪｯｸﾘｽﾄ(0508以降)'!$C$28="×","",IF(AND(踏み台シート!AL252=1,踏み台シート!AL466=1),2,IF(踏み台シート!AL252=1,1,""))),IF(AND(踏み台シート!AL252=1,踏み台シート!AL466=1),2,IF(踏み台シート!AL252=1,1,"")))</f>
        <v/>
      </c>
      <c r="AM42" s="5" t="str">
        <f>IF($AM$8&gt;=DATE(2023,5,8),IF('別紙3-3_要件ﾁｪｯｸﾘｽﾄ(0508以降)'!$C$28="×","",IF(AND(踏み台シート!AM252=1,踏み台シート!AM466=1),2,IF(踏み台シート!AM252=1,1,""))),IF(AND(踏み台シート!AM252=1,踏み台シート!AM466=1),2,IF(踏み台シート!AM252=1,1,"")))</f>
        <v/>
      </c>
      <c r="AN42" s="5" t="str">
        <f>IF($AN$8&gt;=DATE(2023,5,8),IF('別紙3-3_要件ﾁｪｯｸﾘｽﾄ(0508以降)'!$C$28="×","",IF(AND(踏み台シート!AN252=1,踏み台シート!AN466=1),2,IF(踏み台シート!AN252=1,1,""))),IF(AND(踏み台シート!AN252=1,踏み台シート!AN466=1),2,IF(踏み台シート!AN252=1,1,"")))</f>
        <v/>
      </c>
      <c r="AO42" s="5" t="str">
        <f>IF($AO$8&gt;=DATE(2023,5,8),IF('別紙3-3_要件ﾁｪｯｸﾘｽﾄ(0508以降)'!$C$28="×","",IF(AND(踏み台シート!AO252=1,踏み台シート!AO466=1),2,IF(踏み台シート!AO252=1,1,""))),IF(AND(踏み台シート!AO252=1,踏み台シート!AO466=1),2,IF(踏み台シート!AO252=1,1,"")))</f>
        <v/>
      </c>
      <c r="AP42" s="5" t="str">
        <f>IF($AP$8&gt;=DATE(2023,5,8),IF('別紙3-3_要件ﾁｪｯｸﾘｽﾄ(0508以降)'!$C$28="×","",IF(AND(踏み台シート!AP252=1,踏み台シート!AP466=1),2,IF(踏み台シート!AP252=1,1,""))),IF(AND(踏み台シート!AP252=1,踏み台シート!AP466=1),2,IF(踏み台シート!AP252=1,1,"")))</f>
        <v/>
      </c>
      <c r="AQ42" s="5" t="str">
        <f>IF($AQ$8&gt;=DATE(2023,5,8),IF('別紙3-3_要件ﾁｪｯｸﾘｽﾄ(0508以降)'!$C$28="×","",IF(AND(踏み台シート!AQ252=1,踏み台シート!AQ466=1),2,IF(踏み台シート!AQ252=1,1,""))),IF(AND(踏み台シート!AQ252=1,踏み台シート!AQ466=1),2,IF(踏み台シート!AQ252=1,1,"")))</f>
        <v/>
      </c>
      <c r="AR42" s="5" t="str">
        <f>IF($AR$8&gt;=DATE(2023,5,8),IF('別紙3-3_要件ﾁｪｯｸﾘｽﾄ(0508以降)'!$C$28="×","",IF(AND(踏み台シート!AR252=1,踏み台シート!AR466=1),2,IF(踏み台シート!AR252=1,1,""))),IF(AND(踏み台シート!AR252=1,踏み台シート!AR466=1),2,IF(踏み台シート!AR252=1,1,"")))</f>
        <v/>
      </c>
      <c r="AS42" s="5" t="str">
        <f>IF($AS$8&gt;=DATE(2023,5,8),IF('別紙3-3_要件ﾁｪｯｸﾘｽﾄ(0508以降)'!$C$28="×","",IF(AND(踏み台シート!AS252=1,踏み台シート!AS466=1),2,IF(踏み台シート!AS252=1,1,""))),IF(AND(踏み台シート!AS252=1,踏み台シート!AS466=1),2,IF(踏み台シート!AS252=1,1,"")))</f>
        <v/>
      </c>
      <c r="AT42" s="5" t="str">
        <f>IF($AT$8&gt;=DATE(2023,5,8),IF('別紙3-3_要件ﾁｪｯｸﾘｽﾄ(0508以降)'!$C$28="×","",IF(AND(踏み台シート!AT252=1,踏み台シート!AT466=1),2,IF(踏み台シート!AT252=1,1,""))),IF(AND(踏み台シート!AT252=1,踏み台シート!AT466=1),2,IF(踏み台シート!AT252=1,1,"")))</f>
        <v/>
      </c>
      <c r="AU42" s="5" t="str">
        <f>IF($AU$8&gt;=DATE(2023,5,8),IF('別紙3-3_要件ﾁｪｯｸﾘｽﾄ(0508以降)'!$C$28="×","",IF(AND(踏み台シート!AU252=1,踏み台シート!AU466=1),2,IF(踏み台シート!AU252=1,1,""))),IF(AND(踏み台シート!AU252=1,踏み台シート!AU466=1),2,IF(踏み台シート!AU252=1,1,"")))</f>
        <v/>
      </c>
      <c r="AV42" s="5" t="str">
        <f>IF($AV$8&gt;=DATE(2023,5,8),IF('別紙3-3_要件ﾁｪｯｸﾘｽﾄ(0508以降)'!$C$28="×","",IF(AND(踏み台シート!AV252=1,踏み台シート!AV466=1),2,IF(踏み台シート!AV252=1,1,""))),IF(AND(踏み台シート!AV252=1,踏み台シート!AV466=1),2,IF(踏み台シート!AV252=1,1,"")))</f>
        <v/>
      </c>
      <c r="AW42" s="5" t="str">
        <f>IF($AW$8&gt;=DATE(2023,5,8),IF('別紙3-3_要件ﾁｪｯｸﾘｽﾄ(0508以降)'!$C$28="×","",IF(AND(踏み台シート!AW252=1,踏み台シート!AW466=1),2,IF(踏み台シート!AW252=1,1,""))),IF(AND(踏み台シート!AW252=1,踏み台シート!AW466=1),2,IF(踏み台シート!AW252=1,1,"")))</f>
        <v/>
      </c>
      <c r="AX42" s="5" t="str">
        <f>IF($AX$8&gt;=DATE(2023,5,8),IF('別紙3-3_要件ﾁｪｯｸﾘｽﾄ(0508以降)'!$C$28="×","",IF(AND(踏み台シート!AX252=1,踏み台シート!AX466=1),2,IF(踏み台シート!AX252=1,1,""))),IF(AND(踏み台シート!AX252=1,踏み台シート!AX466=1),2,IF(踏み台シート!AX252=1,1,"")))</f>
        <v/>
      </c>
      <c r="AY42" s="5" t="str">
        <f>IF($AY$8&gt;=DATE(2023,5,8),IF('別紙3-3_要件ﾁｪｯｸﾘｽﾄ(0508以降)'!$C$28="×","",IF(AND(踏み台シート!AY252=1,踏み台シート!AY466=1),2,IF(踏み台シート!AY252=1,1,""))),IF(AND(踏み台シート!AY252=1,踏み台シート!AY466=1),2,IF(踏み台シート!AY252=1,1,"")))</f>
        <v/>
      </c>
      <c r="AZ42" s="5" t="str">
        <f>IF($AZ$8&gt;=DATE(2023,5,8),IF('別紙3-3_要件ﾁｪｯｸﾘｽﾄ(0508以降)'!$C$28="×","",IF(AND(踏み台シート!AZ252=1,踏み台シート!AZ466=1),2,IF(踏み台シート!AZ252=1,1,""))),IF(AND(踏み台シート!AZ252=1,踏み台シート!AZ466=1),2,IF(踏み台シート!AZ252=1,1,"")))</f>
        <v/>
      </c>
      <c r="BA42" s="5" t="str">
        <f>IF($BA$8&gt;=DATE(2023,5,8),IF('別紙3-3_要件ﾁｪｯｸﾘｽﾄ(0508以降)'!$C$28="×","",IF(AND(踏み台シート!BA252=1,踏み台シート!BA466=1),2,IF(踏み台シート!BA252=1,1,""))),IF(AND(踏み台シート!BA252=1,踏み台シート!BA466=1),2,IF(踏み台シート!BA252=1,1,"")))</f>
        <v/>
      </c>
      <c r="BB42" s="18" t="str">
        <f t="shared" si="21"/>
        <v/>
      </c>
      <c r="BC42" s="7" t="str">
        <f t="shared" si="22"/>
        <v/>
      </c>
      <c r="BD42" s="7" t="str">
        <f t="shared" si="23"/>
        <v/>
      </c>
    </row>
    <row r="43" spans="1:56" ht="24" hidden="1" customHeight="1" x14ac:dyDescent="0.2">
      <c r="A43" s="5" t="str">
        <f t="shared" si="24"/>
        <v/>
      </c>
      <c r="B43" s="14" t="str">
        <f>IF('別紙3-1_区分⑤所要額内訳'!B45="","",'別紙3-1_区分⑤所要額内訳'!B45)</f>
        <v/>
      </c>
      <c r="C43" s="5" t="str">
        <f>IF('別紙3-1_区分⑤所要額内訳'!C45="","",'別紙3-1_区分⑤所要額内訳'!C45)</f>
        <v/>
      </c>
      <c r="D43" s="5">
        <f>IF($D$8&gt;=DATE(2023,5,8),IF('別紙3-3_要件ﾁｪｯｸﾘｽﾄ(0508以降)'!$C$28="×","",IF(AND(踏み台シート!D253=1,踏み台シート!D467=1),2,IF(踏み台シート!D253=1,1,""))),IF(AND(踏み台シート!D253=1,踏み台シート!D467=1),2,IF(踏み台シート!D253=1,1,"")))</f>
        <v>1</v>
      </c>
      <c r="E43" s="5" t="str">
        <f>IF($E$8&gt;=DATE(2023,5,8),IF('別紙3-3_要件ﾁｪｯｸﾘｽﾄ(0508以降)'!$C$28="×","",IF(AND(踏み台シート!E253=1,踏み台シート!E467=1),2,IF(踏み台シート!E253=1,1,""))),IF(AND(踏み台シート!E253=1,踏み台シート!E467=1),2,IF(踏み台シート!E253=1,1,"")))</f>
        <v/>
      </c>
      <c r="F43" s="5" t="str">
        <f>IF($F$8&gt;=DATE(2023,5,8),IF('別紙3-3_要件ﾁｪｯｸﾘｽﾄ(0508以降)'!$C$28="×","",IF(AND(踏み台シート!F253=1,踏み台シート!F467=1),2,IF(踏み台シート!F253=1,1,""))),IF(AND(踏み台シート!F253=1,踏み台シート!F467=1),2,IF(踏み台シート!F253=1,1,"")))</f>
        <v/>
      </c>
      <c r="G43" s="5" t="str">
        <f>IF($G$8&gt;=DATE(2023,5,8),IF('別紙3-3_要件ﾁｪｯｸﾘｽﾄ(0508以降)'!$C$28="×","",IF(AND(踏み台シート!G253=1,踏み台シート!G467=1),2,IF(踏み台シート!G253=1,1,""))),IF(AND(踏み台シート!G253=1,踏み台シート!G467=1),2,IF(踏み台シート!G253=1,1,"")))</f>
        <v/>
      </c>
      <c r="H43" s="5" t="str">
        <f>IF($H$8&gt;=DATE(2023,5,8),IF('別紙3-3_要件ﾁｪｯｸﾘｽﾄ(0508以降)'!$C$28="×","",IF(AND(踏み台シート!H253=1,踏み台シート!H467=1),2,IF(踏み台シート!H253=1,1,""))),IF(AND(踏み台シート!H253=1,踏み台シート!H467=1),2,IF(踏み台シート!H253=1,1,"")))</f>
        <v/>
      </c>
      <c r="I43" s="5" t="str">
        <f>IF($I$8&gt;=DATE(2023,5,8),IF('別紙3-3_要件ﾁｪｯｸﾘｽﾄ(0508以降)'!$C$28="×","",IF(AND(踏み台シート!I253=1,踏み台シート!I467=1),2,IF(踏み台シート!I253=1,1,""))),IF(AND(踏み台シート!I253=1,踏み台シート!I467=1),2,IF(踏み台シート!I253=1,1,"")))</f>
        <v/>
      </c>
      <c r="J43" s="5" t="str">
        <f>IF($J$8&gt;=DATE(2023,5,8),IF('別紙3-3_要件ﾁｪｯｸﾘｽﾄ(0508以降)'!$C$28="×","",IF(AND(踏み台シート!J253=1,踏み台シート!J467=1),2,IF(踏み台シート!J253=1,1,""))),IF(AND(踏み台シート!J253=1,踏み台シート!J467=1),2,IF(踏み台シート!J253=1,1,"")))</f>
        <v/>
      </c>
      <c r="K43" s="5" t="str">
        <f>IF($K$8&gt;=DATE(2023,5,8),IF('別紙3-3_要件ﾁｪｯｸﾘｽﾄ(0508以降)'!$C$28="×","",IF(AND(踏み台シート!K253=1,踏み台シート!K467=1),2,IF(踏み台シート!K253=1,1,""))),IF(AND(踏み台シート!K253=1,踏み台シート!K467=1),2,IF(踏み台シート!K253=1,1,"")))</f>
        <v/>
      </c>
      <c r="L43" s="5" t="str">
        <f>IF($L$8&gt;=DATE(2023,5,8),IF('別紙3-3_要件ﾁｪｯｸﾘｽﾄ(0508以降)'!$C$28="×","",IF(AND(踏み台シート!L253=1,踏み台シート!L467=1),2,IF(踏み台シート!L253=1,1,""))),IF(AND(踏み台シート!L253=1,踏み台シート!L467=1),2,IF(踏み台シート!L253=1,1,"")))</f>
        <v/>
      </c>
      <c r="M43" s="5" t="str">
        <f>IF($M$8&gt;=DATE(2023,5,8),IF('別紙3-3_要件ﾁｪｯｸﾘｽﾄ(0508以降)'!$C$28="×","",IF(AND(踏み台シート!M253=1,踏み台シート!M467=1),2,IF(踏み台シート!M253=1,1,""))),IF(AND(踏み台シート!M253=1,踏み台シート!M467=1),2,IF(踏み台シート!M253=1,1,"")))</f>
        <v/>
      </c>
      <c r="N43" s="5" t="str">
        <f>IF($N$8&gt;=DATE(2023,5,8),IF('別紙3-3_要件ﾁｪｯｸﾘｽﾄ(0508以降)'!$C$28="×","",IF(AND(踏み台シート!N253=1,踏み台シート!N467=1),2,IF(踏み台シート!N253=1,1,""))),IF(AND(踏み台シート!N253=1,踏み台シート!N467=1),2,IF(踏み台シート!N253=1,1,"")))</f>
        <v/>
      </c>
      <c r="O43" s="5" t="str">
        <f>IF($O$8&gt;=DATE(2023,5,8),IF('別紙3-3_要件ﾁｪｯｸﾘｽﾄ(0508以降)'!$C$28="×","",IF(AND(踏み台シート!O253=1,踏み台シート!O467=1),2,IF(踏み台シート!O253=1,1,""))),IF(AND(踏み台シート!O253=1,踏み台シート!O467=1),2,IF(踏み台シート!O253=1,1,"")))</f>
        <v/>
      </c>
      <c r="P43" s="5" t="str">
        <f>IF($P$8&gt;=DATE(2023,5,8),IF('別紙3-3_要件ﾁｪｯｸﾘｽﾄ(0508以降)'!$C$28="×","",IF(AND(踏み台シート!P253=1,踏み台シート!P467=1),2,IF(踏み台シート!P253=1,1,""))),IF(AND(踏み台シート!P253=1,踏み台シート!P467=1),2,IF(踏み台シート!P253=1,1,"")))</f>
        <v/>
      </c>
      <c r="Q43" s="5" t="str">
        <f>IF($Q$8&gt;=DATE(2023,5,8),IF('別紙3-3_要件ﾁｪｯｸﾘｽﾄ(0508以降)'!$C$28="×","",IF(AND(踏み台シート!Q253=1,踏み台シート!Q467=1),2,IF(踏み台シート!Q253=1,1,""))),IF(AND(踏み台シート!Q253=1,踏み台シート!Q467=1),2,IF(踏み台シート!Q253=1,1,"")))</f>
        <v/>
      </c>
      <c r="R43" s="5" t="str">
        <f>IF($R$8&gt;=DATE(2023,5,8),IF('別紙3-3_要件ﾁｪｯｸﾘｽﾄ(0508以降)'!$C$28="×","",IF(AND(踏み台シート!R253=1,踏み台シート!R467=1),2,IF(踏み台シート!R253=1,1,""))),IF(AND(踏み台シート!R253=1,踏み台シート!R467=1),2,IF(踏み台シート!R253=1,1,"")))</f>
        <v/>
      </c>
      <c r="S43" s="5" t="str">
        <f>IF($S$8&gt;=DATE(2023,5,8),IF('別紙3-3_要件ﾁｪｯｸﾘｽﾄ(0508以降)'!$C$28="×","",IF(AND(踏み台シート!S253=1,踏み台シート!S467=1),2,IF(踏み台シート!S253=1,1,""))),IF(AND(踏み台シート!S253=1,踏み台シート!S467=1),2,IF(踏み台シート!S253=1,1,"")))</f>
        <v/>
      </c>
      <c r="T43" s="5" t="str">
        <f>IF($T$8&gt;=DATE(2023,5,8),IF('別紙3-3_要件ﾁｪｯｸﾘｽﾄ(0508以降)'!$C$28="×","",IF(AND(踏み台シート!T253=1,踏み台シート!T467=1),2,IF(踏み台シート!T253=1,1,""))),IF(AND(踏み台シート!T253=1,踏み台シート!T467=1),2,IF(踏み台シート!T253=1,1,"")))</f>
        <v/>
      </c>
      <c r="U43" s="5" t="str">
        <f>IF($U$8&gt;=DATE(2023,5,8),IF('別紙3-3_要件ﾁｪｯｸﾘｽﾄ(0508以降)'!$C$28="×","",IF(AND(踏み台シート!U253=1,踏み台シート!U467=1),2,IF(踏み台シート!U253=1,1,""))),IF(AND(踏み台シート!U253=1,踏み台シート!U467=1),2,IF(踏み台シート!U253=1,1,"")))</f>
        <v/>
      </c>
      <c r="V43" s="5" t="str">
        <f>IF($V$8&gt;=DATE(2023,5,8),IF('別紙3-3_要件ﾁｪｯｸﾘｽﾄ(0508以降)'!$C$28="×","",IF(AND(踏み台シート!V253=1,踏み台シート!V467=1),2,IF(踏み台シート!V253=1,1,""))),IF(AND(踏み台シート!V253=1,踏み台シート!V467=1),2,IF(踏み台シート!V253=1,1,"")))</f>
        <v/>
      </c>
      <c r="W43" s="5" t="str">
        <f>IF($W$8&gt;=DATE(2023,5,8),IF('別紙3-3_要件ﾁｪｯｸﾘｽﾄ(0508以降)'!$C$28="×","",IF(AND(踏み台シート!W253=1,踏み台シート!W467=1),2,IF(踏み台シート!W253=1,1,""))),IF(AND(踏み台シート!W253=1,踏み台シート!W467=1),2,IF(踏み台シート!W253=1,1,"")))</f>
        <v/>
      </c>
      <c r="X43" s="5" t="str">
        <f>IF($X$8&gt;=DATE(2023,5,8),IF('別紙3-3_要件ﾁｪｯｸﾘｽﾄ(0508以降)'!$C$28="×","",IF(AND(踏み台シート!X253=1,踏み台シート!X467=1),2,IF(踏み台シート!X253=1,1,""))),IF(AND(踏み台シート!X253=1,踏み台シート!X467=1),2,IF(踏み台シート!X253=1,1,"")))</f>
        <v/>
      </c>
      <c r="Y43" s="5" t="str">
        <f>IF($Y$8&gt;=DATE(2023,5,8),IF('別紙3-3_要件ﾁｪｯｸﾘｽﾄ(0508以降)'!$C$28="×","",IF(AND(踏み台シート!Y253=1,踏み台シート!Y467=1),2,IF(踏み台シート!Y253=1,1,""))),IF(AND(踏み台シート!Y253=1,踏み台シート!Y467=1),2,IF(踏み台シート!Y253=1,1,"")))</f>
        <v/>
      </c>
      <c r="Z43" s="5" t="str">
        <f>IF($Z$8&gt;=DATE(2023,5,8),IF('別紙3-3_要件ﾁｪｯｸﾘｽﾄ(0508以降)'!$C$28="×","",IF(AND(踏み台シート!Z253=1,踏み台シート!Z467=1),2,IF(踏み台シート!Z253=1,1,""))),IF(AND(踏み台シート!Z253=1,踏み台シート!Z467=1),2,IF(踏み台シート!Z253=1,1,"")))</f>
        <v/>
      </c>
      <c r="AA43" s="5" t="str">
        <f>IF($AA$8&gt;=DATE(2023,5,8),IF('別紙3-3_要件ﾁｪｯｸﾘｽﾄ(0508以降)'!$C$28="×","",IF(AND(踏み台シート!AA253=1,踏み台シート!AA467=1),2,IF(踏み台シート!AA253=1,1,""))),IF(AND(踏み台シート!AA253=1,踏み台シート!AA467=1),2,IF(踏み台シート!AA253=1,1,"")))</f>
        <v/>
      </c>
      <c r="AB43" s="5" t="str">
        <f>IF($AB$8&gt;=DATE(2023,5,8),IF('別紙3-3_要件ﾁｪｯｸﾘｽﾄ(0508以降)'!$C$28="×","",IF(AND(踏み台シート!AB253=1,踏み台シート!AB467=1),2,IF(踏み台シート!AB253=1,1,""))),IF(AND(踏み台シート!AB253=1,踏み台シート!AB467=1),2,IF(踏み台シート!AB253=1,1,"")))</f>
        <v/>
      </c>
      <c r="AC43" s="5" t="str">
        <f>IF($AC$8&gt;=DATE(2023,5,8),IF('別紙3-3_要件ﾁｪｯｸﾘｽﾄ(0508以降)'!$C$28="×","",IF(AND(踏み台シート!AC253=1,踏み台シート!AC467=1),2,IF(踏み台シート!AC253=1,1,""))),IF(AND(踏み台シート!AC253=1,踏み台シート!AC467=1),2,IF(踏み台シート!AC253=1,1,"")))</f>
        <v/>
      </c>
      <c r="AD43" s="5" t="str">
        <f>IF($AD$8&gt;=DATE(2023,5,8),IF('別紙3-3_要件ﾁｪｯｸﾘｽﾄ(0508以降)'!$C$28="×","",IF(AND(踏み台シート!AD253=1,踏み台シート!AD467=1),2,IF(踏み台シート!AD253=1,1,""))),IF(AND(踏み台シート!AD253=1,踏み台シート!AD467=1),2,IF(踏み台シート!AD253=1,1,"")))</f>
        <v/>
      </c>
      <c r="AE43" s="5" t="str">
        <f>IF($AE$8&gt;=DATE(2023,5,8),IF('別紙3-3_要件ﾁｪｯｸﾘｽﾄ(0508以降)'!$C$28="×","",IF(AND(踏み台シート!AE253=1,踏み台シート!AE467=1),2,IF(踏み台シート!AE253=1,1,""))),IF(AND(踏み台シート!AE253=1,踏み台シート!AE467=1),2,IF(踏み台シート!AE253=1,1,"")))</f>
        <v/>
      </c>
      <c r="AF43" s="5" t="str">
        <f>IF($AF$8&gt;=DATE(2023,5,8),IF('別紙3-3_要件ﾁｪｯｸﾘｽﾄ(0508以降)'!$C$28="×","",IF(AND(踏み台シート!AF253=1,踏み台シート!AF467=1),2,IF(踏み台シート!AF253=1,1,""))),IF(AND(踏み台シート!AF253=1,踏み台シート!AF467=1),2,IF(踏み台シート!AF253=1,1,"")))</f>
        <v/>
      </c>
      <c r="AG43" s="5" t="str">
        <f>IF($AG$8&gt;=DATE(2023,5,8),IF('別紙3-3_要件ﾁｪｯｸﾘｽﾄ(0508以降)'!$C$28="×","",IF(AND(踏み台シート!AG253=1,踏み台シート!AG467=1),2,IF(踏み台シート!AG253=1,1,""))),IF(AND(踏み台シート!AG253=1,踏み台シート!AG467=1),2,IF(踏み台シート!AG253=1,1,"")))</f>
        <v/>
      </c>
      <c r="AH43" s="5" t="str">
        <f>IF($AH$8&gt;=DATE(2023,5,8),IF('別紙3-3_要件ﾁｪｯｸﾘｽﾄ(0508以降)'!$C$28="×","",IF(AND(踏み台シート!AH253=1,踏み台シート!AH467=1),2,IF(踏み台シート!AH253=1,1,""))),IF(AND(踏み台シート!AH253=1,踏み台シート!AH467=1),2,IF(踏み台シート!AH253=1,1,"")))</f>
        <v/>
      </c>
      <c r="AI43" s="5" t="str">
        <f>IF($AI$8&gt;=DATE(2023,5,8),IF('別紙3-3_要件ﾁｪｯｸﾘｽﾄ(0508以降)'!$C$28="×","",IF(AND(踏み台シート!AI253=1,踏み台シート!AI467=1),2,IF(踏み台シート!AI253=1,1,""))),IF(AND(踏み台シート!AI253=1,踏み台シート!AI467=1),2,IF(踏み台シート!AI253=1,1,"")))</f>
        <v/>
      </c>
      <c r="AJ43" s="5" t="str">
        <f>IF($AJ$8&gt;=DATE(2023,5,8),IF('別紙3-3_要件ﾁｪｯｸﾘｽﾄ(0508以降)'!$C$28="×","",IF(AND(踏み台シート!AJ253=1,踏み台シート!AJ467=1),2,IF(踏み台シート!AJ253=1,1,""))),IF(AND(踏み台シート!AJ253=1,踏み台シート!AJ467=1),2,IF(踏み台シート!AJ253=1,1,"")))</f>
        <v/>
      </c>
      <c r="AK43" s="5" t="str">
        <f>IF($AK$8&gt;=DATE(2023,5,8),IF('別紙3-3_要件ﾁｪｯｸﾘｽﾄ(0508以降)'!$C$28="×","",IF(AND(踏み台シート!AK253=1,踏み台シート!AK467=1),2,IF(踏み台シート!AK253=1,1,""))),IF(AND(踏み台シート!AK253=1,踏み台シート!AK467=1),2,IF(踏み台シート!AK253=1,1,"")))</f>
        <v/>
      </c>
      <c r="AL43" s="5" t="str">
        <f>IF($AL$8&gt;=DATE(2023,5,8),IF('別紙3-3_要件ﾁｪｯｸﾘｽﾄ(0508以降)'!$C$28="×","",IF(AND(踏み台シート!AL253=1,踏み台シート!AL467=1),2,IF(踏み台シート!AL253=1,1,""))),IF(AND(踏み台シート!AL253=1,踏み台シート!AL467=1),2,IF(踏み台シート!AL253=1,1,"")))</f>
        <v/>
      </c>
      <c r="AM43" s="5" t="str">
        <f>IF($AM$8&gt;=DATE(2023,5,8),IF('別紙3-3_要件ﾁｪｯｸﾘｽﾄ(0508以降)'!$C$28="×","",IF(AND(踏み台シート!AM253=1,踏み台シート!AM467=1),2,IF(踏み台シート!AM253=1,1,""))),IF(AND(踏み台シート!AM253=1,踏み台シート!AM467=1),2,IF(踏み台シート!AM253=1,1,"")))</f>
        <v/>
      </c>
      <c r="AN43" s="5" t="str">
        <f>IF($AN$8&gt;=DATE(2023,5,8),IF('別紙3-3_要件ﾁｪｯｸﾘｽﾄ(0508以降)'!$C$28="×","",IF(AND(踏み台シート!AN253=1,踏み台シート!AN467=1),2,IF(踏み台シート!AN253=1,1,""))),IF(AND(踏み台シート!AN253=1,踏み台シート!AN467=1),2,IF(踏み台シート!AN253=1,1,"")))</f>
        <v/>
      </c>
      <c r="AO43" s="5" t="str">
        <f>IF($AO$8&gt;=DATE(2023,5,8),IF('別紙3-3_要件ﾁｪｯｸﾘｽﾄ(0508以降)'!$C$28="×","",IF(AND(踏み台シート!AO253=1,踏み台シート!AO467=1),2,IF(踏み台シート!AO253=1,1,""))),IF(AND(踏み台シート!AO253=1,踏み台シート!AO467=1),2,IF(踏み台シート!AO253=1,1,"")))</f>
        <v/>
      </c>
      <c r="AP43" s="5" t="str">
        <f>IF($AP$8&gt;=DATE(2023,5,8),IF('別紙3-3_要件ﾁｪｯｸﾘｽﾄ(0508以降)'!$C$28="×","",IF(AND(踏み台シート!AP253=1,踏み台シート!AP467=1),2,IF(踏み台シート!AP253=1,1,""))),IF(AND(踏み台シート!AP253=1,踏み台シート!AP467=1),2,IF(踏み台シート!AP253=1,1,"")))</f>
        <v/>
      </c>
      <c r="AQ43" s="5" t="str">
        <f>IF($AQ$8&gt;=DATE(2023,5,8),IF('別紙3-3_要件ﾁｪｯｸﾘｽﾄ(0508以降)'!$C$28="×","",IF(AND(踏み台シート!AQ253=1,踏み台シート!AQ467=1),2,IF(踏み台シート!AQ253=1,1,""))),IF(AND(踏み台シート!AQ253=1,踏み台シート!AQ467=1),2,IF(踏み台シート!AQ253=1,1,"")))</f>
        <v/>
      </c>
      <c r="AR43" s="5" t="str">
        <f>IF($AR$8&gt;=DATE(2023,5,8),IF('別紙3-3_要件ﾁｪｯｸﾘｽﾄ(0508以降)'!$C$28="×","",IF(AND(踏み台シート!AR253=1,踏み台シート!AR467=1),2,IF(踏み台シート!AR253=1,1,""))),IF(AND(踏み台シート!AR253=1,踏み台シート!AR467=1),2,IF(踏み台シート!AR253=1,1,"")))</f>
        <v/>
      </c>
      <c r="AS43" s="5" t="str">
        <f>IF($AS$8&gt;=DATE(2023,5,8),IF('別紙3-3_要件ﾁｪｯｸﾘｽﾄ(0508以降)'!$C$28="×","",IF(AND(踏み台シート!AS253=1,踏み台シート!AS467=1),2,IF(踏み台シート!AS253=1,1,""))),IF(AND(踏み台シート!AS253=1,踏み台シート!AS467=1),2,IF(踏み台シート!AS253=1,1,"")))</f>
        <v/>
      </c>
      <c r="AT43" s="5" t="str">
        <f>IF($AT$8&gt;=DATE(2023,5,8),IF('別紙3-3_要件ﾁｪｯｸﾘｽﾄ(0508以降)'!$C$28="×","",IF(AND(踏み台シート!AT253=1,踏み台シート!AT467=1),2,IF(踏み台シート!AT253=1,1,""))),IF(AND(踏み台シート!AT253=1,踏み台シート!AT467=1),2,IF(踏み台シート!AT253=1,1,"")))</f>
        <v/>
      </c>
      <c r="AU43" s="5" t="str">
        <f>IF($AU$8&gt;=DATE(2023,5,8),IF('別紙3-3_要件ﾁｪｯｸﾘｽﾄ(0508以降)'!$C$28="×","",IF(AND(踏み台シート!AU253=1,踏み台シート!AU467=1),2,IF(踏み台シート!AU253=1,1,""))),IF(AND(踏み台シート!AU253=1,踏み台シート!AU467=1),2,IF(踏み台シート!AU253=1,1,"")))</f>
        <v/>
      </c>
      <c r="AV43" s="5" t="str">
        <f>IF($AV$8&gt;=DATE(2023,5,8),IF('別紙3-3_要件ﾁｪｯｸﾘｽﾄ(0508以降)'!$C$28="×","",IF(AND(踏み台シート!AV253=1,踏み台シート!AV467=1),2,IF(踏み台シート!AV253=1,1,""))),IF(AND(踏み台シート!AV253=1,踏み台シート!AV467=1),2,IF(踏み台シート!AV253=1,1,"")))</f>
        <v/>
      </c>
      <c r="AW43" s="5" t="str">
        <f>IF($AW$8&gt;=DATE(2023,5,8),IF('別紙3-3_要件ﾁｪｯｸﾘｽﾄ(0508以降)'!$C$28="×","",IF(AND(踏み台シート!AW253=1,踏み台シート!AW467=1),2,IF(踏み台シート!AW253=1,1,""))),IF(AND(踏み台シート!AW253=1,踏み台シート!AW467=1),2,IF(踏み台シート!AW253=1,1,"")))</f>
        <v/>
      </c>
      <c r="AX43" s="5" t="str">
        <f>IF($AX$8&gt;=DATE(2023,5,8),IF('別紙3-3_要件ﾁｪｯｸﾘｽﾄ(0508以降)'!$C$28="×","",IF(AND(踏み台シート!AX253=1,踏み台シート!AX467=1),2,IF(踏み台シート!AX253=1,1,""))),IF(AND(踏み台シート!AX253=1,踏み台シート!AX467=1),2,IF(踏み台シート!AX253=1,1,"")))</f>
        <v/>
      </c>
      <c r="AY43" s="5" t="str">
        <f>IF($AY$8&gt;=DATE(2023,5,8),IF('別紙3-3_要件ﾁｪｯｸﾘｽﾄ(0508以降)'!$C$28="×","",IF(AND(踏み台シート!AY253=1,踏み台シート!AY467=1),2,IF(踏み台シート!AY253=1,1,""))),IF(AND(踏み台シート!AY253=1,踏み台シート!AY467=1),2,IF(踏み台シート!AY253=1,1,"")))</f>
        <v/>
      </c>
      <c r="AZ43" s="5" t="str">
        <f>IF($AZ$8&gt;=DATE(2023,5,8),IF('別紙3-3_要件ﾁｪｯｸﾘｽﾄ(0508以降)'!$C$28="×","",IF(AND(踏み台シート!AZ253=1,踏み台シート!AZ467=1),2,IF(踏み台シート!AZ253=1,1,""))),IF(AND(踏み台シート!AZ253=1,踏み台シート!AZ467=1),2,IF(踏み台シート!AZ253=1,1,"")))</f>
        <v/>
      </c>
      <c r="BA43" s="5" t="str">
        <f>IF($BA$8&gt;=DATE(2023,5,8),IF('別紙3-3_要件ﾁｪｯｸﾘｽﾄ(0508以降)'!$C$28="×","",IF(AND(踏み台シート!BA253=1,踏み台シート!BA467=1),2,IF(踏み台シート!BA253=1,1,""))),IF(AND(踏み台シート!BA253=1,踏み台シート!BA467=1),2,IF(踏み台シート!BA253=1,1,"")))</f>
        <v/>
      </c>
      <c r="BB43" s="18" t="str">
        <f t="shared" si="21"/>
        <v/>
      </c>
      <c r="BC43" s="7" t="str">
        <f t="shared" si="22"/>
        <v/>
      </c>
      <c r="BD43" s="7" t="str">
        <f t="shared" si="23"/>
        <v/>
      </c>
    </row>
    <row r="44" spans="1:56" ht="24" hidden="1" customHeight="1" x14ac:dyDescent="0.2">
      <c r="A44" s="5" t="str">
        <f t="shared" si="24"/>
        <v/>
      </c>
      <c r="B44" s="14" t="str">
        <f>IF('別紙3-1_区分⑤所要額内訳'!B46="","",'別紙3-1_区分⑤所要額内訳'!B46)</f>
        <v/>
      </c>
      <c r="C44" s="5" t="str">
        <f>IF('別紙3-1_区分⑤所要額内訳'!C46="","",'別紙3-1_区分⑤所要額内訳'!C46)</f>
        <v/>
      </c>
      <c r="D44" s="5">
        <f>IF($D$8&gt;=DATE(2023,5,8),IF('別紙3-3_要件ﾁｪｯｸﾘｽﾄ(0508以降)'!$C$28="×","",IF(AND(踏み台シート!D254=1,踏み台シート!D468=1),2,IF(踏み台シート!D254=1,1,""))),IF(AND(踏み台シート!D254=1,踏み台シート!D468=1),2,IF(踏み台シート!D254=1,1,"")))</f>
        <v>1</v>
      </c>
      <c r="E44" s="5" t="str">
        <f>IF($E$8&gt;=DATE(2023,5,8),IF('別紙3-3_要件ﾁｪｯｸﾘｽﾄ(0508以降)'!$C$28="×","",IF(AND(踏み台シート!E254=1,踏み台シート!E468=1),2,IF(踏み台シート!E254=1,1,""))),IF(AND(踏み台シート!E254=1,踏み台シート!E468=1),2,IF(踏み台シート!E254=1,1,"")))</f>
        <v/>
      </c>
      <c r="F44" s="5" t="str">
        <f>IF($F$8&gt;=DATE(2023,5,8),IF('別紙3-3_要件ﾁｪｯｸﾘｽﾄ(0508以降)'!$C$28="×","",IF(AND(踏み台シート!F254=1,踏み台シート!F468=1),2,IF(踏み台シート!F254=1,1,""))),IF(AND(踏み台シート!F254=1,踏み台シート!F468=1),2,IF(踏み台シート!F254=1,1,"")))</f>
        <v/>
      </c>
      <c r="G44" s="5" t="str">
        <f>IF($G$8&gt;=DATE(2023,5,8),IF('別紙3-3_要件ﾁｪｯｸﾘｽﾄ(0508以降)'!$C$28="×","",IF(AND(踏み台シート!G254=1,踏み台シート!G468=1),2,IF(踏み台シート!G254=1,1,""))),IF(AND(踏み台シート!G254=1,踏み台シート!G468=1),2,IF(踏み台シート!G254=1,1,"")))</f>
        <v/>
      </c>
      <c r="H44" s="5" t="str">
        <f>IF($H$8&gt;=DATE(2023,5,8),IF('別紙3-3_要件ﾁｪｯｸﾘｽﾄ(0508以降)'!$C$28="×","",IF(AND(踏み台シート!H254=1,踏み台シート!H468=1),2,IF(踏み台シート!H254=1,1,""))),IF(AND(踏み台シート!H254=1,踏み台シート!H468=1),2,IF(踏み台シート!H254=1,1,"")))</f>
        <v/>
      </c>
      <c r="I44" s="5" t="str">
        <f>IF($I$8&gt;=DATE(2023,5,8),IF('別紙3-3_要件ﾁｪｯｸﾘｽﾄ(0508以降)'!$C$28="×","",IF(AND(踏み台シート!I254=1,踏み台シート!I468=1),2,IF(踏み台シート!I254=1,1,""))),IF(AND(踏み台シート!I254=1,踏み台シート!I468=1),2,IF(踏み台シート!I254=1,1,"")))</f>
        <v/>
      </c>
      <c r="J44" s="5" t="str">
        <f>IF($J$8&gt;=DATE(2023,5,8),IF('別紙3-3_要件ﾁｪｯｸﾘｽﾄ(0508以降)'!$C$28="×","",IF(AND(踏み台シート!J254=1,踏み台シート!J468=1),2,IF(踏み台シート!J254=1,1,""))),IF(AND(踏み台シート!J254=1,踏み台シート!J468=1),2,IF(踏み台シート!J254=1,1,"")))</f>
        <v/>
      </c>
      <c r="K44" s="5" t="str">
        <f>IF($K$8&gt;=DATE(2023,5,8),IF('別紙3-3_要件ﾁｪｯｸﾘｽﾄ(0508以降)'!$C$28="×","",IF(AND(踏み台シート!K254=1,踏み台シート!K468=1),2,IF(踏み台シート!K254=1,1,""))),IF(AND(踏み台シート!K254=1,踏み台シート!K468=1),2,IF(踏み台シート!K254=1,1,"")))</f>
        <v/>
      </c>
      <c r="L44" s="5" t="str">
        <f>IF($L$8&gt;=DATE(2023,5,8),IF('別紙3-3_要件ﾁｪｯｸﾘｽﾄ(0508以降)'!$C$28="×","",IF(AND(踏み台シート!L254=1,踏み台シート!L468=1),2,IF(踏み台シート!L254=1,1,""))),IF(AND(踏み台シート!L254=1,踏み台シート!L468=1),2,IF(踏み台シート!L254=1,1,"")))</f>
        <v/>
      </c>
      <c r="M44" s="5" t="str">
        <f>IF($M$8&gt;=DATE(2023,5,8),IF('別紙3-3_要件ﾁｪｯｸﾘｽﾄ(0508以降)'!$C$28="×","",IF(AND(踏み台シート!M254=1,踏み台シート!M468=1),2,IF(踏み台シート!M254=1,1,""))),IF(AND(踏み台シート!M254=1,踏み台シート!M468=1),2,IF(踏み台シート!M254=1,1,"")))</f>
        <v/>
      </c>
      <c r="N44" s="5" t="str">
        <f>IF($N$8&gt;=DATE(2023,5,8),IF('別紙3-3_要件ﾁｪｯｸﾘｽﾄ(0508以降)'!$C$28="×","",IF(AND(踏み台シート!N254=1,踏み台シート!N468=1),2,IF(踏み台シート!N254=1,1,""))),IF(AND(踏み台シート!N254=1,踏み台シート!N468=1),2,IF(踏み台シート!N254=1,1,"")))</f>
        <v/>
      </c>
      <c r="O44" s="5" t="str">
        <f>IF($O$8&gt;=DATE(2023,5,8),IF('別紙3-3_要件ﾁｪｯｸﾘｽﾄ(0508以降)'!$C$28="×","",IF(AND(踏み台シート!O254=1,踏み台シート!O468=1),2,IF(踏み台シート!O254=1,1,""))),IF(AND(踏み台シート!O254=1,踏み台シート!O468=1),2,IF(踏み台シート!O254=1,1,"")))</f>
        <v/>
      </c>
      <c r="P44" s="5" t="str">
        <f>IF($P$8&gt;=DATE(2023,5,8),IF('別紙3-3_要件ﾁｪｯｸﾘｽﾄ(0508以降)'!$C$28="×","",IF(AND(踏み台シート!P254=1,踏み台シート!P468=1),2,IF(踏み台シート!P254=1,1,""))),IF(AND(踏み台シート!P254=1,踏み台シート!P468=1),2,IF(踏み台シート!P254=1,1,"")))</f>
        <v/>
      </c>
      <c r="Q44" s="5" t="str">
        <f>IF($Q$8&gt;=DATE(2023,5,8),IF('別紙3-3_要件ﾁｪｯｸﾘｽﾄ(0508以降)'!$C$28="×","",IF(AND(踏み台シート!Q254=1,踏み台シート!Q468=1),2,IF(踏み台シート!Q254=1,1,""))),IF(AND(踏み台シート!Q254=1,踏み台シート!Q468=1),2,IF(踏み台シート!Q254=1,1,"")))</f>
        <v/>
      </c>
      <c r="R44" s="5" t="str">
        <f>IF($R$8&gt;=DATE(2023,5,8),IF('別紙3-3_要件ﾁｪｯｸﾘｽﾄ(0508以降)'!$C$28="×","",IF(AND(踏み台シート!R254=1,踏み台シート!R468=1),2,IF(踏み台シート!R254=1,1,""))),IF(AND(踏み台シート!R254=1,踏み台シート!R468=1),2,IF(踏み台シート!R254=1,1,"")))</f>
        <v/>
      </c>
      <c r="S44" s="5" t="str">
        <f>IF($S$8&gt;=DATE(2023,5,8),IF('別紙3-3_要件ﾁｪｯｸﾘｽﾄ(0508以降)'!$C$28="×","",IF(AND(踏み台シート!S254=1,踏み台シート!S468=1),2,IF(踏み台シート!S254=1,1,""))),IF(AND(踏み台シート!S254=1,踏み台シート!S468=1),2,IF(踏み台シート!S254=1,1,"")))</f>
        <v/>
      </c>
      <c r="T44" s="5" t="str">
        <f>IF($T$8&gt;=DATE(2023,5,8),IF('別紙3-3_要件ﾁｪｯｸﾘｽﾄ(0508以降)'!$C$28="×","",IF(AND(踏み台シート!T254=1,踏み台シート!T468=1),2,IF(踏み台シート!T254=1,1,""))),IF(AND(踏み台シート!T254=1,踏み台シート!T468=1),2,IF(踏み台シート!T254=1,1,"")))</f>
        <v/>
      </c>
      <c r="U44" s="5" t="str">
        <f>IF($U$8&gt;=DATE(2023,5,8),IF('別紙3-3_要件ﾁｪｯｸﾘｽﾄ(0508以降)'!$C$28="×","",IF(AND(踏み台シート!U254=1,踏み台シート!U468=1),2,IF(踏み台シート!U254=1,1,""))),IF(AND(踏み台シート!U254=1,踏み台シート!U468=1),2,IF(踏み台シート!U254=1,1,"")))</f>
        <v/>
      </c>
      <c r="V44" s="5" t="str">
        <f>IF($V$8&gt;=DATE(2023,5,8),IF('別紙3-3_要件ﾁｪｯｸﾘｽﾄ(0508以降)'!$C$28="×","",IF(AND(踏み台シート!V254=1,踏み台シート!V468=1),2,IF(踏み台シート!V254=1,1,""))),IF(AND(踏み台シート!V254=1,踏み台シート!V468=1),2,IF(踏み台シート!V254=1,1,"")))</f>
        <v/>
      </c>
      <c r="W44" s="5" t="str">
        <f>IF($W$8&gt;=DATE(2023,5,8),IF('別紙3-3_要件ﾁｪｯｸﾘｽﾄ(0508以降)'!$C$28="×","",IF(AND(踏み台シート!W254=1,踏み台シート!W468=1),2,IF(踏み台シート!W254=1,1,""))),IF(AND(踏み台シート!W254=1,踏み台シート!W468=1),2,IF(踏み台シート!W254=1,1,"")))</f>
        <v/>
      </c>
      <c r="X44" s="5" t="str">
        <f>IF($X$8&gt;=DATE(2023,5,8),IF('別紙3-3_要件ﾁｪｯｸﾘｽﾄ(0508以降)'!$C$28="×","",IF(AND(踏み台シート!X254=1,踏み台シート!X468=1),2,IF(踏み台シート!X254=1,1,""))),IF(AND(踏み台シート!X254=1,踏み台シート!X468=1),2,IF(踏み台シート!X254=1,1,"")))</f>
        <v/>
      </c>
      <c r="Y44" s="5" t="str">
        <f>IF($Y$8&gt;=DATE(2023,5,8),IF('別紙3-3_要件ﾁｪｯｸﾘｽﾄ(0508以降)'!$C$28="×","",IF(AND(踏み台シート!Y254=1,踏み台シート!Y468=1),2,IF(踏み台シート!Y254=1,1,""))),IF(AND(踏み台シート!Y254=1,踏み台シート!Y468=1),2,IF(踏み台シート!Y254=1,1,"")))</f>
        <v/>
      </c>
      <c r="Z44" s="5" t="str">
        <f>IF($Z$8&gt;=DATE(2023,5,8),IF('別紙3-3_要件ﾁｪｯｸﾘｽﾄ(0508以降)'!$C$28="×","",IF(AND(踏み台シート!Z254=1,踏み台シート!Z468=1),2,IF(踏み台シート!Z254=1,1,""))),IF(AND(踏み台シート!Z254=1,踏み台シート!Z468=1),2,IF(踏み台シート!Z254=1,1,"")))</f>
        <v/>
      </c>
      <c r="AA44" s="5" t="str">
        <f>IF($AA$8&gt;=DATE(2023,5,8),IF('別紙3-3_要件ﾁｪｯｸﾘｽﾄ(0508以降)'!$C$28="×","",IF(AND(踏み台シート!AA254=1,踏み台シート!AA468=1),2,IF(踏み台シート!AA254=1,1,""))),IF(AND(踏み台シート!AA254=1,踏み台シート!AA468=1),2,IF(踏み台シート!AA254=1,1,"")))</f>
        <v/>
      </c>
      <c r="AB44" s="5" t="str">
        <f>IF($AB$8&gt;=DATE(2023,5,8),IF('別紙3-3_要件ﾁｪｯｸﾘｽﾄ(0508以降)'!$C$28="×","",IF(AND(踏み台シート!AB254=1,踏み台シート!AB468=1),2,IF(踏み台シート!AB254=1,1,""))),IF(AND(踏み台シート!AB254=1,踏み台シート!AB468=1),2,IF(踏み台シート!AB254=1,1,"")))</f>
        <v/>
      </c>
      <c r="AC44" s="5" t="str">
        <f>IF($AC$8&gt;=DATE(2023,5,8),IF('別紙3-3_要件ﾁｪｯｸﾘｽﾄ(0508以降)'!$C$28="×","",IF(AND(踏み台シート!AC254=1,踏み台シート!AC468=1),2,IF(踏み台シート!AC254=1,1,""))),IF(AND(踏み台シート!AC254=1,踏み台シート!AC468=1),2,IF(踏み台シート!AC254=1,1,"")))</f>
        <v/>
      </c>
      <c r="AD44" s="5" t="str">
        <f>IF($AD$8&gt;=DATE(2023,5,8),IF('別紙3-3_要件ﾁｪｯｸﾘｽﾄ(0508以降)'!$C$28="×","",IF(AND(踏み台シート!AD254=1,踏み台シート!AD468=1),2,IF(踏み台シート!AD254=1,1,""))),IF(AND(踏み台シート!AD254=1,踏み台シート!AD468=1),2,IF(踏み台シート!AD254=1,1,"")))</f>
        <v/>
      </c>
      <c r="AE44" s="5" t="str">
        <f>IF($AE$8&gt;=DATE(2023,5,8),IF('別紙3-3_要件ﾁｪｯｸﾘｽﾄ(0508以降)'!$C$28="×","",IF(AND(踏み台シート!AE254=1,踏み台シート!AE468=1),2,IF(踏み台シート!AE254=1,1,""))),IF(AND(踏み台シート!AE254=1,踏み台シート!AE468=1),2,IF(踏み台シート!AE254=1,1,"")))</f>
        <v/>
      </c>
      <c r="AF44" s="5" t="str">
        <f>IF($AF$8&gt;=DATE(2023,5,8),IF('別紙3-3_要件ﾁｪｯｸﾘｽﾄ(0508以降)'!$C$28="×","",IF(AND(踏み台シート!AF254=1,踏み台シート!AF468=1),2,IF(踏み台シート!AF254=1,1,""))),IF(AND(踏み台シート!AF254=1,踏み台シート!AF468=1),2,IF(踏み台シート!AF254=1,1,"")))</f>
        <v/>
      </c>
      <c r="AG44" s="5" t="str">
        <f>IF($AG$8&gt;=DATE(2023,5,8),IF('別紙3-3_要件ﾁｪｯｸﾘｽﾄ(0508以降)'!$C$28="×","",IF(AND(踏み台シート!AG254=1,踏み台シート!AG468=1),2,IF(踏み台シート!AG254=1,1,""))),IF(AND(踏み台シート!AG254=1,踏み台シート!AG468=1),2,IF(踏み台シート!AG254=1,1,"")))</f>
        <v/>
      </c>
      <c r="AH44" s="5" t="str">
        <f>IF($AH$8&gt;=DATE(2023,5,8),IF('別紙3-3_要件ﾁｪｯｸﾘｽﾄ(0508以降)'!$C$28="×","",IF(AND(踏み台シート!AH254=1,踏み台シート!AH468=1),2,IF(踏み台シート!AH254=1,1,""))),IF(AND(踏み台シート!AH254=1,踏み台シート!AH468=1),2,IF(踏み台シート!AH254=1,1,"")))</f>
        <v/>
      </c>
      <c r="AI44" s="5" t="str">
        <f>IF($AI$8&gt;=DATE(2023,5,8),IF('別紙3-3_要件ﾁｪｯｸﾘｽﾄ(0508以降)'!$C$28="×","",IF(AND(踏み台シート!AI254=1,踏み台シート!AI468=1),2,IF(踏み台シート!AI254=1,1,""))),IF(AND(踏み台シート!AI254=1,踏み台シート!AI468=1),2,IF(踏み台シート!AI254=1,1,"")))</f>
        <v/>
      </c>
      <c r="AJ44" s="5" t="str">
        <f>IF($AJ$8&gt;=DATE(2023,5,8),IF('別紙3-3_要件ﾁｪｯｸﾘｽﾄ(0508以降)'!$C$28="×","",IF(AND(踏み台シート!AJ254=1,踏み台シート!AJ468=1),2,IF(踏み台シート!AJ254=1,1,""))),IF(AND(踏み台シート!AJ254=1,踏み台シート!AJ468=1),2,IF(踏み台シート!AJ254=1,1,"")))</f>
        <v/>
      </c>
      <c r="AK44" s="5" t="str">
        <f>IF($AK$8&gt;=DATE(2023,5,8),IF('別紙3-3_要件ﾁｪｯｸﾘｽﾄ(0508以降)'!$C$28="×","",IF(AND(踏み台シート!AK254=1,踏み台シート!AK468=1),2,IF(踏み台シート!AK254=1,1,""))),IF(AND(踏み台シート!AK254=1,踏み台シート!AK468=1),2,IF(踏み台シート!AK254=1,1,"")))</f>
        <v/>
      </c>
      <c r="AL44" s="5" t="str">
        <f>IF($AL$8&gt;=DATE(2023,5,8),IF('別紙3-3_要件ﾁｪｯｸﾘｽﾄ(0508以降)'!$C$28="×","",IF(AND(踏み台シート!AL254=1,踏み台シート!AL468=1),2,IF(踏み台シート!AL254=1,1,""))),IF(AND(踏み台シート!AL254=1,踏み台シート!AL468=1),2,IF(踏み台シート!AL254=1,1,"")))</f>
        <v/>
      </c>
      <c r="AM44" s="5" t="str">
        <f>IF($AM$8&gt;=DATE(2023,5,8),IF('別紙3-3_要件ﾁｪｯｸﾘｽﾄ(0508以降)'!$C$28="×","",IF(AND(踏み台シート!AM254=1,踏み台シート!AM468=1),2,IF(踏み台シート!AM254=1,1,""))),IF(AND(踏み台シート!AM254=1,踏み台シート!AM468=1),2,IF(踏み台シート!AM254=1,1,"")))</f>
        <v/>
      </c>
      <c r="AN44" s="5" t="str">
        <f>IF($AN$8&gt;=DATE(2023,5,8),IF('別紙3-3_要件ﾁｪｯｸﾘｽﾄ(0508以降)'!$C$28="×","",IF(AND(踏み台シート!AN254=1,踏み台シート!AN468=1),2,IF(踏み台シート!AN254=1,1,""))),IF(AND(踏み台シート!AN254=1,踏み台シート!AN468=1),2,IF(踏み台シート!AN254=1,1,"")))</f>
        <v/>
      </c>
      <c r="AO44" s="5" t="str">
        <f>IF($AO$8&gt;=DATE(2023,5,8),IF('別紙3-3_要件ﾁｪｯｸﾘｽﾄ(0508以降)'!$C$28="×","",IF(AND(踏み台シート!AO254=1,踏み台シート!AO468=1),2,IF(踏み台シート!AO254=1,1,""))),IF(AND(踏み台シート!AO254=1,踏み台シート!AO468=1),2,IF(踏み台シート!AO254=1,1,"")))</f>
        <v/>
      </c>
      <c r="AP44" s="5" t="str">
        <f>IF($AP$8&gt;=DATE(2023,5,8),IF('別紙3-3_要件ﾁｪｯｸﾘｽﾄ(0508以降)'!$C$28="×","",IF(AND(踏み台シート!AP254=1,踏み台シート!AP468=1),2,IF(踏み台シート!AP254=1,1,""))),IF(AND(踏み台シート!AP254=1,踏み台シート!AP468=1),2,IF(踏み台シート!AP254=1,1,"")))</f>
        <v/>
      </c>
      <c r="AQ44" s="5" t="str">
        <f>IF($AQ$8&gt;=DATE(2023,5,8),IF('別紙3-3_要件ﾁｪｯｸﾘｽﾄ(0508以降)'!$C$28="×","",IF(AND(踏み台シート!AQ254=1,踏み台シート!AQ468=1),2,IF(踏み台シート!AQ254=1,1,""))),IF(AND(踏み台シート!AQ254=1,踏み台シート!AQ468=1),2,IF(踏み台シート!AQ254=1,1,"")))</f>
        <v/>
      </c>
      <c r="AR44" s="5" t="str">
        <f>IF($AR$8&gt;=DATE(2023,5,8),IF('別紙3-3_要件ﾁｪｯｸﾘｽﾄ(0508以降)'!$C$28="×","",IF(AND(踏み台シート!AR254=1,踏み台シート!AR468=1),2,IF(踏み台シート!AR254=1,1,""))),IF(AND(踏み台シート!AR254=1,踏み台シート!AR468=1),2,IF(踏み台シート!AR254=1,1,"")))</f>
        <v/>
      </c>
      <c r="AS44" s="5" t="str">
        <f>IF($AS$8&gt;=DATE(2023,5,8),IF('別紙3-3_要件ﾁｪｯｸﾘｽﾄ(0508以降)'!$C$28="×","",IF(AND(踏み台シート!AS254=1,踏み台シート!AS468=1),2,IF(踏み台シート!AS254=1,1,""))),IF(AND(踏み台シート!AS254=1,踏み台シート!AS468=1),2,IF(踏み台シート!AS254=1,1,"")))</f>
        <v/>
      </c>
      <c r="AT44" s="5" t="str">
        <f>IF($AT$8&gt;=DATE(2023,5,8),IF('別紙3-3_要件ﾁｪｯｸﾘｽﾄ(0508以降)'!$C$28="×","",IF(AND(踏み台シート!AT254=1,踏み台シート!AT468=1),2,IF(踏み台シート!AT254=1,1,""))),IF(AND(踏み台シート!AT254=1,踏み台シート!AT468=1),2,IF(踏み台シート!AT254=1,1,"")))</f>
        <v/>
      </c>
      <c r="AU44" s="5" t="str">
        <f>IF($AU$8&gt;=DATE(2023,5,8),IF('別紙3-3_要件ﾁｪｯｸﾘｽﾄ(0508以降)'!$C$28="×","",IF(AND(踏み台シート!AU254=1,踏み台シート!AU468=1),2,IF(踏み台シート!AU254=1,1,""))),IF(AND(踏み台シート!AU254=1,踏み台シート!AU468=1),2,IF(踏み台シート!AU254=1,1,"")))</f>
        <v/>
      </c>
      <c r="AV44" s="5" t="str">
        <f>IF($AV$8&gt;=DATE(2023,5,8),IF('別紙3-3_要件ﾁｪｯｸﾘｽﾄ(0508以降)'!$C$28="×","",IF(AND(踏み台シート!AV254=1,踏み台シート!AV468=1),2,IF(踏み台シート!AV254=1,1,""))),IF(AND(踏み台シート!AV254=1,踏み台シート!AV468=1),2,IF(踏み台シート!AV254=1,1,"")))</f>
        <v/>
      </c>
      <c r="AW44" s="5" t="str">
        <f>IF($AW$8&gt;=DATE(2023,5,8),IF('別紙3-3_要件ﾁｪｯｸﾘｽﾄ(0508以降)'!$C$28="×","",IF(AND(踏み台シート!AW254=1,踏み台シート!AW468=1),2,IF(踏み台シート!AW254=1,1,""))),IF(AND(踏み台シート!AW254=1,踏み台シート!AW468=1),2,IF(踏み台シート!AW254=1,1,"")))</f>
        <v/>
      </c>
      <c r="AX44" s="5" t="str">
        <f>IF($AX$8&gt;=DATE(2023,5,8),IF('別紙3-3_要件ﾁｪｯｸﾘｽﾄ(0508以降)'!$C$28="×","",IF(AND(踏み台シート!AX254=1,踏み台シート!AX468=1),2,IF(踏み台シート!AX254=1,1,""))),IF(AND(踏み台シート!AX254=1,踏み台シート!AX468=1),2,IF(踏み台シート!AX254=1,1,"")))</f>
        <v/>
      </c>
      <c r="AY44" s="5" t="str">
        <f>IF($AY$8&gt;=DATE(2023,5,8),IF('別紙3-3_要件ﾁｪｯｸﾘｽﾄ(0508以降)'!$C$28="×","",IF(AND(踏み台シート!AY254=1,踏み台シート!AY468=1),2,IF(踏み台シート!AY254=1,1,""))),IF(AND(踏み台シート!AY254=1,踏み台シート!AY468=1),2,IF(踏み台シート!AY254=1,1,"")))</f>
        <v/>
      </c>
      <c r="AZ44" s="5" t="str">
        <f>IF($AZ$8&gt;=DATE(2023,5,8),IF('別紙3-3_要件ﾁｪｯｸﾘｽﾄ(0508以降)'!$C$28="×","",IF(AND(踏み台シート!AZ254=1,踏み台シート!AZ468=1),2,IF(踏み台シート!AZ254=1,1,""))),IF(AND(踏み台シート!AZ254=1,踏み台シート!AZ468=1),2,IF(踏み台シート!AZ254=1,1,"")))</f>
        <v/>
      </c>
      <c r="BA44" s="5" t="str">
        <f>IF($BA$8&gt;=DATE(2023,5,8),IF('別紙3-3_要件ﾁｪｯｸﾘｽﾄ(0508以降)'!$C$28="×","",IF(AND(踏み台シート!BA254=1,踏み台シート!BA468=1),2,IF(踏み台シート!BA254=1,1,""))),IF(AND(踏み台シート!BA254=1,踏み台シート!BA468=1),2,IF(踏み台シート!BA254=1,1,"")))</f>
        <v/>
      </c>
      <c r="BB44" s="18" t="str">
        <f t="shared" si="21"/>
        <v/>
      </c>
      <c r="BC44" s="7" t="str">
        <f t="shared" si="22"/>
        <v/>
      </c>
      <c r="BD44" s="7" t="str">
        <f t="shared" si="23"/>
        <v/>
      </c>
    </row>
    <row r="45" spans="1:56" ht="24" hidden="1" customHeight="1" x14ac:dyDescent="0.2">
      <c r="A45" s="5" t="str">
        <f t="shared" si="24"/>
        <v/>
      </c>
      <c r="B45" s="14" t="str">
        <f>IF('別紙3-1_区分⑤所要額内訳'!B47="","",'別紙3-1_区分⑤所要額内訳'!B47)</f>
        <v/>
      </c>
      <c r="C45" s="5" t="str">
        <f>IF('別紙3-1_区分⑤所要額内訳'!C47="","",'別紙3-1_区分⑤所要額内訳'!C47)</f>
        <v/>
      </c>
      <c r="D45" s="5">
        <f>IF($D$8&gt;=DATE(2023,5,8),IF('別紙3-3_要件ﾁｪｯｸﾘｽﾄ(0508以降)'!$C$28="×","",IF(AND(踏み台シート!D255=1,踏み台シート!D469=1),2,IF(踏み台シート!D255=1,1,""))),IF(AND(踏み台シート!D255=1,踏み台シート!D469=1),2,IF(踏み台シート!D255=1,1,"")))</f>
        <v>1</v>
      </c>
      <c r="E45" s="5" t="str">
        <f>IF($E$8&gt;=DATE(2023,5,8),IF('別紙3-3_要件ﾁｪｯｸﾘｽﾄ(0508以降)'!$C$28="×","",IF(AND(踏み台シート!E255=1,踏み台シート!E469=1),2,IF(踏み台シート!E255=1,1,""))),IF(AND(踏み台シート!E255=1,踏み台シート!E469=1),2,IF(踏み台シート!E255=1,1,"")))</f>
        <v/>
      </c>
      <c r="F45" s="5" t="str">
        <f>IF($F$8&gt;=DATE(2023,5,8),IF('別紙3-3_要件ﾁｪｯｸﾘｽﾄ(0508以降)'!$C$28="×","",IF(AND(踏み台シート!F255=1,踏み台シート!F469=1),2,IF(踏み台シート!F255=1,1,""))),IF(AND(踏み台シート!F255=1,踏み台シート!F469=1),2,IF(踏み台シート!F255=1,1,"")))</f>
        <v/>
      </c>
      <c r="G45" s="5" t="str">
        <f>IF($G$8&gt;=DATE(2023,5,8),IF('別紙3-3_要件ﾁｪｯｸﾘｽﾄ(0508以降)'!$C$28="×","",IF(AND(踏み台シート!G255=1,踏み台シート!G469=1),2,IF(踏み台シート!G255=1,1,""))),IF(AND(踏み台シート!G255=1,踏み台シート!G469=1),2,IF(踏み台シート!G255=1,1,"")))</f>
        <v/>
      </c>
      <c r="H45" s="5" t="str">
        <f>IF($H$8&gt;=DATE(2023,5,8),IF('別紙3-3_要件ﾁｪｯｸﾘｽﾄ(0508以降)'!$C$28="×","",IF(AND(踏み台シート!H255=1,踏み台シート!H469=1),2,IF(踏み台シート!H255=1,1,""))),IF(AND(踏み台シート!H255=1,踏み台シート!H469=1),2,IF(踏み台シート!H255=1,1,"")))</f>
        <v/>
      </c>
      <c r="I45" s="5" t="str">
        <f>IF($I$8&gt;=DATE(2023,5,8),IF('別紙3-3_要件ﾁｪｯｸﾘｽﾄ(0508以降)'!$C$28="×","",IF(AND(踏み台シート!I255=1,踏み台シート!I469=1),2,IF(踏み台シート!I255=1,1,""))),IF(AND(踏み台シート!I255=1,踏み台シート!I469=1),2,IF(踏み台シート!I255=1,1,"")))</f>
        <v/>
      </c>
      <c r="J45" s="5" t="str">
        <f>IF($J$8&gt;=DATE(2023,5,8),IF('別紙3-3_要件ﾁｪｯｸﾘｽﾄ(0508以降)'!$C$28="×","",IF(AND(踏み台シート!J255=1,踏み台シート!J469=1),2,IF(踏み台シート!J255=1,1,""))),IF(AND(踏み台シート!J255=1,踏み台シート!J469=1),2,IF(踏み台シート!J255=1,1,"")))</f>
        <v/>
      </c>
      <c r="K45" s="5" t="str">
        <f>IF($K$8&gt;=DATE(2023,5,8),IF('別紙3-3_要件ﾁｪｯｸﾘｽﾄ(0508以降)'!$C$28="×","",IF(AND(踏み台シート!K255=1,踏み台シート!K469=1),2,IF(踏み台シート!K255=1,1,""))),IF(AND(踏み台シート!K255=1,踏み台シート!K469=1),2,IF(踏み台シート!K255=1,1,"")))</f>
        <v/>
      </c>
      <c r="L45" s="5" t="str">
        <f>IF($L$8&gt;=DATE(2023,5,8),IF('別紙3-3_要件ﾁｪｯｸﾘｽﾄ(0508以降)'!$C$28="×","",IF(AND(踏み台シート!L255=1,踏み台シート!L469=1),2,IF(踏み台シート!L255=1,1,""))),IF(AND(踏み台シート!L255=1,踏み台シート!L469=1),2,IF(踏み台シート!L255=1,1,"")))</f>
        <v/>
      </c>
      <c r="M45" s="5" t="str">
        <f>IF($M$8&gt;=DATE(2023,5,8),IF('別紙3-3_要件ﾁｪｯｸﾘｽﾄ(0508以降)'!$C$28="×","",IF(AND(踏み台シート!M255=1,踏み台シート!M469=1),2,IF(踏み台シート!M255=1,1,""))),IF(AND(踏み台シート!M255=1,踏み台シート!M469=1),2,IF(踏み台シート!M255=1,1,"")))</f>
        <v/>
      </c>
      <c r="N45" s="5" t="str">
        <f>IF($N$8&gt;=DATE(2023,5,8),IF('別紙3-3_要件ﾁｪｯｸﾘｽﾄ(0508以降)'!$C$28="×","",IF(AND(踏み台シート!N255=1,踏み台シート!N469=1),2,IF(踏み台シート!N255=1,1,""))),IF(AND(踏み台シート!N255=1,踏み台シート!N469=1),2,IF(踏み台シート!N255=1,1,"")))</f>
        <v/>
      </c>
      <c r="O45" s="5" t="str">
        <f>IF($O$8&gt;=DATE(2023,5,8),IF('別紙3-3_要件ﾁｪｯｸﾘｽﾄ(0508以降)'!$C$28="×","",IF(AND(踏み台シート!O255=1,踏み台シート!O469=1),2,IF(踏み台シート!O255=1,1,""))),IF(AND(踏み台シート!O255=1,踏み台シート!O469=1),2,IF(踏み台シート!O255=1,1,"")))</f>
        <v/>
      </c>
      <c r="P45" s="5" t="str">
        <f>IF($P$8&gt;=DATE(2023,5,8),IF('別紙3-3_要件ﾁｪｯｸﾘｽﾄ(0508以降)'!$C$28="×","",IF(AND(踏み台シート!P255=1,踏み台シート!P469=1),2,IF(踏み台シート!P255=1,1,""))),IF(AND(踏み台シート!P255=1,踏み台シート!P469=1),2,IF(踏み台シート!P255=1,1,"")))</f>
        <v/>
      </c>
      <c r="Q45" s="5" t="str">
        <f>IF($Q$8&gt;=DATE(2023,5,8),IF('別紙3-3_要件ﾁｪｯｸﾘｽﾄ(0508以降)'!$C$28="×","",IF(AND(踏み台シート!Q255=1,踏み台シート!Q469=1),2,IF(踏み台シート!Q255=1,1,""))),IF(AND(踏み台シート!Q255=1,踏み台シート!Q469=1),2,IF(踏み台シート!Q255=1,1,"")))</f>
        <v/>
      </c>
      <c r="R45" s="5" t="str">
        <f>IF($R$8&gt;=DATE(2023,5,8),IF('別紙3-3_要件ﾁｪｯｸﾘｽﾄ(0508以降)'!$C$28="×","",IF(AND(踏み台シート!R255=1,踏み台シート!R469=1),2,IF(踏み台シート!R255=1,1,""))),IF(AND(踏み台シート!R255=1,踏み台シート!R469=1),2,IF(踏み台シート!R255=1,1,"")))</f>
        <v/>
      </c>
      <c r="S45" s="5" t="str">
        <f>IF($S$8&gt;=DATE(2023,5,8),IF('別紙3-3_要件ﾁｪｯｸﾘｽﾄ(0508以降)'!$C$28="×","",IF(AND(踏み台シート!S255=1,踏み台シート!S469=1),2,IF(踏み台シート!S255=1,1,""))),IF(AND(踏み台シート!S255=1,踏み台シート!S469=1),2,IF(踏み台シート!S255=1,1,"")))</f>
        <v/>
      </c>
      <c r="T45" s="5" t="str">
        <f>IF($T$8&gt;=DATE(2023,5,8),IF('別紙3-3_要件ﾁｪｯｸﾘｽﾄ(0508以降)'!$C$28="×","",IF(AND(踏み台シート!T255=1,踏み台シート!T469=1),2,IF(踏み台シート!T255=1,1,""))),IF(AND(踏み台シート!T255=1,踏み台シート!T469=1),2,IF(踏み台シート!T255=1,1,"")))</f>
        <v/>
      </c>
      <c r="U45" s="5" t="str">
        <f>IF($U$8&gt;=DATE(2023,5,8),IF('別紙3-3_要件ﾁｪｯｸﾘｽﾄ(0508以降)'!$C$28="×","",IF(AND(踏み台シート!U255=1,踏み台シート!U469=1),2,IF(踏み台シート!U255=1,1,""))),IF(AND(踏み台シート!U255=1,踏み台シート!U469=1),2,IF(踏み台シート!U255=1,1,"")))</f>
        <v/>
      </c>
      <c r="V45" s="5" t="str">
        <f>IF($V$8&gt;=DATE(2023,5,8),IF('別紙3-3_要件ﾁｪｯｸﾘｽﾄ(0508以降)'!$C$28="×","",IF(AND(踏み台シート!V255=1,踏み台シート!V469=1),2,IF(踏み台シート!V255=1,1,""))),IF(AND(踏み台シート!V255=1,踏み台シート!V469=1),2,IF(踏み台シート!V255=1,1,"")))</f>
        <v/>
      </c>
      <c r="W45" s="5" t="str">
        <f>IF($W$8&gt;=DATE(2023,5,8),IF('別紙3-3_要件ﾁｪｯｸﾘｽﾄ(0508以降)'!$C$28="×","",IF(AND(踏み台シート!W255=1,踏み台シート!W469=1),2,IF(踏み台シート!W255=1,1,""))),IF(AND(踏み台シート!W255=1,踏み台シート!W469=1),2,IF(踏み台シート!W255=1,1,"")))</f>
        <v/>
      </c>
      <c r="X45" s="5" t="str">
        <f>IF($X$8&gt;=DATE(2023,5,8),IF('別紙3-3_要件ﾁｪｯｸﾘｽﾄ(0508以降)'!$C$28="×","",IF(AND(踏み台シート!X255=1,踏み台シート!X469=1),2,IF(踏み台シート!X255=1,1,""))),IF(AND(踏み台シート!X255=1,踏み台シート!X469=1),2,IF(踏み台シート!X255=1,1,"")))</f>
        <v/>
      </c>
      <c r="Y45" s="5" t="str">
        <f>IF($Y$8&gt;=DATE(2023,5,8),IF('別紙3-3_要件ﾁｪｯｸﾘｽﾄ(0508以降)'!$C$28="×","",IF(AND(踏み台シート!Y255=1,踏み台シート!Y469=1),2,IF(踏み台シート!Y255=1,1,""))),IF(AND(踏み台シート!Y255=1,踏み台シート!Y469=1),2,IF(踏み台シート!Y255=1,1,"")))</f>
        <v/>
      </c>
      <c r="Z45" s="5" t="str">
        <f>IF($Z$8&gt;=DATE(2023,5,8),IF('別紙3-3_要件ﾁｪｯｸﾘｽﾄ(0508以降)'!$C$28="×","",IF(AND(踏み台シート!Z255=1,踏み台シート!Z469=1),2,IF(踏み台シート!Z255=1,1,""))),IF(AND(踏み台シート!Z255=1,踏み台シート!Z469=1),2,IF(踏み台シート!Z255=1,1,"")))</f>
        <v/>
      </c>
      <c r="AA45" s="5" t="str">
        <f>IF($AA$8&gt;=DATE(2023,5,8),IF('別紙3-3_要件ﾁｪｯｸﾘｽﾄ(0508以降)'!$C$28="×","",IF(AND(踏み台シート!AA255=1,踏み台シート!AA469=1),2,IF(踏み台シート!AA255=1,1,""))),IF(AND(踏み台シート!AA255=1,踏み台シート!AA469=1),2,IF(踏み台シート!AA255=1,1,"")))</f>
        <v/>
      </c>
      <c r="AB45" s="5" t="str">
        <f>IF($AB$8&gt;=DATE(2023,5,8),IF('別紙3-3_要件ﾁｪｯｸﾘｽﾄ(0508以降)'!$C$28="×","",IF(AND(踏み台シート!AB255=1,踏み台シート!AB469=1),2,IF(踏み台シート!AB255=1,1,""))),IF(AND(踏み台シート!AB255=1,踏み台シート!AB469=1),2,IF(踏み台シート!AB255=1,1,"")))</f>
        <v/>
      </c>
      <c r="AC45" s="5" t="str">
        <f>IF($AC$8&gt;=DATE(2023,5,8),IF('別紙3-3_要件ﾁｪｯｸﾘｽﾄ(0508以降)'!$C$28="×","",IF(AND(踏み台シート!AC255=1,踏み台シート!AC469=1),2,IF(踏み台シート!AC255=1,1,""))),IF(AND(踏み台シート!AC255=1,踏み台シート!AC469=1),2,IF(踏み台シート!AC255=1,1,"")))</f>
        <v/>
      </c>
      <c r="AD45" s="5" t="str">
        <f>IF($AD$8&gt;=DATE(2023,5,8),IF('別紙3-3_要件ﾁｪｯｸﾘｽﾄ(0508以降)'!$C$28="×","",IF(AND(踏み台シート!AD255=1,踏み台シート!AD469=1),2,IF(踏み台シート!AD255=1,1,""))),IF(AND(踏み台シート!AD255=1,踏み台シート!AD469=1),2,IF(踏み台シート!AD255=1,1,"")))</f>
        <v/>
      </c>
      <c r="AE45" s="5" t="str">
        <f>IF($AE$8&gt;=DATE(2023,5,8),IF('別紙3-3_要件ﾁｪｯｸﾘｽﾄ(0508以降)'!$C$28="×","",IF(AND(踏み台シート!AE255=1,踏み台シート!AE469=1),2,IF(踏み台シート!AE255=1,1,""))),IF(AND(踏み台シート!AE255=1,踏み台シート!AE469=1),2,IF(踏み台シート!AE255=1,1,"")))</f>
        <v/>
      </c>
      <c r="AF45" s="5" t="str">
        <f>IF($AF$8&gt;=DATE(2023,5,8),IF('別紙3-3_要件ﾁｪｯｸﾘｽﾄ(0508以降)'!$C$28="×","",IF(AND(踏み台シート!AF255=1,踏み台シート!AF469=1),2,IF(踏み台シート!AF255=1,1,""))),IF(AND(踏み台シート!AF255=1,踏み台シート!AF469=1),2,IF(踏み台シート!AF255=1,1,"")))</f>
        <v/>
      </c>
      <c r="AG45" s="5" t="str">
        <f>IF($AG$8&gt;=DATE(2023,5,8),IF('別紙3-3_要件ﾁｪｯｸﾘｽﾄ(0508以降)'!$C$28="×","",IF(AND(踏み台シート!AG255=1,踏み台シート!AG469=1),2,IF(踏み台シート!AG255=1,1,""))),IF(AND(踏み台シート!AG255=1,踏み台シート!AG469=1),2,IF(踏み台シート!AG255=1,1,"")))</f>
        <v/>
      </c>
      <c r="AH45" s="5" t="str">
        <f>IF($AH$8&gt;=DATE(2023,5,8),IF('別紙3-3_要件ﾁｪｯｸﾘｽﾄ(0508以降)'!$C$28="×","",IF(AND(踏み台シート!AH255=1,踏み台シート!AH469=1),2,IF(踏み台シート!AH255=1,1,""))),IF(AND(踏み台シート!AH255=1,踏み台シート!AH469=1),2,IF(踏み台シート!AH255=1,1,"")))</f>
        <v/>
      </c>
      <c r="AI45" s="5" t="str">
        <f>IF($AI$8&gt;=DATE(2023,5,8),IF('別紙3-3_要件ﾁｪｯｸﾘｽﾄ(0508以降)'!$C$28="×","",IF(AND(踏み台シート!AI255=1,踏み台シート!AI469=1),2,IF(踏み台シート!AI255=1,1,""))),IF(AND(踏み台シート!AI255=1,踏み台シート!AI469=1),2,IF(踏み台シート!AI255=1,1,"")))</f>
        <v/>
      </c>
      <c r="AJ45" s="5" t="str">
        <f>IF($AJ$8&gt;=DATE(2023,5,8),IF('別紙3-3_要件ﾁｪｯｸﾘｽﾄ(0508以降)'!$C$28="×","",IF(AND(踏み台シート!AJ255=1,踏み台シート!AJ469=1),2,IF(踏み台シート!AJ255=1,1,""))),IF(AND(踏み台シート!AJ255=1,踏み台シート!AJ469=1),2,IF(踏み台シート!AJ255=1,1,"")))</f>
        <v/>
      </c>
      <c r="AK45" s="5" t="str">
        <f>IF($AK$8&gt;=DATE(2023,5,8),IF('別紙3-3_要件ﾁｪｯｸﾘｽﾄ(0508以降)'!$C$28="×","",IF(AND(踏み台シート!AK255=1,踏み台シート!AK469=1),2,IF(踏み台シート!AK255=1,1,""))),IF(AND(踏み台シート!AK255=1,踏み台シート!AK469=1),2,IF(踏み台シート!AK255=1,1,"")))</f>
        <v/>
      </c>
      <c r="AL45" s="5" t="str">
        <f>IF($AL$8&gt;=DATE(2023,5,8),IF('別紙3-3_要件ﾁｪｯｸﾘｽﾄ(0508以降)'!$C$28="×","",IF(AND(踏み台シート!AL255=1,踏み台シート!AL469=1),2,IF(踏み台シート!AL255=1,1,""))),IF(AND(踏み台シート!AL255=1,踏み台シート!AL469=1),2,IF(踏み台シート!AL255=1,1,"")))</f>
        <v/>
      </c>
      <c r="AM45" s="5" t="str">
        <f>IF($AM$8&gt;=DATE(2023,5,8),IF('別紙3-3_要件ﾁｪｯｸﾘｽﾄ(0508以降)'!$C$28="×","",IF(AND(踏み台シート!AM255=1,踏み台シート!AM469=1),2,IF(踏み台シート!AM255=1,1,""))),IF(AND(踏み台シート!AM255=1,踏み台シート!AM469=1),2,IF(踏み台シート!AM255=1,1,"")))</f>
        <v/>
      </c>
      <c r="AN45" s="5" t="str">
        <f>IF($AN$8&gt;=DATE(2023,5,8),IF('別紙3-3_要件ﾁｪｯｸﾘｽﾄ(0508以降)'!$C$28="×","",IF(AND(踏み台シート!AN255=1,踏み台シート!AN469=1),2,IF(踏み台シート!AN255=1,1,""))),IF(AND(踏み台シート!AN255=1,踏み台シート!AN469=1),2,IF(踏み台シート!AN255=1,1,"")))</f>
        <v/>
      </c>
      <c r="AO45" s="5" t="str">
        <f>IF($AO$8&gt;=DATE(2023,5,8),IF('別紙3-3_要件ﾁｪｯｸﾘｽﾄ(0508以降)'!$C$28="×","",IF(AND(踏み台シート!AO255=1,踏み台シート!AO469=1),2,IF(踏み台シート!AO255=1,1,""))),IF(AND(踏み台シート!AO255=1,踏み台シート!AO469=1),2,IF(踏み台シート!AO255=1,1,"")))</f>
        <v/>
      </c>
      <c r="AP45" s="5" t="str">
        <f>IF($AP$8&gt;=DATE(2023,5,8),IF('別紙3-3_要件ﾁｪｯｸﾘｽﾄ(0508以降)'!$C$28="×","",IF(AND(踏み台シート!AP255=1,踏み台シート!AP469=1),2,IF(踏み台シート!AP255=1,1,""))),IF(AND(踏み台シート!AP255=1,踏み台シート!AP469=1),2,IF(踏み台シート!AP255=1,1,"")))</f>
        <v/>
      </c>
      <c r="AQ45" s="5" t="str">
        <f>IF($AQ$8&gt;=DATE(2023,5,8),IF('別紙3-3_要件ﾁｪｯｸﾘｽﾄ(0508以降)'!$C$28="×","",IF(AND(踏み台シート!AQ255=1,踏み台シート!AQ469=1),2,IF(踏み台シート!AQ255=1,1,""))),IF(AND(踏み台シート!AQ255=1,踏み台シート!AQ469=1),2,IF(踏み台シート!AQ255=1,1,"")))</f>
        <v/>
      </c>
      <c r="AR45" s="5" t="str">
        <f>IF($AR$8&gt;=DATE(2023,5,8),IF('別紙3-3_要件ﾁｪｯｸﾘｽﾄ(0508以降)'!$C$28="×","",IF(AND(踏み台シート!AR255=1,踏み台シート!AR469=1),2,IF(踏み台シート!AR255=1,1,""))),IF(AND(踏み台シート!AR255=1,踏み台シート!AR469=1),2,IF(踏み台シート!AR255=1,1,"")))</f>
        <v/>
      </c>
      <c r="AS45" s="5" t="str">
        <f>IF($AS$8&gt;=DATE(2023,5,8),IF('別紙3-3_要件ﾁｪｯｸﾘｽﾄ(0508以降)'!$C$28="×","",IF(AND(踏み台シート!AS255=1,踏み台シート!AS469=1),2,IF(踏み台シート!AS255=1,1,""))),IF(AND(踏み台シート!AS255=1,踏み台シート!AS469=1),2,IF(踏み台シート!AS255=1,1,"")))</f>
        <v/>
      </c>
      <c r="AT45" s="5" t="str">
        <f>IF($AT$8&gt;=DATE(2023,5,8),IF('別紙3-3_要件ﾁｪｯｸﾘｽﾄ(0508以降)'!$C$28="×","",IF(AND(踏み台シート!AT255=1,踏み台シート!AT469=1),2,IF(踏み台シート!AT255=1,1,""))),IF(AND(踏み台シート!AT255=1,踏み台シート!AT469=1),2,IF(踏み台シート!AT255=1,1,"")))</f>
        <v/>
      </c>
      <c r="AU45" s="5" t="str">
        <f>IF($AU$8&gt;=DATE(2023,5,8),IF('別紙3-3_要件ﾁｪｯｸﾘｽﾄ(0508以降)'!$C$28="×","",IF(AND(踏み台シート!AU255=1,踏み台シート!AU469=1),2,IF(踏み台シート!AU255=1,1,""))),IF(AND(踏み台シート!AU255=1,踏み台シート!AU469=1),2,IF(踏み台シート!AU255=1,1,"")))</f>
        <v/>
      </c>
      <c r="AV45" s="5" t="str">
        <f>IF($AV$8&gt;=DATE(2023,5,8),IF('別紙3-3_要件ﾁｪｯｸﾘｽﾄ(0508以降)'!$C$28="×","",IF(AND(踏み台シート!AV255=1,踏み台シート!AV469=1),2,IF(踏み台シート!AV255=1,1,""))),IF(AND(踏み台シート!AV255=1,踏み台シート!AV469=1),2,IF(踏み台シート!AV255=1,1,"")))</f>
        <v/>
      </c>
      <c r="AW45" s="5" t="str">
        <f>IF($AW$8&gt;=DATE(2023,5,8),IF('別紙3-3_要件ﾁｪｯｸﾘｽﾄ(0508以降)'!$C$28="×","",IF(AND(踏み台シート!AW255=1,踏み台シート!AW469=1),2,IF(踏み台シート!AW255=1,1,""))),IF(AND(踏み台シート!AW255=1,踏み台シート!AW469=1),2,IF(踏み台シート!AW255=1,1,"")))</f>
        <v/>
      </c>
      <c r="AX45" s="5" t="str">
        <f>IF($AX$8&gt;=DATE(2023,5,8),IF('別紙3-3_要件ﾁｪｯｸﾘｽﾄ(0508以降)'!$C$28="×","",IF(AND(踏み台シート!AX255=1,踏み台シート!AX469=1),2,IF(踏み台シート!AX255=1,1,""))),IF(AND(踏み台シート!AX255=1,踏み台シート!AX469=1),2,IF(踏み台シート!AX255=1,1,"")))</f>
        <v/>
      </c>
      <c r="AY45" s="5" t="str">
        <f>IF($AY$8&gt;=DATE(2023,5,8),IF('別紙3-3_要件ﾁｪｯｸﾘｽﾄ(0508以降)'!$C$28="×","",IF(AND(踏み台シート!AY255=1,踏み台シート!AY469=1),2,IF(踏み台シート!AY255=1,1,""))),IF(AND(踏み台シート!AY255=1,踏み台シート!AY469=1),2,IF(踏み台シート!AY255=1,1,"")))</f>
        <v/>
      </c>
      <c r="AZ45" s="5" t="str">
        <f>IF($AZ$8&gt;=DATE(2023,5,8),IF('別紙3-3_要件ﾁｪｯｸﾘｽﾄ(0508以降)'!$C$28="×","",IF(AND(踏み台シート!AZ255=1,踏み台シート!AZ469=1),2,IF(踏み台シート!AZ255=1,1,""))),IF(AND(踏み台シート!AZ255=1,踏み台シート!AZ469=1),2,IF(踏み台シート!AZ255=1,1,"")))</f>
        <v/>
      </c>
      <c r="BA45" s="5" t="str">
        <f>IF($BA$8&gt;=DATE(2023,5,8),IF('別紙3-3_要件ﾁｪｯｸﾘｽﾄ(0508以降)'!$C$28="×","",IF(AND(踏み台シート!BA255=1,踏み台シート!BA469=1),2,IF(踏み台シート!BA255=1,1,""))),IF(AND(踏み台シート!BA255=1,踏み台シート!BA469=1),2,IF(踏み台シート!BA255=1,1,"")))</f>
        <v/>
      </c>
      <c r="BB45" s="18" t="str">
        <f t="shared" si="21"/>
        <v/>
      </c>
      <c r="BC45" s="7" t="str">
        <f t="shared" si="22"/>
        <v/>
      </c>
      <c r="BD45" s="7" t="str">
        <f t="shared" si="23"/>
        <v/>
      </c>
    </row>
    <row r="46" spans="1:56" ht="24" hidden="1" customHeight="1" x14ac:dyDescent="0.2">
      <c r="A46" s="5" t="str">
        <f t="shared" si="24"/>
        <v/>
      </c>
      <c r="B46" s="14" t="str">
        <f>IF('別紙3-1_区分⑤所要額内訳'!B48="","",'別紙3-1_区分⑤所要額内訳'!B48)</f>
        <v/>
      </c>
      <c r="C46" s="5" t="str">
        <f>IF('別紙3-1_区分⑤所要額内訳'!C48="","",'別紙3-1_区分⑤所要額内訳'!C48)</f>
        <v/>
      </c>
      <c r="D46" s="5">
        <f>IF($D$8&gt;=DATE(2023,5,8),IF('別紙3-3_要件ﾁｪｯｸﾘｽﾄ(0508以降)'!$C$28="×","",IF(AND(踏み台シート!D256=1,踏み台シート!D470=1),2,IF(踏み台シート!D256=1,1,""))),IF(AND(踏み台シート!D256=1,踏み台シート!D470=1),2,IF(踏み台シート!D256=1,1,"")))</f>
        <v>1</v>
      </c>
      <c r="E46" s="5" t="str">
        <f>IF($E$8&gt;=DATE(2023,5,8),IF('別紙3-3_要件ﾁｪｯｸﾘｽﾄ(0508以降)'!$C$28="×","",IF(AND(踏み台シート!E256=1,踏み台シート!E470=1),2,IF(踏み台シート!E256=1,1,""))),IF(AND(踏み台シート!E256=1,踏み台シート!E470=1),2,IF(踏み台シート!E256=1,1,"")))</f>
        <v/>
      </c>
      <c r="F46" s="5" t="str">
        <f>IF($F$8&gt;=DATE(2023,5,8),IF('別紙3-3_要件ﾁｪｯｸﾘｽﾄ(0508以降)'!$C$28="×","",IF(AND(踏み台シート!F256=1,踏み台シート!F470=1),2,IF(踏み台シート!F256=1,1,""))),IF(AND(踏み台シート!F256=1,踏み台シート!F470=1),2,IF(踏み台シート!F256=1,1,"")))</f>
        <v/>
      </c>
      <c r="G46" s="5" t="str">
        <f>IF($G$8&gt;=DATE(2023,5,8),IF('別紙3-3_要件ﾁｪｯｸﾘｽﾄ(0508以降)'!$C$28="×","",IF(AND(踏み台シート!G256=1,踏み台シート!G470=1),2,IF(踏み台シート!G256=1,1,""))),IF(AND(踏み台シート!G256=1,踏み台シート!G470=1),2,IF(踏み台シート!G256=1,1,"")))</f>
        <v/>
      </c>
      <c r="H46" s="5" t="str">
        <f>IF($H$8&gt;=DATE(2023,5,8),IF('別紙3-3_要件ﾁｪｯｸﾘｽﾄ(0508以降)'!$C$28="×","",IF(AND(踏み台シート!H256=1,踏み台シート!H470=1),2,IF(踏み台シート!H256=1,1,""))),IF(AND(踏み台シート!H256=1,踏み台シート!H470=1),2,IF(踏み台シート!H256=1,1,"")))</f>
        <v/>
      </c>
      <c r="I46" s="5" t="str">
        <f>IF($I$8&gt;=DATE(2023,5,8),IF('別紙3-3_要件ﾁｪｯｸﾘｽﾄ(0508以降)'!$C$28="×","",IF(AND(踏み台シート!I256=1,踏み台シート!I470=1),2,IF(踏み台シート!I256=1,1,""))),IF(AND(踏み台シート!I256=1,踏み台シート!I470=1),2,IF(踏み台シート!I256=1,1,"")))</f>
        <v/>
      </c>
      <c r="J46" s="5" t="str">
        <f>IF($J$8&gt;=DATE(2023,5,8),IF('別紙3-3_要件ﾁｪｯｸﾘｽﾄ(0508以降)'!$C$28="×","",IF(AND(踏み台シート!J256=1,踏み台シート!J470=1),2,IF(踏み台シート!J256=1,1,""))),IF(AND(踏み台シート!J256=1,踏み台シート!J470=1),2,IF(踏み台シート!J256=1,1,"")))</f>
        <v/>
      </c>
      <c r="K46" s="5" t="str">
        <f>IF($K$8&gt;=DATE(2023,5,8),IF('別紙3-3_要件ﾁｪｯｸﾘｽﾄ(0508以降)'!$C$28="×","",IF(AND(踏み台シート!K256=1,踏み台シート!K470=1),2,IF(踏み台シート!K256=1,1,""))),IF(AND(踏み台シート!K256=1,踏み台シート!K470=1),2,IF(踏み台シート!K256=1,1,"")))</f>
        <v/>
      </c>
      <c r="L46" s="5" t="str">
        <f>IF($L$8&gt;=DATE(2023,5,8),IF('別紙3-3_要件ﾁｪｯｸﾘｽﾄ(0508以降)'!$C$28="×","",IF(AND(踏み台シート!L256=1,踏み台シート!L470=1),2,IF(踏み台シート!L256=1,1,""))),IF(AND(踏み台シート!L256=1,踏み台シート!L470=1),2,IF(踏み台シート!L256=1,1,"")))</f>
        <v/>
      </c>
      <c r="M46" s="5" t="str">
        <f>IF($M$8&gt;=DATE(2023,5,8),IF('別紙3-3_要件ﾁｪｯｸﾘｽﾄ(0508以降)'!$C$28="×","",IF(AND(踏み台シート!M256=1,踏み台シート!M470=1),2,IF(踏み台シート!M256=1,1,""))),IF(AND(踏み台シート!M256=1,踏み台シート!M470=1),2,IF(踏み台シート!M256=1,1,"")))</f>
        <v/>
      </c>
      <c r="N46" s="5" t="str">
        <f>IF($N$8&gt;=DATE(2023,5,8),IF('別紙3-3_要件ﾁｪｯｸﾘｽﾄ(0508以降)'!$C$28="×","",IF(AND(踏み台シート!N256=1,踏み台シート!N470=1),2,IF(踏み台シート!N256=1,1,""))),IF(AND(踏み台シート!N256=1,踏み台シート!N470=1),2,IF(踏み台シート!N256=1,1,"")))</f>
        <v/>
      </c>
      <c r="O46" s="5" t="str">
        <f>IF($O$8&gt;=DATE(2023,5,8),IF('別紙3-3_要件ﾁｪｯｸﾘｽﾄ(0508以降)'!$C$28="×","",IF(AND(踏み台シート!O256=1,踏み台シート!O470=1),2,IF(踏み台シート!O256=1,1,""))),IF(AND(踏み台シート!O256=1,踏み台シート!O470=1),2,IF(踏み台シート!O256=1,1,"")))</f>
        <v/>
      </c>
      <c r="P46" s="5" t="str">
        <f>IF($P$8&gt;=DATE(2023,5,8),IF('別紙3-3_要件ﾁｪｯｸﾘｽﾄ(0508以降)'!$C$28="×","",IF(AND(踏み台シート!P256=1,踏み台シート!P470=1),2,IF(踏み台シート!P256=1,1,""))),IF(AND(踏み台シート!P256=1,踏み台シート!P470=1),2,IF(踏み台シート!P256=1,1,"")))</f>
        <v/>
      </c>
      <c r="Q46" s="5" t="str">
        <f>IF($Q$8&gt;=DATE(2023,5,8),IF('別紙3-3_要件ﾁｪｯｸﾘｽﾄ(0508以降)'!$C$28="×","",IF(AND(踏み台シート!Q256=1,踏み台シート!Q470=1),2,IF(踏み台シート!Q256=1,1,""))),IF(AND(踏み台シート!Q256=1,踏み台シート!Q470=1),2,IF(踏み台シート!Q256=1,1,"")))</f>
        <v/>
      </c>
      <c r="R46" s="5" t="str">
        <f>IF($R$8&gt;=DATE(2023,5,8),IF('別紙3-3_要件ﾁｪｯｸﾘｽﾄ(0508以降)'!$C$28="×","",IF(AND(踏み台シート!R256=1,踏み台シート!R470=1),2,IF(踏み台シート!R256=1,1,""))),IF(AND(踏み台シート!R256=1,踏み台シート!R470=1),2,IF(踏み台シート!R256=1,1,"")))</f>
        <v/>
      </c>
      <c r="S46" s="5" t="str">
        <f>IF($S$8&gt;=DATE(2023,5,8),IF('別紙3-3_要件ﾁｪｯｸﾘｽﾄ(0508以降)'!$C$28="×","",IF(AND(踏み台シート!S256=1,踏み台シート!S470=1),2,IF(踏み台シート!S256=1,1,""))),IF(AND(踏み台シート!S256=1,踏み台シート!S470=1),2,IF(踏み台シート!S256=1,1,"")))</f>
        <v/>
      </c>
      <c r="T46" s="5" t="str">
        <f>IF($T$8&gt;=DATE(2023,5,8),IF('別紙3-3_要件ﾁｪｯｸﾘｽﾄ(0508以降)'!$C$28="×","",IF(AND(踏み台シート!T256=1,踏み台シート!T470=1),2,IF(踏み台シート!T256=1,1,""))),IF(AND(踏み台シート!T256=1,踏み台シート!T470=1),2,IF(踏み台シート!T256=1,1,"")))</f>
        <v/>
      </c>
      <c r="U46" s="5" t="str">
        <f>IF($U$8&gt;=DATE(2023,5,8),IF('別紙3-3_要件ﾁｪｯｸﾘｽﾄ(0508以降)'!$C$28="×","",IF(AND(踏み台シート!U256=1,踏み台シート!U470=1),2,IF(踏み台シート!U256=1,1,""))),IF(AND(踏み台シート!U256=1,踏み台シート!U470=1),2,IF(踏み台シート!U256=1,1,"")))</f>
        <v/>
      </c>
      <c r="V46" s="5" t="str">
        <f>IF($V$8&gt;=DATE(2023,5,8),IF('別紙3-3_要件ﾁｪｯｸﾘｽﾄ(0508以降)'!$C$28="×","",IF(AND(踏み台シート!V256=1,踏み台シート!V470=1),2,IF(踏み台シート!V256=1,1,""))),IF(AND(踏み台シート!V256=1,踏み台シート!V470=1),2,IF(踏み台シート!V256=1,1,"")))</f>
        <v/>
      </c>
      <c r="W46" s="5" t="str">
        <f>IF($W$8&gt;=DATE(2023,5,8),IF('別紙3-3_要件ﾁｪｯｸﾘｽﾄ(0508以降)'!$C$28="×","",IF(AND(踏み台シート!W256=1,踏み台シート!W470=1),2,IF(踏み台シート!W256=1,1,""))),IF(AND(踏み台シート!W256=1,踏み台シート!W470=1),2,IF(踏み台シート!W256=1,1,"")))</f>
        <v/>
      </c>
      <c r="X46" s="5" t="str">
        <f>IF($X$8&gt;=DATE(2023,5,8),IF('別紙3-3_要件ﾁｪｯｸﾘｽﾄ(0508以降)'!$C$28="×","",IF(AND(踏み台シート!X256=1,踏み台シート!X470=1),2,IF(踏み台シート!X256=1,1,""))),IF(AND(踏み台シート!X256=1,踏み台シート!X470=1),2,IF(踏み台シート!X256=1,1,"")))</f>
        <v/>
      </c>
      <c r="Y46" s="5" t="str">
        <f>IF($Y$8&gt;=DATE(2023,5,8),IF('別紙3-3_要件ﾁｪｯｸﾘｽﾄ(0508以降)'!$C$28="×","",IF(AND(踏み台シート!Y256=1,踏み台シート!Y470=1),2,IF(踏み台シート!Y256=1,1,""))),IF(AND(踏み台シート!Y256=1,踏み台シート!Y470=1),2,IF(踏み台シート!Y256=1,1,"")))</f>
        <v/>
      </c>
      <c r="Z46" s="5" t="str">
        <f>IF($Z$8&gt;=DATE(2023,5,8),IF('別紙3-3_要件ﾁｪｯｸﾘｽﾄ(0508以降)'!$C$28="×","",IF(AND(踏み台シート!Z256=1,踏み台シート!Z470=1),2,IF(踏み台シート!Z256=1,1,""))),IF(AND(踏み台シート!Z256=1,踏み台シート!Z470=1),2,IF(踏み台シート!Z256=1,1,"")))</f>
        <v/>
      </c>
      <c r="AA46" s="5" t="str">
        <f>IF($AA$8&gt;=DATE(2023,5,8),IF('別紙3-3_要件ﾁｪｯｸﾘｽﾄ(0508以降)'!$C$28="×","",IF(AND(踏み台シート!AA256=1,踏み台シート!AA470=1),2,IF(踏み台シート!AA256=1,1,""))),IF(AND(踏み台シート!AA256=1,踏み台シート!AA470=1),2,IF(踏み台シート!AA256=1,1,"")))</f>
        <v/>
      </c>
      <c r="AB46" s="5" t="str">
        <f>IF($AB$8&gt;=DATE(2023,5,8),IF('別紙3-3_要件ﾁｪｯｸﾘｽﾄ(0508以降)'!$C$28="×","",IF(AND(踏み台シート!AB256=1,踏み台シート!AB470=1),2,IF(踏み台シート!AB256=1,1,""))),IF(AND(踏み台シート!AB256=1,踏み台シート!AB470=1),2,IF(踏み台シート!AB256=1,1,"")))</f>
        <v/>
      </c>
      <c r="AC46" s="5" t="str">
        <f>IF($AC$8&gt;=DATE(2023,5,8),IF('別紙3-3_要件ﾁｪｯｸﾘｽﾄ(0508以降)'!$C$28="×","",IF(AND(踏み台シート!AC256=1,踏み台シート!AC470=1),2,IF(踏み台シート!AC256=1,1,""))),IF(AND(踏み台シート!AC256=1,踏み台シート!AC470=1),2,IF(踏み台シート!AC256=1,1,"")))</f>
        <v/>
      </c>
      <c r="AD46" s="5" t="str">
        <f>IF($AD$8&gt;=DATE(2023,5,8),IF('別紙3-3_要件ﾁｪｯｸﾘｽﾄ(0508以降)'!$C$28="×","",IF(AND(踏み台シート!AD256=1,踏み台シート!AD470=1),2,IF(踏み台シート!AD256=1,1,""))),IF(AND(踏み台シート!AD256=1,踏み台シート!AD470=1),2,IF(踏み台シート!AD256=1,1,"")))</f>
        <v/>
      </c>
      <c r="AE46" s="5" t="str">
        <f>IF($AE$8&gt;=DATE(2023,5,8),IF('別紙3-3_要件ﾁｪｯｸﾘｽﾄ(0508以降)'!$C$28="×","",IF(AND(踏み台シート!AE256=1,踏み台シート!AE470=1),2,IF(踏み台シート!AE256=1,1,""))),IF(AND(踏み台シート!AE256=1,踏み台シート!AE470=1),2,IF(踏み台シート!AE256=1,1,"")))</f>
        <v/>
      </c>
      <c r="AF46" s="5" t="str">
        <f>IF($AF$8&gt;=DATE(2023,5,8),IF('別紙3-3_要件ﾁｪｯｸﾘｽﾄ(0508以降)'!$C$28="×","",IF(AND(踏み台シート!AF256=1,踏み台シート!AF470=1),2,IF(踏み台シート!AF256=1,1,""))),IF(AND(踏み台シート!AF256=1,踏み台シート!AF470=1),2,IF(踏み台シート!AF256=1,1,"")))</f>
        <v/>
      </c>
      <c r="AG46" s="5" t="str">
        <f>IF($AG$8&gt;=DATE(2023,5,8),IF('別紙3-3_要件ﾁｪｯｸﾘｽﾄ(0508以降)'!$C$28="×","",IF(AND(踏み台シート!AG256=1,踏み台シート!AG470=1),2,IF(踏み台シート!AG256=1,1,""))),IF(AND(踏み台シート!AG256=1,踏み台シート!AG470=1),2,IF(踏み台シート!AG256=1,1,"")))</f>
        <v/>
      </c>
      <c r="AH46" s="5" t="str">
        <f>IF($AH$8&gt;=DATE(2023,5,8),IF('別紙3-3_要件ﾁｪｯｸﾘｽﾄ(0508以降)'!$C$28="×","",IF(AND(踏み台シート!AH256=1,踏み台シート!AH470=1),2,IF(踏み台シート!AH256=1,1,""))),IF(AND(踏み台シート!AH256=1,踏み台シート!AH470=1),2,IF(踏み台シート!AH256=1,1,"")))</f>
        <v/>
      </c>
      <c r="AI46" s="5" t="str">
        <f>IF($AI$8&gt;=DATE(2023,5,8),IF('別紙3-3_要件ﾁｪｯｸﾘｽﾄ(0508以降)'!$C$28="×","",IF(AND(踏み台シート!AI256=1,踏み台シート!AI470=1),2,IF(踏み台シート!AI256=1,1,""))),IF(AND(踏み台シート!AI256=1,踏み台シート!AI470=1),2,IF(踏み台シート!AI256=1,1,"")))</f>
        <v/>
      </c>
      <c r="AJ46" s="5" t="str">
        <f>IF($AJ$8&gt;=DATE(2023,5,8),IF('別紙3-3_要件ﾁｪｯｸﾘｽﾄ(0508以降)'!$C$28="×","",IF(AND(踏み台シート!AJ256=1,踏み台シート!AJ470=1),2,IF(踏み台シート!AJ256=1,1,""))),IF(AND(踏み台シート!AJ256=1,踏み台シート!AJ470=1),2,IF(踏み台シート!AJ256=1,1,"")))</f>
        <v/>
      </c>
      <c r="AK46" s="5" t="str">
        <f>IF($AK$8&gt;=DATE(2023,5,8),IF('別紙3-3_要件ﾁｪｯｸﾘｽﾄ(0508以降)'!$C$28="×","",IF(AND(踏み台シート!AK256=1,踏み台シート!AK470=1),2,IF(踏み台シート!AK256=1,1,""))),IF(AND(踏み台シート!AK256=1,踏み台シート!AK470=1),2,IF(踏み台シート!AK256=1,1,"")))</f>
        <v/>
      </c>
      <c r="AL46" s="5" t="str">
        <f>IF($AL$8&gt;=DATE(2023,5,8),IF('別紙3-3_要件ﾁｪｯｸﾘｽﾄ(0508以降)'!$C$28="×","",IF(AND(踏み台シート!AL256=1,踏み台シート!AL470=1),2,IF(踏み台シート!AL256=1,1,""))),IF(AND(踏み台シート!AL256=1,踏み台シート!AL470=1),2,IF(踏み台シート!AL256=1,1,"")))</f>
        <v/>
      </c>
      <c r="AM46" s="5" t="str">
        <f>IF($AM$8&gt;=DATE(2023,5,8),IF('別紙3-3_要件ﾁｪｯｸﾘｽﾄ(0508以降)'!$C$28="×","",IF(AND(踏み台シート!AM256=1,踏み台シート!AM470=1),2,IF(踏み台シート!AM256=1,1,""))),IF(AND(踏み台シート!AM256=1,踏み台シート!AM470=1),2,IF(踏み台シート!AM256=1,1,"")))</f>
        <v/>
      </c>
      <c r="AN46" s="5" t="str">
        <f>IF($AN$8&gt;=DATE(2023,5,8),IF('別紙3-3_要件ﾁｪｯｸﾘｽﾄ(0508以降)'!$C$28="×","",IF(AND(踏み台シート!AN256=1,踏み台シート!AN470=1),2,IF(踏み台シート!AN256=1,1,""))),IF(AND(踏み台シート!AN256=1,踏み台シート!AN470=1),2,IF(踏み台シート!AN256=1,1,"")))</f>
        <v/>
      </c>
      <c r="AO46" s="5" t="str">
        <f>IF($AO$8&gt;=DATE(2023,5,8),IF('別紙3-3_要件ﾁｪｯｸﾘｽﾄ(0508以降)'!$C$28="×","",IF(AND(踏み台シート!AO256=1,踏み台シート!AO470=1),2,IF(踏み台シート!AO256=1,1,""))),IF(AND(踏み台シート!AO256=1,踏み台シート!AO470=1),2,IF(踏み台シート!AO256=1,1,"")))</f>
        <v/>
      </c>
      <c r="AP46" s="5" t="str">
        <f>IF($AP$8&gt;=DATE(2023,5,8),IF('別紙3-3_要件ﾁｪｯｸﾘｽﾄ(0508以降)'!$C$28="×","",IF(AND(踏み台シート!AP256=1,踏み台シート!AP470=1),2,IF(踏み台シート!AP256=1,1,""))),IF(AND(踏み台シート!AP256=1,踏み台シート!AP470=1),2,IF(踏み台シート!AP256=1,1,"")))</f>
        <v/>
      </c>
      <c r="AQ46" s="5" t="str">
        <f>IF($AQ$8&gt;=DATE(2023,5,8),IF('別紙3-3_要件ﾁｪｯｸﾘｽﾄ(0508以降)'!$C$28="×","",IF(AND(踏み台シート!AQ256=1,踏み台シート!AQ470=1),2,IF(踏み台シート!AQ256=1,1,""))),IF(AND(踏み台シート!AQ256=1,踏み台シート!AQ470=1),2,IF(踏み台シート!AQ256=1,1,"")))</f>
        <v/>
      </c>
      <c r="AR46" s="5" t="str">
        <f>IF($AR$8&gt;=DATE(2023,5,8),IF('別紙3-3_要件ﾁｪｯｸﾘｽﾄ(0508以降)'!$C$28="×","",IF(AND(踏み台シート!AR256=1,踏み台シート!AR470=1),2,IF(踏み台シート!AR256=1,1,""))),IF(AND(踏み台シート!AR256=1,踏み台シート!AR470=1),2,IF(踏み台シート!AR256=1,1,"")))</f>
        <v/>
      </c>
      <c r="AS46" s="5" t="str">
        <f>IF($AS$8&gt;=DATE(2023,5,8),IF('別紙3-3_要件ﾁｪｯｸﾘｽﾄ(0508以降)'!$C$28="×","",IF(AND(踏み台シート!AS256=1,踏み台シート!AS470=1),2,IF(踏み台シート!AS256=1,1,""))),IF(AND(踏み台シート!AS256=1,踏み台シート!AS470=1),2,IF(踏み台シート!AS256=1,1,"")))</f>
        <v/>
      </c>
      <c r="AT46" s="5" t="str">
        <f>IF($AT$8&gt;=DATE(2023,5,8),IF('別紙3-3_要件ﾁｪｯｸﾘｽﾄ(0508以降)'!$C$28="×","",IF(AND(踏み台シート!AT256=1,踏み台シート!AT470=1),2,IF(踏み台シート!AT256=1,1,""))),IF(AND(踏み台シート!AT256=1,踏み台シート!AT470=1),2,IF(踏み台シート!AT256=1,1,"")))</f>
        <v/>
      </c>
      <c r="AU46" s="5" t="str">
        <f>IF($AU$8&gt;=DATE(2023,5,8),IF('別紙3-3_要件ﾁｪｯｸﾘｽﾄ(0508以降)'!$C$28="×","",IF(AND(踏み台シート!AU256=1,踏み台シート!AU470=1),2,IF(踏み台シート!AU256=1,1,""))),IF(AND(踏み台シート!AU256=1,踏み台シート!AU470=1),2,IF(踏み台シート!AU256=1,1,"")))</f>
        <v/>
      </c>
      <c r="AV46" s="5" t="str">
        <f>IF($AV$8&gt;=DATE(2023,5,8),IF('別紙3-3_要件ﾁｪｯｸﾘｽﾄ(0508以降)'!$C$28="×","",IF(AND(踏み台シート!AV256=1,踏み台シート!AV470=1),2,IF(踏み台シート!AV256=1,1,""))),IF(AND(踏み台シート!AV256=1,踏み台シート!AV470=1),2,IF(踏み台シート!AV256=1,1,"")))</f>
        <v/>
      </c>
      <c r="AW46" s="5" t="str">
        <f>IF($AW$8&gt;=DATE(2023,5,8),IF('別紙3-3_要件ﾁｪｯｸﾘｽﾄ(0508以降)'!$C$28="×","",IF(AND(踏み台シート!AW256=1,踏み台シート!AW470=1),2,IF(踏み台シート!AW256=1,1,""))),IF(AND(踏み台シート!AW256=1,踏み台シート!AW470=1),2,IF(踏み台シート!AW256=1,1,"")))</f>
        <v/>
      </c>
      <c r="AX46" s="5" t="str">
        <f>IF($AX$8&gt;=DATE(2023,5,8),IF('別紙3-3_要件ﾁｪｯｸﾘｽﾄ(0508以降)'!$C$28="×","",IF(AND(踏み台シート!AX256=1,踏み台シート!AX470=1),2,IF(踏み台シート!AX256=1,1,""))),IF(AND(踏み台シート!AX256=1,踏み台シート!AX470=1),2,IF(踏み台シート!AX256=1,1,"")))</f>
        <v/>
      </c>
      <c r="AY46" s="5" t="str">
        <f>IF($AY$8&gt;=DATE(2023,5,8),IF('別紙3-3_要件ﾁｪｯｸﾘｽﾄ(0508以降)'!$C$28="×","",IF(AND(踏み台シート!AY256=1,踏み台シート!AY470=1),2,IF(踏み台シート!AY256=1,1,""))),IF(AND(踏み台シート!AY256=1,踏み台シート!AY470=1),2,IF(踏み台シート!AY256=1,1,"")))</f>
        <v/>
      </c>
      <c r="AZ46" s="5" t="str">
        <f>IF($AZ$8&gt;=DATE(2023,5,8),IF('別紙3-3_要件ﾁｪｯｸﾘｽﾄ(0508以降)'!$C$28="×","",IF(AND(踏み台シート!AZ256=1,踏み台シート!AZ470=1),2,IF(踏み台シート!AZ256=1,1,""))),IF(AND(踏み台シート!AZ256=1,踏み台シート!AZ470=1),2,IF(踏み台シート!AZ256=1,1,"")))</f>
        <v/>
      </c>
      <c r="BA46" s="5" t="str">
        <f>IF($BA$8&gt;=DATE(2023,5,8),IF('別紙3-3_要件ﾁｪｯｸﾘｽﾄ(0508以降)'!$C$28="×","",IF(AND(踏み台シート!BA256=1,踏み台シート!BA470=1),2,IF(踏み台シート!BA256=1,1,""))),IF(AND(踏み台シート!BA256=1,踏み台シート!BA470=1),2,IF(踏み台シート!BA256=1,1,"")))</f>
        <v/>
      </c>
      <c r="BB46" s="18" t="str">
        <f t="shared" si="21"/>
        <v/>
      </c>
      <c r="BC46" s="7" t="str">
        <f t="shared" si="22"/>
        <v/>
      </c>
      <c r="BD46" s="7" t="str">
        <f t="shared" si="23"/>
        <v/>
      </c>
    </row>
    <row r="47" spans="1:56" ht="24" hidden="1" customHeight="1" x14ac:dyDescent="0.2">
      <c r="A47" s="5" t="str">
        <f t="shared" si="24"/>
        <v/>
      </c>
      <c r="B47" s="14" t="str">
        <f>IF('別紙3-1_区分⑤所要額内訳'!B49="","",'別紙3-1_区分⑤所要額内訳'!B49)</f>
        <v/>
      </c>
      <c r="C47" s="5" t="str">
        <f>IF('別紙3-1_区分⑤所要額内訳'!C49="","",'別紙3-1_区分⑤所要額内訳'!C49)</f>
        <v/>
      </c>
      <c r="D47" s="5">
        <f>IF($D$8&gt;=DATE(2023,5,8),IF('別紙3-3_要件ﾁｪｯｸﾘｽﾄ(0508以降)'!$C$28="×","",IF(AND(踏み台シート!D257=1,踏み台シート!D471=1),2,IF(踏み台シート!D257=1,1,""))),IF(AND(踏み台シート!D257=1,踏み台シート!D471=1),2,IF(踏み台シート!D257=1,1,"")))</f>
        <v>1</v>
      </c>
      <c r="E47" s="5" t="str">
        <f>IF($E$8&gt;=DATE(2023,5,8),IF('別紙3-3_要件ﾁｪｯｸﾘｽﾄ(0508以降)'!$C$28="×","",IF(AND(踏み台シート!E257=1,踏み台シート!E471=1),2,IF(踏み台シート!E257=1,1,""))),IF(AND(踏み台シート!E257=1,踏み台シート!E471=1),2,IF(踏み台シート!E257=1,1,"")))</f>
        <v/>
      </c>
      <c r="F47" s="5" t="str">
        <f>IF($F$8&gt;=DATE(2023,5,8),IF('別紙3-3_要件ﾁｪｯｸﾘｽﾄ(0508以降)'!$C$28="×","",IF(AND(踏み台シート!F257=1,踏み台シート!F471=1),2,IF(踏み台シート!F257=1,1,""))),IF(AND(踏み台シート!F257=1,踏み台シート!F471=1),2,IF(踏み台シート!F257=1,1,"")))</f>
        <v/>
      </c>
      <c r="G47" s="5" t="str">
        <f>IF($G$8&gt;=DATE(2023,5,8),IF('別紙3-3_要件ﾁｪｯｸﾘｽﾄ(0508以降)'!$C$28="×","",IF(AND(踏み台シート!G257=1,踏み台シート!G471=1),2,IF(踏み台シート!G257=1,1,""))),IF(AND(踏み台シート!G257=1,踏み台シート!G471=1),2,IF(踏み台シート!G257=1,1,"")))</f>
        <v/>
      </c>
      <c r="H47" s="5" t="str">
        <f>IF($H$8&gt;=DATE(2023,5,8),IF('別紙3-3_要件ﾁｪｯｸﾘｽﾄ(0508以降)'!$C$28="×","",IF(AND(踏み台シート!H257=1,踏み台シート!H471=1),2,IF(踏み台シート!H257=1,1,""))),IF(AND(踏み台シート!H257=1,踏み台シート!H471=1),2,IF(踏み台シート!H257=1,1,"")))</f>
        <v/>
      </c>
      <c r="I47" s="5" t="str">
        <f>IF($I$8&gt;=DATE(2023,5,8),IF('別紙3-3_要件ﾁｪｯｸﾘｽﾄ(0508以降)'!$C$28="×","",IF(AND(踏み台シート!I257=1,踏み台シート!I471=1),2,IF(踏み台シート!I257=1,1,""))),IF(AND(踏み台シート!I257=1,踏み台シート!I471=1),2,IF(踏み台シート!I257=1,1,"")))</f>
        <v/>
      </c>
      <c r="J47" s="5" t="str">
        <f>IF($J$8&gt;=DATE(2023,5,8),IF('別紙3-3_要件ﾁｪｯｸﾘｽﾄ(0508以降)'!$C$28="×","",IF(AND(踏み台シート!J257=1,踏み台シート!J471=1),2,IF(踏み台シート!J257=1,1,""))),IF(AND(踏み台シート!J257=1,踏み台シート!J471=1),2,IF(踏み台シート!J257=1,1,"")))</f>
        <v/>
      </c>
      <c r="K47" s="5" t="str">
        <f>IF($K$8&gt;=DATE(2023,5,8),IF('別紙3-3_要件ﾁｪｯｸﾘｽﾄ(0508以降)'!$C$28="×","",IF(AND(踏み台シート!K257=1,踏み台シート!K471=1),2,IF(踏み台シート!K257=1,1,""))),IF(AND(踏み台シート!K257=1,踏み台シート!K471=1),2,IF(踏み台シート!K257=1,1,"")))</f>
        <v/>
      </c>
      <c r="L47" s="5" t="str">
        <f>IF($L$8&gt;=DATE(2023,5,8),IF('別紙3-3_要件ﾁｪｯｸﾘｽﾄ(0508以降)'!$C$28="×","",IF(AND(踏み台シート!L257=1,踏み台シート!L471=1),2,IF(踏み台シート!L257=1,1,""))),IF(AND(踏み台シート!L257=1,踏み台シート!L471=1),2,IF(踏み台シート!L257=1,1,"")))</f>
        <v/>
      </c>
      <c r="M47" s="5" t="str">
        <f>IF($M$8&gt;=DATE(2023,5,8),IF('別紙3-3_要件ﾁｪｯｸﾘｽﾄ(0508以降)'!$C$28="×","",IF(AND(踏み台シート!M257=1,踏み台シート!M471=1),2,IF(踏み台シート!M257=1,1,""))),IF(AND(踏み台シート!M257=1,踏み台シート!M471=1),2,IF(踏み台シート!M257=1,1,"")))</f>
        <v/>
      </c>
      <c r="N47" s="5" t="str">
        <f>IF($N$8&gt;=DATE(2023,5,8),IF('別紙3-3_要件ﾁｪｯｸﾘｽﾄ(0508以降)'!$C$28="×","",IF(AND(踏み台シート!N257=1,踏み台シート!N471=1),2,IF(踏み台シート!N257=1,1,""))),IF(AND(踏み台シート!N257=1,踏み台シート!N471=1),2,IF(踏み台シート!N257=1,1,"")))</f>
        <v/>
      </c>
      <c r="O47" s="5" t="str">
        <f>IF($O$8&gt;=DATE(2023,5,8),IF('別紙3-3_要件ﾁｪｯｸﾘｽﾄ(0508以降)'!$C$28="×","",IF(AND(踏み台シート!O257=1,踏み台シート!O471=1),2,IF(踏み台シート!O257=1,1,""))),IF(AND(踏み台シート!O257=1,踏み台シート!O471=1),2,IF(踏み台シート!O257=1,1,"")))</f>
        <v/>
      </c>
      <c r="P47" s="5" t="str">
        <f>IF($P$8&gt;=DATE(2023,5,8),IF('別紙3-3_要件ﾁｪｯｸﾘｽﾄ(0508以降)'!$C$28="×","",IF(AND(踏み台シート!P257=1,踏み台シート!P471=1),2,IF(踏み台シート!P257=1,1,""))),IF(AND(踏み台シート!P257=1,踏み台シート!P471=1),2,IF(踏み台シート!P257=1,1,"")))</f>
        <v/>
      </c>
      <c r="Q47" s="5" t="str">
        <f>IF($Q$8&gt;=DATE(2023,5,8),IF('別紙3-3_要件ﾁｪｯｸﾘｽﾄ(0508以降)'!$C$28="×","",IF(AND(踏み台シート!Q257=1,踏み台シート!Q471=1),2,IF(踏み台シート!Q257=1,1,""))),IF(AND(踏み台シート!Q257=1,踏み台シート!Q471=1),2,IF(踏み台シート!Q257=1,1,"")))</f>
        <v/>
      </c>
      <c r="R47" s="5" t="str">
        <f>IF($R$8&gt;=DATE(2023,5,8),IF('別紙3-3_要件ﾁｪｯｸﾘｽﾄ(0508以降)'!$C$28="×","",IF(AND(踏み台シート!R257=1,踏み台シート!R471=1),2,IF(踏み台シート!R257=1,1,""))),IF(AND(踏み台シート!R257=1,踏み台シート!R471=1),2,IF(踏み台シート!R257=1,1,"")))</f>
        <v/>
      </c>
      <c r="S47" s="5" t="str">
        <f>IF($S$8&gt;=DATE(2023,5,8),IF('別紙3-3_要件ﾁｪｯｸﾘｽﾄ(0508以降)'!$C$28="×","",IF(AND(踏み台シート!S257=1,踏み台シート!S471=1),2,IF(踏み台シート!S257=1,1,""))),IF(AND(踏み台シート!S257=1,踏み台シート!S471=1),2,IF(踏み台シート!S257=1,1,"")))</f>
        <v/>
      </c>
      <c r="T47" s="5" t="str">
        <f>IF($T$8&gt;=DATE(2023,5,8),IF('別紙3-3_要件ﾁｪｯｸﾘｽﾄ(0508以降)'!$C$28="×","",IF(AND(踏み台シート!T257=1,踏み台シート!T471=1),2,IF(踏み台シート!T257=1,1,""))),IF(AND(踏み台シート!T257=1,踏み台シート!T471=1),2,IF(踏み台シート!T257=1,1,"")))</f>
        <v/>
      </c>
      <c r="U47" s="5" t="str">
        <f>IF($U$8&gt;=DATE(2023,5,8),IF('別紙3-3_要件ﾁｪｯｸﾘｽﾄ(0508以降)'!$C$28="×","",IF(AND(踏み台シート!U257=1,踏み台シート!U471=1),2,IF(踏み台シート!U257=1,1,""))),IF(AND(踏み台シート!U257=1,踏み台シート!U471=1),2,IF(踏み台シート!U257=1,1,"")))</f>
        <v/>
      </c>
      <c r="V47" s="5" t="str">
        <f>IF($V$8&gt;=DATE(2023,5,8),IF('別紙3-3_要件ﾁｪｯｸﾘｽﾄ(0508以降)'!$C$28="×","",IF(AND(踏み台シート!V257=1,踏み台シート!V471=1),2,IF(踏み台シート!V257=1,1,""))),IF(AND(踏み台シート!V257=1,踏み台シート!V471=1),2,IF(踏み台シート!V257=1,1,"")))</f>
        <v/>
      </c>
      <c r="W47" s="5" t="str">
        <f>IF($W$8&gt;=DATE(2023,5,8),IF('別紙3-3_要件ﾁｪｯｸﾘｽﾄ(0508以降)'!$C$28="×","",IF(AND(踏み台シート!W257=1,踏み台シート!W471=1),2,IF(踏み台シート!W257=1,1,""))),IF(AND(踏み台シート!W257=1,踏み台シート!W471=1),2,IF(踏み台シート!W257=1,1,"")))</f>
        <v/>
      </c>
      <c r="X47" s="5" t="str">
        <f>IF($X$8&gt;=DATE(2023,5,8),IF('別紙3-3_要件ﾁｪｯｸﾘｽﾄ(0508以降)'!$C$28="×","",IF(AND(踏み台シート!X257=1,踏み台シート!X471=1),2,IF(踏み台シート!X257=1,1,""))),IF(AND(踏み台シート!X257=1,踏み台シート!X471=1),2,IF(踏み台シート!X257=1,1,"")))</f>
        <v/>
      </c>
      <c r="Y47" s="5" t="str">
        <f>IF($Y$8&gt;=DATE(2023,5,8),IF('別紙3-3_要件ﾁｪｯｸﾘｽﾄ(0508以降)'!$C$28="×","",IF(AND(踏み台シート!Y257=1,踏み台シート!Y471=1),2,IF(踏み台シート!Y257=1,1,""))),IF(AND(踏み台シート!Y257=1,踏み台シート!Y471=1),2,IF(踏み台シート!Y257=1,1,"")))</f>
        <v/>
      </c>
      <c r="Z47" s="5" t="str">
        <f>IF($Z$8&gt;=DATE(2023,5,8),IF('別紙3-3_要件ﾁｪｯｸﾘｽﾄ(0508以降)'!$C$28="×","",IF(AND(踏み台シート!Z257=1,踏み台シート!Z471=1),2,IF(踏み台シート!Z257=1,1,""))),IF(AND(踏み台シート!Z257=1,踏み台シート!Z471=1),2,IF(踏み台シート!Z257=1,1,"")))</f>
        <v/>
      </c>
      <c r="AA47" s="5" t="str">
        <f>IF($AA$8&gt;=DATE(2023,5,8),IF('別紙3-3_要件ﾁｪｯｸﾘｽﾄ(0508以降)'!$C$28="×","",IF(AND(踏み台シート!AA257=1,踏み台シート!AA471=1),2,IF(踏み台シート!AA257=1,1,""))),IF(AND(踏み台シート!AA257=1,踏み台シート!AA471=1),2,IF(踏み台シート!AA257=1,1,"")))</f>
        <v/>
      </c>
      <c r="AB47" s="5" t="str">
        <f>IF($AB$8&gt;=DATE(2023,5,8),IF('別紙3-3_要件ﾁｪｯｸﾘｽﾄ(0508以降)'!$C$28="×","",IF(AND(踏み台シート!AB257=1,踏み台シート!AB471=1),2,IF(踏み台シート!AB257=1,1,""))),IF(AND(踏み台シート!AB257=1,踏み台シート!AB471=1),2,IF(踏み台シート!AB257=1,1,"")))</f>
        <v/>
      </c>
      <c r="AC47" s="5" t="str">
        <f>IF($AC$8&gt;=DATE(2023,5,8),IF('別紙3-3_要件ﾁｪｯｸﾘｽﾄ(0508以降)'!$C$28="×","",IF(AND(踏み台シート!AC257=1,踏み台シート!AC471=1),2,IF(踏み台シート!AC257=1,1,""))),IF(AND(踏み台シート!AC257=1,踏み台シート!AC471=1),2,IF(踏み台シート!AC257=1,1,"")))</f>
        <v/>
      </c>
      <c r="AD47" s="5" t="str">
        <f>IF($AD$8&gt;=DATE(2023,5,8),IF('別紙3-3_要件ﾁｪｯｸﾘｽﾄ(0508以降)'!$C$28="×","",IF(AND(踏み台シート!AD257=1,踏み台シート!AD471=1),2,IF(踏み台シート!AD257=1,1,""))),IF(AND(踏み台シート!AD257=1,踏み台シート!AD471=1),2,IF(踏み台シート!AD257=1,1,"")))</f>
        <v/>
      </c>
      <c r="AE47" s="5" t="str">
        <f>IF($AE$8&gt;=DATE(2023,5,8),IF('別紙3-3_要件ﾁｪｯｸﾘｽﾄ(0508以降)'!$C$28="×","",IF(AND(踏み台シート!AE257=1,踏み台シート!AE471=1),2,IF(踏み台シート!AE257=1,1,""))),IF(AND(踏み台シート!AE257=1,踏み台シート!AE471=1),2,IF(踏み台シート!AE257=1,1,"")))</f>
        <v/>
      </c>
      <c r="AF47" s="5" t="str">
        <f>IF($AF$8&gt;=DATE(2023,5,8),IF('別紙3-3_要件ﾁｪｯｸﾘｽﾄ(0508以降)'!$C$28="×","",IF(AND(踏み台シート!AF257=1,踏み台シート!AF471=1),2,IF(踏み台シート!AF257=1,1,""))),IF(AND(踏み台シート!AF257=1,踏み台シート!AF471=1),2,IF(踏み台シート!AF257=1,1,"")))</f>
        <v/>
      </c>
      <c r="AG47" s="5" t="str">
        <f>IF($AG$8&gt;=DATE(2023,5,8),IF('別紙3-3_要件ﾁｪｯｸﾘｽﾄ(0508以降)'!$C$28="×","",IF(AND(踏み台シート!AG257=1,踏み台シート!AG471=1),2,IF(踏み台シート!AG257=1,1,""))),IF(AND(踏み台シート!AG257=1,踏み台シート!AG471=1),2,IF(踏み台シート!AG257=1,1,"")))</f>
        <v/>
      </c>
      <c r="AH47" s="5" t="str">
        <f>IF($AH$8&gt;=DATE(2023,5,8),IF('別紙3-3_要件ﾁｪｯｸﾘｽﾄ(0508以降)'!$C$28="×","",IF(AND(踏み台シート!AH257=1,踏み台シート!AH471=1),2,IF(踏み台シート!AH257=1,1,""))),IF(AND(踏み台シート!AH257=1,踏み台シート!AH471=1),2,IF(踏み台シート!AH257=1,1,"")))</f>
        <v/>
      </c>
      <c r="AI47" s="5" t="str">
        <f>IF($AI$8&gt;=DATE(2023,5,8),IF('別紙3-3_要件ﾁｪｯｸﾘｽﾄ(0508以降)'!$C$28="×","",IF(AND(踏み台シート!AI257=1,踏み台シート!AI471=1),2,IF(踏み台シート!AI257=1,1,""))),IF(AND(踏み台シート!AI257=1,踏み台シート!AI471=1),2,IF(踏み台シート!AI257=1,1,"")))</f>
        <v/>
      </c>
      <c r="AJ47" s="5" t="str">
        <f>IF($AJ$8&gt;=DATE(2023,5,8),IF('別紙3-3_要件ﾁｪｯｸﾘｽﾄ(0508以降)'!$C$28="×","",IF(AND(踏み台シート!AJ257=1,踏み台シート!AJ471=1),2,IF(踏み台シート!AJ257=1,1,""))),IF(AND(踏み台シート!AJ257=1,踏み台シート!AJ471=1),2,IF(踏み台シート!AJ257=1,1,"")))</f>
        <v/>
      </c>
      <c r="AK47" s="5" t="str">
        <f>IF($AK$8&gt;=DATE(2023,5,8),IF('別紙3-3_要件ﾁｪｯｸﾘｽﾄ(0508以降)'!$C$28="×","",IF(AND(踏み台シート!AK257=1,踏み台シート!AK471=1),2,IF(踏み台シート!AK257=1,1,""))),IF(AND(踏み台シート!AK257=1,踏み台シート!AK471=1),2,IF(踏み台シート!AK257=1,1,"")))</f>
        <v/>
      </c>
      <c r="AL47" s="5" t="str">
        <f>IF($AL$8&gt;=DATE(2023,5,8),IF('別紙3-3_要件ﾁｪｯｸﾘｽﾄ(0508以降)'!$C$28="×","",IF(AND(踏み台シート!AL257=1,踏み台シート!AL471=1),2,IF(踏み台シート!AL257=1,1,""))),IF(AND(踏み台シート!AL257=1,踏み台シート!AL471=1),2,IF(踏み台シート!AL257=1,1,"")))</f>
        <v/>
      </c>
      <c r="AM47" s="5" t="str">
        <f>IF($AM$8&gt;=DATE(2023,5,8),IF('別紙3-3_要件ﾁｪｯｸﾘｽﾄ(0508以降)'!$C$28="×","",IF(AND(踏み台シート!AM257=1,踏み台シート!AM471=1),2,IF(踏み台シート!AM257=1,1,""))),IF(AND(踏み台シート!AM257=1,踏み台シート!AM471=1),2,IF(踏み台シート!AM257=1,1,"")))</f>
        <v/>
      </c>
      <c r="AN47" s="5" t="str">
        <f>IF($AN$8&gt;=DATE(2023,5,8),IF('別紙3-3_要件ﾁｪｯｸﾘｽﾄ(0508以降)'!$C$28="×","",IF(AND(踏み台シート!AN257=1,踏み台シート!AN471=1),2,IF(踏み台シート!AN257=1,1,""))),IF(AND(踏み台シート!AN257=1,踏み台シート!AN471=1),2,IF(踏み台シート!AN257=1,1,"")))</f>
        <v/>
      </c>
      <c r="AO47" s="5" t="str">
        <f>IF($AO$8&gt;=DATE(2023,5,8),IF('別紙3-3_要件ﾁｪｯｸﾘｽﾄ(0508以降)'!$C$28="×","",IF(AND(踏み台シート!AO257=1,踏み台シート!AO471=1),2,IF(踏み台シート!AO257=1,1,""))),IF(AND(踏み台シート!AO257=1,踏み台シート!AO471=1),2,IF(踏み台シート!AO257=1,1,"")))</f>
        <v/>
      </c>
      <c r="AP47" s="5" t="str">
        <f>IF($AP$8&gt;=DATE(2023,5,8),IF('別紙3-3_要件ﾁｪｯｸﾘｽﾄ(0508以降)'!$C$28="×","",IF(AND(踏み台シート!AP257=1,踏み台シート!AP471=1),2,IF(踏み台シート!AP257=1,1,""))),IF(AND(踏み台シート!AP257=1,踏み台シート!AP471=1),2,IF(踏み台シート!AP257=1,1,"")))</f>
        <v/>
      </c>
      <c r="AQ47" s="5" t="str">
        <f>IF($AQ$8&gt;=DATE(2023,5,8),IF('別紙3-3_要件ﾁｪｯｸﾘｽﾄ(0508以降)'!$C$28="×","",IF(AND(踏み台シート!AQ257=1,踏み台シート!AQ471=1),2,IF(踏み台シート!AQ257=1,1,""))),IF(AND(踏み台シート!AQ257=1,踏み台シート!AQ471=1),2,IF(踏み台シート!AQ257=1,1,"")))</f>
        <v/>
      </c>
      <c r="AR47" s="5" t="str">
        <f>IF($AR$8&gt;=DATE(2023,5,8),IF('別紙3-3_要件ﾁｪｯｸﾘｽﾄ(0508以降)'!$C$28="×","",IF(AND(踏み台シート!AR257=1,踏み台シート!AR471=1),2,IF(踏み台シート!AR257=1,1,""))),IF(AND(踏み台シート!AR257=1,踏み台シート!AR471=1),2,IF(踏み台シート!AR257=1,1,"")))</f>
        <v/>
      </c>
      <c r="AS47" s="5" t="str">
        <f>IF($AS$8&gt;=DATE(2023,5,8),IF('別紙3-3_要件ﾁｪｯｸﾘｽﾄ(0508以降)'!$C$28="×","",IF(AND(踏み台シート!AS257=1,踏み台シート!AS471=1),2,IF(踏み台シート!AS257=1,1,""))),IF(AND(踏み台シート!AS257=1,踏み台シート!AS471=1),2,IF(踏み台シート!AS257=1,1,"")))</f>
        <v/>
      </c>
      <c r="AT47" s="5" t="str">
        <f>IF($AT$8&gt;=DATE(2023,5,8),IF('別紙3-3_要件ﾁｪｯｸﾘｽﾄ(0508以降)'!$C$28="×","",IF(AND(踏み台シート!AT257=1,踏み台シート!AT471=1),2,IF(踏み台シート!AT257=1,1,""))),IF(AND(踏み台シート!AT257=1,踏み台シート!AT471=1),2,IF(踏み台シート!AT257=1,1,"")))</f>
        <v/>
      </c>
      <c r="AU47" s="5" t="str">
        <f>IF($AU$8&gt;=DATE(2023,5,8),IF('別紙3-3_要件ﾁｪｯｸﾘｽﾄ(0508以降)'!$C$28="×","",IF(AND(踏み台シート!AU257=1,踏み台シート!AU471=1),2,IF(踏み台シート!AU257=1,1,""))),IF(AND(踏み台シート!AU257=1,踏み台シート!AU471=1),2,IF(踏み台シート!AU257=1,1,"")))</f>
        <v/>
      </c>
      <c r="AV47" s="5" t="str">
        <f>IF($AV$8&gt;=DATE(2023,5,8),IF('別紙3-3_要件ﾁｪｯｸﾘｽﾄ(0508以降)'!$C$28="×","",IF(AND(踏み台シート!AV257=1,踏み台シート!AV471=1),2,IF(踏み台シート!AV257=1,1,""))),IF(AND(踏み台シート!AV257=1,踏み台シート!AV471=1),2,IF(踏み台シート!AV257=1,1,"")))</f>
        <v/>
      </c>
      <c r="AW47" s="5" t="str">
        <f>IF($AW$8&gt;=DATE(2023,5,8),IF('別紙3-3_要件ﾁｪｯｸﾘｽﾄ(0508以降)'!$C$28="×","",IF(AND(踏み台シート!AW257=1,踏み台シート!AW471=1),2,IF(踏み台シート!AW257=1,1,""))),IF(AND(踏み台シート!AW257=1,踏み台シート!AW471=1),2,IF(踏み台シート!AW257=1,1,"")))</f>
        <v/>
      </c>
      <c r="AX47" s="5" t="str">
        <f>IF($AX$8&gt;=DATE(2023,5,8),IF('別紙3-3_要件ﾁｪｯｸﾘｽﾄ(0508以降)'!$C$28="×","",IF(AND(踏み台シート!AX257=1,踏み台シート!AX471=1),2,IF(踏み台シート!AX257=1,1,""))),IF(AND(踏み台シート!AX257=1,踏み台シート!AX471=1),2,IF(踏み台シート!AX257=1,1,"")))</f>
        <v/>
      </c>
      <c r="AY47" s="5" t="str">
        <f>IF($AY$8&gt;=DATE(2023,5,8),IF('別紙3-3_要件ﾁｪｯｸﾘｽﾄ(0508以降)'!$C$28="×","",IF(AND(踏み台シート!AY257=1,踏み台シート!AY471=1),2,IF(踏み台シート!AY257=1,1,""))),IF(AND(踏み台シート!AY257=1,踏み台シート!AY471=1),2,IF(踏み台シート!AY257=1,1,"")))</f>
        <v/>
      </c>
      <c r="AZ47" s="5" t="str">
        <f>IF($AZ$8&gt;=DATE(2023,5,8),IF('別紙3-3_要件ﾁｪｯｸﾘｽﾄ(0508以降)'!$C$28="×","",IF(AND(踏み台シート!AZ257=1,踏み台シート!AZ471=1),2,IF(踏み台シート!AZ257=1,1,""))),IF(AND(踏み台シート!AZ257=1,踏み台シート!AZ471=1),2,IF(踏み台シート!AZ257=1,1,"")))</f>
        <v/>
      </c>
      <c r="BA47" s="5" t="str">
        <f>IF($BA$8&gt;=DATE(2023,5,8),IF('別紙3-3_要件ﾁｪｯｸﾘｽﾄ(0508以降)'!$C$28="×","",IF(AND(踏み台シート!BA257=1,踏み台シート!BA471=1),2,IF(踏み台シート!BA257=1,1,""))),IF(AND(踏み台シート!BA257=1,踏み台シート!BA471=1),2,IF(踏み台シート!BA257=1,1,"")))</f>
        <v/>
      </c>
      <c r="BB47" s="18" t="str">
        <f t="shared" si="21"/>
        <v/>
      </c>
      <c r="BC47" s="7" t="str">
        <f t="shared" si="22"/>
        <v/>
      </c>
      <c r="BD47" s="7" t="str">
        <f t="shared" si="23"/>
        <v/>
      </c>
    </row>
    <row r="48" spans="1:56" ht="24" hidden="1" customHeight="1" x14ac:dyDescent="0.2">
      <c r="A48" s="5" t="str">
        <f t="shared" si="24"/>
        <v/>
      </c>
      <c r="B48" s="14" t="str">
        <f>IF('別紙3-1_区分⑤所要額内訳'!B50="","",'別紙3-1_区分⑤所要額内訳'!B50)</f>
        <v/>
      </c>
      <c r="C48" s="5" t="str">
        <f>IF('別紙3-1_区分⑤所要額内訳'!C50="","",'別紙3-1_区分⑤所要額内訳'!C50)</f>
        <v/>
      </c>
      <c r="D48" s="5">
        <f>IF($D$8&gt;=DATE(2023,5,8),IF('別紙3-3_要件ﾁｪｯｸﾘｽﾄ(0508以降)'!$C$28="×","",IF(AND(踏み台シート!D258=1,踏み台シート!D472=1),2,IF(踏み台シート!D258=1,1,""))),IF(AND(踏み台シート!D258=1,踏み台シート!D472=1),2,IF(踏み台シート!D258=1,1,"")))</f>
        <v>1</v>
      </c>
      <c r="E48" s="5" t="str">
        <f>IF($E$8&gt;=DATE(2023,5,8),IF('別紙3-3_要件ﾁｪｯｸﾘｽﾄ(0508以降)'!$C$28="×","",IF(AND(踏み台シート!E258=1,踏み台シート!E472=1),2,IF(踏み台シート!E258=1,1,""))),IF(AND(踏み台シート!E258=1,踏み台シート!E472=1),2,IF(踏み台シート!E258=1,1,"")))</f>
        <v/>
      </c>
      <c r="F48" s="5" t="str">
        <f>IF($F$8&gt;=DATE(2023,5,8),IF('別紙3-3_要件ﾁｪｯｸﾘｽﾄ(0508以降)'!$C$28="×","",IF(AND(踏み台シート!F258=1,踏み台シート!F472=1),2,IF(踏み台シート!F258=1,1,""))),IF(AND(踏み台シート!F258=1,踏み台シート!F472=1),2,IF(踏み台シート!F258=1,1,"")))</f>
        <v/>
      </c>
      <c r="G48" s="5" t="str">
        <f>IF($G$8&gt;=DATE(2023,5,8),IF('別紙3-3_要件ﾁｪｯｸﾘｽﾄ(0508以降)'!$C$28="×","",IF(AND(踏み台シート!G258=1,踏み台シート!G472=1),2,IF(踏み台シート!G258=1,1,""))),IF(AND(踏み台シート!G258=1,踏み台シート!G472=1),2,IF(踏み台シート!G258=1,1,"")))</f>
        <v/>
      </c>
      <c r="H48" s="5" t="str">
        <f>IF($H$8&gt;=DATE(2023,5,8),IF('別紙3-3_要件ﾁｪｯｸﾘｽﾄ(0508以降)'!$C$28="×","",IF(AND(踏み台シート!H258=1,踏み台シート!H472=1),2,IF(踏み台シート!H258=1,1,""))),IF(AND(踏み台シート!H258=1,踏み台シート!H472=1),2,IF(踏み台シート!H258=1,1,"")))</f>
        <v/>
      </c>
      <c r="I48" s="5" t="str">
        <f>IF($I$8&gt;=DATE(2023,5,8),IF('別紙3-3_要件ﾁｪｯｸﾘｽﾄ(0508以降)'!$C$28="×","",IF(AND(踏み台シート!I258=1,踏み台シート!I472=1),2,IF(踏み台シート!I258=1,1,""))),IF(AND(踏み台シート!I258=1,踏み台シート!I472=1),2,IF(踏み台シート!I258=1,1,"")))</f>
        <v/>
      </c>
      <c r="J48" s="5" t="str">
        <f>IF($J$8&gt;=DATE(2023,5,8),IF('別紙3-3_要件ﾁｪｯｸﾘｽﾄ(0508以降)'!$C$28="×","",IF(AND(踏み台シート!J258=1,踏み台シート!J472=1),2,IF(踏み台シート!J258=1,1,""))),IF(AND(踏み台シート!J258=1,踏み台シート!J472=1),2,IF(踏み台シート!J258=1,1,"")))</f>
        <v/>
      </c>
      <c r="K48" s="5" t="str">
        <f>IF($K$8&gt;=DATE(2023,5,8),IF('別紙3-3_要件ﾁｪｯｸﾘｽﾄ(0508以降)'!$C$28="×","",IF(AND(踏み台シート!K258=1,踏み台シート!K472=1),2,IF(踏み台シート!K258=1,1,""))),IF(AND(踏み台シート!K258=1,踏み台シート!K472=1),2,IF(踏み台シート!K258=1,1,"")))</f>
        <v/>
      </c>
      <c r="L48" s="5" t="str">
        <f>IF($L$8&gt;=DATE(2023,5,8),IF('別紙3-3_要件ﾁｪｯｸﾘｽﾄ(0508以降)'!$C$28="×","",IF(AND(踏み台シート!L258=1,踏み台シート!L472=1),2,IF(踏み台シート!L258=1,1,""))),IF(AND(踏み台シート!L258=1,踏み台シート!L472=1),2,IF(踏み台シート!L258=1,1,"")))</f>
        <v/>
      </c>
      <c r="M48" s="5" t="str">
        <f>IF($M$8&gt;=DATE(2023,5,8),IF('別紙3-3_要件ﾁｪｯｸﾘｽﾄ(0508以降)'!$C$28="×","",IF(AND(踏み台シート!M258=1,踏み台シート!M472=1),2,IF(踏み台シート!M258=1,1,""))),IF(AND(踏み台シート!M258=1,踏み台シート!M472=1),2,IF(踏み台シート!M258=1,1,"")))</f>
        <v/>
      </c>
      <c r="N48" s="5" t="str">
        <f>IF($N$8&gt;=DATE(2023,5,8),IF('別紙3-3_要件ﾁｪｯｸﾘｽﾄ(0508以降)'!$C$28="×","",IF(AND(踏み台シート!N258=1,踏み台シート!N472=1),2,IF(踏み台シート!N258=1,1,""))),IF(AND(踏み台シート!N258=1,踏み台シート!N472=1),2,IF(踏み台シート!N258=1,1,"")))</f>
        <v/>
      </c>
      <c r="O48" s="5" t="str">
        <f>IF($O$8&gt;=DATE(2023,5,8),IF('別紙3-3_要件ﾁｪｯｸﾘｽﾄ(0508以降)'!$C$28="×","",IF(AND(踏み台シート!O258=1,踏み台シート!O472=1),2,IF(踏み台シート!O258=1,1,""))),IF(AND(踏み台シート!O258=1,踏み台シート!O472=1),2,IF(踏み台シート!O258=1,1,"")))</f>
        <v/>
      </c>
      <c r="P48" s="5" t="str">
        <f>IF($P$8&gt;=DATE(2023,5,8),IF('別紙3-3_要件ﾁｪｯｸﾘｽﾄ(0508以降)'!$C$28="×","",IF(AND(踏み台シート!P258=1,踏み台シート!P472=1),2,IF(踏み台シート!P258=1,1,""))),IF(AND(踏み台シート!P258=1,踏み台シート!P472=1),2,IF(踏み台シート!P258=1,1,"")))</f>
        <v/>
      </c>
      <c r="Q48" s="5" t="str">
        <f>IF($Q$8&gt;=DATE(2023,5,8),IF('別紙3-3_要件ﾁｪｯｸﾘｽﾄ(0508以降)'!$C$28="×","",IF(AND(踏み台シート!Q258=1,踏み台シート!Q472=1),2,IF(踏み台シート!Q258=1,1,""))),IF(AND(踏み台シート!Q258=1,踏み台シート!Q472=1),2,IF(踏み台シート!Q258=1,1,"")))</f>
        <v/>
      </c>
      <c r="R48" s="5" t="str">
        <f>IF($R$8&gt;=DATE(2023,5,8),IF('別紙3-3_要件ﾁｪｯｸﾘｽﾄ(0508以降)'!$C$28="×","",IF(AND(踏み台シート!R258=1,踏み台シート!R472=1),2,IF(踏み台シート!R258=1,1,""))),IF(AND(踏み台シート!R258=1,踏み台シート!R472=1),2,IF(踏み台シート!R258=1,1,"")))</f>
        <v/>
      </c>
      <c r="S48" s="5" t="str">
        <f>IF($S$8&gt;=DATE(2023,5,8),IF('別紙3-3_要件ﾁｪｯｸﾘｽﾄ(0508以降)'!$C$28="×","",IF(AND(踏み台シート!S258=1,踏み台シート!S472=1),2,IF(踏み台シート!S258=1,1,""))),IF(AND(踏み台シート!S258=1,踏み台シート!S472=1),2,IF(踏み台シート!S258=1,1,"")))</f>
        <v/>
      </c>
      <c r="T48" s="5" t="str">
        <f>IF($T$8&gt;=DATE(2023,5,8),IF('別紙3-3_要件ﾁｪｯｸﾘｽﾄ(0508以降)'!$C$28="×","",IF(AND(踏み台シート!T258=1,踏み台シート!T472=1),2,IF(踏み台シート!T258=1,1,""))),IF(AND(踏み台シート!T258=1,踏み台シート!T472=1),2,IF(踏み台シート!T258=1,1,"")))</f>
        <v/>
      </c>
      <c r="U48" s="5" t="str">
        <f>IF($U$8&gt;=DATE(2023,5,8),IF('別紙3-3_要件ﾁｪｯｸﾘｽﾄ(0508以降)'!$C$28="×","",IF(AND(踏み台シート!U258=1,踏み台シート!U472=1),2,IF(踏み台シート!U258=1,1,""))),IF(AND(踏み台シート!U258=1,踏み台シート!U472=1),2,IF(踏み台シート!U258=1,1,"")))</f>
        <v/>
      </c>
      <c r="V48" s="5" t="str">
        <f>IF($V$8&gt;=DATE(2023,5,8),IF('別紙3-3_要件ﾁｪｯｸﾘｽﾄ(0508以降)'!$C$28="×","",IF(AND(踏み台シート!V258=1,踏み台シート!V472=1),2,IF(踏み台シート!V258=1,1,""))),IF(AND(踏み台シート!V258=1,踏み台シート!V472=1),2,IF(踏み台シート!V258=1,1,"")))</f>
        <v/>
      </c>
      <c r="W48" s="5" t="str">
        <f>IF($W$8&gt;=DATE(2023,5,8),IF('別紙3-3_要件ﾁｪｯｸﾘｽﾄ(0508以降)'!$C$28="×","",IF(AND(踏み台シート!W258=1,踏み台シート!W472=1),2,IF(踏み台シート!W258=1,1,""))),IF(AND(踏み台シート!W258=1,踏み台シート!W472=1),2,IF(踏み台シート!W258=1,1,"")))</f>
        <v/>
      </c>
      <c r="X48" s="5" t="str">
        <f>IF($X$8&gt;=DATE(2023,5,8),IF('別紙3-3_要件ﾁｪｯｸﾘｽﾄ(0508以降)'!$C$28="×","",IF(AND(踏み台シート!X258=1,踏み台シート!X472=1),2,IF(踏み台シート!X258=1,1,""))),IF(AND(踏み台シート!X258=1,踏み台シート!X472=1),2,IF(踏み台シート!X258=1,1,"")))</f>
        <v/>
      </c>
      <c r="Y48" s="5" t="str">
        <f>IF($Y$8&gt;=DATE(2023,5,8),IF('別紙3-3_要件ﾁｪｯｸﾘｽﾄ(0508以降)'!$C$28="×","",IF(AND(踏み台シート!Y258=1,踏み台シート!Y472=1),2,IF(踏み台シート!Y258=1,1,""))),IF(AND(踏み台シート!Y258=1,踏み台シート!Y472=1),2,IF(踏み台シート!Y258=1,1,"")))</f>
        <v/>
      </c>
      <c r="Z48" s="5" t="str">
        <f>IF($Z$8&gt;=DATE(2023,5,8),IF('別紙3-3_要件ﾁｪｯｸﾘｽﾄ(0508以降)'!$C$28="×","",IF(AND(踏み台シート!Z258=1,踏み台シート!Z472=1),2,IF(踏み台シート!Z258=1,1,""))),IF(AND(踏み台シート!Z258=1,踏み台シート!Z472=1),2,IF(踏み台シート!Z258=1,1,"")))</f>
        <v/>
      </c>
      <c r="AA48" s="5" t="str">
        <f>IF($AA$8&gt;=DATE(2023,5,8),IF('別紙3-3_要件ﾁｪｯｸﾘｽﾄ(0508以降)'!$C$28="×","",IF(AND(踏み台シート!AA258=1,踏み台シート!AA472=1),2,IF(踏み台シート!AA258=1,1,""))),IF(AND(踏み台シート!AA258=1,踏み台シート!AA472=1),2,IF(踏み台シート!AA258=1,1,"")))</f>
        <v/>
      </c>
      <c r="AB48" s="5" t="str">
        <f>IF($AB$8&gt;=DATE(2023,5,8),IF('別紙3-3_要件ﾁｪｯｸﾘｽﾄ(0508以降)'!$C$28="×","",IF(AND(踏み台シート!AB258=1,踏み台シート!AB472=1),2,IF(踏み台シート!AB258=1,1,""))),IF(AND(踏み台シート!AB258=1,踏み台シート!AB472=1),2,IF(踏み台シート!AB258=1,1,"")))</f>
        <v/>
      </c>
      <c r="AC48" s="5" t="str">
        <f>IF($AC$8&gt;=DATE(2023,5,8),IF('別紙3-3_要件ﾁｪｯｸﾘｽﾄ(0508以降)'!$C$28="×","",IF(AND(踏み台シート!AC258=1,踏み台シート!AC472=1),2,IF(踏み台シート!AC258=1,1,""))),IF(AND(踏み台シート!AC258=1,踏み台シート!AC472=1),2,IF(踏み台シート!AC258=1,1,"")))</f>
        <v/>
      </c>
      <c r="AD48" s="5" t="str">
        <f>IF($AD$8&gt;=DATE(2023,5,8),IF('別紙3-3_要件ﾁｪｯｸﾘｽﾄ(0508以降)'!$C$28="×","",IF(AND(踏み台シート!AD258=1,踏み台シート!AD472=1),2,IF(踏み台シート!AD258=1,1,""))),IF(AND(踏み台シート!AD258=1,踏み台シート!AD472=1),2,IF(踏み台シート!AD258=1,1,"")))</f>
        <v/>
      </c>
      <c r="AE48" s="5" t="str">
        <f>IF($AE$8&gt;=DATE(2023,5,8),IF('別紙3-3_要件ﾁｪｯｸﾘｽﾄ(0508以降)'!$C$28="×","",IF(AND(踏み台シート!AE258=1,踏み台シート!AE472=1),2,IF(踏み台シート!AE258=1,1,""))),IF(AND(踏み台シート!AE258=1,踏み台シート!AE472=1),2,IF(踏み台シート!AE258=1,1,"")))</f>
        <v/>
      </c>
      <c r="AF48" s="5" t="str">
        <f>IF($AF$8&gt;=DATE(2023,5,8),IF('別紙3-3_要件ﾁｪｯｸﾘｽﾄ(0508以降)'!$C$28="×","",IF(AND(踏み台シート!AF258=1,踏み台シート!AF472=1),2,IF(踏み台シート!AF258=1,1,""))),IF(AND(踏み台シート!AF258=1,踏み台シート!AF472=1),2,IF(踏み台シート!AF258=1,1,"")))</f>
        <v/>
      </c>
      <c r="AG48" s="5" t="str">
        <f>IF($AG$8&gt;=DATE(2023,5,8),IF('別紙3-3_要件ﾁｪｯｸﾘｽﾄ(0508以降)'!$C$28="×","",IF(AND(踏み台シート!AG258=1,踏み台シート!AG472=1),2,IF(踏み台シート!AG258=1,1,""))),IF(AND(踏み台シート!AG258=1,踏み台シート!AG472=1),2,IF(踏み台シート!AG258=1,1,"")))</f>
        <v/>
      </c>
      <c r="AH48" s="5" t="str">
        <f>IF($AH$8&gt;=DATE(2023,5,8),IF('別紙3-3_要件ﾁｪｯｸﾘｽﾄ(0508以降)'!$C$28="×","",IF(AND(踏み台シート!AH258=1,踏み台シート!AH472=1),2,IF(踏み台シート!AH258=1,1,""))),IF(AND(踏み台シート!AH258=1,踏み台シート!AH472=1),2,IF(踏み台シート!AH258=1,1,"")))</f>
        <v/>
      </c>
      <c r="AI48" s="5" t="str">
        <f>IF($AI$8&gt;=DATE(2023,5,8),IF('別紙3-3_要件ﾁｪｯｸﾘｽﾄ(0508以降)'!$C$28="×","",IF(AND(踏み台シート!AI258=1,踏み台シート!AI472=1),2,IF(踏み台シート!AI258=1,1,""))),IF(AND(踏み台シート!AI258=1,踏み台シート!AI472=1),2,IF(踏み台シート!AI258=1,1,"")))</f>
        <v/>
      </c>
      <c r="AJ48" s="5" t="str">
        <f>IF($AJ$8&gt;=DATE(2023,5,8),IF('別紙3-3_要件ﾁｪｯｸﾘｽﾄ(0508以降)'!$C$28="×","",IF(AND(踏み台シート!AJ258=1,踏み台シート!AJ472=1),2,IF(踏み台シート!AJ258=1,1,""))),IF(AND(踏み台シート!AJ258=1,踏み台シート!AJ472=1),2,IF(踏み台シート!AJ258=1,1,"")))</f>
        <v/>
      </c>
      <c r="AK48" s="5" t="str">
        <f>IF($AK$8&gt;=DATE(2023,5,8),IF('別紙3-3_要件ﾁｪｯｸﾘｽﾄ(0508以降)'!$C$28="×","",IF(AND(踏み台シート!AK258=1,踏み台シート!AK472=1),2,IF(踏み台シート!AK258=1,1,""))),IF(AND(踏み台シート!AK258=1,踏み台シート!AK472=1),2,IF(踏み台シート!AK258=1,1,"")))</f>
        <v/>
      </c>
      <c r="AL48" s="5" t="str">
        <f>IF($AL$8&gt;=DATE(2023,5,8),IF('別紙3-3_要件ﾁｪｯｸﾘｽﾄ(0508以降)'!$C$28="×","",IF(AND(踏み台シート!AL258=1,踏み台シート!AL472=1),2,IF(踏み台シート!AL258=1,1,""))),IF(AND(踏み台シート!AL258=1,踏み台シート!AL472=1),2,IF(踏み台シート!AL258=1,1,"")))</f>
        <v/>
      </c>
      <c r="AM48" s="5" t="str">
        <f>IF($AM$8&gt;=DATE(2023,5,8),IF('別紙3-3_要件ﾁｪｯｸﾘｽﾄ(0508以降)'!$C$28="×","",IF(AND(踏み台シート!AM258=1,踏み台シート!AM472=1),2,IF(踏み台シート!AM258=1,1,""))),IF(AND(踏み台シート!AM258=1,踏み台シート!AM472=1),2,IF(踏み台シート!AM258=1,1,"")))</f>
        <v/>
      </c>
      <c r="AN48" s="5" t="str">
        <f>IF($AN$8&gt;=DATE(2023,5,8),IF('別紙3-3_要件ﾁｪｯｸﾘｽﾄ(0508以降)'!$C$28="×","",IF(AND(踏み台シート!AN258=1,踏み台シート!AN472=1),2,IF(踏み台シート!AN258=1,1,""))),IF(AND(踏み台シート!AN258=1,踏み台シート!AN472=1),2,IF(踏み台シート!AN258=1,1,"")))</f>
        <v/>
      </c>
      <c r="AO48" s="5" t="str">
        <f>IF($AO$8&gt;=DATE(2023,5,8),IF('別紙3-3_要件ﾁｪｯｸﾘｽﾄ(0508以降)'!$C$28="×","",IF(AND(踏み台シート!AO258=1,踏み台シート!AO472=1),2,IF(踏み台シート!AO258=1,1,""))),IF(AND(踏み台シート!AO258=1,踏み台シート!AO472=1),2,IF(踏み台シート!AO258=1,1,"")))</f>
        <v/>
      </c>
      <c r="AP48" s="5" t="str">
        <f>IF($AP$8&gt;=DATE(2023,5,8),IF('別紙3-3_要件ﾁｪｯｸﾘｽﾄ(0508以降)'!$C$28="×","",IF(AND(踏み台シート!AP258=1,踏み台シート!AP472=1),2,IF(踏み台シート!AP258=1,1,""))),IF(AND(踏み台シート!AP258=1,踏み台シート!AP472=1),2,IF(踏み台シート!AP258=1,1,"")))</f>
        <v/>
      </c>
      <c r="AQ48" s="5" t="str">
        <f>IF($AQ$8&gt;=DATE(2023,5,8),IF('別紙3-3_要件ﾁｪｯｸﾘｽﾄ(0508以降)'!$C$28="×","",IF(AND(踏み台シート!AQ258=1,踏み台シート!AQ472=1),2,IF(踏み台シート!AQ258=1,1,""))),IF(AND(踏み台シート!AQ258=1,踏み台シート!AQ472=1),2,IF(踏み台シート!AQ258=1,1,"")))</f>
        <v/>
      </c>
      <c r="AR48" s="5" t="str">
        <f>IF($AR$8&gt;=DATE(2023,5,8),IF('別紙3-3_要件ﾁｪｯｸﾘｽﾄ(0508以降)'!$C$28="×","",IF(AND(踏み台シート!AR258=1,踏み台シート!AR472=1),2,IF(踏み台シート!AR258=1,1,""))),IF(AND(踏み台シート!AR258=1,踏み台シート!AR472=1),2,IF(踏み台シート!AR258=1,1,"")))</f>
        <v/>
      </c>
      <c r="AS48" s="5" t="str">
        <f>IF($AS$8&gt;=DATE(2023,5,8),IF('別紙3-3_要件ﾁｪｯｸﾘｽﾄ(0508以降)'!$C$28="×","",IF(AND(踏み台シート!AS258=1,踏み台シート!AS472=1),2,IF(踏み台シート!AS258=1,1,""))),IF(AND(踏み台シート!AS258=1,踏み台シート!AS472=1),2,IF(踏み台シート!AS258=1,1,"")))</f>
        <v/>
      </c>
      <c r="AT48" s="5" t="str">
        <f>IF($AT$8&gt;=DATE(2023,5,8),IF('別紙3-3_要件ﾁｪｯｸﾘｽﾄ(0508以降)'!$C$28="×","",IF(AND(踏み台シート!AT258=1,踏み台シート!AT472=1),2,IF(踏み台シート!AT258=1,1,""))),IF(AND(踏み台シート!AT258=1,踏み台シート!AT472=1),2,IF(踏み台シート!AT258=1,1,"")))</f>
        <v/>
      </c>
      <c r="AU48" s="5" t="str">
        <f>IF($AU$8&gt;=DATE(2023,5,8),IF('別紙3-3_要件ﾁｪｯｸﾘｽﾄ(0508以降)'!$C$28="×","",IF(AND(踏み台シート!AU258=1,踏み台シート!AU472=1),2,IF(踏み台シート!AU258=1,1,""))),IF(AND(踏み台シート!AU258=1,踏み台シート!AU472=1),2,IF(踏み台シート!AU258=1,1,"")))</f>
        <v/>
      </c>
      <c r="AV48" s="5" t="str">
        <f>IF($AV$8&gt;=DATE(2023,5,8),IF('別紙3-3_要件ﾁｪｯｸﾘｽﾄ(0508以降)'!$C$28="×","",IF(AND(踏み台シート!AV258=1,踏み台シート!AV472=1),2,IF(踏み台シート!AV258=1,1,""))),IF(AND(踏み台シート!AV258=1,踏み台シート!AV472=1),2,IF(踏み台シート!AV258=1,1,"")))</f>
        <v/>
      </c>
      <c r="AW48" s="5" t="str">
        <f>IF($AW$8&gt;=DATE(2023,5,8),IF('別紙3-3_要件ﾁｪｯｸﾘｽﾄ(0508以降)'!$C$28="×","",IF(AND(踏み台シート!AW258=1,踏み台シート!AW472=1),2,IF(踏み台シート!AW258=1,1,""))),IF(AND(踏み台シート!AW258=1,踏み台シート!AW472=1),2,IF(踏み台シート!AW258=1,1,"")))</f>
        <v/>
      </c>
      <c r="AX48" s="5" t="str">
        <f>IF($AX$8&gt;=DATE(2023,5,8),IF('別紙3-3_要件ﾁｪｯｸﾘｽﾄ(0508以降)'!$C$28="×","",IF(AND(踏み台シート!AX258=1,踏み台シート!AX472=1),2,IF(踏み台シート!AX258=1,1,""))),IF(AND(踏み台シート!AX258=1,踏み台シート!AX472=1),2,IF(踏み台シート!AX258=1,1,"")))</f>
        <v/>
      </c>
      <c r="AY48" s="5" t="str">
        <f>IF($AY$8&gt;=DATE(2023,5,8),IF('別紙3-3_要件ﾁｪｯｸﾘｽﾄ(0508以降)'!$C$28="×","",IF(AND(踏み台シート!AY258=1,踏み台シート!AY472=1),2,IF(踏み台シート!AY258=1,1,""))),IF(AND(踏み台シート!AY258=1,踏み台シート!AY472=1),2,IF(踏み台シート!AY258=1,1,"")))</f>
        <v/>
      </c>
      <c r="AZ48" s="5" t="str">
        <f>IF($AZ$8&gt;=DATE(2023,5,8),IF('別紙3-3_要件ﾁｪｯｸﾘｽﾄ(0508以降)'!$C$28="×","",IF(AND(踏み台シート!AZ258=1,踏み台シート!AZ472=1),2,IF(踏み台シート!AZ258=1,1,""))),IF(AND(踏み台シート!AZ258=1,踏み台シート!AZ472=1),2,IF(踏み台シート!AZ258=1,1,"")))</f>
        <v/>
      </c>
      <c r="BA48" s="5" t="str">
        <f>IF($BA$8&gt;=DATE(2023,5,8),IF('別紙3-3_要件ﾁｪｯｸﾘｽﾄ(0508以降)'!$C$28="×","",IF(AND(踏み台シート!BA258=1,踏み台シート!BA472=1),2,IF(踏み台シート!BA258=1,1,""))),IF(AND(踏み台シート!BA258=1,踏み台シート!BA472=1),2,IF(踏み台シート!BA258=1,1,"")))</f>
        <v/>
      </c>
      <c r="BB48" s="18" t="str">
        <f t="shared" si="21"/>
        <v/>
      </c>
      <c r="BC48" s="7" t="str">
        <f t="shared" si="22"/>
        <v/>
      </c>
      <c r="BD48" s="7" t="str">
        <f t="shared" si="23"/>
        <v/>
      </c>
    </row>
    <row r="49" spans="1:56" ht="24" hidden="1" customHeight="1" x14ac:dyDescent="0.2">
      <c r="A49" s="5" t="str">
        <f t="shared" si="24"/>
        <v/>
      </c>
      <c r="B49" s="14" t="str">
        <f>IF('別紙3-1_区分⑤所要額内訳'!B51="","",'別紙3-1_区分⑤所要額内訳'!B51)</f>
        <v/>
      </c>
      <c r="C49" s="5" t="str">
        <f>IF('別紙3-1_区分⑤所要額内訳'!C51="","",'別紙3-1_区分⑤所要額内訳'!C51)</f>
        <v/>
      </c>
      <c r="D49" s="5">
        <f>IF($D$8&gt;=DATE(2023,5,8),IF('別紙3-3_要件ﾁｪｯｸﾘｽﾄ(0508以降)'!$C$28="×","",IF(AND(踏み台シート!D259=1,踏み台シート!D473=1),2,IF(踏み台シート!D259=1,1,""))),IF(AND(踏み台シート!D259=1,踏み台シート!D473=1),2,IF(踏み台シート!D259=1,1,"")))</f>
        <v>1</v>
      </c>
      <c r="E49" s="5" t="str">
        <f>IF($E$8&gt;=DATE(2023,5,8),IF('別紙3-3_要件ﾁｪｯｸﾘｽﾄ(0508以降)'!$C$28="×","",IF(AND(踏み台シート!E259=1,踏み台シート!E473=1),2,IF(踏み台シート!E259=1,1,""))),IF(AND(踏み台シート!E259=1,踏み台シート!E473=1),2,IF(踏み台シート!E259=1,1,"")))</f>
        <v/>
      </c>
      <c r="F49" s="5" t="str">
        <f>IF($F$8&gt;=DATE(2023,5,8),IF('別紙3-3_要件ﾁｪｯｸﾘｽﾄ(0508以降)'!$C$28="×","",IF(AND(踏み台シート!F259=1,踏み台シート!F473=1),2,IF(踏み台シート!F259=1,1,""))),IF(AND(踏み台シート!F259=1,踏み台シート!F473=1),2,IF(踏み台シート!F259=1,1,"")))</f>
        <v/>
      </c>
      <c r="G49" s="5" t="str">
        <f>IF($G$8&gt;=DATE(2023,5,8),IF('別紙3-3_要件ﾁｪｯｸﾘｽﾄ(0508以降)'!$C$28="×","",IF(AND(踏み台シート!G259=1,踏み台シート!G473=1),2,IF(踏み台シート!G259=1,1,""))),IF(AND(踏み台シート!G259=1,踏み台シート!G473=1),2,IF(踏み台シート!G259=1,1,"")))</f>
        <v/>
      </c>
      <c r="H49" s="5" t="str">
        <f>IF($H$8&gt;=DATE(2023,5,8),IF('別紙3-3_要件ﾁｪｯｸﾘｽﾄ(0508以降)'!$C$28="×","",IF(AND(踏み台シート!H259=1,踏み台シート!H473=1),2,IF(踏み台シート!H259=1,1,""))),IF(AND(踏み台シート!H259=1,踏み台シート!H473=1),2,IF(踏み台シート!H259=1,1,"")))</f>
        <v/>
      </c>
      <c r="I49" s="5" t="str">
        <f>IF($I$8&gt;=DATE(2023,5,8),IF('別紙3-3_要件ﾁｪｯｸﾘｽﾄ(0508以降)'!$C$28="×","",IF(AND(踏み台シート!I259=1,踏み台シート!I473=1),2,IF(踏み台シート!I259=1,1,""))),IF(AND(踏み台シート!I259=1,踏み台シート!I473=1),2,IF(踏み台シート!I259=1,1,"")))</f>
        <v/>
      </c>
      <c r="J49" s="5" t="str">
        <f>IF($J$8&gt;=DATE(2023,5,8),IF('別紙3-3_要件ﾁｪｯｸﾘｽﾄ(0508以降)'!$C$28="×","",IF(AND(踏み台シート!J259=1,踏み台シート!J473=1),2,IF(踏み台シート!J259=1,1,""))),IF(AND(踏み台シート!J259=1,踏み台シート!J473=1),2,IF(踏み台シート!J259=1,1,"")))</f>
        <v/>
      </c>
      <c r="K49" s="5" t="str">
        <f>IF($K$8&gt;=DATE(2023,5,8),IF('別紙3-3_要件ﾁｪｯｸﾘｽﾄ(0508以降)'!$C$28="×","",IF(AND(踏み台シート!K259=1,踏み台シート!K473=1),2,IF(踏み台シート!K259=1,1,""))),IF(AND(踏み台シート!K259=1,踏み台シート!K473=1),2,IF(踏み台シート!K259=1,1,"")))</f>
        <v/>
      </c>
      <c r="L49" s="5" t="str">
        <f>IF($L$8&gt;=DATE(2023,5,8),IF('別紙3-3_要件ﾁｪｯｸﾘｽﾄ(0508以降)'!$C$28="×","",IF(AND(踏み台シート!L259=1,踏み台シート!L473=1),2,IF(踏み台シート!L259=1,1,""))),IF(AND(踏み台シート!L259=1,踏み台シート!L473=1),2,IF(踏み台シート!L259=1,1,"")))</f>
        <v/>
      </c>
      <c r="M49" s="5" t="str">
        <f>IF($M$8&gt;=DATE(2023,5,8),IF('別紙3-3_要件ﾁｪｯｸﾘｽﾄ(0508以降)'!$C$28="×","",IF(AND(踏み台シート!M259=1,踏み台シート!M473=1),2,IF(踏み台シート!M259=1,1,""))),IF(AND(踏み台シート!M259=1,踏み台シート!M473=1),2,IF(踏み台シート!M259=1,1,"")))</f>
        <v/>
      </c>
      <c r="N49" s="5" t="str">
        <f>IF($N$8&gt;=DATE(2023,5,8),IF('別紙3-3_要件ﾁｪｯｸﾘｽﾄ(0508以降)'!$C$28="×","",IF(AND(踏み台シート!N259=1,踏み台シート!N473=1),2,IF(踏み台シート!N259=1,1,""))),IF(AND(踏み台シート!N259=1,踏み台シート!N473=1),2,IF(踏み台シート!N259=1,1,"")))</f>
        <v/>
      </c>
      <c r="O49" s="5" t="str">
        <f>IF($O$8&gt;=DATE(2023,5,8),IF('別紙3-3_要件ﾁｪｯｸﾘｽﾄ(0508以降)'!$C$28="×","",IF(AND(踏み台シート!O259=1,踏み台シート!O473=1),2,IF(踏み台シート!O259=1,1,""))),IF(AND(踏み台シート!O259=1,踏み台シート!O473=1),2,IF(踏み台シート!O259=1,1,"")))</f>
        <v/>
      </c>
      <c r="P49" s="5" t="str">
        <f>IF($P$8&gt;=DATE(2023,5,8),IF('別紙3-3_要件ﾁｪｯｸﾘｽﾄ(0508以降)'!$C$28="×","",IF(AND(踏み台シート!P259=1,踏み台シート!P473=1),2,IF(踏み台シート!P259=1,1,""))),IF(AND(踏み台シート!P259=1,踏み台シート!P473=1),2,IF(踏み台シート!P259=1,1,"")))</f>
        <v/>
      </c>
      <c r="Q49" s="5" t="str">
        <f>IF($Q$8&gt;=DATE(2023,5,8),IF('別紙3-3_要件ﾁｪｯｸﾘｽﾄ(0508以降)'!$C$28="×","",IF(AND(踏み台シート!Q259=1,踏み台シート!Q473=1),2,IF(踏み台シート!Q259=1,1,""))),IF(AND(踏み台シート!Q259=1,踏み台シート!Q473=1),2,IF(踏み台シート!Q259=1,1,"")))</f>
        <v/>
      </c>
      <c r="R49" s="5" t="str">
        <f>IF($R$8&gt;=DATE(2023,5,8),IF('別紙3-3_要件ﾁｪｯｸﾘｽﾄ(0508以降)'!$C$28="×","",IF(AND(踏み台シート!R259=1,踏み台シート!R473=1),2,IF(踏み台シート!R259=1,1,""))),IF(AND(踏み台シート!R259=1,踏み台シート!R473=1),2,IF(踏み台シート!R259=1,1,"")))</f>
        <v/>
      </c>
      <c r="S49" s="5" t="str">
        <f>IF($S$8&gt;=DATE(2023,5,8),IF('別紙3-3_要件ﾁｪｯｸﾘｽﾄ(0508以降)'!$C$28="×","",IF(AND(踏み台シート!S259=1,踏み台シート!S473=1),2,IF(踏み台シート!S259=1,1,""))),IF(AND(踏み台シート!S259=1,踏み台シート!S473=1),2,IF(踏み台シート!S259=1,1,"")))</f>
        <v/>
      </c>
      <c r="T49" s="5" t="str">
        <f>IF($T$8&gt;=DATE(2023,5,8),IF('別紙3-3_要件ﾁｪｯｸﾘｽﾄ(0508以降)'!$C$28="×","",IF(AND(踏み台シート!T259=1,踏み台シート!T473=1),2,IF(踏み台シート!T259=1,1,""))),IF(AND(踏み台シート!T259=1,踏み台シート!T473=1),2,IF(踏み台シート!T259=1,1,"")))</f>
        <v/>
      </c>
      <c r="U49" s="5" t="str">
        <f>IF($U$8&gt;=DATE(2023,5,8),IF('別紙3-3_要件ﾁｪｯｸﾘｽﾄ(0508以降)'!$C$28="×","",IF(AND(踏み台シート!U259=1,踏み台シート!U473=1),2,IF(踏み台シート!U259=1,1,""))),IF(AND(踏み台シート!U259=1,踏み台シート!U473=1),2,IF(踏み台シート!U259=1,1,"")))</f>
        <v/>
      </c>
      <c r="V49" s="5" t="str">
        <f>IF($V$8&gt;=DATE(2023,5,8),IF('別紙3-3_要件ﾁｪｯｸﾘｽﾄ(0508以降)'!$C$28="×","",IF(AND(踏み台シート!V259=1,踏み台シート!V473=1),2,IF(踏み台シート!V259=1,1,""))),IF(AND(踏み台シート!V259=1,踏み台シート!V473=1),2,IF(踏み台シート!V259=1,1,"")))</f>
        <v/>
      </c>
      <c r="W49" s="5" t="str">
        <f>IF($W$8&gt;=DATE(2023,5,8),IF('別紙3-3_要件ﾁｪｯｸﾘｽﾄ(0508以降)'!$C$28="×","",IF(AND(踏み台シート!W259=1,踏み台シート!W473=1),2,IF(踏み台シート!W259=1,1,""))),IF(AND(踏み台シート!W259=1,踏み台シート!W473=1),2,IF(踏み台シート!W259=1,1,"")))</f>
        <v/>
      </c>
      <c r="X49" s="5" t="str">
        <f>IF($X$8&gt;=DATE(2023,5,8),IF('別紙3-3_要件ﾁｪｯｸﾘｽﾄ(0508以降)'!$C$28="×","",IF(AND(踏み台シート!X259=1,踏み台シート!X473=1),2,IF(踏み台シート!X259=1,1,""))),IF(AND(踏み台シート!X259=1,踏み台シート!X473=1),2,IF(踏み台シート!X259=1,1,"")))</f>
        <v/>
      </c>
      <c r="Y49" s="5" t="str">
        <f>IF($Y$8&gt;=DATE(2023,5,8),IF('別紙3-3_要件ﾁｪｯｸﾘｽﾄ(0508以降)'!$C$28="×","",IF(AND(踏み台シート!Y259=1,踏み台シート!Y473=1),2,IF(踏み台シート!Y259=1,1,""))),IF(AND(踏み台シート!Y259=1,踏み台シート!Y473=1),2,IF(踏み台シート!Y259=1,1,"")))</f>
        <v/>
      </c>
      <c r="Z49" s="5" t="str">
        <f>IF($Z$8&gt;=DATE(2023,5,8),IF('別紙3-3_要件ﾁｪｯｸﾘｽﾄ(0508以降)'!$C$28="×","",IF(AND(踏み台シート!Z259=1,踏み台シート!Z473=1),2,IF(踏み台シート!Z259=1,1,""))),IF(AND(踏み台シート!Z259=1,踏み台シート!Z473=1),2,IF(踏み台シート!Z259=1,1,"")))</f>
        <v/>
      </c>
      <c r="AA49" s="5" t="str">
        <f>IF($AA$8&gt;=DATE(2023,5,8),IF('別紙3-3_要件ﾁｪｯｸﾘｽﾄ(0508以降)'!$C$28="×","",IF(AND(踏み台シート!AA259=1,踏み台シート!AA473=1),2,IF(踏み台シート!AA259=1,1,""))),IF(AND(踏み台シート!AA259=1,踏み台シート!AA473=1),2,IF(踏み台シート!AA259=1,1,"")))</f>
        <v/>
      </c>
      <c r="AB49" s="5" t="str">
        <f>IF($AB$8&gt;=DATE(2023,5,8),IF('別紙3-3_要件ﾁｪｯｸﾘｽﾄ(0508以降)'!$C$28="×","",IF(AND(踏み台シート!AB259=1,踏み台シート!AB473=1),2,IF(踏み台シート!AB259=1,1,""))),IF(AND(踏み台シート!AB259=1,踏み台シート!AB473=1),2,IF(踏み台シート!AB259=1,1,"")))</f>
        <v/>
      </c>
      <c r="AC49" s="5" t="str">
        <f>IF($AC$8&gt;=DATE(2023,5,8),IF('別紙3-3_要件ﾁｪｯｸﾘｽﾄ(0508以降)'!$C$28="×","",IF(AND(踏み台シート!AC259=1,踏み台シート!AC473=1),2,IF(踏み台シート!AC259=1,1,""))),IF(AND(踏み台シート!AC259=1,踏み台シート!AC473=1),2,IF(踏み台シート!AC259=1,1,"")))</f>
        <v/>
      </c>
      <c r="AD49" s="5" t="str">
        <f>IF($AD$8&gt;=DATE(2023,5,8),IF('別紙3-3_要件ﾁｪｯｸﾘｽﾄ(0508以降)'!$C$28="×","",IF(AND(踏み台シート!AD259=1,踏み台シート!AD473=1),2,IF(踏み台シート!AD259=1,1,""))),IF(AND(踏み台シート!AD259=1,踏み台シート!AD473=1),2,IF(踏み台シート!AD259=1,1,"")))</f>
        <v/>
      </c>
      <c r="AE49" s="5" t="str">
        <f>IF($AE$8&gt;=DATE(2023,5,8),IF('別紙3-3_要件ﾁｪｯｸﾘｽﾄ(0508以降)'!$C$28="×","",IF(AND(踏み台シート!AE259=1,踏み台シート!AE473=1),2,IF(踏み台シート!AE259=1,1,""))),IF(AND(踏み台シート!AE259=1,踏み台シート!AE473=1),2,IF(踏み台シート!AE259=1,1,"")))</f>
        <v/>
      </c>
      <c r="AF49" s="5" t="str">
        <f>IF($AF$8&gt;=DATE(2023,5,8),IF('別紙3-3_要件ﾁｪｯｸﾘｽﾄ(0508以降)'!$C$28="×","",IF(AND(踏み台シート!AF259=1,踏み台シート!AF473=1),2,IF(踏み台シート!AF259=1,1,""))),IF(AND(踏み台シート!AF259=1,踏み台シート!AF473=1),2,IF(踏み台シート!AF259=1,1,"")))</f>
        <v/>
      </c>
      <c r="AG49" s="5" t="str">
        <f>IF($AG$8&gt;=DATE(2023,5,8),IF('別紙3-3_要件ﾁｪｯｸﾘｽﾄ(0508以降)'!$C$28="×","",IF(AND(踏み台シート!AG259=1,踏み台シート!AG473=1),2,IF(踏み台シート!AG259=1,1,""))),IF(AND(踏み台シート!AG259=1,踏み台シート!AG473=1),2,IF(踏み台シート!AG259=1,1,"")))</f>
        <v/>
      </c>
      <c r="AH49" s="5" t="str">
        <f>IF($AH$8&gt;=DATE(2023,5,8),IF('別紙3-3_要件ﾁｪｯｸﾘｽﾄ(0508以降)'!$C$28="×","",IF(AND(踏み台シート!AH259=1,踏み台シート!AH473=1),2,IF(踏み台シート!AH259=1,1,""))),IF(AND(踏み台シート!AH259=1,踏み台シート!AH473=1),2,IF(踏み台シート!AH259=1,1,"")))</f>
        <v/>
      </c>
      <c r="AI49" s="5" t="str">
        <f>IF($AI$8&gt;=DATE(2023,5,8),IF('別紙3-3_要件ﾁｪｯｸﾘｽﾄ(0508以降)'!$C$28="×","",IF(AND(踏み台シート!AI259=1,踏み台シート!AI473=1),2,IF(踏み台シート!AI259=1,1,""))),IF(AND(踏み台シート!AI259=1,踏み台シート!AI473=1),2,IF(踏み台シート!AI259=1,1,"")))</f>
        <v/>
      </c>
      <c r="AJ49" s="5" t="str">
        <f>IF($AJ$8&gt;=DATE(2023,5,8),IF('別紙3-3_要件ﾁｪｯｸﾘｽﾄ(0508以降)'!$C$28="×","",IF(AND(踏み台シート!AJ259=1,踏み台シート!AJ473=1),2,IF(踏み台シート!AJ259=1,1,""))),IF(AND(踏み台シート!AJ259=1,踏み台シート!AJ473=1),2,IF(踏み台シート!AJ259=1,1,"")))</f>
        <v/>
      </c>
      <c r="AK49" s="5" t="str">
        <f>IF($AK$8&gt;=DATE(2023,5,8),IF('別紙3-3_要件ﾁｪｯｸﾘｽﾄ(0508以降)'!$C$28="×","",IF(AND(踏み台シート!AK259=1,踏み台シート!AK473=1),2,IF(踏み台シート!AK259=1,1,""))),IF(AND(踏み台シート!AK259=1,踏み台シート!AK473=1),2,IF(踏み台シート!AK259=1,1,"")))</f>
        <v/>
      </c>
      <c r="AL49" s="5" t="str">
        <f>IF($AL$8&gt;=DATE(2023,5,8),IF('別紙3-3_要件ﾁｪｯｸﾘｽﾄ(0508以降)'!$C$28="×","",IF(AND(踏み台シート!AL259=1,踏み台シート!AL473=1),2,IF(踏み台シート!AL259=1,1,""))),IF(AND(踏み台シート!AL259=1,踏み台シート!AL473=1),2,IF(踏み台シート!AL259=1,1,"")))</f>
        <v/>
      </c>
      <c r="AM49" s="5" t="str">
        <f>IF($AM$8&gt;=DATE(2023,5,8),IF('別紙3-3_要件ﾁｪｯｸﾘｽﾄ(0508以降)'!$C$28="×","",IF(AND(踏み台シート!AM259=1,踏み台シート!AM473=1),2,IF(踏み台シート!AM259=1,1,""))),IF(AND(踏み台シート!AM259=1,踏み台シート!AM473=1),2,IF(踏み台シート!AM259=1,1,"")))</f>
        <v/>
      </c>
      <c r="AN49" s="5" t="str">
        <f>IF($AN$8&gt;=DATE(2023,5,8),IF('別紙3-3_要件ﾁｪｯｸﾘｽﾄ(0508以降)'!$C$28="×","",IF(AND(踏み台シート!AN259=1,踏み台シート!AN473=1),2,IF(踏み台シート!AN259=1,1,""))),IF(AND(踏み台シート!AN259=1,踏み台シート!AN473=1),2,IF(踏み台シート!AN259=1,1,"")))</f>
        <v/>
      </c>
      <c r="AO49" s="5" t="str">
        <f>IF($AO$8&gt;=DATE(2023,5,8),IF('別紙3-3_要件ﾁｪｯｸﾘｽﾄ(0508以降)'!$C$28="×","",IF(AND(踏み台シート!AO259=1,踏み台シート!AO473=1),2,IF(踏み台シート!AO259=1,1,""))),IF(AND(踏み台シート!AO259=1,踏み台シート!AO473=1),2,IF(踏み台シート!AO259=1,1,"")))</f>
        <v/>
      </c>
      <c r="AP49" s="5" t="str">
        <f>IF($AP$8&gt;=DATE(2023,5,8),IF('別紙3-3_要件ﾁｪｯｸﾘｽﾄ(0508以降)'!$C$28="×","",IF(AND(踏み台シート!AP259=1,踏み台シート!AP473=1),2,IF(踏み台シート!AP259=1,1,""))),IF(AND(踏み台シート!AP259=1,踏み台シート!AP473=1),2,IF(踏み台シート!AP259=1,1,"")))</f>
        <v/>
      </c>
      <c r="AQ49" s="5" t="str">
        <f>IF($AQ$8&gt;=DATE(2023,5,8),IF('別紙3-3_要件ﾁｪｯｸﾘｽﾄ(0508以降)'!$C$28="×","",IF(AND(踏み台シート!AQ259=1,踏み台シート!AQ473=1),2,IF(踏み台シート!AQ259=1,1,""))),IF(AND(踏み台シート!AQ259=1,踏み台シート!AQ473=1),2,IF(踏み台シート!AQ259=1,1,"")))</f>
        <v/>
      </c>
      <c r="AR49" s="5" t="str">
        <f>IF($AR$8&gt;=DATE(2023,5,8),IF('別紙3-3_要件ﾁｪｯｸﾘｽﾄ(0508以降)'!$C$28="×","",IF(AND(踏み台シート!AR259=1,踏み台シート!AR473=1),2,IF(踏み台シート!AR259=1,1,""))),IF(AND(踏み台シート!AR259=1,踏み台シート!AR473=1),2,IF(踏み台シート!AR259=1,1,"")))</f>
        <v/>
      </c>
      <c r="AS49" s="5" t="str">
        <f>IF($AS$8&gt;=DATE(2023,5,8),IF('別紙3-3_要件ﾁｪｯｸﾘｽﾄ(0508以降)'!$C$28="×","",IF(AND(踏み台シート!AS259=1,踏み台シート!AS473=1),2,IF(踏み台シート!AS259=1,1,""))),IF(AND(踏み台シート!AS259=1,踏み台シート!AS473=1),2,IF(踏み台シート!AS259=1,1,"")))</f>
        <v/>
      </c>
      <c r="AT49" s="5" t="str">
        <f>IF($AT$8&gt;=DATE(2023,5,8),IF('別紙3-3_要件ﾁｪｯｸﾘｽﾄ(0508以降)'!$C$28="×","",IF(AND(踏み台シート!AT259=1,踏み台シート!AT473=1),2,IF(踏み台シート!AT259=1,1,""))),IF(AND(踏み台シート!AT259=1,踏み台シート!AT473=1),2,IF(踏み台シート!AT259=1,1,"")))</f>
        <v/>
      </c>
      <c r="AU49" s="5" t="str">
        <f>IF($AU$8&gt;=DATE(2023,5,8),IF('別紙3-3_要件ﾁｪｯｸﾘｽﾄ(0508以降)'!$C$28="×","",IF(AND(踏み台シート!AU259=1,踏み台シート!AU473=1),2,IF(踏み台シート!AU259=1,1,""))),IF(AND(踏み台シート!AU259=1,踏み台シート!AU473=1),2,IF(踏み台シート!AU259=1,1,"")))</f>
        <v/>
      </c>
      <c r="AV49" s="5" t="str">
        <f>IF($AV$8&gt;=DATE(2023,5,8),IF('別紙3-3_要件ﾁｪｯｸﾘｽﾄ(0508以降)'!$C$28="×","",IF(AND(踏み台シート!AV259=1,踏み台シート!AV473=1),2,IF(踏み台シート!AV259=1,1,""))),IF(AND(踏み台シート!AV259=1,踏み台シート!AV473=1),2,IF(踏み台シート!AV259=1,1,"")))</f>
        <v/>
      </c>
      <c r="AW49" s="5" t="str">
        <f>IF($AW$8&gt;=DATE(2023,5,8),IF('別紙3-3_要件ﾁｪｯｸﾘｽﾄ(0508以降)'!$C$28="×","",IF(AND(踏み台シート!AW259=1,踏み台シート!AW473=1),2,IF(踏み台シート!AW259=1,1,""))),IF(AND(踏み台シート!AW259=1,踏み台シート!AW473=1),2,IF(踏み台シート!AW259=1,1,"")))</f>
        <v/>
      </c>
      <c r="AX49" s="5" t="str">
        <f>IF($AX$8&gt;=DATE(2023,5,8),IF('別紙3-3_要件ﾁｪｯｸﾘｽﾄ(0508以降)'!$C$28="×","",IF(AND(踏み台シート!AX259=1,踏み台シート!AX473=1),2,IF(踏み台シート!AX259=1,1,""))),IF(AND(踏み台シート!AX259=1,踏み台シート!AX473=1),2,IF(踏み台シート!AX259=1,1,"")))</f>
        <v/>
      </c>
      <c r="AY49" s="5" t="str">
        <f>IF($AY$8&gt;=DATE(2023,5,8),IF('別紙3-3_要件ﾁｪｯｸﾘｽﾄ(0508以降)'!$C$28="×","",IF(AND(踏み台シート!AY259=1,踏み台シート!AY473=1),2,IF(踏み台シート!AY259=1,1,""))),IF(AND(踏み台シート!AY259=1,踏み台シート!AY473=1),2,IF(踏み台シート!AY259=1,1,"")))</f>
        <v/>
      </c>
      <c r="AZ49" s="5" t="str">
        <f>IF($AZ$8&gt;=DATE(2023,5,8),IF('別紙3-3_要件ﾁｪｯｸﾘｽﾄ(0508以降)'!$C$28="×","",IF(AND(踏み台シート!AZ259=1,踏み台シート!AZ473=1),2,IF(踏み台シート!AZ259=1,1,""))),IF(AND(踏み台シート!AZ259=1,踏み台シート!AZ473=1),2,IF(踏み台シート!AZ259=1,1,"")))</f>
        <v/>
      </c>
      <c r="BA49" s="5" t="str">
        <f>IF($BA$8&gt;=DATE(2023,5,8),IF('別紙3-3_要件ﾁｪｯｸﾘｽﾄ(0508以降)'!$C$28="×","",IF(AND(踏み台シート!BA259=1,踏み台シート!BA473=1),2,IF(踏み台シート!BA259=1,1,""))),IF(AND(踏み台シート!BA259=1,踏み台シート!BA473=1),2,IF(踏み台シート!BA259=1,1,"")))</f>
        <v/>
      </c>
      <c r="BB49" s="18" t="str">
        <f t="shared" si="21"/>
        <v/>
      </c>
      <c r="BC49" s="7" t="str">
        <f t="shared" si="22"/>
        <v/>
      </c>
      <c r="BD49" s="7" t="str">
        <f t="shared" si="23"/>
        <v/>
      </c>
    </row>
    <row r="50" spans="1:56" ht="24" hidden="1" customHeight="1" x14ac:dyDescent="0.2">
      <c r="A50" s="5" t="str">
        <f t="shared" si="24"/>
        <v/>
      </c>
      <c r="B50" s="14" t="str">
        <f>IF('別紙3-1_区分⑤所要額内訳'!B52="","",'別紙3-1_区分⑤所要額内訳'!B52)</f>
        <v/>
      </c>
      <c r="C50" s="5" t="str">
        <f>IF('別紙3-1_区分⑤所要額内訳'!C52="","",'別紙3-1_区分⑤所要額内訳'!C52)</f>
        <v/>
      </c>
      <c r="D50" s="5">
        <f>IF($D$8&gt;=DATE(2023,5,8),IF('別紙3-3_要件ﾁｪｯｸﾘｽﾄ(0508以降)'!$C$28="×","",IF(AND(踏み台シート!D260=1,踏み台シート!D474=1),2,IF(踏み台シート!D260=1,1,""))),IF(AND(踏み台シート!D260=1,踏み台シート!D474=1),2,IF(踏み台シート!D260=1,1,"")))</f>
        <v>1</v>
      </c>
      <c r="E50" s="5" t="str">
        <f>IF($E$8&gt;=DATE(2023,5,8),IF('別紙3-3_要件ﾁｪｯｸﾘｽﾄ(0508以降)'!$C$28="×","",IF(AND(踏み台シート!E260=1,踏み台シート!E474=1),2,IF(踏み台シート!E260=1,1,""))),IF(AND(踏み台シート!E260=1,踏み台シート!E474=1),2,IF(踏み台シート!E260=1,1,"")))</f>
        <v/>
      </c>
      <c r="F50" s="5" t="str">
        <f>IF($F$8&gt;=DATE(2023,5,8),IF('別紙3-3_要件ﾁｪｯｸﾘｽﾄ(0508以降)'!$C$28="×","",IF(AND(踏み台シート!F260=1,踏み台シート!F474=1),2,IF(踏み台シート!F260=1,1,""))),IF(AND(踏み台シート!F260=1,踏み台シート!F474=1),2,IF(踏み台シート!F260=1,1,"")))</f>
        <v/>
      </c>
      <c r="G50" s="5" t="str">
        <f>IF($G$8&gt;=DATE(2023,5,8),IF('別紙3-3_要件ﾁｪｯｸﾘｽﾄ(0508以降)'!$C$28="×","",IF(AND(踏み台シート!G260=1,踏み台シート!G474=1),2,IF(踏み台シート!G260=1,1,""))),IF(AND(踏み台シート!G260=1,踏み台シート!G474=1),2,IF(踏み台シート!G260=1,1,"")))</f>
        <v/>
      </c>
      <c r="H50" s="5" t="str">
        <f>IF($H$8&gt;=DATE(2023,5,8),IF('別紙3-3_要件ﾁｪｯｸﾘｽﾄ(0508以降)'!$C$28="×","",IF(AND(踏み台シート!H260=1,踏み台シート!H474=1),2,IF(踏み台シート!H260=1,1,""))),IF(AND(踏み台シート!H260=1,踏み台シート!H474=1),2,IF(踏み台シート!H260=1,1,"")))</f>
        <v/>
      </c>
      <c r="I50" s="5" t="str">
        <f>IF($I$8&gt;=DATE(2023,5,8),IF('別紙3-3_要件ﾁｪｯｸﾘｽﾄ(0508以降)'!$C$28="×","",IF(AND(踏み台シート!I260=1,踏み台シート!I474=1),2,IF(踏み台シート!I260=1,1,""))),IF(AND(踏み台シート!I260=1,踏み台シート!I474=1),2,IF(踏み台シート!I260=1,1,"")))</f>
        <v/>
      </c>
      <c r="J50" s="5" t="str">
        <f>IF($J$8&gt;=DATE(2023,5,8),IF('別紙3-3_要件ﾁｪｯｸﾘｽﾄ(0508以降)'!$C$28="×","",IF(AND(踏み台シート!J260=1,踏み台シート!J474=1),2,IF(踏み台シート!J260=1,1,""))),IF(AND(踏み台シート!J260=1,踏み台シート!J474=1),2,IF(踏み台シート!J260=1,1,"")))</f>
        <v/>
      </c>
      <c r="K50" s="5" t="str">
        <f>IF($K$8&gt;=DATE(2023,5,8),IF('別紙3-3_要件ﾁｪｯｸﾘｽﾄ(0508以降)'!$C$28="×","",IF(AND(踏み台シート!K260=1,踏み台シート!K474=1),2,IF(踏み台シート!K260=1,1,""))),IF(AND(踏み台シート!K260=1,踏み台シート!K474=1),2,IF(踏み台シート!K260=1,1,"")))</f>
        <v/>
      </c>
      <c r="L50" s="5" t="str">
        <f>IF($L$8&gt;=DATE(2023,5,8),IF('別紙3-3_要件ﾁｪｯｸﾘｽﾄ(0508以降)'!$C$28="×","",IF(AND(踏み台シート!L260=1,踏み台シート!L474=1),2,IF(踏み台シート!L260=1,1,""))),IF(AND(踏み台シート!L260=1,踏み台シート!L474=1),2,IF(踏み台シート!L260=1,1,"")))</f>
        <v/>
      </c>
      <c r="M50" s="5" t="str">
        <f>IF($M$8&gt;=DATE(2023,5,8),IF('別紙3-3_要件ﾁｪｯｸﾘｽﾄ(0508以降)'!$C$28="×","",IF(AND(踏み台シート!M260=1,踏み台シート!M474=1),2,IF(踏み台シート!M260=1,1,""))),IF(AND(踏み台シート!M260=1,踏み台シート!M474=1),2,IF(踏み台シート!M260=1,1,"")))</f>
        <v/>
      </c>
      <c r="N50" s="5" t="str">
        <f>IF($N$8&gt;=DATE(2023,5,8),IF('別紙3-3_要件ﾁｪｯｸﾘｽﾄ(0508以降)'!$C$28="×","",IF(AND(踏み台シート!N260=1,踏み台シート!N474=1),2,IF(踏み台シート!N260=1,1,""))),IF(AND(踏み台シート!N260=1,踏み台シート!N474=1),2,IF(踏み台シート!N260=1,1,"")))</f>
        <v/>
      </c>
      <c r="O50" s="5" t="str">
        <f>IF($O$8&gt;=DATE(2023,5,8),IF('別紙3-3_要件ﾁｪｯｸﾘｽﾄ(0508以降)'!$C$28="×","",IF(AND(踏み台シート!O260=1,踏み台シート!O474=1),2,IF(踏み台シート!O260=1,1,""))),IF(AND(踏み台シート!O260=1,踏み台シート!O474=1),2,IF(踏み台シート!O260=1,1,"")))</f>
        <v/>
      </c>
      <c r="P50" s="5" t="str">
        <f>IF($P$8&gt;=DATE(2023,5,8),IF('別紙3-3_要件ﾁｪｯｸﾘｽﾄ(0508以降)'!$C$28="×","",IF(AND(踏み台シート!P260=1,踏み台シート!P474=1),2,IF(踏み台シート!P260=1,1,""))),IF(AND(踏み台シート!P260=1,踏み台シート!P474=1),2,IF(踏み台シート!P260=1,1,"")))</f>
        <v/>
      </c>
      <c r="Q50" s="5" t="str">
        <f>IF($Q$8&gt;=DATE(2023,5,8),IF('別紙3-3_要件ﾁｪｯｸﾘｽﾄ(0508以降)'!$C$28="×","",IF(AND(踏み台シート!Q260=1,踏み台シート!Q474=1),2,IF(踏み台シート!Q260=1,1,""))),IF(AND(踏み台シート!Q260=1,踏み台シート!Q474=1),2,IF(踏み台シート!Q260=1,1,"")))</f>
        <v/>
      </c>
      <c r="R50" s="5" t="str">
        <f>IF($R$8&gt;=DATE(2023,5,8),IF('別紙3-3_要件ﾁｪｯｸﾘｽﾄ(0508以降)'!$C$28="×","",IF(AND(踏み台シート!R260=1,踏み台シート!R474=1),2,IF(踏み台シート!R260=1,1,""))),IF(AND(踏み台シート!R260=1,踏み台シート!R474=1),2,IF(踏み台シート!R260=1,1,"")))</f>
        <v/>
      </c>
      <c r="S50" s="5" t="str">
        <f>IF($S$8&gt;=DATE(2023,5,8),IF('別紙3-3_要件ﾁｪｯｸﾘｽﾄ(0508以降)'!$C$28="×","",IF(AND(踏み台シート!S260=1,踏み台シート!S474=1),2,IF(踏み台シート!S260=1,1,""))),IF(AND(踏み台シート!S260=1,踏み台シート!S474=1),2,IF(踏み台シート!S260=1,1,"")))</f>
        <v/>
      </c>
      <c r="T50" s="5" t="str">
        <f>IF($T$8&gt;=DATE(2023,5,8),IF('別紙3-3_要件ﾁｪｯｸﾘｽﾄ(0508以降)'!$C$28="×","",IF(AND(踏み台シート!T260=1,踏み台シート!T474=1),2,IF(踏み台シート!T260=1,1,""))),IF(AND(踏み台シート!T260=1,踏み台シート!T474=1),2,IF(踏み台シート!T260=1,1,"")))</f>
        <v/>
      </c>
      <c r="U50" s="5" t="str">
        <f>IF($U$8&gt;=DATE(2023,5,8),IF('別紙3-3_要件ﾁｪｯｸﾘｽﾄ(0508以降)'!$C$28="×","",IF(AND(踏み台シート!U260=1,踏み台シート!U474=1),2,IF(踏み台シート!U260=1,1,""))),IF(AND(踏み台シート!U260=1,踏み台シート!U474=1),2,IF(踏み台シート!U260=1,1,"")))</f>
        <v/>
      </c>
      <c r="V50" s="5" t="str">
        <f>IF($V$8&gt;=DATE(2023,5,8),IF('別紙3-3_要件ﾁｪｯｸﾘｽﾄ(0508以降)'!$C$28="×","",IF(AND(踏み台シート!V260=1,踏み台シート!V474=1),2,IF(踏み台シート!V260=1,1,""))),IF(AND(踏み台シート!V260=1,踏み台シート!V474=1),2,IF(踏み台シート!V260=1,1,"")))</f>
        <v/>
      </c>
      <c r="W50" s="5" t="str">
        <f>IF($W$8&gt;=DATE(2023,5,8),IF('別紙3-3_要件ﾁｪｯｸﾘｽﾄ(0508以降)'!$C$28="×","",IF(AND(踏み台シート!W260=1,踏み台シート!W474=1),2,IF(踏み台シート!W260=1,1,""))),IF(AND(踏み台シート!W260=1,踏み台シート!W474=1),2,IF(踏み台シート!W260=1,1,"")))</f>
        <v/>
      </c>
      <c r="X50" s="5" t="str">
        <f>IF($X$8&gt;=DATE(2023,5,8),IF('別紙3-3_要件ﾁｪｯｸﾘｽﾄ(0508以降)'!$C$28="×","",IF(AND(踏み台シート!X260=1,踏み台シート!X474=1),2,IF(踏み台シート!X260=1,1,""))),IF(AND(踏み台シート!X260=1,踏み台シート!X474=1),2,IF(踏み台シート!X260=1,1,"")))</f>
        <v/>
      </c>
      <c r="Y50" s="5" t="str">
        <f>IF($Y$8&gt;=DATE(2023,5,8),IF('別紙3-3_要件ﾁｪｯｸﾘｽﾄ(0508以降)'!$C$28="×","",IF(AND(踏み台シート!Y260=1,踏み台シート!Y474=1),2,IF(踏み台シート!Y260=1,1,""))),IF(AND(踏み台シート!Y260=1,踏み台シート!Y474=1),2,IF(踏み台シート!Y260=1,1,"")))</f>
        <v/>
      </c>
      <c r="Z50" s="5" t="str">
        <f>IF($Z$8&gt;=DATE(2023,5,8),IF('別紙3-3_要件ﾁｪｯｸﾘｽﾄ(0508以降)'!$C$28="×","",IF(AND(踏み台シート!Z260=1,踏み台シート!Z474=1),2,IF(踏み台シート!Z260=1,1,""))),IF(AND(踏み台シート!Z260=1,踏み台シート!Z474=1),2,IF(踏み台シート!Z260=1,1,"")))</f>
        <v/>
      </c>
      <c r="AA50" s="5" t="str">
        <f>IF($AA$8&gt;=DATE(2023,5,8),IF('別紙3-3_要件ﾁｪｯｸﾘｽﾄ(0508以降)'!$C$28="×","",IF(AND(踏み台シート!AA260=1,踏み台シート!AA474=1),2,IF(踏み台シート!AA260=1,1,""))),IF(AND(踏み台シート!AA260=1,踏み台シート!AA474=1),2,IF(踏み台シート!AA260=1,1,"")))</f>
        <v/>
      </c>
      <c r="AB50" s="5" t="str">
        <f>IF($AB$8&gt;=DATE(2023,5,8),IF('別紙3-3_要件ﾁｪｯｸﾘｽﾄ(0508以降)'!$C$28="×","",IF(AND(踏み台シート!AB260=1,踏み台シート!AB474=1),2,IF(踏み台シート!AB260=1,1,""))),IF(AND(踏み台シート!AB260=1,踏み台シート!AB474=1),2,IF(踏み台シート!AB260=1,1,"")))</f>
        <v/>
      </c>
      <c r="AC50" s="5" t="str">
        <f>IF($AC$8&gt;=DATE(2023,5,8),IF('別紙3-3_要件ﾁｪｯｸﾘｽﾄ(0508以降)'!$C$28="×","",IF(AND(踏み台シート!AC260=1,踏み台シート!AC474=1),2,IF(踏み台シート!AC260=1,1,""))),IF(AND(踏み台シート!AC260=1,踏み台シート!AC474=1),2,IF(踏み台シート!AC260=1,1,"")))</f>
        <v/>
      </c>
      <c r="AD50" s="5" t="str">
        <f>IF($AD$8&gt;=DATE(2023,5,8),IF('別紙3-3_要件ﾁｪｯｸﾘｽﾄ(0508以降)'!$C$28="×","",IF(AND(踏み台シート!AD260=1,踏み台シート!AD474=1),2,IF(踏み台シート!AD260=1,1,""))),IF(AND(踏み台シート!AD260=1,踏み台シート!AD474=1),2,IF(踏み台シート!AD260=1,1,"")))</f>
        <v/>
      </c>
      <c r="AE50" s="5" t="str">
        <f>IF($AE$8&gt;=DATE(2023,5,8),IF('別紙3-3_要件ﾁｪｯｸﾘｽﾄ(0508以降)'!$C$28="×","",IF(AND(踏み台シート!AE260=1,踏み台シート!AE474=1),2,IF(踏み台シート!AE260=1,1,""))),IF(AND(踏み台シート!AE260=1,踏み台シート!AE474=1),2,IF(踏み台シート!AE260=1,1,"")))</f>
        <v/>
      </c>
      <c r="AF50" s="5" t="str">
        <f>IF($AF$8&gt;=DATE(2023,5,8),IF('別紙3-3_要件ﾁｪｯｸﾘｽﾄ(0508以降)'!$C$28="×","",IF(AND(踏み台シート!AF260=1,踏み台シート!AF474=1),2,IF(踏み台シート!AF260=1,1,""))),IF(AND(踏み台シート!AF260=1,踏み台シート!AF474=1),2,IF(踏み台シート!AF260=1,1,"")))</f>
        <v/>
      </c>
      <c r="AG50" s="5" t="str">
        <f>IF($AG$8&gt;=DATE(2023,5,8),IF('別紙3-3_要件ﾁｪｯｸﾘｽﾄ(0508以降)'!$C$28="×","",IF(AND(踏み台シート!AG260=1,踏み台シート!AG474=1),2,IF(踏み台シート!AG260=1,1,""))),IF(AND(踏み台シート!AG260=1,踏み台シート!AG474=1),2,IF(踏み台シート!AG260=1,1,"")))</f>
        <v/>
      </c>
      <c r="AH50" s="5" t="str">
        <f>IF($AH$8&gt;=DATE(2023,5,8),IF('別紙3-3_要件ﾁｪｯｸﾘｽﾄ(0508以降)'!$C$28="×","",IF(AND(踏み台シート!AH260=1,踏み台シート!AH474=1),2,IF(踏み台シート!AH260=1,1,""))),IF(AND(踏み台シート!AH260=1,踏み台シート!AH474=1),2,IF(踏み台シート!AH260=1,1,"")))</f>
        <v/>
      </c>
      <c r="AI50" s="5" t="str">
        <f>IF($AI$8&gt;=DATE(2023,5,8),IF('別紙3-3_要件ﾁｪｯｸﾘｽﾄ(0508以降)'!$C$28="×","",IF(AND(踏み台シート!AI260=1,踏み台シート!AI474=1),2,IF(踏み台シート!AI260=1,1,""))),IF(AND(踏み台シート!AI260=1,踏み台シート!AI474=1),2,IF(踏み台シート!AI260=1,1,"")))</f>
        <v/>
      </c>
      <c r="AJ50" s="5" t="str">
        <f>IF($AJ$8&gt;=DATE(2023,5,8),IF('別紙3-3_要件ﾁｪｯｸﾘｽﾄ(0508以降)'!$C$28="×","",IF(AND(踏み台シート!AJ260=1,踏み台シート!AJ474=1),2,IF(踏み台シート!AJ260=1,1,""))),IF(AND(踏み台シート!AJ260=1,踏み台シート!AJ474=1),2,IF(踏み台シート!AJ260=1,1,"")))</f>
        <v/>
      </c>
      <c r="AK50" s="5" t="str">
        <f>IF($AK$8&gt;=DATE(2023,5,8),IF('別紙3-3_要件ﾁｪｯｸﾘｽﾄ(0508以降)'!$C$28="×","",IF(AND(踏み台シート!AK260=1,踏み台シート!AK474=1),2,IF(踏み台シート!AK260=1,1,""))),IF(AND(踏み台シート!AK260=1,踏み台シート!AK474=1),2,IF(踏み台シート!AK260=1,1,"")))</f>
        <v/>
      </c>
      <c r="AL50" s="5" t="str">
        <f>IF($AL$8&gt;=DATE(2023,5,8),IF('別紙3-3_要件ﾁｪｯｸﾘｽﾄ(0508以降)'!$C$28="×","",IF(AND(踏み台シート!AL260=1,踏み台シート!AL474=1),2,IF(踏み台シート!AL260=1,1,""))),IF(AND(踏み台シート!AL260=1,踏み台シート!AL474=1),2,IF(踏み台シート!AL260=1,1,"")))</f>
        <v/>
      </c>
      <c r="AM50" s="5" t="str">
        <f>IF($AM$8&gt;=DATE(2023,5,8),IF('別紙3-3_要件ﾁｪｯｸﾘｽﾄ(0508以降)'!$C$28="×","",IF(AND(踏み台シート!AM260=1,踏み台シート!AM474=1),2,IF(踏み台シート!AM260=1,1,""))),IF(AND(踏み台シート!AM260=1,踏み台シート!AM474=1),2,IF(踏み台シート!AM260=1,1,"")))</f>
        <v/>
      </c>
      <c r="AN50" s="5" t="str">
        <f>IF($AN$8&gt;=DATE(2023,5,8),IF('別紙3-3_要件ﾁｪｯｸﾘｽﾄ(0508以降)'!$C$28="×","",IF(AND(踏み台シート!AN260=1,踏み台シート!AN474=1),2,IF(踏み台シート!AN260=1,1,""))),IF(AND(踏み台シート!AN260=1,踏み台シート!AN474=1),2,IF(踏み台シート!AN260=1,1,"")))</f>
        <v/>
      </c>
      <c r="AO50" s="5" t="str">
        <f>IF($AO$8&gt;=DATE(2023,5,8),IF('別紙3-3_要件ﾁｪｯｸﾘｽﾄ(0508以降)'!$C$28="×","",IF(AND(踏み台シート!AO260=1,踏み台シート!AO474=1),2,IF(踏み台シート!AO260=1,1,""))),IF(AND(踏み台シート!AO260=1,踏み台シート!AO474=1),2,IF(踏み台シート!AO260=1,1,"")))</f>
        <v/>
      </c>
      <c r="AP50" s="5" t="str">
        <f>IF($AP$8&gt;=DATE(2023,5,8),IF('別紙3-3_要件ﾁｪｯｸﾘｽﾄ(0508以降)'!$C$28="×","",IF(AND(踏み台シート!AP260=1,踏み台シート!AP474=1),2,IF(踏み台シート!AP260=1,1,""))),IF(AND(踏み台シート!AP260=1,踏み台シート!AP474=1),2,IF(踏み台シート!AP260=1,1,"")))</f>
        <v/>
      </c>
      <c r="AQ50" s="5" t="str">
        <f>IF($AQ$8&gt;=DATE(2023,5,8),IF('別紙3-3_要件ﾁｪｯｸﾘｽﾄ(0508以降)'!$C$28="×","",IF(AND(踏み台シート!AQ260=1,踏み台シート!AQ474=1),2,IF(踏み台シート!AQ260=1,1,""))),IF(AND(踏み台シート!AQ260=1,踏み台シート!AQ474=1),2,IF(踏み台シート!AQ260=1,1,"")))</f>
        <v/>
      </c>
      <c r="AR50" s="5" t="str">
        <f>IF($AR$8&gt;=DATE(2023,5,8),IF('別紙3-3_要件ﾁｪｯｸﾘｽﾄ(0508以降)'!$C$28="×","",IF(AND(踏み台シート!AR260=1,踏み台シート!AR474=1),2,IF(踏み台シート!AR260=1,1,""))),IF(AND(踏み台シート!AR260=1,踏み台シート!AR474=1),2,IF(踏み台シート!AR260=1,1,"")))</f>
        <v/>
      </c>
      <c r="AS50" s="5" t="str">
        <f>IF($AS$8&gt;=DATE(2023,5,8),IF('別紙3-3_要件ﾁｪｯｸﾘｽﾄ(0508以降)'!$C$28="×","",IF(AND(踏み台シート!AS260=1,踏み台シート!AS474=1),2,IF(踏み台シート!AS260=1,1,""))),IF(AND(踏み台シート!AS260=1,踏み台シート!AS474=1),2,IF(踏み台シート!AS260=1,1,"")))</f>
        <v/>
      </c>
      <c r="AT50" s="5" t="str">
        <f>IF($AT$8&gt;=DATE(2023,5,8),IF('別紙3-3_要件ﾁｪｯｸﾘｽﾄ(0508以降)'!$C$28="×","",IF(AND(踏み台シート!AT260=1,踏み台シート!AT474=1),2,IF(踏み台シート!AT260=1,1,""))),IF(AND(踏み台シート!AT260=1,踏み台シート!AT474=1),2,IF(踏み台シート!AT260=1,1,"")))</f>
        <v/>
      </c>
      <c r="AU50" s="5" t="str">
        <f>IF($AU$8&gt;=DATE(2023,5,8),IF('別紙3-3_要件ﾁｪｯｸﾘｽﾄ(0508以降)'!$C$28="×","",IF(AND(踏み台シート!AU260=1,踏み台シート!AU474=1),2,IF(踏み台シート!AU260=1,1,""))),IF(AND(踏み台シート!AU260=1,踏み台シート!AU474=1),2,IF(踏み台シート!AU260=1,1,"")))</f>
        <v/>
      </c>
      <c r="AV50" s="5" t="str">
        <f>IF($AV$8&gt;=DATE(2023,5,8),IF('別紙3-3_要件ﾁｪｯｸﾘｽﾄ(0508以降)'!$C$28="×","",IF(AND(踏み台シート!AV260=1,踏み台シート!AV474=1),2,IF(踏み台シート!AV260=1,1,""))),IF(AND(踏み台シート!AV260=1,踏み台シート!AV474=1),2,IF(踏み台シート!AV260=1,1,"")))</f>
        <v/>
      </c>
      <c r="AW50" s="5" t="str">
        <f>IF($AW$8&gt;=DATE(2023,5,8),IF('別紙3-3_要件ﾁｪｯｸﾘｽﾄ(0508以降)'!$C$28="×","",IF(AND(踏み台シート!AW260=1,踏み台シート!AW474=1),2,IF(踏み台シート!AW260=1,1,""))),IF(AND(踏み台シート!AW260=1,踏み台シート!AW474=1),2,IF(踏み台シート!AW260=1,1,"")))</f>
        <v/>
      </c>
      <c r="AX50" s="5" t="str">
        <f>IF($AX$8&gt;=DATE(2023,5,8),IF('別紙3-3_要件ﾁｪｯｸﾘｽﾄ(0508以降)'!$C$28="×","",IF(AND(踏み台シート!AX260=1,踏み台シート!AX474=1),2,IF(踏み台シート!AX260=1,1,""))),IF(AND(踏み台シート!AX260=1,踏み台シート!AX474=1),2,IF(踏み台シート!AX260=1,1,"")))</f>
        <v/>
      </c>
      <c r="AY50" s="5" t="str">
        <f>IF($AY$8&gt;=DATE(2023,5,8),IF('別紙3-3_要件ﾁｪｯｸﾘｽﾄ(0508以降)'!$C$28="×","",IF(AND(踏み台シート!AY260=1,踏み台シート!AY474=1),2,IF(踏み台シート!AY260=1,1,""))),IF(AND(踏み台シート!AY260=1,踏み台シート!AY474=1),2,IF(踏み台シート!AY260=1,1,"")))</f>
        <v/>
      </c>
      <c r="AZ50" s="5" t="str">
        <f>IF($AZ$8&gt;=DATE(2023,5,8),IF('別紙3-3_要件ﾁｪｯｸﾘｽﾄ(0508以降)'!$C$28="×","",IF(AND(踏み台シート!AZ260=1,踏み台シート!AZ474=1),2,IF(踏み台シート!AZ260=1,1,""))),IF(AND(踏み台シート!AZ260=1,踏み台シート!AZ474=1),2,IF(踏み台シート!AZ260=1,1,"")))</f>
        <v/>
      </c>
      <c r="BA50" s="5" t="str">
        <f>IF($BA$8&gt;=DATE(2023,5,8),IF('別紙3-3_要件ﾁｪｯｸﾘｽﾄ(0508以降)'!$C$28="×","",IF(AND(踏み台シート!BA260=1,踏み台シート!BA474=1),2,IF(踏み台シート!BA260=1,1,""))),IF(AND(踏み台シート!BA260=1,踏み台シート!BA474=1),2,IF(踏み台シート!BA260=1,1,"")))</f>
        <v/>
      </c>
      <c r="BB50" s="18" t="str">
        <f t="shared" si="21"/>
        <v/>
      </c>
      <c r="BC50" s="7" t="str">
        <f t="shared" si="22"/>
        <v/>
      </c>
      <c r="BD50" s="7" t="str">
        <f t="shared" si="23"/>
        <v/>
      </c>
    </row>
    <row r="51" spans="1:56" ht="24" hidden="1" customHeight="1" x14ac:dyDescent="0.2">
      <c r="A51" s="5" t="str">
        <f t="shared" si="24"/>
        <v/>
      </c>
      <c r="B51" s="14" t="str">
        <f>IF('別紙3-1_区分⑤所要額内訳'!B53="","",'別紙3-1_区分⑤所要額内訳'!B53)</f>
        <v/>
      </c>
      <c r="C51" s="5" t="str">
        <f>IF('別紙3-1_区分⑤所要額内訳'!C53="","",'別紙3-1_区分⑤所要額内訳'!C53)</f>
        <v/>
      </c>
      <c r="D51" s="5">
        <f>IF($D$8&gt;=DATE(2023,5,8),IF('別紙3-3_要件ﾁｪｯｸﾘｽﾄ(0508以降)'!$C$28="×","",IF(AND(踏み台シート!D261=1,踏み台シート!D475=1),2,IF(踏み台シート!D261=1,1,""))),IF(AND(踏み台シート!D261=1,踏み台シート!D475=1),2,IF(踏み台シート!D261=1,1,"")))</f>
        <v>1</v>
      </c>
      <c r="E51" s="5" t="str">
        <f>IF($E$8&gt;=DATE(2023,5,8),IF('別紙3-3_要件ﾁｪｯｸﾘｽﾄ(0508以降)'!$C$28="×","",IF(AND(踏み台シート!E261=1,踏み台シート!E475=1),2,IF(踏み台シート!E261=1,1,""))),IF(AND(踏み台シート!E261=1,踏み台シート!E475=1),2,IF(踏み台シート!E261=1,1,"")))</f>
        <v/>
      </c>
      <c r="F51" s="5" t="str">
        <f>IF($F$8&gt;=DATE(2023,5,8),IF('別紙3-3_要件ﾁｪｯｸﾘｽﾄ(0508以降)'!$C$28="×","",IF(AND(踏み台シート!F261=1,踏み台シート!F475=1),2,IF(踏み台シート!F261=1,1,""))),IF(AND(踏み台シート!F261=1,踏み台シート!F475=1),2,IF(踏み台シート!F261=1,1,"")))</f>
        <v/>
      </c>
      <c r="G51" s="5" t="str">
        <f>IF($G$8&gt;=DATE(2023,5,8),IF('別紙3-3_要件ﾁｪｯｸﾘｽﾄ(0508以降)'!$C$28="×","",IF(AND(踏み台シート!G261=1,踏み台シート!G475=1),2,IF(踏み台シート!G261=1,1,""))),IF(AND(踏み台シート!G261=1,踏み台シート!G475=1),2,IF(踏み台シート!G261=1,1,"")))</f>
        <v/>
      </c>
      <c r="H51" s="5" t="str">
        <f>IF($H$8&gt;=DATE(2023,5,8),IF('別紙3-3_要件ﾁｪｯｸﾘｽﾄ(0508以降)'!$C$28="×","",IF(AND(踏み台シート!H261=1,踏み台シート!H475=1),2,IF(踏み台シート!H261=1,1,""))),IF(AND(踏み台シート!H261=1,踏み台シート!H475=1),2,IF(踏み台シート!H261=1,1,"")))</f>
        <v/>
      </c>
      <c r="I51" s="5" t="str">
        <f>IF($I$8&gt;=DATE(2023,5,8),IF('別紙3-3_要件ﾁｪｯｸﾘｽﾄ(0508以降)'!$C$28="×","",IF(AND(踏み台シート!I261=1,踏み台シート!I475=1),2,IF(踏み台シート!I261=1,1,""))),IF(AND(踏み台シート!I261=1,踏み台シート!I475=1),2,IF(踏み台シート!I261=1,1,"")))</f>
        <v/>
      </c>
      <c r="J51" s="5" t="str">
        <f>IF($J$8&gt;=DATE(2023,5,8),IF('別紙3-3_要件ﾁｪｯｸﾘｽﾄ(0508以降)'!$C$28="×","",IF(AND(踏み台シート!J261=1,踏み台シート!J475=1),2,IF(踏み台シート!J261=1,1,""))),IF(AND(踏み台シート!J261=1,踏み台シート!J475=1),2,IF(踏み台シート!J261=1,1,"")))</f>
        <v/>
      </c>
      <c r="K51" s="5" t="str">
        <f>IF($K$8&gt;=DATE(2023,5,8),IF('別紙3-3_要件ﾁｪｯｸﾘｽﾄ(0508以降)'!$C$28="×","",IF(AND(踏み台シート!K261=1,踏み台シート!K475=1),2,IF(踏み台シート!K261=1,1,""))),IF(AND(踏み台シート!K261=1,踏み台シート!K475=1),2,IF(踏み台シート!K261=1,1,"")))</f>
        <v/>
      </c>
      <c r="L51" s="5" t="str">
        <f>IF($L$8&gt;=DATE(2023,5,8),IF('別紙3-3_要件ﾁｪｯｸﾘｽﾄ(0508以降)'!$C$28="×","",IF(AND(踏み台シート!L261=1,踏み台シート!L475=1),2,IF(踏み台シート!L261=1,1,""))),IF(AND(踏み台シート!L261=1,踏み台シート!L475=1),2,IF(踏み台シート!L261=1,1,"")))</f>
        <v/>
      </c>
      <c r="M51" s="5" t="str">
        <f>IF($M$8&gt;=DATE(2023,5,8),IF('別紙3-3_要件ﾁｪｯｸﾘｽﾄ(0508以降)'!$C$28="×","",IF(AND(踏み台シート!M261=1,踏み台シート!M475=1),2,IF(踏み台シート!M261=1,1,""))),IF(AND(踏み台シート!M261=1,踏み台シート!M475=1),2,IF(踏み台シート!M261=1,1,"")))</f>
        <v/>
      </c>
      <c r="N51" s="5" t="str">
        <f>IF($N$8&gt;=DATE(2023,5,8),IF('別紙3-3_要件ﾁｪｯｸﾘｽﾄ(0508以降)'!$C$28="×","",IF(AND(踏み台シート!N261=1,踏み台シート!N475=1),2,IF(踏み台シート!N261=1,1,""))),IF(AND(踏み台シート!N261=1,踏み台シート!N475=1),2,IF(踏み台シート!N261=1,1,"")))</f>
        <v/>
      </c>
      <c r="O51" s="5" t="str">
        <f>IF($O$8&gt;=DATE(2023,5,8),IF('別紙3-3_要件ﾁｪｯｸﾘｽﾄ(0508以降)'!$C$28="×","",IF(AND(踏み台シート!O261=1,踏み台シート!O475=1),2,IF(踏み台シート!O261=1,1,""))),IF(AND(踏み台シート!O261=1,踏み台シート!O475=1),2,IF(踏み台シート!O261=1,1,"")))</f>
        <v/>
      </c>
      <c r="P51" s="5" t="str">
        <f>IF($P$8&gt;=DATE(2023,5,8),IF('別紙3-3_要件ﾁｪｯｸﾘｽﾄ(0508以降)'!$C$28="×","",IF(AND(踏み台シート!P261=1,踏み台シート!P475=1),2,IF(踏み台シート!P261=1,1,""))),IF(AND(踏み台シート!P261=1,踏み台シート!P475=1),2,IF(踏み台シート!P261=1,1,"")))</f>
        <v/>
      </c>
      <c r="Q51" s="5" t="str">
        <f>IF($Q$8&gt;=DATE(2023,5,8),IF('別紙3-3_要件ﾁｪｯｸﾘｽﾄ(0508以降)'!$C$28="×","",IF(AND(踏み台シート!Q261=1,踏み台シート!Q475=1),2,IF(踏み台シート!Q261=1,1,""))),IF(AND(踏み台シート!Q261=1,踏み台シート!Q475=1),2,IF(踏み台シート!Q261=1,1,"")))</f>
        <v/>
      </c>
      <c r="R51" s="5" t="str">
        <f>IF($R$8&gt;=DATE(2023,5,8),IF('別紙3-3_要件ﾁｪｯｸﾘｽﾄ(0508以降)'!$C$28="×","",IF(AND(踏み台シート!R261=1,踏み台シート!R475=1),2,IF(踏み台シート!R261=1,1,""))),IF(AND(踏み台シート!R261=1,踏み台シート!R475=1),2,IF(踏み台シート!R261=1,1,"")))</f>
        <v/>
      </c>
      <c r="S51" s="5" t="str">
        <f>IF($S$8&gt;=DATE(2023,5,8),IF('別紙3-3_要件ﾁｪｯｸﾘｽﾄ(0508以降)'!$C$28="×","",IF(AND(踏み台シート!S261=1,踏み台シート!S475=1),2,IF(踏み台シート!S261=1,1,""))),IF(AND(踏み台シート!S261=1,踏み台シート!S475=1),2,IF(踏み台シート!S261=1,1,"")))</f>
        <v/>
      </c>
      <c r="T51" s="5" t="str">
        <f>IF($T$8&gt;=DATE(2023,5,8),IF('別紙3-3_要件ﾁｪｯｸﾘｽﾄ(0508以降)'!$C$28="×","",IF(AND(踏み台シート!T261=1,踏み台シート!T475=1),2,IF(踏み台シート!T261=1,1,""))),IF(AND(踏み台シート!T261=1,踏み台シート!T475=1),2,IF(踏み台シート!T261=1,1,"")))</f>
        <v/>
      </c>
      <c r="U51" s="5" t="str">
        <f>IF($U$8&gt;=DATE(2023,5,8),IF('別紙3-3_要件ﾁｪｯｸﾘｽﾄ(0508以降)'!$C$28="×","",IF(AND(踏み台シート!U261=1,踏み台シート!U475=1),2,IF(踏み台シート!U261=1,1,""))),IF(AND(踏み台シート!U261=1,踏み台シート!U475=1),2,IF(踏み台シート!U261=1,1,"")))</f>
        <v/>
      </c>
      <c r="V51" s="5" t="str">
        <f>IF($V$8&gt;=DATE(2023,5,8),IF('別紙3-3_要件ﾁｪｯｸﾘｽﾄ(0508以降)'!$C$28="×","",IF(AND(踏み台シート!V261=1,踏み台シート!V475=1),2,IF(踏み台シート!V261=1,1,""))),IF(AND(踏み台シート!V261=1,踏み台シート!V475=1),2,IF(踏み台シート!V261=1,1,"")))</f>
        <v/>
      </c>
      <c r="W51" s="5" t="str">
        <f>IF($W$8&gt;=DATE(2023,5,8),IF('別紙3-3_要件ﾁｪｯｸﾘｽﾄ(0508以降)'!$C$28="×","",IF(AND(踏み台シート!W261=1,踏み台シート!W475=1),2,IF(踏み台シート!W261=1,1,""))),IF(AND(踏み台シート!W261=1,踏み台シート!W475=1),2,IF(踏み台シート!W261=1,1,"")))</f>
        <v/>
      </c>
      <c r="X51" s="5" t="str">
        <f>IF($X$8&gt;=DATE(2023,5,8),IF('別紙3-3_要件ﾁｪｯｸﾘｽﾄ(0508以降)'!$C$28="×","",IF(AND(踏み台シート!X261=1,踏み台シート!X475=1),2,IF(踏み台シート!X261=1,1,""))),IF(AND(踏み台シート!X261=1,踏み台シート!X475=1),2,IF(踏み台シート!X261=1,1,"")))</f>
        <v/>
      </c>
      <c r="Y51" s="5" t="str">
        <f>IF($Y$8&gt;=DATE(2023,5,8),IF('別紙3-3_要件ﾁｪｯｸﾘｽﾄ(0508以降)'!$C$28="×","",IF(AND(踏み台シート!Y261=1,踏み台シート!Y475=1),2,IF(踏み台シート!Y261=1,1,""))),IF(AND(踏み台シート!Y261=1,踏み台シート!Y475=1),2,IF(踏み台シート!Y261=1,1,"")))</f>
        <v/>
      </c>
      <c r="Z51" s="5" t="str">
        <f>IF($Z$8&gt;=DATE(2023,5,8),IF('別紙3-3_要件ﾁｪｯｸﾘｽﾄ(0508以降)'!$C$28="×","",IF(AND(踏み台シート!Z261=1,踏み台シート!Z475=1),2,IF(踏み台シート!Z261=1,1,""))),IF(AND(踏み台シート!Z261=1,踏み台シート!Z475=1),2,IF(踏み台シート!Z261=1,1,"")))</f>
        <v/>
      </c>
      <c r="AA51" s="5" t="str">
        <f>IF($AA$8&gt;=DATE(2023,5,8),IF('別紙3-3_要件ﾁｪｯｸﾘｽﾄ(0508以降)'!$C$28="×","",IF(AND(踏み台シート!AA261=1,踏み台シート!AA475=1),2,IF(踏み台シート!AA261=1,1,""))),IF(AND(踏み台シート!AA261=1,踏み台シート!AA475=1),2,IF(踏み台シート!AA261=1,1,"")))</f>
        <v/>
      </c>
      <c r="AB51" s="5" t="str">
        <f>IF($AB$8&gt;=DATE(2023,5,8),IF('別紙3-3_要件ﾁｪｯｸﾘｽﾄ(0508以降)'!$C$28="×","",IF(AND(踏み台シート!AB261=1,踏み台シート!AB475=1),2,IF(踏み台シート!AB261=1,1,""))),IF(AND(踏み台シート!AB261=1,踏み台シート!AB475=1),2,IF(踏み台シート!AB261=1,1,"")))</f>
        <v/>
      </c>
      <c r="AC51" s="5" t="str">
        <f>IF($AC$8&gt;=DATE(2023,5,8),IF('別紙3-3_要件ﾁｪｯｸﾘｽﾄ(0508以降)'!$C$28="×","",IF(AND(踏み台シート!AC261=1,踏み台シート!AC475=1),2,IF(踏み台シート!AC261=1,1,""))),IF(AND(踏み台シート!AC261=1,踏み台シート!AC475=1),2,IF(踏み台シート!AC261=1,1,"")))</f>
        <v/>
      </c>
      <c r="AD51" s="5" t="str">
        <f>IF($AD$8&gt;=DATE(2023,5,8),IF('別紙3-3_要件ﾁｪｯｸﾘｽﾄ(0508以降)'!$C$28="×","",IF(AND(踏み台シート!AD261=1,踏み台シート!AD475=1),2,IF(踏み台シート!AD261=1,1,""))),IF(AND(踏み台シート!AD261=1,踏み台シート!AD475=1),2,IF(踏み台シート!AD261=1,1,"")))</f>
        <v/>
      </c>
      <c r="AE51" s="5" t="str">
        <f>IF($AE$8&gt;=DATE(2023,5,8),IF('別紙3-3_要件ﾁｪｯｸﾘｽﾄ(0508以降)'!$C$28="×","",IF(AND(踏み台シート!AE261=1,踏み台シート!AE475=1),2,IF(踏み台シート!AE261=1,1,""))),IF(AND(踏み台シート!AE261=1,踏み台シート!AE475=1),2,IF(踏み台シート!AE261=1,1,"")))</f>
        <v/>
      </c>
      <c r="AF51" s="5" t="str">
        <f>IF($AF$8&gt;=DATE(2023,5,8),IF('別紙3-3_要件ﾁｪｯｸﾘｽﾄ(0508以降)'!$C$28="×","",IF(AND(踏み台シート!AF261=1,踏み台シート!AF475=1),2,IF(踏み台シート!AF261=1,1,""))),IF(AND(踏み台シート!AF261=1,踏み台シート!AF475=1),2,IF(踏み台シート!AF261=1,1,"")))</f>
        <v/>
      </c>
      <c r="AG51" s="5" t="str">
        <f>IF($AG$8&gt;=DATE(2023,5,8),IF('別紙3-3_要件ﾁｪｯｸﾘｽﾄ(0508以降)'!$C$28="×","",IF(AND(踏み台シート!AG261=1,踏み台シート!AG475=1),2,IF(踏み台シート!AG261=1,1,""))),IF(AND(踏み台シート!AG261=1,踏み台シート!AG475=1),2,IF(踏み台シート!AG261=1,1,"")))</f>
        <v/>
      </c>
      <c r="AH51" s="5" t="str">
        <f>IF($AH$8&gt;=DATE(2023,5,8),IF('別紙3-3_要件ﾁｪｯｸﾘｽﾄ(0508以降)'!$C$28="×","",IF(AND(踏み台シート!AH261=1,踏み台シート!AH475=1),2,IF(踏み台シート!AH261=1,1,""))),IF(AND(踏み台シート!AH261=1,踏み台シート!AH475=1),2,IF(踏み台シート!AH261=1,1,"")))</f>
        <v/>
      </c>
      <c r="AI51" s="5" t="str">
        <f>IF($AI$8&gt;=DATE(2023,5,8),IF('別紙3-3_要件ﾁｪｯｸﾘｽﾄ(0508以降)'!$C$28="×","",IF(AND(踏み台シート!AI261=1,踏み台シート!AI475=1),2,IF(踏み台シート!AI261=1,1,""))),IF(AND(踏み台シート!AI261=1,踏み台シート!AI475=1),2,IF(踏み台シート!AI261=1,1,"")))</f>
        <v/>
      </c>
      <c r="AJ51" s="5" t="str">
        <f>IF($AJ$8&gt;=DATE(2023,5,8),IF('別紙3-3_要件ﾁｪｯｸﾘｽﾄ(0508以降)'!$C$28="×","",IF(AND(踏み台シート!AJ261=1,踏み台シート!AJ475=1),2,IF(踏み台シート!AJ261=1,1,""))),IF(AND(踏み台シート!AJ261=1,踏み台シート!AJ475=1),2,IF(踏み台シート!AJ261=1,1,"")))</f>
        <v/>
      </c>
      <c r="AK51" s="5" t="str">
        <f>IF($AK$8&gt;=DATE(2023,5,8),IF('別紙3-3_要件ﾁｪｯｸﾘｽﾄ(0508以降)'!$C$28="×","",IF(AND(踏み台シート!AK261=1,踏み台シート!AK475=1),2,IF(踏み台シート!AK261=1,1,""))),IF(AND(踏み台シート!AK261=1,踏み台シート!AK475=1),2,IF(踏み台シート!AK261=1,1,"")))</f>
        <v/>
      </c>
      <c r="AL51" s="5" t="str">
        <f>IF($AL$8&gt;=DATE(2023,5,8),IF('別紙3-3_要件ﾁｪｯｸﾘｽﾄ(0508以降)'!$C$28="×","",IF(AND(踏み台シート!AL261=1,踏み台シート!AL475=1),2,IF(踏み台シート!AL261=1,1,""))),IF(AND(踏み台シート!AL261=1,踏み台シート!AL475=1),2,IF(踏み台シート!AL261=1,1,"")))</f>
        <v/>
      </c>
      <c r="AM51" s="5" t="str">
        <f>IF($AM$8&gt;=DATE(2023,5,8),IF('別紙3-3_要件ﾁｪｯｸﾘｽﾄ(0508以降)'!$C$28="×","",IF(AND(踏み台シート!AM261=1,踏み台シート!AM475=1),2,IF(踏み台シート!AM261=1,1,""))),IF(AND(踏み台シート!AM261=1,踏み台シート!AM475=1),2,IF(踏み台シート!AM261=1,1,"")))</f>
        <v/>
      </c>
      <c r="AN51" s="5" t="str">
        <f>IF($AN$8&gt;=DATE(2023,5,8),IF('別紙3-3_要件ﾁｪｯｸﾘｽﾄ(0508以降)'!$C$28="×","",IF(AND(踏み台シート!AN261=1,踏み台シート!AN475=1),2,IF(踏み台シート!AN261=1,1,""))),IF(AND(踏み台シート!AN261=1,踏み台シート!AN475=1),2,IF(踏み台シート!AN261=1,1,"")))</f>
        <v/>
      </c>
      <c r="AO51" s="5" t="str">
        <f>IF($AO$8&gt;=DATE(2023,5,8),IF('別紙3-3_要件ﾁｪｯｸﾘｽﾄ(0508以降)'!$C$28="×","",IF(AND(踏み台シート!AO261=1,踏み台シート!AO475=1),2,IF(踏み台シート!AO261=1,1,""))),IF(AND(踏み台シート!AO261=1,踏み台シート!AO475=1),2,IF(踏み台シート!AO261=1,1,"")))</f>
        <v/>
      </c>
      <c r="AP51" s="5" t="str">
        <f>IF($AP$8&gt;=DATE(2023,5,8),IF('別紙3-3_要件ﾁｪｯｸﾘｽﾄ(0508以降)'!$C$28="×","",IF(AND(踏み台シート!AP261=1,踏み台シート!AP475=1),2,IF(踏み台シート!AP261=1,1,""))),IF(AND(踏み台シート!AP261=1,踏み台シート!AP475=1),2,IF(踏み台シート!AP261=1,1,"")))</f>
        <v/>
      </c>
      <c r="AQ51" s="5" t="str">
        <f>IF($AQ$8&gt;=DATE(2023,5,8),IF('別紙3-3_要件ﾁｪｯｸﾘｽﾄ(0508以降)'!$C$28="×","",IF(AND(踏み台シート!AQ261=1,踏み台シート!AQ475=1),2,IF(踏み台シート!AQ261=1,1,""))),IF(AND(踏み台シート!AQ261=1,踏み台シート!AQ475=1),2,IF(踏み台シート!AQ261=1,1,"")))</f>
        <v/>
      </c>
      <c r="AR51" s="5" t="str">
        <f>IF($AR$8&gt;=DATE(2023,5,8),IF('別紙3-3_要件ﾁｪｯｸﾘｽﾄ(0508以降)'!$C$28="×","",IF(AND(踏み台シート!AR261=1,踏み台シート!AR475=1),2,IF(踏み台シート!AR261=1,1,""))),IF(AND(踏み台シート!AR261=1,踏み台シート!AR475=1),2,IF(踏み台シート!AR261=1,1,"")))</f>
        <v/>
      </c>
      <c r="AS51" s="5" t="str">
        <f>IF($AS$8&gt;=DATE(2023,5,8),IF('別紙3-3_要件ﾁｪｯｸﾘｽﾄ(0508以降)'!$C$28="×","",IF(AND(踏み台シート!AS261=1,踏み台シート!AS475=1),2,IF(踏み台シート!AS261=1,1,""))),IF(AND(踏み台シート!AS261=1,踏み台シート!AS475=1),2,IF(踏み台シート!AS261=1,1,"")))</f>
        <v/>
      </c>
      <c r="AT51" s="5" t="str">
        <f>IF($AT$8&gt;=DATE(2023,5,8),IF('別紙3-3_要件ﾁｪｯｸﾘｽﾄ(0508以降)'!$C$28="×","",IF(AND(踏み台シート!AT261=1,踏み台シート!AT475=1),2,IF(踏み台シート!AT261=1,1,""))),IF(AND(踏み台シート!AT261=1,踏み台シート!AT475=1),2,IF(踏み台シート!AT261=1,1,"")))</f>
        <v/>
      </c>
      <c r="AU51" s="5" t="str">
        <f>IF($AU$8&gt;=DATE(2023,5,8),IF('別紙3-3_要件ﾁｪｯｸﾘｽﾄ(0508以降)'!$C$28="×","",IF(AND(踏み台シート!AU261=1,踏み台シート!AU475=1),2,IF(踏み台シート!AU261=1,1,""))),IF(AND(踏み台シート!AU261=1,踏み台シート!AU475=1),2,IF(踏み台シート!AU261=1,1,"")))</f>
        <v/>
      </c>
      <c r="AV51" s="5" t="str">
        <f>IF($AV$8&gt;=DATE(2023,5,8),IF('別紙3-3_要件ﾁｪｯｸﾘｽﾄ(0508以降)'!$C$28="×","",IF(AND(踏み台シート!AV261=1,踏み台シート!AV475=1),2,IF(踏み台シート!AV261=1,1,""))),IF(AND(踏み台シート!AV261=1,踏み台シート!AV475=1),2,IF(踏み台シート!AV261=1,1,"")))</f>
        <v/>
      </c>
      <c r="AW51" s="5" t="str">
        <f>IF($AW$8&gt;=DATE(2023,5,8),IF('別紙3-3_要件ﾁｪｯｸﾘｽﾄ(0508以降)'!$C$28="×","",IF(AND(踏み台シート!AW261=1,踏み台シート!AW475=1),2,IF(踏み台シート!AW261=1,1,""))),IF(AND(踏み台シート!AW261=1,踏み台シート!AW475=1),2,IF(踏み台シート!AW261=1,1,"")))</f>
        <v/>
      </c>
      <c r="AX51" s="5" t="str">
        <f>IF($AX$8&gt;=DATE(2023,5,8),IF('別紙3-3_要件ﾁｪｯｸﾘｽﾄ(0508以降)'!$C$28="×","",IF(AND(踏み台シート!AX261=1,踏み台シート!AX475=1),2,IF(踏み台シート!AX261=1,1,""))),IF(AND(踏み台シート!AX261=1,踏み台シート!AX475=1),2,IF(踏み台シート!AX261=1,1,"")))</f>
        <v/>
      </c>
      <c r="AY51" s="5" t="str">
        <f>IF($AY$8&gt;=DATE(2023,5,8),IF('別紙3-3_要件ﾁｪｯｸﾘｽﾄ(0508以降)'!$C$28="×","",IF(AND(踏み台シート!AY261=1,踏み台シート!AY475=1),2,IF(踏み台シート!AY261=1,1,""))),IF(AND(踏み台シート!AY261=1,踏み台シート!AY475=1),2,IF(踏み台シート!AY261=1,1,"")))</f>
        <v/>
      </c>
      <c r="AZ51" s="5" t="str">
        <f>IF($AZ$8&gt;=DATE(2023,5,8),IF('別紙3-3_要件ﾁｪｯｸﾘｽﾄ(0508以降)'!$C$28="×","",IF(AND(踏み台シート!AZ261=1,踏み台シート!AZ475=1),2,IF(踏み台シート!AZ261=1,1,""))),IF(AND(踏み台シート!AZ261=1,踏み台シート!AZ475=1),2,IF(踏み台シート!AZ261=1,1,"")))</f>
        <v/>
      </c>
      <c r="BA51" s="5" t="str">
        <f>IF($BA$8&gt;=DATE(2023,5,8),IF('別紙3-3_要件ﾁｪｯｸﾘｽﾄ(0508以降)'!$C$28="×","",IF(AND(踏み台シート!BA261=1,踏み台シート!BA475=1),2,IF(踏み台シート!BA261=1,1,""))),IF(AND(踏み台シート!BA261=1,踏み台シート!BA475=1),2,IF(踏み台シート!BA261=1,1,"")))</f>
        <v/>
      </c>
      <c r="BB51" s="18" t="str">
        <f t="shared" si="21"/>
        <v/>
      </c>
      <c r="BC51" s="7" t="str">
        <f t="shared" si="22"/>
        <v/>
      </c>
      <c r="BD51" s="7" t="str">
        <f t="shared" si="23"/>
        <v/>
      </c>
    </row>
    <row r="52" spans="1:56" ht="24" hidden="1" customHeight="1" x14ac:dyDescent="0.2">
      <c r="A52" s="5" t="str">
        <f t="shared" si="24"/>
        <v/>
      </c>
      <c r="B52" s="14" t="str">
        <f>IF('別紙3-1_区分⑤所要額内訳'!B54="","",'別紙3-1_区分⑤所要額内訳'!B54)</f>
        <v/>
      </c>
      <c r="C52" s="5" t="str">
        <f>IF('別紙3-1_区分⑤所要額内訳'!C54="","",'別紙3-1_区分⑤所要額内訳'!C54)</f>
        <v/>
      </c>
      <c r="D52" s="5">
        <f>IF($D$8&gt;=DATE(2023,5,8),IF('別紙3-3_要件ﾁｪｯｸﾘｽﾄ(0508以降)'!$C$28="×","",IF(AND(踏み台シート!D262=1,踏み台シート!D476=1),2,IF(踏み台シート!D262=1,1,""))),IF(AND(踏み台シート!D262=1,踏み台シート!D476=1),2,IF(踏み台シート!D262=1,1,"")))</f>
        <v>1</v>
      </c>
      <c r="E52" s="5" t="str">
        <f>IF($E$8&gt;=DATE(2023,5,8),IF('別紙3-3_要件ﾁｪｯｸﾘｽﾄ(0508以降)'!$C$28="×","",IF(AND(踏み台シート!E262=1,踏み台シート!E476=1),2,IF(踏み台シート!E262=1,1,""))),IF(AND(踏み台シート!E262=1,踏み台シート!E476=1),2,IF(踏み台シート!E262=1,1,"")))</f>
        <v/>
      </c>
      <c r="F52" s="5" t="str">
        <f>IF($F$8&gt;=DATE(2023,5,8),IF('別紙3-3_要件ﾁｪｯｸﾘｽﾄ(0508以降)'!$C$28="×","",IF(AND(踏み台シート!F262=1,踏み台シート!F476=1),2,IF(踏み台シート!F262=1,1,""))),IF(AND(踏み台シート!F262=1,踏み台シート!F476=1),2,IF(踏み台シート!F262=1,1,"")))</f>
        <v/>
      </c>
      <c r="G52" s="5" t="str">
        <f>IF($G$8&gt;=DATE(2023,5,8),IF('別紙3-3_要件ﾁｪｯｸﾘｽﾄ(0508以降)'!$C$28="×","",IF(AND(踏み台シート!G262=1,踏み台シート!G476=1),2,IF(踏み台シート!G262=1,1,""))),IF(AND(踏み台シート!G262=1,踏み台シート!G476=1),2,IF(踏み台シート!G262=1,1,"")))</f>
        <v/>
      </c>
      <c r="H52" s="5" t="str">
        <f>IF($H$8&gt;=DATE(2023,5,8),IF('別紙3-3_要件ﾁｪｯｸﾘｽﾄ(0508以降)'!$C$28="×","",IF(AND(踏み台シート!H262=1,踏み台シート!H476=1),2,IF(踏み台シート!H262=1,1,""))),IF(AND(踏み台シート!H262=1,踏み台シート!H476=1),2,IF(踏み台シート!H262=1,1,"")))</f>
        <v/>
      </c>
      <c r="I52" s="5" t="str">
        <f>IF($I$8&gt;=DATE(2023,5,8),IF('別紙3-3_要件ﾁｪｯｸﾘｽﾄ(0508以降)'!$C$28="×","",IF(AND(踏み台シート!I262=1,踏み台シート!I476=1),2,IF(踏み台シート!I262=1,1,""))),IF(AND(踏み台シート!I262=1,踏み台シート!I476=1),2,IF(踏み台シート!I262=1,1,"")))</f>
        <v/>
      </c>
      <c r="J52" s="5" t="str">
        <f>IF($J$8&gt;=DATE(2023,5,8),IF('別紙3-3_要件ﾁｪｯｸﾘｽﾄ(0508以降)'!$C$28="×","",IF(AND(踏み台シート!J262=1,踏み台シート!J476=1),2,IF(踏み台シート!J262=1,1,""))),IF(AND(踏み台シート!J262=1,踏み台シート!J476=1),2,IF(踏み台シート!J262=1,1,"")))</f>
        <v/>
      </c>
      <c r="K52" s="5" t="str">
        <f>IF($K$8&gt;=DATE(2023,5,8),IF('別紙3-3_要件ﾁｪｯｸﾘｽﾄ(0508以降)'!$C$28="×","",IF(AND(踏み台シート!K262=1,踏み台シート!K476=1),2,IF(踏み台シート!K262=1,1,""))),IF(AND(踏み台シート!K262=1,踏み台シート!K476=1),2,IF(踏み台シート!K262=1,1,"")))</f>
        <v/>
      </c>
      <c r="L52" s="5" t="str">
        <f>IF($L$8&gt;=DATE(2023,5,8),IF('別紙3-3_要件ﾁｪｯｸﾘｽﾄ(0508以降)'!$C$28="×","",IF(AND(踏み台シート!L262=1,踏み台シート!L476=1),2,IF(踏み台シート!L262=1,1,""))),IF(AND(踏み台シート!L262=1,踏み台シート!L476=1),2,IF(踏み台シート!L262=1,1,"")))</f>
        <v/>
      </c>
      <c r="M52" s="5" t="str">
        <f>IF($M$8&gt;=DATE(2023,5,8),IF('別紙3-3_要件ﾁｪｯｸﾘｽﾄ(0508以降)'!$C$28="×","",IF(AND(踏み台シート!M262=1,踏み台シート!M476=1),2,IF(踏み台シート!M262=1,1,""))),IF(AND(踏み台シート!M262=1,踏み台シート!M476=1),2,IF(踏み台シート!M262=1,1,"")))</f>
        <v/>
      </c>
      <c r="N52" s="5" t="str">
        <f>IF($N$8&gt;=DATE(2023,5,8),IF('別紙3-3_要件ﾁｪｯｸﾘｽﾄ(0508以降)'!$C$28="×","",IF(AND(踏み台シート!N262=1,踏み台シート!N476=1),2,IF(踏み台シート!N262=1,1,""))),IF(AND(踏み台シート!N262=1,踏み台シート!N476=1),2,IF(踏み台シート!N262=1,1,"")))</f>
        <v/>
      </c>
      <c r="O52" s="5" t="str">
        <f>IF($O$8&gt;=DATE(2023,5,8),IF('別紙3-3_要件ﾁｪｯｸﾘｽﾄ(0508以降)'!$C$28="×","",IF(AND(踏み台シート!O262=1,踏み台シート!O476=1),2,IF(踏み台シート!O262=1,1,""))),IF(AND(踏み台シート!O262=1,踏み台シート!O476=1),2,IF(踏み台シート!O262=1,1,"")))</f>
        <v/>
      </c>
      <c r="P52" s="5" t="str">
        <f>IF($P$8&gt;=DATE(2023,5,8),IF('別紙3-3_要件ﾁｪｯｸﾘｽﾄ(0508以降)'!$C$28="×","",IF(AND(踏み台シート!P262=1,踏み台シート!P476=1),2,IF(踏み台シート!P262=1,1,""))),IF(AND(踏み台シート!P262=1,踏み台シート!P476=1),2,IF(踏み台シート!P262=1,1,"")))</f>
        <v/>
      </c>
      <c r="Q52" s="5" t="str">
        <f>IF($Q$8&gt;=DATE(2023,5,8),IF('別紙3-3_要件ﾁｪｯｸﾘｽﾄ(0508以降)'!$C$28="×","",IF(AND(踏み台シート!Q262=1,踏み台シート!Q476=1),2,IF(踏み台シート!Q262=1,1,""))),IF(AND(踏み台シート!Q262=1,踏み台シート!Q476=1),2,IF(踏み台シート!Q262=1,1,"")))</f>
        <v/>
      </c>
      <c r="R52" s="5" t="str">
        <f>IF($R$8&gt;=DATE(2023,5,8),IF('別紙3-3_要件ﾁｪｯｸﾘｽﾄ(0508以降)'!$C$28="×","",IF(AND(踏み台シート!R262=1,踏み台シート!R476=1),2,IF(踏み台シート!R262=1,1,""))),IF(AND(踏み台シート!R262=1,踏み台シート!R476=1),2,IF(踏み台シート!R262=1,1,"")))</f>
        <v/>
      </c>
      <c r="S52" s="5" t="str">
        <f>IF($S$8&gt;=DATE(2023,5,8),IF('別紙3-3_要件ﾁｪｯｸﾘｽﾄ(0508以降)'!$C$28="×","",IF(AND(踏み台シート!S262=1,踏み台シート!S476=1),2,IF(踏み台シート!S262=1,1,""))),IF(AND(踏み台シート!S262=1,踏み台シート!S476=1),2,IF(踏み台シート!S262=1,1,"")))</f>
        <v/>
      </c>
      <c r="T52" s="5" t="str">
        <f>IF($T$8&gt;=DATE(2023,5,8),IF('別紙3-3_要件ﾁｪｯｸﾘｽﾄ(0508以降)'!$C$28="×","",IF(AND(踏み台シート!T262=1,踏み台シート!T476=1),2,IF(踏み台シート!T262=1,1,""))),IF(AND(踏み台シート!T262=1,踏み台シート!T476=1),2,IF(踏み台シート!T262=1,1,"")))</f>
        <v/>
      </c>
      <c r="U52" s="5" t="str">
        <f>IF($U$8&gt;=DATE(2023,5,8),IF('別紙3-3_要件ﾁｪｯｸﾘｽﾄ(0508以降)'!$C$28="×","",IF(AND(踏み台シート!U262=1,踏み台シート!U476=1),2,IF(踏み台シート!U262=1,1,""))),IF(AND(踏み台シート!U262=1,踏み台シート!U476=1),2,IF(踏み台シート!U262=1,1,"")))</f>
        <v/>
      </c>
      <c r="V52" s="5" t="str">
        <f>IF($V$8&gt;=DATE(2023,5,8),IF('別紙3-3_要件ﾁｪｯｸﾘｽﾄ(0508以降)'!$C$28="×","",IF(AND(踏み台シート!V262=1,踏み台シート!V476=1),2,IF(踏み台シート!V262=1,1,""))),IF(AND(踏み台シート!V262=1,踏み台シート!V476=1),2,IF(踏み台シート!V262=1,1,"")))</f>
        <v/>
      </c>
      <c r="W52" s="5" t="str">
        <f>IF($W$8&gt;=DATE(2023,5,8),IF('別紙3-3_要件ﾁｪｯｸﾘｽﾄ(0508以降)'!$C$28="×","",IF(AND(踏み台シート!W262=1,踏み台シート!W476=1),2,IF(踏み台シート!W262=1,1,""))),IF(AND(踏み台シート!W262=1,踏み台シート!W476=1),2,IF(踏み台シート!W262=1,1,"")))</f>
        <v/>
      </c>
      <c r="X52" s="5" t="str">
        <f>IF($X$8&gt;=DATE(2023,5,8),IF('別紙3-3_要件ﾁｪｯｸﾘｽﾄ(0508以降)'!$C$28="×","",IF(AND(踏み台シート!X262=1,踏み台シート!X476=1),2,IF(踏み台シート!X262=1,1,""))),IF(AND(踏み台シート!X262=1,踏み台シート!X476=1),2,IF(踏み台シート!X262=1,1,"")))</f>
        <v/>
      </c>
      <c r="Y52" s="5" t="str">
        <f>IF($Y$8&gt;=DATE(2023,5,8),IF('別紙3-3_要件ﾁｪｯｸﾘｽﾄ(0508以降)'!$C$28="×","",IF(AND(踏み台シート!Y262=1,踏み台シート!Y476=1),2,IF(踏み台シート!Y262=1,1,""))),IF(AND(踏み台シート!Y262=1,踏み台シート!Y476=1),2,IF(踏み台シート!Y262=1,1,"")))</f>
        <v/>
      </c>
      <c r="Z52" s="5" t="str">
        <f>IF($Z$8&gt;=DATE(2023,5,8),IF('別紙3-3_要件ﾁｪｯｸﾘｽﾄ(0508以降)'!$C$28="×","",IF(AND(踏み台シート!Z262=1,踏み台シート!Z476=1),2,IF(踏み台シート!Z262=1,1,""))),IF(AND(踏み台シート!Z262=1,踏み台シート!Z476=1),2,IF(踏み台シート!Z262=1,1,"")))</f>
        <v/>
      </c>
      <c r="AA52" s="5" t="str">
        <f>IF($AA$8&gt;=DATE(2023,5,8),IF('別紙3-3_要件ﾁｪｯｸﾘｽﾄ(0508以降)'!$C$28="×","",IF(AND(踏み台シート!AA262=1,踏み台シート!AA476=1),2,IF(踏み台シート!AA262=1,1,""))),IF(AND(踏み台シート!AA262=1,踏み台シート!AA476=1),2,IF(踏み台シート!AA262=1,1,"")))</f>
        <v/>
      </c>
      <c r="AB52" s="5" t="str">
        <f>IF($AB$8&gt;=DATE(2023,5,8),IF('別紙3-3_要件ﾁｪｯｸﾘｽﾄ(0508以降)'!$C$28="×","",IF(AND(踏み台シート!AB262=1,踏み台シート!AB476=1),2,IF(踏み台シート!AB262=1,1,""))),IF(AND(踏み台シート!AB262=1,踏み台シート!AB476=1),2,IF(踏み台シート!AB262=1,1,"")))</f>
        <v/>
      </c>
      <c r="AC52" s="5" t="str">
        <f>IF($AC$8&gt;=DATE(2023,5,8),IF('別紙3-3_要件ﾁｪｯｸﾘｽﾄ(0508以降)'!$C$28="×","",IF(AND(踏み台シート!AC262=1,踏み台シート!AC476=1),2,IF(踏み台シート!AC262=1,1,""))),IF(AND(踏み台シート!AC262=1,踏み台シート!AC476=1),2,IF(踏み台シート!AC262=1,1,"")))</f>
        <v/>
      </c>
      <c r="AD52" s="5" t="str">
        <f>IF($AD$8&gt;=DATE(2023,5,8),IF('別紙3-3_要件ﾁｪｯｸﾘｽﾄ(0508以降)'!$C$28="×","",IF(AND(踏み台シート!AD262=1,踏み台シート!AD476=1),2,IF(踏み台シート!AD262=1,1,""))),IF(AND(踏み台シート!AD262=1,踏み台シート!AD476=1),2,IF(踏み台シート!AD262=1,1,"")))</f>
        <v/>
      </c>
      <c r="AE52" s="5" t="str">
        <f>IF($AE$8&gt;=DATE(2023,5,8),IF('別紙3-3_要件ﾁｪｯｸﾘｽﾄ(0508以降)'!$C$28="×","",IF(AND(踏み台シート!AE262=1,踏み台シート!AE476=1),2,IF(踏み台シート!AE262=1,1,""))),IF(AND(踏み台シート!AE262=1,踏み台シート!AE476=1),2,IF(踏み台シート!AE262=1,1,"")))</f>
        <v/>
      </c>
      <c r="AF52" s="5" t="str">
        <f>IF($AF$8&gt;=DATE(2023,5,8),IF('別紙3-3_要件ﾁｪｯｸﾘｽﾄ(0508以降)'!$C$28="×","",IF(AND(踏み台シート!AF262=1,踏み台シート!AF476=1),2,IF(踏み台シート!AF262=1,1,""))),IF(AND(踏み台シート!AF262=1,踏み台シート!AF476=1),2,IF(踏み台シート!AF262=1,1,"")))</f>
        <v/>
      </c>
      <c r="AG52" s="5" t="str">
        <f>IF($AG$8&gt;=DATE(2023,5,8),IF('別紙3-3_要件ﾁｪｯｸﾘｽﾄ(0508以降)'!$C$28="×","",IF(AND(踏み台シート!AG262=1,踏み台シート!AG476=1),2,IF(踏み台シート!AG262=1,1,""))),IF(AND(踏み台シート!AG262=1,踏み台シート!AG476=1),2,IF(踏み台シート!AG262=1,1,"")))</f>
        <v/>
      </c>
      <c r="AH52" s="5" t="str">
        <f>IF($AH$8&gt;=DATE(2023,5,8),IF('別紙3-3_要件ﾁｪｯｸﾘｽﾄ(0508以降)'!$C$28="×","",IF(AND(踏み台シート!AH262=1,踏み台シート!AH476=1),2,IF(踏み台シート!AH262=1,1,""))),IF(AND(踏み台シート!AH262=1,踏み台シート!AH476=1),2,IF(踏み台シート!AH262=1,1,"")))</f>
        <v/>
      </c>
      <c r="AI52" s="5" t="str">
        <f>IF($AI$8&gt;=DATE(2023,5,8),IF('別紙3-3_要件ﾁｪｯｸﾘｽﾄ(0508以降)'!$C$28="×","",IF(AND(踏み台シート!AI262=1,踏み台シート!AI476=1),2,IF(踏み台シート!AI262=1,1,""))),IF(AND(踏み台シート!AI262=1,踏み台シート!AI476=1),2,IF(踏み台シート!AI262=1,1,"")))</f>
        <v/>
      </c>
      <c r="AJ52" s="5" t="str">
        <f>IF($AJ$8&gt;=DATE(2023,5,8),IF('別紙3-3_要件ﾁｪｯｸﾘｽﾄ(0508以降)'!$C$28="×","",IF(AND(踏み台シート!AJ262=1,踏み台シート!AJ476=1),2,IF(踏み台シート!AJ262=1,1,""))),IF(AND(踏み台シート!AJ262=1,踏み台シート!AJ476=1),2,IF(踏み台シート!AJ262=1,1,"")))</f>
        <v/>
      </c>
      <c r="AK52" s="5" t="str">
        <f>IF($AK$8&gt;=DATE(2023,5,8),IF('別紙3-3_要件ﾁｪｯｸﾘｽﾄ(0508以降)'!$C$28="×","",IF(AND(踏み台シート!AK262=1,踏み台シート!AK476=1),2,IF(踏み台シート!AK262=1,1,""))),IF(AND(踏み台シート!AK262=1,踏み台シート!AK476=1),2,IF(踏み台シート!AK262=1,1,"")))</f>
        <v/>
      </c>
      <c r="AL52" s="5" t="str">
        <f>IF($AL$8&gt;=DATE(2023,5,8),IF('別紙3-3_要件ﾁｪｯｸﾘｽﾄ(0508以降)'!$C$28="×","",IF(AND(踏み台シート!AL262=1,踏み台シート!AL476=1),2,IF(踏み台シート!AL262=1,1,""))),IF(AND(踏み台シート!AL262=1,踏み台シート!AL476=1),2,IF(踏み台シート!AL262=1,1,"")))</f>
        <v/>
      </c>
      <c r="AM52" s="5" t="str">
        <f>IF($AM$8&gt;=DATE(2023,5,8),IF('別紙3-3_要件ﾁｪｯｸﾘｽﾄ(0508以降)'!$C$28="×","",IF(AND(踏み台シート!AM262=1,踏み台シート!AM476=1),2,IF(踏み台シート!AM262=1,1,""))),IF(AND(踏み台シート!AM262=1,踏み台シート!AM476=1),2,IF(踏み台シート!AM262=1,1,"")))</f>
        <v/>
      </c>
      <c r="AN52" s="5" t="str">
        <f>IF($AN$8&gt;=DATE(2023,5,8),IF('別紙3-3_要件ﾁｪｯｸﾘｽﾄ(0508以降)'!$C$28="×","",IF(AND(踏み台シート!AN262=1,踏み台シート!AN476=1),2,IF(踏み台シート!AN262=1,1,""))),IF(AND(踏み台シート!AN262=1,踏み台シート!AN476=1),2,IF(踏み台シート!AN262=1,1,"")))</f>
        <v/>
      </c>
      <c r="AO52" s="5" t="str">
        <f>IF($AO$8&gt;=DATE(2023,5,8),IF('別紙3-3_要件ﾁｪｯｸﾘｽﾄ(0508以降)'!$C$28="×","",IF(AND(踏み台シート!AO262=1,踏み台シート!AO476=1),2,IF(踏み台シート!AO262=1,1,""))),IF(AND(踏み台シート!AO262=1,踏み台シート!AO476=1),2,IF(踏み台シート!AO262=1,1,"")))</f>
        <v/>
      </c>
      <c r="AP52" s="5" t="str">
        <f>IF($AP$8&gt;=DATE(2023,5,8),IF('別紙3-3_要件ﾁｪｯｸﾘｽﾄ(0508以降)'!$C$28="×","",IF(AND(踏み台シート!AP262=1,踏み台シート!AP476=1),2,IF(踏み台シート!AP262=1,1,""))),IF(AND(踏み台シート!AP262=1,踏み台シート!AP476=1),2,IF(踏み台シート!AP262=1,1,"")))</f>
        <v/>
      </c>
      <c r="AQ52" s="5" t="str">
        <f>IF($AQ$8&gt;=DATE(2023,5,8),IF('別紙3-3_要件ﾁｪｯｸﾘｽﾄ(0508以降)'!$C$28="×","",IF(AND(踏み台シート!AQ262=1,踏み台シート!AQ476=1),2,IF(踏み台シート!AQ262=1,1,""))),IF(AND(踏み台シート!AQ262=1,踏み台シート!AQ476=1),2,IF(踏み台シート!AQ262=1,1,"")))</f>
        <v/>
      </c>
      <c r="AR52" s="5" t="str">
        <f>IF($AR$8&gt;=DATE(2023,5,8),IF('別紙3-3_要件ﾁｪｯｸﾘｽﾄ(0508以降)'!$C$28="×","",IF(AND(踏み台シート!AR262=1,踏み台シート!AR476=1),2,IF(踏み台シート!AR262=1,1,""))),IF(AND(踏み台シート!AR262=1,踏み台シート!AR476=1),2,IF(踏み台シート!AR262=1,1,"")))</f>
        <v/>
      </c>
      <c r="AS52" s="5" t="str">
        <f>IF($AS$8&gt;=DATE(2023,5,8),IF('別紙3-3_要件ﾁｪｯｸﾘｽﾄ(0508以降)'!$C$28="×","",IF(AND(踏み台シート!AS262=1,踏み台シート!AS476=1),2,IF(踏み台シート!AS262=1,1,""))),IF(AND(踏み台シート!AS262=1,踏み台シート!AS476=1),2,IF(踏み台シート!AS262=1,1,"")))</f>
        <v/>
      </c>
      <c r="AT52" s="5" t="str">
        <f>IF($AT$8&gt;=DATE(2023,5,8),IF('別紙3-3_要件ﾁｪｯｸﾘｽﾄ(0508以降)'!$C$28="×","",IF(AND(踏み台シート!AT262=1,踏み台シート!AT476=1),2,IF(踏み台シート!AT262=1,1,""))),IF(AND(踏み台シート!AT262=1,踏み台シート!AT476=1),2,IF(踏み台シート!AT262=1,1,"")))</f>
        <v/>
      </c>
      <c r="AU52" s="5" t="str">
        <f>IF($AU$8&gt;=DATE(2023,5,8),IF('別紙3-3_要件ﾁｪｯｸﾘｽﾄ(0508以降)'!$C$28="×","",IF(AND(踏み台シート!AU262=1,踏み台シート!AU476=1),2,IF(踏み台シート!AU262=1,1,""))),IF(AND(踏み台シート!AU262=1,踏み台シート!AU476=1),2,IF(踏み台シート!AU262=1,1,"")))</f>
        <v/>
      </c>
      <c r="AV52" s="5" t="str">
        <f>IF($AV$8&gt;=DATE(2023,5,8),IF('別紙3-3_要件ﾁｪｯｸﾘｽﾄ(0508以降)'!$C$28="×","",IF(AND(踏み台シート!AV262=1,踏み台シート!AV476=1),2,IF(踏み台シート!AV262=1,1,""))),IF(AND(踏み台シート!AV262=1,踏み台シート!AV476=1),2,IF(踏み台シート!AV262=1,1,"")))</f>
        <v/>
      </c>
      <c r="AW52" s="5" t="str">
        <f>IF($AW$8&gt;=DATE(2023,5,8),IF('別紙3-3_要件ﾁｪｯｸﾘｽﾄ(0508以降)'!$C$28="×","",IF(AND(踏み台シート!AW262=1,踏み台シート!AW476=1),2,IF(踏み台シート!AW262=1,1,""))),IF(AND(踏み台シート!AW262=1,踏み台シート!AW476=1),2,IF(踏み台シート!AW262=1,1,"")))</f>
        <v/>
      </c>
      <c r="AX52" s="5" t="str">
        <f>IF($AX$8&gt;=DATE(2023,5,8),IF('別紙3-3_要件ﾁｪｯｸﾘｽﾄ(0508以降)'!$C$28="×","",IF(AND(踏み台シート!AX262=1,踏み台シート!AX476=1),2,IF(踏み台シート!AX262=1,1,""))),IF(AND(踏み台シート!AX262=1,踏み台シート!AX476=1),2,IF(踏み台シート!AX262=1,1,"")))</f>
        <v/>
      </c>
      <c r="AY52" s="5" t="str">
        <f>IF($AY$8&gt;=DATE(2023,5,8),IF('別紙3-3_要件ﾁｪｯｸﾘｽﾄ(0508以降)'!$C$28="×","",IF(AND(踏み台シート!AY262=1,踏み台シート!AY476=1),2,IF(踏み台シート!AY262=1,1,""))),IF(AND(踏み台シート!AY262=1,踏み台シート!AY476=1),2,IF(踏み台シート!AY262=1,1,"")))</f>
        <v/>
      </c>
      <c r="AZ52" s="5" t="str">
        <f>IF($AZ$8&gt;=DATE(2023,5,8),IF('別紙3-3_要件ﾁｪｯｸﾘｽﾄ(0508以降)'!$C$28="×","",IF(AND(踏み台シート!AZ262=1,踏み台シート!AZ476=1),2,IF(踏み台シート!AZ262=1,1,""))),IF(AND(踏み台シート!AZ262=1,踏み台シート!AZ476=1),2,IF(踏み台シート!AZ262=1,1,"")))</f>
        <v/>
      </c>
      <c r="BA52" s="5" t="str">
        <f>IF($BA$8&gt;=DATE(2023,5,8),IF('別紙3-3_要件ﾁｪｯｸﾘｽﾄ(0508以降)'!$C$28="×","",IF(AND(踏み台シート!BA262=1,踏み台シート!BA476=1),2,IF(踏み台シート!BA262=1,1,""))),IF(AND(踏み台シート!BA262=1,踏み台シート!BA476=1),2,IF(踏み台シート!BA262=1,1,"")))</f>
        <v/>
      </c>
      <c r="BB52" s="18" t="str">
        <f t="shared" si="21"/>
        <v/>
      </c>
      <c r="BC52" s="7" t="str">
        <f t="shared" si="22"/>
        <v/>
      </c>
      <c r="BD52" s="7" t="str">
        <f t="shared" si="23"/>
        <v/>
      </c>
    </row>
    <row r="53" spans="1:56" ht="24" hidden="1" customHeight="1" x14ac:dyDescent="0.2">
      <c r="A53" s="5" t="str">
        <f t="shared" si="24"/>
        <v/>
      </c>
      <c r="B53" s="14" t="str">
        <f>IF('別紙3-1_区分⑤所要額内訳'!B55="","",'別紙3-1_区分⑤所要額内訳'!B55)</f>
        <v/>
      </c>
      <c r="C53" s="5" t="str">
        <f>IF('別紙3-1_区分⑤所要額内訳'!C55="","",'別紙3-1_区分⑤所要額内訳'!C55)</f>
        <v/>
      </c>
      <c r="D53" s="5">
        <f>IF($D$8&gt;=DATE(2023,5,8),IF('別紙3-3_要件ﾁｪｯｸﾘｽﾄ(0508以降)'!$C$28="×","",IF(AND(踏み台シート!D263=1,踏み台シート!D477=1),2,IF(踏み台シート!D263=1,1,""))),IF(AND(踏み台シート!D263=1,踏み台シート!D477=1),2,IF(踏み台シート!D263=1,1,"")))</f>
        <v>1</v>
      </c>
      <c r="E53" s="5" t="str">
        <f>IF($E$8&gt;=DATE(2023,5,8),IF('別紙3-3_要件ﾁｪｯｸﾘｽﾄ(0508以降)'!$C$28="×","",IF(AND(踏み台シート!E263=1,踏み台シート!E477=1),2,IF(踏み台シート!E263=1,1,""))),IF(AND(踏み台シート!E263=1,踏み台シート!E477=1),2,IF(踏み台シート!E263=1,1,"")))</f>
        <v/>
      </c>
      <c r="F53" s="5" t="str">
        <f>IF($F$8&gt;=DATE(2023,5,8),IF('別紙3-3_要件ﾁｪｯｸﾘｽﾄ(0508以降)'!$C$28="×","",IF(AND(踏み台シート!F263=1,踏み台シート!F477=1),2,IF(踏み台シート!F263=1,1,""))),IF(AND(踏み台シート!F263=1,踏み台シート!F477=1),2,IF(踏み台シート!F263=1,1,"")))</f>
        <v/>
      </c>
      <c r="G53" s="5" t="str">
        <f>IF($G$8&gt;=DATE(2023,5,8),IF('別紙3-3_要件ﾁｪｯｸﾘｽﾄ(0508以降)'!$C$28="×","",IF(AND(踏み台シート!G263=1,踏み台シート!G477=1),2,IF(踏み台シート!G263=1,1,""))),IF(AND(踏み台シート!G263=1,踏み台シート!G477=1),2,IF(踏み台シート!G263=1,1,"")))</f>
        <v/>
      </c>
      <c r="H53" s="5" t="str">
        <f>IF($H$8&gt;=DATE(2023,5,8),IF('別紙3-3_要件ﾁｪｯｸﾘｽﾄ(0508以降)'!$C$28="×","",IF(AND(踏み台シート!H263=1,踏み台シート!H477=1),2,IF(踏み台シート!H263=1,1,""))),IF(AND(踏み台シート!H263=1,踏み台シート!H477=1),2,IF(踏み台シート!H263=1,1,"")))</f>
        <v/>
      </c>
      <c r="I53" s="5" t="str">
        <f>IF($I$8&gt;=DATE(2023,5,8),IF('別紙3-3_要件ﾁｪｯｸﾘｽﾄ(0508以降)'!$C$28="×","",IF(AND(踏み台シート!I263=1,踏み台シート!I477=1),2,IF(踏み台シート!I263=1,1,""))),IF(AND(踏み台シート!I263=1,踏み台シート!I477=1),2,IF(踏み台シート!I263=1,1,"")))</f>
        <v/>
      </c>
      <c r="J53" s="5" t="str">
        <f>IF($J$8&gt;=DATE(2023,5,8),IF('別紙3-3_要件ﾁｪｯｸﾘｽﾄ(0508以降)'!$C$28="×","",IF(AND(踏み台シート!J263=1,踏み台シート!J477=1),2,IF(踏み台シート!J263=1,1,""))),IF(AND(踏み台シート!J263=1,踏み台シート!J477=1),2,IF(踏み台シート!J263=1,1,"")))</f>
        <v/>
      </c>
      <c r="K53" s="5" t="str">
        <f>IF($K$8&gt;=DATE(2023,5,8),IF('別紙3-3_要件ﾁｪｯｸﾘｽﾄ(0508以降)'!$C$28="×","",IF(AND(踏み台シート!K263=1,踏み台シート!K477=1),2,IF(踏み台シート!K263=1,1,""))),IF(AND(踏み台シート!K263=1,踏み台シート!K477=1),2,IF(踏み台シート!K263=1,1,"")))</f>
        <v/>
      </c>
      <c r="L53" s="5" t="str">
        <f>IF($L$8&gt;=DATE(2023,5,8),IF('別紙3-3_要件ﾁｪｯｸﾘｽﾄ(0508以降)'!$C$28="×","",IF(AND(踏み台シート!L263=1,踏み台シート!L477=1),2,IF(踏み台シート!L263=1,1,""))),IF(AND(踏み台シート!L263=1,踏み台シート!L477=1),2,IF(踏み台シート!L263=1,1,"")))</f>
        <v/>
      </c>
      <c r="M53" s="5" t="str">
        <f>IF($M$8&gt;=DATE(2023,5,8),IF('別紙3-3_要件ﾁｪｯｸﾘｽﾄ(0508以降)'!$C$28="×","",IF(AND(踏み台シート!M263=1,踏み台シート!M477=1),2,IF(踏み台シート!M263=1,1,""))),IF(AND(踏み台シート!M263=1,踏み台シート!M477=1),2,IF(踏み台シート!M263=1,1,"")))</f>
        <v/>
      </c>
      <c r="N53" s="5" t="str">
        <f>IF($N$8&gt;=DATE(2023,5,8),IF('別紙3-3_要件ﾁｪｯｸﾘｽﾄ(0508以降)'!$C$28="×","",IF(AND(踏み台シート!N263=1,踏み台シート!N477=1),2,IF(踏み台シート!N263=1,1,""))),IF(AND(踏み台シート!N263=1,踏み台シート!N477=1),2,IF(踏み台シート!N263=1,1,"")))</f>
        <v/>
      </c>
      <c r="O53" s="5" t="str">
        <f>IF($O$8&gt;=DATE(2023,5,8),IF('別紙3-3_要件ﾁｪｯｸﾘｽﾄ(0508以降)'!$C$28="×","",IF(AND(踏み台シート!O263=1,踏み台シート!O477=1),2,IF(踏み台シート!O263=1,1,""))),IF(AND(踏み台シート!O263=1,踏み台シート!O477=1),2,IF(踏み台シート!O263=1,1,"")))</f>
        <v/>
      </c>
      <c r="P53" s="5" t="str">
        <f>IF($P$8&gt;=DATE(2023,5,8),IF('別紙3-3_要件ﾁｪｯｸﾘｽﾄ(0508以降)'!$C$28="×","",IF(AND(踏み台シート!P263=1,踏み台シート!P477=1),2,IF(踏み台シート!P263=1,1,""))),IF(AND(踏み台シート!P263=1,踏み台シート!P477=1),2,IF(踏み台シート!P263=1,1,"")))</f>
        <v/>
      </c>
      <c r="Q53" s="5" t="str">
        <f>IF($Q$8&gt;=DATE(2023,5,8),IF('別紙3-3_要件ﾁｪｯｸﾘｽﾄ(0508以降)'!$C$28="×","",IF(AND(踏み台シート!Q263=1,踏み台シート!Q477=1),2,IF(踏み台シート!Q263=1,1,""))),IF(AND(踏み台シート!Q263=1,踏み台シート!Q477=1),2,IF(踏み台シート!Q263=1,1,"")))</f>
        <v/>
      </c>
      <c r="R53" s="5" t="str">
        <f>IF($R$8&gt;=DATE(2023,5,8),IF('別紙3-3_要件ﾁｪｯｸﾘｽﾄ(0508以降)'!$C$28="×","",IF(AND(踏み台シート!R263=1,踏み台シート!R477=1),2,IF(踏み台シート!R263=1,1,""))),IF(AND(踏み台シート!R263=1,踏み台シート!R477=1),2,IF(踏み台シート!R263=1,1,"")))</f>
        <v/>
      </c>
      <c r="S53" s="5" t="str">
        <f>IF($S$8&gt;=DATE(2023,5,8),IF('別紙3-3_要件ﾁｪｯｸﾘｽﾄ(0508以降)'!$C$28="×","",IF(AND(踏み台シート!S263=1,踏み台シート!S477=1),2,IF(踏み台シート!S263=1,1,""))),IF(AND(踏み台シート!S263=1,踏み台シート!S477=1),2,IF(踏み台シート!S263=1,1,"")))</f>
        <v/>
      </c>
      <c r="T53" s="5" t="str">
        <f>IF($T$8&gt;=DATE(2023,5,8),IF('別紙3-3_要件ﾁｪｯｸﾘｽﾄ(0508以降)'!$C$28="×","",IF(AND(踏み台シート!T263=1,踏み台シート!T477=1),2,IF(踏み台シート!T263=1,1,""))),IF(AND(踏み台シート!T263=1,踏み台シート!T477=1),2,IF(踏み台シート!T263=1,1,"")))</f>
        <v/>
      </c>
      <c r="U53" s="5" t="str">
        <f>IF($U$8&gt;=DATE(2023,5,8),IF('別紙3-3_要件ﾁｪｯｸﾘｽﾄ(0508以降)'!$C$28="×","",IF(AND(踏み台シート!U263=1,踏み台シート!U477=1),2,IF(踏み台シート!U263=1,1,""))),IF(AND(踏み台シート!U263=1,踏み台シート!U477=1),2,IF(踏み台シート!U263=1,1,"")))</f>
        <v/>
      </c>
      <c r="V53" s="5" t="str">
        <f>IF($V$8&gt;=DATE(2023,5,8),IF('別紙3-3_要件ﾁｪｯｸﾘｽﾄ(0508以降)'!$C$28="×","",IF(AND(踏み台シート!V263=1,踏み台シート!V477=1),2,IF(踏み台シート!V263=1,1,""))),IF(AND(踏み台シート!V263=1,踏み台シート!V477=1),2,IF(踏み台シート!V263=1,1,"")))</f>
        <v/>
      </c>
      <c r="W53" s="5" t="str">
        <f>IF($W$8&gt;=DATE(2023,5,8),IF('別紙3-3_要件ﾁｪｯｸﾘｽﾄ(0508以降)'!$C$28="×","",IF(AND(踏み台シート!W263=1,踏み台シート!W477=1),2,IF(踏み台シート!W263=1,1,""))),IF(AND(踏み台シート!W263=1,踏み台シート!W477=1),2,IF(踏み台シート!W263=1,1,"")))</f>
        <v/>
      </c>
      <c r="X53" s="5" t="str">
        <f>IF($X$8&gt;=DATE(2023,5,8),IF('別紙3-3_要件ﾁｪｯｸﾘｽﾄ(0508以降)'!$C$28="×","",IF(AND(踏み台シート!X263=1,踏み台シート!X477=1),2,IF(踏み台シート!X263=1,1,""))),IF(AND(踏み台シート!X263=1,踏み台シート!X477=1),2,IF(踏み台シート!X263=1,1,"")))</f>
        <v/>
      </c>
      <c r="Y53" s="5" t="str">
        <f>IF($Y$8&gt;=DATE(2023,5,8),IF('別紙3-3_要件ﾁｪｯｸﾘｽﾄ(0508以降)'!$C$28="×","",IF(AND(踏み台シート!Y263=1,踏み台シート!Y477=1),2,IF(踏み台シート!Y263=1,1,""))),IF(AND(踏み台シート!Y263=1,踏み台シート!Y477=1),2,IF(踏み台シート!Y263=1,1,"")))</f>
        <v/>
      </c>
      <c r="Z53" s="5" t="str">
        <f>IF($Z$8&gt;=DATE(2023,5,8),IF('別紙3-3_要件ﾁｪｯｸﾘｽﾄ(0508以降)'!$C$28="×","",IF(AND(踏み台シート!Z263=1,踏み台シート!Z477=1),2,IF(踏み台シート!Z263=1,1,""))),IF(AND(踏み台シート!Z263=1,踏み台シート!Z477=1),2,IF(踏み台シート!Z263=1,1,"")))</f>
        <v/>
      </c>
      <c r="AA53" s="5" t="str">
        <f>IF($AA$8&gt;=DATE(2023,5,8),IF('別紙3-3_要件ﾁｪｯｸﾘｽﾄ(0508以降)'!$C$28="×","",IF(AND(踏み台シート!AA263=1,踏み台シート!AA477=1),2,IF(踏み台シート!AA263=1,1,""))),IF(AND(踏み台シート!AA263=1,踏み台シート!AA477=1),2,IF(踏み台シート!AA263=1,1,"")))</f>
        <v/>
      </c>
      <c r="AB53" s="5" t="str">
        <f>IF($AB$8&gt;=DATE(2023,5,8),IF('別紙3-3_要件ﾁｪｯｸﾘｽﾄ(0508以降)'!$C$28="×","",IF(AND(踏み台シート!AB263=1,踏み台シート!AB477=1),2,IF(踏み台シート!AB263=1,1,""))),IF(AND(踏み台シート!AB263=1,踏み台シート!AB477=1),2,IF(踏み台シート!AB263=1,1,"")))</f>
        <v/>
      </c>
      <c r="AC53" s="5" t="str">
        <f>IF($AC$8&gt;=DATE(2023,5,8),IF('別紙3-3_要件ﾁｪｯｸﾘｽﾄ(0508以降)'!$C$28="×","",IF(AND(踏み台シート!AC263=1,踏み台シート!AC477=1),2,IF(踏み台シート!AC263=1,1,""))),IF(AND(踏み台シート!AC263=1,踏み台シート!AC477=1),2,IF(踏み台シート!AC263=1,1,"")))</f>
        <v/>
      </c>
      <c r="AD53" s="5" t="str">
        <f>IF($AD$8&gt;=DATE(2023,5,8),IF('別紙3-3_要件ﾁｪｯｸﾘｽﾄ(0508以降)'!$C$28="×","",IF(AND(踏み台シート!AD263=1,踏み台シート!AD477=1),2,IF(踏み台シート!AD263=1,1,""))),IF(AND(踏み台シート!AD263=1,踏み台シート!AD477=1),2,IF(踏み台シート!AD263=1,1,"")))</f>
        <v/>
      </c>
      <c r="AE53" s="5" t="str">
        <f>IF($AE$8&gt;=DATE(2023,5,8),IF('別紙3-3_要件ﾁｪｯｸﾘｽﾄ(0508以降)'!$C$28="×","",IF(AND(踏み台シート!AE263=1,踏み台シート!AE477=1),2,IF(踏み台シート!AE263=1,1,""))),IF(AND(踏み台シート!AE263=1,踏み台シート!AE477=1),2,IF(踏み台シート!AE263=1,1,"")))</f>
        <v/>
      </c>
      <c r="AF53" s="5" t="str">
        <f>IF($AF$8&gt;=DATE(2023,5,8),IF('別紙3-3_要件ﾁｪｯｸﾘｽﾄ(0508以降)'!$C$28="×","",IF(AND(踏み台シート!AF263=1,踏み台シート!AF477=1),2,IF(踏み台シート!AF263=1,1,""))),IF(AND(踏み台シート!AF263=1,踏み台シート!AF477=1),2,IF(踏み台シート!AF263=1,1,"")))</f>
        <v/>
      </c>
      <c r="AG53" s="5" t="str">
        <f>IF($AG$8&gt;=DATE(2023,5,8),IF('別紙3-3_要件ﾁｪｯｸﾘｽﾄ(0508以降)'!$C$28="×","",IF(AND(踏み台シート!AG263=1,踏み台シート!AG477=1),2,IF(踏み台シート!AG263=1,1,""))),IF(AND(踏み台シート!AG263=1,踏み台シート!AG477=1),2,IF(踏み台シート!AG263=1,1,"")))</f>
        <v/>
      </c>
      <c r="AH53" s="5" t="str">
        <f>IF($AH$8&gt;=DATE(2023,5,8),IF('別紙3-3_要件ﾁｪｯｸﾘｽﾄ(0508以降)'!$C$28="×","",IF(AND(踏み台シート!AH263=1,踏み台シート!AH477=1),2,IF(踏み台シート!AH263=1,1,""))),IF(AND(踏み台シート!AH263=1,踏み台シート!AH477=1),2,IF(踏み台シート!AH263=1,1,"")))</f>
        <v/>
      </c>
      <c r="AI53" s="5" t="str">
        <f>IF($AI$8&gt;=DATE(2023,5,8),IF('別紙3-3_要件ﾁｪｯｸﾘｽﾄ(0508以降)'!$C$28="×","",IF(AND(踏み台シート!AI263=1,踏み台シート!AI477=1),2,IF(踏み台シート!AI263=1,1,""))),IF(AND(踏み台シート!AI263=1,踏み台シート!AI477=1),2,IF(踏み台シート!AI263=1,1,"")))</f>
        <v/>
      </c>
      <c r="AJ53" s="5" t="str">
        <f>IF($AJ$8&gt;=DATE(2023,5,8),IF('別紙3-3_要件ﾁｪｯｸﾘｽﾄ(0508以降)'!$C$28="×","",IF(AND(踏み台シート!AJ263=1,踏み台シート!AJ477=1),2,IF(踏み台シート!AJ263=1,1,""))),IF(AND(踏み台シート!AJ263=1,踏み台シート!AJ477=1),2,IF(踏み台シート!AJ263=1,1,"")))</f>
        <v/>
      </c>
      <c r="AK53" s="5" t="str">
        <f>IF($AK$8&gt;=DATE(2023,5,8),IF('別紙3-3_要件ﾁｪｯｸﾘｽﾄ(0508以降)'!$C$28="×","",IF(AND(踏み台シート!AK263=1,踏み台シート!AK477=1),2,IF(踏み台シート!AK263=1,1,""))),IF(AND(踏み台シート!AK263=1,踏み台シート!AK477=1),2,IF(踏み台シート!AK263=1,1,"")))</f>
        <v/>
      </c>
      <c r="AL53" s="5" t="str">
        <f>IF($AL$8&gt;=DATE(2023,5,8),IF('別紙3-3_要件ﾁｪｯｸﾘｽﾄ(0508以降)'!$C$28="×","",IF(AND(踏み台シート!AL263=1,踏み台シート!AL477=1),2,IF(踏み台シート!AL263=1,1,""))),IF(AND(踏み台シート!AL263=1,踏み台シート!AL477=1),2,IF(踏み台シート!AL263=1,1,"")))</f>
        <v/>
      </c>
      <c r="AM53" s="5" t="str">
        <f>IF($AM$8&gt;=DATE(2023,5,8),IF('別紙3-3_要件ﾁｪｯｸﾘｽﾄ(0508以降)'!$C$28="×","",IF(AND(踏み台シート!AM263=1,踏み台シート!AM477=1),2,IF(踏み台シート!AM263=1,1,""))),IF(AND(踏み台シート!AM263=1,踏み台シート!AM477=1),2,IF(踏み台シート!AM263=1,1,"")))</f>
        <v/>
      </c>
      <c r="AN53" s="5" t="str">
        <f>IF($AN$8&gt;=DATE(2023,5,8),IF('別紙3-3_要件ﾁｪｯｸﾘｽﾄ(0508以降)'!$C$28="×","",IF(AND(踏み台シート!AN263=1,踏み台シート!AN477=1),2,IF(踏み台シート!AN263=1,1,""))),IF(AND(踏み台シート!AN263=1,踏み台シート!AN477=1),2,IF(踏み台シート!AN263=1,1,"")))</f>
        <v/>
      </c>
      <c r="AO53" s="5" t="str">
        <f>IF($AO$8&gt;=DATE(2023,5,8),IF('別紙3-3_要件ﾁｪｯｸﾘｽﾄ(0508以降)'!$C$28="×","",IF(AND(踏み台シート!AO263=1,踏み台シート!AO477=1),2,IF(踏み台シート!AO263=1,1,""))),IF(AND(踏み台シート!AO263=1,踏み台シート!AO477=1),2,IF(踏み台シート!AO263=1,1,"")))</f>
        <v/>
      </c>
      <c r="AP53" s="5" t="str">
        <f>IF($AP$8&gt;=DATE(2023,5,8),IF('別紙3-3_要件ﾁｪｯｸﾘｽﾄ(0508以降)'!$C$28="×","",IF(AND(踏み台シート!AP263=1,踏み台シート!AP477=1),2,IF(踏み台シート!AP263=1,1,""))),IF(AND(踏み台シート!AP263=1,踏み台シート!AP477=1),2,IF(踏み台シート!AP263=1,1,"")))</f>
        <v/>
      </c>
      <c r="AQ53" s="5" t="str">
        <f>IF($AQ$8&gt;=DATE(2023,5,8),IF('別紙3-3_要件ﾁｪｯｸﾘｽﾄ(0508以降)'!$C$28="×","",IF(AND(踏み台シート!AQ263=1,踏み台シート!AQ477=1),2,IF(踏み台シート!AQ263=1,1,""))),IF(AND(踏み台シート!AQ263=1,踏み台シート!AQ477=1),2,IF(踏み台シート!AQ263=1,1,"")))</f>
        <v/>
      </c>
      <c r="AR53" s="5" t="str">
        <f>IF($AR$8&gt;=DATE(2023,5,8),IF('別紙3-3_要件ﾁｪｯｸﾘｽﾄ(0508以降)'!$C$28="×","",IF(AND(踏み台シート!AR263=1,踏み台シート!AR477=1),2,IF(踏み台シート!AR263=1,1,""))),IF(AND(踏み台シート!AR263=1,踏み台シート!AR477=1),2,IF(踏み台シート!AR263=1,1,"")))</f>
        <v/>
      </c>
      <c r="AS53" s="5" t="str">
        <f>IF($AS$8&gt;=DATE(2023,5,8),IF('別紙3-3_要件ﾁｪｯｸﾘｽﾄ(0508以降)'!$C$28="×","",IF(AND(踏み台シート!AS263=1,踏み台シート!AS477=1),2,IF(踏み台シート!AS263=1,1,""))),IF(AND(踏み台シート!AS263=1,踏み台シート!AS477=1),2,IF(踏み台シート!AS263=1,1,"")))</f>
        <v/>
      </c>
      <c r="AT53" s="5" t="str">
        <f>IF($AT$8&gt;=DATE(2023,5,8),IF('別紙3-3_要件ﾁｪｯｸﾘｽﾄ(0508以降)'!$C$28="×","",IF(AND(踏み台シート!AT263=1,踏み台シート!AT477=1),2,IF(踏み台シート!AT263=1,1,""))),IF(AND(踏み台シート!AT263=1,踏み台シート!AT477=1),2,IF(踏み台シート!AT263=1,1,"")))</f>
        <v/>
      </c>
      <c r="AU53" s="5" t="str">
        <f>IF($AU$8&gt;=DATE(2023,5,8),IF('別紙3-3_要件ﾁｪｯｸﾘｽﾄ(0508以降)'!$C$28="×","",IF(AND(踏み台シート!AU263=1,踏み台シート!AU477=1),2,IF(踏み台シート!AU263=1,1,""))),IF(AND(踏み台シート!AU263=1,踏み台シート!AU477=1),2,IF(踏み台シート!AU263=1,1,"")))</f>
        <v/>
      </c>
      <c r="AV53" s="5" t="str">
        <f>IF($AV$8&gt;=DATE(2023,5,8),IF('別紙3-3_要件ﾁｪｯｸﾘｽﾄ(0508以降)'!$C$28="×","",IF(AND(踏み台シート!AV263=1,踏み台シート!AV477=1),2,IF(踏み台シート!AV263=1,1,""))),IF(AND(踏み台シート!AV263=1,踏み台シート!AV477=1),2,IF(踏み台シート!AV263=1,1,"")))</f>
        <v/>
      </c>
      <c r="AW53" s="5" t="str">
        <f>IF($AW$8&gt;=DATE(2023,5,8),IF('別紙3-3_要件ﾁｪｯｸﾘｽﾄ(0508以降)'!$C$28="×","",IF(AND(踏み台シート!AW263=1,踏み台シート!AW477=1),2,IF(踏み台シート!AW263=1,1,""))),IF(AND(踏み台シート!AW263=1,踏み台シート!AW477=1),2,IF(踏み台シート!AW263=1,1,"")))</f>
        <v/>
      </c>
      <c r="AX53" s="5" t="str">
        <f>IF($AX$8&gt;=DATE(2023,5,8),IF('別紙3-3_要件ﾁｪｯｸﾘｽﾄ(0508以降)'!$C$28="×","",IF(AND(踏み台シート!AX263=1,踏み台シート!AX477=1),2,IF(踏み台シート!AX263=1,1,""))),IF(AND(踏み台シート!AX263=1,踏み台シート!AX477=1),2,IF(踏み台シート!AX263=1,1,"")))</f>
        <v/>
      </c>
      <c r="AY53" s="5" t="str">
        <f>IF($AY$8&gt;=DATE(2023,5,8),IF('別紙3-3_要件ﾁｪｯｸﾘｽﾄ(0508以降)'!$C$28="×","",IF(AND(踏み台シート!AY263=1,踏み台シート!AY477=1),2,IF(踏み台シート!AY263=1,1,""))),IF(AND(踏み台シート!AY263=1,踏み台シート!AY477=1),2,IF(踏み台シート!AY263=1,1,"")))</f>
        <v/>
      </c>
      <c r="AZ53" s="5" t="str">
        <f>IF($AZ$8&gt;=DATE(2023,5,8),IF('別紙3-3_要件ﾁｪｯｸﾘｽﾄ(0508以降)'!$C$28="×","",IF(AND(踏み台シート!AZ263=1,踏み台シート!AZ477=1),2,IF(踏み台シート!AZ263=1,1,""))),IF(AND(踏み台シート!AZ263=1,踏み台シート!AZ477=1),2,IF(踏み台シート!AZ263=1,1,"")))</f>
        <v/>
      </c>
      <c r="BA53" s="5" t="str">
        <f>IF($BA$8&gt;=DATE(2023,5,8),IF('別紙3-3_要件ﾁｪｯｸﾘｽﾄ(0508以降)'!$C$28="×","",IF(AND(踏み台シート!BA263=1,踏み台シート!BA477=1),2,IF(踏み台シート!BA263=1,1,""))),IF(AND(踏み台シート!BA263=1,踏み台シート!BA477=1),2,IF(踏み台シート!BA263=1,1,"")))</f>
        <v/>
      </c>
      <c r="BB53" s="18" t="str">
        <f t="shared" si="21"/>
        <v/>
      </c>
      <c r="BC53" s="7" t="str">
        <f t="shared" si="22"/>
        <v/>
      </c>
      <c r="BD53" s="7" t="str">
        <f t="shared" si="23"/>
        <v/>
      </c>
    </row>
    <row r="54" spans="1:56" ht="24" hidden="1" customHeight="1" x14ac:dyDescent="0.2">
      <c r="A54" s="5" t="str">
        <f t="shared" si="24"/>
        <v/>
      </c>
      <c r="B54" s="14" t="str">
        <f>IF('別紙3-1_区分⑤所要額内訳'!B56="","",'別紙3-1_区分⑤所要額内訳'!B56)</f>
        <v/>
      </c>
      <c r="C54" s="5" t="str">
        <f>IF('別紙3-1_区分⑤所要額内訳'!C56="","",'別紙3-1_区分⑤所要額内訳'!C56)</f>
        <v/>
      </c>
      <c r="D54" s="5">
        <f>IF($D$8&gt;=DATE(2023,5,8),IF('別紙3-3_要件ﾁｪｯｸﾘｽﾄ(0508以降)'!$C$28="×","",IF(AND(踏み台シート!D264=1,踏み台シート!D478=1),2,IF(踏み台シート!D264=1,1,""))),IF(AND(踏み台シート!D264=1,踏み台シート!D478=1),2,IF(踏み台シート!D264=1,1,"")))</f>
        <v>1</v>
      </c>
      <c r="E54" s="5" t="str">
        <f>IF($E$8&gt;=DATE(2023,5,8),IF('別紙3-3_要件ﾁｪｯｸﾘｽﾄ(0508以降)'!$C$28="×","",IF(AND(踏み台シート!E264=1,踏み台シート!E478=1),2,IF(踏み台シート!E264=1,1,""))),IF(AND(踏み台シート!E264=1,踏み台シート!E478=1),2,IF(踏み台シート!E264=1,1,"")))</f>
        <v/>
      </c>
      <c r="F54" s="5" t="str">
        <f>IF($F$8&gt;=DATE(2023,5,8),IF('別紙3-3_要件ﾁｪｯｸﾘｽﾄ(0508以降)'!$C$28="×","",IF(AND(踏み台シート!F264=1,踏み台シート!F478=1),2,IF(踏み台シート!F264=1,1,""))),IF(AND(踏み台シート!F264=1,踏み台シート!F478=1),2,IF(踏み台シート!F264=1,1,"")))</f>
        <v/>
      </c>
      <c r="G54" s="5" t="str">
        <f>IF($G$8&gt;=DATE(2023,5,8),IF('別紙3-3_要件ﾁｪｯｸﾘｽﾄ(0508以降)'!$C$28="×","",IF(AND(踏み台シート!G264=1,踏み台シート!G478=1),2,IF(踏み台シート!G264=1,1,""))),IF(AND(踏み台シート!G264=1,踏み台シート!G478=1),2,IF(踏み台シート!G264=1,1,"")))</f>
        <v/>
      </c>
      <c r="H54" s="5" t="str">
        <f>IF($H$8&gt;=DATE(2023,5,8),IF('別紙3-3_要件ﾁｪｯｸﾘｽﾄ(0508以降)'!$C$28="×","",IF(AND(踏み台シート!H264=1,踏み台シート!H478=1),2,IF(踏み台シート!H264=1,1,""))),IF(AND(踏み台シート!H264=1,踏み台シート!H478=1),2,IF(踏み台シート!H264=1,1,"")))</f>
        <v/>
      </c>
      <c r="I54" s="5" t="str">
        <f>IF($I$8&gt;=DATE(2023,5,8),IF('別紙3-3_要件ﾁｪｯｸﾘｽﾄ(0508以降)'!$C$28="×","",IF(AND(踏み台シート!I264=1,踏み台シート!I478=1),2,IF(踏み台シート!I264=1,1,""))),IF(AND(踏み台シート!I264=1,踏み台シート!I478=1),2,IF(踏み台シート!I264=1,1,"")))</f>
        <v/>
      </c>
      <c r="J54" s="5" t="str">
        <f>IF($J$8&gt;=DATE(2023,5,8),IF('別紙3-3_要件ﾁｪｯｸﾘｽﾄ(0508以降)'!$C$28="×","",IF(AND(踏み台シート!J264=1,踏み台シート!J478=1),2,IF(踏み台シート!J264=1,1,""))),IF(AND(踏み台シート!J264=1,踏み台シート!J478=1),2,IF(踏み台シート!J264=1,1,"")))</f>
        <v/>
      </c>
      <c r="K54" s="5" t="str">
        <f>IF($K$8&gt;=DATE(2023,5,8),IF('別紙3-3_要件ﾁｪｯｸﾘｽﾄ(0508以降)'!$C$28="×","",IF(AND(踏み台シート!K264=1,踏み台シート!K478=1),2,IF(踏み台シート!K264=1,1,""))),IF(AND(踏み台シート!K264=1,踏み台シート!K478=1),2,IF(踏み台シート!K264=1,1,"")))</f>
        <v/>
      </c>
      <c r="L54" s="5" t="str">
        <f>IF($L$8&gt;=DATE(2023,5,8),IF('別紙3-3_要件ﾁｪｯｸﾘｽﾄ(0508以降)'!$C$28="×","",IF(AND(踏み台シート!L264=1,踏み台シート!L478=1),2,IF(踏み台シート!L264=1,1,""))),IF(AND(踏み台シート!L264=1,踏み台シート!L478=1),2,IF(踏み台シート!L264=1,1,"")))</f>
        <v/>
      </c>
      <c r="M54" s="5" t="str">
        <f>IF($M$8&gt;=DATE(2023,5,8),IF('別紙3-3_要件ﾁｪｯｸﾘｽﾄ(0508以降)'!$C$28="×","",IF(AND(踏み台シート!M264=1,踏み台シート!M478=1),2,IF(踏み台シート!M264=1,1,""))),IF(AND(踏み台シート!M264=1,踏み台シート!M478=1),2,IF(踏み台シート!M264=1,1,"")))</f>
        <v/>
      </c>
      <c r="N54" s="5" t="str">
        <f>IF($N$8&gt;=DATE(2023,5,8),IF('別紙3-3_要件ﾁｪｯｸﾘｽﾄ(0508以降)'!$C$28="×","",IF(AND(踏み台シート!N264=1,踏み台シート!N478=1),2,IF(踏み台シート!N264=1,1,""))),IF(AND(踏み台シート!N264=1,踏み台シート!N478=1),2,IF(踏み台シート!N264=1,1,"")))</f>
        <v/>
      </c>
      <c r="O54" s="5" t="str">
        <f>IF($O$8&gt;=DATE(2023,5,8),IF('別紙3-3_要件ﾁｪｯｸﾘｽﾄ(0508以降)'!$C$28="×","",IF(AND(踏み台シート!O264=1,踏み台シート!O478=1),2,IF(踏み台シート!O264=1,1,""))),IF(AND(踏み台シート!O264=1,踏み台シート!O478=1),2,IF(踏み台シート!O264=1,1,"")))</f>
        <v/>
      </c>
      <c r="P54" s="5" t="str">
        <f>IF($P$8&gt;=DATE(2023,5,8),IF('別紙3-3_要件ﾁｪｯｸﾘｽﾄ(0508以降)'!$C$28="×","",IF(AND(踏み台シート!P264=1,踏み台シート!P478=1),2,IF(踏み台シート!P264=1,1,""))),IF(AND(踏み台シート!P264=1,踏み台シート!P478=1),2,IF(踏み台シート!P264=1,1,"")))</f>
        <v/>
      </c>
      <c r="Q54" s="5" t="str">
        <f>IF($Q$8&gt;=DATE(2023,5,8),IF('別紙3-3_要件ﾁｪｯｸﾘｽﾄ(0508以降)'!$C$28="×","",IF(AND(踏み台シート!Q264=1,踏み台シート!Q478=1),2,IF(踏み台シート!Q264=1,1,""))),IF(AND(踏み台シート!Q264=1,踏み台シート!Q478=1),2,IF(踏み台シート!Q264=1,1,"")))</f>
        <v/>
      </c>
      <c r="R54" s="5" t="str">
        <f>IF($R$8&gt;=DATE(2023,5,8),IF('別紙3-3_要件ﾁｪｯｸﾘｽﾄ(0508以降)'!$C$28="×","",IF(AND(踏み台シート!R264=1,踏み台シート!R478=1),2,IF(踏み台シート!R264=1,1,""))),IF(AND(踏み台シート!R264=1,踏み台シート!R478=1),2,IF(踏み台シート!R264=1,1,"")))</f>
        <v/>
      </c>
      <c r="S54" s="5" t="str">
        <f>IF($S$8&gt;=DATE(2023,5,8),IF('別紙3-3_要件ﾁｪｯｸﾘｽﾄ(0508以降)'!$C$28="×","",IF(AND(踏み台シート!S264=1,踏み台シート!S478=1),2,IF(踏み台シート!S264=1,1,""))),IF(AND(踏み台シート!S264=1,踏み台シート!S478=1),2,IF(踏み台シート!S264=1,1,"")))</f>
        <v/>
      </c>
      <c r="T54" s="5" t="str">
        <f>IF($T$8&gt;=DATE(2023,5,8),IF('別紙3-3_要件ﾁｪｯｸﾘｽﾄ(0508以降)'!$C$28="×","",IF(AND(踏み台シート!T264=1,踏み台シート!T478=1),2,IF(踏み台シート!T264=1,1,""))),IF(AND(踏み台シート!T264=1,踏み台シート!T478=1),2,IF(踏み台シート!T264=1,1,"")))</f>
        <v/>
      </c>
      <c r="U54" s="5" t="str">
        <f>IF($U$8&gt;=DATE(2023,5,8),IF('別紙3-3_要件ﾁｪｯｸﾘｽﾄ(0508以降)'!$C$28="×","",IF(AND(踏み台シート!U264=1,踏み台シート!U478=1),2,IF(踏み台シート!U264=1,1,""))),IF(AND(踏み台シート!U264=1,踏み台シート!U478=1),2,IF(踏み台シート!U264=1,1,"")))</f>
        <v/>
      </c>
      <c r="V54" s="5" t="str">
        <f>IF($V$8&gt;=DATE(2023,5,8),IF('別紙3-3_要件ﾁｪｯｸﾘｽﾄ(0508以降)'!$C$28="×","",IF(AND(踏み台シート!V264=1,踏み台シート!V478=1),2,IF(踏み台シート!V264=1,1,""))),IF(AND(踏み台シート!V264=1,踏み台シート!V478=1),2,IF(踏み台シート!V264=1,1,"")))</f>
        <v/>
      </c>
      <c r="W54" s="5" t="str">
        <f>IF($W$8&gt;=DATE(2023,5,8),IF('別紙3-3_要件ﾁｪｯｸﾘｽﾄ(0508以降)'!$C$28="×","",IF(AND(踏み台シート!W264=1,踏み台シート!W478=1),2,IF(踏み台シート!W264=1,1,""))),IF(AND(踏み台シート!W264=1,踏み台シート!W478=1),2,IF(踏み台シート!W264=1,1,"")))</f>
        <v/>
      </c>
      <c r="X54" s="5" t="str">
        <f>IF($X$8&gt;=DATE(2023,5,8),IF('別紙3-3_要件ﾁｪｯｸﾘｽﾄ(0508以降)'!$C$28="×","",IF(AND(踏み台シート!X264=1,踏み台シート!X478=1),2,IF(踏み台シート!X264=1,1,""))),IF(AND(踏み台シート!X264=1,踏み台シート!X478=1),2,IF(踏み台シート!X264=1,1,"")))</f>
        <v/>
      </c>
      <c r="Y54" s="5" t="str">
        <f>IF($Y$8&gt;=DATE(2023,5,8),IF('別紙3-3_要件ﾁｪｯｸﾘｽﾄ(0508以降)'!$C$28="×","",IF(AND(踏み台シート!Y264=1,踏み台シート!Y478=1),2,IF(踏み台シート!Y264=1,1,""))),IF(AND(踏み台シート!Y264=1,踏み台シート!Y478=1),2,IF(踏み台シート!Y264=1,1,"")))</f>
        <v/>
      </c>
      <c r="Z54" s="5" t="str">
        <f>IF($Z$8&gt;=DATE(2023,5,8),IF('別紙3-3_要件ﾁｪｯｸﾘｽﾄ(0508以降)'!$C$28="×","",IF(AND(踏み台シート!Z264=1,踏み台シート!Z478=1),2,IF(踏み台シート!Z264=1,1,""))),IF(AND(踏み台シート!Z264=1,踏み台シート!Z478=1),2,IF(踏み台シート!Z264=1,1,"")))</f>
        <v/>
      </c>
      <c r="AA54" s="5" t="str">
        <f>IF($AA$8&gt;=DATE(2023,5,8),IF('別紙3-3_要件ﾁｪｯｸﾘｽﾄ(0508以降)'!$C$28="×","",IF(AND(踏み台シート!AA264=1,踏み台シート!AA478=1),2,IF(踏み台シート!AA264=1,1,""))),IF(AND(踏み台シート!AA264=1,踏み台シート!AA478=1),2,IF(踏み台シート!AA264=1,1,"")))</f>
        <v/>
      </c>
      <c r="AB54" s="5" t="str">
        <f>IF($AB$8&gt;=DATE(2023,5,8),IF('別紙3-3_要件ﾁｪｯｸﾘｽﾄ(0508以降)'!$C$28="×","",IF(AND(踏み台シート!AB264=1,踏み台シート!AB478=1),2,IF(踏み台シート!AB264=1,1,""))),IF(AND(踏み台シート!AB264=1,踏み台シート!AB478=1),2,IF(踏み台シート!AB264=1,1,"")))</f>
        <v/>
      </c>
      <c r="AC54" s="5" t="str">
        <f>IF($AC$8&gt;=DATE(2023,5,8),IF('別紙3-3_要件ﾁｪｯｸﾘｽﾄ(0508以降)'!$C$28="×","",IF(AND(踏み台シート!AC264=1,踏み台シート!AC478=1),2,IF(踏み台シート!AC264=1,1,""))),IF(AND(踏み台シート!AC264=1,踏み台シート!AC478=1),2,IF(踏み台シート!AC264=1,1,"")))</f>
        <v/>
      </c>
      <c r="AD54" s="5" t="str">
        <f>IF($AD$8&gt;=DATE(2023,5,8),IF('別紙3-3_要件ﾁｪｯｸﾘｽﾄ(0508以降)'!$C$28="×","",IF(AND(踏み台シート!AD264=1,踏み台シート!AD478=1),2,IF(踏み台シート!AD264=1,1,""))),IF(AND(踏み台シート!AD264=1,踏み台シート!AD478=1),2,IF(踏み台シート!AD264=1,1,"")))</f>
        <v/>
      </c>
      <c r="AE54" s="5" t="str">
        <f>IF($AE$8&gt;=DATE(2023,5,8),IF('別紙3-3_要件ﾁｪｯｸﾘｽﾄ(0508以降)'!$C$28="×","",IF(AND(踏み台シート!AE264=1,踏み台シート!AE478=1),2,IF(踏み台シート!AE264=1,1,""))),IF(AND(踏み台シート!AE264=1,踏み台シート!AE478=1),2,IF(踏み台シート!AE264=1,1,"")))</f>
        <v/>
      </c>
      <c r="AF54" s="5" t="str">
        <f>IF($AF$8&gt;=DATE(2023,5,8),IF('別紙3-3_要件ﾁｪｯｸﾘｽﾄ(0508以降)'!$C$28="×","",IF(AND(踏み台シート!AF264=1,踏み台シート!AF478=1),2,IF(踏み台シート!AF264=1,1,""))),IF(AND(踏み台シート!AF264=1,踏み台シート!AF478=1),2,IF(踏み台シート!AF264=1,1,"")))</f>
        <v/>
      </c>
      <c r="AG54" s="5" t="str">
        <f>IF($AG$8&gt;=DATE(2023,5,8),IF('別紙3-3_要件ﾁｪｯｸﾘｽﾄ(0508以降)'!$C$28="×","",IF(AND(踏み台シート!AG264=1,踏み台シート!AG478=1),2,IF(踏み台シート!AG264=1,1,""))),IF(AND(踏み台シート!AG264=1,踏み台シート!AG478=1),2,IF(踏み台シート!AG264=1,1,"")))</f>
        <v/>
      </c>
      <c r="AH54" s="5" t="str">
        <f>IF($AH$8&gt;=DATE(2023,5,8),IF('別紙3-3_要件ﾁｪｯｸﾘｽﾄ(0508以降)'!$C$28="×","",IF(AND(踏み台シート!AH264=1,踏み台シート!AH478=1),2,IF(踏み台シート!AH264=1,1,""))),IF(AND(踏み台シート!AH264=1,踏み台シート!AH478=1),2,IF(踏み台シート!AH264=1,1,"")))</f>
        <v/>
      </c>
      <c r="AI54" s="5" t="str">
        <f>IF($AI$8&gt;=DATE(2023,5,8),IF('別紙3-3_要件ﾁｪｯｸﾘｽﾄ(0508以降)'!$C$28="×","",IF(AND(踏み台シート!AI264=1,踏み台シート!AI478=1),2,IF(踏み台シート!AI264=1,1,""))),IF(AND(踏み台シート!AI264=1,踏み台シート!AI478=1),2,IF(踏み台シート!AI264=1,1,"")))</f>
        <v/>
      </c>
      <c r="AJ54" s="5" t="str">
        <f>IF($AJ$8&gt;=DATE(2023,5,8),IF('別紙3-3_要件ﾁｪｯｸﾘｽﾄ(0508以降)'!$C$28="×","",IF(AND(踏み台シート!AJ264=1,踏み台シート!AJ478=1),2,IF(踏み台シート!AJ264=1,1,""))),IF(AND(踏み台シート!AJ264=1,踏み台シート!AJ478=1),2,IF(踏み台シート!AJ264=1,1,"")))</f>
        <v/>
      </c>
      <c r="AK54" s="5" t="str">
        <f>IF($AK$8&gt;=DATE(2023,5,8),IF('別紙3-3_要件ﾁｪｯｸﾘｽﾄ(0508以降)'!$C$28="×","",IF(AND(踏み台シート!AK264=1,踏み台シート!AK478=1),2,IF(踏み台シート!AK264=1,1,""))),IF(AND(踏み台シート!AK264=1,踏み台シート!AK478=1),2,IF(踏み台シート!AK264=1,1,"")))</f>
        <v/>
      </c>
      <c r="AL54" s="5" t="str">
        <f>IF($AL$8&gt;=DATE(2023,5,8),IF('別紙3-3_要件ﾁｪｯｸﾘｽﾄ(0508以降)'!$C$28="×","",IF(AND(踏み台シート!AL264=1,踏み台シート!AL478=1),2,IF(踏み台シート!AL264=1,1,""))),IF(AND(踏み台シート!AL264=1,踏み台シート!AL478=1),2,IF(踏み台シート!AL264=1,1,"")))</f>
        <v/>
      </c>
      <c r="AM54" s="5" t="str">
        <f>IF($AM$8&gt;=DATE(2023,5,8),IF('別紙3-3_要件ﾁｪｯｸﾘｽﾄ(0508以降)'!$C$28="×","",IF(AND(踏み台シート!AM264=1,踏み台シート!AM478=1),2,IF(踏み台シート!AM264=1,1,""))),IF(AND(踏み台シート!AM264=1,踏み台シート!AM478=1),2,IF(踏み台シート!AM264=1,1,"")))</f>
        <v/>
      </c>
      <c r="AN54" s="5" t="str">
        <f>IF($AN$8&gt;=DATE(2023,5,8),IF('別紙3-3_要件ﾁｪｯｸﾘｽﾄ(0508以降)'!$C$28="×","",IF(AND(踏み台シート!AN264=1,踏み台シート!AN478=1),2,IF(踏み台シート!AN264=1,1,""))),IF(AND(踏み台シート!AN264=1,踏み台シート!AN478=1),2,IF(踏み台シート!AN264=1,1,"")))</f>
        <v/>
      </c>
      <c r="AO54" s="5" t="str">
        <f>IF($AO$8&gt;=DATE(2023,5,8),IF('別紙3-3_要件ﾁｪｯｸﾘｽﾄ(0508以降)'!$C$28="×","",IF(AND(踏み台シート!AO264=1,踏み台シート!AO478=1),2,IF(踏み台シート!AO264=1,1,""))),IF(AND(踏み台シート!AO264=1,踏み台シート!AO478=1),2,IF(踏み台シート!AO264=1,1,"")))</f>
        <v/>
      </c>
      <c r="AP54" s="5" t="str">
        <f>IF($AP$8&gt;=DATE(2023,5,8),IF('別紙3-3_要件ﾁｪｯｸﾘｽﾄ(0508以降)'!$C$28="×","",IF(AND(踏み台シート!AP264=1,踏み台シート!AP478=1),2,IF(踏み台シート!AP264=1,1,""))),IF(AND(踏み台シート!AP264=1,踏み台シート!AP478=1),2,IF(踏み台シート!AP264=1,1,"")))</f>
        <v/>
      </c>
      <c r="AQ54" s="5" t="str">
        <f>IF($AQ$8&gt;=DATE(2023,5,8),IF('別紙3-3_要件ﾁｪｯｸﾘｽﾄ(0508以降)'!$C$28="×","",IF(AND(踏み台シート!AQ264=1,踏み台シート!AQ478=1),2,IF(踏み台シート!AQ264=1,1,""))),IF(AND(踏み台シート!AQ264=1,踏み台シート!AQ478=1),2,IF(踏み台シート!AQ264=1,1,"")))</f>
        <v/>
      </c>
      <c r="AR54" s="5" t="str">
        <f>IF($AR$8&gt;=DATE(2023,5,8),IF('別紙3-3_要件ﾁｪｯｸﾘｽﾄ(0508以降)'!$C$28="×","",IF(AND(踏み台シート!AR264=1,踏み台シート!AR478=1),2,IF(踏み台シート!AR264=1,1,""))),IF(AND(踏み台シート!AR264=1,踏み台シート!AR478=1),2,IF(踏み台シート!AR264=1,1,"")))</f>
        <v/>
      </c>
      <c r="AS54" s="5" t="str">
        <f>IF($AS$8&gt;=DATE(2023,5,8),IF('別紙3-3_要件ﾁｪｯｸﾘｽﾄ(0508以降)'!$C$28="×","",IF(AND(踏み台シート!AS264=1,踏み台シート!AS478=1),2,IF(踏み台シート!AS264=1,1,""))),IF(AND(踏み台シート!AS264=1,踏み台シート!AS478=1),2,IF(踏み台シート!AS264=1,1,"")))</f>
        <v/>
      </c>
      <c r="AT54" s="5" t="str">
        <f>IF($AT$8&gt;=DATE(2023,5,8),IF('別紙3-3_要件ﾁｪｯｸﾘｽﾄ(0508以降)'!$C$28="×","",IF(AND(踏み台シート!AT264=1,踏み台シート!AT478=1),2,IF(踏み台シート!AT264=1,1,""))),IF(AND(踏み台シート!AT264=1,踏み台シート!AT478=1),2,IF(踏み台シート!AT264=1,1,"")))</f>
        <v/>
      </c>
      <c r="AU54" s="5" t="str">
        <f>IF($AU$8&gt;=DATE(2023,5,8),IF('別紙3-3_要件ﾁｪｯｸﾘｽﾄ(0508以降)'!$C$28="×","",IF(AND(踏み台シート!AU264=1,踏み台シート!AU478=1),2,IF(踏み台シート!AU264=1,1,""))),IF(AND(踏み台シート!AU264=1,踏み台シート!AU478=1),2,IF(踏み台シート!AU264=1,1,"")))</f>
        <v/>
      </c>
      <c r="AV54" s="5" t="str">
        <f>IF($AV$8&gt;=DATE(2023,5,8),IF('別紙3-3_要件ﾁｪｯｸﾘｽﾄ(0508以降)'!$C$28="×","",IF(AND(踏み台シート!AV264=1,踏み台シート!AV478=1),2,IF(踏み台シート!AV264=1,1,""))),IF(AND(踏み台シート!AV264=1,踏み台シート!AV478=1),2,IF(踏み台シート!AV264=1,1,"")))</f>
        <v/>
      </c>
      <c r="AW54" s="5" t="str">
        <f>IF($AW$8&gt;=DATE(2023,5,8),IF('別紙3-3_要件ﾁｪｯｸﾘｽﾄ(0508以降)'!$C$28="×","",IF(AND(踏み台シート!AW264=1,踏み台シート!AW478=1),2,IF(踏み台シート!AW264=1,1,""))),IF(AND(踏み台シート!AW264=1,踏み台シート!AW478=1),2,IF(踏み台シート!AW264=1,1,"")))</f>
        <v/>
      </c>
      <c r="AX54" s="5" t="str">
        <f>IF($AX$8&gt;=DATE(2023,5,8),IF('別紙3-3_要件ﾁｪｯｸﾘｽﾄ(0508以降)'!$C$28="×","",IF(AND(踏み台シート!AX264=1,踏み台シート!AX478=1),2,IF(踏み台シート!AX264=1,1,""))),IF(AND(踏み台シート!AX264=1,踏み台シート!AX478=1),2,IF(踏み台シート!AX264=1,1,"")))</f>
        <v/>
      </c>
      <c r="AY54" s="5" t="str">
        <f>IF($AY$8&gt;=DATE(2023,5,8),IF('別紙3-3_要件ﾁｪｯｸﾘｽﾄ(0508以降)'!$C$28="×","",IF(AND(踏み台シート!AY264=1,踏み台シート!AY478=1),2,IF(踏み台シート!AY264=1,1,""))),IF(AND(踏み台シート!AY264=1,踏み台シート!AY478=1),2,IF(踏み台シート!AY264=1,1,"")))</f>
        <v/>
      </c>
      <c r="AZ54" s="5" t="str">
        <f>IF($AZ$8&gt;=DATE(2023,5,8),IF('別紙3-3_要件ﾁｪｯｸﾘｽﾄ(0508以降)'!$C$28="×","",IF(AND(踏み台シート!AZ264=1,踏み台シート!AZ478=1),2,IF(踏み台シート!AZ264=1,1,""))),IF(AND(踏み台シート!AZ264=1,踏み台シート!AZ478=1),2,IF(踏み台シート!AZ264=1,1,"")))</f>
        <v/>
      </c>
      <c r="BA54" s="5" t="str">
        <f>IF($BA$8&gt;=DATE(2023,5,8),IF('別紙3-3_要件ﾁｪｯｸﾘｽﾄ(0508以降)'!$C$28="×","",IF(AND(踏み台シート!BA264=1,踏み台シート!BA478=1),2,IF(踏み台シート!BA264=1,1,""))),IF(AND(踏み台シート!BA264=1,踏み台シート!BA478=1),2,IF(踏み台シート!BA264=1,1,"")))</f>
        <v/>
      </c>
      <c r="BB54" s="18" t="str">
        <f t="shared" si="21"/>
        <v/>
      </c>
      <c r="BC54" s="7" t="str">
        <f t="shared" si="22"/>
        <v/>
      </c>
      <c r="BD54" s="7" t="str">
        <f t="shared" si="23"/>
        <v/>
      </c>
    </row>
    <row r="55" spans="1:56" ht="24" hidden="1" customHeight="1" x14ac:dyDescent="0.2">
      <c r="A55" s="5" t="str">
        <f t="shared" si="24"/>
        <v/>
      </c>
      <c r="B55" s="14" t="str">
        <f>IF('別紙3-1_区分⑤所要額内訳'!B57="","",'別紙3-1_区分⑤所要額内訳'!B57)</f>
        <v/>
      </c>
      <c r="C55" s="5" t="str">
        <f>IF('別紙3-1_区分⑤所要額内訳'!C57="","",'別紙3-1_区分⑤所要額内訳'!C57)</f>
        <v/>
      </c>
      <c r="D55" s="5">
        <f>IF($D$8&gt;=DATE(2023,5,8),IF('別紙3-3_要件ﾁｪｯｸﾘｽﾄ(0508以降)'!$C$28="×","",IF(AND(踏み台シート!D265=1,踏み台シート!D479=1),2,IF(踏み台シート!D265=1,1,""))),IF(AND(踏み台シート!D265=1,踏み台シート!D479=1),2,IF(踏み台シート!D265=1,1,"")))</f>
        <v>1</v>
      </c>
      <c r="E55" s="5" t="str">
        <f>IF($E$8&gt;=DATE(2023,5,8),IF('別紙3-3_要件ﾁｪｯｸﾘｽﾄ(0508以降)'!$C$28="×","",IF(AND(踏み台シート!E265=1,踏み台シート!E479=1),2,IF(踏み台シート!E265=1,1,""))),IF(AND(踏み台シート!E265=1,踏み台シート!E479=1),2,IF(踏み台シート!E265=1,1,"")))</f>
        <v/>
      </c>
      <c r="F55" s="5" t="str">
        <f>IF($F$8&gt;=DATE(2023,5,8),IF('別紙3-3_要件ﾁｪｯｸﾘｽﾄ(0508以降)'!$C$28="×","",IF(AND(踏み台シート!F265=1,踏み台シート!F479=1),2,IF(踏み台シート!F265=1,1,""))),IF(AND(踏み台シート!F265=1,踏み台シート!F479=1),2,IF(踏み台シート!F265=1,1,"")))</f>
        <v/>
      </c>
      <c r="G55" s="5" t="str">
        <f>IF($G$8&gt;=DATE(2023,5,8),IF('別紙3-3_要件ﾁｪｯｸﾘｽﾄ(0508以降)'!$C$28="×","",IF(AND(踏み台シート!G265=1,踏み台シート!G479=1),2,IF(踏み台シート!G265=1,1,""))),IF(AND(踏み台シート!G265=1,踏み台シート!G479=1),2,IF(踏み台シート!G265=1,1,"")))</f>
        <v/>
      </c>
      <c r="H55" s="5" t="str">
        <f>IF($H$8&gt;=DATE(2023,5,8),IF('別紙3-3_要件ﾁｪｯｸﾘｽﾄ(0508以降)'!$C$28="×","",IF(AND(踏み台シート!H265=1,踏み台シート!H479=1),2,IF(踏み台シート!H265=1,1,""))),IF(AND(踏み台シート!H265=1,踏み台シート!H479=1),2,IF(踏み台シート!H265=1,1,"")))</f>
        <v/>
      </c>
      <c r="I55" s="5" t="str">
        <f>IF($I$8&gt;=DATE(2023,5,8),IF('別紙3-3_要件ﾁｪｯｸﾘｽﾄ(0508以降)'!$C$28="×","",IF(AND(踏み台シート!I265=1,踏み台シート!I479=1),2,IF(踏み台シート!I265=1,1,""))),IF(AND(踏み台シート!I265=1,踏み台シート!I479=1),2,IF(踏み台シート!I265=1,1,"")))</f>
        <v/>
      </c>
      <c r="J55" s="5" t="str">
        <f>IF($J$8&gt;=DATE(2023,5,8),IF('別紙3-3_要件ﾁｪｯｸﾘｽﾄ(0508以降)'!$C$28="×","",IF(AND(踏み台シート!J265=1,踏み台シート!J479=1),2,IF(踏み台シート!J265=1,1,""))),IF(AND(踏み台シート!J265=1,踏み台シート!J479=1),2,IF(踏み台シート!J265=1,1,"")))</f>
        <v/>
      </c>
      <c r="K55" s="5" t="str">
        <f>IF($K$8&gt;=DATE(2023,5,8),IF('別紙3-3_要件ﾁｪｯｸﾘｽﾄ(0508以降)'!$C$28="×","",IF(AND(踏み台シート!K265=1,踏み台シート!K479=1),2,IF(踏み台シート!K265=1,1,""))),IF(AND(踏み台シート!K265=1,踏み台シート!K479=1),2,IF(踏み台シート!K265=1,1,"")))</f>
        <v/>
      </c>
      <c r="L55" s="5" t="str">
        <f>IF($L$8&gt;=DATE(2023,5,8),IF('別紙3-3_要件ﾁｪｯｸﾘｽﾄ(0508以降)'!$C$28="×","",IF(AND(踏み台シート!L265=1,踏み台シート!L479=1),2,IF(踏み台シート!L265=1,1,""))),IF(AND(踏み台シート!L265=1,踏み台シート!L479=1),2,IF(踏み台シート!L265=1,1,"")))</f>
        <v/>
      </c>
      <c r="M55" s="5" t="str">
        <f>IF($M$8&gt;=DATE(2023,5,8),IF('別紙3-3_要件ﾁｪｯｸﾘｽﾄ(0508以降)'!$C$28="×","",IF(AND(踏み台シート!M265=1,踏み台シート!M479=1),2,IF(踏み台シート!M265=1,1,""))),IF(AND(踏み台シート!M265=1,踏み台シート!M479=1),2,IF(踏み台シート!M265=1,1,"")))</f>
        <v/>
      </c>
      <c r="N55" s="5" t="str">
        <f>IF($N$8&gt;=DATE(2023,5,8),IF('別紙3-3_要件ﾁｪｯｸﾘｽﾄ(0508以降)'!$C$28="×","",IF(AND(踏み台シート!N265=1,踏み台シート!N479=1),2,IF(踏み台シート!N265=1,1,""))),IF(AND(踏み台シート!N265=1,踏み台シート!N479=1),2,IF(踏み台シート!N265=1,1,"")))</f>
        <v/>
      </c>
      <c r="O55" s="5" t="str">
        <f>IF($O$8&gt;=DATE(2023,5,8),IF('別紙3-3_要件ﾁｪｯｸﾘｽﾄ(0508以降)'!$C$28="×","",IF(AND(踏み台シート!O265=1,踏み台シート!O479=1),2,IF(踏み台シート!O265=1,1,""))),IF(AND(踏み台シート!O265=1,踏み台シート!O479=1),2,IF(踏み台シート!O265=1,1,"")))</f>
        <v/>
      </c>
      <c r="P55" s="5" t="str">
        <f>IF($P$8&gt;=DATE(2023,5,8),IF('別紙3-3_要件ﾁｪｯｸﾘｽﾄ(0508以降)'!$C$28="×","",IF(AND(踏み台シート!P265=1,踏み台シート!P479=1),2,IF(踏み台シート!P265=1,1,""))),IF(AND(踏み台シート!P265=1,踏み台シート!P479=1),2,IF(踏み台シート!P265=1,1,"")))</f>
        <v/>
      </c>
      <c r="Q55" s="5" t="str">
        <f>IF($Q$8&gt;=DATE(2023,5,8),IF('別紙3-3_要件ﾁｪｯｸﾘｽﾄ(0508以降)'!$C$28="×","",IF(AND(踏み台シート!Q265=1,踏み台シート!Q479=1),2,IF(踏み台シート!Q265=1,1,""))),IF(AND(踏み台シート!Q265=1,踏み台シート!Q479=1),2,IF(踏み台シート!Q265=1,1,"")))</f>
        <v/>
      </c>
      <c r="R55" s="5" t="str">
        <f>IF($R$8&gt;=DATE(2023,5,8),IF('別紙3-3_要件ﾁｪｯｸﾘｽﾄ(0508以降)'!$C$28="×","",IF(AND(踏み台シート!R265=1,踏み台シート!R479=1),2,IF(踏み台シート!R265=1,1,""))),IF(AND(踏み台シート!R265=1,踏み台シート!R479=1),2,IF(踏み台シート!R265=1,1,"")))</f>
        <v/>
      </c>
      <c r="S55" s="5" t="str">
        <f>IF($S$8&gt;=DATE(2023,5,8),IF('別紙3-3_要件ﾁｪｯｸﾘｽﾄ(0508以降)'!$C$28="×","",IF(AND(踏み台シート!S265=1,踏み台シート!S479=1),2,IF(踏み台シート!S265=1,1,""))),IF(AND(踏み台シート!S265=1,踏み台シート!S479=1),2,IF(踏み台シート!S265=1,1,"")))</f>
        <v/>
      </c>
      <c r="T55" s="5" t="str">
        <f>IF($T$8&gt;=DATE(2023,5,8),IF('別紙3-3_要件ﾁｪｯｸﾘｽﾄ(0508以降)'!$C$28="×","",IF(AND(踏み台シート!T265=1,踏み台シート!T479=1),2,IF(踏み台シート!T265=1,1,""))),IF(AND(踏み台シート!T265=1,踏み台シート!T479=1),2,IF(踏み台シート!T265=1,1,"")))</f>
        <v/>
      </c>
      <c r="U55" s="5" t="str">
        <f>IF($U$8&gt;=DATE(2023,5,8),IF('別紙3-3_要件ﾁｪｯｸﾘｽﾄ(0508以降)'!$C$28="×","",IF(AND(踏み台シート!U265=1,踏み台シート!U479=1),2,IF(踏み台シート!U265=1,1,""))),IF(AND(踏み台シート!U265=1,踏み台シート!U479=1),2,IF(踏み台シート!U265=1,1,"")))</f>
        <v/>
      </c>
      <c r="V55" s="5" t="str">
        <f>IF($V$8&gt;=DATE(2023,5,8),IF('別紙3-3_要件ﾁｪｯｸﾘｽﾄ(0508以降)'!$C$28="×","",IF(AND(踏み台シート!V265=1,踏み台シート!V479=1),2,IF(踏み台シート!V265=1,1,""))),IF(AND(踏み台シート!V265=1,踏み台シート!V479=1),2,IF(踏み台シート!V265=1,1,"")))</f>
        <v/>
      </c>
      <c r="W55" s="5" t="str">
        <f>IF($W$8&gt;=DATE(2023,5,8),IF('別紙3-3_要件ﾁｪｯｸﾘｽﾄ(0508以降)'!$C$28="×","",IF(AND(踏み台シート!W265=1,踏み台シート!W479=1),2,IF(踏み台シート!W265=1,1,""))),IF(AND(踏み台シート!W265=1,踏み台シート!W479=1),2,IF(踏み台シート!W265=1,1,"")))</f>
        <v/>
      </c>
      <c r="X55" s="5" t="str">
        <f>IF($X$8&gt;=DATE(2023,5,8),IF('別紙3-3_要件ﾁｪｯｸﾘｽﾄ(0508以降)'!$C$28="×","",IF(AND(踏み台シート!X265=1,踏み台シート!X479=1),2,IF(踏み台シート!X265=1,1,""))),IF(AND(踏み台シート!X265=1,踏み台シート!X479=1),2,IF(踏み台シート!X265=1,1,"")))</f>
        <v/>
      </c>
      <c r="Y55" s="5" t="str">
        <f>IF($Y$8&gt;=DATE(2023,5,8),IF('別紙3-3_要件ﾁｪｯｸﾘｽﾄ(0508以降)'!$C$28="×","",IF(AND(踏み台シート!Y265=1,踏み台シート!Y479=1),2,IF(踏み台シート!Y265=1,1,""))),IF(AND(踏み台シート!Y265=1,踏み台シート!Y479=1),2,IF(踏み台シート!Y265=1,1,"")))</f>
        <v/>
      </c>
      <c r="Z55" s="5" t="str">
        <f>IF($Z$8&gt;=DATE(2023,5,8),IF('別紙3-3_要件ﾁｪｯｸﾘｽﾄ(0508以降)'!$C$28="×","",IF(AND(踏み台シート!Z265=1,踏み台シート!Z479=1),2,IF(踏み台シート!Z265=1,1,""))),IF(AND(踏み台シート!Z265=1,踏み台シート!Z479=1),2,IF(踏み台シート!Z265=1,1,"")))</f>
        <v/>
      </c>
      <c r="AA55" s="5" t="str">
        <f>IF($AA$8&gt;=DATE(2023,5,8),IF('別紙3-3_要件ﾁｪｯｸﾘｽﾄ(0508以降)'!$C$28="×","",IF(AND(踏み台シート!AA265=1,踏み台シート!AA479=1),2,IF(踏み台シート!AA265=1,1,""))),IF(AND(踏み台シート!AA265=1,踏み台シート!AA479=1),2,IF(踏み台シート!AA265=1,1,"")))</f>
        <v/>
      </c>
      <c r="AB55" s="5" t="str">
        <f>IF($AB$8&gt;=DATE(2023,5,8),IF('別紙3-3_要件ﾁｪｯｸﾘｽﾄ(0508以降)'!$C$28="×","",IF(AND(踏み台シート!AB265=1,踏み台シート!AB479=1),2,IF(踏み台シート!AB265=1,1,""))),IF(AND(踏み台シート!AB265=1,踏み台シート!AB479=1),2,IF(踏み台シート!AB265=1,1,"")))</f>
        <v/>
      </c>
      <c r="AC55" s="5" t="str">
        <f>IF($AC$8&gt;=DATE(2023,5,8),IF('別紙3-3_要件ﾁｪｯｸﾘｽﾄ(0508以降)'!$C$28="×","",IF(AND(踏み台シート!AC265=1,踏み台シート!AC479=1),2,IF(踏み台シート!AC265=1,1,""))),IF(AND(踏み台シート!AC265=1,踏み台シート!AC479=1),2,IF(踏み台シート!AC265=1,1,"")))</f>
        <v/>
      </c>
      <c r="AD55" s="5" t="str">
        <f>IF($AD$8&gt;=DATE(2023,5,8),IF('別紙3-3_要件ﾁｪｯｸﾘｽﾄ(0508以降)'!$C$28="×","",IF(AND(踏み台シート!AD265=1,踏み台シート!AD479=1),2,IF(踏み台シート!AD265=1,1,""))),IF(AND(踏み台シート!AD265=1,踏み台シート!AD479=1),2,IF(踏み台シート!AD265=1,1,"")))</f>
        <v/>
      </c>
      <c r="AE55" s="5" t="str">
        <f>IF($AE$8&gt;=DATE(2023,5,8),IF('別紙3-3_要件ﾁｪｯｸﾘｽﾄ(0508以降)'!$C$28="×","",IF(AND(踏み台シート!AE265=1,踏み台シート!AE479=1),2,IF(踏み台シート!AE265=1,1,""))),IF(AND(踏み台シート!AE265=1,踏み台シート!AE479=1),2,IF(踏み台シート!AE265=1,1,"")))</f>
        <v/>
      </c>
      <c r="AF55" s="5" t="str">
        <f>IF($AF$8&gt;=DATE(2023,5,8),IF('別紙3-3_要件ﾁｪｯｸﾘｽﾄ(0508以降)'!$C$28="×","",IF(AND(踏み台シート!AF265=1,踏み台シート!AF479=1),2,IF(踏み台シート!AF265=1,1,""))),IF(AND(踏み台シート!AF265=1,踏み台シート!AF479=1),2,IF(踏み台シート!AF265=1,1,"")))</f>
        <v/>
      </c>
      <c r="AG55" s="5" t="str">
        <f>IF($AG$8&gt;=DATE(2023,5,8),IF('別紙3-3_要件ﾁｪｯｸﾘｽﾄ(0508以降)'!$C$28="×","",IF(AND(踏み台シート!AG265=1,踏み台シート!AG479=1),2,IF(踏み台シート!AG265=1,1,""))),IF(AND(踏み台シート!AG265=1,踏み台シート!AG479=1),2,IF(踏み台シート!AG265=1,1,"")))</f>
        <v/>
      </c>
      <c r="AH55" s="5" t="str">
        <f>IF($AH$8&gt;=DATE(2023,5,8),IF('別紙3-3_要件ﾁｪｯｸﾘｽﾄ(0508以降)'!$C$28="×","",IF(AND(踏み台シート!AH265=1,踏み台シート!AH479=1),2,IF(踏み台シート!AH265=1,1,""))),IF(AND(踏み台シート!AH265=1,踏み台シート!AH479=1),2,IF(踏み台シート!AH265=1,1,"")))</f>
        <v/>
      </c>
      <c r="AI55" s="5" t="str">
        <f>IF($AI$8&gt;=DATE(2023,5,8),IF('別紙3-3_要件ﾁｪｯｸﾘｽﾄ(0508以降)'!$C$28="×","",IF(AND(踏み台シート!AI265=1,踏み台シート!AI479=1),2,IF(踏み台シート!AI265=1,1,""))),IF(AND(踏み台シート!AI265=1,踏み台シート!AI479=1),2,IF(踏み台シート!AI265=1,1,"")))</f>
        <v/>
      </c>
      <c r="AJ55" s="5" t="str">
        <f>IF($AJ$8&gt;=DATE(2023,5,8),IF('別紙3-3_要件ﾁｪｯｸﾘｽﾄ(0508以降)'!$C$28="×","",IF(AND(踏み台シート!AJ265=1,踏み台シート!AJ479=1),2,IF(踏み台シート!AJ265=1,1,""))),IF(AND(踏み台シート!AJ265=1,踏み台シート!AJ479=1),2,IF(踏み台シート!AJ265=1,1,"")))</f>
        <v/>
      </c>
      <c r="AK55" s="5" t="str">
        <f>IF($AK$8&gt;=DATE(2023,5,8),IF('別紙3-3_要件ﾁｪｯｸﾘｽﾄ(0508以降)'!$C$28="×","",IF(AND(踏み台シート!AK265=1,踏み台シート!AK479=1),2,IF(踏み台シート!AK265=1,1,""))),IF(AND(踏み台シート!AK265=1,踏み台シート!AK479=1),2,IF(踏み台シート!AK265=1,1,"")))</f>
        <v/>
      </c>
      <c r="AL55" s="5" t="str">
        <f>IF($AL$8&gt;=DATE(2023,5,8),IF('別紙3-3_要件ﾁｪｯｸﾘｽﾄ(0508以降)'!$C$28="×","",IF(AND(踏み台シート!AL265=1,踏み台シート!AL479=1),2,IF(踏み台シート!AL265=1,1,""))),IF(AND(踏み台シート!AL265=1,踏み台シート!AL479=1),2,IF(踏み台シート!AL265=1,1,"")))</f>
        <v/>
      </c>
      <c r="AM55" s="5" t="str">
        <f>IF($AM$8&gt;=DATE(2023,5,8),IF('別紙3-3_要件ﾁｪｯｸﾘｽﾄ(0508以降)'!$C$28="×","",IF(AND(踏み台シート!AM265=1,踏み台シート!AM479=1),2,IF(踏み台シート!AM265=1,1,""))),IF(AND(踏み台シート!AM265=1,踏み台シート!AM479=1),2,IF(踏み台シート!AM265=1,1,"")))</f>
        <v/>
      </c>
      <c r="AN55" s="5" t="str">
        <f>IF($AN$8&gt;=DATE(2023,5,8),IF('別紙3-3_要件ﾁｪｯｸﾘｽﾄ(0508以降)'!$C$28="×","",IF(AND(踏み台シート!AN265=1,踏み台シート!AN479=1),2,IF(踏み台シート!AN265=1,1,""))),IF(AND(踏み台シート!AN265=1,踏み台シート!AN479=1),2,IF(踏み台シート!AN265=1,1,"")))</f>
        <v/>
      </c>
      <c r="AO55" s="5" t="str">
        <f>IF($AO$8&gt;=DATE(2023,5,8),IF('別紙3-3_要件ﾁｪｯｸﾘｽﾄ(0508以降)'!$C$28="×","",IF(AND(踏み台シート!AO265=1,踏み台シート!AO479=1),2,IF(踏み台シート!AO265=1,1,""))),IF(AND(踏み台シート!AO265=1,踏み台シート!AO479=1),2,IF(踏み台シート!AO265=1,1,"")))</f>
        <v/>
      </c>
      <c r="AP55" s="5" t="str">
        <f>IF($AP$8&gt;=DATE(2023,5,8),IF('別紙3-3_要件ﾁｪｯｸﾘｽﾄ(0508以降)'!$C$28="×","",IF(AND(踏み台シート!AP265=1,踏み台シート!AP479=1),2,IF(踏み台シート!AP265=1,1,""))),IF(AND(踏み台シート!AP265=1,踏み台シート!AP479=1),2,IF(踏み台シート!AP265=1,1,"")))</f>
        <v/>
      </c>
      <c r="AQ55" s="5" t="str">
        <f>IF($AQ$8&gt;=DATE(2023,5,8),IF('別紙3-3_要件ﾁｪｯｸﾘｽﾄ(0508以降)'!$C$28="×","",IF(AND(踏み台シート!AQ265=1,踏み台シート!AQ479=1),2,IF(踏み台シート!AQ265=1,1,""))),IF(AND(踏み台シート!AQ265=1,踏み台シート!AQ479=1),2,IF(踏み台シート!AQ265=1,1,"")))</f>
        <v/>
      </c>
      <c r="AR55" s="5" t="str">
        <f>IF($AR$8&gt;=DATE(2023,5,8),IF('別紙3-3_要件ﾁｪｯｸﾘｽﾄ(0508以降)'!$C$28="×","",IF(AND(踏み台シート!AR265=1,踏み台シート!AR479=1),2,IF(踏み台シート!AR265=1,1,""))),IF(AND(踏み台シート!AR265=1,踏み台シート!AR479=1),2,IF(踏み台シート!AR265=1,1,"")))</f>
        <v/>
      </c>
      <c r="AS55" s="5" t="str">
        <f>IF($AS$8&gt;=DATE(2023,5,8),IF('別紙3-3_要件ﾁｪｯｸﾘｽﾄ(0508以降)'!$C$28="×","",IF(AND(踏み台シート!AS265=1,踏み台シート!AS479=1),2,IF(踏み台シート!AS265=1,1,""))),IF(AND(踏み台シート!AS265=1,踏み台シート!AS479=1),2,IF(踏み台シート!AS265=1,1,"")))</f>
        <v/>
      </c>
      <c r="AT55" s="5" t="str">
        <f>IF($AT$8&gt;=DATE(2023,5,8),IF('別紙3-3_要件ﾁｪｯｸﾘｽﾄ(0508以降)'!$C$28="×","",IF(AND(踏み台シート!AT265=1,踏み台シート!AT479=1),2,IF(踏み台シート!AT265=1,1,""))),IF(AND(踏み台シート!AT265=1,踏み台シート!AT479=1),2,IF(踏み台シート!AT265=1,1,"")))</f>
        <v/>
      </c>
      <c r="AU55" s="5" t="str">
        <f>IF($AU$8&gt;=DATE(2023,5,8),IF('別紙3-3_要件ﾁｪｯｸﾘｽﾄ(0508以降)'!$C$28="×","",IF(AND(踏み台シート!AU265=1,踏み台シート!AU479=1),2,IF(踏み台シート!AU265=1,1,""))),IF(AND(踏み台シート!AU265=1,踏み台シート!AU479=1),2,IF(踏み台シート!AU265=1,1,"")))</f>
        <v/>
      </c>
      <c r="AV55" s="5" t="str">
        <f>IF($AV$8&gt;=DATE(2023,5,8),IF('別紙3-3_要件ﾁｪｯｸﾘｽﾄ(0508以降)'!$C$28="×","",IF(AND(踏み台シート!AV265=1,踏み台シート!AV479=1),2,IF(踏み台シート!AV265=1,1,""))),IF(AND(踏み台シート!AV265=1,踏み台シート!AV479=1),2,IF(踏み台シート!AV265=1,1,"")))</f>
        <v/>
      </c>
      <c r="AW55" s="5" t="str">
        <f>IF($AW$8&gt;=DATE(2023,5,8),IF('別紙3-3_要件ﾁｪｯｸﾘｽﾄ(0508以降)'!$C$28="×","",IF(AND(踏み台シート!AW265=1,踏み台シート!AW479=1),2,IF(踏み台シート!AW265=1,1,""))),IF(AND(踏み台シート!AW265=1,踏み台シート!AW479=1),2,IF(踏み台シート!AW265=1,1,"")))</f>
        <v/>
      </c>
      <c r="AX55" s="5" t="str">
        <f>IF($AX$8&gt;=DATE(2023,5,8),IF('別紙3-3_要件ﾁｪｯｸﾘｽﾄ(0508以降)'!$C$28="×","",IF(AND(踏み台シート!AX265=1,踏み台シート!AX479=1),2,IF(踏み台シート!AX265=1,1,""))),IF(AND(踏み台シート!AX265=1,踏み台シート!AX479=1),2,IF(踏み台シート!AX265=1,1,"")))</f>
        <v/>
      </c>
      <c r="AY55" s="5" t="str">
        <f>IF($AY$8&gt;=DATE(2023,5,8),IF('別紙3-3_要件ﾁｪｯｸﾘｽﾄ(0508以降)'!$C$28="×","",IF(AND(踏み台シート!AY265=1,踏み台シート!AY479=1),2,IF(踏み台シート!AY265=1,1,""))),IF(AND(踏み台シート!AY265=1,踏み台シート!AY479=1),2,IF(踏み台シート!AY265=1,1,"")))</f>
        <v/>
      </c>
      <c r="AZ55" s="5" t="str">
        <f>IF($AZ$8&gt;=DATE(2023,5,8),IF('別紙3-3_要件ﾁｪｯｸﾘｽﾄ(0508以降)'!$C$28="×","",IF(AND(踏み台シート!AZ265=1,踏み台シート!AZ479=1),2,IF(踏み台シート!AZ265=1,1,""))),IF(AND(踏み台シート!AZ265=1,踏み台シート!AZ479=1),2,IF(踏み台シート!AZ265=1,1,"")))</f>
        <v/>
      </c>
      <c r="BA55" s="5" t="str">
        <f>IF($BA$8&gt;=DATE(2023,5,8),IF('別紙3-3_要件ﾁｪｯｸﾘｽﾄ(0508以降)'!$C$28="×","",IF(AND(踏み台シート!BA265=1,踏み台シート!BA479=1),2,IF(踏み台シート!BA265=1,1,""))),IF(AND(踏み台シート!BA265=1,踏み台シート!BA479=1),2,IF(踏み台シート!BA265=1,1,"")))</f>
        <v/>
      </c>
      <c r="BB55" s="18" t="str">
        <f t="shared" si="21"/>
        <v/>
      </c>
      <c r="BC55" s="7" t="str">
        <f t="shared" si="22"/>
        <v/>
      </c>
      <c r="BD55" s="7" t="str">
        <f t="shared" si="23"/>
        <v/>
      </c>
    </row>
    <row r="56" spans="1:56" ht="24" hidden="1" customHeight="1" x14ac:dyDescent="0.2">
      <c r="A56" s="5" t="str">
        <f t="shared" si="24"/>
        <v/>
      </c>
      <c r="B56" s="14" t="str">
        <f>IF('別紙3-1_区分⑤所要額内訳'!B58="","",'別紙3-1_区分⑤所要額内訳'!B58)</f>
        <v/>
      </c>
      <c r="C56" s="5" t="str">
        <f>IF('別紙3-1_区分⑤所要額内訳'!C58="","",'別紙3-1_区分⑤所要額内訳'!C58)</f>
        <v/>
      </c>
      <c r="D56" s="5">
        <f>IF($D$8&gt;=DATE(2023,5,8),IF('別紙3-3_要件ﾁｪｯｸﾘｽﾄ(0508以降)'!$C$28="×","",IF(AND(踏み台シート!D266=1,踏み台シート!D480=1),2,IF(踏み台シート!D266=1,1,""))),IF(AND(踏み台シート!D266=1,踏み台シート!D480=1),2,IF(踏み台シート!D266=1,1,"")))</f>
        <v>1</v>
      </c>
      <c r="E56" s="5" t="str">
        <f>IF($E$8&gt;=DATE(2023,5,8),IF('別紙3-3_要件ﾁｪｯｸﾘｽﾄ(0508以降)'!$C$28="×","",IF(AND(踏み台シート!E266=1,踏み台シート!E480=1),2,IF(踏み台シート!E266=1,1,""))),IF(AND(踏み台シート!E266=1,踏み台シート!E480=1),2,IF(踏み台シート!E266=1,1,"")))</f>
        <v/>
      </c>
      <c r="F56" s="5" t="str">
        <f>IF($F$8&gt;=DATE(2023,5,8),IF('別紙3-3_要件ﾁｪｯｸﾘｽﾄ(0508以降)'!$C$28="×","",IF(AND(踏み台シート!F266=1,踏み台シート!F480=1),2,IF(踏み台シート!F266=1,1,""))),IF(AND(踏み台シート!F266=1,踏み台シート!F480=1),2,IF(踏み台シート!F266=1,1,"")))</f>
        <v/>
      </c>
      <c r="G56" s="5" t="str">
        <f>IF($G$8&gt;=DATE(2023,5,8),IF('別紙3-3_要件ﾁｪｯｸﾘｽﾄ(0508以降)'!$C$28="×","",IF(AND(踏み台シート!G266=1,踏み台シート!G480=1),2,IF(踏み台シート!G266=1,1,""))),IF(AND(踏み台シート!G266=1,踏み台シート!G480=1),2,IF(踏み台シート!G266=1,1,"")))</f>
        <v/>
      </c>
      <c r="H56" s="5" t="str">
        <f>IF($H$8&gt;=DATE(2023,5,8),IF('別紙3-3_要件ﾁｪｯｸﾘｽﾄ(0508以降)'!$C$28="×","",IF(AND(踏み台シート!H266=1,踏み台シート!H480=1),2,IF(踏み台シート!H266=1,1,""))),IF(AND(踏み台シート!H266=1,踏み台シート!H480=1),2,IF(踏み台シート!H266=1,1,"")))</f>
        <v/>
      </c>
      <c r="I56" s="5" t="str">
        <f>IF($I$8&gt;=DATE(2023,5,8),IF('別紙3-3_要件ﾁｪｯｸﾘｽﾄ(0508以降)'!$C$28="×","",IF(AND(踏み台シート!I266=1,踏み台シート!I480=1),2,IF(踏み台シート!I266=1,1,""))),IF(AND(踏み台シート!I266=1,踏み台シート!I480=1),2,IF(踏み台シート!I266=1,1,"")))</f>
        <v/>
      </c>
      <c r="J56" s="5" t="str">
        <f>IF($J$8&gt;=DATE(2023,5,8),IF('別紙3-3_要件ﾁｪｯｸﾘｽﾄ(0508以降)'!$C$28="×","",IF(AND(踏み台シート!J266=1,踏み台シート!J480=1),2,IF(踏み台シート!J266=1,1,""))),IF(AND(踏み台シート!J266=1,踏み台シート!J480=1),2,IF(踏み台シート!J266=1,1,"")))</f>
        <v/>
      </c>
      <c r="K56" s="5" t="str">
        <f>IF($K$8&gt;=DATE(2023,5,8),IF('別紙3-3_要件ﾁｪｯｸﾘｽﾄ(0508以降)'!$C$28="×","",IF(AND(踏み台シート!K266=1,踏み台シート!K480=1),2,IF(踏み台シート!K266=1,1,""))),IF(AND(踏み台シート!K266=1,踏み台シート!K480=1),2,IF(踏み台シート!K266=1,1,"")))</f>
        <v/>
      </c>
      <c r="L56" s="5" t="str">
        <f>IF($L$8&gt;=DATE(2023,5,8),IF('別紙3-3_要件ﾁｪｯｸﾘｽﾄ(0508以降)'!$C$28="×","",IF(AND(踏み台シート!L266=1,踏み台シート!L480=1),2,IF(踏み台シート!L266=1,1,""))),IF(AND(踏み台シート!L266=1,踏み台シート!L480=1),2,IF(踏み台シート!L266=1,1,"")))</f>
        <v/>
      </c>
      <c r="M56" s="5" t="str">
        <f>IF($M$8&gt;=DATE(2023,5,8),IF('別紙3-3_要件ﾁｪｯｸﾘｽﾄ(0508以降)'!$C$28="×","",IF(AND(踏み台シート!M266=1,踏み台シート!M480=1),2,IF(踏み台シート!M266=1,1,""))),IF(AND(踏み台シート!M266=1,踏み台シート!M480=1),2,IF(踏み台シート!M266=1,1,"")))</f>
        <v/>
      </c>
      <c r="N56" s="5" t="str">
        <f>IF($N$8&gt;=DATE(2023,5,8),IF('別紙3-3_要件ﾁｪｯｸﾘｽﾄ(0508以降)'!$C$28="×","",IF(AND(踏み台シート!N266=1,踏み台シート!N480=1),2,IF(踏み台シート!N266=1,1,""))),IF(AND(踏み台シート!N266=1,踏み台シート!N480=1),2,IF(踏み台シート!N266=1,1,"")))</f>
        <v/>
      </c>
      <c r="O56" s="5" t="str">
        <f>IF($O$8&gt;=DATE(2023,5,8),IF('別紙3-3_要件ﾁｪｯｸﾘｽﾄ(0508以降)'!$C$28="×","",IF(AND(踏み台シート!O266=1,踏み台シート!O480=1),2,IF(踏み台シート!O266=1,1,""))),IF(AND(踏み台シート!O266=1,踏み台シート!O480=1),2,IF(踏み台シート!O266=1,1,"")))</f>
        <v/>
      </c>
      <c r="P56" s="5" t="str">
        <f>IF($P$8&gt;=DATE(2023,5,8),IF('別紙3-3_要件ﾁｪｯｸﾘｽﾄ(0508以降)'!$C$28="×","",IF(AND(踏み台シート!P266=1,踏み台シート!P480=1),2,IF(踏み台シート!P266=1,1,""))),IF(AND(踏み台シート!P266=1,踏み台シート!P480=1),2,IF(踏み台シート!P266=1,1,"")))</f>
        <v/>
      </c>
      <c r="Q56" s="5" t="str">
        <f>IF($Q$8&gt;=DATE(2023,5,8),IF('別紙3-3_要件ﾁｪｯｸﾘｽﾄ(0508以降)'!$C$28="×","",IF(AND(踏み台シート!Q266=1,踏み台シート!Q480=1),2,IF(踏み台シート!Q266=1,1,""))),IF(AND(踏み台シート!Q266=1,踏み台シート!Q480=1),2,IF(踏み台シート!Q266=1,1,"")))</f>
        <v/>
      </c>
      <c r="R56" s="5" t="str">
        <f>IF($R$8&gt;=DATE(2023,5,8),IF('別紙3-3_要件ﾁｪｯｸﾘｽﾄ(0508以降)'!$C$28="×","",IF(AND(踏み台シート!R266=1,踏み台シート!R480=1),2,IF(踏み台シート!R266=1,1,""))),IF(AND(踏み台シート!R266=1,踏み台シート!R480=1),2,IF(踏み台シート!R266=1,1,"")))</f>
        <v/>
      </c>
      <c r="S56" s="5" t="str">
        <f>IF($S$8&gt;=DATE(2023,5,8),IF('別紙3-3_要件ﾁｪｯｸﾘｽﾄ(0508以降)'!$C$28="×","",IF(AND(踏み台シート!S266=1,踏み台シート!S480=1),2,IF(踏み台シート!S266=1,1,""))),IF(AND(踏み台シート!S266=1,踏み台シート!S480=1),2,IF(踏み台シート!S266=1,1,"")))</f>
        <v/>
      </c>
      <c r="T56" s="5" t="str">
        <f>IF($T$8&gt;=DATE(2023,5,8),IF('別紙3-3_要件ﾁｪｯｸﾘｽﾄ(0508以降)'!$C$28="×","",IF(AND(踏み台シート!T266=1,踏み台シート!T480=1),2,IF(踏み台シート!T266=1,1,""))),IF(AND(踏み台シート!T266=1,踏み台シート!T480=1),2,IF(踏み台シート!T266=1,1,"")))</f>
        <v/>
      </c>
      <c r="U56" s="5" t="str">
        <f>IF($U$8&gt;=DATE(2023,5,8),IF('別紙3-3_要件ﾁｪｯｸﾘｽﾄ(0508以降)'!$C$28="×","",IF(AND(踏み台シート!U266=1,踏み台シート!U480=1),2,IF(踏み台シート!U266=1,1,""))),IF(AND(踏み台シート!U266=1,踏み台シート!U480=1),2,IF(踏み台シート!U266=1,1,"")))</f>
        <v/>
      </c>
      <c r="V56" s="5" t="str">
        <f>IF($V$8&gt;=DATE(2023,5,8),IF('別紙3-3_要件ﾁｪｯｸﾘｽﾄ(0508以降)'!$C$28="×","",IF(AND(踏み台シート!V266=1,踏み台シート!V480=1),2,IF(踏み台シート!V266=1,1,""))),IF(AND(踏み台シート!V266=1,踏み台シート!V480=1),2,IF(踏み台シート!V266=1,1,"")))</f>
        <v/>
      </c>
      <c r="W56" s="5" t="str">
        <f>IF($W$8&gt;=DATE(2023,5,8),IF('別紙3-3_要件ﾁｪｯｸﾘｽﾄ(0508以降)'!$C$28="×","",IF(AND(踏み台シート!W266=1,踏み台シート!W480=1),2,IF(踏み台シート!W266=1,1,""))),IF(AND(踏み台シート!W266=1,踏み台シート!W480=1),2,IF(踏み台シート!W266=1,1,"")))</f>
        <v/>
      </c>
      <c r="X56" s="5" t="str">
        <f>IF($X$8&gt;=DATE(2023,5,8),IF('別紙3-3_要件ﾁｪｯｸﾘｽﾄ(0508以降)'!$C$28="×","",IF(AND(踏み台シート!X266=1,踏み台シート!X480=1),2,IF(踏み台シート!X266=1,1,""))),IF(AND(踏み台シート!X266=1,踏み台シート!X480=1),2,IF(踏み台シート!X266=1,1,"")))</f>
        <v/>
      </c>
      <c r="Y56" s="5" t="str">
        <f>IF($Y$8&gt;=DATE(2023,5,8),IF('別紙3-3_要件ﾁｪｯｸﾘｽﾄ(0508以降)'!$C$28="×","",IF(AND(踏み台シート!Y266=1,踏み台シート!Y480=1),2,IF(踏み台シート!Y266=1,1,""))),IF(AND(踏み台シート!Y266=1,踏み台シート!Y480=1),2,IF(踏み台シート!Y266=1,1,"")))</f>
        <v/>
      </c>
      <c r="Z56" s="5" t="str">
        <f>IF($Z$8&gt;=DATE(2023,5,8),IF('別紙3-3_要件ﾁｪｯｸﾘｽﾄ(0508以降)'!$C$28="×","",IF(AND(踏み台シート!Z266=1,踏み台シート!Z480=1),2,IF(踏み台シート!Z266=1,1,""))),IF(AND(踏み台シート!Z266=1,踏み台シート!Z480=1),2,IF(踏み台シート!Z266=1,1,"")))</f>
        <v/>
      </c>
      <c r="AA56" s="5" t="str">
        <f>IF($AA$8&gt;=DATE(2023,5,8),IF('別紙3-3_要件ﾁｪｯｸﾘｽﾄ(0508以降)'!$C$28="×","",IF(AND(踏み台シート!AA266=1,踏み台シート!AA480=1),2,IF(踏み台シート!AA266=1,1,""))),IF(AND(踏み台シート!AA266=1,踏み台シート!AA480=1),2,IF(踏み台シート!AA266=1,1,"")))</f>
        <v/>
      </c>
      <c r="AB56" s="5" t="str">
        <f>IF($AB$8&gt;=DATE(2023,5,8),IF('別紙3-3_要件ﾁｪｯｸﾘｽﾄ(0508以降)'!$C$28="×","",IF(AND(踏み台シート!AB266=1,踏み台シート!AB480=1),2,IF(踏み台シート!AB266=1,1,""))),IF(AND(踏み台シート!AB266=1,踏み台シート!AB480=1),2,IF(踏み台シート!AB266=1,1,"")))</f>
        <v/>
      </c>
      <c r="AC56" s="5" t="str">
        <f>IF($AC$8&gt;=DATE(2023,5,8),IF('別紙3-3_要件ﾁｪｯｸﾘｽﾄ(0508以降)'!$C$28="×","",IF(AND(踏み台シート!AC266=1,踏み台シート!AC480=1),2,IF(踏み台シート!AC266=1,1,""))),IF(AND(踏み台シート!AC266=1,踏み台シート!AC480=1),2,IF(踏み台シート!AC266=1,1,"")))</f>
        <v/>
      </c>
      <c r="AD56" s="5" t="str">
        <f>IF($AD$8&gt;=DATE(2023,5,8),IF('別紙3-3_要件ﾁｪｯｸﾘｽﾄ(0508以降)'!$C$28="×","",IF(AND(踏み台シート!AD266=1,踏み台シート!AD480=1),2,IF(踏み台シート!AD266=1,1,""))),IF(AND(踏み台シート!AD266=1,踏み台シート!AD480=1),2,IF(踏み台シート!AD266=1,1,"")))</f>
        <v/>
      </c>
      <c r="AE56" s="5" t="str">
        <f>IF($AE$8&gt;=DATE(2023,5,8),IF('別紙3-3_要件ﾁｪｯｸﾘｽﾄ(0508以降)'!$C$28="×","",IF(AND(踏み台シート!AE266=1,踏み台シート!AE480=1),2,IF(踏み台シート!AE266=1,1,""))),IF(AND(踏み台シート!AE266=1,踏み台シート!AE480=1),2,IF(踏み台シート!AE266=1,1,"")))</f>
        <v/>
      </c>
      <c r="AF56" s="5" t="str">
        <f>IF($AF$8&gt;=DATE(2023,5,8),IF('別紙3-3_要件ﾁｪｯｸﾘｽﾄ(0508以降)'!$C$28="×","",IF(AND(踏み台シート!AF266=1,踏み台シート!AF480=1),2,IF(踏み台シート!AF266=1,1,""))),IF(AND(踏み台シート!AF266=1,踏み台シート!AF480=1),2,IF(踏み台シート!AF266=1,1,"")))</f>
        <v/>
      </c>
      <c r="AG56" s="5" t="str">
        <f>IF($AG$8&gt;=DATE(2023,5,8),IF('別紙3-3_要件ﾁｪｯｸﾘｽﾄ(0508以降)'!$C$28="×","",IF(AND(踏み台シート!AG266=1,踏み台シート!AG480=1),2,IF(踏み台シート!AG266=1,1,""))),IF(AND(踏み台シート!AG266=1,踏み台シート!AG480=1),2,IF(踏み台シート!AG266=1,1,"")))</f>
        <v/>
      </c>
      <c r="AH56" s="5" t="str">
        <f>IF($AH$8&gt;=DATE(2023,5,8),IF('別紙3-3_要件ﾁｪｯｸﾘｽﾄ(0508以降)'!$C$28="×","",IF(AND(踏み台シート!AH266=1,踏み台シート!AH480=1),2,IF(踏み台シート!AH266=1,1,""))),IF(AND(踏み台シート!AH266=1,踏み台シート!AH480=1),2,IF(踏み台シート!AH266=1,1,"")))</f>
        <v/>
      </c>
      <c r="AI56" s="5" t="str">
        <f>IF($AI$8&gt;=DATE(2023,5,8),IF('別紙3-3_要件ﾁｪｯｸﾘｽﾄ(0508以降)'!$C$28="×","",IF(AND(踏み台シート!AI266=1,踏み台シート!AI480=1),2,IF(踏み台シート!AI266=1,1,""))),IF(AND(踏み台シート!AI266=1,踏み台シート!AI480=1),2,IF(踏み台シート!AI266=1,1,"")))</f>
        <v/>
      </c>
      <c r="AJ56" s="5" t="str">
        <f>IF($AJ$8&gt;=DATE(2023,5,8),IF('別紙3-3_要件ﾁｪｯｸﾘｽﾄ(0508以降)'!$C$28="×","",IF(AND(踏み台シート!AJ266=1,踏み台シート!AJ480=1),2,IF(踏み台シート!AJ266=1,1,""))),IF(AND(踏み台シート!AJ266=1,踏み台シート!AJ480=1),2,IF(踏み台シート!AJ266=1,1,"")))</f>
        <v/>
      </c>
      <c r="AK56" s="5" t="str">
        <f>IF($AK$8&gt;=DATE(2023,5,8),IF('別紙3-3_要件ﾁｪｯｸﾘｽﾄ(0508以降)'!$C$28="×","",IF(AND(踏み台シート!AK266=1,踏み台シート!AK480=1),2,IF(踏み台シート!AK266=1,1,""))),IF(AND(踏み台シート!AK266=1,踏み台シート!AK480=1),2,IF(踏み台シート!AK266=1,1,"")))</f>
        <v/>
      </c>
      <c r="AL56" s="5" t="str">
        <f>IF($AL$8&gt;=DATE(2023,5,8),IF('別紙3-3_要件ﾁｪｯｸﾘｽﾄ(0508以降)'!$C$28="×","",IF(AND(踏み台シート!AL266=1,踏み台シート!AL480=1),2,IF(踏み台シート!AL266=1,1,""))),IF(AND(踏み台シート!AL266=1,踏み台シート!AL480=1),2,IF(踏み台シート!AL266=1,1,"")))</f>
        <v/>
      </c>
      <c r="AM56" s="5" t="str">
        <f>IF($AM$8&gt;=DATE(2023,5,8),IF('別紙3-3_要件ﾁｪｯｸﾘｽﾄ(0508以降)'!$C$28="×","",IF(AND(踏み台シート!AM266=1,踏み台シート!AM480=1),2,IF(踏み台シート!AM266=1,1,""))),IF(AND(踏み台シート!AM266=1,踏み台シート!AM480=1),2,IF(踏み台シート!AM266=1,1,"")))</f>
        <v/>
      </c>
      <c r="AN56" s="5" t="str">
        <f>IF($AN$8&gt;=DATE(2023,5,8),IF('別紙3-3_要件ﾁｪｯｸﾘｽﾄ(0508以降)'!$C$28="×","",IF(AND(踏み台シート!AN266=1,踏み台シート!AN480=1),2,IF(踏み台シート!AN266=1,1,""))),IF(AND(踏み台シート!AN266=1,踏み台シート!AN480=1),2,IF(踏み台シート!AN266=1,1,"")))</f>
        <v/>
      </c>
      <c r="AO56" s="5" t="str">
        <f>IF($AO$8&gt;=DATE(2023,5,8),IF('別紙3-3_要件ﾁｪｯｸﾘｽﾄ(0508以降)'!$C$28="×","",IF(AND(踏み台シート!AO266=1,踏み台シート!AO480=1),2,IF(踏み台シート!AO266=1,1,""))),IF(AND(踏み台シート!AO266=1,踏み台シート!AO480=1),2,IF(踏み台シート!AO266=1,1,"")))</f>
        <v/>
      </c>
      <c r="AP56" s="5" t="str">
        <f>IF($AP$8&gt;=DATE(2023,5,8),IF('別紙3-3_要件ﾁｪｯｸﾘｽﾄ(0508以降)'!$C$28="×","",IF(AND(踏み台シート!AP266=1,踏み台シート!AP480=1),2,IF(踏み台シート!AP266=1,1,""))),IF(AND(踏み台シート!AP266=1,踏み台シート!AP480=1),2,IF(踏み台シート!AP266=1,1,"")))</f>
        <v/>
      </c>
      <c r="AQ56" s="5" t="str">
        <f>IF($AQ$8&gt;=DATE(2023,5,8),IF('別紙3-3_要件ﾁｪｯｸﾘｽﾄ(0508以降)'!$C$28="×","",IF(AND(踏み台シート!AQ266=1,踏み台シート!AQ480=1),2,IF(踏み台シート!AQ266=1,1,""))),IF(AND(踏み台シート!AQ266=1,踏み台シート!AQ480=1),2,IF(踏み台シート!AQ266=1,1,"")))</f>
        <v/>
      </c>
      <c r="AR56" s="5" t="str">
        <f>IF($AR$8&gt;=DATE(2023,5,8),IF('別紙3-3_要件ﾁｪｯｸﾘｽﾄ(0508以降)'!$C$28="×","",IF(AND(踏み台シート!AR266=1,踏み台シート!AR480=1),2,IF(踏み台シート!AR266=1,1,""))),IF(AND(踏み台シート!AR266=1,踏み台シート!AR480=1),2,IF(踏み台シート!AR266=1,1,"")))</f>
        <v/>
      </c>
      <c r="AS56" s="5" t="str">
        <f>IF($AS$8&gt;=DATE(2023,5,8),IF('別紙3-3_要件ﾁｪｯｸﾘｽﾄ(0508以降)'!$C$28="×","",IF(AND(踏み台シート!AS266=1,踏み台シート!AS480=1),2,IF(踏み台シート!AS266=1,1,""))),IF(AND(踏み台シート!AS266=1,踏み台シート!AS480=1),2,IF(踏み台シート!AS266=1,1,"")))</f>
        <v/>
      </c>
      <c r="AT56" s="5" t="str">
        <f>IF($AT$8&gt;=DATE(2023,5,8),IF('別紙3-3_要件ﾁｪｯｸﾘｽﾄ(0508以降)'!$C$28="×","",IF(AND(踏み台シート!AT266=1,踏み台シート!AT480=1),2,IF(踏み台シート!AT266=1,1,""))),IF(AND(踏み台シート!AT266=1,踏み台シート!AT480=1),2,IF(踏み台シート!AT266=1,1,"")))</f>
        <v/>
      </c>
      <c r="AU56" s="5" t="str">
        <f>IF($AU$8&gt;=DATE(2023,5,8),IF('別紙3-3_要件ﾁｪｯｸﾘｽﾄ(0508以降)'!$C$28="×","",IF(AND(踏み台シート!AU266=1,踏み台シート!AU480=1),2,IF(踏み台シート!AU266=1,1,""))),IF(AND(踏み台シート!AU266=1,踏み台シート!AU480=1),2,IF(踏み台シート!AU266=1,1,"")))</f>
        <v/>
      </c>
      <c r="AV56" s="5" t="str">
        <f>IF($AV$8&gt;=DATE(2023,5,8),IF('別紙3-3_要件ﾁｪｯｸﾘｽﾄ(0508以降)'!$C$28="×","",IF(AND(踏み台シート!AV266=1,踏み台シート!AV480=1),2,IF(踏み台シート!AV266=1,1,""))),IF(AND(踏み台シート!AV266=1,踏み台シート!AV480=1),2,IF(踏み台シート!AV266=1,1,"")))</f>
        <v/>
      </c>
      <c r="AW56" s="5" t="str">
        <f>IF($AW$8&gt;=DATE(2023,5,8),IF('別紙3-3_要件ﾁｪｯｸﾘｽﾄ(0508以降)'!$C$28="×","",IF(AND(踏み台シート!AW266=1,踏み台シート!AW480=1),2,IF(踏み台シート!AW266=1,1,""))),IF(AND(踏み台シート!AW266=1,踏み台シート!AW480=1),2,IF(踏み台シート!AW266=1,1,"")))</f>
        <v/>
      </c>
      <c r="AX56" s="5" t="str">
        <f>IF($AX$8&gt;=DATE(2023,5,8),IF('別紙3-3_要件ﾁｪｯｸﾘｽﾄ(0508以降)'!$C$28="×","",IF(AND(踏み台シート!AX266=1,踏み台シート!AX480=1),2,IF(踏み台シート!AX266=1,1,""))),IF(AND(踏み台シート!AX266=1,踏み台シート!AX480=1),2,IF(踏み台シート!AX266=1,1,"")))</f>
        <v/>
      </c>
      <c r="AY56" s="5" t="str">
        <f>IF($AY$8&gt;=DATE(2023,5,8),IF('別紙3-3_要件ﾁｪｯｸﾘｽﾄ(0508以降)'!$C$28="×","",IF(AND(踏み台シート!AY266=1,踏み台シート!AY480=1),2,IF(踏み台シート!AY266=1,1,""))),IF(AND(踏み台シート!AY266=1,踏み台シート!AY480=1),2,IF(踏み台シート!AY266=1,1,"")))</f>
        <v/>
      </c>
      <c r="AZ56" s="5" t="str">
        <f>IF($AZ$8&gt;=DATE(2023,5,8),IF('別紙3-3_要件ﾁｪｯｸﾘｽﾄ(0508以降)'!$C$28="×","",IF(AND(踏み台シート!AZ266=1,踏み台シート!AZ480=1),2,IF(踏み台シート!AZ266=1,1,""))),IF(AND(踏み台シート!AZ266=1,踏み台シート!AZ480=1),2,IF(踏み台シート!AZ266=1,1,"")))</f>
        <v/>
      </c>
      <c r="BA56" s="5" t="str">
        <f>IF($BA$8&gt;=DATE(2023,5,8),IF('別紙3-3_要件ﾁｪｯｸﾘｽﾄ(0508以降)'!$C$28="×","",IF(AND(踏み台シート!BA266=1,踏み台シート!BA480=1),2,IF(踏み台シート!BA266=1,1,""))),IF(AND(踏み台シート!BA266=1,踏み台シート!BA480=1),2,IF(踏み台シート!BA266=1,1,"")))</f>
        <v/>
      </c>
      <c r="BB56" s="18" t="str">
        <f t="shared" si="21"/>
        <v/>
      </c>
      <c r="BC56" s="7" t="str">
        <f t="shared" si="22"/>
        <v/>
      </c>
      <c r="BD56" s="7" t="str">
        <f t="shared" si="23"/>
        <v/>
      </c>
    </row>
    <row r="57" spans="1:56" ht="24" hidden="1" customHeight="1" x14ac:dyDescent="0.2">
      <c r="A57" s="5" t="str">
        <f t="shared" si="24"/>
        <v/>
      </c>
      <c r="B57" s="14" t="str">
        <f>IF('別紙3-1_区分⑤所要額内訳'!B59="","",'別紙3-1_区分⑤所要額内訳'!B59)</f>
        <v/>
      </c>
      <c r="C57" s="5" t="str">
        <f>IF('別紙3-1_区分⑤所要額内訳'!C59="","",'別紙3-1_区分⑤所要額内訳'!C59)</f>
        <v/>
      </c>
      <c r="D57" s="5">
        <f>IF($D$8&gt;=DATE(2023,5,8),IF('別紙3-3_要件ﾁｪｯｸﾘｽﾄ(0508以降)'!$C$28="×","",IF(AND(踏み台シート!D267=1,踏み台シート!D481=1),2,IF(踏み台シート!D267=1,1,""))),IF(AND(踏み台シート!D267=1,踏み台シート!D481=1),2,IF(踏み台シート!D267=1,1,"")))</f>
        <v>1</v>
      </c>
      <c r="E57" s="5" t="str">
        <f>IF($E$8&gt;=DATE(2023,5,8),IF('別紙3-3_要件ﾁｪｯｸﾘｽﾄ(0508以降)'!$C$28="×","",IF(AND(踏み台シート!E267=1,踏み台シート!E481=1),2,IF(踏み台シート!E267=1,1,""))),IF(AND(踏み台シート!E267=1,踏み台シート!E481=1),2,IF(踏み台シート!E267=1,1,"")))</f>
        <v/>
      </c>
      <c r="F57" s="5" t="str">
        <f>IF($F$8&gt;=DATE(2023,5,8),IF('別紙3-3_要件ﾁｪｯｸﾘｽﾄ(0508以降)'!$C$28="×","",IF(AND(踏み台シート!F267=1,踏み台シート!F481=1),2,IF(踏み台シート!F267=1,1,""))),IF(AND(踏み台シート!F267=1,踏み台シート!F481=1),2,IF(踏み台シート!F267=1,1,"")))</f>
        <v/>
      </c>
      <c r="G57" s="5" t="str">
        <f>IF($G$8&gt;=DATE(2023,5,8),IF('別紙3-3_要件ﾁｪｯｸﾘｽﾄ(0508以降)'!$C$28="×","",IF(AND(踏み台シート!G267=1,踏み台シート!G481=1),2,IF(踏み台シート!G267=1,1,""))),IF(AND(踏み台シート!G267=1,踏み台シート!G481=1),2,IF(踏み台シート!G267=1,1,"")))</f>
        <v/>
      </c>
      <c r="H57" s="5" t="str">
        <f>IF($H$8&gt;=DATE(2023,5,8),IF('別紙3-3_要件ﾁｪｯｸﾘｽﾄ(0508以降)'!$C$28="×","",IF(AND(踏み台シート!H267=1,踏み台シート!H481=1),2,IF(踏み台シート!H267=1,1,""))),IF(AND(踏み台シート!H267=1,踏み台シート!H481=1),2,IF(踏み台シート!H267=1,1,"")))</f>
        <v/>
      </c>
      <c r="I57" s="5" t="str">
        <f>IF($I$8&gt;=DATE(2023,5,8),IF('別紙3-3_要件ﾁｪｯｸﾘｽﾄ(0508以降)'!$C$28="×","",IF(AND(踏み台シート!I267=1,踏み台シート!I481=1),2,IF(踏み台シート!I267=1,1,""))),IF(AND(踏み台シート!I267=1,踏み台シート!I481=1),2,IF(踏み台シート!I267=1,1,"")))</f>
        <v/>
      </c>
      <c r="J57" s="5" t="str">
        <f>IF($J$8&gt;=DATE(2023,5,8),IF('別紙3-3_要件ﾁｪｯｸﾘｽﾄ(0508以降)'!$C$28="×","",IF(AND(踏み台シート!J267=1,踏み台シート!J481=1),2,IF(踏み台シート!J267=1,1,""))),IF(AND(踏み台シート!J267=1,踏み台シート!J481=1),2,IF(踏み台シート!J267=1,1,"")))</f>
        <v/>
      </c>
      <c r="K57" s="5" t="str">
        <f>IF($K$8&gt;=DATE(2023,5,8),IF('別紙3-3_要件ﾁｪｯｸﾘｽﾄ(0508以降)'!$C$28="×","",IF(AND(踏み台シート!K267=1,踏み台シート!K481=1),2,IF(踏み台シート!K267=1,1,""))),IF(AND(踏み台シート!K267=1,踏み台シート!K481=1),2,IF(踏み台シート!K267=1,1,"")))</f>
        <v/>
      </c>
      <c r="L57" s="5" t="str">
        <f>IF($L$8&gt;=DATE(2023,5,8),IF('別紙3-3_要件ﾁｪｯｸﾘｽﾄ(0508以降)'!$C$28="×","",IF(AND(踏み台シート!L267=1,踏み台シート!L481=1),2,IF(踏み台シート!L267=1,1,""))),IF(AND(踏み台シート!L267=1,踏み台シート!L481=1),2,IF(踏み台シート!L267=1,1,"")))</f>
        <v/>
      </c>
      <c r="M57" s="5" t="str">
        <f>IF($M$8&gt;=DATE(2023,5,8),IF('別紙3-3_要件ﾁｪｯｸﾘｽﾄ(0508以降)'!$C$28="×","",IF(AND(踏み台シート!M267=1,踏み台シート!M481=1),2,IF(踏み台シート!M267=1,1,""))),IF(AND(踏み台シート!M267=1,踏み台シート!M481=1),2,IF(踏み台シート!M267=1,1,"")))</f>
        <v/>
      </c>
      <c r="N57" s="5" t="str">
        <f>IF($N$8&gt;=DATE(2023,5,8),IF('別紙3-3_要件ﾁｪｯｸﾘｽﾄ(0508以降)'!$C$28="×","",IF(AND(踏み台シート!N267=1,踏み台シート!N481=1),2,IF(踏み台シート!N267=1,1,""))),IF(AND(踏み台シート!N267=1,踏み台シート!N481=1),2,IF(踏み台シート!N267=1,1,"")))</f>
        <v/>
      </c>
      <c r="O57" s="5" t="str">
        <f>IF($O$8&gt;=DATE(2023,5,8),IF('別紙3-3_要件ﾁｪｯｸﾘｽﾄ(0508以降)'!$C$28="×","",IF(AND(踏み台シート!O267=1,踏み台シート!O481=1),2,IF(踏み台シート!O267=1,1,""))),IF(AND(踏み台シート!O267=1,踏み台シート!O481=1),2,IF(踏み台シート!O267=1,1,"")))</f>
        <v/>
      </c>
      <c r="P57" s="5" t="str">
        <f>IF($P$8&gt;=DATE(2023,5,8),IF('別紙3-3_要件ﾁｪｯｸﾘｽﾄ(0508以降)'!$C$28="×","",IF(AND(踏み台シート!P267=1,踏み台シート!P481=1),2,IF(踏み台シート!P267=1,1,""))),IF(AND(踏み台シート!P267=1,踏み台シート!P481=1),2,IF(踏み台シート!P267=1,1,"")))</f>
        <v/>
      </c>
      <c r="Q57" s="5" t="str">
        <f>IF($Q$8&gt;=DATE(2023,5,8),IF('別紙3-3_要件ﾁｪｯｸﾘｽﾄ(0508以降)'!$C$28="×","",IF(AND(踏み台シート!Q267=1,踏み台シート!Q481=1),2,IF(踏み台シート!Q267=1,1,""))),IF(AND(踏み台シート!Q267=1,踏み台シート!Q481=1),2,IF(踏み台シート!Q267=1,1,"")))</f>
        <v/>
      </c>
      <c r="R57" s="5" t="str">
        <f>IF($R$8&gt;=DATE(2023,5,8),IF('別紙3-3_要件ﾁｪｯｸﾘｽﾄ(0508以降)'!$C$28="×","",IF(AND(踏み台シート!R267=1,踏み台シート!R481=1),2,IF(踏み台シート!R267=1,1,""))),IF(AND(踏み台シート!R267=1,踏み台シート!R481=1),2,IF(踏み台シート!R267=1,1,"")))</f>
        <v/>
      </c>
      <c r="S57" s="5" t="str">
        <f>IF($S$8&gt;=DATE(2023,5,8),IF('別紙3-3_要件ﾁｪｯｸﾘｽﾄ(0508以降)'!$C$28="×","",IF(AND(踏み台シート!S267=1,踏み台シート!S481=1),2,IF(踏み台シート!S267=1,1,""))),IF(AND(踏み台シート!S267=1,踏み台シート!S481=1),2,IF(踏み台シート!S267=1,1,"")))</f>
        <v/>
      </c>
      <c r="T57" s="5" t="str">
        <f>IF($T$8&gt;=DATE(2023,5,8),IF('別紙3-3_要件ﾁｪｯｸﾘｽﾄ(0508以降)'!$C$28="×","",IF(AND(踏み台シート!T267=1,踏み台シート!T481=1),2,IF(踏み台シート!T267=1,1,""))),IF(AND(踏み台シート!T267=1,踏み台シート!T481=1),2,IF(踏み台シート!T267=1,1,"")))</f>
        <v/>
      </c>
      <c r="U57" s="5" t="str">
        <f>IF($U$8&gt;=DATE(2023,5,8),IF('別紙3-3_要件ﾁｪｯｸﾘｽﾄ(0508以降)'!$C$28="×","",IF(AND(踏み台シート!U267=1,踏み台シート!U481=1),2,IF(踏み台シート!U267=1,1,""))),IF(AND(踏み台シート!U267=1,踏み台シート!U481=1),2,IF(踏み台シート!U267=1,1,"")))</f>
        <v/>
      </c>
      <c r="V57" s="5" t="str">
        <f>IF($V$8&gt;=DATE(2023,5,8),IF('別紙3-3_要件ﾁｪｯｸﾘｽﾄ(0508以降)'!$C$28="×","",IF(AND(踏み台シート!V267=1,踏み台シート!V481=1),2,IF(踏み台シート!V267=1,1,""))),IF(AND(踏み台シート!V267=1,踏み台シート!V481=1),2,IF(踏み台シート!V267=1,1,"")))</f>
        <v/>
      </c>
      <c r="W57" s="5" t="str">
        <f>IF($W$8&gt;=DATE(2023,5,8),IF('別紙3-3_要件ﾁｪｯｸﾘｽﾄ(0508以降)'!$C$28="×","",IF(AND(踏み台シート!W267=1,踏み台シート!W481=1),2,IF(踏み台シート!W267=1,1,""))),IF(AND(踏み台シート!W267=1,踏み台シート!W481=1),2,IF(踏み台シート!W267=1,1,"")))</f>
        <v/>
      </c>
      <c r="X57" s="5" t="str">
        <f>IF($X$8&gt;=DATE(2023,5,8),IF('別紙3-3_要件ﾁｪｯｸﾘｽﾄ(0508以降)'!$C$28="×","",IF(AND(踏み台シート!X267=1,踏み台シート!X481=1),2,IF(踏み台シート!X267=1,1,""))),IF(AND(踏み台シート!X267=1,踏み台シート!X481=1),2,IF(踏み台シート!X267=1,1,"")))</f>
        <v/>
      </c>
      <c r="Y57" s="5" t="str">
        <f>IF($Y$8&gt;=DATE(2023,5,8),IF('別紙3-3_要件ﾁｪｯｸﾘｽﾄ(0508以降)'!$C$28="×","",IF(AND(踏み台シート!Y267=1,踏み台シート!Y481=1),2,IF(踏み台シート!Y267=1,1,""))),IF(AND(踏み台シート!Y267=1,踏み台シート!Y481=1),2,IF(踏み台シート!Y267=1,1,"")))</f>
        <v/>
      </c>
      <c r="Z57" s="5" t="str">
        <f>IF($Z$8&gt;=DATE(2023,5,8),IF('別紙3-3_要件ﾁｪｯｸﾘｽﾄ(0508以降)'!$C$28="×","",IF(AND(踏み台シート!Z267=1,踏み台シート!Z481=1),2,IF(踏み台シート!Z267=1,1,""))),IF(AND(踏み台シート!Z267=1,踏み台シート!Z481=1),2,IF(踏み台シート!Z267=1,1,"")))</f>
        <v/>
      </c>
      <c r="AA57" s="5" t="str">
        <f>IF($AA$8&gt;=DATE(2023,5,8),IF('別紙3-3_要件ﾁｪｯｸﾘｽﾄ(0508以降)'!$C$28="×","",IF(AND(踏み台シート!AA267=1,踏み台シート!AA481=1),2,IF(踏み台シート!AA267=1,1,""))),IF(AND(踏み台シート!AA267=1,踏み台シート!AA481=1),2,IF(踏み台シート!AA267=1,1,"")))</f>
        <v/>
      </c>
      <c r="AB57" s="5" t="str">
        <f>IF($AB$8&gt;=DATE(2023,5,8),IF('別紙3-3_要件ﾁｪｯｸﾘｽﾄ(0508以降)'!$C$28="×","",IF(AND(踏み台シート!AB267=1,踏み台シート!AB481=1),2,IF(踏み台シート!AB267=1,1,""))),IF(AND(踏み台シート!AB267=1,踏み台シート!AB481=1),2,IF(踏み台シート!AB267=1,1,"")))</f>
        <v/>
      </c>
      <c r="AC57" s="5" t="str">
        <f>IF($AC$8&gt;=DATE(2023,5,8),IF('別紙3-3_要件ﾁｪｯｸﾘｽﾄ(0508以降)'!$C$28="×","",IF(AND(踏み台シート!AC267=1,踏み台シート!AC481=1),2,IF(踏み台シート!AC267=1,1,""))),IF(AND(踏み台シート!AC267=1,踏み台シート!AC481=1),2,IF(踏み台シート!AC267=1,1,"")))</f>
        <v/>
      </c>
      <c r="AD57" s="5" t="str">
        <f>IF($AD$8&gt;=DATE(2023,5,8),IF('別紙3-3_要件ﾁｪｯｸﾘｽﾄ(0508以降)'!$C$28="×","",IF(AND(踏み台シート!AD267=1,踏み台シート!AD481=1),2,IF(踏み台シート!AD267=1,1,""))),IF(AND(踏み台シート!AD267=1,踏み台シート!AD481=1),2,IF(踏み台シート!AD267=1,1,"")))</f>
        <v/>
      </c>
      <c r="AE57" s="5" t="str">
        <f>IF($AE$8&gt;=DATE(2023,5,8),IF('別紙3-3_要件ﾁｪｯｸﾘｽﾄ(0508以降)'!$C$28="×","",IF(AND(踏み台シート!AE267=1,踏み台シート!AE481=1),2,IF(踏み台シート!AE267=1,1,""))),IF(AND(踏み台シート!AE267=1,踏み台シート!AE481=1),2,IF(踏み台シート!AE267=1,1,"")))</f>
        <v/>
      </c>
      <c r="AF57" s="5" t="str">
        <f>IF($AF$8&gt;=DATE(2023,5,8),IF('別紙3-3_要件ﾁｪｯｸﾘｽﾄ(0508以降)'!$C$28="×","",IF(AND(踏み台シート!AF267=1,踏み台シート!AF481=1),2,IF(踏み台シート!AF267=1,1,""))),IF(AND(踏み台シート!AF267=1,踏み台シート!AF481=1),2,IF(踏み台シート!AF267=1,1,"")))</f>
        <v/>
      </c>
      <c r="AG57" s="5" t="str">
        <f>IF($AG$8&gt;=DATE(2023,5,8),IF('別紙3-3_要件ﾁｪｯｸﾘｽﾄ(0508以降)'!$C$28="×","",IF(AND(踏み台シート!AG267=1,踏み台シート!AG481=1),2,IF(踏み台シート!AG267=1,1,""))),IF(AND(踏み台シート!AG267=1,踏み台シート!AG481=1),2,IF(踏み台シート!AG267=1,1,"")))</f>
        <v/>
      </c>
      <c r="AH57" s="5" t="str">
        <f>IF($AH$8&gt;=DATE(2023,5,8),IF('別紙3-3_要件ﾁｪｯｸﾘｽﾄ(0508以降)'!$C$28="×","",IF(AND(踏み台シート!AH267=1,踏み台シート!AH481=1),2,IF(踏み台シート!AH267=1,1,""))),IF(AND(踏み台シート!AH267=1,踏み台シート!AH481=1),2,IF(踏み台シート!AH267=1,1,"")))</f>
        <v/>
      </c>
      <c r="AI57" s="5" t="str">
        <f>IF($AI$8&gt;=DATE(2023,5,8),IF('別紙3-3_要件ﾁｪｯｸﾘｽﾄ(0508以降)'!$C$28="×","",IF(AND(踏み台シート!AI267=1,踏み台シート!AI481=1),2,IF(踏み台シート!AI267=1,1,""))),IF(AND(踏み台シート!AI267=1,踏み台シート!AI481=1),2,IF(踏み台シート!AI267=1,1,"")))</f>
        <v/>
      </c>
      <c r="AJ57" s="5" t="str">
        <f>IF($AJ$8&gt;=DATE(2023,5,8),IF('別紙3-3_要件ﾁｪｯｸﾘｽﾄ(0508以降)'!$C$28="×","",IF(AND(踏み台シート!AJ267=1,踏み台シート!AJ481=1),2,IF(踏み台シート!AJ267=1,1,""))),IF(AND(踏み台シート!AJ267=1,踏み台シート!AJ481=1),2,IF(踏み台シート!AJ267=1,1,"")))</f>
        <v/>
      </c>
      <c r="AK57" s="5" t="str">
        <f>IF($AK$8&gt;=DATE(2023,5,8),IF('別紙3-3_要件ﾁｪｯｸﾘｽﾄ(0508以降)'!$C$28="×","",IF(AND(踏み台シート!AK267=1,踏み台シート!AK481=1),2,IF(踏み台シート!AK267=1,1,""))),IF(AND(踏み台シート!AK267=1,踏み台シート!AK481=1),2,IF(踏み台シート!AK267=1,1,"")))</f>
        <v/>
      </c>
      <c r="AL57" s="5" t="str">
        <f>IF($AL$8&gt;=DATE(2023,5,8),IF('別紙3-3_要件ﾁｪｯｸﾘｽﾄ(0508以降)'!$C$28="×","",IF(AND(踏み台シート!AL267=1,踏み台シート!AL481=1),2,IF(踏み台シート!AL267=1,1,""))),IF(AND(踏み台シート!AL267=1,踏み台シート!AL481=1),2,IF(踏み台シート!AL267=1,1,"")))</f>
        <v/>
      </c>
      <c r="AM57" s="5" t="str">
        <f>IF($AM$8&gt;=DATE(2023,5,8),IF('別紙3-3_要件ﾁｪｯｸﾘｽﾄ(0508以降)'!$C$28="×","",IF(AND(踏み台シート!AM267=1,踏み台シート!AM481=1),2,IF(踏み台シート!AM267=1,1,""))),IF(AND(踏み台シート!AM267=1,踏み台シート!AM481=1),2,IF(踏み台シート!AM267=1,1,"")))</f>
        <v/>
      </c>
      <c r="AN57" s="5" t="str">
        <f>IF($AN$8&gt;=DATE(2023,5,8),IF('別紙3-3_要件ﾁｪｯｸﾘｽﾄ(0508以降)'!$C$28="×","",IF(AND(踏み台シート!AN267=1,踏み台シート!AN481=1),2,IF(踏み台シート!AN267=1,1,""))),IF(AND(踏み台シート!AN267=1,踏み台シート!AN481=1),2,IF(踏み台シート!AN267=1,1,"")))</f>
        <v/>
      </c>
      <c r="AO57" s="5" t="str">
        <f>IF($AO$8&gt;=DATE(2023,5,8),IF('別紙3-3_要件ﾁｪｯｸﾘｽﾄ(0508以降)'!$C$28="×","",IF(AND(踏み台シート!AO267=1,踏み台シート!AO481=1),2,IF(踏み台シート!AO267=1,1,""))),IF(AND(踏み台シート!AO267=1,踏み台シート!AO481=1),2,IF(踏み台シート!AO267=1,1,"")))</f>
        <v/>
      </c>
      <c r="AP57" s="5" t="str">
        <f>IF($AP$8&gt;=DATE(2023,5,8),IF('別紙3-3_要件ﾁｪｯｸﾘｽﾄ(0508以降)'!$C$28="×","",IF(AND(踏み台シート!AP267=1,踏み台シート!AP481=1),2,IF(踏み台シート!AP267=1,1,""))),IF(AND(踏み台シート!AP267=1,踏み台シート!AP481=1),2,IF(踏み台シート!AP267=1,1,"")))</f>
        <v/>
      </c>
      <c r="AQ57" s="5" t="str">
        <f>IF($AQ$8&gt;=DATE(2023,5,8),IF('別紙3-3_要件ﾁｪｯｸﾘｽﾄ(0508以降)'!$C$28="×","",IF(AND(踏み台シート!AQ267=1,踏み台シート!AQ481=1),2,IF(踏み台シート!AQ267=1,1,""))),IF(AND(踏み台シート!AQ267=1,踏み台シート!AQ481=1),2,IF(踏み台シート!AQ267=1,1,"")))</f>
        <v/>
      </c>
      <c r="AR57" s="5" t="str">
        <f>IF($AR$8&gt;=DATE(2023,5,8),IF('別紙3-3_要件ﾁｪｯｸﾘｽﾄ(0508以降)'!$C$28="×","",IF(AND(踏み台シート!AR267=1,踏み台シート!AR481=1),2,IF(踏み台シート!AR267=1,1,""))),IF(AND(踏み台シート!AR267=1,踏み台シート!AR481=1),2,IF(踏み台シート!AR267=1,1,"")))</f>
        <v/>
      </c>
      <c r="AS57" s="5" t="str">
        <f>IF($AS$8&gt;=DATE(2023,5,8),IF('別紙3-3_要件ﾁｪｯｸﾘｽﾄ(0508以降)'!$C$28="×","",IF(AND(踏み台シート!AS267=1,踏み台シート!AS481=1),2,IF(踏み台シート!AS267=1,1,""))),IF(AND(踏み台シート!AS267=1,踏み台シート!AS481=1),2,IF(踏み台シート!AS267=1,1,"")))</f>
        <v/>
      </c>
      <c r="AT57" s="5" t="str">
        <f>IF($AT$8&gt;=DATE(2023,5,8),IF('別紙3-3_要件ﾁｪｯｸﾘｽﾄ(0508以降)'!$C$28="×","",IF(AND(踏み台シート!AT267=1,踏み台シート!AT481=1),2,IF(踏み台シート!AT267=1,1,""))),IF(AND(踏み台シート!AT267=1,踏み台シート!AT481=1),2,IF(踏み台シート!AT267=1,1,"")))</f>
        <v/>
      </c>
      <c r="AU57" s="5" t="str">
        <f>IF($AU$8&gt;=DATE(2023,5,8),IF('別紙3-3_要件ﾁｪｯｸﾘｽﾄ(0508以降)'!$C$28="×","",IF(AND(踏み台シート!AU267=1,踏み台シート!AU481=1),2,IF(踏み台シート!AU267=1,1,""))),IF(AND(踏み台シート!AU267=1,踏み台シート!AU481=1),2,IF(踏み台シート!AU267=1,1,"")))</f>
        <v/>
      </c>
      <c r="AV57" s="5" t="str">
        <f>IF($AV$8&gt;=DATE(2023,5,8),IF('別紙3-3_要件ﾁｪｯｸﾘｽﾄ(0508以降)'!$C$28="×","",IF(AND(踏み台シート!AV267=1,踏み台シート!AV481=1),2,IF(踏み台シート!AV267=1,1,""))),IF(AND(踏み台シート!AV267=1,踏み台シート!AV481=1),2,IF(踏み台シート!AV267=1,1,"")))</f>
        <v/>
      </c>
      <c r="AW57" s="5" t="str">
        <f>IF($AW$8&gt;=DATE(2023,5,8),IF('別紙3-3_要件ﾁｪｯｸﾘｽﾄ(0508以降)'!$C$28="×","",IF(AND(踏み台シート!AW267=1,踏み台シート!AW481=1),2,IF(踏み台シート!AW267=1,1,""))),IF(AND(踏み台シート!AW267=1,踏み台シート!AW481=1),2,IF(踏み台シート!AW267=1,1,"")))</f>
        <v/>
      </c>
      <c r="AX57" s="5" t="str">
        <f>IF($AX$8&gt;=DATE(2023,5,8),IF('別紙3-3_要件ﾁｪｯｸﾘｽﾄ(0508以降)'!$C$28="×","",IF(AND(踏み台シート!AX267=1,踏み台シート!AX481=1),2,IF(踏み台シート!AX267=1,1,""))),IF(AND(踏み台シート!AX267=1,踏み台シート!AX481=1),2,IF(踏み台シート!AX267=1,1,"")))</f>
        <v/>
      </c>
      <c r="AY57" s="5" t="str">
        <f>IF($AY$8&gt;=DATE(2023,5,8),IF('別紙3-3_要件ﾁｪｯｸﾘｽﾄ(0508以降)'!$C$28="×","",IF(AND(踏み台シート!AY267=1,踏み台シート!AY481=1),2,IF(踏み台シート!AY267=1,1,""))),IF(AND(踏み台シート!AY267=1,踏み台シート!AY481=1),2,IF(踏み台シート!AY267=1,1,"")))</f>
        <v/>
      </c>
      <c r="AZ57" s="5" t="str">
        <f>IF($AZ$8&gt;=DATE(2023,5,8),IF('別紙3-3_要件ﾁｪｯｸﾘｽﾄ(0508以降)'!$C$28="×","",IF(AND(踏み台シート!AZ267=1,踏み台シート!AZ481=1),2,IF(踏み台シート!AZ267=1,1,""))),IF(AND(踏み台シート!AZ267=1,踏み台シート!AZ481=1),2,IF(踏み台シート!AZ267=1,1,"")))</f>
        <v/>
      </c>
      <c r="BA57" s="5" t="str">
        <f>IF($BA$8&gt;=DATE(2023,5,8),IF('別紙3-3_要件ﾁｪｯｸﾘｽﾄ(0508以降)'!$C$28="×","",IF(AND(踏み台シート!BA267=1,踏み台シート!BA481=1),2,IF(踏み台シート!BA267=1,1,""))),IF(AND(踏み台シート!BA267=1,踏み台シート!BA481=1),2,IF(踏み台シート!BA267=1,1,"")))</f>
        <v/>
      </c>
      <c r="BB57" s="18" t="str">
        <f t="shared" si="21"/>
        <v/>
      </c>
      <c r="BC57" s="7" t="str">
        <f t="shared" si="22"/>
        <v/>
      </c>
      <c r="BD57" s="7" t="str">
        <f t="shared" si="23"/>
        <v/>
      </c>
    </row>
    <row r="58" spans="1:56" ht="24" hidden="1" customHeight="1" x14ac:dyDescent="0.2">
      <c r="A58" s="5" t="str">
        <f t="shared" si="24"/>
        <v/>
      </c>
      <c r="B58" s="14" t="str">
        <f>IF('別紙3-1_区分⑤所要額内訳'!B60="","",'別紙3-1_区分⑤所要額内訳'!B60)</f>
        <v/>
      </c>
      <c r="C58" s="5" t="str">
        <f>IF('別紙3-1_区分⑤所要額内訳'!C60="","",'別紙3-1_区分⑤所要額内訳'!C60)</f>
        <v/>
      </c>
      <c r="D58" s="5">
        <f>IF($D$8&gt;=DATE(2023,5,8),IF('別紙3-3_要件ﾁｪｯｸﾘｽﾄ(0508以降)'!$C$28="×","",IF(AND(踏み台シート!D268=1,踏み台シート!D482=1),2,IF(踏み台シート!D268=1,1,""))),IF(AND(踏み台シート!D268=1,踏み台シート!D482=1),2,IF(踏み台シート!D268=1,1,"")))</f>
        <v>1</v>
      </c>
      <c r="E58" s="5" t="str">
        <f>IF($E$8&gt;=DATE(2023,5,8),IF('別紙3-3_要件ﾁｪｯｸﾘｽﾄ(0508以降)'!$C$28="×","",IF(AND(踏み台シート!E268=1,踏み台シート!E482=1),2,IF(踏み台シート!E268=1,1,""))),IF(AND(踏み台シート!E268=1,踏み台シート!E482=1),2,IF(踏み台シート!E268=1,1,"")))</f>
        <v/>
      </c>
      <c r="F58" s="5" t="str">
        <f>IF($F$8&gt;=DATE(2023,5,8),IF('別紙3-3_要件ﾁｪｯｸﾘｽﾄ(0508以降)'!$C$28="×","",IF(AND(踏み台シート!F268=1,踏み台シート!F482=1),2,IF(踏み台シート!F268=1,1,""))),IF(AND(踏み台シート!F268=1,踏み台シート!F482=1),2,IF(踏み台シート!F268=1,1,"")))</f>
        <v/>
      </c>
      <c r="G58" s="5" t="str">
        <f>IF($G$8&gt;=DATE(2023,5,8),IF('別紙3-3_要件ﾁｪｯｸﾘｽﾄ(0508以降)'!$C$28="×","",IF(AND(踏み台シート!G268=1,踏み台シート!G482=1),2,IF(踏み台シート!G268=1,1,""))),IF(AND(踏み台シート!G268=1,踏み台シート!G482=1),2,IF(踏み台シート!G268=1,1,"")))</f>
        <v/>
      </c>
      <c r="H58" s="5" t="str">
        <f>IF($H$8&gt;=DATE(2023,5,8),IF('別紙3-3_要件ﾁｪｯｸﾘｽﾄ(0508以降)'!$C$28="×","",IF(AND(踏み台シート!H268=1,踏み台シート!H482=1),2,IF(踏み台シート!H268=1,1,""))),IF(AND(踏み台シート!H268=1,踏み台シート!H482=1),2,IF(踏み台シート!H268=1,1,"")))</f>
        <v/>
      </c>
      <c r="I58" s="5" t="str">
        <f>IF($I$8&gt;=DATE(2023,5,8),IF('別紙3-3_要件ﾁｪｯｸﾘｽﾄ(0508以降)'!$C$28="×","",IF(AND(踏み台シート!I268=1,踏み台シート!I482=1),2,IF(踏み台シート!I268=1,1,""))),IF(AND(踏み台シート!I268=1,踏み台シート!I482=1),2,IF(踏み台シート!I268=1,1,"")))</f>
        <v/>
      </c>
      <c r="J58" s="5" t="str">
        <f>IF($J$8&gt;=DATE(2023,5,8),IF('別紙3-3_要件ﾁｪｯｸﾘｽﾄ(0508以降)'!$C$28="×","",IF(AND(踏み台シート!J268=1,踏み台シート!J482=1),2,IF(踏み台シート!J268=1,1,""))),IF(AND(踏み台シート!J268=1,踏み台シート!J482=1),2,IF(踏み台シート!J268=1,1,"")))</f>
        <v/>
      </c>
      <c r="K58" s="5" t="str">
        <f>IF($K$8&gt;=DATE(2023,5,8),IF('別紙3-3_要件ﾁｪｯｸﾘｽﾄ(0508以降)'!$C$28="×","",IF(AND(踏み台シート!K268=1,踏み台シート!K482=1),2,IF(踏み台シート!K268=1,1,""))),IF(AND(踏み台シート!K268=1,踏み台シート!K482=1),2,IF(踏み台シート!K268=1,1,"")))</f>
        <v/>
      </c>
      <c r="L58" s="5" t="str">
        <f>IF($L$8&gt;=DATE(2023,5,8),IF('別紙3-3_要件ﾁｪｯｸﾘｽﾄ(0508以降)'!$C$28="×","",IF(AND(踏み台シート!L268=1,踏み台シート!L482=1),2,IF(踏み台シート!L268=1,1,""))),IF(AND(踏み台シート!L268=1,踏み台シート!L482=1),2,IF(踏み台シート!L268=1,1,"")))</f>
        <v/>
      </c>
      <c r="M58" s="5" t="str">
        <f>IF($M$8&gt;=DATE(2023,5,8),IF('別紙3-3_要件ﾁｪｯｸﾘｽﾄ(0508以降)'!$C$28="×","",IF(AND(踏み台シート!M268=1,踏み台シート!M482=1),2,IF(踏み台シート!M268=1,1,""))),IF(AND(踏み台シート!M268=1,踏み台シート!M482=1),2,IF(踏み台シート!M268=1,1,"")))</f>
        <v/>
      </c>
      <c r="N58" s="5" t="str">
        <f>IF($N$8&gt;=DATE(2023,5,8),IF('別紙3-3_要件ﾁｪｯｸﾘｽﾄ(0508以降)'!$C$28="×","",IF(AND(踏み台シート!N268=1,踏み台シート!N482=1),2,IF(踏み台シート!N268=1,1,""))),IF(AND(踏み台シート!N268=1,踏み台シート!N482=1),2,IF(踏み台シート!N268=1,1,"")))</f>
        <v/>
      </c>
      <c r="O58" s="5" t="str">
        <f>IF($O$8&gt;=DATE(2023,5,8),IF('別紙3-3_要件ﾁｪｯｸﾘｽﾄ(0508以降)'!$C$28="×","",IF(AND(踏み台シート!O268=1,踏み台シート!O482=1),2,IF(踏み台シート!O268=1,1,""))),IF(AND(踏み台シート!O268=1,踏み台シート!O482=1),2,IF(踏み台シート!O268=1,1,"")))</f>
        <v/>
      </c>
      <c r="P58" s="5" t="str">
        <f>IF($P$8&gt;=DATE(2023,5,8),IF('別紙3-3_要件ﾁｪｯｸﾘｽﾄ(0508以降)'!$C$28="×","",IF(AND(踏み台シート!P268=1,踏み台シート!P482=1),2,IF(踏み台シート!P268=1,1,""))),IF(AND(踏み台シート!P268=1,踏み台シート!P482=1),2,IF(踏み台シート!P268=1,1,"")))</f>
        <v/>
      </c>
      <c r="Q58" s="5" t="str">
        <f>IF($Q$8&gt;=DATE(2023,5,8),IF('別紙3-3_要件ﾁｪｯｸﾘｽﾄ(0508以降)'!$C$28="×","",IF(AND(踏み台シート!Q268=1,踏み台シート!Q482=1),2,IF(踏み台シート!Q268=1,1,""))),IF(AND(踏み台シート!Q268=1,踏み台シート!Q482=1),2,IF(踏み台シート!Q268=1,1,"")))</f>
        <v/>
      </c>
      <c r="R58" s="5" t="str">
        <f>IF($R$8&gt;=DATE(2023,5,8),IF('別紙3-3_要件ﾁｪｯｸﾘｽﾄ(0508以降)'!$C$28="×","",IF(AND(踏み台シート!R268=1,踏み台シート!R482=1),2,IF(踏み台シート!R268=1,1,""))),IF(AND(踏み台シート!R268=1,踏み台シート!R482=1),2,IF(踏み台シート!R268=1,1,"")))</f>
        <v/>
      </c>
      <c r="S58" s="5" t="str">
        <f>IF($S$8&gt;=DATE(2023,5,8),IF('別紙3-3_要件ﾁｪｯｸﾘｽﾄ(0508以降)'!$C$28="×","",IF(AND(踏み台シート!S268=1,踏み台シート!S482=1),2,IF(踏み台シート!S268=1,1,""))),IF(AND(踏み台シート!S268=1,踏み台シート!S482=1),2,IF(踏み台シート!S268=1,1,"")))</f>
        <v/>
      </c>
      <c r="T58" s="5" t="str">
        <f>IF($T$8&gt;=DATE(2023,5,8),IF('別紙3-3_要件ﾁｪｯｸﾘｽﾄ(0508以降)'!$C$28="×","",IF(AND(踏み台シート!T268=1,踏み台シート!T482=1),2,IF(踏み台シート!T268=1,1,""))),IF(AND(踏み台シート!T268=1,踏み台シート!T482=1),2,IF(踏み台シート!T268=1,1,"")))</f>
        <v/>
      </c>
      <c r="U58" s="5" t="str">
        <f>IF($U$8&gt;=DATE(2023,5,8),IF('別紙3-3_要件ﾁｪｯｸﾘｽﾄ(0508以降)'!$C$28="×","",IF(AND(踏み台シート!U268=1,踏み台シート!U482=1),2,IF(踏み台シート!U268=1,1,""))),IF(AND(踏み台シート!U268=1,踏み台シート!U482=1),2,IF(踏み台シート!U268=1,1,"")))</f>
        <v/>
      </c>
      <c r="V58" s="5" t="str">
        <f>IF($V$8&gt;=DATE(2023,5,8),IF('別紙3-3_要件ﾁｪｯｸﾘｽﾄ(0508以降)'!$C$28="×","",IF(AND(踏み台シート!V268=1,踏み台シート!V482=1),2,IF(踏み台シート!V268=1,1,""))),IF(AND(踏み台シート!V268=1,踏み台シート!V482=1),2,IF(踏み台シート!V268=1,1,"")))</f>
        <v/>
      </c>
      <c r="W58" s="5" t="str">
        <f>IF($W$8&gt;=DATE(2023,5,8),IF('別紙3-3_要件ﾁｪｯｸﾘｽﾄ(0508以降)'!$C$28="×","",IF(AND(踏み台シート!W268=1,踏み台シート!W482=1),2,IF(踏み台シート!W268=1,1,""))),IF(AND(踏み台シート!W268=1,踏み台シート!W482=1),2,IF(踏み台シート!W268=1,1,"")))</f>
        <v/>
      </c>
      <c r="X58" s="5" t="str">
        <f>IF($X$8&gt;=DATE(2023,5,8),IF('別紙3-3_要件ﾁｪｯｸﾘｽﾄ(0508以降)'!$C$28="×","",IF(AND(踏み台シート!X268=1,踏み台シート!X482=1),2,IF(踏み台シート!X268=1,1,""))),IF(AND(踏み台シート!X268=1,踏み台シート!X482=1),2,IF(踏み台シート!X268=1,1,"")))</f>
        <v/>
      </c>
      <c r="Y58" s="5" t="str">
        <f>IF($Y$8&gt;=DATE(2023,5,8),IF('別紙3-3_要件ﾁｪｯｸﾘｽﾄ(0508以降)'!$C$28="×","",IF(AND(踏み台シート!Y268=1,踏み台シート!Y482=1),2,IF(踏み台シート!Y268=1,1,""))),IF(AND(踏み台シート!Y268=1,踏み台シート!Y482=1),2,IF(踏み台シート!Y268=1,1,"")))</f>
        <v/>
      </c>
      <c r="Z58" s="5" t="str">
        <f>IF($Z$8&gt;=DATE(2023,5,8),IF('別紙3-3_要件ﾁｪｯｸﾘｽﾄ(0508以降)'!$C$28="×","",IF(AND(踏み台シート!Z268=1,踏み台シート!Z482=1),2,IF(踏み台シート!Z268=1,1,""))),IF(AND(踏み台シート!Z268=1,踏み台シート!Z482=1),2,IF(踏み台シート!Z268=1,1,"")))</f>
        <v/>
      </c>
      <c r="AA58" s="5" t="str">
        <f>IF($AA$8&gt;=DATE(2023,5,8),IF('別紙3-3_要件ﾁｪｯｸﾘｽﾄ(0508以降)'!$C$28="×","",IF(AND(踏み台シート!AA268=1,踏み台シート!AA482=1),2,IF(踏み台シート!AA268=1,1,""))),IF(AND(踏み台シート!AA268=1,踏み台シート!AA482=1),2,IF(踏み台シート!AA268=1,1,"")))</f>
        <v/>
      </c>
      <c r="AB58" s="5" t="str">
        <f>IF($AB$8&gt;=DATE(2023,5,8),IF('別紙3-3_要件ﾁｪｯｸﾘｽﾄ(0508以降)'!$C$28="×","",IF(AND(踏み台シート!AB268=1,踏み台シート!AB482=1),2,IF(踏み台シート!AB268=1,1,""))),IF(AND(踏み台シート!AB268=1,踏み台シート!AB482=1),2,IF(踏み台シート!AB268=1,1,"")))</f>
        <v/>
      </c>
      <c r="AC58" s="5" t="str">
        <f>IF($AC$8&gt;=DATE(2023,5,8),IF('別紙3-3_要件ﾁｪｯｸﾘｽﾄ(0508以降)'!$C$28="×","",IF(AND(踏み台シート!AC268=1,踏み台シート!AC482=1),2,IF(踏み台シート!AC268=1,1,""))),IF(AND(踏み台シート!AC268=1,踏み台シート!AC482=1),2,IF(踏み台シート!AC268=1,1,"")))</f>
        <v/>
      </c>
      <c r="AD58" s="5" t="str">
        <f>IF($AD$8&gt;=DATE(2023,5,8),IF('別紙3-3_要件ﾁｪｯｸﾘｽﾄ(0508以降)'!$C$28="×","",IF(AND(踏み台シート!AD268=1,踏み台シート!AD482=1),2,IF(踏み台シート!AD268=1,1,""))),IF(AND(踏み台シート!AD268=1,踏み台シート!AD482=1),2,IF(踏み台シート!AD268=1,1,"")))</f>
        <v/>
      </c>
      <c r="AE58" s="5" t="str">
        <f>IF($AE$8&gt;=DATE(2023,5,8),IF('別紙3-3_要件ﾁｪｯｸﾘｽﾄ(0508以降)'!$C$28="×","",IF(AND(踏み台シート!AE268=1,踏み台シート!AE482=1),2,IF(踏み台シート!AE268=1,1,""))),IF(AND(踏み台シート!AE268=1,踏み台シート!AE482=1),2,IF(踏み台シート!AE268=1,1,"")))</f>
        <v/>
      </c>
      <c r="AF58" s="5" t="str">
        <f>IF($AF$8&gt;=DATE(2023,5,8),IF('別紙3-3_要件ﾁｪｯｸﾘｽﾄ(0508以降)'!$C$28="×","",IF(AND(踏み台シート!AF268=1,踏み台シート!AF482=1),2,IF(踏み台シート!AF268=1,1,""))),IF(AND(踏み台シート!AF268=1,踏み台シート!AF482=1),2,IF(踏み台シート!AF268=1,1,"")))</f>
        <v/>
      </c>
      <c r="AG58" s="5" t="str">
        <f>IF($AG$8&gt;=DATE(2023,5,8),IF('別紙3-3_要件ﾁｪｯｸﾘｽﾄ(0508以降)'!$C$28="×","",IF(AND(踏み台シート!AG268=1,踏み台シート!AG482=1),2,IF(踏み台シート!AG268=1,1,""))),IF(AND(踏み台シート!AG268=1,踏み台シート!AG482=1),2,IF(踏み台シート!AG268=1,1,"")))</f>
        <v/>
      </c>
      <c r="AH58" s="5" t="str">
        <f>IF($AH$8&gt;=DATE(2023,5,8),IF('別紙3-3_要件ﾁｪｯｸﾘｽﾄ(0508以降)'!$C$28="×","",IF(AND(踏み台シート!AH268=1,踏み台シート!AH482=1),2,IF(踏み台シート!AH268=1,1,""))),IF(AND(踏み台シート!AH268=1,踏み台シート!AH482=1),2,IF(踏み台シート!AH268=1,1,"")))</f>
        <v/>
      </c>
      <c r="AI58" s="5" t="str">
        <f>IF($AI$8&gt;=DATE(2023,5,8),IF('別紙3-3_要件ﾁｪｯｸﾘｽﾄ(0508以降)'!$C$28="×","",IF(AND(踏み台シート!AI268=1,踏み台シート!AI482=1),2,IF(踏み台シート!AI268=1,1,""))),IF(AND(踏み台シート!AI268=1,踏み台シート!AI482=1),2,IF(踏み台シート!AI268=1,1,"")))</f>
        <v/>
      </c>
      <c r="AJ58" s="5" t="str">
        <f>IF($AJ$8&gt;=DATE(2023,5,8),IF('別紙3-3_要件ﾁｪｯｸﾘｽﾄ(0508以降)'!$C$28="×","",IF(AND(踏み台シート!AJ268=1,踏み台シート!AJ482=1),2,IF(踏み台シート!AJ268=1,1,""))),IF(AND(踏み台シート!AJ268=1,踏み台シート!AJ482=1),2,IF(踏み台シート!AJ268=1,1,"")))</f>
        <v/>
      </c>
      <c r="AK58" s="5" t="str">
        <f>IF($AK$8&gt;=DATE(2023,5,8),IF('別紙3-3_要件ﾁｪｯｸﾘｽﾄ(0508以降)'!$C$28="×","",IF(AND(踏み台シート!AK268=1,踏み台シート!AK482=1),2,IF(踏み台シート!AK268=1,1,""))),IF(AND(踏み台シート!AK268=1,踏み台シート!AK482=1),2,IF(踏み台シート!AK268=1,1,"")))</f>
        <v/>
      </c>
      <c r="AL58" s="5" t="str">
        <f>IF($AL$8&gt;=DATE(2023,5,8),IF('別紙3-3_要件ﾁｪｯｸﾘｽﾄ(0508以降)'!$C$28="×","",IF(AND(踏み台シート!AL268=1,踏み台シート!AL482=1),2,IF(踏み台シート!AL268=1,1,""))),IF(AND(踏み台シート!AL268=1,踏み台シート!AL482=1),2,IF(踏み台シート!AL268=1,1,"")))</f>
        <v/>
      </c>
      <c r="AM58" s="5" t="str">
        <f>IF($AM$8&gt;=DATE(2023,5,8),IF('別紙3-3_要件ﾁｪｯｸﾘｽﾄ(0508以降)'!$C$28="×","",IF(AND(踏み台シート!AM268=1,踏み台シート!AM482=1),2,IF(踏み台シート!AM268=1,1,""))),IF(AND(踏み台シート!AM268=1,踏み台シート!AM482=1),2,IF(踏み台シート!AM268=1,1,"")))</f>
        <v/>
      </c>
      <c r="AN58" s="5" t="str">
        <f>IF($AN$8&gt;=DATE(2023,5,8),IF('別紙3-3_要件ﾁｪｯｸﾘｽﾄ(0508以降)'!$C$28="×","",IF(AND(踏み台シート!AN268=1,踏み台シート!AN482=1),2,IF(踏み台シート!AN268=1,1,""))),IF(AND(踏み台シート!AN268=1,踏み台シート!AN482=1),2,IF(踏み台シート!AN268=1,1,"")))</f>
        <v/>
      </c>
      <c r="AO58" s="5" t="str">
        <f>IF($AO$8&gt;=DATE(2023,5,8),IF('別紙3-3_要件ﾁｪｯｸﾘｽﾄ(0508以降)'!$C$28="×","",IF(AND(踏み台シート!AO268=1,踏み台シート!AO482=1),2,IF(踏み台シート!AO268=1,1,""))),IF(AND(踏み台シート!AO268=1,踏み台シート!AO482=1),2,IF(踏み台シート!AO268=1,1,"")))</f>
        <v/>
      </c>
      <c r="AP58" s="5" t="str">
        <f>IF($AP$8&gt;=DATE(2023,5,8),IF('別紙3-3_要件ﾁｪｯｸﾘｽﾄ(0508以降)'!$C$28="×","",IF(AND(踏み台シート!AP268=1,踏み台シート!AP482=1),2,IF(踏み台シート!AP268=1,1,""))),IF(AND(踏み台シート!AP268=1,踏み台シート!AP482=1),2,IF(踏み台シート!AP268=1,1,"")))</f>
        <v/>
      </c>
      <c r="AQ58" s="5" t="str">
        <f>IF($AQ$8&gt;=DATE(2023,5,8),IF('別紙3-3_要件ﾁｪｯｸﾘｽﾄ(0508以降)'!$C$28="×","",IF(AND(踏み台シート!AQ268=1,踏み台シート!AQ482=1),2,IF(踏み台シート!AQ268=1,1,""))),IF(AND(踏み台シート!AQ268=1,踏み台シート!AQ482=1),2,IF(踏み台シート!AQ268=1,1,"")))</f>
        <v/>
      </c>
      <c r="AR58" s="5" t="str">
        <f>IF($AR$8&gt;=DATE(2023,5,8),IF('別紙3-3_要件ﾁｪｯｸﾘｽﾄ(0508以降)'!$C$28="×","",IF(AND(踏み台シート!AR268=1,踏み台シート!AR482=1),2,IF(踏み台シート!AR268=1,1,""))),IF(AND(踏み台シート!AR268=1,踏み台シート!AR482=1),2,IF(踏み台シート!AR268=1,1,"")))</f>
        <v/>
      </c>
      <c r="AS58" s="5" t="str">
        <f>IF($AS$8&gt;=DATE(2023,5,8),IF('別紙3-3_要件ﾁｪｯｸﾘｽﾄ(0508以降)'!$C$28="×","",IF(AND(踏み台シート!AS268=1,踏み台シート!AS482=1),2,IF(踏み台シート!AS268=1,1,""))),IF(AND(踏み台シート!AS268=1,踏み台シート!AS482=1),2,IF(踏み台シート!AS268=1,1,"")))</f>
        <v/>
      </c>
      <c r="AT58" s="5" t="str">
        <f>IF($AT$8&gt;=DATE(2023,5,8),IF('別紙3-3_要件ﾁｪｯｸﾘｽﾄ(0508以降)'!$C$28="×","",IF(AND(踏み台シート!AT268=1,踏み台シート!AT482=1),2,IF(踏み台シート!AT268=1,1,""))),IF(AND(踏み台シート!AT268=1,踏み台シート!AT482=1),2,IF(踏み台シート!AT268=1,1,"")))</f>
        <v/>
      </c>
      <c r="AU58" s="5" t="str">
        <f>IF($AU$8&gt;=DATE(2023,5,8),IF('別紙3-3_要件ﾁｪｯｸﾘｽﾄ(0508以降)'!$C$28="×","",IF(AND(踏み台シート!AU268=1,踏み台シート!AU482=1),2,IF(踏み台シート!AU268=1,1,""))),IF(AND(踏み台シート!AU268=1,踏み台シート!AU482=1),2,IF(踏み台シート!AU268=1,1,"")))</f>
        <v/>
      </c>
      <c r="AV58" s="5" t="str">
        <f>IF($AV$8&gt;=DATE(2023,5,8),IF('別紙3-3_要件ﾁｪｯｸﾘｽﾄ(0508以降)'!$C$28="×","",IF(AND(踏み台シート!AV268=1,踏み台シート!AV482=1),2,IF(踏み台シート!AV268=1,1,""))),IF(AND(踏み台シート!AV268=1,踏み台シート!AV482=1),2,IF(踏み台シート!AV268=1,1,"")))</f>
        <v/>
      </c>
      <c r="AW58" s="5" t="str">
        <f>IF($AW$8&gt;=DATE(2023,5,8),IF('別紙3-3_要件ﾁｪｯｸﾘｽﾄ(0508以降)'!$C$28="×","",IF(AND(踏み台シート!AW268=1,踏み台シート!AW482=1),2,IF(踏み台シート!AW268=1,1,""))),IF(AND(踏み台シート!AW268=1,踏み台シート!AW482=1),2,IF(踏み台シート!AW268=1,1,"")))</f>
        <v/>
      </c>
      <c r="AX58" s="5" t="str">
        <f>IF($AX$8&gt;=DATE(2023,5,8),IF('別紙3-3_要件ﾁｪｯｸﾘｽﾄ(0508以降)'!$C$28="×","",IF(AND(踏み台シート!AX268=1,踏み台シート!AX482=1),2,IF(踏み台シート!AX268=1,1,""))),IF(AND(踏み台シート!AX268=1,踏み台シート!AX482=1),2,IF(踏み台シート!AX268=1,1,"")))</f>
        <v/>
      </c>
      <c r="AY58" s="5" t="str">
        <f>IF($AY$8&gt;=DATE(2023,5,8),IF('別紙3-3_要件ﾁｪｯｸﾘｽﾄ(0508以降)'!$C$28="×","",IF(AND(踏み台シート!AY268=1,踏み台シート!AY482=1),2,IF(踏み台シート!AY268=1,1,""))),IF(AND(踏み台シート!AY268=1,踏み台シート!AY482=1),2,IF(踏み台シート!AY268=1,1,"")))</f>
        <v/>
      </c>
      <c r="AZ58" s="5" t="str">
        <f>IF($AZ$8&gt;=DATE(2023,5,8),IF('別紙3-3_要件ﾁｪｯｸﾘｽﾄ(0508以降)'!$C$28="×","",IF(AND(踏み台シート!AZ268=1,踏み台シート!AZ482=1),2,IF(踏み台シート!AZ268=1,1,""))),IF(AND(踏み台シート!AZ268=1,踏み台シート!AZ482=1),2,IF(踏み台シート!AZ268=1,1,"")))</f>
        <v/>
      </c>
      <c r="BA58" s="5" t="str">
        <f>IF($BA$8&gt;=DATE(2023,5,8),IF('別紙3-3_要件ﾁｪｯｸﾘｽﾄ(0508以降)'!$C$28="×","",IF(AND(踏み台シート!BA268=1,踏み台シート!BA482=1),2,IF(踏み台シート!BA268=1,1,""))),IF(AND(踏み台シート!BA268=1,踏み台シート!BA482=1),2,IF(踏み台シート!BA268=1,1,"")))</f>
        <v/>
      </c>
      <c r="BB58" s="18" t="str">
        <f t="shared" si="21"/>
        <v/>
      </c>
      <c r="BC58" s="7" t="str">
        <f t="shared" si="22"/>
        <v/>
      </c>
      <c r="BD58" s="7" t="str">
        <f t="shared" si="23"/>
        <v/>
      </c>
    </row>
    <row r="59" spans="1:56" ht="24" hidden="1" customHeight="1" x14ac:dyDescent="0.2">
      <c r="A59" s="5" t="str">
        <f t="shared" ref="A59:A98" si="25">IF(B59="","",A58+1)</f>
        <v/>
      </c>
      <c r="B59" s="14" t="str">
        <f>IF('別紙3-1_区分⑤所要額内訳'!B61="","",'別紙3-1_区分⑤所要額内訳'!B61)</f>
        <v/>
      </c>
      <c r="C59" s="5" t="str">
        <f>IF('別紙3-1_区分⑤所要額内訳'!C61="","",'別紙3-1_区分⑤所要額内訳'!C61)</f>
        <v/>
      </c>
      <c r="D59" s="5">
        <f>IF($D$8&gt;=DATE(2023,5,8),IF('別紙3-3_要件ﾁｪｯｸﾘｽﾄ(0508以降)'!$C$28="×","",IF(AND(踏み台シート!D269=1,踏み台シート!D483=1),2,IF(踏み台シート!D269=1,1,""))),IF(AND(踏み台シート!D269=1,踏み台シート!D483=1),2,IF(踏み台シート!D269=1,1,"")))</f>
        <v>1</v>
      </c>
      <c r="E59" s="5" t="str">
        <f>IF($E$8&gt;=DATE(2023,5,8),IF('別紙3-3_要件ﾁｪｯｸﾘｽﾄ(0508以降)'!$C$28="×","",IF(AND(踏み台シート!E269=1,踏み台シート!E483=1),2,IF(踏み台シート!E269=1,1,""))),IF(AND(踏み台シート!E269=1,踏み台シート!E483=1),2,IF(踏み台シート!E269=1,1,"")))</f>
        <v/>
      </c>
      <c r="F59" s="5" t="str">
        <f>IF($F$8&gt;=DATE(2023,5,8),IF('別紙3-3_要件ﾁｪｯｸﾘｽﾄ(0508以降)'!$C$28="×","",IF(AND(踏み台シート!F269=1,踏み台シート!F483=1),2,IF(踏み台シート!F269=1,1,""))),IF(AND(踏み台シート!F269=1,踏み台シート!F483=1),2,IF(踏み台シート!F269=1,1,"")))</f>
        <v/>
      </c>
      <c r="G59" s="5" t="str">
        <f>IF($G$8&gt;=DATE(2023,5,8),IF('別紙3-3_要件ﾁｪｯｸﾘｽﾄ(0508以降)'!$C$28="×","",IF(AND(踏み台シート!G269=1,踏み台シート!G483=1),2,IF(踏み台シート!G269=1,1,""))),IF(AND(踏み台シート!G269=1,踏み台シート!G483=1),2,IF(踏み台シート!G269=1,1,"")))</f>
        <v/>
      </c>
      <c r="H59" s="5" t="str">
        <f>IF($H$8&gt;=DATE(2023,5,8),IF('別紙3-3_要件ﾁｪｯｸﾘｽﾄ(0508以降)'!$C$28="×","",IF(AND(踏み台シート!H269=1,踏み台シート!H483=1),2,IF(踏み台シート!H269=1,1,""))),IF(AND(踏み台シート!H269=1,踏み台シート!H483=1),2,IF(踏み台シート!H269=1,1,"")))</f>
        <v/>
      </c>
      <c r="I59" s="5" t="str">
        <f>IF($I$8&gt;=DATE(2023,5,8),IF('別紙3-3_要件ﾁｪｯｸﾘｽﾄ(0508以降)'!$C$28="×","",IF(AND(踏み台シート!I269=1,踏み台シート!I483=1),2,IF(踏み台シート!I269=1,1,""))),IF(AND(踏み台シート!I269=1,踏み台シート!I483=1),2,IF(踏み台シート!I269=1,1,"")))</f>
        <v/>
      </c>
      <c r="J59" s="5" t="str">
        <f>IF($J$8&gt;=DATE(2023,5,8),IF('別紙3-3_要件ﾁｪｯｸﾘｽﾄ(0508以降)'!$C$28="×","",IF(AND(踏み台シート!J269=1,踏み台シート!J483=1),2,IF(踏み台シート!J269=1,1,""))),IF(AND(踏み台シート!J269=1,踏み台シート!J483=1),2,IF(踏み台シート!J269=1,1,"")))</f>
        <v/>
      </c>
      <c r="K59" s="5" t="str">
        <f>IF($K$8&gt;=DATE(2023,5,8),IF('別紙3-3_要件ﾁｪｯｸﾘｽﾄ(0508以降)'!$C$28="×","",IF(AND(踏み台シート!K269=1,踏み台シート!K483=1),2,IF(踏み台シート!K269=1,1,""))),IF(AND(踏み台シート!K269=1,踏み台シート!K483=1),2,IF(踏み台シート!K269=1,1,"")))</f>
        <v/>
      </c>
      <c r="L59" s="5" t="str">
        <f>IF($L$8&gt;=DATE(2023,5,8),IF('別紙3-3_要件ﾁｪｯｸﾘｽﾄ(0508以降)'!$C$28="×","",IF(AND(踏み台シート!L269=1,踏み台シート!L483=1),2,IF(踏み台シート!L269=1,1,""))),IF(AND(踏み台シート!L269=1,踏み台シート!L483=1),2,IF(踏み台シート!L269=1,1,"")))</f>
        <v/>
      </c>
      <c r="M59" s="5" t="str">
        <f>IF($M$8&gt;=DATE(2023,5,8),IF('別紙3-3_要件ﾁｪｯｸﾘｽﾄ(0508以降)'!$C$28="×","",IF(AND(踏み台シート!M269=1,踏み台シート!M483=1),2,IF(踏み台シート!M269=1,1,""))),IF(AND(踏み台シート!M269=1,踏み台シート!M483=1),2,IF(踏み台シート!M269=1,1,"")))</f>
        <v/>
      </c>
      <c r="N59" s="5" t="str">
        <f>IF($N$8&gt;=DATE(2023,5,8),IF('別紙3-3_要件ﾁｪｯｸﾘｽﾄ(0508以降)'!$C$28="×","",IF(AND(踏み台シート!N269=1,踏み台シート!N483=1),2,IF(踏み台シート!N269=1,1,""))),IF(AND(踏み台シート!N269=1,踏み台シート!N483=1),2,IF(踏み台シート!N269=1,1,"")))</f>
        <v/>
      </c>
      <c r="O59" s="5" t="str">
        <f>IF($O$8&gt;=DATE(2023,5,8),IF('別紙3-3_要件ﾁｪｯｸﾘｽﾄ(0508以降)'!$C$28="×","",IF(AND(踏み台シート!O269=1,踏み台シート!O483=1),2,IF(踏み台シート!O269=1,1,""))),IF(AND(踏み台シート!O269=1,踏み台シート!O483=1),2,IF(踏み台シート!O269=1,1,"")))</f>
        <v/>
      </c>
      <c r="P59" s="5" t="str">
        <f>IF($P$8&gt;=DATE(2023,5,8),IF('別紙3-3_要件ﾁｪｯｸﾘｽﾄ(0508以降)'!$C$28="×","",IF(AND(踏み台シート!P269=1,踏み台シート!P483=1),2,IF(踏み台シート!P269=1,1,""))),IF(AND(踏み台シート!P269=1,踏み台シート!P483=1),2,IF(踏み台シート!P269=1,1,"")))</f>
        <v/>
      </c>
      <c r="Q59" s="5" t="str">
        <f>IF($Q$8&gt;=DATE(2023,5,8),IF('別紙3-3_要件ﾁｪｯｸﾘｽﾄ(0508以降)'!$C$28="×","",IF(AND(踏み台シート!Q269=1,踏み台シート!Q483=1),2,IF(踏み台シート!Q269=1,1,""))),IF(AND(踏み台シート!Q269=1,踏み台シート!Q483=1),2,IF(踏み台シート!Q269=1,1,"")))</f>
        <v/>
      </c>
      <c r="R59" s="5" t="str">
        <f>IF($R$8&gt;=DATE(2023,5,8),IF('別紙3-3_要件ﾁｪｯｸﾘｽﾄ(0508以降)'!$C$28="×","",IF(AND(踏み台シート!R269=1,踏み台シート!R483=1),2,IF(踏み台シート!R269=1,1,""))),IF(AND(踏み台シート!R269=1,踏み台シート!R483=1),2,IF(踏み台シート!R269=1,1,"")))</f>
        <v/>
      </c>
      <c r="S59" s="5" t="str">
        <f>IF($S$8&gt;=DATE(2023,5,8),IF('別紙3-3_要件ﾁｪｯｸﾘｽﾄ(0508以降)'!$C$28="×","",IF(AND(踏み台シート!S269=1,踏み台シート!S483=1),2,IF(踏み台シート!S269=1,1,""))),IF(AND(踏み台シート!S269=1,踏み台シート!S483=1),2,IF(踏み台シート!S269=1,1,"")))</f>
        <v/>
      </c>
      <c r="T59" s="5" t="str">
        <f>IF($T$8&gt;=DATE(2023,5,8),IF('別紙3-3_要件ﾁｪｯｸﾘｽﾄ(0508以降)'!$C$28="×","",IF(AND(踏み台シート!T269=1,踏み台シート!T483=1),2,IF(踏み台シート!T269=1,1,""))),IF(AND(踏み台シート!T269=1,踏み台シート!T483=1),2,IF(踏み台シート!T269=1,1,"")))</f>
        <v/>
      </c>
      <c r="U59" s="5" t="str">
        <f>IF($U$8&gt;=DATE(2023,5,8),IF('別紙3-3_要件ﾁｪｯｸﾘｽﾄ(0508以降)'!$C$28="×","",IF(AND(踏み台シート!U269=1,踏み台シート!U483=1),2,IF(踏み台シート!U269=1,1,""))),IF(AND(踏み台シート!U269=1,踏み台シート!U483=1),2,IF(踏み台シート!U269=1,1,"")))</f>
        <v/>
      </c>
      <c r="V59" s="5" t="str">
        <f>IF($V$8&gt;=DATE(2023,5,8),IF('別紙3-3_要件ﾁｪｯｸﾘｽﾄ(0508以降)'!$C$28="×","",IF(AND(踏み台シート!V269=1,踏み台シート!V483=1),2,IF(踏み台シート!V269=1,1,""))),IF(AND(踏み台シート!V269=1,踏み台シート!V483=1),2,IF(踏み台シート!V269=1,1,"")))</f>
        <v/>
      </c>
      <c r="W59" s="5" t="str">
        <f>IF($W$8&gt;=DATE(2023,5,8),IF('別紙3-3_要件ﾁｪｯｸﾘｽﾄ(0508以降)'!$C$28="×","",IF(AND(踏み台シート!W269=1,踏み台シート!W483=1),2,IF(踏み台シート!W269=1,1,""))),IF(AND(踏み台シート!W269=1,踏み台シート!W483=1),2,IF(踏み台シート!W269=1,1,"")))</f>
        <v/>
      </c>
      <c r="X59" s="5" t="str">
        <f>IF($X$8&gt;=DATE(2023,5,8),IF('別紙3-3_要件ﾁｪｯｸﾘｽﾄ(0508以降)'!$C$28="×","",IF(AND(踏み台シート!X269=1,踏み台シート!X483=1),2,IF(踏み台シート!X269=1,1,""))),IF(AND(踏み台シート!X269=1,踏み台シート!X483=1),2,IF(踏み台シート!X269=1,1,"")))</f>
        <v/>
      </c>
      <c r="Y59" s="5" t="str">
        <f>IF($Y$8&gt;=DATE(2023,5,8),IF('別紙3-3_要件ﾁｪｯｸﾘｽﾄ(0508以降)'!$C$28="×","",IF(AND(踏み台シート!Y269=1,踏み台シート!Y483=1),2,IF(踏み台シート!Y269=1,1,""))),IF(AND(踏み台シート!Y269=1,踏み台シート!Y483=1),2,IF(踏み台シート!Y269=1,1,"")))</f>
        <v/>
      </c>
      <c r="Z59" s="5" t="str">
        <f>IF($Z$8&gt;=DATE(2023,5,8),IF('別紙3-3_要件ﾁｪｯｸﾘｽﾄ(0508以降)'!$C$28="×","",IF(AND(踏み台シート!Z269=1,踏み台シート!Z483=1),2,IF(踏み台シート!Z269=1,1,""))),IF(AND(踏み台シート!Z269=1,踏み台シート!Z483=1),2,IF(踏み台シート!Z269=1,1,"")))</f>
        <v/>
      </c>
      <c r="AA59" s="5" t="str">
        <f>IF($AA$8&gt;=DATE(2023,5,8),IF('別紙3-3_要件ﾁｪｯｸﾘｽﾄ(0508以降)'!$C$28="×","",IF(AND(踏み台シート!AA269=1,踏み台シート!AA483=1),2,IF(踏み台シート!AA269=1,1,""))),IF(AND(踏み台シート!AA269=1,踏み台シート!AA483=1),2,IF(踏み台シート!AA269=1,1,"")))</f>
        <v/>
      </c>
      <c r="AB59" s="5" t="str">
        <f>IF($AB$8&gt;=DATE(2023,5,8),IF('別紙3-3_要件ﾁｪｯｸﾘｽﾄ(0508以降)'!$C$28="×","",IF(AND(踏み台シート!AB269=1,踏み台シート!AB483=1),2,IF(踏み台シート!AB269=1,1,""))),IF(AND(踏み台シート!AB269=1,踏み台シート!AB483=1),2,IF(踏み台シート!AB269=1,1,"")))</f>
        <v/>
      </c>
      <c r="AC59" s="5" t="str">
        <f>IF($AC$8&gt;=DATE(2023,5,8),IF('別紙3-3_要件ﾁｪｯｸﾘｽﾄ(0508以降)'!$C$28="×","",IF(AND(踏み台シート!AC269=1,踏み台シート!AC483=1),2,IF(踏み台シート!AC269=1,1,""))),IF(AND(踏み台シート!AC269=1,踏み台シート!AC483=1),2,IF(踏み台シート!AC269=1,1,"")))</f>
        <v/>
      </c>
      <c r="AD59" s="5" t="str">
        <f>IF($AD$8&gt;=DATE(2023,5,8),IF('別紙3-3_要件ﾁｪｯｸﾘｽﾄ(0508以降)'!$C$28="×","",IF(AND(踏み台シート!AD269=1,踏み台シート!AD483=1),2,IF(踏み台シート!AD269=1,1,""))),IF(AND(踏み台シート!AD269=1,踏み台シート!AD483=1),2,IF(踏み台シート!AD269=1,1,"")))</f>
        <v/>
      </c>
      <c r="AE59" s="5" t="str">
        <f>IF($AE$8&gt;=DATE(2023,5,8),IF('別紙3-3_要件ﾁｪｯｸﾘｽﾄ(0508以降)'!$C$28="×","",IF(AND(踏み台シート!AE269=1,踏み台シート!AE483=1),2,IF(踏み台シート!AE269=1,1,""))),IF(AND(踏み台シート!AE269=1,踏み台シート!AE483=1),2,IF(踏み台シート!AE269=1,1,"")))</f>
        <v/>
      </c>
      <c r="AF59" s="5" t="str">
        <f>IF($AF$8&gt;=DATE(2023,5,8),IF('別紙3-3_要件ﾁｪｯｸﾘｽﾄ(0508以降)'!$C$28="×","",IF(AND(踏み台シート!AF269=1,踏み台シート!AF483=1),2,IF(踏み台シート!AF269=1,1,""))),IF(AND(踏み台シート!AF269=1,踏み台シート!AF483=1),2,IF(踏み台シート!AF269=1,1,"")))</f>
        <v/>
      </c>
      <c r="AG59" s="5" t="str">
        <f>IF($AG$8&gt;=DATE(2023,5,8),IF('別紙3-3_要件ﾁｪｯｸﾘｽﾄ(0508以降)'!$C$28="×","",IF(AND(踏み台シート!AG269=1,踏み台シート!AG483=1),2,IF(踏み台シート!AG269=1,1,""))),IF(AND(踏み台シート!AG269=1,踏み台シート!AG483=1),2,IF(踏み台シート!AG269=1,1,"")))</f>
        <v/>
      </c>
      <c r="AH59" s="5" t="str">
        <f>IF($AH$8&gt;=DATE(2023,5,8),IF('別紙3-3_要件ﾁｪｯｸﾘｽﾄ(0508以降)'!$C$28="×","",IF(AND(踏み台シート!AH269=1,踏み台シート!AH483=1),2,IF(踏み台シート!AH269=1,1,""))),IF(AND(踏み台シート!AH269=1,踏み台シート!AH483=1),2,IF(踏み台シート!AH269=1,1,"")))</f>
        <v/>
      </c>
      <c r="AI59" s="5" t="str">
        <f>IF($AI$8&gt;=DATE(2023,5,8),IF('別紙3-3_要件ﾁｪｯｸﾘｽﾄ(0508以降)'!$C$28="×","",IF(AND(踏み台シート!AI269=1,踏み台シート!AI483=1),2,IF(踏み台シート!AI269=1,1,""))),IF(AND(踏み台シート!AI269=1,踏み台シート!AI483=1),2,IF(踏み台シート!AI269=1,1,"")))</f>
        <v/>
      </c>
      <c r="AJ59" s="5" t="str">
        <f>IF($AJ$8&gt;=DATE(2023,5,8),IF('別紙3-3_要件ﾁｪｯｸﾘｽﾄ(0508以降)'!$C$28="×","",IF(AND(踏み台シート!AJ269=1,踏み台シート!AJ483=1),2,IF(踏み台シート!AJ269=1,1,""))),IF(AND(踏み台シート!AJ269=1,踏み台シート!AJ483=1),2,IF(踏み台シート!AJ269=1,1,"")))</f>
        <v/>
      </c>
      <c r="AK59" s="5" t="str">
        <f>IF($AK$8&gt;=DATE(2023,5,8),IF('別紙3-3_要件ﾁｪｯｸﾘｽﾄ(0508以降)'!$C$28="×","",IF(AND(踏み台シート!AK269=1,踏み台シート!AK483=1),2,IF(踏み台シート!AK269=1,1,""))),IF(AND(踏み台シート!AK269=1,踏み台シート!AK483=1),2,IF(踏み台シート!AK269=1,1,"")))</f>
        <v/>
      </c>
      <c r="AL59" s="5" t="str">
        <f>IF($AL$8&gt;=DATE(2023,5,8),IF('別紙3-3_要件ﾁｪｯｸﾘｽﾄ(0508以降)'!$C$28="×","",IF(AND(踏み台シート!AL269=1,踏み台シート!AL483=1),2,IF(踏み台シート!AL269=1,1,""))),IF(AND(踏み台シート!AL269=1,踏み台シート!AL483=1),2,IF(踏み台シート!AL269=1,1,"")))</f>
        <v/>
      </c>
      <c r="AM59" s="5" t="str">
        <f>IF($AM$8&gt;=DATE(2023,5,8),IF('別紙3-3_要件ﾁｪｯｸﾘｽﾄ(0508以降)'!$C$28="×","",IF(AND(踏み台シート!AM269=1,踏み台シート!AM483=1),2,IF(踏み台シート!AM269=1,1,""))),IF(AND(踏み台シート!AM269=1,踏み台シート!AM483=1),2,IF(踏み台シート!AM269=1,1,"")))</f>
        <v/>
      </c>
      <c r="AN59" s="5" t="str">
        <f>IF($AN$8&gt;=DATE(2023,5,8),IF('別紙3-3_要件ﾁｪｯｸﾘｽﾄ(0508以降)'!$C$28="×","",IF(AND(踏み台シート!AN269=1,踏み台シート!AN483=1),2,IF(踏み台シート!AN269=1,1,""))),IF(AND(踏み台シート!AN269=1,踏み台シート!AN483=1),2,IF(踏み台シート!AN269=1,1,"")))</f>
        <v/>
      </c>
      <c r="AO59" s="5" t="str">
        <f>IF($AO$8&gt;=DATE(2023,5,8),IF('別紙3-3_要件ﾁｪｯｸﾘｽﾄ(0508以降)'!$C$28="×","",IF(AND(踏み台シート!AO269=1,踏み台シート!AO483=1),2,IF(踏み台シート!AO269=1,1,""))),IF(AND(踏み台シート!AO269=1,踏み台シート!AO483=1),2,IF(踏み台シート!AO269=1,1,"")))</f>
        <v/>
      </c>
      <c r="AP59" s="5" t="str">
        <f>IF($AP$8&gt;=DATE(2023,5,8),IF('別紙3-3_要件ﾁｪｯｸﾘｽﾄ(0508以降)'!$C$28="×","",IF(AND(踏み台シート!AP269=1,踏み台シート!AP483=1),2,IF(踏み台シート!AP269=1,1,""))),IF(AND(踏み台シート!AP269=1,踏み台シート!AP483=1),2,IF(踏み台シート!AP269=1,1,"")))</f>
        <v/>
      </c>
      <c r="AQ59" s="5" t="str">
        <f>IF($AQ$8&gt;=DATE(2023,5,8),IF('別紙3-3_要件ﾁｪｯｸﾘｽﾄ(0508以降)'!$C$28="×","",IF(AND(踏み台シート!AQ269=1,踏み台シート!AQ483=1),2,IF(踏み台シート!AQ269=1,1,""))),IF(AND(踏み台シート!AQ269=1,踏み台シート!AQ483=1),2,IF(踏み台シート!AQ269=1,1,"")))</f>
        <v/>
      </c>
      <c r="AR59" s="5" t="str">
        <f>IF($AR$8&gt;=DATE(2023,5,8),IF('別紙3-3_要件ﾁｪｯｸﾘｽﾄ(0508以降)'!$C$28="×","",IF(AND(踏み台シート!AR269=1,踏み台シート!AR483=1),2,IF(踏み台シート!AR269=1,1,""))),IF(AND(踏み台シート!AR269=1,踏み台シート!AR483=1),2,IF(踏み台シート!AR269=1,1,"")))</f>
        <v/>
      </c>
      <c r="AS59" s="5" t="str">
        <f>IF($AS$8&gt;=DATE(2023,5,8),IF('別紙3-3_要件ﾁｪｯｸﾘｽﾄ(0508以降)'!$C$28="×","",IF(AND(踏み台シート!AS269=1,踏み台シート!AS483=1),2,IF(踏み台シート!AS269=1,1,""))),IF(AND(踏み台シート!AS269=1,踏み台シート!AS483=1),2,IF(踏み台シート!AS269=1,1,"")))</f>
        <v/>
      </c>
      <c r="AT59" s="5" t="str">
        <f>IF($AT$8&gt;=DATE(2023,5,8),IF('別紙3-3_要件ﾁｪｯｸﾘｽﾄ(0508以降)'!$C$28="×","",IF(AND(踏み台シート!AT269=1,踏み台シート!AT483=1),2,IF(踏み台シート!AT269=1,1,""))),IF(AND(踏み台シート!AT269=1,踏み台シート!AT483=1),2,IF(踏み台シート!AT269=1,1,"")))</f>
        <v/>
      </c>
      <c r="AU59" s="5" t="str">
        <f>IF($AU$8&gt;=DATE(2023,5,8),IF('別紙3-3_要件ﾁｪｯｸﾘｽﾄ(0508以降)'!$C$28="×","",IF(AND(踏み台シート!AU269=1,踏み台シート!AU483=1),2,IF(踏み台シート!AU269=1,1,""))),IF(AND(踏み台シート!AU269=1,踏み台シート!AU483=1),2,IF(踏み台シート!AU269=1,1,"")))</f>
        <v/>
      </c>
      <c r="AV59" s="5" t="str">
        <f>IF($AV$8&gt;=DATE(2023,5,8),IF('別紙3-3_要件ﾁｪｯｸﾘｽﾄ(0508以降)'!$C$28="×","",IF(AND(踏み台シート!AV269=1,踏み台シート!AV483=1),2,IF(踏み台シート!AV269=1,1,""))),IF(AND(踏み台シート!AV269=1,踏み台シート!AV483=1),2,IF(踏み台シート!AV269=1,1,"")))</f>
        <v/>
      </c>
      <c r="AW59" s="5" t="str">
        <f>IF($AW$8&gt;=DATE(2023,5,8),IF('別紙3-3_要件ﾁｪｯｸﾘｽﾄ(0508以降)'!$C$28="×","",IF(AND(踏み台シート!AW269=1,踏み台シート!AW483=1),2,IF(踏み台シート!AW269=1,1,""))),IF(AND(踏み台シート!AW269=1,踏み台シート!AW483=1),2,IF(踏み台シート!AW269=1,1,"")))</f>
        <v/>
      </c>
      <c r="AX59" s="5" t="str">
        <f>IF($AX$8&gt;=DATE(2023,5,8),IF('別紙3-3_要件ﾁｪｯｸﾘｽﾄ(0508以降)'!$C$28="×","",IF(AND(踏み台シート!AX269=1,踏み台シート!AX483=1),2,IF(踏み台シート!AX269=1,1,""))),IF(AND(踏み台シート!AX269=1,踏み台シート!AX483=1),2,IF(踏み台シート!AX269=1,1,"")))</f>
        <v/>
      </c>
      <c r="AY59" s="5" t="str">
        <f>IF($AY$8&gt;=DATE(2023,5,8),IF('別紙3-3_要件ﾁｪｯｸﾘｽﾄ(0508以降)'!$C$28="×","",IF(AND(踏み台シート!AY269=1,踏み台シート!AY483=1),2,IF(踏み台シート!AY269=1,1,""))),IF(AND(踏み台シート!AY269=1,踏み台シート!AY483=1),2,IF(踏み台シート!AY269=1,1,"")))</f>
        <v/>
      </c>
      <c r="AZ59" s="5" t="str">
        <f>IF($AZ$8&gt;=DATE(2023,5,8),IF('別紙3-3_要件ﾁｪｯｸﾘｽﾄ(0508以降)'!$C$28="×","",IF(AND(踏み台シート!AZ269=1,踏み台シート!AZ483=1),2,IF(踏み台シート!AZ269=1,1,""))),IF(AND(踏み台シート!AZ269=1,踏み台シート!AZ483=1),2,IF(踏み台シート!AZ269=1,1,"")))</f>
        <v/>
      </c>
      <c r="BA59" s="5" t="str">
        <f>IF($BA$8&gt;=DATE(2023,5,8),IF('別紙3-3_要件ﾁｪｯｸﾘｽﾄ(0508以降)'!$C$28="×","",IF(AND(踏み台シート!BA269=1,踏み台シート!BA483=1),2,IF(踏み台シート!BA269=1,1,""))),IF(AND(踏み台シート!BA269=1,踏み台シート!BA483=1),2,IF(踏み台シート!BA269=1,1,"")))</f>
        <v/>
      </c>
      <c r="BB59" s="18" t="str">
        <f t="shared" si="21"/>
        <v/>
      </c>
      <c r="BC59" s="7" t="str">
        <f t="shared" si="22"/>
        <v/>
      </c>
      <c r="BD59" s="7" t="str">
        <f t="shared" si="23"/>
        <v/>
      </c>
    </row>
    <row r="60" spans="1:56" ht="24" hidden="1" customHeight="1" x14ac:dyDescent="0.2">
      <c r="A60" s="5" t="str">
        <f t="shared" si="25"/>
        <v/>
      </c>
      <c r="B60" s="14" t="str">
        <f>IF('別紙3-1_区分⑤所要額内訳'!B62="","",'別紙3-1_区分⑤所要額内訳'!B62)</f>
        <v/>
      </c>
      <c r="C60" s="5" t="str">
        <f>IF('別紙3-1_区分⑤所要額内訳'!C62="","",'別紙3-1_区分⑤所要額内訳'!C62)</f>
        <v/>
      </c>
      <c r="D60" s="5">
        <f>IF($D$8&gt;=DATE(2023,5,8),IF('別紙3-3_要件ﾁｪｯｸﾘｽﾄ(0508以降)'!$C$28="×","",IF(AND(踏み台シート!D270=1,踏み台シート!D484=1),2,IF(踏み台シート!D270=1,1,""))),IF(AND(踏み台シート!D270=1,踏み台シート!D484=1),2,IF(踏み台シート!D270=1,1,"")))</f>
        <v>1</v>
      </c>
      <c r="E60" s="5" t="str">
        <f>IF($E$8&gt;=DATE(2023,5,8),IF('別紙3-3_要件ﾁｪｯｸﾘｽﾄ(0508以降)'!$C$28="×","",IF(AND(踏み台シート!E270=1,踏み台シート!E484=1),2,IF(踏み台シート!E270=1,1,""))),IF(AND(踏み台シート!E270=1,踏み台シート!E484=1),2,IF(踏み台シート!E270=1,1,"")))</f>
        <v/>
      </c>
      <c r="F60" s="5" t="str">
        <f>IF($F$8&gt;=DATE(2023,5,8),IF('別紙3-3_要件ﾁｪｯｸﾘｽﾄ(0508以降)'!$C$28="×","",IF(AND(踏み台シート!F270=1,踏み台シート!F484=1),2,IF(踏み台シート!F270=1,1,""))),IF(AND(踏み台シート!F270=1,踏み台シート!F484=1),2,IF(踏み台シート!F270=1,1,"")))</f>
        <v/>
      </c>
      <c r="G60" s="5" t="str">
        <f>IF($G$8&gt;=DATE(2023,5,8),IF('別紙3-3_要件ﾁｪｯｸﾘｽﾄ(0508以降)'!$C$28="×","",IF(AND(踏み台シート!G270=1,踏み台シート!G484=1),2,IF(踏み台シート!G270=1,1,""))),IF(AND(踏み台シート!G270=1,踏み台シート!G484=1),2,IF(踏み台シート!G270=1,1,"")))</f>
        <v/>
      </c>
      <c r="H60" s="5" t="str">
        <f>IF($H$8&gt;=DATE(2023,5,8),IF('別紙3-3_要件ﾁｪｯｸﾘｽﾄ(0508以降)'!$C$28="×","",IF(AND(踏み台シート!H270=1,踏み台シート!H484=1),2,IF(踏み台シート!H270=1,1,""))),IF(AND(踏み台シート!H270=1,踏み台シート!H484=1),2,IF(踏み台シート!H270=1,1,"")))</f>
        <v/>
      </c>
      <c r="I60" s="5" t="str">
        <f>IF($I$8&gt;=DATE(2023,5,8),IF('別紙3-3_要件ﾁｪｯｸﾘｽﾄ(0508以降)'!$C$28="×","",IF(AND(踏み台シート!I270=1,踏み台シート!I484=1),2,IF(踏み台シート!I270=1,1,""))),IF(AND(踏み台シート!I270=1,踏み台シート!I484=1),2,IF(踏み台シート!I270=1,1,"")))</f>
        <v/>
      </c>
      <c r="J60" s="5" t="str">
        <f>IF($J$8&gt;=DATE(2023,5,8),IF('別紙3-3_要件ﾁｪｯｸﾘｽﾄ(0508以降)'!$C$28="×","",IF(AND(踏み台シート!J270=1,踏み台シート!J484=1),2,IF(踏み台シート!J270=1,1,""))),IF(AND(踏み台シート!J270=1,踏み台シート!J484=1),2,IF(踏み台シート!J270=1,1,"")))</f>
        <v/>
      </c>
      <c r="K60" s="5" t="str">
        <f>IF($K$8&gt;=DATE(2023,5,8),IF('別紙3-3_要件ﾁｪｯｸﾘｽﾄ(0508以降)'!$C$28="×","",IF(AND(踏み台シート!K270=1,踏み台シート!K484=1),2,IF(踏み台シート!K270=1,1,""))),IF(AND(踏み台シート!K270=1,踏み台シート!K484=1),2,IF(踏み台シート!K270=1,1,"")))</f>
        <v/>
      </c>
      <c r="L60" s="5" t="str">
        <f>IF($L$8&gt;=DATE(2023,5,8),IF('別紙3-3_要件ﾁｪｯｸﾘｽﾄ(0508以降)'!$C$28="×","",IF(AND(踏み台シート!L270=1,踏み台シート!L484=1),2,IF(踏み台シート!L270=1,1,""))),IF(AND(踏み台シート!L270=1,踏み台シート!L484=1),2,IF(踏み台シート!L270=1,1,"")))</f>
        <v/>
      </c>
      <c r="M60" s="5" t="str">
        <f>IF($M$8&gt;=DATE(2023,5,8),IF('別紙3-3_要件ﾁｪｯｸﾘｽﾄ(0508以降)'!$C$28="×","",IF(AND(踏み台シート!M270=1,踏み台シート!M484=1),2,IF(踏み台シート!M270=1,1,""))),IF(AND(踏み台シート!M270=1,踏み台シート!M484=1),2,IF(踏み台シート!M270=1,1,"")))</f>
        <v/>
      </c>
      <c r="N60" s="5" t="str">
        <f>IF($N$8&gt;=DATE(2023,5,8),IF('別紙3-3_要件ﾁｪｯｸﾘｽﾄ(0508以降)'!$C$28="×","",IF(AND(踏み台シート!N270=1,踏み台シート!N484=1),2,IF(踏み台シート!N270=1,1,""))),IF(AND(踏み台シート!N270=1,踏み台シート!N484=1),2,IF(踏み台シート!N270=1,1,"")))</f>
        <v/>
      </c>
      <c r="O60" s="5" t="str">
        <f>IF($O$8&gt;=DATE(2023,5,8),IF('別紙3-3_要件ﾁｪｯｸﾘｽﾄ(0508以降)'!$C$28="×","",IF(AND(踏み台シート!O270=1,踏み台シート!O484=1),2,IF(踏み台シート!O270=1,1,""))),IF(AND(踏み台シート!O270=1,踏み台シート!O484=1),2,IF(踏み台シート!O270=1,1,"")))</f>
        <v/>
      </c>
      <c r="P60" s="5" t="str">
        <f>IF($P$8&gt;=DATE(2023,5,8),IF('別紙3-3_要件ﾁｪｯｸﾘｽﾄ(0508以降)'!$C$28="×","",IF(AND(踏み台シート!P270=1,踏み台シート!P484=1),2,IF(踏み台シート!P270=1,1,""))),IF(AND(踏み台シート!P270=1,踏み台シート!P484=1),2,IF(踏み台シート!P270=1,1,"")))</f>
        <v/>
      </c>
      <c r="Q60" s="5" t="str">
        <f>IF($Q$8&gt;=DATE(2023,5,8),IF('別紙3-3_要件ﾁｪｯｸﾘｽﾄ(0508以降)'!$C$28="×","",IF(AND(踏み台シート!Q270=1,踏み台シート!Q484=1),2,IF(踏み台シート!Q270=1,1,""))),IF(AND(踏み台シート!Q270=1,踏み台シート!Q484=1),2,IF(踏み台シート!Q270=1,1,"")))</f>
        <v/>
      </c>
      <c r="R60" s="5" t="str">
        <f>IF($R$8&gt;=DATE(2023,5,8),IF('別紙3-3_要件ﾁｪｯｸﾘｽﾄ(0508以降)'!$C$28="×","",IF(AND(踏み台シート!R270=1,踏み台シート!R484=1),2,IF(踏み台シート!R270=1,1,""))),IF(AND(踏み台シート!R270=1,踏み台シート!R484=1),2,IF(踏み台シート!R270=1,1,"")))</f>
        <v/>
      </c>
      <c r="S60" s="5" t="str">
        <f>IF($S$8&gt;=DATE(2023,5,8),IF('別紙3-3_要件ﾁｪｯｸﾘｽﾄ(0508以降)'!$C$28="×","",IF(AND(踏み台シート!S270=1,踏み台シート!S484=1),2,IF(踏み台シート!S270=1,1,""))),IF(AND(踏み台シート!S270=1,踏み台シート!S484=1),2,IF(踏み台シート!S270=1,1,"")))</f>
        <v/>
      </c>
      <c r="T60" s="5" t="str">
        <f>IF($T$8&gt;=DATE(2023,5,8),IF('別紙3-3_要件ﾁｪｯｸﾘｽﾄ(0508以降)'!$C$28="×","",IF(AND(踏み台シート!T270=1,踏み台シート!T484=1),2,IF(踏み台シート!T270=1,1,""))),IF(AND(踏み台シート!T270=1,踏み台シート!T484=1),2,IF(踏み台シート!T270=1,1,"")))</f>
        <v/>
      </c>
      <c r="U60" s="5" t="str">
        <f>IF($U$8&gt;=DATE(2023,5,8),IF('別紙3-3_要件ﾁｪｯｸﾘｽﾄ(0508以降)'!$C$28="×","",IF(AND(踏み台シート!U270=1,踏み台シート!U484=1),2,IF(踏み台シート!U270=1,1,""))),IF(AND(踏み台シート!U270=1,踏み台シート!U484=1),2,IF(踏み台シート!U270=1,1,"")))</f>
        <v/>
      </c>
      <c r="V60" s="5" t="str">
        <f>IF($V$8&gt;=DATE(2023,5,8),IF('別紙3-3_要件ﾁｪｯｸﾘｽﾄ(0508以降)'!$C$28="×","",IF(AND(踏み台シート!V270=1,踏み台シート!V484=1),2,IF(踏み台シート!V270=1,1,""))),IF(AND(踏み台シート!V270=1,踏み台シート!V484=1),2,IF(踏み台シート!V270=1,1,"")))</f>
        <v/>
      </c>
      <c r="W60" s="5" t="str">
        <f>IF($W$8&gt;=DATE(2023,5,8),IF('別紙3-3_要件ﾁｪｯｸﾘｽﾄ(0508以降)'!$C$28="×","",IF(AND(踏み台シート!W270=1,踏み台シート!W484=1),2,IF(踏み台シート!W270=1,1,""))),IF(AND(踏み台シート!W270=1,踏み台シート!W484=1),2,IF(踏み台シート!W270=1,1,"")))</f>
        <v/>
      </c>
      <c r="X60" s="5" t="str">
        <f>IF($X$8&gt;=DATE(2023,5,8),IF('別紙3-3_要件ﾁｪｯｸﾘｽﾄ(0508以降)'!$C$28="×","",IF(AND(踏み台シート!X270=1,踏み台シート!X484=1),2,IF(踏み台シート!X270=1,1,""))),IF(AND(踏み台シート!X270=1,踏み台シート!X484=1),2,IF(踏み台シート!X270=1,1,"")))</f>
        <v/>
      </c>
      <c r="Y60" s="5" t="str">
        <f>IF($Y$8&gt;=DATE(2023,5,8),IF('別紙3-3_要件ﾁｪｯｸﾘｽﾄ(0508以降)'!$C$28="×","",IF(AND(踏み台シート!Y270=1,踏み台シート!Y484=1),2,IF(踏み台シート!Y270=1,1,""))),IF(AND(踏み台シート!Y270=1,踏み台シート!Y484=1),2,IF(踏み台シート!Y270=1,1,"")))</f>
        <v/>
      </c>
      <c r="Z60" s="5" t="str">
        <f>IF($Z$8&gt;=DATE(2023,5,8),IF('別紙3-3_要件ﾁｪｯｸﾘｽﾄ(0508以降)'!$C$28="×","",IF(AND(踏み台シート!Z270=1,踏み台シート!Z484=1),2,IF(踏み台シート!Z270=1,1,""))),IF(AND(踏み台シート!Z270=1,踏み台シート!Z484=1),2,IF(踏み台シート!Z270=1,1,"")))</f>
        <v/>
      </c>
      <c r="AA60" s="5" t="str">
        <f>IF($AA$8&gt;=DATE(2023,5,8),IF('別紙3-3_要件ﾁｪｯｸﾘｽﾄ(0508以降)'!$C$28="×","",IF(AND(踏み台シート!AA270=1,踏み台シート!AA484=1),2,IF(踏み台シート!AA270=1,1,""))),IF(AND(踏み台シート!AA270=1,踏み台シート!AA484=1),2,IF(踏み台シート!AA270=1,1,"")))</f>
        <v/>
      </c>
      <c r="AB60" s="5" t="str">
        <f>IF($AB$8&gt;=DATE(2023,5,8),IF('別紙3-3_要件ﾁｪｯｸﾘｽﾄ(0508以降)'!$C$28="×","",IF(AND(踏み台シート!AB270=1,踏み台シート!AB484=1),2,IF(踏み台シート!AB270=1,1,""))),IF(AND(踏み台シート!AB270=1,踏み台シート!AB484=1),2,IF(踏み台シート!AB270=1,1,"")))</f>
        <v/>
      </c>
      <c r="AC60" s="5" t="str">
        <f>IF($AC$8&gt;=DATE(2023,5,8),IF('別紙3-3_要件ﾁｪｯｸﾘｽﾄ(0508以降)'!$C$28="×","",IF(AND(踏み台シート!AC270=1,踏み台シート!AC484=1),2,IF(踏み台シート!AC270=1,1,""))),IF(AND(踏み台シート!AC270=1,踏み台シート!AC484=1),2,IF(踏み台シート!AC270=1,1,"")))</f>
        <v/>
      </c>
      <c r="AD60" s="5" t="str">
        <f>IF($AD$8&gt;=DATE(2023,5,8),IF('別紙3-3_要件ﾁｪｯｸﾘｽﾄ(0508以降)'!$C$28="×","",IF(AND(踏み台シート!AD270=1,踏み台シート!AD484=1),2,IF(踏み台シート!AD270=1,1,""))),IF(AND(踏み台シート!AD270=1,踏み台シート!AD484=1),2,IF(踏み台シート!AD270=1,1,"")))</f>
        <v/>
      </c>
      <c r="AE60" s="5" t="str">
        <f>IF($AE$8&gt;=DATE(2023,5,8),IF('別紙3-3_要件ﾁｪｯｸﾘｽﾄ(0508以降)'!$C$28="×","",IF(AND(踏み台シート!AE270=1,踏み台シート!AE484=1),2,IF(踏み台シート!AE270=1,1,""))),IF(AND(踏み台シート!AE270=1,踏み台シート!AE484=1),2,IF(踏み台シート!AE270=1,1,"")))</f>
        <v/>
      </c>
      <c r="AF60" s="5" t="str">
        <f>IF($AF$8&gt;=DATE(2023,5,8),IF('別紙3-3_要件ﾁｪｯｸﾘｽﾄ(0508以降)'!$C$28="×","",IF(AND(踏み台シート!AF270=1,踏み台シート!AF484=1),2,IF(踏み台シート!AF270=1,1,""))),IF(AND(踏み台シート!AF270=1,踏み台シート!AF484=1),2,IF(踏み台シート!AF270=1,1,"")))</f>
        <v/>
      </c>
      <c r="AG60" s="5" t="str">
        <f>IF($AG$8&gt;=DATE(2023,5,8),IF('別紙3-3_要件ﾁｪｯｸﾘｽﾄ(0508以降)'!$C$28="×","",IF(AND(踏み台シート!AG270=1,踏み台シート!AG484=1),2,IF(踏み台シート!AG270=1,1,""))),IF(AND(踏み台シート!AG270=1,踏み台シート!AG484=1),2,IF(踏み台シート!AG270=1,1,"")))</f>
        <v/>
      </c>
      <c r="AH60" s="5" t="str">
        <f>IF($AH$8&gt;=DATE(2023,5,8),IF('別紙3-3_要件ﾁｪｯｸﾘｽﾄ(0508以降)'!$C$28="×","",IF(AND(踏み台シート!AH270=1,踏み台シート!AH484=1),2,IF(踏み台シート!AH270=1,1,""))),IF(AND(踏み台シート!AH270=1,踏み台シート!AH484=1),2,IF(踏み台シート!AH270=1,1,"")))</f>
        <v/>
      </c>
      <c r="AI60" s="5" t="str">
        <f>IF($AI$8&gt;=DATE(2023,5,8),IF('別紙3-3_要件ﾁｪｯｸﾘｽﾄ(0508以降)'!$C$28="×","",IF(AND(踏み台シート!AI270=1,踏み台シート!AI484=1),2,IF(踏み台シート!AI270=1,1,""))),IF(AND(踏み台シート!AI270=1,踏み台シート!AI484=1),2,IF(踏み台シート!AI270=1,1,"")))</f>
        <v/>
      </c>
      <c r="AJ60" s="5" t="str">
        <f>IF($AJ$8&gt;=DATE(2023,5,8),IF('別紙3-3_要件ﾁｪｯｸﾘｽﾄ(0508以降)'!$C$28="×","",IF(AND(踏み台シート!AJ270=1,踏み台シート!AJ484=1),2,IF(踏み台シート!AJ270=1,1,""))),IF(AND(踏み台シート!AJ270=1,踏み台シート!AJ484=1),2,IF(踏み台シート!AJ270=1,1,"")))</f>
        <v/>
      </c>
      <c r="AK60" s="5" t="str">
        <f>IF($AK$8&gt;=DATE(2023,5,8),IF('別紙3-3_要件ﾁｪｯｸﾘｽﾄ(0508以降)'!$C$28="×","",IF(AND(踏み台シート!AK270=1,踏み台シート!AK484=1),2,IF(踏み台シート!AK270=1,1,""))),IF(AND(踏み台シート!AK270=1,踏み台シート!AK484=1),2,IF(踏み台シート!AK270=1,1,"")))</f>
        <v/>
      </c>
      <c r="AL60" s="5" t="str">
        <f>IF($AL$8&gt;=DATE(2023,5,8),IF('別紙3-3_要件ﾁｪｯｸﾘｽﾄ(0508以降)'!$C$28="×","",IF(AND(踏み台シート!AL270=1,踏み台シート!AL484=1),2,IF(踏み台シート!AL270=1,1,""))),IF(AND(踏み台シート!AL270=1,踏み台シート!AL484=1),2,IF(踏み台シート!AL270=1,1,"")))</f>
        <v/>
      </c>
      <c r="AM60" s="5" t="str">
        <f>IF($AM$8&gt;=DATE(2023,5,8),IF('別紙3-3_要件ﾁｪｯｸﾘｽﾄ(0508以降)'!$C$28="×","",IF(AND(踏み台シート!AM270=1,踏み台シート!AM484=1),2,IF(踏み台シート!AM270=1,1,""))),IF(AND(踏み台シート!AM270=1,踏み台シート!AM484=1),2,IF(踏み台シート!AM270=1,1,"")))</f>
        <v/>
      </c>
      <c r="AN60" s="5" t="str">
        <f>IF($AN$8&gt;=DATE(2023,5,8),IF('別紙3-3_要件ﾁｪｯｸﾘｽﾄ(0508以降)'!$C$28="×","",IF(AND(踏み台シート!AN270=1,踏み台シート!AN484=1),2,IF(踏み台シート!AN270=1,1,""))),IF(AND(踏み台シート!AN270=1,踏み台シート!AN484=1),2,IF(踏み台シート!AN270=1,1,"")))</f>
        <v/>
      </c>
      <c r="AO60" s="5" t="str">
        <f>IF($AO$8&gt;=DATE(2023,5,8),IF('別紙3-3_要件ﾁｪｯｸﾘｽﾄ(0508以降)'!$C$28="×","",IF(AND(踏み台シート!AO270=1,踏み台シート!AO484=1),2,IF(踏み台シート!AO270=1,1,""))),IF(AND(踏み台シート!AO270=1,踏み台シート!AO484=1),2,IF(踏み台シート!AO270=1,1,"")))</f>
        <v/>
      </c>
      <c r="AP60" s="5" t="str">
        <f>IF($AP$8&gt;=DATE(2023,5,8),IF('別紙3-3_要件ﾁｪｯｸﾘｽﾄ(0508以降)'!$C$28="×","",IF(AND(踏み台シート!AP270=1,踏み台シート!AP484=1),2,IF(踏み台シート!AP270=1,1,""))),IF(AND(踏み台シート!AP270=1,踏み台シート!AP484=1),2,IF(踏み台シート!AP270=1,1,"")))</f>
        <v/>
      </c>
      <c r="AQ60" s="5" t="str">
        <f>IF($AQ$8&gt;=DATE(2023,5,8),IF('別紙3-3_要件ﾁｪｯｸﾘｽﾄ(0508以降)'!$C$28="×","",IF(AND(踏み台シート!AQ270=1,踏み台シート!AQ484=1),2,IF(踏み台シート!AQ270=1,1,""))),IF(AND(踏み台シート!AQ270=1,踏み台シート!AQ484=1),2,IF(踏み台シート!AQ270=1,1,"")))</f>
        <v/>
      </c>
      <c r="AR60" s="5" t="str">
        <f>IF($AR$8&gt;=DATE(2023,5,8),IF('別紙3-3_要件ﾁｪｯｸﾘｽﾄ(0508以降)'!$C$28="×","",IF(AND(踏み台シート!AR270=1,踏み台シート!AR484=1),2,IF(踏み台シート!AR270=1,1,""))),IF(AND(踏み台シート!AR270=1,踏み台シート!AR484=1),2,IF(踏み台シート!AR270=1,1,"")))</f>
        <v/>
      </c>
      <c r="AS60" s="5" t="str">
        <f>IF($AS$8&gt;=DATE(2023,5,8),IF('別紙3-3_要件ﾁｪｯｸﾘｽﾄ(0508以降)'!$C$28="×","",IF(AND(踏み台シート!AS270=1,踏み台シート!AS484=1),2,IF(踏み台シート!AS270=1,1,""))),IF(AND(踏み台シート!AS270=1,踏み台シート!AS484=1),2,IF(踏み台シート!AS270=1,1,"")))</f>
        <v/>
      </c>
      <c r="AT60" s="5" t="str">
        <f>IF($AT$8&gt;=DATE(2023,5,8),IF('別紙3-3_要件ﾁｪｯｸﾘｽﾄ(0508以降)'!$C$28="×","",IF(AND(踏み台シート!AT270=1,踏み台シート!AT484=1),2,IF(踏み台シート!AT270=1,1,""))),IF(AND(踏み台シート!AT270=1,踏み台シート!AT484=1),2,IF(踏み台シート!AT270=1,1,"")))</f>
        <v/>
      </c>
      <c r="AU60" s="5" t="str">
        <f>IF($AU$8&gt;=DATE(2023,5,8),IF('別紙3-3_要件ﾁｪｯｸﾘｽﾄ(0508以降)'!$C$28="×","",IF(AND(踏み台シート!AU270=1,踏み台シート!AU484=1),2,IF(踏み台シート!AU270=1,1,""))),IF(AND(踏み台シート!AU270=1,踏み台シート!AU484=1),2,IF(踏み台シート!AU270=1,1,"")))</f>
        <v/>
      </c>
      <c r="AV60" s="5" t="str">
        <f>IF($AV$8&gt;=DATE(2023,5,8),IF('別紙3-3_要件ﾁｪｯｸﾘｽﾄ(0508以降)'!$C$28="×","",IF(AND(踏み台シート!AV270=1,踏み台シート!AV484=1),2,IF(踏み台シート!AV270=1,1,""))),IF(AND(踏み台シート!AV270=1,踏み台シート!AV484=1),2,IF(踏み台シート!AV270=1,1,"")))</f>
        <v/>
      </c>
      <c r="AW60" s="5" t="str">
        <f>IF($AW$8&gt;=DATE(2023,5,8),IF('別紙3-3_要件ﾁｪｯｸﾘｽﾄ(0508以降)'!$C$28="×","",IF(AND(踏み台シート!AW270=1,踏み台シート!AW484=1),2,IF(踏み台シート!AW270=1,1,""))),IF(AND(踏み台シート!AW270=1,踏み台シート!AW484=1),2,IF(踏み台シート!AW270=1,1,"")))</f>
        <v/>
      </c>
      <c r="AX60" s="5" t="str">
        <f>IF($AX$8&gt;=DATE(2023,5,8),IF('別紙3-3_要件ﾁｪｯｸﾘｽﾄ(0508以降)'!$C$28="×","",IF(AND(踏み台シート!AX270=1,踏み台シート!AX484=1),2,IF(踏み台シート!AX270=1,1,""))),IF(AND(踏み台シート!AX270=1,踏み台シート!AX484=1),2,IF(踏み台シート!AX270=1,1,"")))</f>
        <v/>
      </c>
      <c r="AY60" s="5" t="str">
        <f>IF($AY$8&gt;=DATE(2023,5,8),IF('別紙3-3_要件ﾁｪｯｸﾘｽﾄ(0508以降)'!$C$28="×","",IF(AND(踏み台シート!AY270=1,踏み台シート!AY484=1),2,IF(踏み台シート!AY270=1,1,""))),IF(AND(踏み台シート!AY270=1,踏み台シート!AY484=1),2,IF(踏み台シート!AY270=1,1,"")))</f>
        <v/>
      </c>
      <c r="AZ60" s="5" t="str">
        <f>IF($AZ$8&gt;=DATE(2023,5,8),IF('別紙3-3_要件ﾁｪｯｸﾘｽﾄ(0508以降)'!$C$28="×","",IF(AND(踏み台シート!AZ270=1,踏み台シート!AZ484=1),2,IF(踏み台シート!AZ270=1,1,""))),IF(AND(踏み台シート!AZ270=1,踏み台シート!AZ484=1),2,IF(踏み台シート!AZ270=1,1,"")))</f>
        <v/>
      </c>
      <c r="BA60" s="5" t="str">
        <f>IF($BA$8&gt;=DATE(2023,5,8),IF('別紙3-3_要件ﾁｪｯｸﾘｽﾄ(0508以降)'!$C$28="×","",IF(AND(踏み台シート!BA270=1,踏み台シート!BA484=1),2,IF(踏み台シート!BA270=1,1,""))),IF(AND(踏み台シート!BA270=1,踏み台シート!BA484=1),2,IF(踏み台シート!BA270=1,1,"")))</f>
        <v/>
      </c>
      <c r="BB60" s="18" t="str">
        <f t="shared" si="21"/>
        <v/>
      </c>
      <c r="BC60" s="7" t="str">
        <f t="shared" si="22"/>
        <v/>
      </c>
      <c r="BD60" s="7" t="str">
        <f t="shared" si="23"/>
        <v/>
      </c>
    </row>
    <row r="61" spans="1:56" ht="24" hidden="1" customHeight="1" x14ac:dyDescent="0.2">
      <c r="A61" s="5" t="str">
        <f t="shared" si="25"/>
        <v/>
      </c>
      <c r="B61" s="14" t="str">
        <f>IF('別紙3-1_区分⑤所要額内訳'!B63="","",'別紙3-1_区分⑤所要額内訳'!B63)</f>
        <v/>
      </c>
      <c r="C61" s="5" t="str">
        <f>IF('別紙3-1_区分⑤所要額内訳'!C63="","",'別紙3-1_区分⑤所要額内訳'!C63)</f>
        <v/>
      </c>
      <c r="D61" s="5">
        <f>IF($D$8&gt;=DATE(2023,5,8),IF('別紙3-3_要件ﾁｪｯｸﾘｽﾄ(0508以降)'!$C$28="×","",IF(AND(踏み台シート!D271=1,踏み台シート!D485=1),2,IF(踏み台シート!D271=1,1,""))),IF(AND(踏み台シート!D271=1,踏み台シート!D485=1),2,IF(踏み台シート!D271=1,1,"")))</f>
        <v>1</v>
      </c>
      <c r="E61" s="5" t="str">
        <f>IF($E$8&gt;=DATE(2023,5,8),IF('別紙3-3_要件ﾁｪｯｸﾘｽﾄ(0508以降)'!$C$28="×","",IF(AND(踏み台シート!E271=1,踏み台シート!E485=1),2,IF(踏み台シート!E271=1,1,""))),IF(AND(踏み台シート!E271=1,踏み台シート!E485=1),2,IF(踏み台シート!E271=1,1,"")))</f>
        <v/>
      </c>
      <c r="F61" s="5" t="str">
        <f>IF($F$8&gt;=DATE(2023,5,8),IF('別紙3-3_要件ﾁｪｯｸﾘｽﾄ(0508以降)'!$C$28="×","",IF(AND(踏み台シート!F271=1,踏み台シート!F485=1),2,IF(踏み台シート!F271=1,1,""))),IF(AND(踏み台シート!F271=1,踏み台シート!F485=1),2,IF(踏み台シート!F271=1,1,"")))</f>
        <v/>
      </c>
      <c r="G61" s="5" t="str">
        <f>IF($G$8&gt;=DATE(2023,5,8),IF('別紙3-3_要件ﾁｪｯｸﾘｽﾄ(0508以降)'!$C$28="×","",IF(AND(踏み台シート!G271=1,踏み台シート!G485=1),2,IF(踏み台シート!G271=1,1,""))),IF(AND(踏み台シート!G271=1,踏み台シート!G485=1),2,IF(踏み台シート!G271=1,1,"")))</f>
        <v/>
      </c>
      <c r="H61" s="5" t="str">
        <f>IF($H$8&gt;=DATE(2023,5,8),IF('別紙3-3_要件ﾁｪｯｸﾘｽﾄ(0508以降)'!$C$28="×","",IF(AND(踏み台シート!H271=1,踏み台シート!H485=1),2,IF(踏み台シート!H271=1,1,""))),IF(AND(踏み台シート!H271=1,踏み台シート!H485=1),2,IF(踏み台シート!H271=1,1,"")))</f>
        <v/>
      </c>
      <c r="I61" s="5" t="str">
        <f>IF($I$8&gt;=DATE(2023,5,8),IF('別紙3-3_要件ﾁｪｯｸﾘｽﾄ(0508以降)'!$C$28="×","",IF(AND(踏み台シート!I271=1,踏み台シート!I485=1),2,IF(踏み台シート!I271=1,1,""))),IF(AND(踏み台シート!I271=1,踏み台シート!I485=1),2,IF(踏み台シート!I271=1,1,"")))</f>
        <v/>
      </c>
      <c r="J61" s="5" t="str">
        <f>IF($J$8&gt;=DATE(2023,5,8),IF('別紙3-3_要件ﾁｪｯｸﾘｽﾄ(0508以降)'!$C$28="×","",IF(AND(踏み台シート!J271=1,踏み台シート!J485=1),2,IF(踏み台シート!J271=1,1,""))),IF(AND(踏み台シート!J271=1,踏み台シート!J485=1),2,IF(踏み台シート!J271=1,1,"")))</f>
        <v/>
      </c>
      <c r="K61" s="5" t="str">
        <f>IF($K$8&gt;=DATE(2023,5,8),IF('別紙3-3_要件ﾁｪｯｸﾘｽﾄ(0508以降)'!$C$28="×","",IF(AND(踏み台シート!K271=1,踏み台シート!K485=1),2,IF(踏み台シート!K271=1,1,""))),IF(AND(踏み台シート!K271=1,踏み台シート!K485=1),2,IF(踏み台シート!K271=1,1,"")))</f>
        <v/>
      </c>
      <c r="L61" s="5" t="str">
        <f>IF($L$8&gt;=DATE(2023,5,8),IF('別紙3-3_要件ﾁｪｯｸﾘｽﾄ(0508以降)'!$C$28="×","",IF(AND(踏み台シート!L271=1,踏み台シート!L485=1),2,IF(踏み台シート!L271=1,1,""))),IF(AND(踏み台シート!L271=1,踏み台シート!L485=1),2,IF(踏み台シート!L271=1,1,"")))</f>
        <v/>
      </c>
      <c r="M61" s="5" t="str">
        <f>IF($M$8&gt;=DATE(2023,5,8),IF('別紙3-3_要件ﾁｪｯｸﾘｽﾄ(0508以降)'!$C$28="×","",IF(AND(踏み台シート!M271=1,踏み台シート!M485=1),2,IF(踏み台シート!M271=1,1,""))),IF(AND(踏み台シート!M271=1,踏み台シート!M485=1),2,IF(踏み台シート!M271=1,1,"")))</f>
        <v/>
      </c>
      <c r="N61" s="5" t="str">
        <f>IF($N$8&gt;=DATE(2023,5,8),IF('別紙3-3_要件ﾁｪｯｸﾘｽﾄ(0508以降)'!$C$28="×","",IF(AND(踏み台シート!N271=1,踏み台シート!N485=1),2,IF(踏み台シート!N271=1,1,""))),IF(AND(踏み台シート!N271=1,踏み台シート!N485=1),2,IF(踏み台シート!N271=1,1,"")))</f>
        <v/>
      </c>
      <c r="O61" s="5" t="str">
        <f>IF($O$8&gt;=DATE(2023,5,8),IF('別紙3-3_要件ﾁｪｯｸﾘｽﾄ(0508以降)'!$C$28="×","",IF(AND(踏み台シート!O271=1,踏み台シート!O485=1),2,IF(踏み台シート!O271=1,1,""))),IF(AND(踏み台シート!O271=1,踏み台シート!O485=1),2,IF(踏み台シート!O271=1,1,"")))</f>
        <v/>
      </c>
      <c r="P61" s="5" t="str">
        <f>IF($P$8&gt;=DATE(2023,5,8),IF('別紙3-3_要件ﾁｪｯｸﾘｽﾄ(0508以降)'!$C$28="×","",IF(AND(踏み台シート!P271=1,踏み台シート!P485=1),2,IF(踏み台シート!P271=1,1,""))),IF(AND(踏み台シート!P271=1,踏み台シート!P485=1),2,IF(踏み台シート!P271=1,1,"")))</f>
        <v/>
      </c>
      <c r="Q61" s="5" t="str">
        <f>IF($Q$8&gt;=DATE(2023,5,8),IF('別紙3-3_要件ﾁｪｯｸﾘｽﾄ(0508以降)'!$C$28="×","",IF(AND(踏み台シート!Q271=1,踏み台シート!Q485=1),2,IF(踏み台シート!Q271=1,1,""))),IF(AND(踏み台シート!Q271=1,踏み台シート!Q485=1),2,IF(踏み台シート!Q271=1,1,"")))</f>
        <v/>
      </c>
      <c r="R61" s="5" t="str">
        <f>IF($R$8&gt;=DATE(2023,5,8),IF('別紙3-3_要件ﾁｪｯｸﾘｽﾄ(0508以降)'!$C$28="×","",IF(AND(踏み台シート!R271=1,踏み台シート!R485=1),2,IF(踏み台シート!R271=1,1,""))),IF(AND(踏み台シート!R271=1,踏み台シート!R485=1),2,IF(踏み台シート!R271=1,1,"")))</f>
        <v/>
      </c>
      <c r="S61" s="5" t="str">
        <f>IF($S$8&gt;=DATE(2023,5,8),IF('別紙3-3_要件ﾁｪｯｸﾘｽﾄ(0508以降)'!$C$28="×","",IF(AND(踏み台シート!S271=1,踏み台シート!S485=1),2,IF(踏み台シート!S271=1,1,""))),IF(AND(踏み台シート!S271=1,踏み台シート!S485=1),2,IF(踏み台シート!S271=1,1,"")))</f>
        <v/>
      </c>
      <c r="T61" s="5" t="str">
        <f>IF($T$8&gt;=DATE(2023,5,8),IF('別紙3-3_要件ﾁｪｯｸﾘｽﾄ(0508以降)'!$C$28="×","",IF(AND(踏み台シート!T271=1,踏み台シート!T485=1),2,IF(踏み台シート!T271=1,1,""))),IF(AND(踏み台シート!T271=1,踏み台シート!T485=1),2,IF(踏み台シート!T271=1,1,"")))</f>
        <v/>
      </c>
      <c r="U61" s="5" t="str">
        <f>IF($U$8&gt;=DATE(2023,5,8),IF('別紙3-3_要件ﾁｪｯｸﾘｽﾄ(0508以降)'!$C$28="×","",IF(AND(踏み台シート!U271=1,踏み台シート!U485=1),2,IF(踏み台シート!U271=1,1,""))),IF(AND(踏み台シート!U271=1,踏み台シート!U485=1),2,IF(踏み台シート!U271=1,1,"")))</f>
        <v/>
      </c>
      <c r="V61" s="5" t="str">
        <f>IF($V$8&gt;=DATE(2023,5,8),IF('別紙3-3_要件ﾁｪｯｸﾘｽﾄ(0508以降)'!$C$28="×","",IF(AND(踏み台シート!V271=1,踏み台シート!V485=1),2,IF(踏み台シート!V271=1,1,""))),IF(AND(踏み台シート!V271=1,踏み台シート!V485=1),2,IF(踏み台シート!V271=1,1,"")))</f>
        <v/>
      </c>
      <c r="W61" s="5" t="str">
        <f>IF($W$8&gt;=DATE(2023,5,8),IF('別紙3-3_要件ﾁｪｯｸﾘｽﾄ(0508以降)'!$C$28="×","",IF(AND(踏み台シート!W271=1,踏み台シート!W485=1),2,IF(踏み台シート!W271=1,1,""))),IF(AND(踏み台シート!W271=1,踏み台シート!W485=1),2,IF(踏み台シート!W271=1,1,"")))</f>
        <v/>
      </c>
      <c r="X61" s="5" t="str">
        <f>IF($X$8&gt;=DATE(2023,5,8),IF('別紙3-3_要件ﾁｪｯｸﾘｽﾄ(0508以降)'!$C$28="×","",IF(AND(踏み台シート!X271=1,踏み台シート!X485=1),2,IF(踏み台シート!X271=1,1,""))),IF(AND(踏み台シート!X271=1,踏み台シート!X485=1),2,IF(踏み台シート!X271=1,1,"")))</f>
        <v/>
      </c>
      <c r="Y61" s="5" t="str">
        <f>IF($Y$8&gt;=DATE(2023,5,8),IF('別紙3-3_要件ﾁｪｯｸﾘｽﾄ(0508以降)'!$C$28="×","",IF(AND(踏み台シート!Y271=1,踏み台シート!Y485=1),2,IF(踏み台シート!Y271=1,1,""))),IF(AND(踏み台シート!Y271=1,踏み台シート!Y485=1),2,IF(踏み台シート!Y271=1,1,"")))</f>
        <v/>
      </c>
      <c r="Z61" s="5" t="str">
        <f>IF($Z$8&gt;=DATE(2023,5,8),IF('別紙3-3_要件ﾁｪｯｸﾘｽﾄ(0508以降)'!$C$28="×","",IF(AND(踏み台シート!Z271=1,踏み台シート!Z485=1),2,IF(踏み台シート!Z271=1,1,""))),IF(AND(踏み台シート!Z271=1,踏み台シート!Z485=1),2,IF(踏み台シート!Z271=1,1,"")))</f>
        <v/>
      </c>
      <c r="AA61" s="5" t="str">
        <f>IF($AA$8&gt;=DATE(2023,5,8),IF('別紙3-3_要件ﾁｪｯｸﾘｽﾄ(0508以降)'!$C$28="×","",IF(AND(踏み台シート!AA271=1,踏み台シート!AA485=1),2,IF(踏み台シート!AA271=1,1,""))),IF(AND(踏み台シート!AA271=1,踏み台シート!AA485=1),2,IF(踏み台シート!AA271=1,1,"")))</f>
        <v/>
      </c>
      <c r="AB61" s="5" t="str">
        <f>IF($AB$8&gt;=DATE(2023,5,8),IF('別紙3-3_要件ﾁｪｯｸﾘｽﾄ(0508以降)'!$C$28="×","",IF(AND(踏み台シート!AB271=1,踏み台シート!AB485=1),2,IF(踏み台シート!AB271=1,1,""))),IF(AND(踏み台シート!AB271=1,踏み台シート!AB485=1),2,IF(踏み台シート!AB271=1,1,"")))</f>
        <v/>
      </c>
      <c r="AC61" s="5" t="str">
        <f>IF($AC$8&gt;=DATE(2023,5,8),IF('別紙3-3_要件ﾁｪｯｸﾘｽﾄ(0508以降)'!$C$28="×","",IF(AND(踏み台シート!AC271=1,踏み台シート!AC485=1),2,IF(踏み台シート!AC271=1,1,""))),IF(AND(踏み台シート!AC271=1,踏み台シート!AC485=1),2,IF(踏み台シート!AC271=1,1,"")))</f>
        <v/>
      </c>
      <c r="AD61" s="5" t="str">
        <f>IF($AD$8&gt;=DATE(2023,5,8),IF('別紙3-3_要件ﾁｪｯｸﾘｽﾄ(0508以降)'!$C$28="×","",IF(AND(踏み台シート!AD271=1,踏み台シート!AD485=1),2,IF(踏み台シート!AD271=1,1,""))),IF(AND(踏み台シート!AD271=1,踏み台シート!AD485=1),2,IF(踏み台シート!AD271=1,1,"")))</f>
        <v/>
      </c>
      <c r="AE61" s="5" t="str">
        <f>IF($AE$8&gt;=DATE(2023,5,8),IF('別紙3-3_要件ﾁｪｯｸﾘｽﾄ(0508以降)'!$C$28="×","",IF(AND(踏み台シート!AE271=1,踏み台シート!AE485=1),2,IF(踏み台シート!AE271=1,1,""))),IF(AND(踏み台シート!AE271=1,踏み台シート!AE485=1),2,IF(踏み台シート!AE271=1,1,"")))</f>
        <v/>
      </c>
      <c r="AF61" s="5" t="str">
        <f>IF($AF$8&gt;=DATE(2023,5,8),IF('別紙3-3_要件ﾁｪｯｸﾘｽﾄ(0508以降)'!$C$28="×","",IF(AND(踏み台シート!AF271=1,踏み台シート!AF485=1),2,IF(踏み台シート!AF271=1,1,""))),IF(AND(踏み台シート!AF271=1,踏み台シート!AF485=1),2,IF(踏み台シート!AF271=1,1,"")))</f>
        <v/>
      </c>
      <c r="AG61" s="5" t="str">
        <f>IF($AG$8&gt;=DATE(2023,5,8),IF('別紙3-3_要件ﾁｪｯｸﾘｽﾄ(0508以降)'!$C$28="×","",IF(AND(踏み台シート!AG271=1,踏み台シート!AG485=1),2,IF(踏み台シート!AG271=1,1,""))),IF(AND(踏み台シート!AG271=1,踏み台シート!AG485=1),2,IF(踏み台シート!AG271=1,1,"")))</f>
        <v/>
      </c>
      <c r="AH61" s="5" t="str">
        <f>IF($AH$8&gt;=DATE(2023,5,8),IF('別紙3-3_要件ﾁｪｯｸﾘｽﾄ(0508以降)'!$C$28="×","",IF(AND(踏み台シート!AH271=1,踏み台シート!AH485=1),2,IF(踏み台シート!AH271=1,1,""))),IF(AND(踏み台シート!AH271=1,踏み台シート!AH485=1),2,IF(踏み台シート!AH271=1,1,"")))</f>
        <v/>
      </c>
      <c r="AI61" s="5" t="str">
        <f>IF($AI$8&gt;=DATE(2023,5,8),IF('別紙3-3_要件ﾁｪｯｸﾘｽﾄ(0508以降)'!$C$28="×","",IF(AND(踏み台シート!AI271=1,踏み台シート!AI485=1),2,IF(踏み台シート!AI271=1,1,""))),IF(AND(踏み台シート!AI271=1,踏み台シート!AI485=1),2,IF(踏み台シート!AI271=1,1,"")))</f>
        <v/>
      </c>
      <c r="AJ61" s="5" t="str">
        <f>IF($AJ$8&gt;=DATE(2023,5,8),IF('別紙3-3_要件ﾁｪｯｸﾘｽﾄ(0508以降)'!$C$28="×","",IF(AND(踏み台シート!AJ271=1,踏み台シート!AJ485=1),2,IF(踏み台シート!AJ271=1,1,""))),IF(AND(踏み台シート!AJ271=1,踏み台シート!AJ485=1),2,IF(踏み台シート!AJ271=1,1,"")))</f>
        <v/>
      </c>
      <c r="AK61" s="5" t="str">
        <f>IF($AK$8&gt;=DATE(2023,5,8),IF('別紙3-3_要件ﾁｪｯｸﾘｽﾄ(0508以降)'!$C$28="×","",IF(AND(踏み台シート!AK271=1,踏み台シート!AK485=1),2,IF(踏み台シート!AK271=1,1,""))),IF(AND(踏み台シート!AK271=1,踏み台シート!AK485=1),2,IF(踏み台シート!AK271=1,1,"")))</f>
        <v/>
      </c>
      <c r="AL61" s="5" t="str">
        <f>IF($AL$8&gt;=DATE(2023,5,8),IF('別紙3-3_要件ﾁｪｯｸﾘｽﾄ(0508以降)'!$C$28="×","",IF(AND(踏み台シート!AL271=1,踏み台シート!AL485=1),2,IF(踏み台シート!AL271=1,1,""))),IF(AND(踏み台シート!AL271=1,踏み台シート!AL485=1),2,IF(踏み台シート!AL271=1,1,"")))</f>
        <v/>
      </c>
      <c r="AM61" s="5" t="str">
        <f>IF($AM$8&gt;=DATE(2023,5,8),IF('別紙3-3_要件ﾁｪｯｸﾘｽﾄ(0508以降)'!$C$28="×","",IF(AND(踏み台シート!AM271=1,踏み台シート!AM485=1),2,IF(踏み台シート!AM271=1,1,""))),IF(AND(踏み台シート!AM271=1,踏み台シート!AM485=1),2,IF(踏み台シート!AM271=1,1,"")))</f>
        <v/>
      </c>
      <c r="AN61" s="5" t="str">
        <f>IF($AN$8&gt;=DATE(2023,5,8),IF('別紙3-3_要件ﾁｪｯｸﾘｽﾄ(0508以降)'!$C$28="×","",IF(AND(踏み台シート!AN271=1,踏み台シート!AN485=1),2,IF(踏み台シート!AN271=1,1,""))),IF(AND(踏み台シート!AN271=1,踏み台シート!AN485=1),2,IF(踏み台シート!AN271=1,1,"")))</f>
        <v/>
      </c>
      <c r="AO61" s="5" t="str">
        <f>IF($AO$8&gt;=DATE(2023,5,8),IF('別紙3-3_要件ﾁｪｯｸﾘｽﾄ(0508以降)'!$C$28="×","",IF(AND(踏み台シート!AO271=1,踏み台シート!AO485=1),2,IF(踏み台シート!AO271=1,1,""))),IF(AND(踏み台シート!AO271=1,踏み台シート!AO485=1),2,IF(踏み台シート!AO271=1,1,"")))</f>
        <v/>
      </c>
      <c r="AP61" s="5" t="str">
        <f>IF($AP$8&gt;=DATE(2023,5,8),IF('別紙3-3_要件ﾁｪｯｸﾘｽﾄ(0508以降)'!$C$28="×","",IF(AND(踏み台シート!AP271=1,踏み台シート!AP485=1),2,IF(踏み台シート!AP271=1,1,""))),IF(AND(踏み台シート!AP271=1,踏み台シート!AP485=1),2,IF(踏み台シート!AP271=1,1,"")))</f>
        <v/>
      </c>
      <c r="AQ61" s="5" t="str">
        <f>IF($AQ$8&gt;=DATE(2023,5,8),IF('別紙3-3_要件ﾁｪｯｸﾘｽﾄ(0508以降)'!$C$28="×","",IF(AND(踏み台シート!AQ271=1,踏み台シート!AQ485=1),2,IF(踏み台シート!AQ271=1,1,""))),IF(AND(踏み台シート!AQ271=1,踏み台シート!AQ485=1),2,IF(踏み台シート!AQ271=1,1,"")))</f>
        <v/>
      </c>
      <c r="AR61" s="5" t="str">
        <f>IF($AR$8&gt;=DATE(2023,5,8),IF('別紙3-3_要件ﾁｪｯｸﾘｽﾄ(0508以降)'!$C$28="×","",IF(AND(踏み台シート!AR271=1,踏み台シート!AR485=1),2,IF(踏み台シート!AR271=1,1,""))),IF(AND(踏み台シート!AR271=1,踏み台シート!AR485=1),2,IF(踏み台シート!AR271=1,1,"")))</f>
        <v/>
      </c>
      <c r="AS61" s="5" t="str">
        <f>IF($AS$8&gt;=DATE(2023,5,8),IF('別紙3-3_要件ﾁｪｯｸﾘｽﾄ(0508以降)'!$C$28="×","",IF(AND(踏み台シート!AS271=1,踏み台シート!AS485=1),2,IF(踏み台シート!AS271=1,1,""))),IF(AND(踏み台シート!AS271=1,踏み台シート!AS485=1),2,IF(踏み台シート!AS271=1,1,"")))</f>
        <v/>
      </c>
      <c r="AT61" s="5" t="str">
        <f>IF($AT$8&gt;=DATE(2023,5,8),IF('別紙3-3_要件ﾁｪｯｸﾘｽﾄ(0508以降)'!$C$28="×","",IF(AND(踏み台シート!AT271=1,踏み台シート!AT485=1),2,IF(踏み台シート!AT271=1,1,""))),IF(AND(踏み台シート!AT271=1,踏み台シート!AT485=1),2,IF(踏み台シート!AT271=1,1,"")))</f>
        <v/>
      </c>
      <c r="AU61" s="5" t="str">
        <f>IF($AU$8&gt;=DATE(2023,5,8),IF('別紙3-3_要件ﾁｪｯｸﾘｽﾄ(0508以降)'!$C$28="×","",IF(AND(踏み台シート!AU271=1,踏み台シート!AU485=1),2,IF(踏み台シート!AU271=1,1,""))),IF(AND(踏み台シート!AU271=1,踏み台シート!AU485=1),2,IF(踏み台シート!AU271=1,1,"")))</f>
        <v/>
      </c>
      <c r="AV61" s="5" t="str">
        <f>IF($AV$8&gt;=DATE(2023,5,8),IF('別紙3-3_要件ﾁｪｯｸﾘｽﾄ(0508以降)'!$C$28="×","",IF(AND(踏み台シート!AV271=1,踏み台シート!AV485=1),2,IF(踏み台シート!AV271=1,1,""))),IF(AND(踏み台シート!AV271=1,踏み台シート!AV485=1),2,IF(踏み台シート!AV271=1,1,"")))</f>
        <v/>
      </c>
      <c r="AW61" s="5" t="str">
        <f>IF($AW$8&gt;=DATE(2023,5,8),IF('別紙3-3_要件ﾁｪｯｸﾘｽﾄ(0508以降)'!$C$28="×","",IF(AND(踏み台シート!AW271=1,踏み台シート!AW485=1),2,IF(踏み台シート!AW271=1,1,""))),IF(AND(踏み台シート!AW271=1,踏み台シート!AW485=1),2,IF(踏み台シート!AW271=1,1,"")))</f>
        <v/>
      </c>
      <c r="AX61" s="5" t="str">
        <f>IF($AX$8&gt;=DATE(2023,5,8),IF('別紙3-3_要件ﾁｪｯｸﾘｽﾄ(0508以降)'!$C$28="×","",IF(AND(踏み台シート!AX271=1,踏み台シート!AX485=1),2,IF(踏み台シート!AX271=1,1,""))),IF(AND(踏み台シート!AX271=1,踏み台シート!AX485=1),2,IF(踏み台シート!AX271=1,1,"")))</f>
        <v/>
      </c>
      <c r="AY61" s="5" t="str">
        <f>IF($AY$8&gt;=DATE(2023,5,8),IF('別紙3-3_要件ﾁｪｯｸﾘｽﾄ(0508以降)'!$C$28="×","",IF(AND(踏み台シート!AY271=1,踏み台シート!AY485=1),2,IF(踏み台シート!AY271=1,1,""))),IF(AND(踏み台シート!AY271=1,踏み台シート!AY485=1),2,IF(踏み台シート!AY271=1,1,"")))</f>
        <v/>
      </c>
      <c r="AZ61" s="5" t="str">
        <f>IF($AZ$8&gt;=DATE(2023,5,8),IF('別紙3-3_要件ﾁｪｯｸﾘｽﾄ(0508以降)'!$C$28="×","",IF(AND(踏み台シート!AZ271=1,踏み台シート!AZ485=1),2,IF(踏み台シート!AZ271=1,1,""))),IF(AND(踏み台シート!AZ271=1,踏み台シート!AZ485=1),2,IF(踏み台シート!AZ271=1,1,"")))</f>
        <v/>
      </c>
      <c r="BA61" s="5" t="str">
        <f>IF($BA$8&gt;=DATE(2023,5,8),IF('別紙3-3_要件ﾁｪｯｸﾘｽﾄ(0508以降)'!$C$28="×","",IF(AND(踏み台シート!BA271=1,踏み台シート!BA485=1),2,IF(踏み台シート!BA271=1,1,""))),IF(AND(踏み台シート!BA271=1,踏み台シート!BA485=1),2,IF(踏み台シート!BA271=1,1,"")))</f>
        <v/>
      </c>
      <c r="BB61" s="18" t="str">
        <f t="shared" si="21"/>
        <v/>
      </c>
      <c r="BC61" s="7" t="str">
        <f t="shared" si="22"/>
        <v/>
      </c>
      <c r="BD61" s="7" t="str">
        <f t="shared" si="23"/>
        <v/>
      </c>
    </row>
    <row r="62" spans="1:56" ht="24" hidden="1" customHeight="1" x14ac:dyDescent="0.2">
      <c r="A62" s="5" t="str">
        <f t="shared" si="25"/>
        <v/>
      </c>
      <c r="B62" s="14" t="str">
        <f>IF('別紙3-1_区分⑤所要額内訳'!B64="","",'別紙3-1_区分⑤所要額内訳'!B64)</f>
        <v/>
      </c>
      <c r="C62" s="5" t="str">
        <f>IF('別紙3-1_区分⑤所要額内訳'!C64="","",'別紙3-1_区分⑤所要額内訳'!C64)</f>
        <v/>
      </c>
      <c r="D62" s="5">
        <f>IF($D$8&gt;=DATE(2023,5,8),IF('別紙3-3_要件ﾁｪｯｸﾘｽﾄ(0508以降)'!$C$28="×","",IF(AND(踏み台シート!D272=1,踏み台シート!D486=1),2,IF(踏み台シート!D272=1,1,""))),IF(AND(踏み台シート!D272=1,踏み台シート!D486=1),2,IF(踏み台シート!D272=1,1,"")))</f>
        <v>1</v>
      </c>
      <c r="E62" s="5" t="str">
        <f>IF($E$8&gt;=DATE(2023,5,8),IF('別紙3-3_要件ﾁｪｯｸﾘｽﾄ(0508以降)'!$C$28="×","",IF(AND(踏み台シート!E272=1,踏み台シート!E486=1),2,IF(踏み台シート!E272=1,1,""))),IF(AND(踏み台シート!E272=1,踏み台シート!E486=1),2,IF(踏み台シート!E272=1,1,"")))</f>
        <v/>
      </c>
      <c r="F62" s="5" t="str">
        <f>IF($F$8&gt;=DATE(2023,5,8),IF('別紙3-3_要件ﾁｪｯｸﾘｽﾄ(0508以降)'!$C$28="×","",IF(AND(踏み台シート!F272=1,踏み台シート!F486=1),2,IF(踏み台シート!F272=1,1,""))),IF(AND(踏み台シート!F272=1,踏み台シート!F486=1),2,IF(踏み台シート!F272=1,1,"")))</f>
        <v/>
      </c>
      <c r="G62" s="5" t="str">
        <f>IF($G$8&gt;=DATE(2023,5,8),IF('別紙3-3_要件ﾁｪｯｸﾘｽﾄ(0508以降)'!$C$28="×","",IF(AND(踏み台シート!G272=1,踏み台シート!G486=1),2,IF(踏み台シート!G272=1,1,""))),IF(AND(踏み台シート!G272=1,踏み台シート!G486=1),2,IF(踏み台シート!G272=1,1,"")))</f>
        <v/>
      </c>
      <c r="H62" s="5" t="str">
        <f>IF($H$8&gt;=DATE(2023,5,8),IF('別紙3-3_要件ﾁｪｯｸﾘｽﾄ(0508以降)'!$C$28="×","",IF(AND(踏み台シート!H272=1,踏み台シート!H486=1),2,IF(踏み台シート!H272=1,1,""))),IF(AND(踏み台シート!H272=1,踏み台シート!H486=1),2,IF(踏み台シート!H272=1,1,"")))</f>
        <v/>
      </c>
      <c r="I62" s="5" t="str">
        <f>IF($I$8&gt;=DATE(2023,5,8),IF('別紙3-3_要件ﾁｪｯｸﾘｽﾄ(0508以降)'!$C$28="×","",IF(AND(踏み台シート!I272=1,踏み台シート!I486=1),2,IF(踏み台シート!I272=1,1,""))),IF(AND(踏み台シート!I272=1,踏み台シート!I486=1),2,IF(踏み台シート!I272=1,1,"")))</f>
        <v/>
      </c>
      <c r="J62" s="5" t="str">
        <f>IF($J$8&gt;=DATE(2023,5,8),IF('別紙3-3_要件ﾁｪｯｸﾘｽﾄ(0508以降)'!$C$28="×","",IF(AND(踏み台シート!J272=1,踏み台シート!J486=1),2,IF(踏み台シート!J272=1,1,""))),IF(AND(踏み台シート!J272=1,踏み台シート!J486=1),2,IF(踏み台シート!J272=1,1,"")))</f>
        <v/>
      </c>
      <c r="K62" s="5" t="str">
        <f>IF($K$8&gt;=DATE(2023,5,8),IF('別紙3-3_要件ﾁｪｯｸﾘｽﾄ(0508以降)'!$C$28="×","",IF(AND(踏み台シート!K272=1,踏み台シート!K486=1),2,IF(踏み台シート!K272=1,1,""))),IF(AND(踏み台シート!K272=1,踏み台シート!K486=1),2,IF(踏み台シート!K272=1,1,"")))</f>
        <v/>
      </c>
      <c r="L62" s="5" t="str">
        <f>IF($L$8&gt;=DATE(2023,5,8),IF('別紙3-3_要件ﾁｪｯｸﾘｽﾄ(0508以降)'!$C$28="×","",IF(AND(踏み台シート!L272=1,踏み台シート!L486=1),2,IF(踏み台シート!L272=1,1,""))),IF(AND(踏み台シート!L272=1,踏み台シート!L486=1),2,IF(踏み台シート!L272=1,1,"")))</f>
        <v/>
      </c>
      <c r="M62" s="5" t="str">
        <f>IF($M$8&gt;=DATE(2023,5,8),IF('別紙3-3_要件ﾁｪｯｸﾘｽﾄ(0508以降)'!$C$28="×","",IF(AND(踏み台シート!M272=1,踏み台シート!M486=1),2,IF(踏み台シート!M272=1,1,""))),IF(AND(踏み台シート!M272=1,踏み台シート!M486=1),2,IF(踏み台シート!M272=1,1,"")))</f>
        <v/>
      </c>
      <c r="N62" s="5" t="str">
        <f>IF($N$8&gt;=DATE(2023,5,8),IF('別紙3-3_要件ﾁｪｯｸﾘｽﾄ(0508以降)'!$C$28="×","",IF(AND(踏み台シート!N272=1,踏み台シート!N486=1),2,IF(踏み台シート!N272=1,1,""))),IF(AND(踏み台シート!N272=1,踏み台シート!N486=1),2,IF(踏み台シート!N272=1,1,"")))</f>
        <v/>
      </c>
      <c r="O62" s="5" t="str">
        <f>IF($O$8&gt;=DATE(2023,5,8),IF('別紙3-3_要件ﾁｪｯｸﾘｽﾄ(0508以降)'!$C$28="×","",IF(AND(踏み台シート!O272=1,踏み台シート!O486=1),2,IF(踏み台シート!O272=1,1,""))),IF(AND(踏み台シート!O272=1,踏み台シート!O486=1),2,IF(踏み台シート!O272=1,1,"")))</f>
        <v/>
      </c>
      <c r="P62" s="5" t="str">
        <f>IF($P$8&gt;=DATE(2023,5,8),IF('別紙3-3_要件ﾁｪｯｸﾘｽﾄ(0508以降)'!$C$28="×","",IF(AND(踏み台シート!P272=1,踏み台シート!P486=1),2,IF(踏み台シート!P272=1,1,""))),IF(AND(踏み台シート!P272=1,踏み台シート!P486=1),2,IF(踏み台シート!P272=1,1,"")))</f>
        <v/>
      </c>
      <c r="Q62" s="5" t="str">
        <f>IF($Q$8&gt;=DATE(2023,5,8),IF('別紙3-3_要件ﾁｪｯｸﾘｽﾄ(0508以降)'!$C$28="×","",IF(AND(踏み台シート!Q272=1,踏み台シート!Q486=1),2,IF(踏み台シート!Q272=1,1,""))),IF(AND(踏み台シート!Q272=1,踏み台シート!Q486=1),2,IF(踏み台シート!Q272=1,1,"")))</f>
        <v/>
      </c>
      <c r="R62" s="5" t="str">
        <f>IF($R$8&gt;=DATE(2023,5,8),IF('別紙3-3_要件ﾁｪｯｸﾘｽﾄ(0508以降)'!$C$28="×","",IF(AND(踏み台シート!R272=1,踏み台シート!R486=1),2,IF(踏み台シート!R272=1,1,""))),IF(AND(踏み台シート!R272=1,踏み台シート!R486=1),2,IF(踏み台シート!R272=1,1,"")))</f>
        <v/>
      </c>
      <c r="S62" s="5" t="str">
        <f>IF($S$8&gt;=DATE(2023,5,8),IF('別紙3-3_要件ﾁｪｯｸﾘｽﾄ(0508以降)'!$C$28="×","",IF(AND(踏み台シート!S272=1,踏み台シート!S486=1),2,IF(踏み台シート!S272=1,1,""))),IF(AND(踏み台シート!S272=1,踏み台シート!S486=1),2,IF(踏み台シート!S272=1,1,"")))</f>
        <v/>
      </c>
      <c r="T62" s="5" t="str">
        <f>IF($T$8&gt;=DATE(2023,5,8),IF('別紙3-3_要件ﾁｪｯｸﾘｽﾄ(0508以降)'!$C$28="×","",IF(AND(踏み台シート!T272=1,踏み台シート!T486=1),2,IF(踏み台シート!T272=1,1,""))),IF(AND(踏み台シート!T272=1,踏み台シート!T486=1),2,IF(踏み台シート!T272=1,1,"")))</f>
        <v/>
      </c>
      <c r="U62" s="5" t="str">
        <f>IF($U$8&gt;=DATE(2023,5,8),IF('別紙3-3_要件ﾁｪｯｸﾘｽﾄ(0508以降)'!$C$28="×","",IF(AND(踏み台シート!U272=1,踏み台シート!U486=1),2,IF(踏み台シート!U272=1,1,""))),IF(AND(踏み台シート!U272=1,踏み台シート!U486=1),2,IF(踏み台シート!U272=1,1,"")))</f>
        <v/>
      </c>
      <c r="V62" s="5" t="str">
        <f>IF($V$8&gt;=DATE(2023,5,8),IF('別紙3-3_要件ﾁｪｯｸﾘｽﾄ(0508以降)'!$C$28="×","",IF(AND(踏み台シート!V272=1,踏み台シート!V486=1),2,IF(踏み台シート!V272=1,1,""))),IF(AND(踏み台シート!V272=1,踏み台シート!V486=1),2,IF(踏み台シート!V272=1,1,"")))</f>
        <v/>
      </c>
      <c r="W62" s="5" t="str">
        <f>IF($W$8&gt;=DATE(2023,5,8),IF('別紙3-3_要件ﾁｪｯｸﾘｽﾄ(0508以降)'!$C$28="×","",IF(AND(踏み台シート!W272=1,踏み台シート!W486=1),2,IF(踏み台シート!W272=1,1,""))),IF(AND(踏み台シート!W272=1,踏み台シート!W486=1),2,IF(踏み台シート!W272=1,1,"")))</f>
        <v/>
      </c>
      <c r="X62" s="5" t="str">
        <f>IF($X$8&gt;=DATE(2023,5,8),IF('別紙3-3_要件ﾁｪｯｸﾘｽﾄ(0508以降)'!$C$28="×","",IF(AND(踏み台シート!X272=1,踏み台シート!X486=1),2,IF(踏み台シート!X272=1,1,""))),IF(AND(踏み台シート!X272=1,踏み台シート!X486=1),2,IF(踏み台シート!X272=1,1,"")))</f>
        <v/>
      </c>
      <c r="Y62" s="5" t="str">
        <f>IF($Y$8&gt;=DATE(2023,5,8),IF('別紙3-3_要件ﾁｪｯｸﾘｽﾄ(0508以降)'!$C$28="×","",IF(AND(踏み台シート!Y272=1,踏み台シート!Y486=1),2,IF(踏み台シート!Y272=1,1,""))),IF(AND(踏み台シート!Y272=1,踏み台シート!Y486=1),2,IF(踏み台シート!Y272=1,1,"")))</f>
        <v/>
      </c>
      <c r="Z62" s="5" t="str">
        <f>IF($Z$8&gt;=DATE(2023,5,8),IF('別紙3-3_要件ﾁｪｯｸﾘｽﾄ(0508以降)'!$C$28="×","",IF(AND(踏み台シート!Z272=1,踏み台シート!Z486=1),2,IF(踏み台シート!Z272=1,1,""))),IF(AND(踏み台シート!Z272=1,踏み台シート!Z486=1),2,IF(踏み台シート!Z272=1,1,"")))</f>
        <v/>
      </c>
      <c r="AA62" s="5" t="str">
        <f>IF($AA$8&gt;=DATE(2023,5,8),IF('別紙3-3_要件ﾁｪｯｸﾘｽﾄ(0508以降)'!$C$28="×","",IF(AND(踏み台シート!AA272=1,踏み台シート!AA486=1),2,IF(踏み台シート!AA272=1,1,""))),IF(AND(踏み台シート!AA272=1,踏み台シート!AA486=1),2,IF(踏み台シート!AA272=1,1,"")))</f>
        <v/>
      </c>
      <c r="AB62" s="5" t="str">
        <f>IF($AB$8&gt;=DATE(2023,5,8),IF('別紙3-3_要件ﾁｪｯｸﾘｽﾄ(0508以降)'!$C$28="×","",IF(AND(踏み台シート!AB272=1,踏み台シート!AB486=1),2,IF(踏み台シート!AB272=1,1,""))),IF(AND(踏み台シート!AB272=1,踏み台シート!AB486=1),2,IF(踏み台シート!AB272=1,1,"")))</f>
        <v/>
      </c>
      <c r="AC62" s="5" t="str">
        <f>IF($AC$8&gt;=DATE(2023,5,8),IF('別紙3-3_要件ﾁｪｯｸﾘｽﾄ(0508以降)'!$C$28="×","",IF(AND(踏み台シート!AC272=1,踏み台シート!AC486=1),2,IF(踏み台シート!AC272=1,1,""))),IF(AND(踏み台シート!AC272=1,踏み台シート!AC486=1),2,IF(踏み台シート!AC272=1,1,"")))</f>
        <v/>
      </c>
      <c r="AD62" s="5" t="str">
        <f>IF($AD$8&gt;=DATE(2023,5,8),IF('別紙3-3_要件ﾁｪｯｸﾘｽﾄ(0508以降)'!$C$28="×","",IF(AND(踏み台シート!AD272=1,踏み台シート!AD486=1),2,IF(踏み台シート!AD272=1,1,""))),IF(AND(踏み台シート!AD272=1,踏み台シート!AD486=1),2,IF(踏み台シート!AD272=1,1,"")))</f>
        <v/>
      </c>
      <c r="AE62" s="5" t="str">
        <f>IF($AE$8&gt;=DATE(2023,5,8),IF('別紙3-3_要件ﾁｪｯｸﾘｽﾄ(0508以降)'!$C$28="×","",IF(AND(踏み台シート!AE272=1,踏み台シート!AE486=1),2,IF(踏み台シート!AE272=1,1,""))),IF(AND(踏み台シート!AE272=1,踏み台シート!AE486=1),2,IF(踏み台シート!AE272=1,1,"")))</f>
        <v/>
      </c>
      <c r="AF62" s="5" t="str">
        <f>IF($AF$8&gt;=DATE(2023,5,8),IF('別紙3-3_要件ﾁｪｯｸﾘｽﾄ(0508以降)'!$C$28="×","",IF(AND(踏み台シート!AF272=1,踏み台シート!AF486=1),2,IF(踏み台シート!AF272=1,1,""))),IF(AND(踏み台シート!AF272=1,踏み台シート!AF486=1),2,IF(踏み台シート!AF272=1,1,"")))</f>
        <v/>
      </c>
      <c r="AG62" s="5" t="str">
        <f>IF($AG$8&gt;=DATE(2023,5,8),IF('別紙3-3_要件ﾁｪｯｸﾘｽﾄ(0508以降)'!$C$28="×","",IF(AND(踏み台シート!AG272=1,踏み台シート!AG486=1),2,IF(踏み台シート!AG272=1,1,""))),IF(AND(踏み台シート!AG272=1,踏み台シート!AG486=1),2,IF(踏み台シート!AG272=1,1,"")))</f>
        <v/>
      </c>
      <c r="AH62" s="5" t="str">
        <f>IF($AH$8&gt;=DATE(2023,5,8),IF('別紙3-3_要件ﾁｪｯｸﾘｽﾄ(0508以降)'!$C$28="×","",IF(AND(踏み台シート!AH272=1,踏み台シート!AH486=1),2,IF(踏み台シート!AH272=1,1,""))),IF(AND(踏み台シート!AH272=1,踏み台シート!AH486=1),2,IF(踏み台シート!AH272=1,1,"")))</f>
        <v/>
      </c>
      <c r="AI62" s="5" t="str">
        <f>IF($AI$8&gt;=DATE(2023,5,8),IF('別紙3-3_要件ﾁｪｯｸﾘｽﾄ(0508以降)'!$C$28="×","",IF(AND(踏み台シート!AI272=1,踏み台シート!AI486=1),2,IF(踏み台シート!AI272=1,1,""))),IF(AND(踏み台シート!AI272=1,踏み台シート!AI486=1),2,IF(踏み台シート!AI272=1,1,"")))</f>
        <v/>
      </c>
      <c r="AJ62" s="5" t="str">
        <f>IF($AJ$8&gt;=DATE(2023,5,8),IF('別紙3-3_要件ﾁｪｯｸﾘｽﾄ(0508以降)'!$C$28="×","",IF(AND(踏み台シート!AJ272=1,踏み台シート!AJ486=1),2,IF(踏み台シート!AJ272=1,1,""))),IF(AND(踏み台シート!AJ272=1,踏み台シート!AJ486=1),2,IF(踏み台シート!AJ272=1,1,"")))</f>
        <v/>
      </c>
      <c r="AK62" s="5" t="str">
        <f>IF($AK$8&gt;=DATE(2023,5,8),IF('別紙3-3_要件ﾁｪｯｸﾘｽﾄ(0508以降)'!$C$28="×","",IF(AND(踏み台シート!AK272=1,踏み台シート!AK486=1),2,IF(踏み台シート!AK272=1,1,""))),IF(AND(踏み台シート!AK272=1,踏み台シート!AK486=1),2,IF(踏み台シート!AK272=1,1,"")))</f>
        <v/>
      </c>
      <c r="AL62" s="5" t="str">
        <f>IF($AL$8&gt;=DATE(2023,5,8),IF('別紙3-3_要件ﾁｪｯｸﾘｽﾄ(0508以降)'!$C$28="×","",IF(AND(踏み台シート!AL272=1,踏み台シート!AL486=1),2,IF(踏み台シート!AL272=1,1,""))),IF(AND(踏み台シート!AL272=1,踏み台シート!AL486=1),2,IF(踏み台シート!AL272=1,1,"")))</f>
        <v/>
      </c>
      <c r="AM62" s="5" t="str">
        <f>IF($AM$8&gt;=DATE(2023,5,8),IF('別紙3-3_要件ﾁｪｯｸﾘｽﾄ(0508以降)'!$C$28="×","",IF(AND(踏み台シート!AM272=1,踏み台シート!AM486=1),2,IF(踏み台シート!AM272=1,1,""))),IF(AND(踏み台シート!AM272=1,踏み台シート!AM486=1),2,IF(踏み台シート!AM272=1,1,"")))</f>
        <v/>
      </c>
      <c r="AN62" s="5" t="str">
        <f>IF($AN$8&gt;=DATE(2023,5,8),IF('別紙3-3_要件ﾁｪｯｸﾘｽﾄ(0508以降)'!$C$28="×","",IF(AND(踏み台シート!AN272=1,踏み台シート!AN486=1),2,IF(踏み台シート!AN272=1,1,""))),IF(AND(踏み台シート!AN272=1,踏み台シート!AN486=1),2,IF(踏み台シート!AN272=1,1,"")))</f>
        <v/>
      </c>
      <c r="AO62" s="5" t="str">
        <f>IF($AO$8&gt;=DATE(2023,5,8),IF('別紙3-3_要件ﾁｪｯｸﾘｽﾄ(0508以降)'!$C$28="×","",IF(AND(踏み台シート!AO272=1,踏み台シート!AO486=1),2,IF(踏み台シート!AO272=1,1,""))),IF(AND(踏み台シート!AO272=1,踏み台シート!AO486=1),2,IF(踏み台シート!AO272=1,1,"")))</f>
        <v/>
      </c>
      <c r="AP62" s="5" t="str">
        <f>IF($AP$8&gt;=DATE(2023,5,8),IF('別紙3-3_要件ﾁｪｯｸﾘｽﾄ(0508以降)'!$C$28="×","",IF(AND(踏み台シート!AP272=1,踏み台シート!AP486=1),2,IF(踏み台シート!AP272=1,1,""))),IF(AND(踏み台シート!AP272=1,踏み台シート!AP486=1),2,IF(踏み台シート!AP272=1,1,"")))</f>
        <v/>
      </c>
      <c r="AQ62" s="5" t="str">
        <f>IF($AQ$8&gt;=DATE(2023,5,8),IF('別紙3-3_要件ﾁｪｯｸﾘｽﾄ(0508以降)'!$C$28="×","",IF(AND(踏み台シート!AQ272=1,踏み台シート!AQ486=1),2,IF(踏み台シート!AQ272=1,1,""))),IF(AND(踏み台シート!AQ272=1,踏み台シート!AQ486=1),2,IF(踏み台シート!AQ272=1,1,"")))</f>
        <v/>
      </c>
      <c r="AR62" s="5" t="str">
        <f>IF($AR$8&gt;=DATE(2023,5,8),IF('別紙3-3_要件ﾁｪｯｸﾘｽﾄ(0508以降)'!$C$28="×","",IF(AND(踏み台シート!AR272=1,踏み台シート!AR486=1),2,IF(踏み台シート!AR272=1,1,""))),IF(AND(踏み台シート!AR272=1,踏み台シート!AR486=1),2,IF(踏み台シート!AR272=1,1,"")))</f>
        <v/>
      </c>
      <c r="AS62" s="5" t="str">
        <f>IF($AS$8&gt;=DATE(2023,5,8),IF('別紙3-3_要件ﾁｪｯｸﾘｽﾄ(0508以降)'!$C$28="×","",IF(AND(踏み台シート!AS272=1,踏み台シート!AS486=1),2,IF(踏み台シート!AS272=1,1,""))),IF(AND(踏み台シート!AS272=1,踏み台シート!AS486=1),2,IF(踏み台シート!AS272=1,1,"")))</f>
        <v/>
      </c>
      <c r="AT62" s="5" t="str">
        <f>IF($AT$8&gt;=DATE(2023,5,8),IF('別紙3-3_要件ﾁｪｯｸﾘｽﾄ(0508以降)'!$C$28="×","",IF(AND(踏み台シート!AT272=1,踏み台シート!AT486=1),2,IF(踏み台シート!AT272=1,1,""))),IF(AND(踏み台シート!AT272=1,踏み台シート!AT486=1),2,IF(踏み台シート!AT272=1,1,"")))</f>
        <v/>
      </c>
      <c r="AU62" s="5" t="str">
        <f>IF($AU$8&gt;=DATE(2023,5,8),IF('別紙3-3_要件ﾁｪｯｸﾘｽﾄ(0508以降)'!$C$28="×","",IF(AND(踏み台シート!AU272=1,踏み台シート!AU486=1),2,IF(踏み台シート!AU272=1,1,""))),IF(AND(踏み台シート!AU272=1,踏み台シート!AU486=1),2,IF(踏み台シート!AU272=1,1,"")))</f>
        <v/>
      </c>
      <c r="AV62" s="5" t="str">
        <f>IF($AV$8&gt;=DATE(2023,5,8),IF('別紙3-3_要件ﾁｪｯｸﾘｽﾄ(0508以降)'!$C$28="×","",IF(AND(踏み台シート!AV272=1,踏み台シート!AV486=1),2,IF(踏み台シート!AV272=1,1,""))),IF(AND(踏み台シート!AV272=1,踏み台シート!AV486=1),2,IF(踏み台シート!AV272=1,1,"")))</f>
        <v/>
      </c>
      <c r="AW62" s="5" t="str">
        <f>IF($AW$8&gt;=DATE(2023,5,8),IF('別紙3-3_要件ﾁｪｯｸﾘｽﾄ(0508以降)'!$C$28="×","",IF(AND(踏み台シート!AW272=1,踏み台シート!AW486=1),2,IF(踏み台シート!AW272=1,1,""))),IF(AND(踏み台シート!AW272=1,踏み台シート!AW486=1),2,IF(踏み台シート!AW272=1,1,"")))</f>
        <v/>
      </c>
      <c r="AX62" s="5" t="str">
        <f>IF($AX$8&gt;=DATE(2023,5,8),IF('別紙3-3_要件ﾁｪｯｸﾘｽﾄ(0508以降)'!$C$28="×","",IF(AND(踏み台シート!AX272=1,踏み台シート!AX486=1),2,IF(踏み台シート!AX272=1,1,""))),IF(AND(踏み台シート!AX272=1,踏み台シート!AX486=1),2,IF(踏み台シート!AX272=1,1,"")))</f>
        <v/>
      </c>
      <c r="AY62" s="5" t="str">
        <f>IF($AY$8&gt;=DATE(2023,5,8),IF('別紙3-3_要件ﾁｪｯｸﾘｽﾄ(0508以降)'!$C$28="×","",IF(AND(踏み台シート!AY272=1,踏み台シート!AY486=1),2,IF(踏み台シート!AY272=1,1,""))),IF(AND(踏み台シート!AY272=1,踏み台シート!AY486=1),2,IF(踏み台シート!AY272=1,1,"")))</f>
        <v/>
      </c>
      <c r="AZ62" s="5" t="str">
        <f>IF($AZ$8&gt;=DATE(2023,5,8),IF('別紙3-3_要件ﾁｪｯｸﾘｽﾄ(0508以降)'!$C$28="×","",IF(AND(踏み台シート!AZ272=1,踏み台シート!AZ486=1),2,IF(踏み台シート!AZ272=1,1,""))),IF(AND(踏み台シート!AZ272=1,踏み台シート!AZ486=1),2,IF(踏み台シート!AZ272=1,1,"")))</f>
        <v/>
      </c>
      <c r="BA62" s="5" t="str">
        <f>IF($BA$8&gt;=DATE(2023,5,8),IF('別紙3-3_要件ﾁｪｯｸﾘｽﾄ(0508以降)'!$C$28="×","",IF(AND(踏み台シート!BA272=1,踏み台シート!BA486=1),2,IF(踏み台シート!BA272=1,1,""))),IF(AND(踏み台シート!BA272=1,踏み台シート!BA486=1),2,IF(踏み台シート!BA272=1,1,"")))</f>
        <v/>
      </c>
      <c r="BB62" s="18" t="str">
        <f t="shared" si="21"/>
        <v/>
      </c>
      <c r="BC62" s="7" t="str">
        <f t="shared" si="22"/>
        <v/>
      </c>
      <c r="BD62" s="7" t="str">
        <f t="shared" si="23"/>
        <v/>
      </c>
    </row>
    <row r="63" spans="1:56" ht="24" hidden="1" customHeight="1" x14ac:dyDescent="0.2">
      <c r="A63" s="5" t="str">
        <f t="shared" si="25"/>
        <v/>
      </c>
      <c r="B63" s="14" t="str">
        <f>IF('別紙3-1_区分⑤所要額内訳'!B65="","",'別紙3-1_区分⑤所要額内訳'!B65)</f>
        <v/>
      </c>
      <c r="C63" s="5" t="str">
        <f>IF('別紙3-1_区分⑤所要額内訳'!C65="","",'別紙3-1_区分⑤所要額内訳'!C65)</f>
        <v/>
      </c>
      <c r="D63" s="5">
        <f>IF($D$8&gt;=DATE(2023,5,8),IF('別紙3-3_要件ﾁｪｯｸﾘｽﾄ(0508以降)'!$C$28="×","",IF(AND(踏み台シート!D273=1,踏み台シート!D487=1),2,IF(踏み台シート!D273=1,1,""))),IF(AND(踏み台シート!D273=1,踏み台シート!D487=1),2,IF(踏み台シート!D273=1,1,"")))</f>
        <v>1</v>
      </c>
      <c r="E63" s="5" t="str">
        <f>IF($E$8&gt;=DATE(2023,5,8),IF('別紙3-3_要件ﾁｪｯｸﾘｽﾄ(0508以降)'!$C$28="×","",IF(AND(踏み台シート!E273=1,踏み台シート!E487=1),2,IF(踏み台シート!E273=1,1,""))),IF(AND(踏み台シート!E273=1,踏み台シート!E487=1),2,IF(踏み台シート!E273=1,1,"")))</f>
        <v/>
      </c>
      <c r="F63" s="5" t="str">
        <f>IF($F$8&gt;=DATE(2023,5,8),IF('別紙3-3_要件ﾁｪｯｸﾘｽﾄ(0508以降)'!$C$28="×","",IF(AND(踏み台シート!F273=1,踏み台シート!F487=1),2,IF(踏み台シート!F273=1,1,""))),IF(AND(踏み台シート!F273=1,踏み台シート!F487=1),2,IF(踏み台シート!F273=1,1,"")))</f>
        <v/>
      </c>
      <c r="G63" s="5" t="str">
        <f>IF($G$8&gt;=DATE(2023,5,8),IF('別紙3-3_要件ﾁｪｯｸﾘｽﾄ(0508以降)'!$C$28="×","",IF(AND(踏み台シート!G273=1,踏み台シート!G487=1),2,IF(踏み台シート!G273=1,1,""))),IF(AND(踏み台シート!G273=1,踏み台シート!G487=1),2,IF(踏み台シート!G273=1,1,"")))</f>
        <v/>
      </c>
      <c r="H63" s="5" t="str">
        <f>IF($H$8&gt;=DATE(2023,5,8),IF('別紙3-3_要件ﾁｪｯｸﾘｽﾄ(0508以降)'!$C$28="×","",IF(AND(踏み台シート!H273=1,踏み台シート!H487=1),2,IF(踏み台シート!H273=1,1,""))),IF(AND(踏み台シート!H273=1,踏み台シート!H487=1),2,IF(踏み台シート!H273=1,1,"")))</f>
        <v/>
      </c>
      <c r="I63" s="5" t="str">
        <f>IF($I$8&gt;=DATE(2023,5,8),IF('別紙3-3_要件ﾁｪｯｸﾘｽﾄ(0508以降)'!$C$28="×","",IF(AND(踏み台シート!I273=1,踏み台シート!I487=1),2,IF(踏み台シート!I273=1,1,""))),IF(AND(踏み台シート!I273=1,踏み台シート!I487=1),2,IF(踏み台シート!I273=1,1,"")))</f>
        <v/>
      </c>
      <c r="J63" s="5" t="str">
        <f>IF($J$8&gt;=DATE(2023,5,8),IF('別紙3-3_要件ﾁｪｯｸﾘｽﾄ(0508以降)'!$C$28="×","",IF(AND(踏み台シート!J273=1,踏み台シート!J487=1),2,IF(踏み台シート!J273=1,1,""))),IF(AND(踏み台シート!J273=1,踏み台シート!J487=1),2,IF(踏み台シート!J273=1,1,"")))</f>
        <v/>
      </c>
      <c r="K63" s="5" t="str">
        <f>IF($K$8&gt;=DATE(2023,5,8),IF('別紙3-3_要件ﾁｪｯｸﾘｽﾄ(0508以降)'!$C$28="×","",IF(AND(踏み台シート!K273=1,踏み台シート!K487=1),2,IF(踏み台シート!K273=1,1,""))),IF(AND(踏み台シート!K273=1,踏み台シート!K487=1),2,IF(踏み台シート!K273=1,1,"")))</f>
        <v/>
      </c>
      <c r="L63" s="5" t="str">
        <f>IF($L$8&gt;=DATE(2023,5,8),IF('別紙3-3_要件ﾁｪｯｸﾘｽﾄ(0508以降)'!$C$28="×","",IF(AND(踏み台シート!L273=1,踏み台シート!L487=1),2,IF(踏み台シート!L273=1,1,""))),IF(AND(踏み台シート!L273=1,踏み台シート!L487=1),2,IF(踏み台シート!L273=1,1,"")))</f>
        <v/>
      </c>
      <c r="M63" s="5" t="str">
        <f>IF($M$8&gt;=DATE(2023,5,8),IF('別紙3-3_要件ﾁｪｯｸﾘｽﾄ(0508以降)'!$C$28="×","",IF(AND(踏み台シート!M273=1,踏み台シート!M487=1),2,IF(踏み台シート!M273=1,1,""))),IF(AND(踏み台シート!M273=1,踏み台シート!M487=1),2,IF(踏み台シート!M273=1,1,"")))</f>
        <v/>
      </c>
      <c r="N63" s="5" t="str">
        <f>IF($N$8&gt;=DATE(2023,5,8),IF('別紙3-3_要件ﾁｪｯｸﾘｽﾄ(0508以降)'!$C$28="×","",IF(AND(踏み台シート!N273=1,踏み台シート!N487=1),2,IF(踏み台シート!N273=1,1,""))),IF(AND(踏み台シート!N273=1,踏み台シート!N487=1),2,IF(踏み台シート!N273=1,1,"")))</f>
        <v/>
      </c>
      <c r="O63" s="5" t="str">
        <f>IF($O$8&gt;=DATE(2023,5,8),IF('別紙3-3_要件ﾁｪｯｸﾘｽﾄ(0508以降)'!$C$28="×","",IF(AND(踏み台シート!O273=1,踏み台シート!O487=1),2,IF(踏み台シート!O273=1,1,""))),IF(AND(踏み台シート!O273=1,踏み台シート!O487=1),2,IF(踏み台シート!O273=1,1,"")))</f>
        <v/>
      </c>
      <c r="P63" s="5" t="str">
        <f>IF($P$8&gt;=DATE(2023,5,8),IF('別紙3-3_要件ﾁｪｯｸﾘｽﾄ(0508以降)'!$C$28="×","",IF(AND(踏み台シート!P273=1,踏み台シート!P487=1),2,IF(踏み台シート!P273=1,1,""))),IF(AND(踏み台シート!P273=1,踏み台シート!P487=1),2,IF(踏み台シート!P273=1,1,"")))</f>
        <v/>
      </c>
      <c r="Q63" s="5" t="str">
        <f>IF($Q$8&gt;=DATE(2023,5,8),IF('別紙3-3_要件ﾁｪｯｸﾘｽﾄ(0508以降)'!$C$28="×","",IF(AND(踏み台シート!Q273=1,踏み台シート!Q487=1),2,IF(踏み台シート!Q273=1,1,""))),IF(AND(踏み台シート!Q273=1,踏み台シート!Q487=1),2,IF(踏み台シート!Q273=1,1,"")))</f>
        <v/>
      </c>
      <c r="R63" s="5" t="str">
        <f>IF($R$8&gt;=DATE(2023,5,8),IF('別紙3-3_要件ﾁｪｯｸﾘｽﾄ(0508以降)'!$C$28="×","",IF(AND(踏み台シート!R273=1,踏み台シート!R487=1),2,IF(踏み台シート!R273=1,1,""))),IF(AND(踏み台シート!R273=1,踏み台シート!R487=1),2,IF(踏み台シート!R273=1,1,"")))</f>
        <v/>
      </c>
      <c r="S63" s="5" t="str">
        <f>IF($S$8&gt;=DATE(2023,5,8),IF('別紙3-3_要件ﾁｪｯｸﾘｽﾄ(0508以降)'!$C$28="×","",IF(AND(踏み台シート!S273=1,踏み台シート!S487=1),2,IF(踏み台シート!S273=1,1,""))),IF(AND(踏み台シート!S273=1,踏み台シート!S487=1),2,IF(踏み台シート!S273=1,1,"")))</f>
        <v/>
      </c>
      <c r="T63" s="5" t="str">
        <f>IF($T$8&gt;=DATE(2023,5,8),IF('別紙3-3_要件ﾁｪｯｸﾘｽﾄ(0508以降)'!$C$28="×","",IF(AND(踏み台シート!T273=1,踏み台シート!T487=1),2,IF(踏み台シート!T273=1,1,""))),IF(AND(踏み台シート!T273=1,踏み台シート!T487=1),2,IF(踏み台シート!T273=1,1,"")))</f>
        <v/>
      </c>
      <c r="U63" s="5" t="str">
        <f>IF($U$8&gt;=DATE(2023,5,8),IF('別紙3-3_要件ﾁｪｯｸﾘｽﾄ(0508以降)'!$C$28="×","",IF(AND(踏み台シート!U273=1,踏み台シート!U487=1),2,IF(踏み台シート!U273=1,1,""))),IF(AND(踏み台シート!U273=1,踏み台シート!U487=1),2,IF(踏み台シート!U273=1,1,"")))</f>
        <v/>
      </c>
      <c r="V63" s="5" t="str">
        <f>IF($V$8&gt;=DATE(2023,5,8),IF('別紙3-3_要件ﾁｪｯｸﾘｽﾄ(0508以降)'!$C$28="×","",IF(AND(踏み台シート!V273=1,踏み台シート!V487=1),2,IF(踏み台シート!V273=1,1,""))),IF(AND(踏み台シート!V273=1,踏み台シート!V487=1),2,IF(踏み台シート!V273=1,1,"")))</f>
        <v/>
      </c>
      <c r="W63" s="5" t="str">
        <f>IF($W$8&gt;=DATE(2023,5,8),IF('別紙3-3_要件ﾁｪｯｸﾘｽﾄ(0508以降)'!$C$28="×","",IF(AND(踏み台シート!W273=1,踏み台シート!W487=1),2,IF(踏み台シート!W273=1,1,""))),IF(AND(踏み台シート!W273=1,踏み台シート!W487=1),2,IF(踏み台シート!W273=1,1,"")))</f>
        <v/>
      </c>
      <c r="X63" s="5" t="str">
        <f>IF($X$8&gt;=DATE(2023,5,8),IF('別紙3-3_要件ﾁｪｯｸﾘｽﾄ(0508以降)'!$C$28="×","",IF(AND(踏み台シート!X273=1,踏み台シート!X487=1),2,IF(踏み台シート!X273=1,1,""))),IF(AND(踏み台シート!X273=1,踏み台シート!X487=1),2,IF(踏み台シート!X273=1,1,"")))</f>
        <v/>
      </c>
      <c r="Y63" s="5" t="str">
        <f>IF($Y$8&gt;=DATE(2023,5,8),IF('別紙3-3_要件ﾁｪｯｸﾘｽﾄ(0508以降)'!$C$28="×","",IF(AND(踏み台シート!Y273=1,踏み台シート!Y487=1),2,IF(踏み台シート!Y273=1,1,""))),IF(AND(踏み台シート!Y273=1,踏み台シート!Y487=1),2,IF(踏み台シート!Y273=1,1,"")))</f>
        <v/>
      </c>
      <c r="Z63" s="5" t="str">
        <f>IF($Z$8&gt;=DATE(2023,5,8),IF('別紙3-3_要件ﾁｪｯｸﾘｽﾄ(0508以降)'!$C$28="×","",IF(AND(踏み台シート!Z273=1,踏み台シート!Z487=1),2,IF(踏み台シート!Z273=1,1,""))),IF(AND(踏み台シート!Z273=1,踏み台シート!Z487=1),2,IF(踏み台シート!Z273=1,1,"")))</f>
        <v/>
      </c>
      <c r="AA63" s="5" t="str">
        <f>IF($AA$8&gt;=DATE(2023,5,8),IF('別紙3-3_要件ﾁｪｯｸﾘｽﾄ(0508以降)'!$C$28="×","",IF(AND(踏み台シート!AA273=1,踏み台シート!AA487=1),2,IF(踏み台シート!AA273=1,1,""))),IF(AND(踏み台シート!AA273=1,踏み台シート!AA487=1),2,IF(踏み台シート!AA273=1,1,"")))</f>
        <v/>
      </c>
      <c r="AB63" s="5" t="str">
        <f>IF($AB$8&gt;=DATE(2023,5,8),IF('別紙3-3_要件ﾁｪｯｸﾘｽﾄ(0508以降)'!$C$28="×","",IF(AND(踏み台シート!AB273=1,踏み台シート!AB487=1),2,IF(踏み台シート!AB273=1,1,""))),IF(AND(踏み台シート!AB273=1,踏み台シート!AB487=1),2,IF(踏み台シート!AB273=1,1,"")))</f>
        <v/>
      </c>
      <c r="AC63" s="5" t="str">
        <f>IF($AC$8&gt;=DATE(2023,5,8),IF('別紙3-3_要件ﾁｪｯｸﾘｽﾄ(0508以降)'!$C$28="×","",IF(AND(踏み台シート!AC273=1,踏み台シート!AC487=1),2,IF(踏み台シート!AC273=1,1,""))),IF(AND(踏み台シート!AC273=1,踏み台シート!AC487=1),2,IF(踏み台シート!AC273=1,1,"")))</f>
        <v/>
      </c>
      <c r="AD63" s="5" t="str">
        <f>IF($AD$8&gt;=DATE(2023,5,8),IF('別紙3-3_要件ﾁｪｯｸﾘｽﾄ(0508以降)'!$C$28="×","",IF(AND(踏み台シート!AD273=1,踏み台シート!AD487=1),2,IF(踏み台シート!AD273=1,1,""))),IF(AND(踏み台シート!AD273=1,踏み台シート!AD487=1),2,IF(踏み台シート!AD273=1,1,"")))</f>
        <v/>
      </c>
      <c r="AE63" s="5" t="str">
        <f>IF($AE$8&gt;=DATE(2023,5,8),IF('別紙3-3_要件ﾁｪｯｸﾘｽﾄ(0508以降)'!$C$28="×","",IF(AND(踏み台シート!AE273=1,踏み台シート!AE487=1),2,IF(踏み台シート!AE273=1,1,""))),IF(AND(踏み台シート!AE273=1,踏み台シート!AE487=1),2,IF(踏み台シート!AE273=1,1,"")))</f>
        <v/>
      </c>
      <c r="AF63" s="5" t="str">
        <f>IF($AF$8&gt;=DATE(2023,5,8),IF('別紙3-3_要件ﾁｪｯｸﾘｽﾄ(0508以降)'!$C$28="×","",IF(AND(踏み台シート!AF273=1,踏み台シート!AF487=1),2,IF(踏み台シート!AF273=1,1,""))),IF(AND(踏み台シート!AF273=1,踏み台シート!AF487=1),2,IF(踏み台シート!AF273=1,1,"")))</f>
        <v/>
      </c>
      <c r="AG63" s="5" t="str">
        <f>IF($AG$8&gt;=DATE(2023,5,8),IF('別紙3-3_要件ﾁｪｯｸﾘｽﾄ(0508以降)'!$C$28="×","",IF(AND(踏み台シート!AG273=1,踏み台シート!AG487=1),2,IF(踏み台シート!AG273=1,1,""))),IF(AND(踏み台シート!AG273=1,踏み台シート!AG487=1),2,IF(踏み台シート!AG273=1,1,"")))</f>
        <v/>
      </c>
      <c r="AH63" s="5" t="str">
        <f>IF($AH$8&gt;=DATE(2023,5,8),IF('別紙3-3_要件ﾁｪｯｸﾘｽﾄ(0508以降)'!$C$28="×","",IF(AND(踏み台シート!AH273=1,踏み台シート!AH487=1),2,IF(踏み台シート!AH273=1,1,""))),IF(AND(踏み台シート!AH273=1,踏み台シート!AH487=1),2,IF(踏み台シート!AH273=1,1,"")))</f>
        <v/>
      </c>
      <c r="AI63" s="5" t="str">
        <f>IF($AI$8&gt;=DATE(2023,5,8),IF('別紙3-3_要件ﾁｪｯｸﾘｽﾄ(0508以降)'!$C$28="×","",IF(AND(踏み台シート!AI273=1,踏み台シート!AI487=1),2,IF(踏み台シート!AI273=1,1,""))),IF(AND(踏み台シート!AI273=1,踏み台シート!AI487=1),2,IF(踏み台シート!AI273=1,1,"")))</f>
        <v/>
      </c>
      <c r="AJ63" s="5" t="str">
        <f>IF($AJ$8&gt;=DATE(2023,5,8),IF('別紙3-3_要件ﾁｪｯｸﾘｽﾄ(0508以降)'!$C$28="×","",IF(AND(踏み台シート!AJ273=1,踏み台シート!AJ487=1),2,IF(踏み台シート!AJ273=1,1,""))),IF(AND(踏み台シート!AJ273=1,踏み台シート!AJ487=1),2,IF(踏み台シート!AJ273=1,1,"")))</f>
        <v/>
      </c>
      <c r="AK63" s="5" t="str">
        <f>IF($AK$8&gt;=DATE(2023,5,8),IF('別紙3-3_要件ﾁｪｯｸﾘｽﾄ(0508以降)'!$C$28="×","",IF(AND(踏み台シート!AK273=1,踏み台シート!AK487=1),2,IF(踏み台シート!AK273=1,1,""))),IF(AND(踏み台シート!AK273=1,踏み台シート!AK487=1),2,IF(踏み台シート!AK273=1,1,"")))</f>
        <v/>
      </c>
      <c r="AL63" s="5" t="str">
        <f>IF($AL$8&gt;=DATE(2023,5,8),IF('別紙3-3_要件ﾁｪｯｸﾘｽﾄ(0508以降)'!$C$28="×","",IF(AND(踏み台シート!AL273=1,踏み台シート!AL487=1),2,IF(踏み台シート!AL273=1,1,""))),IF(AND(踏み台シート!AL273=1,踏み台シート!AL487=1),2,IF(踏み台シート!AL273=1,1,"")))</f>
        <v/>
      </c>
      <c r="AM63" s="5" t="str">
        <f>IF($AM$8&gt;=DATE(2023,5,8),IF('別紙3-3_要件ﾁｪｯｸﾘｽﾄ(0508以降)'!$C$28="×","",IF(AND(踏み台シート!AM273=1,踏み台シート!AM487=1),2,IF(踏み台シート!AM273=1,1,""))),IF(AND(踏み台シート!AM273=1,踏み台シート!AM487=1),2,IF(踏み台シート!AM273=1,1,"")))</f>
        <v/>
      </c>
      <c r="AN63" s="5" t="str">
        <f>IF($AN$8&gt;=DATE(2023,5,8),IF('別紙3-3_要件ﾁｪｯｸﾘｽﾄ(0508以降)'!$C$28="×","",IF(AND(踏み台シート!AN273=1,踏み台シート!AN487=1),2,IF(踏み台シート!AN273=1,1,""))),IF(AND(踏み台シート!AN273=1,踏み台シート!AN487=1),2,IF(踏み台シート!AN273=1,1,"")))</f>
        <v/>
      </c>
      <c r="AO63" s="5" t="str">
        <f>IF($AO$8&gt;=DATE(2023,5,8),IF('別紙3-3_要件ﾁｪｯｸﾘｽﾄ(0508以降)'!$C$28="×","",IF(AND(踏み台シート!AO273=1,踏み台シート!AO487=1),2,IF(踏み台シート!AO273=1,1,""))),IF(AND(踏み台シート!AO273=1,踏み台シート!AO487=1),2,IF(踏み台シート!AO273=1,1,"")))</f>
        <v/>
      </c>
      <c r="AP63" s="5" t="str">
        <f>IF($AP$8&gt;=DATE(2023,5,8),IF('別紙3-3_要件ﾁｪｯｸﾘｽﾄ(0508以降)'!$C$28="×","",IF(AND(踏み台シート!AP273=1,踏み台シート!AP487=1),2,IF(踏み台シート!AP273=1,1,""))),IF(AND(踏み台シート!AP273=1,踏み台シート!AP487=1),2,IF(踏み台シート!AP273=1,1,"")))</f>
        <v/>
      </c>
      <c r="AQ63" s="5" t="str">
        <f>IF($AQ$8&gt;=DATE(2023,5,8),IF('別紙3-3_要件ﾁｪｯｸﾘｽﾄ(0508以降)'!$C$28="×","",IF(AND(踏み台シート!AQ273=1,踏み台シート!AQ487=1),2,IF(踏み台シート!AQ273=1,1,""))),IF(AND(踏み台シート!AQ273=1,踏み台シート!AQ487=1),2,IF(踏み台シート!AQ273=1,1,"")))</f>
        <v/>
      </c>
      <c r="AR63" s="5" t="str">
        <f>IF($AR$8&gt;=DATE(2023,5,8),IF('別紙3-3_要件ﾁｪｯｸﾘｽﾄ(0508以降)'!$C$28="×","",IF(AND(踏み台シート!AR273=1,踏み台シート!AR487=1),2,IF(踏み台シート!AR273=1,1,""))),IF(AND(踏み台シート!AR273=1,踏み台シート!AR487=1),2,IF(踏み台シート!AR273=1,1,"")))</f>
        <v/>
      </c>
      <c r="AS63" s="5" t="str">
        <f>IF($AS$8&gt;=DATE(2023,5,8),IF('別紙3-3_要件ﾁｪｯｸﾘｽﾄ(0508以降)'!$C$28="×","",IF(AND(踏み台シート!AS273=1,踏み台シート!AS487=1),2,IF(踏み台シート!AS273=1,1,""))),IF(AND(踏み台シート!AS273=1,踏み台シート!AS487=1),2,IF(踏み台シート!AS273=1,1,"")))</f>
        <v/>
      </c>
      <c r="AT63" s="5" t="str">
        <f>IF($AT$8&gt;=DATE(2023,5,8),IF('別紙3-3_要件ﾁｪｯｸﾘｽﾄ(0508以降)'!$C$28="×","",IF(AND(踏み台シート!AT273=1,踏み台シート!AT487=1),2,IF(踏み台シート!AT273=1,1,""))),IF(AND(踏み台シート!AT273=1,踏み台シート!AT487=1),2,IF(踏み台シート!AT273=1,1,"")))</f>
        <v/>
      </c>
      <c r="AU63" s="5" t="str">
        <f>IF($AU$8&gt;=DATE(2023,5,8),IF('別紙3-3_要件ﾁｪｯｸﾘｽﾄ(0508以降)'!$C$28="×","",IF(AND(踏み台シート!AU273=1,踏み台シート!AU487=1),2,IF(踏み台シート!AU273=1,1,""))),IF(AND(踏み台シート!AU273=1,踏み台シート!AU487=1),2,IF(踏み台シート!AU273=1,1,"")))</f>
        <v/>
      </c>
      <c r="AV63" s="5" t="str">
        <f>IF($AV$8&gt;=DATE(2023,5,8),IF('別紙3-3_要件ﾁｪｯｸﾘｽﾄ(0508以降)'!$C$28="×","",IF(AND(踏み台シート!AV273=1,踏み台シート!AV487=1),2,IF(踏み台シート!AV273=1,1,""))),IF(AND(踏み台シート!AV273=1,踏み台シート!AV487=1),2,IF(踏み台シート!AV273=1,1,"")))</f>
        <v/>
      </c>
      <c r="AW63" s="5" t="str">
        <f>IF($AW$8&gt;=DATE(2023,5,8),IF('別紙3-3_要件ﾁｪｯｸﾘｽﾄ(0508以降)'!$C$28="×","",IF(AND(踏み台シート!AW273=1,踏み台シート!AW487=1),2,IF(踏み台シート!AW273=1,1,""))),IF(AND(踏み台シート!AW273=1,踏み台シート!AW487=1),2,IF(踏み台シート!AW273=1,1,"")))</f>
        <v/>
      </c>
      <c r="AX63" s="5" t="str">
        <f>IF($AX$8&gt;=DATE(2023,5,8),IF('別紙3-3_要件ﾁｪｯｸﾘｽﾄ(0508以降)'!$C$28="×","",IF(AND(踏み台シート!AX273=1,踏み台シート!AX487=1),2,IF(踏み台シート!AX273=1,1,""))),IF(AND(踏み台シート!AX273=1,踏み台シート!AX487=1),2,IF(踏み台シート!AX273=1,1,"")))</f>
        <v/>
      </c>
      <c r="AY63" s="5" t="str">
        <f>IF($AY$8&gt;=DATE(2023,5,8),IF('別紙3-3_要件ﾁｪｯｸﾘｽﾄ(0508以降)'!$C$28="×","",IF(AND(踏み台シート!AY273=1,踏み台シート!AY487=1),2,IF(踏み台シート!AY273=1,1,""))),IF(AND(踏み台シート!AY273=1,踏み台シート!AY487=1),2,IF(踏み台シート!AY273=1,1,"")))</f>
        <v/>
      </c>
      <c r="AZ63" s="5" t="str">
        <f>IF($AZ$8&gt;=DATE(2023,5,8),IF('別紙3-3_要件ﾁｪｯｸﾘｽﾄ(0508以降)'!$C$28="×","",IF(AND(踏み台シート!AZ273=1,踏み台シート!AZ487=1),2,IF(踏み台シート!AZ273=1,1,""))),IF(AND(踏み台シート!AZ273=1,踏み台シート!AZ487=1),2,IF(踏み台シート!AZ273=1,1,"")))</f>
        <v/>
      </c>
      <c r="BA63" s="5" t="str">
        <f>IF($BA$8&gt;=DATE(2023,5,8),IF('別紙3-3_要件ﾁｪｯｸﾘｽﾄ(0508以降)'!$C$28="×","",IF(AND(踏み台シート!BA273=1,踏み台シート!BA487=1),2,IF(踏み台シート!BA273=1,1,""))),IF(AND(踏み台シート!BA273=1,踏み台シート!BA487=1),2,IF(踏み台シート!BA273=1,1,"")))</f>
        <v/>
      </c>
      <c r="BB63" s="18" t="str">
        <f>IF(B63="","",COUNTIF(D63:BA63,1)+COUNTIF(D63:BA63,2))</f>
        <v/>
      </c>
      <c r="BC63" s="7" t="str">
        <f t="shared" si="22"/>
        <v/>
      </c>
      <c r="BD63" s="7" t="str">
        <f t="shared" si="23"/>
        <v/>
      </c>
    </row>
    <row r="64" spans="1:56" ht="24" hidden="1" customHeight="1" x14ac:dyDescent="0.2">
      <c r="A64" s="5" t="str">
        <f t="shared" si="25"/>
        <v/>
      </c>
      <c r="B64" s="14" t="str">
        <f>IF('別紙3-1_区分⑤所要額内訳'!B66="","",'別紙3-1_区分⑤所要額内訳'!B66)</f>
        <v/>
      </c>
      <c r="C64" s="5" t="str">
        <f>IF('別紙3-1_区分⑤所要額内訳'!C66="","",'別紙3-1_区分⑤所要額内訳'!C66)</f>
        <v/>
      </c>
      <c r="D64" s="5">
        <f>IF($D$8&gt;=DATE(2023,5,8),IF('別紙3-3_要件ﾁｪｯｸﾘｽﾄ(0508以降)'!$C$28="×","",IF(AND(踏み台シート!D274=1,踏み台シート!D488=1),2,IF(踏み台シート!D274=1,1,""))),IF(AND(踏み台シート!D274=1,踏み台シート!D488=1),2,IF(踏み台シート!D274=1,1,"")))</f>
        <v>1</v>
      </c>
      <c r="E64" s="5" t="str">
        <f>IF($E$8&gt;=DATE(2023,5,8),IF('別紙3-3_要件ﾁｪｯｸﾘｽﾄ(0508以降)'!$C$28="×","",IF(AND(踏み台シート!E274=1,踏み台シート!E488=1),2,IF(踏み台シート!E274=1,1,""))),IF(AND(踏み台シート!E274=1,踏み台シート!E488=1),2,IF(踏み台シート!E274=1,1,"")))</f>
        <v/>
      </c>
      <c r="F64" s="5" t="str">
        <f>IF($F$8&gt;=DATE(2023,5,8),IF('別紙3-3_要件ﾁｪｯｸﾘｽﾄ(0508以降)'!$C$28="×","",IF(AND(踏み台シート!F274=1,踏み台シート!F488=1),2,IF(踏み台シート!F274=1,1,""))),IF(AND(踏み台シート!F274=1,踏み台シート!F488=1),2,IF(踏み台シート!F274=1,1,"")))</f>
        <v/>
      </c>
      <c r="G64" s="5" t="str">
        <f>IF($G$8&gt;=DATE(2023,5,8),IF('別紙3-3_要件ﾁｪｯｸﾘｽﾄ(0508以降)'!$C$28="×","",IF(AND(踏み台シート!G274=1,踏み台シート!G488=1),2,IF(踏み台シート!G274=1,1,""))),IF(AND(踏み台シート!G274=1,踏み台シート!G488=1),2,IF(踏み台シート!G274=1,1,"")))</f>
        <v/>
      </c>
      <c r="H64" s="5" t="str">
        <f>IF($H$8&gt;=DATE(2023,5,8),IF('別紙3-3_要件ﾁｪｯｸﾘｽﾄ(0508以降)'!$C$28="×","",IF(AND(踏み台シート!H274=1,踏み台シート!H488=1),2,IF(踏み台シート!H274=1,1,""))),IF(AND(踏み台シート!H274=1,踏み台シート!H488=1),2,IF(踏み台シート!H274=1,1,"")))</f>
        <v/>
      </c>
      <c r="I64" s="5" t="str">
        <f>IF($I$8&gt;=DATE(2023,5,8),IF('別紙3-3_要件ﾁｪｯｸﾘｽﾄ(0508以降)'!$C$28="×","",IF(AND(踏み台シート!I274=1,踏み台シート!I488=1),2,IF(踏み台シート!I274=1,1,""))),IF(AND(踏み台シート!I274=1,踏み台シート!I488=1),2,IF(踏み台シート!I274=1,1,"")))</f>
        <v/>
      </c>
      <c r="J64" s="5" t="str">
        <f>IF($J$8&gt;=DATE(2023,5,8),IF('別紙3-3_要件ﾁｪｯｸﾘｽﾄ(0508以降)'!$C$28="×","",IF(AND(踏み台シート!J274=1,踏み台シート!J488=1),2,IF(踏み台シート!J274=1,1,""))),IF(AND(踏み台シート!J274=1,踏み台シート!J488=1),2,IF(踏み台シート!J274=1,1,"")))</f>
        <v/>
      </c>
      <c r="K64" s="5" t="str">
        <f>IF($K$8&gt;=DATE(2023,5,8),IF('別紙3-3_要件ﾁｪｯｸﾘｽﾄ(0508以降)'!$C$28="×","",IF(AND(踏み台シート!K274=1,踏み台シート!K488=1),2,IF(踏み台シート!K274=1,1,""))),IF(AND(踏み台シート!K274=1,踏み台シート!K488=1),2,IF(踏み台シート!K274=1,1,"")))</f>
        <v/>
      </c>
      <c r="L64" s="5" t="str">
        <f>IF($L$8&gt;=DATE(2023,5,8),IF('別紙3-3_要件ﾁｪｯｸﾘｽﾄ(0508以降)'!$C$28="×","",IF(AND(踏み台シート!L274=1,踏み台シート!L488=1),2,IF(踏み台シート!L274=1,1,""))),IF(AND(踏み台シート!L274=1,踏み台シート!L488=1),2,IF(踏み台シート!L274=1,1,"")))</f>
        <v/>
      </c>
      <c r="M64" s="5" t="str">
        <f>IF($M$8&gt;=DATE(2023,5,8),IF('別紙3-3_要件ﾁｪｯｸﾘｽﾄ(0508以降)'!$C$28="×","",IF(AND(踏み台シート!M274=1,踏み台シート!M488=1),2,IF(踏み台シート!M274=1,1,""))),IF(AND(踏み台シート!M274=1,踏み台シート!M488=1),2,IF(踏み台シート!M274=1,1,"")))</f>
        <v/>
      </c>
      <c r="N64" s="5" t="str">
        <f>IF($N$8&gt;=DATE(2023,5,8),IF('別紙3-3_要件ﾁｪｯｸﾘｽﾄ(0508以降)'!$C$28="×","",IF(AND(踏み台シート!N274=1,踏み台シート!N488=1),2,IF(踏み台シート!N274=1,1,""))),IF(AND(踏み台シート!N274=1,踏み台シート!N488=1),2,IF(踏み台シート!N274=1,1,"")))</f>
        <v/>
      </c>
      <c r="O64" s="5" t="str">
        <f>IF($O$8&gt;=DATE(2023,5,8),IF('別紙3-3_要件ﾁｪｯｸﾘｽﾄ(0508以降)'!$C$28="×","",IF(AND(踏み台シート!O274=1,踏み台シート!O488=1),2,IF(踏み台シート!O274=1,1,""))),IF(AND(踏み台シート!O274=1,踏み台シート!O488=1),2,IF(踏み台シート!O274=1,1,"")))</f>
        <v/>
      </c>
      <c r="P64" s="5" t="str">
        <f>IF($P$8&gt;=DATE(2023,5,8),IF('別紙3-3_要件ﾁｪｯｸﾘｽﾄ(0508以降)'!$C$28="×","",IF(AND(踏み台シート!P274=1,踏み台シート!P488=1),2,IF(踏み台シート!P274=1,1,""))),IF(AND(踏み台シート!P274=1,踏み台シート!P488=1),2,IF(踏み台シート!P274=1,1,"")))</f>
        <v/>
      </c>
      <c r="Q64" s="5" t="str">
        <f>IF($Q$8&gt;=DATE(2023,5,8),IF('別紙3-3_要件ﾁｪｯｸﾘｽﾄ(0508以降)'!$C$28="×","",IF(AND(踏み台シート!Q274=1,踏み台シート!Q488=1),2,IF(踏み台シート!Q274=1,1,""))),IF(AND(踏み台シート!Q274=1,踏み台シート!Q488=1),2,IF(踏み台シート!Q274=1,1,"")))</f>
        <v/>
      </c>
      <c r="R64" s="5" t="str">
        <f>IF($R$8&gt;=DATE(2023,5,8),IF('別紙3-3_要件ﾁｪｯｸﾘｽﾄ(0508以降)'!$C$28="×","",IF(AND(踏み台シート!R274=1,踏み台シート!R488=1),2,IF(踏み台シート!R274=1,1,""))),IF(AND(踏み台シート!R274=1,踏み台シート!R488=1),2,IF(踏み台シート!R274=1,1,"")))</f>
        <v/>
      </c>
      <c r="S64" s="5" t="str">
        <f>IF($S$8&gt;=DATE(2023,5,8),IF('別紙3-3_要件ﾁｪｯｸﾘｽﾄ(0508以降)'!$C$28="×","",IF(AND(踏み台シート!S274=1,踏み台シート!S488=1),2,IF(踏み台シート!S274=1,1,""))),IF(AND(踏み台シート!S274=1,踏み台シート!S488=1),2,IF(踏み台シート!S274=1,1,"")))</f>
        <v/>
      </c>
      <c r="T64" s="5" t="str">
        <f>IF($T$8&gt;=DATE(2023,5,8),IF('別紙3-3_要件ﾁｪｯｸﾘｽﾄ(0508以降)'!$C$28="×","",IF(AND(踏み台シート!T274=1,踏み台シート!T488=1),2,IF(踏み台シート!T274=1,1,""))),IF(AND(踏み台シート!T274=1,踏み台シート!T488=1),2,IF(踏み台シート!T274=1,1,"")))</f>
        <v/>
      </c>
      <c r="U64" s="5" t="str">
        <f>IF($U$8&gt;=DATE(2023,5,8),IF('別紙3-3_要件ﾁｪｯｸﾘｽﾄ(0508以降)'!$C$28="×","",IF(AND(踏み台シート!U274=1,踏み台シート!U488=1),2,IF(踏み台シート!U274=1,1,""))),IF(AND(踏み台シート!U274=1,踏み台シート!U488=1),2,IF(踏み台シート!U274=1,1,"")))</f>
        <v/>
      </c>
      <c r="V64" s="5" t="str">
        <f>IF($V$8&gt;=DATE(2023,5,8),IF('別紙3-3_要件ﾁｪｯｸﾘｽﾄ(0508以降)'!$C$28="×","",IF(AND(踏み台シート!V274=1,踏み台シート!V488=1),2,IF(踏み台シート!V274=1,1,""))),IF(AND(踏み台シート!V274=1,踏み台シート!V488=1),2,IF(踏み台シート!V274=1,1,"")))</f>
        <v/>
      </c>
      <c r="W64" s="5" t="str">
        <f>IF($W$8&gt;=DATE(2023,5,8),IF('別紙3-3_要件ﾁｪｯｸﾘｽﾄ(0508以降)'!$C$28="×","",IF(AND(踏み台シート!W274=1,踏み台シート!W488=1),2,IF(踏み台シート!W274=1,1,""))),IF(AND(踏み台シート!W274=1,踏み台シート!W488=1),2,IF(踏み台シート!W274=1,1,"")))</f>
        <v/>
      </c>
      <c r="X64" s="5" t="str">
        <f>IF($X$8&gt;=DATE(2023,5,8),IF('別紙3-3_要件ﾁｪｯｸﾘｽﾄ(0508以降)'!$C$28="×","",IF(AND(踏み台シート!X274=1,踏み台シート!X488=1),2,IF(踏み台シート!X274=1,1,""))),IF(AND(踏み台シート!X274=1,踏み台シート!X488=1),2,IF(踏み台シート!X274=1,1,"")))</f>
        <v/>
      </c>
      <c r="Y64" s="5" t="str">
        <f>IF($Y$8&gt;=DATE(2023,5,8),IF('別紙3-3_要件ﾁｪｯｸﾘｽﾄ(0508以降)'!$C$28="×","",IF(AND(踏み台シート!Y274=1,踏み台シート!Y488=1),2,IF(踏み台シート!Y274=1,1,""))),IF(AND(踏み台シート!Y274=1,踏み台シート!Y488=1),2,IF(踏み台シート!Y274=1,1,"")))</f>
        <v/>
      </c>
      <c r="Z64" s="5" t="str">
        <f>IF($Z$8&gt;=DATE(2023,5,8),IF('別紙3-3_要件ﾁｪｯｸﾘｽﾄ(0508以降)'!$C$28="×","",IF(AND(踏み台シート!Z274=1,踏み台シート!Z488=1),2,IF(踏み台シート!Z274=1,1,""))),IF(AND(踏み台シート!Z274=1,踏み台シート!Z488=1),2,IF(踏み台シート!Z274=1,1,"")))</f>
        <v/>
      </c>
      <c r="AA64" s="5" t="str">
        <f>IF($AA$8&gt;=DATE(2023,5,8),IF('別紙3-3_要件ﾁｪｯｸﾘｽﾄ(0508以降)'!$C$28="×","",IF(AND(踏み台シート!AA274=1,踏み台シート!AA488=1),2,IF(踏み台シート!AA274=1,1,""))),IF(AND(踏み台シート!AA274=1,踏み台シート!AA488=1),2,IF(踏み台シート!AA274=1,1,"")))</f>
        <v/>
      </c>
      <c r="AB64" s="5" t="str">
        <f>IF($AB$8&gt;=DATE(2023,5,8),IF('別紙3-3_要件ﾁｪｯｸﾘｽﾄ(0508以降)'!$C$28="×","",IF(AND(踏み台シート!AB274=1,踏み台シート!AB488=1),2,IF(踏み台シート!AB274=1,1,""))),IF(AND(踏み台シート!AB274=1,踏み台シート!AB488=1),2,IF(踏み台シート!AB274=1,1,"")))</f>
        <v/>
      </c>
      <c r="AC64" s="5" t="str">
        <f>IF($AC$8&gt;=DATE(2023,5,8),IF('別紙3-3_要件ﾁｪｯｸﾘｽﾄ(0508以降)'!$C$28="×","",IF(AND(踏み台シート!AC274=1,踏み台シート!AC488=1),2,IF(踏み台シート!AC274=1,1,""))),IF(AND(踏み台シート!AC274=1,踏み台シート!AC488=1),2,IF(踏み台シート!AC274=1,1,"")))</f>
        <v/>
      </c>
      <c r="AD64" s="5" t="str">
        <f>IF($AD$8&gt;=DATE(2023,5,8),IF('別紙3-3_要件ﾁｪｯｸﾘｽﾄ(0508以降)'!$C$28="×","",IF(AND(踏み台シート!AD274=1,踏み台シート!AD488=1),2,IF(踏み台シート!AD274=1,1,""))),IF(AND(踏み台シート!AD274=1,踏み台シート!AD488=1),2,IF(踏み台シート!AD274=1,1,"")))</f>
        <v/>
      </c>
      <c r="AE64" s="5" t="str">
        <f>IF($AE$8&gt;=DATE(2023,5,8),IF('別紙3-3_要件ﾁｪｯｸﾘｽﾄ(0508以降)'!$C$28="×","",IF(AND(踏み台シート!AE274=1,踏み台シート!AE488=1),2,IF(踏み台シート!AE274=1,1,""))),IF(AND(踏み台シート!AE274=1,踏み台シート!AE488=1),2,IF(踏み台シート!AE274=1,1,"")))</f>
        <v/>
      </c>
      <c r="AF64" s="5" t="str">
        <f>IF($AF$8&gt;=DATE(2023,5,8),IF('別紙3-3_要件ﾁｪｯｸﾘｽﾄ(0508以降)'!$C$28="×","",IF(AND(踏み台シート!AF274=1,踏み台シート!AF488=1),2,IF(踏み台シート!AF274=1,1,""))),IF(AND(踏み台シート!AF274=1,踏み台シート!AF488=1),2,IF(踏み台シート!AF274=1,1,"")))</f>
        <v/>
      </c>
      <c r="AG64" s="5" t="str">
        <f>IF($AG$8&gt;=DATE(2023,5,8),IF('別紙3-3_要件ﾁｪｯｸﾘｽﾄ(0508以降)'!$C$28="×","",IF(AND(踏み台シート!AG274=1,踏み台シート!AG488=1),2,IF(踏み台シート!AG274=1,1,""))),IF(AND(踏み台シート!AG274=1,踏み台シート!AG488=1),2,IF(踏み台シート!AG274=1,1,"")))</f>
        <v/>
      </c>
      <c r="AH64" s="5" t="str">
        <f>IF($AH$8&gt;=DATE(2023,5,8),IF('別紙3-3_要件ﾁｪｯｸﾘｽﾄ(0508以降)'!$C$28="×","",IF(AND(踏み台シート!AH274=1,踏み台シート!AH488=1),2,IF(踏み台シート!AH274=1,1,""))),IF(AND(踏み台シート!AH274=1,踏み台シート!AH488=1),2,IF(踏み台シート!AH274=1,1,"")))</f>
        <v/>
      </c>
      <c r="AI64" s="5" t="str">
        <f>IF($AI$8&gt;=DATE(2023,5,8),IF('別紙3-3_要件ﾁｪｯｸﾘｽﾄ(0508以降)'!$C$28="×","",IF(AND(踏み台シート!AI274=1,踏み台シート!AI488=1),2,IF(踏み台シート!AI274=1,1,""))),IF(AND(踏み台シート!AI274=1,踏み台シート!AI488=1),2,IF(踏み台シート!AI274=1,1,"")))</f>
        <v/>
      </c>
      <c r="AJ64" s="5" t="str">
        <f>IF($AJ$8&gt;=DATE(2023,5,8),IF('別紙3-3_要件ﾁｪｯｸﾘｽﾄ(0508以降)'!$C$28="×","",IF(AND(踏み台シート!AJ274=1,踏み台シート!AJ488=1),2,IF(踏み台シート!AJ274=1,1,""))),IF(AND(踏み台シート!AJ274=1,踏み台シート!AJ488=1),2,IF(踏み台シート!AJ274=1,1,"")))</f>
        <v/>
      </c>
      <c r="AK64" s="5" t="str">
        <f>IF($AK$8&gt;=DATE(2023,5,8),IF('別紙3-3_要件ﾁｪｯｸﾘｽﾄ(0508以降)'!$C$28="×","",IF(AND(踏み台シート!AK274=1,踏み台シート!AK488=1),2,IF(踏み台シート!AK274=1,1,""))),IF(AND(踏み台シート!AK274=1,踏み台シート!AK488=1),2,IF(踏み台シート!AK274=1,1,"")))</f>
        <v/>
      </c>
      <c r="AL64" s="5" t="str">
        <f>IF($AL$8&gt;=DATE(2023,5,8),IF('別紙3-3_要件ﾁｪｯｸﾘｽﾄ(0508以降)'!$C$28="×","",IF(AND(踏み台シート!AL274=1,踏み台シート!AL488=1),2,IF(踏み台シート!AL274=1,1,""))),IF(AND(踏み台シート!AL274=1,踏み台シート!AL488=1),2,IF(踏み台シート!AL274=1,1,"")))</f>
        <v/>
      </c>
      <c r="AM64" s="5" t="str">
        <f>IF($AM$8&gt;=DATE(2023,5,8),IF('別紙3-3_要件ﾁｪｯｸﾘｽﾄ(0508以降)'!$C$28="×","",IF(AND(踏み台シート!AM274=1,踏み台シート!AM488=1),2,IF(踏み台シート!AM274=1,1,""))),IF(AND(踏み台シート!AM274=1,踏み台シート!AM488=1),2,IF(踏み台シート!AM274=1,1,"")))</f>
        <v/>
      </c>
      <c r="AN64" s="5" t="str">
        <f>IF($AN$8&gt;=DATE(2023,5,8),IF('別紙3-3_要件ﾁｪｯｸﾘｽﾄ(0508以降)'!$C$28="×","",IF(AND(踏み台シート!AN274=1,踏み台シート!AN488=1),2,IF(踏み台シート!AN274=1,1,""))),IF(AND(踏み台シート!AN274=1,踏み台シート!AN488=1),2,IF(踏み台シート!AN274=1,1,"")))</f>
        <v/>
      </c>
      <c r="AO64" s="5" t="str">
        <f>IF($AO$8&gt;=DATE(2023,5,8),IF('別紙3-3_要件ﾁｪｯｸﾘｽﾄ(0508以降)'!$C$28="×","",IF(AND(踏み台シート!AO274=1,踏み台シート!AO488=1),2,IF(踏み台シート!AO274=1,1,""))),IF(AND(踏み台シート!AO274=1,踏み台シート!AO488=1),2,IF(踏み台シート!AO274=1,1,"")))</f>
        <v/>
      </c>
      <c r="AP64" s="5" t="str">
        <f>IF($AP$8&gt;=DATE(2023,5,8),IF('別紙3-3_要件ﾁｪｯｸﾘｽﾄ(0508以降)'!$C$28="×","",IF(AND(踏み台シート!AP274=1,踏み台シート!AP488=1),2,IF(踏み台シート!AP274=1,1,""))),IF(AND(踏み台シート!AP274=1,踏み台シート!AP488=1),2,IF(踏み台シート!AP274=1,1,"")))</f>
        <v/>
      </c>
      <c r="AQ64" s="5" t="str">
        <f>IF($AQ$8&gt;=DATE(2023,5,8),IF('別紙3-3_要件ﾁｪｯｸﾘｽﾄ(0508以降)'!$C$28="×","",IF(AND(踏み台シート!AQ274=1,踏み台シート!AQ488=1),2,IF(踏み台シート!AQ274=1,1,""))),IF(AND(踏み台シート!AQ274=1,踏み台シート!AQ488=1),2,IF(踏み台シート!AQ274=1,1,"")))</f>
        <v/>
      </c>
      <c r="AR64" s="5" t="str">
        <f>IF($AR$8&gt;=DATE(2023,5,8),IF('別紙3-3_要件ﾁｪｯｸﾘｽﾄ(0508以降)'!$C$28="×","",IF(AND(踏み台シート!AR274=1,踏み台シート!AR488=1),2,IF(踏み台シート!AR274=1,1,""))),IF(AND(踏み台シート!AR274=1,踏み台シート!AR488=1),2,IF(踏み台シート!AR274=1,1,"")))</f>
        <v/>
      </c>
      <c r="AS64" s="5" t="str">
        <f>IF($AS$8&gt;=DATE(2023,5,8),IF('別紙3-3_要件ﾁｪｯｸﾘｽﾄ(0508以降)'!$C$28="×","",IF(AND(踏み台シート!AS274=1,踏み台シート!AS488=1),2,IF(踏み台シート!AS274=1,1,""))),IF(AND(踏み台シート!AS274=1,踏み台シート!AS488=1),2,IF(踏み台シート!AS274=1,1,"")))</f>
        <v/>
      </c>
      <c r="AT64" s="5" t="str">
        <f>IF($AT$8&gt;=DATE(2023,5,8),IF('別紙3-3_要件ﾁｪｯｸﾘｽﾄ(0508以降)'!$C$28="×","",IF(AND(踏み台シート!AT274=1,踏み台シート!AT488=1),2,IF(踏み台シート!AT274=1,1,""))),IF(AND(踏み台シート!AT274=1,踏み台シート!AT488=1),2,IF(踏み台シート!AT274=1,1,"")))</f>
        <v/>
      </c>
      <c r="AU64" s="5" t="str">
        <f>IF($AU$8&gt;=DATE(2023,5,8),IF('別紙3-3_要件ﾁｪｯｸﾘｽﾄ(0508以降)'!$C$28="×","",IF(AND(踏み台シート!AU274=1,踏み台シート!AU488=1),2,IF(踏み台シート!AU274=1,1,""))),IF(AND(踏み台シート!AU274=1,踏み台シート!AU488=1),2,IF(踏み台シート!AU274=1,1,"")))</f>
        <v/>
      </c>
      <c r="AV64" s="5" t="str">
        <f>IF($AV$8&gt;=DATE(2023,5,8),IF('別紙3-3_要件ﾁｪｯｸﾘｽﾄ(0508以降)'!$C$28="×","",IF(AND(踏み台シート!AV274=1,踏み台シート!AV488=1),2,IF(踏み台シート!AV274=1,1,""))),IF(AND(踏み台シート!AV274=1,踏み台シート!AV488=1),2,IF(踏み台シート!AV274=1,1,"")))</f>
        <v/>
      </c>
      <c r="AW64" s="5" t="str">
        <f>IF($AW$8&gt;=DATE(2023,5,8),IF('別紙3-3_要件ﾁｪｯｸﾘｽﾄ(0508以降)'!$C$28="×","",IF(AND(踏み台シート!AW274=1,踏み台シート!AW488=1),2,IF(踏み台シート!AW274=1,1,""))),IF(AND(踏み台シート!AW274=1,踏み台シート!AW488=1),2,IF(踏み台シート!AW274=1,1,"")))</f>
        <v/>
      </c>
      <c r="AX64" s="5" t="str">
        <f>IF($AX$8&gt;=DATE(2023,5,8),IF('別紙3-3_要件ﾁｪｯｸﾘｽﾄ(0508以降)'!$C$28="×","",IF(AND(踏み台シート!AX274=1,踏み台シート!AX488=1),2,IF(踏み台シート!AX274=1,1,""))),IF(AND(踏み台シート!AX274=1,踏み台シート!AX488=1),2,IF(踏み台シート!AX274=1,1,"")))</f>
        <v/>
      </c>
      <c r="AY64" s="5" t="str">
        <f>IF($AY$8&gt;=DATE(2023,5,8),IF('別紙3-3_要件ﾁｪｯｸﾘｽﾄ(0508以降)'!$C$28="×","",IF(AND(踏み台シート!AY274=1,踏み台シート!AY488=1),2,IF(踏み台シート!AY274=1,1,""))),IF(AND(踏み台シート!AY274=1,踏み台シート!AY488=1),2,IF(踏み台シート!AY274=1,1,"")))</f>
        <v/>
      </c>
      <c r="AZ64" s="5" t="str">
        <f>IF($AZ$8&gt;=DATE(2023,5,8),IF('別紙3-3_要件ﾁｪｯｸﾘｽﾄ(0508以降)'!$C$28="×","",IF(AND(踏み台シート!AZ274=1,踏み台シート!AZ488=1),2,IF(踏み台シート!AZ274=1,1,""))),IF(AND(踏み台シート!AZ274=1,踏み台シート!AZ488=1),2,IF(踏み台シート!AZ274=1,1,"")))</f>
        <v/>
      </c>
      <c r="BA64" s="5" t="str">
        <f>IF($BA$8&gt;=DATE(2023,5,8),IF('別紙3-3_要件ﾁｪｯｸﾘｽﾄ(0508以降)'!$C$28="×","",IF(AND(踏み台シート!BA274=1,踏み台シート!BA488=1),2,IF(踏み台シート!BA274=1,1,""))),IF(AND(踏み台シート!BA274=1,踏み台シート!BA488=1),2,IF(踏み台シート!BA274=1,1,"")))</f>
        <v/>
      </c>
      <c r="BB64" s="18" t="str">
        <f t="shared" si="21"/>
        <v/>
      </c>
      <c r="BC64" s="7" t="str">
        <f t="shared" si="22"/>
        <v/>
      </c>
      <c r="BD64" s="7" t="str">
        <f t="shared" si="23"/>
        <v/>
      </c>
    </row>
    <row r="65" spans="1:56" ht="24" hidden="1" customHeight="1" x14ac:dyDescent="0.2">
      <c r="A65" s="5" t="str">
        <f t="shared" si="25"/>
        <v/>
      </c>
      <c r="B65" s="14" t="str">
        <f>IF('別紙3-1_区分⑤所要額内訳'!B67="","",'別紙3-1_区分⑤所要額内訳'!B67)</f>
        <v/>
      </c>
      <c r="C65" s="5" t="str">
        <f>IF('別紙3-1_区分⑤所要額内訳'!C67="","",'別紙3-1_区分⑤所要額内訳'!C67)</f>
        <v/>
      </c>
      <c r="D65" s="5">
        <f>IF($D$8&gt;=DATE(2023,5,8),IF('別紙3-3_要件ﾁｪｯｸﾘｽﾄ(0508以降)'!$C$28="×","",IF(AND(踏み台シート!D275=1,踏み台シート!D489=1),2,IF(踏み台シート!D275=1,1,""))),IF(AND(踏み台シート!D275=1,踏み台シート!D489=1),2,IF(踏み台シート!D275=1,1,"")))</f>
        <v>1</v>
      </c>
      <c r="E65" s="5" t="str">
        <f>IF($E$8&gt;=DATE(2023,5,8),IF('別紙3-3_要件ﾁｪｯｸﾘｽﾄ(0508以降)'!$C$28="×","",IF(AND(踏み台シート!E275=1,踏み台シート!E489=1),2,IF(踏み台シート!E275=1,1,""))),IF(AND(踏み台シート!E275=1,踏み台シート!E489=1),2,IF(踏み台シート!E275=1,1,"")))</f>
        <v/>
      </c>
      <c r="F65" s="5" t="str">
        <f>IF($F$8&gt;=DATE(2023,5,8),IF('別紙3-3_要件ﾁｪｯｸﾘｽﾄ(0508以降)'!$C$28="×","",IF(AND(踏み台シート!F275=1,踏み台シート!F489=1),2,IF(踏み台シート!F275=1,1,""))),IF(AND(踏み台シート!F275=1,踏み台シート!F489=1),2,IF(踏み台シート!F275=1,1,"")))</f>
        <v/>
      </c>
      <c r="G65" s="5" t="str">
        <f>IF($G$8&gt;=DATE(2023,5,8),IF('別紙3-3_要件ﾁｪｯｸﾘｽﾄ(0508以降)'!$C$28="×","",IF(AND(踏み台シート!G275=1,踏み台シート!G489=1),2,IF(踏み台シート!G275=1,1,""))),IF(AND(踏み台シート!G275=1,踏み台シート!G489=1),2,IF(踏み台シート!G275=1,1,"")))</f>
        <v/>
      </c>
      <c r="H65" s="5" t="str">
        <f>IF($H$8&gt;=DATE(2023,5,8),IF('別紙3-3_要件ﾁｪｯｸﾘｽﾄ(0508以降)'!$C$28="×","",IF(AND(踏み台シート!H275=1,踏み台シート!H489=1),2,IF(踏み台シート!H275=1,1,""))),IF(AND(踏み台シート!H275=1,踏み台シート!H489=1),2,IF(踏み台シート!H275=1,1,"")))</f>
        <v/>
      </c>
      <c r="I65" s="5" t="str">
        <f>IF($I$8&gt;=DATE(2023,5,8),IF('別紙3-3_要件ﾁｪｯｸﾘｽﾄ(0508以降)'!$C$28="×","",IF(AND(踏み台シート!I275=1,踏み台シート!I489=1),2,IF(踏み台シート!I275=1,1,""))),IF(AND(踏み台シート!I275=1,踏み台シート!I489=1),2,IF(踏み台シート!I275=1,1,"")))</f>
        <v/>
      </c>
      <c r="J65" s="5" t="str">
        <f>IF($J$8&gt;=DATE(2023,5,8),IF('別紙3-3_要件ﾁｪｯｸﾘｽﾄ(0508以降)'!$C$28="×","",IF(AND(踏み台シート!J275=1,踏み台シート!J489=1),2,IF(踏み台シート!J275=1,1,""))),IF(AND(踏み台シート!J275=1,踏み台シート!J489=1),2,IF(踏み台シート!J275=1,1,"")))</f>
        <v/>
      </c>
      <c r="K65" s="5" t="str">
        <f>IF($K$8&gt;=DATE(2023,5,8),IF('別紙3-3_要件ﾁｪｯｸﾘｽﾄ(0508以降)'!$C$28="×","",IF(AND(踏み台シート!K275=1,踏み台シート!K489=1),2,IF(踏み台シート!K275=1,1,""))),IF(AND(踏み台シート!K275=1,踏み台シート!K489=1),2,IF(踏み台シート!K275=1,1,"")))</f>
        <v/>
      </c>
      <c r="L65" s="5" t="str">
        <f>IF($L$8&gt;=DATE(2023,5,8),IF('別紙3-3_要件ﾁｪｯｸﾘｽﾄ(0508以降)'!$C$28="×","",IF(AND(踏み台シート!L275=1,踏み台シート!L489=1),2,IF(踏み台シート!L275=1,1,""))),IF(AND(踏み台シート!L275=1,踏み台シート!L489=1),2,IF(踏み台シート!L275=1,1,"")))</f>
        <v/>
      </c>
      <c r="M65" s="5" t="str">
        <f>IF($M$8&gt;=DATE(2023,5,8),IF('別紙3-3_要件ﾁｪｯｸﾘｽﾄ(0508以降)'!$C$28="×","",IF(AND(踏み台シート!M275=1,踏み台シート!M489=1),2,IF(踏み台シート!M275=1,1,""))),IF(AND(踏み台シート!M275=1,踏み台シート!M489=1),2,IF(踏み台シート!M275=1,1,"")))</f>
        <v/>
      </c>
      <c r="N65" s="5" t="str">
        <f>IF($N$8&gt;=DATE(2023,5,8),IF('別紙3-3_要件ﾁｪｯｸﾘｽﾄ(0508以降)'!$C$28="×","",IF(AND(踏み台シート!N275=1,踏み台シート!N489=1),2,IF(踏み台シート!N275=1,1,""))),IF(AND(踏み台シート!N275=1,踏み台シート!N489=1),2,IF(踏み台シート!N275=1,1,"")))</f>
        <v/>
      </c>
      <c r="O65" s="5" t="str">
        <f>IF($O$8&gt;=DATE(2023,5,8),IF('別紙3-3_要件ﾁｪｯｸﾘｽﾄ(0508以降)'!$C$28="×","",IF(AND(踏み台シート!O275=1,踏み台シート!O489=1),2,IF(踏み台シート!O275=1,1,""))),IF(AND(踏み台シート!O275=1,踏み台シート!O489=1),2,IF(踏み台シート!O275=1,1,"")))</f>
        <v/>
      </c>
      <c r="P65" s="5" t="str">
        <f>IF($P$8&gt;=DATE(2023,5,8),IF('別紙3-3_要件ﾁｪｯｸﾘｽﾄ(0508以降)'!$C$28="×","",IF(AND(踏み台シート!P275=1,踏み台シート!P489=1),2,IF(踏み台シート!P275=1,1,""))),IF(AND(踏み台シート!P275=1,踏み台シート!P489=1),2,IF(踏み台シート!P275=1,1,"")))</f>
        <v/>
      </c>
      <c r="Q65" s="5" t="str">
        <f>IF($Q$8&gt;=DATE(2023,5,8),IF('別紙3-3_要件ﾁｪｯｸﾘｽﾄ(0508以降)'!$C$28="×","",IF(AND(踏み台シート!Q275=1,踏み台シート!Q489=1),2,IF(踏み台シート!Q275=1,1,""))),IF(AND(踏み台シート!Q275=1,踏み台シート!Q489=1),2,IF(踏み台シート!Q275=1,1,"")))</f>
        <v/>
      </c>
      <c r="R65" s="5" t="str">
        <f>IF($R$8&gt;=DATE(2023,5,8),IF('別紙3-3_要件ﾁｪｯｸﾘｽﾄ(0508以降)'!$C$28="×","",IF(AND(踏み台シート!R275=1,踏み台シート!R489=1),2,IF(踏み台シート!R275=1,1,""))),IF(AND(踏み台シート!R275=1,踏み台シート!R489=1),2,IF(踏み台シート!R275=1,1,"")))</f>
        <v/>
      </c>
      <c r="S65" s="5" t="str">
        <f>IF($S$8&gt;=DATE(2023,5,8),IF('別紙3-3_要件ﾁｪｯｸﾘｽﾄ(0508以降)'!$C$28="×","",IF(AND(踏み台シート!S275=1,踏み台シート!S489=1),2,IF(踏み台シート!S275=1,1,""))),IF(AND(踏み台シート!S275=1,踏み台シート!S489=1),2,IF(踏み台シート!S275=1,1,"")))</f>
        <v/>
      </c>
      <c r="T65" s="5" t="str">
        <f>IF($T$8&gt;=DATE(2023,5,8),IF('別紙3-3_要件ﾁｪｯｸﾘｽﾄ(0508以降)'!$C$28="×","",IF(AND(踏み台シート!T275=1,踏み台シート!T489=1),2,IF(踏み台シート!T275=1,1,""))),IF(AND(踏み台シート!T275=1,踏み台シート!T489=1),2,IF(踏み台シート!T275=1,1,"")))</f>
        <v/>
      </c>
      <c r="U65" s="5" t="str">
        <f>IF($U$8&gt;=DATE(2023,5,8),IF('別紙3-3_要件ﾁｪｯｸﾘｽﾄ(0508以降)'!$C$28="×","",IF(AND(踏み台シート!U275=1,踏み台シート!U489=1),2,IF(踏み台シート!U275=1,1,""))),IF(AND(踏み台シート!U275=1,踏み台シート!U489=1),2,IF(踏み台シート!U275=1,1,"")))</f>
        <v/>
      </c>
      <c r="V65" s="5" t="str">
        <f>IF($V$8&gt;=DATE(2023,5,8),IF('別紙3-3_要件ﾁｪｯｸﾘｽﾄ(0508以降)'!$C$28="×","",IF(AND(踏み台シート!V275=1,踏み台シート!V489=1),2,IF(踏み台シート!V275=1,1,""))),IF(AND(踏み台シート!V275=1,踏み台シート!V489=1),2,IF(踏み台シート!V275=1,1,"")))</f>
        <v/>
      </c>
      <c r="W65" s="5" t="str">
        <f>IF($W$8&gt;=DATE(2023,5,8),IF('別紙3-3_要件ﾁｪｯｸﾘｽﾄ(0508以降)'!$C$28="×","",IF(AND(踏み台シート!W275=1,踏み台シート!W489=1),2,IF(踏み台シート!W275=1,1,""))),IF(AND(踏み台シート!W275=1,踏み台シート!W489=1),2,IF(踏み台シート!W275=1,1,"")))</f>
        <v/>
      </c>
      <c r="X65" s="5" t="str">
        <f>IF($X$8&gt;=DATE(2023,5,8),IF('別紙3-3_要件ﾁｪｯｸﾘｽﾄ(0508以降)'!$C$28="×","",IF(AND(踏み台シート!X275=1,踏み台シート!X489=1),2,IF(踏み台シート!X275=1,1,""))),IF(AND(踏み台シート!X275=1,踏み台シート!X489=1),2,IF(踏み台シート!X275=1,1,"")))</f>
        <v/>
      </c>
      <c r="Y65" s="5" t="str">
        <f>IF($Y$8&gt;=DATE(2023,5,8),IF('別紙3-3_要件ﾁｪｯｸﾘｽﾄ(0508以降)'!$C$28="×","",IF(AND(踏み台シート!Y275=1,踏み台シート!Y489=1),2,IF(踏み台シート!Y275=1,1,""))),IF(AND(踏み台シート!Y275=1,踏み台シート!Y489=1),2,IF(踏み台シート!Y275=1,1,"")))</f>
        <v/>
      </c>
      <c r="Z65" s="5" t="str">
        <f>IF($Z$8&gt;=DATE(2023,5,8),IF('別紙3-3_要件ﾁｪｯｸﾘｽﾄ(0508以降)'!$C$28="×","",IF(AND(踏み台シート!Z275=1,踏み台シート!Z489=1),2,IF(踏み台シート!Z275=1,1,""))),IF(AND(踏み台シート!Z275=1,踏み台シート!Z489=1),2,IF(踏み台シート!Z275=1,1,"")))</f>
        <v/>
      </c>
      <c r="AA65" s="5" t="str">
        <f>IF($AA$8&gt;=DATE(2023,5,8),IF('別紙3-3_要件ﾁｪｯｸﾘｽﾄ(0508以降)'!$C$28="×","",IF(AND(踏み台シート!AA275=1,踏み台シート!AA489=1),2,IF(踏み台シート!AA275=1,1,""))),IF(AND(踏み台シート!AA275=1,踏み台シート!AA489=1),2,IF(踏み台シート!AA275=1,1,"")))</f>
        <v/>
      </c>
      <c r="AB65" s="5" t="str">
        <f>IF($AB$8&gt;=DATE(2023,5,8),IF('別紙3-3_要件ﾁｪｯｸﾘｽﾄ(0508以降)'!$C$28="×","",IF(AND(踏み台シート!AB275=1,踏み台シート!AB489=1),2,IF(踏み台シート!AB275=1,1,""))),IF(AND(踏み台シート!AB275=1,踏み台シート!AB489=1),2,IF(踏み台シート!AB275=1,1,"")))</f>
        <v/>
      </c>
      <c r="AC65" s="5" t="str">
        <f>IF($AC$8&gt;=DATE(2023,5,8),IF('別紙3-3_要件ﾁｪｯｸﾘｽﾄ(0508以降)'!$C$28="×","",IF(AND(踏み台シート!AC275=1,踏み台シート!AC489=1),2,IF(踏み台シート!AC275=1,1,""))),IF(AND(踏み台シート!AC275=1,踏み台シート!AC489=1),2,IF(踏み台シート!AC275=1,1,"")))</f>
        <v/>
      </c>
      <c r="AD65" s="5" t="str">
        <f>IF($AD$8&gt;=DATE(2023,5,8),IF('別紙3-3_要件ﾁｪｯｸﾘｽﾄ(0508以降)'!$C$28="×","",IF(AND(踏み台シート!AD275=1,踏み台シート!AD489=1),2,IF(踏み台シート!AD275=1,1,""))),IF(AND(踏み台シート!AD275=1,踏み台シート!AD489=1),2,IF(踏み台シート!AD275=1,1,"")))</f>
        <v/>
      </c>
      <c r="AE65" s="5" t="str">
        <f>IF($AE$8&gt;=DATE(2023,5,8),IF('別紙3-3_要件ﾁｪｯｸﾘｽﾄ(0508以降)'!$C$28="×","",IF(AND(踏み台シート!AE275=1,踏み台シート!AE489=1),2,IF(踏み台シート!AE275=1,1,""))),IF(AND(踏み台シート!AE275=1,踏み台シート!AE489=1),2,IF(踏み台シート!AE275=1,1,"")))</f>
        <v/>
      </c>
      <c r="AF65" s="5" t="str">
        <f>IF($AF$8&gt;=DATE(2023,5,8),IF('別紙3-3_要件ﾁｪｯｸﾘｽﾄ(0508以降)'!$C$28="×","",IF(AND(踏み台シート!AF275=1,踏み台シート!AF489=1),2,IF(踏み台シート!AF275=1,1,""))),IF(AND(踏み台シート!AF275=1,踏み台シート!AF489=1),2,IF(踏み台シート!AF275=1,1,"")))</f>
        <v/>
      </c>
      <c r="AG65" s="5" t="str">
        <f>IF($AG$8&gt;=DATE(2023,5,8),IF('別紙3-3_要件ﾁｪｯｸﾘｽﾄ(0508以降)'!$C$28="×","",IF(AND(踏み台シート!AG275=1,踏み台シート!AG489=1),2,IF(踏み台シート!AG275=1,1,""))),IF(AND(踏み台シート!AG275=1,踏み台シート!AG489=1),2,IF(踏み台シート!AG275=1,1,"")))</f>
        <v/>
      </c>
      <c r="AH65" s="5" t="str">
        <f>IF($AH$8&gt;=DATE(2023,5,8),IF('別紙3-3_要件ﾁｪｯｸﾘｽﾄ(0508以降)'!$C$28="×","",IF(AND(踏み台シート!AH275=1,踏み台シート!AH489=1),2,IF(踏み台シート!AH275=1,1,""))),IF(AND(踏み台シート!AH275=1,踏み台シート!AH489=1),2,IF(踏み台シート!AH275=1,1,"")))</f>
        <v/>
      </c>
      <c r="AI65" s="5" t="str">
        <f>IF($AI$8&gt;=DATE(2023,5,8),IF('別紙3-3_要件ﾁｪｯｸﾘｽﾄ(0508以降)'!$C$28="×","",IF(AND(踏み台シート!AI275=1,踏み台シート!AI489=1),2,IF(踏み台シート!AI275=1,1,""))),IF(AND(踏み台シート!AI275=1,踏み台シート!AI489=1),2,IF(踏み台シート!AI275=1,1,"")))</f>
        <v/>
      </c>
      <c r="AJ65" s="5" t="str">
        <f>IF($AJ$8&gt;=DATE(2023,5,8),IF('別紙3-3_要件ﾁｪｯｸﾘｽﾄ(0508以降)'!$C$28="×","",IF(AND(踏み台シート!AJ275=1,踏み台シート!AJ489=1),2,IF(踏み台シート!AJ275=1,1,""))),IF(AND(踏み台シート!AJ275=1,踏み台シート!AJ489=1),2,IF(踏み台シート!AJ275=1,1,"")))</f>
        <v/>
      </c>
      <c r="AK65" s="5" t="str">
        <f>IF($AK$8&gt;=DATE(2023,5,8),IF('別紙3-3_要件ﾁｪｯｸﾘｽﾄ(0508以降)'!$C$28="×","",IF(AND(踏み台シート!AK275=1,踏み台シート!AK489=1),2,IF(踏み台シート!AK275=1,1,""))),IF(AND(踏み台シート!AK275=1,踏み台シート!AK489=1),2,IF(踏み台シート!AK275=1,1,"")))</f>
        <v/>
      </c>
      <c r="AL65" s="5" t="str">
        <f>IF($AL$8&gt;=DATE(2023,5,8),IF('別紙3-3_要件ﾁｪｯｸﾘｽﾄ(0508以降)'!$C$28="×","",IF(AND(踏み台シート!AL275=1,踏み台シート!AL489=1),2,IF(踏み台シート!AL275=1,1,""))),IF(AND(踏み台シート!AL275=1,踏み台シート!AL489=1),2,IF(踏み台シート!AL275=1,1,"")))</f>
        <v/>
      </c>
      <c r="AM65" s="5" t="str">
        <f>IF($AM$8&gt;=DATE(2023,5,8),IF('別紙3-3_要件ﾁｪｯｸﾘｽﾄ(0508以降)'!$C$28="×","",IF(AND(踏み台シート!AM275=1,踏み台シート!AM489=1),2,IF(踏み台シート!AM275=1,1,""))),IF(AND(踏み台シート!AM275=1,踏み台シート!AM489=1),2,IF(踏み台シート!AM275=1,1,"")))</f>
        <v/>
      </c>
      <c r="AN65" s="5" t="str">
        <f>IF($AN$8&gt;=DATE(2023,5,8),IF('別紙3-3_要件ﾁｪｯｸﾘｽﾄ(0508以降)'!$C$28="×","",IF(AND(踏み台シート!AN275=1,踏み台シート!AN489=1),2,IF(踏み台シート!AN275=1,1,""))),IF(AND(踏み台シート!AN275=1,踏み台シート!AN489=1),2,IF(踏み台シート!AN275=1,1,"")))</f>
        <v/>
      </c>
      <c r="AO65" s="5" t="str">
        <f>IF($AO$8&gt;=DATE(2023,5,8),IF('別紙3-3_要件ﾁｪｯｸﾘｽﾄ(0508以降)'!$C$28="×","",IF(AND(踏み台シート!AO275=1,踏み台シート!AO489=1),2,IF(踏み台シート!AO275=1,1,""))),IF(AND(踏み台シート!AO275=1,踏み台シート!AO489=1),2,IF(踏み台シート!AO275=1,1,"")))</f>
        <v/>
      </c>
      <c r="AP65" s="5" t="str">
        <f>IF($AP$8&gt;=DATE(2023,5,8),IF('別紙3-3_要件ﾁｪｯｸﾘｽﾄ(0508以降)'!$C$28="×","",IF(AND(踏み台シート!AP275=1,踏み台シート!AP489=1),2,IF(踏み台シート!AP275=1,1,""))),IF(AND(踏み台シート!AP275=1,踏み台シート!AP489=1),2,IF(踏み台シート!AP275=1,1,"")))</f>
        <v/>
      </c>
      <c r="AQ65" s="5" t="str">
        <f>IF($AQ$8&gt;=DATE(2023,5,8),IF('別紙3-3_要件ﾁｪｯｸﾘｽﾄ(0508以降)'!$C$28="×","",IF(AND(踏み台シート!AQ275=1,踏み台シート!AQ489=1),2,IF(踏み台シート!AQ275=1,1,""))),IF(AND(踏み台シート!AQ275=1,踏み台シート!AQ489=1),2,IF(踏み台シート!AQ275=1,1,"")))</f>
        <v/>
      </c>
      <c r="AR65" s="5" t="str">
        <f>IF($AR$8&gt;=DATE(2023,5,8),IF('別紙3-3_要件ﾁｪｯｸﾘｽﾄ(0508以降)'!$C$28="×","",IF(AND(踏み台シート!AR275=1,踏み台シート!AR489=1),2,IF(踏み台シート!AR275=1,1,""))),IF(AND(踏み台シート!AR275=1,踏み台シート!AR489=1),2,IF(踏み台シート!AR275=1,1,"")))</f>
        <v/>
      </c>
      <c r="AS65" s="5" t="str">
        <f>IF($AS$8&gt;=DATE(2023,5,8),IF('別紙3-3_要件ﾁｪｯｸﾘｽﾄ(0508以降)'!$C$28="×","",IF(AND(踏み台シート!AS275=1,踏み台シート!AS489=1),2,IF(踏み台シート!AS275=1,1,""))),IF(AND(踏み台シート!AS275=1,踏み台シート!AS489=1),2,IF(踏み台シート!AS275=1,1,"")))</f>
        <v/>
      </c>
      <c r="AT65" s="5" t="str">
        <f>IF($AT$8&gt;=DATE(2023,5,8),IF('別紙3-3_要件ﾁｪｯｸﾘｽﾄ(0508以降)'!$C$28="×","",IF(AND(踏み台シート!AT275=1,踏み台シート!AT489=1),2,IF(踏み台シート!AT275=1,1,""))),IF(AND(踏み台シート!AT275=1,踏み台シート!AT489=1),2,IF(踏み台シート!AT275=1,1,"")))</f>
        <v/>
      </c>
      <c r="AU65" s="5" t="str">
        <f>IF($AU$8&gt;=DATE(2023,5,8),IF('別紙3-3_要件ﾁｪｯｸﾘｽﾄ(0508以降)'!$C$28="×","",IF(AND(踏み台シート!AU275=1,踏み台シート!AU489=1),2,IF(踏み台シート!AU275=1,1,""))),IF(AND(踏み台シート!AU275=1,踏み台シート!AU489=1),2,IF(踏み台シート!AU275=1,1,"")))</f>
        <v/>
      </c>
      <c r="AV65" s="5" t="str">
        <f>IF($AV$8&gt;=DATE(2023,5,8),IF('別紙3-3_要件ﾁｪｯｸﾘｽﾄ(0508以降)'!$C$28="×","",IF(AND(踏み台シート!AV275=1,踏み台シート!AV489=1),2,IF(踏み台シート!AV275=1,1,""))),IF(AND(踏み台シート!AV275=1,踏み台シート!AV489=1),2,IF(踏み台シート!AV275=1,1,"")))</f>
        <v/>
      </c>
      <c r="AW65" s="5" t="str">
        <f>IF($AW$8&gt;=DATE(2023,5,8),IF('別紙3-3_要件ﾁｪｯｸﾘｽﾄ(0508以降)'!$C$28="×","",IF(AND(踏み台シート!AW275=1,踏み台シート!AW489=1),2,IF(踏み台シート!AW275=1,1,""))),IF(AND(踏み台シート!AW275=1,踏み台シート!AW489=1),2,IF(踏み台シート!AW275=1,1,"")))</f>
        <v/>
      </c>
      <c r="AX65" s="5" t="str">
        <f>IF($AX$8&gt;=DATE(2023,5,8),IF('別紙3-3_要件ﾁｪｯｸﾘｽﾄ(0508以降)'!$C$28="×","",IF(AND(踏み台シート!AX275=1,踏み台シート!AX489=1),2,IF(踏み台シート!AX275=1,1,""))),IF(AND(踏み台シート!AX275=1,踏み台シート!AX489=1),2,IF(踏み台シート!AX275=1,1,"")))</f>
        <v/>
      </c>
      <c r="AY65" s="5" t="str">
        <f>IF($AY$8&gt;=DATE(2023,5,8),IF('別紙3-3_要件ﾁｪｯｸﾘｽﾄ(0508以降)'!$C$28="×","",IF(AND(踏み台シート!AY275=1,踏み台シート!AY489=1),2,IF(踏み台シート!AY275=1,1,""))),IF(AND(踏み台シート!AY275=1,踏み台シート!AY489=1),2,IF(踏み台シート!AY275=1,1,"")))</f>
        <v/>
      </c>
      <c r="AZ65" s="5" t="str">
        <f>IF($AZ$8&gt;=DATE(2023,5,8),IF('別紙3-3_要件ﾁｪｯｸﾘｽﾄ(0508以降)'!$C$28="×","",IF(AND(踏み台シート!AZ275=1,踏み台シート!AZ489=1),2,IF(踏み台シート!AZ275=1,1,""))),IF(AND(踏み台シート!AZ275=1,踏み台シート!AZ489=1),2,IF(踏み台シート!AZ275=1,1,"")))</f>
        <v/>
      </c>
      <c r="BA65" s="5" t="str">
        <f>IF($BA$8&gt;=DATE(2023,5,8),IF('別紙3-3_要件ﾁｪｯｸﾘｽﾄ(0508以降)'!$C$28="×","",IF(AND(踏み台シート!BA275=1,踏み台シート!BA489=1),2,IF(踏み台シート!BA275=1,1,""))),IF(AND(踏み台シート!BA275=1,踏み台シート!BA489=1),2,IF(踏み台シート!BA275=1,1,"")))</f>
        <v/>
      </c>
      <c r="BB65" s="18" t="str">
        <f t="shared" si="21"/>
        <v/>
      </c>
      <c r="BC65" s="7" t="str">
        <f t="shared" si="22"/>
        <v/>
      </c>
      <c r="BD65" s="7" t="str">
        <f t="shared" si="23"/>
        <v/>
      </c>
    </row>
    <row r="66" spans="1:56" ht="24" hidden="1" customHeight="1" x14ac:dyDescent="0.2">
      <c r="A66" s="5" t="str">
        <f t="shared" si="25"/>
        <v/>
      </c>
      <c r="B66" s="14" t="str">
        <f>IF('別紙3-1_区分⑤所要額内訳'!B68="","",'別紙3-1_区分⑤所要額内訳'!B68)</f>
        <v/>
      </c>
      <c r="C66" s="5" t="str">
        <f>IF('別紙3-1_区分⑤所要額内訳'!C68="","",'別紙3-1_区分⑤所要額内訳'!C68)</f>
        <v/>
      </c>
      <c r="D66" s="5">
        <f>IF($D$8&gt;=DATE(2023,5,8),IF('別紙3-3_要件ﾁｪｯｸﾘｽﾄ(0508以降)'!$C$28="×","",IF(AND(踏み台シート!D276=1,踏み台シート!D490=1),2,IF(踏み台シート!D276=1,1,""))),IF(AND(踏み台シート!D276=1,踏み台シート!D490=1),2,IF(踏み台シート!D276=1,1,"")))</f>
        <v>1</v>
      </c>
      <c r="E66" s="5" t="str">
        <f>IF($E$8&gt;=DATE(2023,5,8),IF('別紙3-3_要件ﾁｪｯｸﾘｽﾄ(0508以降)'!$C$28="×","",IF(AND(踏み台シート!E276=1,踏み台シート!E490=1),2,IF(踏み台シート!E276=1,1,""))),IF(AND(踏み台シート!E276=1,踏み台シート!E490=1),2,IF(踏み台シート!E276=1,1,"")))</f>
        <v/>
      </c>
      <c r="F66" s="5" t="str">
        <f>IF($F$8&gt;=DATE(2023,5,8),IF('別紙3-3_要件ﾁｪｯｸﾘｽﾄ(0508以降)'!$C$28="×","",IF(AND(踏み台シート!F276=1,踏み台シート!F490=1),2,IF(踏み台シート!F276=1,1,""))),IF(AND(踏み台シート!F276=1,踏み台シート!F490=1),2,IF(踏み台シート!F276=1,1,"")))</f>
        <v/>
      </c>
      <c r="G66" s="5" t="str">
        <f>IF($G$8&gt;=DATE(2023,5,8),IF('別紙3-3_要件ﾁｪｯｸﾘｽﾄ(0508以降)'!$C$28="×","",IF(AND(踏み台シート!G276=1,踏み台シート!G490=1),2,IF(踏み台シート!G276=1,1,""))),IF(AND(踏み台シート!G276=1,踏み台シート!G490=1),2,IF(踏み台シート!G276=1,1,"")))</f>
        <v/>
      </c>
      <c r="H66" s="5" t="str">
        <f>IF($H$8&gt;=DATE(2023,5,8),IF('別紙3-3_要件ﾁｪｯｸﾘｽﾄ(0508以降)'!$C$28="×","",IF(AND(踏み台シート!H276=1,踏み台シート!H490=1),2,IF(踏み台シート!H276=1,1,""))),IF(AND(踏み台シート!H276=1,踏み台シート!H490=1),2,IF(踏み台シート!H276=1,1,"")))</f>
        <v/>
      </c>
      <c r="I66" s="5" t="str">
        <f>IF($I$8&gt;=DATE(2023,5,8),IF('別紙3-3_要件ﾁｪｯｸﾘｽﾄ(0508以降)'!$C$28="×","",IF(AND(踏み台シート!I276=1,踏み台シート!I490=1),2,IF(踏み台シート!I276=1,1,""))),IF(AND(踏み台シート!I276=1,踏み台シート!I490=1),2,IF(踏み台シート!I276=1,1,"")))</f>
        <v/>
      </c>
      <c r="J66" s="5" t="str">
        <f>IF($J$8&gt;=DATE(2023,5,8),IF('別紙3-3_要件ﾁｪｯｸﾘｽﾄ(0508以降)'!$C$28="×","",IF(AND(踏み台シート!J276=1,踏み台シート!J490=1),2,IF(踏み台シート!J276=1,1,""))),IF(AND(踏み台シート!J276=1,踏み台シート!J490=1),2,IF(踏み台シート!J276=1,1,"")))</f>
        <v/>
      </c>
      <c r="K66" s="5" t="str">
        <f>IF($K$8&gt;=DATE(2023,5,8),IF('別紙3-3_要件ﾁｪｯｸﾘｽﾄ(0508以降)'!$C$28="×","",IF(AND(踏み台シート!K276=1,踏み台シート!K490=1),2,IF(踏み台シート!K276=1,1,""))),IF(AND(踏み台シート!K276=1,踏み台シート!K490=1),2,IF(踏み台シート!K276=1,1,"")))</f>
        <v/>
      </c>
      <c r="L66" s="5" t="str">
        <f>IF($L$8&gt;=DATE(2023,5,8),IF('別紙3-3_要件ﾁｪｯｸﾘｽﾄ(0508以降)'!$C$28="×","",IF(AND(踏み台シート!L276=1,踏み台シート!L490=1),2,IF(踏み台シート!L276=1,1,""))),IF(AND(踏み台シート!L276=1,踏み台シート!L490=1),2,IF(踏み台シート!L276=1,1,"")))</f>
        <v/>
      </c>
      <c r="M66" s="5" t="str">
        <f>IF($M$8&gt;=DATE(2023,5,8),IF('別紙3-3_要件ﾁｪｯｸﾘｽﾄ(0508以降)'!$C$28="×","",IF(AND(踏み台シート!M276=1,踏み台シート!M490=1),2,IF(踏み台シート!M276=1,1,""))),IF(AND(踏み台シート!M276=1,踏み台シート!M490=1),2,IF(踏み台シート!M276=1,1,"")))</f>
        <v/>
      </c>
      <c r="N66" s="5" t="str">
        <f>IF($N$8&gt;=DATE(2023,5,8),IF('別紙3-3_要件ﾁｪｯｸﾘｽﾄ(0508以降)'!$C$28="×","",IF(AND(踏み台シート!N276=1,踏み台シート!N490=1),2,IF(踏み台シート!N276=1,1,""))),IF(AND(踏み台シート!N276=1,踏み台シート!N490=1),2,IF(踏み台シート!N276=1,1,"")))</f>
        <v/>
      </c>
      <c r="O66" s="5" t="str">
        <f>IF($O$8&gt;=DATE(2023,5,8),IF('別紙3-3_要件ﾁｪｯｸﾘｽﾄ(0508以降)'!$C$28="×","",IF(AND(踏み台シート!O276=1,踏み台シート!O490=1),2,IF(踏み台シート!O276=1,1,""))),IF(AND(踏み台シート!O276=1,踏み台シート!O490=1),2,IF(踏み台シート!O276=1,1,"")))</f>
        <v/>
      </c>
      <c r="P66" s="5" t="str">
        <f>IF($P$8&gt;=DATE(2023,5,8),IF('別紙3-3_要件ﾁｪｯｸﾘｽﾄ(0508以降)'!$C$28="×","",IF(AND(踏み台シート!P276=1,踏み台シート!P490=1),2,IF(踏み台シート!P276=1,1,""))),IF(AND(踏み台シート!P276=1,踏み台シート!P490=1),2,IF(踏み台シート!P276=1,1,"")))</f>
        <v/>
      </c>
      <c r="Q66" s="5" t="str">
        <f>IF($Q$8&gt;=DATE(2023,5,8),IF('別紙3-3_要件ﾁｪｯｸﾘｽﾄ(0508以降)'!$C$28="×","",IF(AND(踏み台シート!Q276=1,踏み台シート!Q490=1),2,IF(踏み台シート!Q276=1,1,""))),IF(AND(踏み台シート!Q276=1,踏み台シート!Q490=1),2,IF(踏み台シート!Q276=1,1,"")))</f>
        <v/>
      </c>
      <c r="R66" s="5" t="str">
        <f>IF($R$8&gt;=DATE(2023,5,8),IF('別紙3-3_要件ﾁｪｯｸﾘｽﾄ(0508以降)'!$C$28="×","",IF(AND(踏み台シート!R276=1,踏み台シート!R490=1),2,IF(踏み台シート!R276=1,1,""))),IF(AND(踏み台シート!R276=1,踏み台シート!R490=1),2,IF(踏み台シート!R276=1,1,"")))</f>
        <v/>
      </c>
      <c r="S66" s="5" t="str">
        <f>IF($S$8&gt;=DATE(2023,5,8),IF('別紙3-3_要件ﾁｪｯｸﾘｽﾄ(0508以降)'!$C$28="×","",IF(AND(踏み台シート!S276=1,踏み台シート!S490=1),2,IF(踏み台シート!S276=1,1,""))),IF(AND(踏み台シート!S276=1,踏み台シート!S490=1),2,IF(踏み台シート!S276=1,1,"")))</f>
        <v/>
      </c>
      <c r="T66" s="5" t="str">
        <f>IF($T$8&gt;=DATE(2023,5,8),IF('別紙3-3_要件ﾁｪｯｸﾘｽﾄ(0508以降)'!$C$28="×","",IF(AND(踏み台シート!T276=1,踏み台シート!T490=1),2,IF(踏み台シート!T276=1,1,""))),IF(AND(踏み台シート!T276=1,踏み台シート!T490=1),2,IF(踏み台シート!T276=1,1,"")))</f>
        <v/>
      </c>
      <c r="U66" s="5" t="str">
        <f>IF($U$8&gt;=DATE(2023,5,8),IF('別紙3-3_要件ﾁｪｯｸﾘｽﾄ(0508以降)'!$C$28="×","",IF(AND(踏み台シート!U276=1,踏み台シート!U490=1),2,IF(踏み台シート!U276=1,1,""))),IF(AND(踏み台シート!U276=1,踏み台シート!U490=1),2,IF(踏み台シート!U276=1,1,"")))</f>
        <v/>
      </c>
      <c r="V66" s="5" t="str">
        <f>IF($V$8&gt;=DATE(2023,5,8),IF('別紙3-3_要件ﾁｪｯｸﾘｽﾄ(0508以降)'!$C$28="×","",IF(AND(踏み台シート!V276=1,踏み台シート!V490=1),2,IF(踏み台シート!V276=1,1,""))),IF(AND(踏み台シート!V276=1,踏み台シート!V490=1),2,IF(踏み台シート!V276=1,1,"")))</f>
        <v/>
      </c>
      <c r="W66" s="5" t="str">
        <f>IF($W$8&gt;=DATE(2023,5,8),IF('別紙3-3_要件ﾁｪｯｸﾘｽﾄ(0508以降)'!$C$28="×","",IF(AND(踏み台シート!W276=1,踏み台シート!W490=1),2,IF(踏み台シート!W276=1,1,""))),IF(AND(踏み台シート!W276=1,踏み台シート!W490=1),2,IF(踏み台シート!W276=1,1,"")))</f>
        <v/>
      </c>
      <c r="X66" s="5" t="str">
        <f>IF($X$8&gt;=DATE(2023,5,8),IF('別紙3-3_要件ﾁｪｯｸﾘｽﾄ(0508以降)'!$C$28="×","",IF(AND(踏み台シート!X276=1,踏み台シート!X490=1),2,IF(踏み台シート!X276=1,1,""))),IF(AND(踏み台シート!X276=1,踏み台シート!X490=1),2,IF(踏み台シート!X276=1,1,"")))</f>
        <v/>
      </c>
      <c r="Y66" s="5" t="str">
        <f>IF($Y$8&gt;=DATE(2023,5,8),IF('別紙3-3_要件ﾁｪｯｸﾘｽﾄ(0508以降)'!$C$28="×","",IF(AND(踏み台シート!Y276=1,踏み台シート!Y490=1),2,IF(踏み台シート!Y276=1,1,""))),IF(AND(踏み台シート!Y276=1,踏み台シート!Y490=1),2,IF(踏み台シート!Y276=1,1,"")))</f>
        <v/>
      </c>
      <c r="Z66" s="5" t="str">
        <f>IF($Z$8&gt;=DATE(2023,5,8),IF('別紙3-3_要件ﾁｪｯｸﾘｽﾄ(0508以降)'!$C$28="×","",IF(AND(踏み台シート!Z276=1,踏み台シート!Z490=1),2,IF(踏み台シート!Z276=1,1,""))),IF(AND(踏み台シート!Z276=1,踏み台シート!Z490=1),2,IF(踏み台シート!Z276=1,1,"")))</f>
        <v/>
      </c>
      <c r="AA66" s="5" t="str">
        <f>IF($AA$8&gt;=DATE(2023,5,8),IF('別紙3-3_要件ﾁｪｯｸﾘｽﾄ(0508以降)'!$C$28="×","",IF(AND(踏み台シート!AA276=1,踏み台シート!AA490=1),2,IF(踏み台シート!AA276=1,1,""))),IF(AND(踏み台シート!AA276=1,踏み台シート!AA490=1),2,IF(踏み台シート!AA276=1,1,"")))</f>
        <v/>
      </c>
      <c r="AB66" s="5" t="str">
        <f>IF($AB$8&gt;=DATE(2023,5,8),IF('別紙3-3_要件ﾁｪｯｸﾘｽﾄ(0508以降)'!$C$28="×","",IF(AND(踏み台シート!AB276=1,踏み台シート!AB490=1),2,IF(踏み台シート!AB276=1,1,""))),IF(AND(踏み台シート!AB276=1,踏み台シート!AB490=1),2,IF(踏み台シート!AB276=1,1,"")))</f>
        <v/>
      </c>
      <c r="AC66" s="5" t="str">
        <f>IF($AC$8&gt;=DATE(2023,5,8),IF('別紙3-3_要件ﾁｪｯｸﾘｽﾄ(0508以降)'!$C$28="×","",IF(AND(踏み台シート!AC276=1,踏み台シート!AC490=1),2,IF(踏み台シート!AC276=1,1,""))),IF(AND(踏み台シート!AC276=1,踏み台シート!AC490=1),2,IF(踏み台シート!AC276=1,1,"")))</f>
        <v/>
      </c>
      <c r="AD66" s="5" t="str">
        <f>IF($AD$8&gt;=DATE(2023,5,8),IF('別紙3-3_要件ﾁｪｯｸﾘｽﾄ(0508以降)'!$C$28="×","",IF(AND(踏み台シート!AD276=1,踏み台シート!AD490=1),2,IF(踏み台シート!AD276=1,1,""))),IF(AND(踏み台シート!AD276=1,踏み台シート!AD490=1),2,IF(踏み台シート!AD276=1,1,"")))</f>
        <v/>
      </c>
      <c r="AE66" s="5" t="str">
        <f>IF($AE$8&gt;=DATE(2023,5,8),IF('別紙3-3_要件ﾁｪｯｸﾘｽﾄ(0508以降)'!$C$28="×","",IF(AND(踏み台シート!AE276=1,踏み台シート!AE490=1),2,IF(踏み台シート!AE276=1,1,""))),IF(AND(踏み台シート!AE276=1,踏み台シート!AE490=1),2,IF(踏み台シート!AE276=1,1,"")))</f>
        <v/>
      </c>
      <c r="AF66" s="5" t="str">
        <f>IF($AF$8&gt;=DATE(2023,5,8),IF('別紙3-3_要件ﾁｪｯｸﾘｽﾄ(0508以降)'!$C$28="×","",IF(AND(踏み台シート!AF276=1,踏み台シート!AF490=1),2,IF(踏み台シート!AF276=1,1,""))),IF(AND(踏み台シート!AF276=1,踏み台シート!AF490=1),2,IF(踏み台シート!AF276=1,1,"")))</f>
        <v/>
      </c>
      <c r="AG66" s="5" t="str">
        <f>IF($AG$8&gt;=DATE(2023,5,8),IF('別紙3-3_要件ﾁｪｯｸﾘｽﾄ(0508以降)'!$C$28="×","",IF(AND(踏み台シート!AG276=1,踏み台シート!AG490=1),2,IF(踏み台シート!AG276=1,1,""))),IF(AND(踏み台シート!AG276=1,踏み台シート!AG490=1),2,IF(踏み台シート!AG276=1,1,"")))</f>
        <v/>
      </c>
      <c r="AH66" s="5" t="str">
        <f>IF($AH$8&gt;=DATE(2023,5,8),IF('別紙3-3_要件ﾁｪｯｸﾘｽﾄ(0508以降)'!$C$28="×","",IF(AND(踏み台シート!AH276=1,踏み台シート!AH490=1),2,IF(踏み台シート!AH276=1,1,""))),IF(AND(踏み台シート!AH276=1,踏み台シート!AH490=1),2,IF(踏み台シート!AH276=1,1,"")))</f>
        <v/>
      </c>
      <c r="AI66" s="5" t="str">
        <f>IF($AI$8&gt;=DATE(2023,5,8),IF('別紙3-3_要件ﾁｪｯｸﾘｽﾄ(0508以降)'!$C$28="×","",IF(AND(踏み台シート!AI276=1,踏み台シート!AI490=1),2,IF(踏み台シート!AI276=1,1,""))),IF(AND(踏み台シート!AI276=1,踏み台シート!AI490=1),2,IF(踏み台シート!AI276=1,1,"")))</f>
        <v/>
      </c>
      <c r="AJ66" s="5" t="str">
        <f>IF($AJ$8&gt;=DATE(2023,5,8),IF('別紙3-3_要件ﾁｪｯｸﾘｽﾄ(0508以降)'!$C$28="×","",IF(AND(踏み台シート!AJ276=1,踏み台シート!AJ490=1),2,IF(踏み台シート!AJ276=1,1,""))),IF(AND(踏み台シート!AJ276=1,踏み台シート!AJ490=1),2,IF(踏み台シート!AJ276=1,1,"")))</f>
        <v/>
      </c>
      <c r="AK66" s="5" t="str">
        <f>IF($AK$8&gt;=DATE(2023,5,8),IF('別紙3-3_要件ﾁｪｯｸﾘｽﾄ(0508以降)'!$C$28="×","",IF(AND(踏み台シート!AK276=1,踏み台シート!AK490=1),2,IF(踏み台シート!AK276=1,1,""))),IF(AND(踏み台シート!AK276=1,踏み台シート!AK490=1),2,IF(踏み台シート!AK276=1,1,"")))</f>
        <v/>
      </c>
      <c r="AL66" s="5" t="str">
        <f>IF($AL$8&gt;=DATE(2023,5,8),IF('別紙3-3_要件ﾁｪｯｸﾘｽﾄ(0508以降)'!$C$28="×","",IF(AND(踏み台シート!AL276=1,踏み台シート!AL490=1),2,IF(踏み台シート!AL276=1,1,""))),IF(AND(踏み台シート!AL276=1,踏み台シート!AL490=1),2,IF(踏み台シート!AL276=1,1,"")))</f>
        <v/>
      </c>
      <c r="AM66" s="5" t="str">
        <f>IF($AM$8&gt;=DATE(2023,5,8),IF('別紙3-3_要件ﾁｪｯｸﾘｽﾄ(0508以降)'!$C$28="×","",IF(AND(踏み台シート!AM276=1,踏み台シート!AM490=1),2,IF(踏み台シート!AM276=1,1,""))),IF(AND(踏み台シート!AM276=1,踏み台シート!AM490=1),2,IF(踏み台シート!AM276=1,1,"")))</f>
        <v/>
      </c>
      <c r="AN66" s="5" t="str">
        <f>IF($AN$8&gt;=DATE(2023,5,8),IF('別紙3-3_要件ﾁｪｯｸﾘｽﾄ(0508以降)'!$C$28="×","",IF(AND(踏み台シート!AN276=1,踏み台シート!AN490=1),2,IF(踏み台シート!AN276=1,1,""))),IF(AND(踏み台シート!AN276=1,踏み台シート!AN490=1),2,IF(踏み台シート!AN276=1,1,"")))</f>
        <v/>
      </c>
      <c r="AO66" s="5" t="str">
        <f>IF($AO$8&gt;=DATE(2023,5,8),IF('別紙3-3_要件ﾁｪｯｸﾘｽﾄ(0508以降)'!$C$28="×","",IF(AND(踏み台シート!AO276=1,踏み台シート!AO490=1),2,IF(踏み台シート!AO276=1,1,""))),IF(AND(踏み台シート!AO276=1,踏み台シート!AO490=1),2,IF(踏み台シート!AO276=1,1,"")))</f>
        <v/>
      </c>
      <c r="AP66" s="5" t="str">
        <f>IF($AP$8&gt;=DATE(2023,5,8),IF('別紙3-3_要件ﾁｪｯｸﾘｽﾄ(0508以降)'!$C$28="×","",IF(AND(踏み台シート!AP276=1,踏み台シート!AP490=1),2,IF(踏み台シート!AP276=1,1,""))),IF(AND(踏み台シート!AP276=1,踏み台シート!AP490=1),2,IF(踏み台シート!AP276=1,1,"")))</f>
        <v/>
      </c>
      <c r="AQ66" s="5" t="str">
        <f>IF($AQ$8&gt;=DATE(2023,5,8),IF('別紙3-3_要件ﾁｪｯｸﾘｽﾄ(0508以降)'!$C$28="×","",IF(AND(踏み台シート!AQ276=1,踏み台シート!AQ490=1),2,IF(踏み台シート!AQ276=1,1,""))),IF(AND(踏み台シート!AQ276=1,踏み台シート!AQ490=1),2,IF(踏み台シート!AQ276=1,1,"")))</f>
        <v/>
      </c>
      <c r="AR66" s="5" t="str">
        <f>IF($AR$8&gt;=DATE(2023,5,8),IF('別紙3-3_要件ﾁｪｯｸﾘｽﾄ(0508以降)'!$C$28="×","",IF(AND(踏み台シート!AR276=1,踏み台シート!AR490=1),2,IF(踏み台シート!AR276=1,1,""))),IF(AND(踏み台シート!AR276=1,踏み台シート!AR490=1),2,IF(踏み台シート!AR276=1,1,"")))</f>
        <v/>
      </c>
      <c r="AS66" s="5" t="str">
        <f>IF($AS$8&gt;=DATE(2023,5,8),IF('別紙3-3_要件ﾁｪｯｸﾘｽﾄ(0508以降)'!$C$28="×","",IF(AND(踏み台シート!AS276=1,踏み台シート!AS490=1),2,IF(踏み台シート!AS276=1,1,""))),IF(AND(踏み台シート!AS276=1,踏み台シート!AS490=1),2,IF(踏み台シート!AS276=1,1,"")))</f>
        <v/>
      </c>
      <c r="AT66" s="5" t="str">
        <f>IF($AT$8&gt;=DATE(2023,5,8),IF('別紙3-3_要件ﾁｪｯｸﾘｽﾄ(0508以降)'!$C$28="×","",IF(AND(踏み台シート!AT276=1,踏み台シート!AT490=1),2,IF(踏み台シート!AT276=1,1,""))),IF(AND(踏み台シート!AT276=1,踏み台シート!AT490=1),2,IF(踏み台シート!AT276=1,1,"")))</f>
        <v/>
      </c>
      <c r="AU66" s="5" t="str">
        <f>IF($AU$8&gt;=DATE(2023,5,8),IF('別紙3-3_要件ﾁｪｯｸﾘｽﾄ(0508以降)'!$C$28="×","",IF(AND(踏み台シート!AU276=1,踏み台シート!AU490=1),2,IF(踏み台シート!AU276=1,1,""))),IF(AND(踏み台シート!AU276=1,踏み台シート!AU490=1),2,IF(踏み台シート!AU276=1,1,"")))</f>
        <v/>
      </c>
      <c r="AV66" s="5" t="str">
        <f>IF($AV$8&gt;=DATE(2023,5,8),IF('別紙3-3_要件ﾁｪｯｸﾘｽﾄ(0508以降)'!$C$28="×","",IF(AND(踏み台シート!AV276=1,踏み台シート!AV490=1),2,IF(踏み台シート!AV276=1,1,""))),IF(AND(踏み台シート!AV276=1,踏み台シート!AV490=1),2,IF(踏み台シート!AV276=1,1,"")))</f>
        <v/>
      </c>
      <c r="AW66" s="5" t="str">
        <f>IF($AW$8&gt;=DATE(2023,5,8),IF('別紙3-3_要件ﾁｪｯｸﾘｽﾄ(0508以降)'!$C$28="×","",IF(AND(踏み台シート!AW276=1,踏み台シート!AW490=1),2,IF(踏み台シート!AW276=1,1,""))),IF(AND(踏み台シート!AW276=1,踏み台シート!AW490=1),2,IF(踏み台シート!AW276=1,1,"")))</f>
        <v/>
      </c>
      <c r="AX66" s="5" t="str">
        <f>IF($AX$8&gt;=DATE(2023,5,8),IF('別紙3-3_要件ﾁｪｯｸﾘｽﾄ(0508以降)'!$C$28="×","",IF(AND(踏み台シート!AX276=1,踏み台シート!AX490=1),2,IF(踏み台シート!AX276=1,1,""))),IF(AND(踏み台シート!AX276=1,踏み台シート!AX490=1),2,IF(踏み台シート!AX276=1,1,"")))</f>
        <v/>
      </c>
      <c r="AY66" s="5" t="str">
        <f>IF($AY$8&gt;=DATE(2023,5,8),IF('別紙3-3_要件ﾁｪｯｸﾘｽﾄ(0508以降)'!$C$28="×","",IF(AND(踏み台シート!AY276=1,踏み台シート!AY490=1),2,IF(踏み台シート!AY276=1,1,""))),IF(AND(踏み台シート!AY276=1,踏み台シート!AY490=1),2,IF(踏み台シート!AY276=1,1,"")))</f>
        <v/>
      </c>
      <c r="AZ66" s="5" t="str">
        <f>IF($AZ$8&gt;=DATE(2023,5,8),IF('別紙3-3_要件ﾁｪｯｸﾘｽﾄ(0508以降)'!$C$28="×","",IF(AND(踏み台シート!AZ276=1,踏み台シート!AZ490=1),2,IF(踏み台シート!AZ276=1,1,""))),IF(AND(踏み台シート!AZ276=1,踏み台シート!AZ490=1),2,IF(踏み台シート!AZ276=1,1,"")))</f>
        <v/>
      </c>
      <c r="BA66" s="5" t="str">
        <f>IF($BA$8&gt;=DATE(2023,5,8),IF('別紙3-3_要件ﾁｪｯｸﾘｽﾄ(0508以降)'!$C$28="×","",IF(AND(踏み台シート!BA276=1,踏み台シート!BA490=1),2,IF(踏み台シート!BA276=1,1,""))),IF(AND(踏み台シート!BA276=1,踏み台シート!BA490=1),2,IF(踏み台シート!BA276=1,1,"")))</f>
        <v/>
      </c>
      <c r="BB66" s="18" t="str">
        <f t="shared" si="21"/>
        <v/>
      </c>
      <c r="BC66" s="7" t="str">
        <f t="shared" si="22"/>
        <v/>
      </c>
      <c r="BD66" s="7" t="str">
        <f t="shared" si="23"/>
        <v/>
      </c>
    </row>
    <row r="67" spans="1:56" ht="24" hidden="1" customHeight="1" x14ac:dyDescent="0.2">
      <c r="A67" s="5" t="str">
        <f t="shared" si="25"/>
        <v/>
      </c>
      <c r="B67" s="14" t="str">
        <f>IF('別紙3-1_区分⑤所要額内訳'!B69="","",'別紙3-1_区分⑤所要額内訳'!B69)</f>
        <v/>
      </c>
      <c r="C67" s="5" t="str">
        <f>IF('別紙3-1_区分⑤所要額内訳'!C69="","",'別紙3-1_区分⑤所要額内訳'!C69)</f>
        <v/>
      </c>
      <c r="D67" s="5">
        <f>IF($D$8&gt;=DATE(2023,5,8),IF('別紙3-3_要件ﾁｪｯｸﾘｽﾄ(0508以降)'!$C$28="×","",IF(AND(踏み台シート!D277=1,踏み台シート!D491=1),2,IF(踏み台シート!D277=1,1,""))),IF(AND(踏み台シート!D277=1,踏み台シート!D491=1),2,IF(踏み台シート!D277=1,1,"")))</f>
        <v>1</v>
      </c>
      <c r="E67" s="5" t="str">
        <f>IF($E$8&gt;=DATE(2023,5,8),IF('別紙3-3_要件ﾁｪｯｸﾘｽﾄ(0508以降)'!$C$28="×","",IF(AND(踏み台シート!E277=1,踏み台シート!E491=1),2,IF(踏み台シート!E277=1,1,""))),IF(AND(踏み台シート!E277=1,踏み台シート!E491=1),2,IF(踏み台シート!E277=1,1,"")))</f>
        <v/>
      </c>
      <c r="F67" s="5" t="str">
        <f>IF($F$8&gt;=DATE(2023,5,8),IF('別紙3-3_要件ﾁｪｯｸﾘｽﾄ(0508以降)'!$C$28="×","",IF(AND(踏み台シート!F277=1,踏み台シート!F491=1),2,IF(踏み台シート!F277=1,1,""))),IF(AND(踏み台シート!F277=1,踏み台シート!F491=1),2,IF(踏み台シート!F277=1,1,"")))</f>
        <v/>
      </c>
      <c r="G67" s="5" t="str">
        <f>IF($G$8&gt;=DATE(2023,5,8),IF('別紙3-3_要件ﾁｪｯｸﾘｽﾄ(0508以降)'!$C$28="×","",IF(AND(踏み台シート!G277=1,踏み台シート!G491=1),2,IF(踏み台シート!G277=1,1,""))),IF(AND(踏み台シート!G277=1,踏み台シート!G491=1),2,IF(踏み台シート!G277=1,1,"")))</f>
        <v/>
      </c>
      <c r="H67" s="5" t="str">
        <f>IF($H$8&gt;=DATE(2023,5,8),IF('別紙3-3_要件ﾁｪｯｸﾘｽﾄ(0508以降)'!$C$28="×","",IF(AND(踏み台シート!H277=1,踏み台シート!H491=1),2,IF(踏み台シート!H277=1,1,""))),IF(AND(踏み台シート!H277=1,踏み台シート!H491=1),2,IF(踏み台シート!H277=1,1,"")))</f>
        <v/>
      </c>
      <c r="I67" s="5" t="str">
        <f>IF($I$8&gt;=DATE(2023,5,8),IF('別紙3-3_要件ﾁｪｯｸﾘｽﾄ(0508以降)'!$C$28="×","",IF(AND(踏み台シート!I277=1,踏み台シート!I491=1),2,IF(踏み台シート!I277=1,1,""))),IF(AND(踏み台シート!I277=1,踏み台シート!I491=1),2,IF(踏み台シート!I277=1,1,"")))</f>
        <v/>
      </c>
      <c r="J67" s="5" t="str">
        <f>IF($J$8&gt;=DATE(2023,5,8),IF('別紙3-3_要件ﾁｪｯｸﾘｽﾄ(0508以降)'!$C$28="×","",IF(AND(踏み台シート!J277=1,踏み台シート!J491=1),2,IF(踏み台シート!J277=1,1,""))),IF(AND(踏み台シート!J277=1,踏み台シート!J491=1),2,IF(踏み台シート!J277=1,1,"")))</f>
        <v/>
      </c>
      <c r="K67" s="5" t="str">
        <f>IF($K$8&gt;=DATE(2023,5,8),IF('別紙3-3_要件ﾁｪｯｸﾘｽﾄ(0508以降)'!$C$28="×","",IF(AND(踏み台シート!K277=1,踏み台シート!K491=1),2,IF(踏み台シート!K277=1,1,""))),IF(AND(踏み台シート!K277=1,踏み台シート!K491=1),2,IF(踏み台シート!K277=1,1,"")))</f>
        <v/>
      </c>
      <c r="L67" s="5" t="str">
        <f>IF($L$8&gt;=DATE(2023,5,8),IF('別紙3-3_要件ﾁｪｯｸﾘｽﾄ(0508以降)'!$C$28="×","",IF(AND(踏み台シート!L277=1,踏み台シート!L491=1),2,IF(踏み台シート!L277=1,1,""))),IF(AND(踏み台シート!L277=1,踏み台シート!L491=1),2,IF(踏み台シート!L277=1,1,"")))</f>
        <v/>
      </c>
      <c r="M67" s="5" t="str">
        <f>IF($M$8&gt;=DATE(2023,5,8),IF('別紙3-3_要件ﾁｪｯｸﾘｽﾄ(0508以降)'!$C$28="×","",IF(AND(踏み台シート!M277=1,踏み台シート!M491=1),2,IF(踏み台シート!M277=1,1,""))),IF(AND(踏み台シート!M277=1,踏み台シート!M491=1),2,IF(踏み台シート!M277=1,1,"")))</f>
        <v/>
      </c>
      <c r="N67" s="5" t="str">
        <f>IF($N$8&gt;=DATE(2023,5,8),IF('別紙3-3_要件ﾁｪｯｸﾘｽﾄ(0508以降)'!$C$28="×","",IF(AND(踏み台シート!N277=1,踏み台シート!N491=1),2,IF(踏み台シート!N277=1,1,""))),IF(AND(踏み台シート!N277=1,踏み台シート!N491=1),2,IF(踏み台シート!N277=1,1,"")))</f>
        <v/>
      </c>
      <c r="O67" s="5" t="str">
        <f>IF($O$8&gt;=DATE(2023,5,8),IF('別紙3-3_要件ﾁｪｯｸﾘｽﾄ(0508以降)'!$C$28="×","",IF(AND(踏み台シート!O277=1,踏み台シート!O491=1),2,IF(踏み台シート!O277=1,1,""))),IF(AND(踏み台シート!O277=1,踏み台シート!O491=1),2,IF(踏み台シート!O277=1,1,"")))</f>
        <v/>
      </c>
      <c r="P67" s="5" t="str">
        <f>IF($P$8&gt;=DATE(2023,5,8),IF('別紙3-3_要件ﾁｪｯｸﾘｽﾄ(0508以降)'!$C$28="×","",IF(AND(踏み台シート!P277=1,踏み台シート!P491=1),2,IF(踏み台シート!P277=1,1,""))),IF(AND(踏み台シート!P277=1,踏み台シート!P491=1),2,IF(踏み台シート!P277=1,1,"")))</f>
        <v/>
      </c>
      <c r="Q67" s="5" t="str">
        <f>IF($Q$8&gt;=DATE(2023,5,8),IF('別紙3-3_要件ﾁｪｯｸﾘｽﾄ(0508以降)'!$C$28="×","",IF(AND(踏み台シート!Q277=1,踏み台シート!Q491=1),2,IF(踏み台シート!Q277=1,1,""))),IF(AND(踏み台シート!Q277=1,踏み台シート!Q491=1),2,IF(踏み台シート!Q277=1,1,"")))</f>
        <v/>
      </c>
      <c r="R67" s="5" t="str">
        <f>IF($R$8&gt;=DATE(2023,5,8),IF('別紙3-3_要件ﾁｪｯｸﾘｽﾄ(0508以降)'!$C$28="×","",IF(AND(踏み台シート!R277=1,踏み台シート!R491=1),2,IF(踏み台シート!R277=1,1,""))),IF(AND(踏み台シート!R277=1,踏み台シート!R491=1),2,IF(踏み台シート!R277=1,1,"")))</f>
        <v/>
      </c>
      <c r="S67" s="5" t="str">
        <f>IF($S$8&gt;=DATE(2023,5,8),IF('別紙3-3_要件ﾁｪｯｸﾘｽﾄ(0508以降)'!$C$28="×","",IF(AND(踏み台シート!S277=1,踏み台シート!S491=1),2,IF(踏み台シート!S277=1,1,""))),IF(AND(踏み台シート!S277=1,踏み台シート!S491=1),2,IF(踏み台シート!S277=1,1,"")))</f>
        <v/>
      </c>
      <c r="T67" s="5" t="str">
        <f>IF($T$8&gt;=DATE(2023,5,8),IF('別紙3-3_要件ﾁｪｯｸﾘｽﾄ(0508以降)'!$C$28="×","",IF(AND(踏み台シート!T277=1,踏み台シート!T491=1),2,IF(踏み台シート!T277=1,1,""))),IF(AND(踏み台シート!T277=1,踏み台シート!T491=1),2,IF(踏み台シート!T277=1,1,"")))</f>
        <v/>
      </c>
      <c r="U67" s="5" t="str">
        <f>IF($U$8&gt;=DATE(2023,5,8),IF('別紙3-3_要件ﾁｪｯｸﾘｽﾄ(0508以降)'!$C$28="×","",IF(AND(踏み台シート!U277=1,踏み台シート!U491=1),2,IF(踏み台シート!U277=1,1,""))),IF(AND(踏み台シート!U277=1,踏み台シート!U491=1),2,IF(踏み台シート!U277=1,1,"")))</f>
        <v/>
      </c>
      <c r="V67" s="5" t="str">
        <f>IF($V$8&gt;=DATE(2023,5,8),IF('別紙3-3_要件ﾁｪｯｸﾘｽﾄ(0508以降)'!$C$28="×","",IF(AND(踏み台シート!V277=1,踏み台シート!V491=1),2,IF(踏み台シート!V277=1,1,""))),IF(AND(踏み台シート!V277=1,踏み台シート!V491=1),2,IF(踏み台シート!V277=1,1,"")))</f>
        <v/>
      </c>
      <c r="W67" s="5" t="str">
        <f>IF($W$8&gt;=DATE(2023,5,8),IF('別紙3-3_要件ﾁｪｯｸﾘｽﾄ(0508以降)'!$C$28="×","",IF(AND(踏み台シート!W277=1,踏み台シート!W491=1),2,IF(踏み台シート!W277=1,1,""))),IF(AND(踏み台シート!W277=1,踏み台シート!W491=1),2,IF(踏み台シート!W277=1,1,"")))</f>
        <v/>
      </c>
      <c r="X67" s="5" t="str">
        <f>IF($X$8&gt;=DATE(2023,5,8),IF('別紙3-3_要件ﾁｪｯｸﾘｽﾄ(0508以降)'!$C$28="×","",IF(AND(踏み台シート!X277=1,踏み台シート!X491=1),2,IF(踏み台シート!X277=1,1,""))),IF(AND(踏み台シート!X277=1,踏み台シート!X491=1),2,IF(踏み台シート!X277=1,1,"")))</f>
        <v/>
      </c>
      <c r="Y67" s="5" t="str">
        <f>IF($Y$8&gt;=DATE(2023,5,8),IF('別紙3-3_要件ﾁｪｯｸﾘｽﾄ(0508以降)'!$C$28="×","",IF(AND(踏み台シート!Y277=1,踏み台シート!Y491=1),2,IF(踏み台シート!Y277=1,1,""))),IF(AND(踏み台シート!Y277=1,踏み台シート!Y491=1),2,IF(踏み台シート!Y277=1,1,"")))</f>
        <v/>
      </c>
      <c r="Z67" s="5" t="str">
        <f>IF($Z$8&gt;=DATE(2023,5,8),IF('別紙3-3_要件ﾁｪｯｸﾘｽﾄ(0508以降)'!$C$28="×","",IF(AND(踏み台シート!Z277=1,踏み台シート!Z491=1),2,IF(踏み台シート!Z277=1,1,""))),IF(AND(踏み台シート!Z277=1,踏み台シート!Z491=1),2,IF(踏み台シート!Z277=1,1,"")))</f>
        <v/>
      </c>
      <c r="AA67" s="5" t="str">
        <f>IF($AA$8&gt;=DATE(2023,5,8),IF('別紙3-3_要件ﾁｪｯｸﾘｽﾄ(0508以降)'!$C$28="×","",IF(AND(踏み台シート!AA277=1,踏み台シート!AA491=1),2,IF(踏み台シート!AA277=1,1,""))),IF(AND(踏み台シート!AA277=1,踏み台シート!AA491=1),2,IF(踏み台シート!AA277=1,1,"")))</f>
        <v/>
      </c>
      <c r="AB67" s="5" t="str">
        <f>IF($AB$8&gt;=DATE(2023,5,8),IF('別紙3-3_要件ﾁｪｯｸﾘｽﾄ(0508以降)'!$C$28="×","",IF(AND(踏み台シート!AB277=1,踏み台シート!AB491=1),2,IF(踏み台シート!AB277=1,1,""))),IF(AND(踏み台シート!AB277=1,踏み台シート!AB491=1),2,IF(踏み台シート!AB277=1,1,"")))</f>
        <v/>
      </c>
      <c r="AC67" s="5" t="str">
        <f>IF($AC$8&gt;=DATE(2023,5,8),IF('別紙3-3_要件ﾁｪｯｸﾘｽﾄ(0508以降)'!$C$28="×","",IF(AND(踏み台シート!AC277=1,踏み台シート!AC491=1),2,IF(踏み台シート!AC277=1,1,""))),IF(AND(踏み台シート!AC277=1,踏み台シート!AC491=1),2,IF(踏み台シート!AC277=1,1,"")))</f>
        <v/>
      </c>
      <c r="AD67" s="5" t="str">
        <f>IF($AD$8&gt;=DATE(2023,5,8),IF('別紙3-3_要件ﾁｪｯｸﾘｽﾄ(0508以降)'!$C$28="×","",IF(AND(踏み台シート!AD277=1,踏み台シート!AD491=1),2,IF(踏み台シート!AD277=1,1,""))),IF(AND(踏み台シート!AD277=1,踏み台シート!AD491=1),2,IF(踏み台シート!AD277=1,1,"")))</f>
        <v/>
      </c>
      <c r="AE67" s="5" t="str">
        <f>IF($AE$8&gt;=DATE(2023,5,8),IF('別紙3-3_要件ﾁｪｯｸﾘｽﾄ(0508以降)'!$C$28="×","",IF(AND(踏み台シート!AE277=1,踏み台シート!AE491=1),2,IF(踏み台シート!AE277=1,1,""))),IF(AND(踏み台シート!AE277=1,踏み台シート!AE491=1),2,IF(踏み台シート!AE277=1,1,"")))</f>
        <v/>
      </c>
      <c r="AF67" s="5" t="str">
        <f>IF($AF$8&gt;=DATE(2023,5,8),IF('別紙3-3_要件ﾁｪｯｸﾘｽﾄ(0508以降)'!$C$28="×","",IF(AND(踏み台シート!AF277=1,踏み台シート!AF491=1),2,IF(踏み台シート!AF277=1,1,""))),IF(AND(踏み台シート!AF277=1,踏み台シート!AF491=1),2,IF(踏み台シート!AF277=1,1,"")))</f>
        <v/>
      </c>
      <c r="AG67" s="5" t="str">
        <f>IF($AG$8&gt;=DATE(2023,5,8),IF('別紙3-3_要件ﾁｪｯｸﾘｽﾄ(0508以降)'!$C$28="×","",IF(AND(踏み台シート!AG277=1,踏み台シート!AG491=1),2,IF(踏み台シート!AG277=1,1,""))),IF(AND(踏み台シート!AG277=1,踏み台シート!AG491=1),2,IF(踏み台シート!AG277=1,1,"")))</f>
        <v/>
      </c>
      <c r="AH67" s="5" t="str">
        <f>IF($AH$8&gt;=DATE(2023,5,8),IF('別紙3-3_要件ﾁｪｯｸﾘｽﾄ(0508以降)'!$C$28="×","",IF(AND(踏み台シート!AH277=1,踏み台シート!AH491=1),2,IF(踏み台シート!AH277=1,1,""))),IF(AND(踏み台シート!AH277=1,踏み台シート!AH491=1),2,IF(踏み台シート!AH277=1,1,"")))</f>
        <v/>
      </c>
      <c r="AI67" s="5" t="str">
        <f>IF($AI$8&gt;=DATE(2023,5,8),IF('別紙3-3_要件ﾁｪｯｸﾘｽﾄ(0508以降)'!$C$28="×","",IF(AND(踏み台シート!AI277=1,踏み台シート!AI491=1),2,IF(踏み台シート!AI277=1,1,""))),IF(AND(踏み台シート!AI277=1,踏み台シート!AI491=1),2,IF(踏み台シート!AI277=1,1,"")))</f>
        <v/>
      </c>
      <c r="AJ67" s="5" t="str">
        <f>IF($AJ$8&gt;=DATE(2023,5,8),IF('別紙3-3_要件ﾁｪｯｸﾘｽﾄ(0508以降)'!$C$28="×","",IF(AND(踏み台シート!AJ277=1,踏み台シート!AJ491=1),2,IF(踏み台シート!AJ277=1,1,""))),IF(AND(踏み台シート!AJ277=1,踏み台シート!AJ491=1),2,IF(踏み台シート!AJ277=1,1,"")))</f>
        <v/>
      </c>
      <c r="AK67" s="5" t="str">
        <f>IF($AK$8&gt;=DATE(2023,5,8),IF('別紙3-3_要件ﾁｪｯｸﾘｽﾄ(0508以降)'!$C$28="×","",IF(AND(踏み台シート!AK277=1,踏み台シート!AK491=1),2,IF(踏み台シート!AK277=1,1,""))),IF(AND(踏み台シート!AK277=1,踏み台シート!AK491=1),2,IF(踏み台シート!AK277=1,1,"")))</f>
        <v/>
      </c>
      <c r="AL67" s="5" t="str">
        <f>IF($AL$8&gt;=DATE(2023,5,8),IF('別紙3-3_要件ﾁｪｯｸﾘｽﾄ(0508以降)'!$C$28="×","",IF(AND(踏み台シート!AL277=1,踏み台シート!AL491=1),2,IF(踏み台シート!AL277=1,1,""))),IF(AND(踏み台シート!AL277=1,踏み台シート!AL491=1),2,IF(踏み台シート!AL277=1,1,"")))</f>
        <v/>
      </c>
      <c r="AM67" s="5" t="str">
        <f>IF($AM$8&gt;=DATE(2023,5,8),IF('別紙3-3_要件ﾁｪｯｸﾘｽﾄ(0508以降)'!$C$28="×","",IF(AND(踏み台シート!AM277=1,踏み台シート!AM491=1),2,IF(踏み台シート!AM277=1,1,""))),IF(AND(踏み台シート!AM277=1,踏み台シート!AM491=1),2,IF(踏み台シート!AM277=1,1,"")))</f>
        <v/>
      </c>
      <c r="AN67" s="5" t="str">
        <f>IF($AN$8&gt;=DATE(2023,5,8),IF('別紙3-3_要件ﾁｪｯｸﾘｽﾄ(0508以降)'!$C$28="×","",IF(AND(踏み台シート!AN277=1,踏み台シート!AN491=1),2,IF(踏み台シート!AN277=1,1,""))),IF(AND(踏み台シート!AN277=1,踏み台シート!AN491=1),2,IF(踏み台シート!AN277=1,1,"")))</f>
        <v/>
      </c>
      <c r="AO67" s="5" t="str">
        <f>IF($AO$8&gt;=DATE(2023,5,8),IF('別紙3-3_要件ﾁｪｯｸﾘｽﾄ(0508以降)'!$C$28="×","",IF(AND(踏み台シート!AO277=1,踏み台シート!AO491=1),2,IF(踏み台シート!AO277=1,1,""))),IF(AND(踏み台シート!AO277=1,踏み台シート!AO491=1),2,IF(踏み台シート!AO277=1,1,"")))</f>
        <v/>
      </c>
      <c r="AP67" s="5" t="str">
        <f>IF($AP$8&gt;=DATE(2023,5,8),IF('別紙3-3_要件ﾁｪｯｸﾘｽﾄ(0508以降)'!$C$28="×","",IF(AND(踏み台シート!AP277=1,踏み台シート!AP491=1),2,IF(踏み台シート!AP277=1,1,""))),IF(AND(踏み台シート!AP277=1,踏み台シート!AP491=1),2,IF(踏み台シート!AP277=1,1,"")))</f>
        <v/>
      </c>
      <c r="AQ67" s="5" t="str">
        <f>IF($AQ$8&gt;=DATE(2023,5,8),IF('別紙3-3_要件ﾁｪｯｸﾘｽﾄ(0508以降)'!$C$28="×","",IF(AND(踏み台シート!AQ277=1,踏み台シート!AQ491=1),2,IF(踏み台シート!AQ277=1,1,""))),IF(AND(踏み台シート!AQ277=1,踏み台シート!AQ491=1),2,IF(踏み台シート!AQ277=1,1,"")))</f>
        <v/>
      </c>
      <c r="AR67" s="5" t="str">
        <f>IF($AR$8&gt;=DATE(2023,5,8),IF('別紙3-3_要件ﾁｪｯｸﾘｽﾄ(0508以降)'!$C$28="×","",IF(AND(踏み台シート!AR277=1,踏み台シート!AR491=1),2,IF(踏み台シート!AR277=1,1,""))),IF(AND(踏み台シート!AR277=1,踏み台シート!AR491=1),2,IF(踏み台シート!AR277=1,1,"")))</f>
        <v/>
      </c>
      <c r="AS67" s="5" t="str">
        <f>IF($AS$8&gt;=DATE(2023,5,8),IF('別紙3-3_要件ﾁｪｯｸﾘｽﾄ(0508以降)'!$C$28="×","",IF(AND(踏み台シート!AS277=1,踏み台シート!AS491=1),2,IF(踏み台シート!AS277=1,1,""))),IF(AND(踏み台シート!AS277=1,踏み台シート!AS491=1),2,IF(踏み台シート!AS277=1,1,"")))</f>
        <v/>
      </c>
      <c r="AT67" s="5" t="str">
        <f>IF($AT$8&gt;=DATE(2023,5,8),IF('別紙3-3_要件ﾁｪｯｸﾘｽﾄ(0508以降)'!$C$28="×","",IF(AND(踏み台シート!AT277=1,踏み台シート!AT491=1),2,IF(踏み台シート!AT277=1,1,""))),IF(AND(踏み台シート!AT277=1,踏み台シート!AT491=1),2,IF(踏み台シート!AT277=1,1,"")))</f>
        <v/>
      </c>
      <c r="AU67" s="5" t="str">
        <f>IF($AU$8&gt;=DATE(2023,5,8),IF('別紙3-3_要件ﾁｪｯｸﾘｽﾄ(0508以降)'!$C$28="×","",IF(AND(踏み台シート!AU277=1,踏み台シート!AU491=1),2,IF(踏み台シート!AU277=1,1,""))),IF(AND(踏み台シート!AU277=1,踏み台シート!AU491=1),2,IF(踏み台シート!AU277=1,1,"")))</f>
        <v/>
      </c>
      <c r="AV67" s="5" t="str">
        <f>IF($AV$8&gt;=DATE(2023,5,8),IF('別紙3-3_要件ﾁｪｯｸﾘｽﾄ(0508以降)'!$C$28="×","",IF(AND(踏み台シート!AV277=1,踏み台シート!AV491=1),2,IF(踏み台シート!AV277=1,1,""))),IF(AND(踏み台シート!AV277=1,踏み台シート!AV491=1),2,IF(踏み台シート!AV277=1,1,"")))</f>
        <v/>
      </c>
      <c r="AW67" s="5" t="str">
        <f>IF($AW$8&gt;=DATE(2023,5,8),IF('別紙3-3_要件ﾁｪｯｸﾘｽﾄ(0508以降)'!$C$28="×","",IF(AND(踏み台シート!AW277=1,踏み台シート!AW491=1),2,IF(踏み台シート!AW277=1,1,""))),IF(AND(踏み台シート!AW277=1,踏み台シート!AW491=1),2,IF(踏み台シート!AW277=1,1,"")))</f>
        <v/>
      </c>
      <c r="AX67" s="5" t="str">
        <f>IF($AX$8&gt;=DATE(2023,5,8),IF('別紙3-3_要件ﾁｪｯｸﾘｽﾄ(0508以降)'!$C$28="×","",IF(AND(踏み台シート!AX277=1,踏み台シート!AX491=1),2,IF(踏み台シート!AX277=1,1,""))),IF(AND(踏み台シート!AX277=1,踏み台シート!AX491=1),2,IF(踏み台シート!AX277=1,1,"")))</f>
        <v/>
      </c>
      <c r="AY67" s="5" t="str">
        <f>IF($AY$8&gt;=DATE(2023,5,8),IF('別紙3-3_要件ﾁｪｯｸﾘｽﾄ(0508以降)'!$C$28="×","",IF(AND(踏み台シート!AY277=1,踏み台シート!AY491=1),2,IF(踏み台シート!AY277=1,1,""))),IF(AND(踏み台シート!AY277=1,踏み台シート!AY491=1),2,IF(踏み台シート!AY277=1,1,"")))</f>
        <v/>
      </c>
      <c r="AZ67" s="5" t="str">
        <f>IF($AZ$8&gt;=DATE(2023,5,8),IF('別紙3-3_要件ﾁｪｯｸﾘｽﾄ(0508以降)'!$C$28="×","",IF(AND(踏み台シート!AZ277=1,踏み台シート!AZ491=1),2,IF(踏み台シート!AZ277=1,1,""))),IF(AND(踏み台シート!AZ277=1,踏み台シート!AZ491=1),2,IF(踏み台シート!AZ277=1,1,"")))</f>
        <v/>
      </c>
      <c r="BA67" s="5" t="str">
        <f>IF($BA$8&gt;=DATE(2023,5,8),IF('別紙3-3_要件ﾁｪｯｸﾘｽﾄ(0508以降)'!$C$28="×","",IF(AND(踏み台シート!BA277=1,踏み台シート!BA491=1),2,IF(踏み台シート!BA277=1,1,""))),IF(AND(踏み台シート!BA277=1,踏み台シート!BA491=1),2,IF(踏み台シート!BA277=1,1,"")))</f>
        <v/>
      </c>
      <c r="BB67" s="18" t="str">
        <f>IF(B67="","",COUNTIF(D67:BA67,1)+COUNTIF(D67:BA67,2))</f>
        <v/>
      </c>
      <c r="BC67" s="7" t="str">
        <f t="shared" si="22"/>
        <v/>
      </c>
      <c r="BD67" s="7" t="str">
        <f t="shared" si="23"/>
        <v/>
      </c>
    </row>
    <row r="68" spans="1:56" ht="24" hidden="1" customHeight="1" x14ac:dyDescent="0.2">
      <c r="A68" s="5" t="str">
        <f t="shared" si="25"/>
        <v/>
      </c>
      <c r="B68" s="14" t="str">
        <f>IF('別紙3-1_区分⑤所要額内訳'!B70="","",'別紙3-1_区分⑤所要額内訳'!B70)</f>
        <v/>
      </c>
      <c r="C68" s="5" t="str">
        <f>IF('別紙3-1_区分⑤所要額内訳'!C70="","",'別紙3-1_区分⑤所要額内訳'!C70)</f>
        <v/>
      </c>
      <c r="D68" s="5">
        <f>IF($D$8&gt;=DATE(2023,5,8),IF('別紙3-3_要件ﾁｪｯｸﾘｽﾄ(0508以降)'!$C$28="×","",IF(AND(踏み台シート!D278=1,踏み台シート!D492=1),2,IF(踏み台シート!D278=1,1,""))),IF(AND(踏み台シート!D278=1,踏み台シート!D492=1),2,IF(踏み台シート!D278=1,1,"")))</f>
        <v>1</v>
      </c>
      <c r="E68" s="5" t="str">
        <f>IF($E$8&gt;=DATE(2023,5,8),IF('別紙3-3_要件ﾁｪｯｸﾘｽﾄ(0508以降)'!$C$28="×","",IF(AND(踏み台シート!E278=1,踏み台シート!E492=1),2,IF(踏み台シート!E278=1,1,""))),IF(AND(踏み台シート!E278=1,踏み台シート!E492=1),2,IF(踏み台シート!E278=1,1,"")))</f>
        <v/>
      </c>
      <c r="F68" s="5" t="str">
        <f>IF($F$8&gt;=DATE(2023,5,8),IF('別紙3-3_要件ﾁｪｯｸﾘｽﾄ(0508以降)'!$C$28="×","",IF(AND(踏み台シート!F278=1,踏み台シート!F492=1),2,IF(踏み台シート!F278=1,1,""))),IF(AND(踏み台シート!F278=1,踏み台シート!F492=1),2,IF(踏み台シート!F278=1,1,"")))</f>
        <v/>
      </c>
      <c r="G68" s="5" t="str">
        <f>IF($G$8&gt;=DATE(2023,5,8),IF('別紙3-3_要件ﾁｪｯｸﾘｽﾄ(0508以降)'!$C$28="×","",IF(AND(踏み台シート!G278=1,踏み台シート!G492=1),2,IF(踏み台シート!G278=1,1,""))),IF(AND(踏み台シート!G278=1,踏み台シート!G492=1),2,IF(踏み台シート!G278=1,1,"")))</f>
        <v/>
      </c>
      <c r="H68" s="5" t="str">
        <f>IF($H$8&gt;=DATE(2023,5,8),IF('別紙3-3_要件ﾁｪｯｸﾘｽﾄ(0508以降)'!$C$28="×","",IF(AND(踏み台シート!H278=1,踏み台シート!H492=1),2,IF(踏み台シート!H278=1,1,""))),IF(AND(踏み台シート!H278=1,踏み台シート!H492=1),2,IF(踏み台シート!H278=1,1,"")))</f>
        <v/>
      </c>
      <c r="I68" s="5" t="str">
        <f>IF($I$8&gt;=DATE(2023,5,8),IF('別紙3-3_要件ﾁｪｯｸﾘｽﾄ(0508以降)'!$C$28="×","",IF(AND(踏み台シート!I278=1,踏み台シート!I492=1),2,IF(踏み台シート!I278=1,1,""))),IF(AND(踏み台シート!I278=1,踏み台シート!I492=1),2,IF(踏み台シート!I278=1,1,"")))</f>
        <v/>
      </c>
      <c r="J68" s="5" t="str">
        <f>IF($J$8&gt;=DATE(2023,5,8),IF('別紙3-3_要件ﾁｪｯｸﾘｽﾄ(0508以降)'!$C$28="×","",IF(AND(踏み台シート!J278=1,踏み台シート!J492=1),2,IF(踏み台シート!J278=1,1,""))),IF(AND(踏み台シート!J278=1,踏み台シート!J492=1),2,IF(踏み台シート!J278=1,1,"")))</f>
        <v/>
      </c>
      <c r="K68" s="5" t="str">
        <f>IF($K$8&gt;=DATE(2023,5,8),IF('別紙3-3_要件ﾁｪｯｸﾘｽﾄ(0508以降)'!$C$28="×","",IF(AND(踏み台シート!K278=1,踏み台シート!K492=1),2,IF(踏み台シート!K278=1,1,""))),IF(AND(踏み台シート!K278=1,踏み台シート!K492=1),2,IF(踏み台シート!K278=1,1,"")))</f>
        <v/>
      </c>
      <c r="L68" s="5" t="str">
        <f>IF($L$8&gt;=DATE(2023,5,8),IF('別紙3-3_要件ﾁｪｯｸﾘｽﾄ(0508以降)'!$C$28="×","",IF(AND(踏み台シート!L278=1,踏み台シート!L492=1),2,IF(踏み台シート!L278=1,1,""))),IF(AND(踏み台シート!L278=1,踏み台シート!L492=1),2,IF(踏み台シート!L278=1,1,"")))</f>
        <v/>
      </c>
      <c r="M68" s="5" t="str">
        <f>IF($M$8&gt;=DATE(2023,5,8),IF('別紙3-3_要件ﾁｪｯｸﾘｽﾄ(0508以降)'!$C$28="×","",IF(AND(踏み台シート!M278=1,踏み台シート!M492=1),2,IF(踏み台シート!M278=1,1,""))),IF(AND(踏み台シート!M278=1,踏み台シート!M492=1),2,IF(踏み台シート!M278=1,1,"")))</f>
        <v/>
      </c>
      <c r="N68" s="5" t="str">
        <f>IF($N$8&gt;=DATE(2023,5,8),IF('別紙3-3_要件ﾁｪｯｸﾘｽﾄ(0508以降)'!$C$28="×","",IF(AND(踏み台シート!N278=1,踏み台シート!N492=1),2,IF(踏み台シート!N278=1,1,""))),IF(AND(踏み台シート!N278=1,踏み台シート!N492=1),2,IF(踏み台シート!N278=1,1,"")))</f>
        <v/>
      </c>
      <c r="O68" s="5" t="str">
        <f>IF($O$8&gt;=DATE(2023,5,8),IF('別紙3-3_要件ﾁｪｯｸﾘｽﾄ(0508以降)'!$C$28="×","",IF(AND(踏み台シート!O278=1,踏み台シート!O492=1),2,IF(踏み台シート!O278=1,1,""))),IF(AND(踏み台シート!O278=1,踏み台シート!O492=1),2,IF(踏み台シート!O278=1,1,"")))</f>
        <v/>
      </c>
      <c r="P68" s="5" t="str">
        <f>IF($P$8&gt;=DATE(2023,5,8),IF('別紙3-3_要件ﾁｪｯｸﾘｽﾄ(0508以降)'!$C$28="×","",IF(AND(踏み台シート!P278=1,踏み台シート!P492=1),2,IF(踏み台シート!P278=1,1,""))),IF(AND(踏み台シート!P278=1,踏み台シート!P492=1),2,IF(踏み台シート!P278=1,1,"")))</f>
        <v/>
      </c>
      <c r="Q68" s="5" t="str">
        <f>IF($Q$8&gt;=DATE(2023,5,8),IF('別紙3-3_要件ﾁｪｯｸﾘｽﾄ(0508以降)'!$C$28="×","",IF(AND(踏み台シート!Q278=1,踏み台シート!Q492=1),2,IF(踏み台シート!Q278=1,1,""))),IF(AND(踏み台シート!Q278=1,踏み台シート!Q492=1),2,IF(踏み台シート!Q278=1,1,"")))</f>
        <v/>
      </c>
      <c r="R68" s="5" t="str">
        <f>IF($R$8&gt;=DATE(2023,5,8),IF('別紙3-3_要件ﾁｪｯｸﾘｽﾄ(0508以降)'!$C$28="×","",IF(AND(踏み台シート!R278=1,踏み台シート!R492=1),2,IF(踏み台シート!R278=1,1,""))),IF(AND(踏み台シート!R278=1,踏み台シート!R492=1),2,IF(踏み台シート!R278=1,1,"")))</f>
        <v/>
      </c>
      <c r="S68" s="5" t="str">
        <f>IF($S$8&gt;=DATE(2023,5,8),IF('別紙3-3_要件ﾁｪｯｸﾘｽﾄ(0508以降)'!$C$28="×","",IF(AND(踏み台シート!S278=1,踏み台シート!S492=1),2,IF(踏み台シート!S278=1,1,""))),IF(AND(踏み台シート!S278=1,踏み台シート!S492=1),2,IF(踏み台シート!S278=1,1,"")))</f>
        <v/>
      </c>
      <c r="T68" s="5" t="str">
        <f>IF($T$8&gt;=DATE(2023,5,8),IF('別紙3-3_要件ﾁｪｯｸﾘｽﾄ(0508以降)'!$C$28="×","",IF(AND(踏み台シート!T278=1,踏み台シート!T492=1),2,IF(踏み台シート!T278=1,1,""))),IF(AND(踏み台シート!T278=1,踏み台シート!T492=1),2,IF(踏み台シート!T278=1,1,"")))</f>
        <v/>
      </c>
      <c r="U68" s="5" t="str">
        <f>IF($U$8&gt;=DATE(2023,5,8),IF('別紙3-3_要件ﾁｪｯｸﾘｽﾄ(0508以降)'!$C$28="×","",IF(AND(踏み台シート!U278=1,踏み台シート!U492=1),2,IF(踏み台シート!U278=1,1,""))),IF(AND(踏み台シート!U278=1,踏み台シート!U492=1),2,IF(踏み台シート!U278=1,1,"")))</f>
        <v/>
      </c>
      <c r="V68" s="5" t="str">
        <f>IF($V$8&gt;=DATE(2023,5,8),IF('別紙3-3_要件ﾁｪｯｸﾘｽﾄ(0508以降)'!$C$28="×","",IF(AND(踏み台シート!V278=1,踏み台シート!V492=1),2,IF(踏み台シート!V278=1,1,""))),IF(AND(踏み台シート!V278=1,踏み台シート!V492=1),2,IF(踏み台シート!V278=1,1,"")))</f>
        <v/>
      </c>
      <c r="W68" s="5" t="str">
        <f>IF($W$8&gt;=DATE(2023,5,8),IF('別紙3-3_要件ﾁｪｯｸﾘｽﾄ(0508以降)'!$C$28="×","",IF(AND(踏み台シート!W278=1,踏み台シート!W492=1),2,IF(踏み台シート!W278=1,1,""))),IF(AND(踏み台シート!W278=1,踏み台シート!W492=1),2,IF(踏み台シート!W278=1,1,"")))</f>
        <v/>
      </c>
      <c r="X68" s="5" t="str">
        <f>IF($X$8&gt;=DATE(2023,5,8),IF('別紙3-3_要件ﾁｪｯｸﾘｽﾄ(0508以降)'!$C$28="×","",IF(AND(踏み台シート!X278=1,踏み台シート!X492=1),2,IF(踏み台シート!X278=1,1,""))),IF(AND(踏み台シート!X278=1,踏み台シート!X492=1),2,IF(踏み台シート!X278=1,1,"")))</f>
        <v/>
      </c>
      <c r="Y68" s="5" t="str">
        <f>IF($Y$8&gt;=DATE(2023,5,8),IF('別紙3-3_要件ﾁｪｯｸﾘｽﾄ(0508以降)'!$C$28="×","",IF(AND(踏み台シート!Y278=1,踏み台シート!Y492=1),2,IF(踏み台シート!Y278=1,1,""))),IF(AND(踏み台シート!Y278=1,踏み台シート!Y492=1),2,IF(踏み台シート!Y278=1,1,"")))</f>
        <v/>
      </c>
      <c r="Z68" s="5" t="str">
        <f>IF($Z$8&gt;=DATE(2023,5,8),IF('別紙3-3_要件ﾁｪｯｸﾘｽﾄ(0508以降)'!$C$28="×","",IF(AND(踏み台シート!Z278=1,踏み台シート!Z492=1),2,IF(踏み台シート!Z278=1,1,""))),IF(AND(踏み台シート!Z278=1,踏み台シート!Z492=1),2,IF(踏み台シート!Z278=1,1,"")))</f>
        <v/>
      </c>
      <c r="AA68" s="5" t="str">
        <f>IF($AA$8&gt;=DATE(2023,5,8),IF('別紙3-3_要件ﾁｪｯｸﾘｽﾄ(0508以降)'!$C$28="×","",IF(AND(踏み台シート!AA278=1,踏み台シート!AA492=1),2,IF(踏み台シート!AA278=1,1,""))),IF(AND(踏み台シート!AA278=1,踏み台シート!AA492=1),2,IF(踏み台シート!AA278=1,1,"")))</f>
        <v/>
      </c>
      <c r="AB68" s="5" t="str">
        <f>IF($AB$8&gt;=DATE(2023,5,8),IF('別紙3-3_要件ﾁｪｯｸﾘｽﾄ(0508以降)'!$C$28="×","",IF(AND(踏み台シート!AB278=1,踏み台シート!AB492=1),2,IF(踏み台シート!AB278=1,1,""))),IF(AND(踏み台シート!AB278=1,踏み台シート!AB492=1),2,IF(踏み台シート!AB278=1,1,"")))</f>
        <v/>
      </c>
      <c r="AC68" s="5" t="str">
        <f>IF($AC$8&gt;=DATE(2023,5,8),IF('別紙3-3_要件ﾁｪｯｸﾘｽﾄ(0508以降)'!$C$28="×","",IF(AND(踏み台シート!AC278=1,踏み台シート!AC492=1),2,IF(踏み台シート!AC278=1,1,""))),IF(AND(踏み台シート!AC278=1,踏み台シート!AC492=1),2,IF(踏み台シート!AC278=1,1,"")))</f>
        <v/>
      </c>
      <c r="AD68" s="5" t="str">
        <f>IF($AD$8&gt;=DATE(2023,5,8),IF('別紙3-3_要件ﾁｪｯｸﾘｽﾄ(0508以降)'!$C$28="×","",IF(AND(踏み台シート!AD278=1,踏み台シート!AD492=1),2,IF(踏み台シート!AD278=1,1,""))),IF(AND(踏み台シート!AD278=1,踏み台シート!AD492=1),2,IF(踏み台シート!AD278=1,1,"")))</f>
        <v/>
      </c>
      <c r="AE68" s="5" t="str">
        <f>IF($AE$8&gt;=DATE(2023,5,8),IF('別紙3-3_要件ﾁｪｯｸﾘｽﾄ(0508以降)'!$C$28="×","",IF(AND(踏み台シート!AE278=1,踏み台シート!AE492=1),2,IF(踏み台シート!AE278=1,1,""))),IF(AND(踏み台シート!AE278=1,踏み台シート!AE492=1),2,IF(踏み台シート!AE278=1,1,"")))</f>
        <v/>
      </c>
      <c r="AF68" s="5" t="str">
        <f>IF($AF$8&gt;=DATE(2023,5,8),IF('別紙3-3_要件ﾁｪｯｸﾘｽﾄ(0508以降)'!$C$28="×","",IF(AND(踏み台シート!AF278=1,踏み台シート!AF492=1),2,IF(踏み台シート!AF278=1,1,""))),IF(AND(踏み台シート!AF278=1,踏み台シート!AF492=1),2,IF(踏み台シート!AF278=1,1,"")))</f>
        <v/>
      </c>
      <c r="AG68" s="5" t="str">
        <f>IF($AG$8&gt;=DATE(2023,5,8),IF('別紙3-3_要件ﾁｪｯｸﾘｽﾄ(0508以降)'!$C$28="×","",IF(AND(踏み台シート!AG278=1,踏み台シート!AG492=1),2,IF(踏み台シート!AG278=1,1,""))),IF(AND(踏み台シート!AG278=1,踏み台シート!AG492=1),2,IF(踏み台シート!AG278=1,1,"")))</f>
        <v/>
      </c>
      <c r="AH68" s="5" t="str">
        <f>IF($AH$8&gt;=DATE(2023,5,8),IF('別紙3-3_要件ﾁｪｯｸﾘｽﾄ(0508以降)'!$C$28="×","",IF(AND(踏み台シート!AH278=1,踏み台シート!AH492=1),2,IF(踏み台シート!AH278=1,1,""))),IF(AND(踏み台シート!AH278=1,踏み台シート!AH492=1),2,IF(踏み台シート!AH278=1,1,"")))</f>
        <v/>
      </c>
      <c r="AI68" s="5" t="str">
        <f>IF($AI$8&gt;=DATE(2023,5,8),IF('別紙3-3_要件ﾁｪｯｸﾘｽﾄ(0508以降)'!$C$28="×","",IF(AND(踏み台シート!AI278=1,踏み台シート!AI492=1),2,IF(踏み台シート!AI278=1,1,""))),IF(AND(踏み台シート!AI278=1,踏み台シート!AI492=1),2,IF(踏み台シート!AI278=1,1,"")))</f>
        <v/>
      </c>
      <c r="AJ68" s="5" t="str">
        <f>IF($AJ$8&gt;=DATE(2023,5,8),IF('別紙3-3_要件ﾁｪｯｸﾘｽﾄ(0508以降)'!$C$28="×","",IF(AND(踏み台シート!AJ278=1,踏み台シート!AJ492=1),2,IF(踏み台シート!AJ278=1,1,""))),IF(AND(踏み台シート!AJ278=1,踏み台シート!AJ492=1),2,IF(踏み台シート!AJ278=1,1,"")))</f>
        <v/>
      </c>
      <c r="AK68" s="5" t="str">
        <f>IF($AK$8&gt;=DATE(2023,5,8),IF('別紙3-3_要件ﾁｪｯｸﾘｽﾄ(0508以降)'!$C$28="×","",IF(AND(踏み台シート!AK278=1,踏み台シート!AK492=1),2,IF(踏み台シート!AK278=1,1,""))),IF(AND(踏み台シート!AK278=1,踏み台シート!AK492=1),2,IF(踏み台シート!AK278=1,1,"")))</f>
        <v/>
      </c>
      <c r="AL68" s="5" t="str">
        <f>IF($AL$8&gt;=DATE(2023,5,8),IF('別紙3-3_要件ﾁｪｯｸﾘｽﾄ(0508以降)'!$C$28="×","",IF(AND(踏み台シート!AL278=1,踏み台シート!AL492=1),2,IF(踏み台シート!AL278=1,1,""))),IF(AND(踏み台シート!AL278=1,踏み台シート!AL492=1),2,IF(踏み台シート!AL278=1,1,"")))</f>
        <v/>
      </c>
      <c r="AM68" s="5" t="str">
        <f>IF($AM$8&gt;=DATE(2023,5,8),IF('別紙3-3_要件ﾁｪｯｸﾘｽﾄ(0508以降)'!$C$28="×","",IF(AND(踏み台シート!AM278=1,踏み台シート!AM492=1),2,IF(踏み台シート!AM278=1,1,""))),IF(AND(踏み台シート!AM278=1,踏み台シート!AM492=1),2,IF(踏み台シート!AM278=1,1,"")))</f>
        <v/>
      </c>
      <c r="AN68" s="5" t="str">
        <f>IF($AN$8&gt;=DATE(2023,5,8),IF('別紙3-3_要件ﾁｪｯｸﾘｽﾄ(0508以降)'!$C$28="×","",IF(AND(踏み台シート!AN278=1,踏み台シート!AN492=1),2,IF(踏み台シート!AN278=1,1,""))),IF(AND(踏み台シート!AN278=1,踏み台シート!AN492=1),2,IF(踏み台シート!AN278=1,1,"")))</f>
        <v/>
      </c>
      <c r="AO68" s="5" t="str">
        <f>IF($AO$8&gt;=DATE(2023,5,8),IF('別紙3-3_要件ﾁｪｯｸﾘｽﾄ(0508以降)'!$C$28="×","",IF(AND(踏み台シート!AO278=1,踏み台シート!AO492=1),2,IF(踏み台シート!AO278=1,1,""))),IF(AND(踏み台シート!AO278=1,踏み台シート!AO492=1),2,IF(踏み台シート!AO278=1,1,"")))</f>
        <v/>
      </c>
      <c r="AP68" s="5" t="str">
        <f>IF($AP$8&gt;=DATE(2023,5,8),IF('別紙3-3_要件ﾁｪｯｸﾘｽﾄ(0508以降)'!$C$28="×","",IF(AND(踏み台シート!AP278=1,踏み台シート!AP492=1),2,IF(踏み台シート!AP278=1,1,""))),IF(AND(踏み台シート!AP278=1,踏み台シート!AP492=1),2,IF(踏み台シート!AP278=1,1,"")))</f>
        <v/>
      </c>
      <c r="AQ68" s="5" t="str">
        <f>IF($AQ$8&gt;=DATE(2023,5,8),IF('別紙3-3_要件ﾁｪｯｸﾘｽﾄ(0508以降)'!$C$28="×","",IF(AND(踏み台シート!AQ278=1,踏み台シート!AQ492=1),2,IF(踏み台シート!AQ278=1,1,""))),IF(AND(踏み台シート!AQ278=1,踏み台シート!AQ492=1),2,IF(踏み台シート!AQ278=1,1,"")))</f>
        <v/>
      </c>
      <c r="AR68" s="5" t="str">
        <f>IF($AR$8&gt;=DATE(2023,5,8),IF('別紙3-3_要件ﾁｪｯｸﾘｽﾄ(0508以降)'!$C$28="×","",IF(AND(踏み台シート!AR278=1,踏み台シート!AR492=1),2,IF(踏み台シート!AR278=1,1,""))),IF(AND(踏み台シート!AR278=1,踏み台シート!AR492=1),2,IF(踏み台シート!AR278=1,1,"")))</f>
        <v/>
      </c>
      <c r="AS68" s="5" t="str">
        <f>IF($AS$8&gt;=DATE(2023,5,8),IF('別紙3-3_要件ﾁｪｯｸﾘｽﾄ(0508以降)'!$C$28="×","",IF(AND(踏み台シート!AS278=1,踏み台シート!AS492=1),2,IF(踏み台シート!AS278=1,1,""))),IF(AND(踏み台シート!AS278=1,踏み台シート!AS492=1),2,IF(踏み台シート!AS278=1,1,"")))</f>
        <v/>
      </c>
      <c r="AT68" s="5" t="str">
        <f>IF($AT$8&gt;=DATE(2023,5,8),IF('別紙3-3_要件ﾁｪｯｸﾘｽﾄ(0508以降)'!$C$28="×","",IF(AND(踏み台シート!AT278=1,踏み台シート!AT492=1),2,IF(踏み台シート!AT278=1,1,""))),IF(AND(踏み台シート!AT278=1,踏み台シート!AT492=1),2,IF(踏み台シート!AT278=1,1,"")))</f>
        <v/>
      </c>
      <c r="AU68" s="5" t="str">
        <f>IF($AU$8&gt;=DATE(2023,5,8),IF('別紙3-3_要件ﾁｪｯｸﾘｽﾄ(0508以降)'!$C$28="×","",IF(AND(踏み台シート!AU278=1,踏み台シート!AU492=1),2,IF(踏み台シート!AU278=1,1,""))),IF(AND(踏み台シート!AU278=1,踏み台シート!AU492=1),2,IF(踏み台シート!AU278=1,1,"")))</f>
        <v/>
      </c>
      <c r="AV68" s="5" t="str">
        <f>IF($AV$8&gt;=DATE(2023,5,8),IF('別紙3-3_要件ﾁｪｯｸﾘｽﾄ(0508以降)'!$C$28="×","",IF(AND(踏み台シート!AV278=1,踏み台シート!AV492=1),2,IF(踏み台シート!AV278=1,1,""))),IF(AND(踏み台シート!AV278=1,踏み台シート!AV492=1),2,IF(踏み台シート!AV278=1,1,"")))</f>
        <v/>
      </c>
      <c r="AW68" s="5" t="str">
        <f>IF($AW$8&gt;=DATE(2023,5,8),IF('別紙3-3_要件ﾁｪｯｸﾘｽﾄ(0508以降)'!$C$28="×","",IF(AND(踏み台シート!AW278=1,踏み台シート!AW492=1),2,IF(踏み台シート!AW278=1,1,""))),IF(AND(踏み台シート!AW278=1,踏み台シート!AW492=1),2,IF(踏み台シート!AW278=1,1,"")))</f>
        <v/>
      </c>
      <c r="AX68" s="5" t="str">
        <f>IF($AX$8&gt;=DATE(2023,5,8),IF('別紙3-3_要件ﾁｪｯｸﾘｽﾄ(0508以降)'!$C$28="×","",IF(AND(踏み台シート!AX278=1,踏み台シート!AX492=1),2,IF(踏み台シート!AX278=1,1,""))),IF(AND(踏み台シート!AX278=1,踏み台シート!AX492=1),2,IF(踏み台シート!AX278=1,1,"")))</f>
        <v/>
      </c>
      <c r="AY68" s="5" t="str">
        <f>IF($AY$8&gt;=DATE(2023,5,8),IF('別紙3-3_要件ﾁｪｯｸﾘｽﾄ(0508以降)'!$C$28="×","",IF(AND(踏み台シート!AY278=1,踏み台シート!AY492=1),2,IF(踏み台シート!AY278=1,1,""))),IF(AND(踏み台シート!AY278=1,踏み台シート!AY492=1),2,IF(踏み台シート!AY278=1,1,"")))</f>
        <v/>
      </c>
      <c r="AZ68" s="5" t="str">
        <f>IF($AZ$8&gt;=DATE(2023,5,8),IF('別紙3-3_要件ﾁｪｯｸﾘｽﾄ(0508以降)'!$C$28="×","",IF(AND(踏み台シート!AZ278=1,踏み台シート!AZ492=1),2,IF(踏み台シート!AZ278=1,1,""))),IF(AND(踏み台シート!AZ278=1,踏み台シート!AZ492=1),2,IF(踏み台シート!AZ278=1,1,"")))</f>
        <v/>
      </c>
      <c r="BA68" s="5" t="str">
        <f>IF($BA$8&gt;=DATE(2023,5,8),IF('別紙3-3_要件ﾁｪｯｸﾘｽﾄ(0508以降)'!$C$28="×","",IF(AND(踏み台シート!BA278=1,踏み台シート!BA492=1),2,IF(踏み台シート!BA278=1,1,""))),IF(AND(踏み台シート!BA278=1,踏み台シート!BA492=1),2,IF(踏み台シート!BA278=1,1,"")))</f>
        <v/>
      </c>
      <c r="BB68" s="18" t="str">
        <f>IF(B68="","",COUNTIF(D68:BA68,1)+COUNTIF(D68:BA68,2))</f>
        <v/>
      </c>
      <c r="BC68" s="28" t="str">
        <f>IF(B68="","",SUM(D68:BA68)*10000)</f>
        <v/>
      </c>
      <c r="BD68" s="28" t="str">
        <f>IF(B68="","",COUNTIF(D68:BA68,2)*10000)</f>
        <v/>
      </c>
    </row>
    <row r="69" spans="1:56" ht="24" hidden="1" customHeight="1" x14ac:dyDescent="0.2">
      <c r="A69" s="5" t="str">
        <f t="shared" si="25"/>
        <v/>
      </c>
      <c r="B69" s="14" t="str">
        <f>IF('別紙3-1_区分⑤所要額内訳'!B71="","",'別紙3-1_区分⑤所要額内訳'!B71)</f>
        <v/>
      </c>
      <c r="C69" s="5" t="str">
        <f>IF('別紙3-1_区分⑤所要額内訳'!C71="","",'別紙3-1_区分⑤所要額内訳'!C71)</f>
        <v/>
      </c>
      <c r="D69" s="5">
        <f>IF($D$8&gt;=DATE(2023,5,8),IF('別紙3-3_要件ﾁｪｯｸﾘｽﾄ(0508以降)'!$C$28="×","",IF(AND(踏み台シート!D279=1,踏み台シート!D493=1),2,IF(踏み台シート!D279=1,1,""))),IF(AND(踏み台シート!D279=1,踏み台シート!D493=1),2,IF(踏み台シート!D279=1,1,"")))</f>
        <v>1</v>
      </c>
      <c r="E69" s="5" t="str">
        <f>IF($E$8&gt;=DATE(2023,5,8),IF('別紙3-3_要件ﾁｪｯｸﾘｽﾄ(0508以降)'!$C$28="×","",IF(AND(踏み台シート!E279=1,踏み台シート!E493=1),2,IF(踏み台シート!E279=1,1,""))),IF(AND(踏み台シート!E279=1,踏み台シート!E493=1),2,IF(踏み台シート!E279=1,1,"")))</f>
        <v/>
      </c>
      <c r="F69" s="5" t="str">
        <f>IF($F$8&gt;=DATE(2023,5,8),IF('別紙3-3_要件ﾁｪｯｸﾘｽﾄ(0508以降)'!$C$28="×","",IF(AND(踏み台シート!F279=1,踏み台シート!F493=1),2,IF(踏み台シート!F279=1,1,""))),IF(AND(踏み台シート!F279=1,踏み台シート!F493=1),2,IF(踏み台シート!F279=1,1,"")))</f>
        <v/>
      </c>
      <c r="G69" s="5" t="str">
        <f>IF($G$8&gt;=DATE(2023,5,8),IF('別紙3-3_要件ﾁｪｯｸﾘｽﾄ(0508以降)'!$C$28="×","",IF(AND(踏み台シート!G279=1,踏み台シート!G493=1),2,IF(踏み台シート!G279=1,1,""))),IF(AND(踏み台シート!G279=1,踏み台シート!G493=1),2,IF(踏み台シート!G279=1,1,"")))</f>
        <v/>
      </c>
      <c r="H69" s="5" t="str">
        <f>IF($H$8&gt;=DATE(2023,5,8),IF('別紙3-3_要件ﾁｪｯｸﾘｽﾄ(0508以降)'!$C$28="×","",IF(AND(踏み台シート!H279=1,踏み台シート!H493=1),2,IF(踏み台シート!H279=1,1,""))),IF(AND(踏み台シート!H279=1,踏み台シート!H493=1),2,IF(踏み台シート!H279=1,1,"")))</f>
        <v/>
      </c>
      <c r="I69" s="5" t="str">
        <f>IF($I$8&gt;=DATE(2023,5,8),IF('別紙3-3_要件ﾁｪｯｸﾘｽﾄ(0508以降)'!$C$28="×","",IF(AND(踏み台シート!I279=1,踏み台シート!I493=1),2,IF(踏み台シート!I279=1,1,""))),IF(AND(踏み台シート!I279=1,踏み台シート!I493=1),2,IF(踏み台シート!I279=1,1,"")))</f>
        <v/>
      </c>
      <c r="J69" s="5" t="str">
        <f>IF($J$8&gt;=DATE(2023,5,8),IF('別紙3-3_要件ﾁｪｯｸﾘｽﾄ(0508以降)'!$C$28="×","",IF(AND(踏み台シート!J279=1,踏み台シート!J493=1),2,IF(踏み台シート!J279=1,1,""))),IF(AND(踏み台シート!J279=1,踏み台シート!J493=1),2,IF(踏み台シート!J279=1,1,"")))</f>
        <v/>
      </c>
      <c r="K69" s="5" t="str">
        <f>IF($K$8&gt;=DATE(2023,5,8),IF('別紙3-3_要件ﾁｪｯｸﾘｽﾄ(0508以降)'!$C$28="×","",IF(AND(踏み台シート!K279=1,踏み台シート!K493=1),2,IF(踏み台シート!K279=1,1,""))),IF(AND(踏み台シート!K279=1,踏み台シート!K493=1),2,IF(踏み台シート!K279=1,1,"")))</f>
        <v/>
      </c>
      <c r="L69" s="5" t="str">
        <f>IF($L$8&gt;=DATE(2023,5,8),IF('別紙3-3_要件ﾁｪｯｸﾘｽﾄ(0508以降)'!$C$28="×","",IF(AND(踏み台シート!L279=1,踏み台シート!L493=1),2,IF(踏み台シート!L279=1,1,""))),IF(AND(踏み台シート!L279=1,踏み台シート!L493=1),2,IF(踏み台シート!L279=1,1,"")))</f>
        <v/>
      </c>
      <c r="M69" s="5" t="str">
        <f>IF($M$8&gt;=DATE(2023,5,8),IF('別紙3-3_要件ﾁｪｯｸﾘｽﾄ(0508以降)'!$C$28="×","",IF(AND(踏み台シート!M279=1,踏み台シート!M493=1),2,IF(踏み台シート!M279=1,1,""))),IF(AND(踏み台シート!M279=1,踏み台シート!M493=1),2,IF(踏み台シート!M279=1,1,"")))</f>
        <v/>
      </c>
      <c r="N69" s="5" t="str">
        <f>IF($N$8&gt;=DATE(2023,5,8),IF('別紙3-3_要件ﾁｪｯｸﾘｽﾄ(0508以降)'!$C$28="×","",IF(AND(踏み台シート!N279=1,踏み台シート!N493=1),2,IF(踏み台シート!N279=1,1,""))),IF(AND(踏み台シート!N279=1,踏み台シート!N493=1),2,IF(踏み台シート!N279=1,1,"")))</f>
        <v/>
      </c>
      <c r="O69" s="5" t="str">
        <f>IF($O$8&gt;=DATE(2023,5,8),IF('別紙3-3_要件ﾁｪｯｸﾘｽﾄ(0508以降)'!$C$28="×","",IF(AND(踏み台シート!O279=1,踏み台シート!O493=1),2,IF(踏み台シート!O279=1,1,""))),IF(AND(踏み台シート!O279=1,踏み台シート!O493=1),2,IF(踏み台シート!O279=1,1,"")))</f>
        <v/>
      </c>
      <c r="P69" s="5" t="str">
        <f>IF($P$8&gt;=DATE(2023,5,8),IF('別紙3-3_要件ﾁｪｯｸﾘｽﾄ(0508以降)'!$C$28="×","",IF(AND(踏み台シート!P279=1,踏み台シート!P493=1),2,IF(踏み台シート!P279=1,1,""))),IF(AND(踏み台シート!P279=1,踏み台シート!P493=1),2,IF(踏み台シート!P279=1,1,"")))</f>
        <v/>
      </c>
      <c r="Q69" s="5" t="str">
        <f>IF($Q$8&gt;=DATE(2023,5,8),IF('別紙3-3_要件ﾁｪｯｸﾘｽﾄ(0508以降)'!$C$28="×","",IF(AND(踏み台シート!Q279=1,踏み台シート!Q493=1),2,IF(踏み台シート!Q279=1,1,""))),IF(AND(踏み台シート!Q279=1,踏み台シート!Q493=1),2,IF(踏み台シート!Q279=1,1,"")))</f>
        <v/>
      </c>
      <c r="R69" s="5" t="str">
        <f>IF($R$8&gt;=DATE(2023,5,8),IF('別紙3-3_要件ﾁｪｯｸﾘｽﾄ(0508以降)'!$C$28="×","",IF(AND(踏み台シート!R279=1,踏み台シート!R493=1),2,IF(踏み台シート!R279=1,1,""))),IF(AND(踏み台シート!R279=1,踏み台シート!R493=1),2,IF(踏み台シート!R279=1,1,"")))</f>
        <v/>
      </c>
      <c r="S69" s="5" t="str">
        <f>IF($S$8&gt;=DATE(2023,5,8),IF('別紙3-3_要件ﾁｪｯｸﾘｽﾄ(0508以降)'!$C$28="×","",IF(AND(踏み台シート!S279=1,踏み台シート!S493=1),2,IF(踏み台シート!S279=1,1,""))),IF(AND(踏み台シート!S279=1,踏み台シート!S493=1),2,IF(踏み台シート!S279=1,1,"")))</f>
        <v/>
      </c>
      <c r="T69" s="5" t="str">
        <f>IF($T$8&gt;=DATE(2023,5,8),IF('別紙3-3_要件ﾁｪｯｸﾘｽﾄ(0508以降)'!$C$28="×","",IF(AND(踏み台シート!T279=1,踏み台シート!T493=1),2,IF(踏み台シート!T279=1,1,""))),IF(AND(踏み台シート!T279=1,踏み台シート!T493=1),2,IF(踏み台シート!T279=1,1,"")))</f>
        <v/>
      </c>
      <c r="U69" s="5" t="str">
        <f>IF($U$8&gt;=DATE(2023,5,8),IF('別紙3-3_要件ﾁｪｯｸﾘｽﾄ(0508以降)'!$C$28="×","",IF(AND(踏み台シート!U279=1,踏み台シート!U493=1),2,IF(踏み台シート!U279=1,1,""))),IF(AND(踏み台シート!U279=1,踏み台シート!U493=1),2,IF(踏み台シート!U279=1,1,"")))</f>
        <v/>
      </c>
      <c r="V69" s="5" t="str">
        <f>IF($V$8&gt;=DATE(2023,5,8),IF('別紙3-3_要件ﾁｪｯｸﾘｽﾄ(0508以降)'!$C$28="×","",IF(AND(踏み台シート!V279=1,踏み台シート!V493=1),2,IF(踏み台シート!V279=1,1,""))),IF(AND(踏み台シート!V279=1,踏み台シート!V493=1),2,IF(踏み台シート!V279=1,1,"")))</f>
        <v/>
      </c>
      <c r="W69" s="5" t="str">
        <f>IF($W$8&gt;=DATE(2023,5,8),IF('別紙3-3_要件ﾁｪｯｸﾘｽﾄ(0508以降)'!$C$28="×","",IF(AND(踏み台シート!W279=1,踏み台シート!W493=1),2,IF(踏み台シート!W279=1,1,""))),IF(AND(踏み台シート!W279=1,踏み台シート!W493=1),2,IF(踏み台シート!W279=1,1,"")))</f>
        <v/>
      </c>
      <c r="X69" s="5" t="str">
        <f>IF($X$8&gt;=DATE(2023,5,8),IF('別紙3-3_要件ﾁｪｯｸﾘｽﾄ(0508以降)'!$C$28="×","",IF(AND(踏み台シート!X279=1,踏み台シート!X493=1),2,IF(踏み台シート!X279=1,1,""))),IF(AND(踏み台シート!X279=1,踏み台シート!X493=1),2,IF(踏み台シート!X279=1,1,"")))</f>
        <v/>
      </c>
      <c r="Y69" s="5" t="str">
        <f>IF($Y$8&gt;=DATE(2023,5,8),IF('別紙3-3_要件ﾁｪｯｸﾘｽﾄ(0508以降)'!$C$28="×","",IF(AND(踏み台シート!Y279=1,踏み台シート!Y493=1),2,IF(踏み台シート!Y279=1,1,""))),IF(AND(踏み台シート!Y279=1,踏み台シート!Y493=1),2,IF(踏み台シート!Y279=1,1,"")))</f>
        <v/>
      </c>
      <c r="Z69" s="5" t="str">
        <f>IF($Z$8&gt;=DATE(2023,5,8),IF('別紙3-3_要件ﾁｪｯｸﾘｽﾄ(0508以降)'!$C$28="×","",IF(AND(踏み台シート!Z279=1,踏み台シート!Z493=1),2,IF(踏み台シート!Z279=1,1,""))),IF(AND(踏み台シート!Z279=1,踏み台シート!Z493=1),2,IF(踏み台シート!Z279=1,1,"")))</f>
        <v/>
      </c>
      <c r="AA69" s="5" t="str">
        <f>IF($AA$8&gt;=DATE(2023,5,8),IF('別紙3-3_要件ﾁｪｯｸﾘｽﾄ(0508以降)'!$C$28="×","",IF(AND(踏み台シート!AA279=1,踏み台シート!AA493=1),2,IF(踏み台シート!AA279=1,1,""))),IF(AND(踏み台シート!AA279=1,踏み台シート!AA493=1),2,IF(踏み台シート!AA279=1,1,"")))</f>
        <v/>
      </c>
      <c r="AB69" s="5" t="str">
        <f>IF($AB$8&gt;=DATE(2023,5,8),IF('別紙3-3_要件ﾁｪｯｸﾘｽﾄ(0508以降)'!$C$28="×","",IF(AND(踏み台シート!AB279=1,踏み台シート!AB493=1),2,IF(踏み台シート!AB279=1,1,""))),IF(AND(踏み台シート!AB279=1,踏み台シート!AB493=1),2,IF(踏み台シート!AB279=1,1,"")))</f>
        <v/>
      </c>
      <c r="AC69" s="5" t="str">
        <f>IF($AC$8&gt;=DATE(2023,5,8),IF('別紙3-3_要件ﾁｪｯｸﾘｽﾄ(0508以降)'!$C$28="×","",IF(AND(踏み台シート!AC279=1,踏み台シート!AC493=1),2,IF(踏み台シート!AC279=1,1,""))),IF(AND(踏み台シート!AC279=1,踏み台シート!AC493=1),2,IF(踏み台シート!AC279=1,1,"")))</f>
        <v/>
      </c>
      <c r="AD69" s="5" t="str">
        <f>IF($AD$8&gt;=DATE(2023,5,8),IF('別紙3-3_要件ﾁｪｯｸﾘｽﾄ(0508以降)'!$C$28="×","",IF(AND(踏み台シート!AD279=1,踏み台シート!AD493=1),2,IF(踏み台シート!AD279=1,1,""))),IF(AND(踏み台シート!AD279=1,踏み台シート!AD493=1),2,IF(踏み台シート!AD279=1,1,"")))</f>
        <v/>
      </c>
      <c r="AE69" s="5" t="str">
        <f>IF($AE$8&gt;=DATE(2023,5,8),IF('別紙3-3_要件ﾁｪｯｸﾘｽﾄ(0508以降)'!$C$28="×","",IF(AND(踏み台シート!AE279=1,踏み台シート!AE493=1),2,IF(踏み台シート!AE279=1,1,""))),IF(AND(踏み台シート!AE279=1,踏み台シート!AE493=1),2,IF(踏み台シート!AE279=1,1,"")))</f>
        <v/>
      </c>
      <c r="AF69" s="5" t="str">
        <f>IF($AF$8&gt;=DATE(2023,5,8),IF('別紙3-3_要件ﾁｪｯｸﾘｽﾄ(0508以降)'!$C$28="×","",IF(AND(踏み台シート!AF279=1,踏み台シート!AF493=1),2,IF(踏み台シート!AF279=1,1,""))),IF(AND(踏み台シート!AF279=1,踏み台シート!AF493=1),2,IF(踏み台シート!AF279=1,1,"")))</f>
        <v/>
      </c>
      <c r="AG69" s="5" t="str">
        <f>IF($AG$8&gt;=DATE(2023,5,8),IF('別紙3-3_要件ﾁｪｯｸﾘｽﾄ(0508以降)'!$C$28="×","",IF(AND(踏み台シート!AG279=1,踏み台シート!AG493=1),2,IF(踏み台シート!AG279=1,1,""))),IF(AND(踏み台シート!AG279=1,踏み台シート!AG493=1),2,IF(踏み台シート!AG279=1,1,"")))</f>
        <v/>
      </c>
      <c r="AH69" s="5" t="str">
        <f>IF($AH$8&gt;=DATE(2023,5,8),IF('別紙3-3_要件ﾁｪｯｸﾘｽﾄ(0508以降)'!$C$28="×","",IF(AND(踏み台シート!AH279=1,踏み台シート!AH493=1),2,IF(踏み台シート!AH279=1,1,""))),IF(AND(踏み台シート!AH279=1,踏み台シート!AH493=1),2,IF(踏み台シート!AH279=1,1,"")))</f>
        <v/>
      </c>
      <c r="AI69" s="5" t="str">
        <f>IF($AI$8&gt;=DATE(2023,5,8),IF('別紙3-3_要件ﾁｪｯｸﾘｽﾄ(0508以降)'!$C$28="×","",IF(AND(踏み台シート!AI279=1,踏み台シート!AI493=1),2,IF(踏み台シート!AI279=1,1,""))),IF(AND(踏み台シート!AI279=1,踏み台シート!AI493=1),2,IF(踏み台シート!AI279=1,1,"")))</f>
        <v/>
      </c>
      <c r="AJ69" s="5" t="str">
        <f>IF($AJ$8&gt;=DATE(2023,5,8),IF('別紙3-3_要件ﾁｪｯｸﾘｽﾄ(0508以降)'!$C$28="×","",IF(AND(踏み台シート!AJ279=1,踏み台シート!AJ493=1),2,IF(踏み台シート!AJ279=1,1,""))),IF(AND(踏み台シート!AJ279=1,踏み台シート!AJ493=1),2,IF(踏み台シート!AJ279=1,1,"")))</f>
        <v/>
      </c>
      <c r="AK69" s="5" t="str">
        <f>IF($AK$8&gt;=DATE(2023,5,8),IF('別紙3-3_要件ﾁｪｯｸﾘｽﾄ(0508以降)'!$C$28="×","",IF(AND(踏み台シート!AK279=1,踏み台シート!AK493=1),2,IF(踏み台シート!AK279=1,1,""))),IF(AND(踏み台シート!AK279=1,踏み台シート!AK493=1),2,IF(踏み台シート!AK279=1,1,"")))</f>
        <v/>
      </c>
      <c r="AL69" s="5" t="str">
        <f>IF($AL$8&gt;=DATE(2023,5,8),IF('別紙3-3_要件ﾁｪｯｸﾘｽﾄ(0508以降)'!$C$28="×","",IF(AND(踏み台シート!AL279=1,踏み台シート!AL493=1),2,IF(踏み台シート!AL279=1,1,""))),IF(AND(踏み台シート!AL279=1,踏み台シート!AL493=1),2,IF(踏み台シート!AL279=1,1,"")))</f>
        <v/>
      </c>
      <c r="AM69" s="5" t="str">
        <f>IF($AM$8&gt;=DATE(2023,5,8),IF('別紙3-3_要件ﾁｪｯｸﾘｽﾄ(0508以降)'!$C$28="×","",IF(AND(踏み台シート!AM279=1,踏み台シート!AM493=1),2,IF(踏み台シート!AM279=1,1,""))),IF(AND(踏み台シート!AM279=1,踏み台シート!AM493=1),2,IF(踏み台シート!AM279=1,1,"")))</f>
        <v/>
      </c>
      <c r="AN69" s="5" t="str">
        <f>IF($AN$8&gt;=DATE(2023,5,8),IF('別紙3-3_要件ﾁｪｯｸﾘｽﾄ(0508以降)'!$C$28="×","",IF(AND(踏み台シート!AN279=1,踏み台シート!AN493=1),2,IF(踏み台シート!AN279=1,1,""))),IF(AND(踏み台シート!AN279=1,踏み台シート!AN493=1),2,IF(踏み台シート!AN279=1,1,"")))</f>
        <v/>
      </c>
      <c r="AO69" s="5" t="str">
        <f>IF($AO$8&gt;=DATE(2023,5,8),IF('別紙3-3_要件ﾁｪｯｸﾘｽﾄ(0508以降)'!$C$28="×","",IF(AND(踏み台シート!AO279=1,踏み台シート!AO493=1),2,IF(踏み台シート!AO279=1,1,""))),IF(AND(踏み台シート!AO279=1,踏み台シート!AO493=1),2,IF(踏み台シート!AO279=1,1,"")))</f>
        <v/>
      </c>
      <c r="AP69" s="5" t="str">
        <f>IF($AP$8&gt;=DATE(2023,5,8),IF('別紙3-3_要件ﾁｪｯｸﾘｽﾄ(0508以降)'!$C$28="×","",IF(AND(踏み台シート!AP279=1,踏み台シート!AP493=1),2,IF(踏み台シート!AP279=1,1,""))),IF(AND(踏み台シート!AP279=1,踏み台シート!AP493=1),2,IF(踏み台シート!AP279=1,1,"")))</f>
        <v/>
      </c>
      <c r="AQ69" s="5" t="str">
        <f>IF($AQ$8&gt;=DATE(2023,5,8),IF('別紙3-3_要件ﾁｪｯｸﾘｽﾄ(0508以降)'!$C$28="×","",IF(AND(踏み台シート!AQ279=1,踏み台シート!AQ493=1),2,IF(踏み台シート!AQ279=1,1,""))),IF(AND(踏み台シート!AQ279=1,踏み台シート!AQ493=1),2,IF(踏み台シート!AQ279=1,1,"")))</f>
        <v/>
      </c>
      <c r="AR69" s="5" t="str">
        <f>IF($AR$8&gt;=DATE(2023,5,8),IF('別紙3-3_要件ﾁｪｯｸﾘｽﾄ(0508以降)'!$C$28="×","",IF(AND(踏み台シート!AR279=1,踏み台シート!AR493=1),2,IF(踏み台シート!AR279=1,1,""))),IF(AND(踏み台シート!AR279=1,踏み台シート!AR493=1),2,IF(踏み台シート!AR279=1,1,"")))</f>
        <v/>
      </c>
      <c r="AS69" s="5" t="str">
        <f>IF($AS$8&gt;=DATE(2023,5,8),IF('別紙3-3_要件ﾁｪｯｸﾘｽﾄ(0508以降)'!$C$28="×","",IF(AND(踏み台シート!AS279=1,踏み台シート!AS493=1),2,IF(踏み台シート!AS279=1,1,""))),IF(AND(踏み台シート!AS279=1,踏み台シート!AS493=1),2,IF(踏み台シート!AS279=1,1,"")))</f>
        <v/>
      </c>
      <c r="AT69" s="5" t="str">
        <f>IF($AT$8&gt;=DATE(2023,5,8),IF('別紙3-3_要件ﾁｪｯｸﾘｽﾄ(0508以降)'!$C$28="×","",IF(AND(踏み台シート!AT279=1,踏み台シート!AT493=1),2,IF(踏み台シート!AT279=1,1,""))),IF(AND(踏み台シート!AT279=1,踏み台シート!AT493=1),2,IF(踏み台シート!AT279=1,1,"")))</f>
        <v/>
      </c>
      <c r="AU69" s="5" t="str">
        <f>IF($AU$8&gt;=DATE(2023,5,8),IF('別紙3-3_要件ﾁｪｯｸﾘｽﾄ(0508以降)'!$C$28="×","",IF(AND(踏み台シート!AU279=1,踏み台シート!AU493=1),2,IF(踏み台シート!AU279=1,1,""))),IF(AND(踏み台シート!AU279=1,踏み台シート!AU493=1),2,IF(踏み台シート!AU279=1,1,"")))</f>
        <v/>
      </c>
      <c r="AV69" s="5" t="str">
        <f>IF($AV$8&gt;=DATE(2023,5,8),IF('別紙3-3_要件ﾁｪｯｸﾘｽﾄ(0508以降)'!$C$28="×","",IF(AND(踏み台シート!AV279=1,踏み台シート!AV493=1),2,IF(踏み台シート!AV279=1,1,""))),IF(AND(踏み台シート!AV279=1,踏み台シート!AV493=1),2,IF(踏み台シート!AV279=1,1,"")))</f>
        <v/>
      </c>
      <c r="AW69" s="5" t="str">
        <f>IF($AW$8&gt;=DATE(2023,5,8),IF('別紙3-3_要件ﾁｪｯｸﾘｽﾄ(0508以降)'!$C$28="×","",IF(AND(踏み台シート!AW279=1,踏み台シート!AW493=1),2,IF(踏み台シート!AW279=1,1,""))),IF(AND(踏み台シート!AW279=1,踏み台シート!AW493=1),2,IF(踏み台シート!AW279=1,1,"")))</f>
        <v/>
      </c>
      <c r="AX69" s="5" t="str">
        <f>IF($AX$8&gt;=DATE(2023,5,8),IF('別紙3-3_要件ﾁｪｯｸﾘｽﾄ(0508以降)'!$C$28="×","",IF(AND(踏み台シート!AX279=1,踏み台シート!AX493=1),2,IF(踏み台シート!AX279=1,1,""))),IF(AND(踏み台シート!AX279=1,踏み台シート!AX493=1),2,IF(踏み台シート!AX279=1,1,"")))</f>
        <v/>
      </c>
      <c r="AY69" s="5" t="str">
        <f>IF($AY$8&gt;=DATE(2023,5,8),IF('別紙3-3_要件ﾁｪｯｸﾘｽﾄ(0508以降)'!$C$28="×","",IF(AND(踏み台シート!AY279=1,踏み台シート!AY493=1),2,IF(踏み台シート!AY279=1,1,""))),IF(AND(踏み台シート!AY279=1,踏み台シート!AY493=1),2,IF(踏み台シート!AY279=1,1,"")))</f>
        <v/>
      </c>
      <c r="AZ69" s="5" t="str">
        <f>IF($AZ$8&gt;=DATE(2023,5,8),IF('別紙3-3_要件ﾁｪｯｸﾘｽﾄ(0508以降)'!$C$28="×","",IF(AND(踏み台シート!AZ279=1,踏み台シート!AZ493=1),2,IF(踏み台シート!AZ279=1,1,""))),IF(AND(踏み台シート!AZ279=1,踏み台シート!AZ493=1),2,IF(踏み台シート!AZ279=1,1,"")))</f>
        <v/>
      </c>
      <c r="BA69" s="5" t="str">
        <f>IF($BA$8&gt;=DATE(2023,5,8),IF('別紙3-3_要件ﾁｪｯｸﾘｽﾄ(0508以降)'!$C$28="×","",IF(AND(踏み台シート!BA279=1,踏み台シート!BA493=1),2,IF(踏み台シート!BA279=1,1,""))),IF(AND(踏み台シート!BA279=1,踏み台シート!BA493=1),2,IF(踏み台シート!BA279=1,1,"")))</f>
        <v/>
      </c>
      <c r="BB69" s="18" t="str">
        <f>IF(B69="","",COUNTIF(D69:BA69,1)+COUNTIF(D69:BA69,2))</f>
        <v/>
      </c>
      <c r="BC69" s="7" t="str">
        <f>IF(B69="","",SUM(D69:BA69)*10000)</f>
        <v/>
      </c>
      <c r="BD69" s="7" t="str">
        <f>IF(B69="","",COUNTIF(D69:BA69,2)*10000)</f>
        <v/>
      </c>
    </row>
    <row r="70" spans="1:56" ht="24" hidden="1" customHeight="1" x14ac:dyDescent="0.2">
      <c r="A70" s="5" t="str">
        <f t="shared" si="25"/>
        <v/>
      </c>
      <c r="B70" s="14" t="str">
        <f>IF('別紙3-1_区分⑤所要額内訳'!B72="","",'別紙3-1_区分⑤所要額内訳'!B72)</f>
        <v/>
      </c>
      <c r="C70" s="5" t="str">
        <f>IF('別紙3-1_区分⑤所要額内訳'!C72="","",'別紙3-1_区分⑤所要額内訳'!C72)</f>
        <v/>
      </c>
      <c r="D70" s="5">
        <f>IF($D$8&gt;=DATE(2023,5,8),IF('別紙3-3_要件ﾁｪｯｸﾘｽﾄ(0508以降)'!$C$28="×","",IF(AND(踏み台シート!D280=1,踏み台シート!D494=1),2,IF(踏み台シート!D280=1,1,""))),IF(AND(踏み台シート!D280=1,踏み台シート!D494=1),2,IF(踏み台シート!D280=1,1,"")))</f>
        <v>1</v>
      </c>
      <c r="E70" s="5" t="str">
        <f>IF($E$8&gt;=DATE(2023,5,8),IF('別紙3-3_要件ﾁｪｯｸﾘｽﾄ(0508以降)'!$C$28="×","",IF(AND(踏み台シート!E280=1,踏み台シート!E494=1),2,IF(踏み台シート!E280=1,1,""))),IF(AND(踏み台シート!E280=1,踏み台シート!E494=1),2,IF(踏み台シート!E280=1,1,"")))</f>
        <v/>
      </c>
      <c r="F70" s="5" t="str">
        <f>IF($F$8&gt;=DATE(2023,5,8),IF('別紙3-3_要件ﾁｪｯｸﾘｽﾄ(0508以降)'!$C$28="×","",IF(AND(踏み台シート!F280=1,踏み台シート!F494=1),2,IF(踏み台シート!F280=1,1,""))),IF(AND(踏み台シート!F280=1,踏み台シート!F494=1),2,IF(踏み台シート!F280=1,1,"")))</f>
        <v/>
      </c>
      <c r="G70" s="5" t="str">
        <f>IF($G$8&gt;=DATE(2023,5,8),IF('別紙3-3_要件ﾁｪｯｸﾘｽﾄ(0508以降)'!$C$28="×","",IF(AND(踏み台シート!G280=1,踏み台シート!G494=1),2,IF(踏み台シート!G280=1,1,""))),IF(AND(踏み台シート!G280=1,踏み台シート!G494=1),2,IF(踏み台シート!G280=1,1,"")))</f>
        <v/>
      </c>
      <c r="H70" s="5" t="str">
        <f>IF($H$8&gt;=DATE(2023,5,8),IF('別紙3-3_要件ﾁｪｯｸﾘｽﾄ(0508以降)'!$C$28="×","",IF(AND(踏み台シート!H280=1,踏み台シート!H494=1),2,IF(踏み台シート!H280=1,1,""))),IF(AND(踏み台シート!H280=1,踏み台シート!H494=1),2,IF(踏み台シート!H280=1,1,"")))</f>
        <v/>
      </c>
      <c r="I70" s="5" t="str">
        <f>IF($I$8&gt;=DATE(2023,5,8),IF('別紙3-3_要件ﾁｪｯｸﾘｽﾄ(0508以降)'!$C$28="×","",IF(AND(踏み台シート!I280=1,踏み台シート!I494=1),2,IF(踏み台シート!I280=1,1,""))),IF(AND(踏み台シート!I280=1,踏み台シート!I494=1),2,IF(踏み台シート!I280=1,1,"")))</f>
        <v/>
      </c>
      <c r="J70" s="5" t="str">
        <f>IF($J$8&gt;=DATE(2023,5,8),IF('別紙3-3_要件ﾁｪｯｸﾘｽﾄ(0508以降)'!$C$28="×","",IF(AND(踏み台シート!J280=1,踏み台シート!J494=1),2,IF(踏み台シート!J280=1,1,""))),IF(AND(踏み台シート!J280=1,踏み台シート!J494=1),2,IF(踏み台シート!J280=1,1,"")))</f>
        <v/>
      </c>
      <c r="K70" s="5" t="str">
        <f>IF($K$8&gt;=DATE(2023,5,8),IF('別紙3-3_要件ﾁｪｯｸﾘｽﾄ(0508以降)'!$C$28="×","",IF(AND(踏み台シート!K280=1,踏み台シート!K494=1),2,IF(踏み台シート!K280=1,1,""))),IF(AND(踏み台シート!K280=1,踏み台シート!K494=1),2,IF(踏み台シート!K280=1,1,"")))</f>
        <v/>
      </c>
      <c r="L70" s="5" t="str">
        <f>IF($L$8&gt;=DATE(2023,5,8),IF('別紙3-3_要件ﾁｪｯｸﾘｽﾄ(0508以降)'!$C$28="×","",IF(AND(踏み台シート!L280=1,踏み台シート!L494=1),2,IF(踏み台シート!L280=1,1,""))),IF(AND(踏み台シート!L280=1,踏み台シート!L494=1),2,IF(踏み台シート!L280=1,1,"")))</f>
        <v/>
      </c>
      <c r="M70" s="5" t="str">
        <f>IF($M$8&gt;=DATE(2023,5,8),IF('別紙3-3_要件ﾁｪｯｸﾘｽﾄ(0508以降)'!$C$28="×","",IF(AND(踏み台シート!M280=1,踏み台シート!M494=1),2,IF(踏み台シート!M280=1,1,""))),IF(AND(踏み台シート!M280=1,踏み台シート!M494=1),2,IF(踏み台シート!M280=1,1,"")))</f>
        <v/>
      </c>
      <c r="N70" s="5" t="str">
        <f>IF($N$8&gt;=DATE(2023,5,8),IF('別紙3-3_要件ﾁｪｯｸﾘｽﾄ(0508以降)'!$C$28="×","",IF(AND(踏み台シート!N280=1,踏み台シート!N494=1),2,IF(踏み台シート!N280=1,1,""))),IF(AND(踏み台シート!N280=1,踏み台シート!N494=1),2,IF(踏み台シート!N280=1,1,"")))</f>
        <v/>
      </c>
      <c r="O70" s="5" t="str">
        <f>IF($O$8&gt;=DATE(2023,5,8),IF('別紙3-3_要件ﾁｪｯｸﾘｽﾄ(0508以降)'!$C$28="×","",IF(AND(踏み台シート!O280=1,踏み台シート!O494=1),2,IF(踏み台シート!O280=1,1,""))),IF(AND(踏み台シート!O280=1,踏み台シート!O494=1),2,IF(踏み台シート!O280=1,1,"")))</f>
        <v/>
      </c>
      <c r="P70" s="5" t="str">
        <f>IF($P$8&gt;=DATE(2023,5,8),IF('別紙3-3_要件ﾁｪｯｸﾘｽﾄ(0508以降)'!$C$28="×","",IF(AND(踏み台シート!P280=1,踏み台シート!P494=1),2,IF(踏み台シート!P280=1,1,""))),IF(AND(踏み台シート!P280=1,踏み台シート!P494=1),2,IF(踏み台シート!P280=1,1,"")))</f>
        <v/>
      </c>
      <c r="Q70" s="5" t="str">
        <f>IF($Q$8&gt;=DATE(2023,5,8),IF('別紙3-3_要件ﾁｪｯｸﾘｽﾄ(0508以降)'!$C$28="×","",IF(AND(踏み台シート!Q280=1,踏み台シート!Q494=1),2,IF(踏み台シート!Q280=1,1,""))),IF(AND(踏み台シート!Q280=1,踏み台シート!Q494=1),2,IF(踏み台シート!Q280=1,1,"")))</f>
        <v/>
      </c>
      <c r="R70" s="5" t="str">
        <f>IF($R$8&gt;=DATE(2023,5,8),IF('別紙3-3_要件ﾁｪｯｸﾘｽﾄ(0508以降)'!$C$28="×","",IF(AND(踏み台シート!R280=1,踏み台シート!R494=1),2,IF(踏み台シート!R280=1,1,""))),IF(AND(踏み台シート!R280=1,踏み台シート!R494=1),2,IF(踏み台シート!R280=1,1,"")))</f>
        <v/>
      </c>
      <c r="S70" s="5" t="str">
        <f>IF($S$8&gt;=DATE(2023,5,8),IF('別紙3-3_要件ﾁｪｯｸﾘｽﾄ(0508以降)'!$C$28="×","",IF(AND(踏み台シート!S280=1,踏み台シート!S494=1),2,IF(踏み台シート!S280=1,1,""))),IF(AND(踏み台シート!S280=1,踏み台シート!S494=1),2,IF(踏み台シート!S280=1,1,"")))</f>
        <v/>
      </c>
      <c r="T70" s="5" t="str">
        <f>IF($T$8&gt;=DATE(2023,5,8),IF('別紙3-3_要件ﾁｪｯｸﾘｽﾄ(0508以降)'!$C$28="×","",IF(AND(踏み台シート!T280=1,踏み台シート!T494=1),2,IF(踏み台シート!T280=1,1,""))),IF(AND(踏み台シート!T280=1,踏み台シート!T494=1),2,IF(踏み台シート!T280=1,1,"")))</f>
        <v/>
      </c>
      <c r="U70" s="5" t="str">
        <f>IF($U$8&gt;=DATE(2023,5,8),IF('別紙3-3_要件ﾁｪｯｸﾘｽﾄ(0508以降)'!$C$28="×","",IF(AND(踏み台シート!U280=1,踏み台シート!U494=1),2,IF(踏み台シート!U280=1,1,""))),IF(AND(踏み台シート!U280=1,踏み台シート!U494=1),2,IF(踏み台シート!U280=1,1,"")))</f>
        <v/>
      </c>
      <c r="V70" s="5" t="str">
        <f>IF($V$8&gt;=DATE(2023,5,8),IF('別紙3-3_要件ﾁｪｯｸﾘｽﾄ(0508以降)'!$C$28="×","",IF(AND(踏み台シート!V280=1,踏み台シート!V494=1),2,IF(踏み台シート!V280=1,1,""))),IF(AND(踏み台シート!V280=1,踏み台シート!V494=1),2,IF(踏み台シート!V280=1,1,"")))</f>
        <v/>
      </c>
      <c r="W70" s="5" t="str">
        <f>IF($W$8&gt;=DATE(2023,5,8),IF('別紙3-3_要件ﾁｪｯｸﾘｽﾄ(0508以降)'!$C$28="×","",IF(AND(踏み台シート!W280=1,踏み台シート!W494=1),2,IF(踏み台シート!W280=1,1,""))),IF(AND(踏み台シート!W280=1,踏み台シート!W494=1),2,IF(踏み台シート!W280=1,1,"")))</f>
        <v/>
      </c>
      <c r="X70" s="5" t="str">
        <f>IF($X$8&gt;=DATE(2023,5,8),IF('別紙3-3_要件ﾁｪｯｸﾘｽﾄ(0508以降)'!$C$28="×","",IF(AND(踏み台シート!X280=1,踏み台シート!X494=1),2,IF(踏み台シート!X280=1,1,""))),IF(AND(踏み台シート!X280=1,踏み台シート!X494=1),2,IF(踏み台シート!X280=1,1,"")))</f>
        <v/>
      </c>
      <c r="Y70" s="5" t="str">
        <f>IF($Y$8&gt;=DATE(2023,5,8),IF('別紙3-3_要件ﾁｪｯｸﾘｽﾄ(0508以降)'!$C$28="×","",IF(AND(踏み台シート!Y280=1,踏み台シート!Y494=1),2,IF(踏み台シート!Y280=1,1,""))),IF(AND(踏み台シート!Y280=1,踏み台シート!Y494=1),2,IF(踏み台シート!Y280=1,1,"")))</f>
        <v/>
      </c>
      <c r="Z70" s="5" t="str">
        <f>IF($Z$8&gt;=DATE(2023,5,8),IF('別紙3-3_要件ﾁｪｯｸﾘｽﾄ(0508以降)'!$C$28="×","",IF(AND(踏み台シート!Z280=1,踏み台シート!Z494=1),2,IF(踏み台シート!Z280=1,1,""))),IF(AND(踏み台シート!Z280=1,踏み台シート!Z494=1),2,IF(踏み台シート!Z280=1,1,"")))</f>
        <v/>
      </c>
      <c r="AA70" s="5" t="str">
        <f>IF($AA$8&gt;=DATE(2023,5,8),IF('別紙3-3_要件ﾁｪｯｸﾘｽﾄ(0508以降)'!$C$28="×","",IF(AND(踏み台シート!AA280=1,踏み台シート!AA494=1),2,IF(踏み台シート!AA280=1,1,""))),IF(AND(踏み台シート!AA280=1,踏み台シート!AA494=1),2,IF(踏み台シート!AA280=1,1,"")))</f>
        <v/>
      </c>
      <c r="AB70" s="5" t="str">
        <f>IF($AB$8&gt;=DATE(2023,5,8),IF('別紙3-3_要件ﾁｪｯｸﾘｽﾄ(0508以降)'!$C$28="×","",IF(AND(踏み台シート!AB280=1,踏み台シート!AB494=1),2,IF(踏み台シート!AB280=1,1,""))),IF(AND(踏み台シート!AB280=1,踏み台シート!AB494=1),2,IF(踏み台シート!AB280=1,1,"")))</f>
        <v/>
      </c>
      <c r="AC70" s="5" t="str">
        <f>IF($AC$8&gt;=DATE(2023,5,8),IF('別紙3-3_要件ﾁｪｯｸﾘｽﾄ(0508以降)'!$C$28="×","",IF(AND(踏み台シート!AC280=1,踏み台シート!AC494=1),2,IF(踏み台シート!AC280=1,1,""))),IF(AND(踏み台シート!AC280=1,踏み台シート!AC494=1),2,IF(踏み台シート!AC280=1,1,"")))</f>
        <v/>
      </c>
      <c r="AD70" s="5" t="str">
        <f>IF($AD$8&gt;=DATE(2023,5,8),IF('別紙3-3_要件ﾁｪｯｸﾘｽﾄ(0508以降)'!$C$28="×","",IF(AND(踏み台シート!AD280=1,踏み台シート!AD494=1),2,IF(踏み台シート!AD280=1,1,""))),IF(AND(踏み台シート!AD280=1,踏み台シート!AD494=1),2,IF(踏み台シート!AD280=1,1,"")))</f>
        <v/>
      </c>
      <c r="AE70" s="5" t="str">
        <f>IF($AE$8&gt;=DATE(2023,5,8),IF('別紙3-3_要件ﾁｪｯｸﾘｽﾄ(0508以降)'!$C$28="×","",IF(AND(踏み台シート!AE280=1,踏み台シート!AE494=1),2,IF(踏み台シート!AE280=1,1,""))),IF(AND(踏み台シート!AE280=1,踏み台シート!AE494=1),2,IF(踏み台シート!AE280=1,1,"")))</f>
        <v/>
      </c>
      <c r="AF70" s="5" t="str">
        <f>IF($AF$8&gt;=DATE(2023,5,8),IF('別紙3-3_要件ﾁｪｯｸﾘｽﾄ(0508以降)'!$C$28="×","",IF(AND(踏み台シート!AF280=1,踏み台シート!AF494=1),2,IF(踏み台シート!AF280=1,1,""))),IF(AND(踏み台シート!AF280=1,踏み台シート!AF494=1),2,IF(踏み台シート!AF280=1,1,"")))</f>
        <v/>
      </c>
      <c r="AG70" s="5" t="str">
        <f>IF($AG$8&gt;=DATE(2023,5,8),IF('別紙3-3_要件ﾁｪｯｸﾘｽﾄ(0508以降)'!$C$28="×","",IF(AND(踏み台シート!AG280=1,踏み台シート!AG494=1),2,IF(踏み台シート!AG280=1,1,""))),IF(AND(踏み台シート!AG280=1,踏み台シート!AG494=1),2,IF(踏み台シート!AG280=1,1,"")))</f>
        <v/>
      </c>
      <c r="AH70" s="5" t="str">
        <f>IF($AH$8&gt;=DATE(2023,5,8),IF('別紙3-3_要件ﾁｪｯｸﾘｽﾄ(0508以降)'!$C$28="×","",IF(AND(踏み台シート!AH280=1,踏み台シート!AH494=1),2,IF(踏み台シート!AH280=1,1,""))),IF(AND(踏み台シート!AH280=1,踏み台シート!AH494=1),2,IF(踏み台シート!AH280=1,1,"")))</f>
        <v/>
      </c>
      <c r="AI70" s="5" t="str">
        <f>IF($AI$8&gt;=DATE(2023,5,8),IF('別紙3-3_要件ﾁｪｯｸﾘｽﾄ(0508以降)'!$C$28="×","",IF(AND(踏み台シート!AI280=1,踏み台シート!AI494=1),2,IF(踏み台シート!AI280=1,1,""))),IF(AND(踏み台シート!AI280=1,踏み台シート!AI494=1),2,IF(踏み台シート!AI280=1,1,"")))</f>
        <v/>
      </c>
      <c r="AJ70" s="5" t="str">
        <f>IF($AJ$8&gt;=DATE(2023,5,8),IF('別紙3-3_要件ﾁｪｯｸﾘｽﾄ(0508以降)'!$C$28="×","",IF(AND(踏み台シート!AJ280=1,踏み台シート!AJ494=1),2,IF(踏み台シート!AJ280=1,1,""))),IF(AND(踏み台シート!AJ280=1,踏み台シート!AJ494=1),2,IF(踏み台シート!AJ280=1,1,"")))</f>
        <v/>
      </c>
      <c r="AK70" s="5" t="str">
        <f>IF($AK$8&gt;=DATE(2023,5,8),IF('別紙3-3_要件ﾁｪｯｸﾘｽﾄ(0508以降)'!$C$28="×","",IF(AND(踏み台シート!AK280=1,踏み台シート!AK494=1),2,IF(踏み台シート!AK280=1,1,""))),IF(AND(踏み台シート!AK280=1,踏み台シート!AK494=1),2,IF(踏み台シート!AK280=1,1,"")))</f>
        <v/>
      </c>
      <c r="AL70" s="5" t="str">
        <f>IF($AL$8&gt;=DATE(2023,5,8),IF('別紙3-3_要件ﾁｪｯｸﾘｽﾄ(0508以降)'!$C$28="×","",IF(AND(踏み台シート!AL280=1,踏み台シート!AL494=1),2,IF(踏み台シート!AL280=1,1,""))),IF(AND(踏み台シート!AL280=1,踏み台シート!AL494=1),2,IF(踏み台シート!AL280=1,1,"")))</f>
        <v/>
      </c>
      <c r="AM70" s="5" t="str">
        <f>IF($AM$8&gt;=DATE(2023,5,8),IF('別紙3-3_要件ﾁｪｯｸﾘｽﾄ(0508以降)'!$C$28="×","",IF(AND(踏み台シート!AM280=1,踏み台シート!AM494=1),2,IF(踏み台シート!AM280=1,1,""))),IF(AND(踏み台シート!AM280=1,踏み台シート!AM494=1),2,IF(踏み台シート!AM280=1,1,"")))</f>
        <v/>
      </c>
      <c r="AN70" s="5" t="str">
        <f>IF($AN$8&gt;=DATE(2023,5,8),IF('別紙3-3_要件ﾁｪｯｸﾘｽﾄ(0508以降)'!$C$28="×","",IF(AND(踏み台シート!AN280=1,踏み台シート!AN494=1),2,IF(踏み台シート!AN280=1,1,""))),IF(AND(踏み台シート!AN280=1,踏み台シート!AN494=1),2,IF(踏み台シート!AN280=1,1,"")))</f>
        <v/>
      </c>
      <c r="AO70" s="5" t="str">
        <f>IF($AO$8&gt;=DATE(2023,5,8),IF('別紙3-3_要件ﾁｪｯｸﾘｽﾄ(0508以降)'!$C$28="×","",IF(AND(踏み台シート!AO280=1,踏み台シート!AO494=1),2,IF(踏み台シート!AO280=1,1,""))),IF(AND(踏み台シート!AO280=1,踏み台シート!AO494=1),2,IF(踏み台シート!AO280=1,1,"")))</f>
        <v/>
      </c>
      <c r="AP70" s="5" t="str">
        <f>IF($AP$8&gt;=DATE(2023,5,8),IF('別紙3-3_要件ﾁｪｯｸﾘｽﾄ(0508以降)'!$C$28="×","",IF(AND(踏み台シート!AP280=1,踏み台シート!AP494=1),2,IF(踏み台シート!AP280=1,1,""))),IF(AND(踏み台シート!AP280=1,踏み台シート!AP494=1),2,IF(踏み台シート!AP280=1,1,"")))</f>
        <v/>
      </c>
      <c r="AQ70" s="5" t="str">
        <f>IF($AQ$8&gt;=DATE(2023,5,8),IF('別紙3-3_要件ﾁｪｯｸﾘｽﾄ(0508以降)'!$C$28="×","",IF(AND(踏み台シート!AQ280=1,踏み台シート!AQ494=1),2,IF(踏み台シート!AQ280=1,1,""))),IF(AND(踏み台シート!AQ280=1,踏み台シート!AQ494=1),2,IF(踏み台シート!AQ280=1,1,"")))</f>
        <v/>
      </c>
      <c r="AR70" s="5" t="str">
        <f>IF($AR$8&gt;=DATE(2023,5,8),IF('別紙3-3_要件ﾁｪｯｸﾘｽﾄ(0508以降)'!$C$28="×","",IF(AND(踏み台シート!AR280=1,踏み台シート!AR494=1),2,IF(踏み台シート!AR280=1,1,""))),IF(AND(踏み台シート!AR280=1,踏み台シート!AR494=1),2,IF(踏み台シート!AR280=1,1,"")))</f>
        <v/>
      </c>
      <c r="AS70" s="5" t="str">
        <f>IF($AS$8&gt;=DATE(2023,5,8),IF('別紙3-3_要件ﾁｪｯｸﾘｽﾄ(0508以降)'!$C$28="×","",IF(AND(踏み台シート!AS280=1,踏み台シート!AS494=1),2,IF(踏み台シート!AS280=1,1,""))),IF(AND(踏み台シート!AS280=1,踏み台シート!AS494=1),2,IF(踏み台シート!AS280=1,1,"")))</f>
        <v/>
      </c>
      <c r="AT70" s="5" t="str">
        <f>IF($AT$8&gt;=DATE(2023,5,8),IF('別紙3-3_要件ﾁｪｯｸﾘｽﾄ(0508以降)'!$C$28="×","",IF(AND(踏み台シート!AT280=1,踏み台シート!AT494=1),2,IF(踏み台シート!AT280=1,1,""))),IF(AND(踏み台シート!AT280=1,踏み台シート!AT494=1),2,IF(踏み台シート!AT280=1,1,"")))</f>
        <v/>
      </c>
      <c r="AU70" s="5" t="str">
        <f>IF($AU$8&gt;=DATE(2023,5,8),IF('別紙3-3_要件ﾁｪｯｸﾘｽﾄ(0508以降)'!$C$28="×","",IF(AND(踏み台シート!AU280=1,踏み台シート!AU494=1),2,IF(踏み台シート!AU280=1,1,""))),IF(AND(踏み台シート!AU280=1,踏み台シート!AU494=1),2,IF(踏み台シート!AU280=1,1,"")))</f>
        <v/>
      </c>
      <c r="AV70" s="5" t="str">
        <f>IF($AV$8&gt;=DATE(2023,5,8),IF('別紙3-3_要件ﾁｪｯｸﾘｽﾄ(0508以降)'!$C$28="×","",IF(AND(踏み台シート!AV280=1,踏み台シート!AV494=1),2,IF(踏み台シート!AV280=1,1,""))),IF(AND(踏み台シート!AV280=1,踏み台シート!AV494=1),2,IF(踏み台シート!AV280=1,1,"")))</f>
        <v/>
      </c>
      <c r="AW70" s="5" t="str">
        <f>IF($AW$8&gt;=DATE(2023,5,8),IF('別紙3-3_要件ﾁｪｯｸﾘｽﾄ(0508以降)'!$C$28="×","",IF(AND(踏み台シート!AW280=1,踏み台シート!AW494=1),2,IF(踏み台シート!AW280=1,1,""))),IF(AND(踏み台シート!AW280=1,踏み台シート!AW494=1),2,IF(踏み台シート!AW280=1,1,"")))</f>
        <v/>
      </c>
      <c r="AX70" s="5" t="str">
        <f>IF($AX$8&gt;=DATE(2023,5,8),IF('別紙3-3_要件ﾁｪｯｸﾘｽﾄ(0508以降)'!$C$28="×","",IF(AND(踏み台シート!AX280=1,踏み台シート!AX494=1),2,IF(踏み台シート!AX280=1,1,""))),IF(AND(踏み台シート!AX280=1,踏み台シート!AX494=1),2,IF(踏み台シート!AX280=1,1,"")))</f>
        <v/>
      </c>
      <c r="AY70" s="5" t="str">
        <f>IF($AY$8&gt;=DATE(2023,5,8),IF('別紙3-3_要件ﾁｪｯｸﾘｽﾄ(0508以降)'!$C$28="×","",IF(AND(踏み台シート!AY280=1,踏み台シート!AY494=1),2,IF(踏み台シート!AY280=1,1,""))),IF(AND(踏み台シート!AY280=1,踏み台シート!AY494=1),2,IF(踏み台シート!AY280=1,1,"")))</f>
        <v/>
      </c>
      <c r="AZ70" s="5" t="str">
        <f>IF($AZ$8&gt;=DATE(2023,5,8),IF('別紙3-3_要件ﾁｪｯｸﾘｽﾄ(0508以降)'!$C$28="×","",IF(AND(踏み台シート!AZ280=1,踏み台シート!AZ494=1),2,IF(踏み台シート!AZ280=1,1,""))),IF(AND(踏み台シート!AZ280=1,踏み台シート!AZ494=1),2,IF(踏み台シート!AZ280=1,1,"")))</f>
        <v/>
      </c>
      <c r="BA70" s="5" t="str">
        <f>IF($BA$8&gt;=DATE(2023,5,8),IF('別紙3-3_要件ﾁｪｯｸﾘｽﾄ(0508以降)'!$C$28="×","",IF(AND(踏み台シート!BA280=1,踏み台シート!BA494=1),2,IF(踏み台シート!BA280=1,1,""))),IF(AND(踏み台シート!BA280=1,踏み台シート!BA494=1),2,IF(踏み台シート!BA280=1,1,"")))</f>
        <v/>
      </c>
      <c r="BB70" s="18" t="str">
        <f>IF(B70="","",COUNTIF(D70:BA70,1)+COUNTIF(D70:BA70,2))</f>
        <v/>
      </c>
      <c r="BC70" s="7" t="str">
        <f t="shared" ref="BC70:BC108" si="26">IF(B70="","",SUM(D70:BA70)*10000)</f>
        <v/>
      </c>
      <c r="BD70" s="7" t="str">
        <f t="shared" ref="BD70:BD108" si="27">IF(B70="","",COUNTIF(D70:BA70,2)*10000)</f>
        <v/>
      </c>
    </row>
    <row r="71" spans="1:56" ht="24" hidden="1" customHeight="1" x14ac:dyDescent="0.2">
      <c r="A71" s="5" t="str">
        <f t="shared" si="25"/>
        <v/>
      </c>
      <c r="B71" s="14" t="str">
        <f>IF('別紙3-1_区分⑤所要額内訳'!B73="","",'別紙3-1_区分⑤所要額内訳'!B73)</f>
        <v/>
      </c>
      <c r="C71" s="5" t="str">
        <f>IF('別紙3-1_区分⑤所要額内訳'!C73="","",'別紙3-1_区分⑤所要額内訳'!C73)</f>
        <v/>
      </c>
      <c r="D71" s="5">
        <f>IF($D$8&gt;=DATE(2023,5,8),IF('別紙3-3_要件ﾁｪｯｸﾘｽﾄ(0508以降)'!$C$28="×","",IF(AND(踏み台シート!D281=1,踏み台シート!D495=1),2,IF(踏み台シート!D281=1,1,""))),IF(AND(踏み台シート!D281=1,踏み台シート!D495=1),2,IF(踏み台シート!D281=1,1,"")))</f>
        <v>1</v>
      </c>
      <c r="E71" s="5" t="str">
        <f>IF($E$8&gt;=DATE(2023,5,8),IF('別紙3-3_要件ﾁｪｯｸﾘｽﾄ(0508以降)'!$C$28="×","",IF(AND(踏み台シート!E281=1,踏み台シート!E495=1),2,IF(踏み台シート!E281=1,1,""))),IF(AND(踏み台シート!E281=1,踏み台シート!E495=1),2,IF(踏み台シート!E281=1,1,"")))</f>
        <v/>
      </c>
      <c r="F71" s="5" t="str">
        <f>IF($F$8&gt;=DATE(2023,5,8),IF('別紙3-3_要件ﾁｪｯｸﾘｽﾄ(0508以降)'!$C$28="×","",IF(AND(踏み台シート!F281=1,踏み台シート!F495=1),2,IF(踏み台シート!F281=1,1,""))),IF(AND(踏み台シート!F281=1,踏み台シート!F495=1),2,IF(踏み台シート!F281=1,1,"")))</f>
        <v/>
      </c>
      <c r="G71" s="5" t="str">
        <f>IF($G$8&gt;=DATE(2023,5,8),IF('別紙3-3_要件ﾁｪｯｸﾘｽﾄ(0508以降)'!$C$28="×","",IF(AND(踏み台シート!G281=1,踏み台シート!G495=1),2,IF(踏み台シート!G281=1,1,""))),IF(AND(踏み台シート!G281=1,踏み台シート!G495=1),2,IF(踏み台シート!G281=1,1,"")))</f>
        <v/>
      </c>
      <c r="H71" s="5" t="str">
        <f>IF($H$8&gt;=DATE(2023,5,8),IF('別紙3-3_要件ﾁｪｯｸﾘｽﾄ(0508以降)'!$C$28="×","",IF(AND(踏み台シート!H281=1,踏み台シート!H495=1),2,IF(踏み台シート!H281=1,1,""))),IF(AND(踏み台シート!H281=1,踏み台シート!H495=1),2,IF(踏み台シート!H281=1,1,"")))</f>
        <v/>
      </c>
      <c r="I71" s="5" t="str">
        <f>IF($I$8&gt;=DATE(2023,5,8),IF('別紙3-3_要件ﾁｪｯｸﾘｽﾄ(0508以降)'!$C$28="×","",IF(AND(踏み台シート!I281=1,踏み台シート!I495=1),2,IF(踏み台シート!I281=1,1,""))),IF(AND(踏み台シート!I281=1,踏み台シート!I495=1),2,IF(踏み台シート!I281=1,1,"")))</f>
        <v/>
      </c>
      <c r="J71" s="5" t="str">
        <f>IF($J$8&gt;=DATE(2023,5,8),IF('別紙3-3_要件ﾁｪｯｸﾘｽﾄ(0508以降)'!$C$28="×","",IF(AND(踏み台シート!J281=1,踏み台シート!J495=1),2,IF(踏み台シート!J281=1,1,""))),IF(AND(踏み台シート!J281=1,踏み台シート!J495=1),2,IF(踏み台シート!J281=1,1,"")))</f>
        <v/>
      </c>
      <c r="K71" s="5" t="str">
        <f>IF($K$8&gt;=DATE(2023,5,8),IF('別紙3-3_要件ﾁｪｯｸﾘｽﾄ(0508以降)'!$C$28="×","",IF(AND(踏み台シート!K281=1,踏み台シート!K495=1),2,IF(踏み台シート!K281=1,1,""))),IF(AND(踏み台シート!K281=1,踏み台シート!K495=1),2,IF(踏み台シート!K281=1,1,"")))</f>
        <v/>
      </c>
      <c r="L71" s="5" t="str">
        <f>IF($L$8&gt;=DATE(2023,5,8),IF('別紙3-3_要件ﾁｪｯｸﾘｽﾄ(0508以降)'!$C$28="×","",IF(AND(踏み台シート!L281=1,踏み台シート!L495=1),2,IF(踏み台シート!L281=1,1,""))),IF(AND(踏み台シート!L281=1,踏み台シート!L495=1),2,IF(踏み台シート!L281=1,1,"")))</f>
        <v/>
      </c>
      <c r="M71" s="5" t="str">
        <f>IF($M$8&gt;=DATE(2023,5,8),IF('別紙3-3_要件ﾁｪｯｸﾘｽﾄ(0508以降)'!$C$28="×","",IF(AND(踏み台シート!M281=1,踏み台シート!M495=1),2,IF(踏み台シート!M281=1,1,""))),IF(AND(踏み台シート!M281=1,踏み台シート!M495=1),2,IF(踏み台シート!M281=1,1,"")))</f>
        <v/>
      </c>
      <c r="N71" s="5" t="str">
        <f>IF($N$8&gt;=DATE(2023,5,8),IF('別紙3-3_要件ﾁｪｯｸﾘｽﾄ(0508以降)'!$C$28="×","",IF(AND(踏み台シート!N281=1,踏み台シート!N495=1),2,IF(踏み台シート!N281=1,1,""))),IF(AND(踏み台シート!N281=1,踏み台シート!N495=1),2,IF(踏み台シート!N281=1,1,"")))</f>
        <v/>
      </c>
      <c r="O71" s="5" t="str">
        <f>IF($O$8&gt;=DATE(2023,5,8),IF('別紙3-3_要件ﾁｪｯｸﾘｽﾄ(0508以降)'!$C$28="×","",IF(AND(踏み台シート!O281=1,踏み台シート!O495=1),2,IF(踏み台シート!O281=1,1,""))),IF(AND(踏み台シート!O281=1,踏み台シート!O495=1),2,IF(踏み台シート!O281=1,1,"")))</f>
        <v/>
      </c>
      <c r="P71" s="5" t="str">
        <f>IF($P$8&gt;=DATE(2023,5,8),IF('別紙3-3_要件ﾁｪｯｸﾘｽﾄ(0508以降)'!$C$28="×","",IF(AND(踏み台シート!P281=1,踏み台シート!P495=1),2,IF(踏み台シート!P281=1,1,""))),IF(AND(踏み台シート!P281=1,踏み台シート!P495=1),2,IF(踏み台シート!P281=1,1,"")))</f>
        <v/>
      </c>
      <c r="Q71" s="5" t="str">
        <f>IF($Q$8&gt;=DATE(2023,5,8),IF('別紙3-3_要件ﾁｪｯｸﾘｽﾄ(0508以降)'!$C$28="×","",IF(AND(踏み台シート!Q281=1,踏み台シート!Q495=1),2,IF(踏み台シート!Q281=1,1,""))),IF(AND(踏み台シート!Q281=1,踏み台シート!Q495=1),2,IF(踏み台シート!Q281=1,1,"")))</f>
        <v/>
      </c>
      <c r="R71" s="5" t="str">
        <f>IF($R$8&gt;=DATE(2023,5,8),IF('別紙3-3_要件ﾁｪｯｸﾘｽﾄ(0508以降)'!$C$28="×","",IF(AND(踏み台シート!R281=1,踏み台シート!R495=1),2,IF(踏み台シート!R281=1,1,""))),IF(AND(踏み台シート!R281=1,踏み台シート!R495=1),2,IF(踏み台シート!R281=1,1,"")))</f>
        <v/>
      </c>
      <c r="S71" s="5" t="str">
        <f>IF($S$8&gt;=DATE(2023,5,8),IF('別紙3-3_要件ﾁｪｯｸﾘｽﾄ(0508以降)'!$C$28="×","",IF(AND(踏み台シート!S281=1,踏み台シート!S495=1),2,IF(踏み台シート!S281=1,1,""))),IF(AND(踏み台シート!S281=1,踏み台シート!S495=1),2,IF(踏み台シート!S281=1,1,"")))</f>
        <v/>
      </c>
      <c r="T71" s="5" t="str">
        <f>IF($T$8&gt;=DATE(2023,5,8),IF('別紙3-3_要件ﾁｪｯｸﾘｽﾄ(0508以降)'!$C$28="×","",IF(AND(踏み台シート!T281=1,踏み台シート!T495=1),2,IF(踏み台シート!T281=1,1,""))),IF(AND(踏み台シート!T281=1,踏み台シート!T495=1),2,IF(踏み台シート!T281=1,1,"")))</f>
        <v/>
      </c>
      <c r="U71" s="5" t="str">
        <f>IF($U$8&gt;=DATE(2023,5,8),IF('別紙3-3_要件ﾁｪｯｸﾘｽﾄ(0508以降)'!$C$28="×","",IF(AND(踏み台シート!U281=1,踏み台シート!U495=1),2,IF(踏み台シート!U281=1,1,""))),IF(AND(踏み台シート!U281=1,踏み台シート!U495=1),2,IF(踏み台シート!U281=1,1,"")))</f>
        <v/>
      </c>
      <c r="V71" s="5" t="str">
        <f>IF($V$8&gt;=DATE(2023,5,8),IF('別紙3-3_要件ﾁｪｯｸﾘｽﾄ(0508以降)'!$C$28="×","",IF(AND(踏み台シート!V281=1,踏み台シート!V495=1),2,IF(踏み台シート!V281=1,1,""))),IF(AND(踏み台シート!V281=1,踏み台シート!V495=1),2,IF(踏み台シート!V281=1,1,"")))</f>
        <v/>
      </c>
      <c r="W71" s="5" t="str">
        <f>IF($W$8&gt;=DATE(2023,5,8),IF('別紙3-3_要件ﾁｪｯｸﾘｽﾄ(0508以降)'!$C$28="×","",IF(AND(踏み台シート!W281=1,踏み台シート!W495=1),2,IF(踏み台シート!W281=1,1,""))),IF(AND(踏み台シート!W281=1,踏み台シート!W495=1),2,IF(踏み台シート!W281=1,1,"")))</f>
        <v/>
      </c>
      <c r="X71" s="5" t="str">
        <f>IF($X$8&gt;=DATE(2023,5,8),IF('別紙3-3_要件ﾁｪｯｸﾘｽﾄ(0508以降)'!$C$28="×","",IF(AND(踏み台シート!X281=1,踏み台シート!X495=1),2,IF(踏み台シート!X281=1,1,""))),IF(AND(踏み台シート!X281=1,踏み台シート!X495=1),2,IF(踏み台シート!X281=1,1,"")))</f>
        <v/>
      </c>
      <c r="Y71" s="5" t="str">
        <f>IF($Y$8&gt;=DATE(2023,5,8),IF('別紙3-3_要件ﾁｪｯｸﾘｽﾄ(0508以降)'!$C$28="×","",IF(AND(踏み台シート!Y281=1,踏み台シート!Y495=1),2,IF(踏み台シート!Y281=1,1,""))),IF(AND(踏み台シート!Y281=1,踏み台シート!Y495=1),2,IF(踏み台シート!Y281=1,1,"")))</f>
        <v/>
      </c>
      <c r="Z71" s="5" t="str">
        <f>IF($Z$8&gt;=DATE(2023,5,8),IF('別紙3-3_要件ﾁｪｯｸﾘｽﾄ(0508以降)'!$C$28="×","",IF(AND(踏み台シート!Z281=1,踏み台シート!Z495=1),2,IF(踏み台シート!Z281=1,1,""))),IF(AND(踏み台シート!Z281=1,踏み台シート!Z495=1),2,IF(踏み台シート!Z281=1,1,"")))</f>
        <v/>
      </c>
      <c r="AA71" s="5" t="str">
        <f>IF($AA$8&gt;=DATE(2023,5,8),IF('別紙3-3_要件ﾁｪｯｸﾘｽﾄ(0508以降)'!$C$28="×","",IF(AND(踏み台シート!AA281=1,踏み台シート!AA495=1),2,IF(踏み台シート!AA281=1,1,""))),IF(AND(踏み台シート!AA281=1,踏み台シート!AA495=1),2,IF(踏み台シート!AA281=1,1,"")))</f>
        <v/>
      </c>
      <c r="AB71" s="5" t="str">
        <f>IF($AB$8&gt;=DATE(2023,5,8),IF('別紙3-3_要件ﾁｪｯｸﾘｽﾄ(0508以降)'!$C$28="×","",IF(AND(踏み台シート!AB281=1,踏み台シート!AB495=1),2,IF(踏み台シート!AB281=1,1,""))),IF(AND(踏み台シート!AB281=1,踏み台シート!AB495=1),2,IF(踏み台シート!AB281=1,1,"")))</f>
        <v/>
      </c>
      <c r="AC71" s="5" t="str">
        <f>IF($AC$8&gt;=DATE(2023,5,8),IF('別紙3-3_要件ﾁｪｯｸﾘｽﾄ(0508以降)'!$C$28="×","",IF(AND(踏み台シート!AC281=1,踏み台シート!AC495=1),2,IF(踏み台シート!AC281=1,1,""))),IF(AND(踏み台シート!AC281=1,踏み台シート!AC495=1),2,IF(踏み台シート!AC281=1,1,"")))</f>
        <v/>
      </c>
      <c r="AD71" s="5" t="str">
        <f>IF($AD$8&gt;=DATE(2023,5,8),IF('別紙3-3_要件ﾁｪｯｸﾘｽﾄ(0508以降)'!$C$28="×","",IF(AND(踏み台シート!AD281=1,踏み台シート!AD495=1),2,IF(踏み台シート!AD281=1,1,""))),IF(AND(踏み台シート!AD281=1,踏み台シート!AD495=1),2,IF(踏み台シート!AD281=1,1,"")))</f>
        <v/>
      </c>
      <c r="AE71" s="5" t="str">
        <f>IF($AE$8&gt;=DATE(2023,5,8),IF('別紙3-3_要件ﾁｪｯｸﾘｽﾄ(0508以降)'!$C$28="×","",IF(AND(踏み台シート!AE281=1,踏み台シート!AE495=1),2,IF(踏み台シート!AE281=1,1,""))),IF(AND(踏み台シート!AE281=1,踏み台シート!AE495=1),2,IF(踏み台シート!AE281=1,1,"")))</f>
        <v/>
      </c>
      <c r="AF71" s="5" t="str">
        <f>IF($AF$8&gt;=DATE(2023,5,8),IF('別紙3-3_要件ﾁｪｯｸﾘｽﾄ(0508以降)'!$C$28="×","",IF(AND(踏み台シート!AF281=1,踏み台シート!AF495=1),2,IF(踏み台シート!AF281=1,1,""))),IF(AND(踏み台シート!AF281=1,踏み台シート!AF495=1),2,IF(踏み台シート!AF281=1,1,"")))</f>
        <v/>
      </c>
      <c r="AG71" s="5" t="str">
        <f>IF($AG$8&gt;=DATE(2023,5,8),IF('別紙3-3_要件ﾁｪｯｸﾘｽﾄ(0508以降)'!$C$28="×","",IF(AND(踏み台シート!AG281=1,踏み台シート!AG495=1),2,IF(踏み台シート!AG281=1,1,""))),IF(AND(踏み台シート!AG281=1,踏み台シート!AG495=1),2,IF(踏み台シート!AG281=1,1,"")))</f>
        <v/>
      </c>
      <c r="AH71" s="5" t="str">
        <f>IF($AH$8&gt;=DATE(2023,5,8),IF('別紙3-3_要件ﾁｪｯｸﾘｽﾄ(0508以降)'!$C$28="×","",IF(AND(踏み台シート!AH281=1,踏み台シート!AH495=1),2,IF(踏み台シート!AH281=1,1,""))),IF(AND(踏み台シート!AH281=1,踏み台シート!AH495=1),2,IF(踏み台シート!AH281=1,1,"")))</f>
        <v/>
      </c>
      <c r="AI71" s="5" t="str">
        <f>IF($AI$8&gt;=DATE(2023,5,8),IF('別紙3-3_要件ﾁｪｯｸﾘｽﾄ(0508以降)'!$C$28="×","",IF(AND(踏み台シート!AI281=1,踏み台シート!AI495=1),2,IF(踏み台シート!AI281=1,1,""))),IF(AND(踏み台シート!AI281=1,踏み台シート!AI495=1),2,IF(踏み台シート!AI281=1,1,"")))</f>
        <v/>
      </c>
      <c r="AJ71" s="5" t="str">
        <f>IF($AJ$8&gt;=DATE(2023,5,8),IF('別紙3-3_要件ﾁｪｯｸﾘｽﾄ(0508以降)'!$C$28="×","",IF(AND(踏み台シート!AJ281=1,踏み台シート!AJ495=1),2,IF(踏み台シート!AJ281=1,1,""))),IF(AND(踏み台シート!AJ281=1,踏み台シート!AJ495=1),2,IF(踏み台シート!AJ281=1,1,"")))</f>
        <v/>
      </c>
      <c r="AK71" s="5" t="str">
        <f>IF($AK$8&gt;=DATE(2023,5,8),IF('別紙3-3_要件ﾁｪｯｸﾘｽﾄ(0508以降)'!$C$28="×","",IF(AND(踏み台シート!AK281=1,踏み台シート!AK495=1),2,IF(踏み台シート!AK281=1,1,""))),IF(AND(踏み台シート!AK281=1,踏み台シート!AK495=1),2,IF(踏み台シート!AK281=1,1,"")))</f>
        <v/>
      </c>
      <c r="AL71" s="5" t="str">
        <f>IF($AL$8&gt;=DATE(2023,5,8),IF('別紙3-3_要件ﾁｪｯｸﾘｽﾄ(0508以降)'!$C$28="×","",IF(AND(踏み台シート!AL281=1,踏み台シート!AL495=1),2,IF(踏み台シート!AL281=1,1,""))),IF(AND(踏み台シート!AL281=1,踏み台シート!AL495=1),2,IF(踏み台シート!AL281=1,1,"")))</f>
        <v/>
      </c>
      <c r="AM71" s="5" t="str">
        <f>IF($AM$8&gt;=DATE(2023,5,8),IF('別紙3-3_要件ﾁｪｯｸﾘｽﾄ(0508以降)'!$C$28="×","",IF(AND(踏み台シート!AM281=1,踏み台シート!AM495=1),2,IF(踏み台シート!AM281=1,1,""))),IF(AND(踏み台シート!AM281=1,踏み台シート!AM495=1),2,IF(踏み台シート!AM281=1,1,"")))</f>
        <v/>
      </c>
      <c r="AN71" s="5" t="str">
        <f>IF($AN$8&gt;=DATE(2023,5,8),IF('別紙3-3_要件ﾁｪｯｸﾘｽﾄ(0508以降)'!$C$28="×","",IF(AND(踏み台シート!AN281=1,踏み台シート!AN495=1),2,IF(踏み台シート!AN281=1,1,""))),IF(AND(踏み台シート!AN281=1,踏み台シート!AN495=1),2,IF(踏み台シート!AN281=1,1,"")))</f>
        <v/>
      </c>
      <c r="AO71" s="5" t="str">
        <f>IF($AO$8&gt;=DATE(2023,5,8),IF('別紙3-3_要件ﾁｪｯｸﾘｽﾄ(0508以降)'!$C$28="×","",IF(AND(踏み台シート!AO281=1,踏み台シート!AO495=1),2,IF(踏み台シート!AO281=1,1,""))),IF(AND(踏み台シート!AO281=1,踏み台シート!AO495=1),2,IF(踏み台シート!AO281=1,1,"")))</f>
        <v/>
      </c>
      <c r="AP71" s="5" t="str">
        <f>IF($AP$8&gt;=DATE(2023,5,8),IF('別紙3-3_要件ﾁｪｯｸﾘｽﾄ(0508以降)'!$C$28="×","",IF(AND(踏み台シート!AP281=1,踏み台シート!AP495=1),2,IF(踏み台シート!AP281=1,1,""))),IF(AND(踏み台シート!AP281=1,踏み台シート!AP495=1),2,IF(踏み台シート!AP281=1,1,"")))</f>
        <v/>
      </c>
      <c r="AQ71" s="5" t="str">
        <f>IF($AQ$8&gt;=DATE(2023,5,8),IF('別紙3-3_要件ﾁｪｯｸﾘｽﾄ(0508以降)'!$C$28="×","",IF(AND(踏み台シート!AQ281=1,踏み台シート!AQ495=1),2,IF(踏み台シート!AQ281=1,1,""))),IF(AND(踏み台シート!AQ281=1,踏み台シート!AQ495=1),2,IF(踏み台シート!AQ281=1,1,"")))</f>
        <v/>
      </c>
      <c r="AR71" s="5" t="str">
        <f>IF($AR$8&gt;=DATE(2023,5,8),IF('別紙3-3_要件ﾁｪｯｸﾘｽﾄ(0508以降)'!$C$28="×","",IF(AND(踏み台シート!AR281=1,踏み台シート!AR495=1),2,IF(踏み台シート!AR281=1,1,""))),IF(AND(踏み台シート!AR281=1,踏み台シート!AR495=1),2,IF(踏み台シート!AR281=1,1,"")))</f>
        <v/>
      </c>
      <c r="AS71" s="5" t="str">
        <f>IF($AS$8&gt;=DATE(2023,5,8),IF('別紙3-3_要件ﾁｪｯｸﾘｽﾄ(0508以降)'!$C$28="×","",IF(AND(踏み台シート!AS281=1,踏み台シート!AS495=1),2,IF(踏み台シート!AS281=1,1,""))),IF(AND(踏み台シート!AS281=1,踏み台シート!AS495=1),2,IF(踏み台シート!AS281=1,1,"")))</f>
        <v/>
      </c>
      <c r="AT71" s="5" t="str">
        <f>IF($AT$8&gt;=DATE(2023,5,8),IF('別紙3-3_要件ﾁｪｯｸﾘｽﾄ(0508以降)'!$C$28="×","",IF(AND(踏み台シート!AT281=1,踏み台シート!AT495=1),2,IF(踏み台シート!AT281=1,1,""))),IF(AND(踏み台シート!AT281=1,踏み台シート!AT495=1),2,IF(踏み台シート!AT281=1,1,"")))</f>
        <v/>
      </c>
      <c r="AU71" s="5" t="str">
        <f>IF($AU$8&gt;=DATE(2023,5,8),IF('別紙3-3_要件ﾁｪｯｸﾘｽﾄ(0508以降)'!$C$28="×","",IF(AND(踏み台シート!AU281=1,踏み台シート!AU495=1),2,IF(踏み台シート!AU281=1,1,""))),IF(AND(踏み台シート!AU281=1,踏み台シート!AU495=1),2,IF(踏み台シート!AU281=1,1,"")))</f>
        <v/>
      </c>
      <c r="AV71" s="5" t="str">
        <f>IF($AV$8&gt;=DATE(2023,5,8),IF('別紙3-3_要件ﾁｪｯｸﾘｽﾄ(0508以降)'!$C$28="×","",IF(AND(踏み台シート!AV281=1,踏み台シート!AV495=1),2,IF(踏み台シート!AV281=1,1,""))),IF(AND(踏み台シート!AV281=1,踏み台シート!AV495=1),2,IF(踏み台シート!AV281=1,1,"")))</f>
        <v/>
      </c>
      <c r="AW71" s="5" t="str">
        <f>IF($AW$8&gt;=DATE(2023,5,8),IF('別紙3-3_要件ﾁｪｯｸﾘｽﾄ(0508以降)'!$C$28="×","",IF(AND(踏み台シート!AW281=1,踏み台シート!AW495=1),2,IF(踏み台シート!AW281=1,1,""))),IF(AND(踏み台シート!AW281=1,踏み台シート!AW495=1),2,IF(踏み台シート!AW281=1,1,"")))</f>
        <v/>
      </c>
      <c r="AX71" s="5" t="str">
        <f>IF($AX$8&gt;=DATE(2023,5,8),IF('別紙3-3_要件ﾁｪｯｸﾘｽﾄ(0508以降)'!$C$28="×","",IF(AND(踏み台シート!AX281=1,踏み台シート!AX495=1),2,IF(踏み台シート!AX281=1,1,""))),IF(AND(踏み台シート!AX281=1,踏み台シート!AX495=1),2,IF(踏み台シート!AX281=1,1,"")))</f>
        <v/>
      </c>
      <c r="AY71" s="5" t="str">
        <f>IF($AY$8&gt;=DATE(2023,5,8),IF('別紙3-3_要件ﾁｪｯｸﾘｽﾄ(0508以降)'!$C$28="×","",IF(AND(踏み台シート!AY281=1,踏み台シート!AY495=1),2,IF(踏み台シート!AY281=1,1,""))),IF(AND(踏み台シート!AY281=1,踏み台シート!AY495=1),2,IF(踏み台シート!AY281=1,1,"")))</f>
        <v/>
      </c>
      <c r="AZ71" s="5" t="str">
        <f>IF($AZ$8&gt;=DATE(2023,5,8),IF('別紙3-3_要件ﾁｪｯｸﾘｽﾄ(0508以降)'!$C$28="×","",IF(AND(踏み台シート!AZ281=1,踏み台シート!AZ495=1),2,IF(踏み台シート!AZ281=1,1,""))),IF(AND(踏み台シート!AZ281=1,踏み台シート!AZ495=1),2,IF(踏み台シート!AZ281=1,1,"")))</f>
        <v/>
      </c>
      <c r="BA71" s="5" t="str">
        <f>IF($BA$8&gt;=DATE(2023,5,8),IF('別紙3-3_要件ﾁｪｯｸﾘｽﾄ(0508以降)'!$C$28="×","",IF(AND(踏み台シート!BA281=1,踏み台シート!BA495=1),2,IF(踏み台シート!BA281=1,1,""))),IF(AND(踏み台シート!BA281=1,踏み台シート!BA495=1),2,IF(踏み台シート!BA281=1,1,"")))</f>
        <v/>
      </c>
      <c r="BB71" s="18" t="str">
        <f>IF(B71="","",COUNTIF(D71:BA71,1)+COUNTIF(D71:BA71,2))</f>
        <v/>
      </c>
      <c r="BC71" s="7" t="str">
        <f t="shared" si="26"/>
        <v/>
      </c>
      <c r="BD71" s="7" t="str">
        <f t="shared" si="27"/>
        <v/>
      </c>
    </row>
    <row r="72" spans="1:56" ht="24" hidden="1" customHeight="1" x14ac:dyDescent="0.2">
      <c r="A72" s="5" t="str">
        <f t="shared" si="25"/>
        <v/>
      </c>
      <c r="B72" s="14" t="str">
        <f>IF('別紙3-1_区分⑤所要額内訳'!B74="","",'別紙3-1_区分⑤所要額内訳'!B74)</f>
        <v/>
      </c>
      <c r="C72" s="5" t="str">
        <f>IF('別紙3-1_区分⑤所要額内訳'!C74="","",'別紙3-1_区分⑤所要額内訳'!C74)</f>
        <v/>
      </c>
      <c r="D72" s="5">
        <f>IF($D$8&gt;=DATE(2023,5,8),IF('別紙3-3_要件ﾁｪｯｸﾘｽﾄ(0508以降)'!$C$28="×","",IF(AND(踏み台シート!D282=1,踏み台シート!D496=1),2,IF(踏み台シート!D282=1,1,""))),IF(AND(踏み台シート!D282=1,踏み台シート!D496=1),2,IF(踏み台シート!D282=1,1,"")))</f>
        <v>1</v>
      </c>
      <c r="E72" s="5" t="str">
        <f>IF($E$8&gt;=DATE(2023,5,8),IF('別紙3-3_要件ﾁｪｯｸﾘｽﾄ(0508以降)'!$C$28="×","",IF(AND(踏み台シート!E282=1,踏み台シート!E496=1),2,IF(踏み台シート!E282=1,1,""))),IF(AND(踏み台シート!E282=1,踏み台シート!E496=1),2,IF(踏み台シート!E282=1,1,"")))</f>
        <v/>
      </c>
      <c r="F72" s="5" t="str">
        <f>IF($F$8&gt;=DATE(2023,5,8),IF('別紙3-3_要件ﾁｪｯｸﾘｽﾄ(0508以降)'!$C$28="×","",IF(AND(踏み台シート!F282=1,踏み台シート!F496=1),2,IF(踏み台シート!F282=1,1,""))),IF(AND(踏み台シート!F282=1,踏み台シート!F496=1),2,IF(踏み台シート!F282=1,1,"")))</f>
        <v/>
      </c>
      <c r="G72" s="5" t="str">
        <f>IF($G$8&gt;=DATE(2023,5,8),IF('別紙3-3_要件ﾁｪｯｸﾘｽﾄ(0508以降)'!$C$28="×","",IF(AND(踏み台シート!G282=1,踏み台シート!G496=1),2,IF(踏み台シート!G282=1,1,""))),IF(AND(踏み台シート!G282=1,踏み台シート!G496=1),2,IF(踏み台シート!G282=1,1,"")))</f>
        <v/>
      </c>
      <c r="H72" s="5" t="str">
        <f>IF($H$8&gt;=DATE(2023,5,8),IF('別紙3-3_要件ﾁｪｯｸﾘｽﾄ(0508以降)'!$C$28="×","",IF(AND(踏み台シート!H282=1,踏み台シート!H496=1),2,IF(踏み台シート!H282=1,1,""))),IF(AND(踏み台シート!H282=1,踏み台シート!H496=1),2,IF(踏み台シート!H282=1,1,"")))</f>
        <v/>
      </c>
      <c r="I72" s="5" t="str">
        <f>IF($I$8&gt;=DATE(2023,5,8),IF('別紙3-3_要件ﾁｪｯｸﾘｽﾄ(0508以降)'!$C$28="×","",IF(AND(踏み台シート!I282=1,踏み台シート!I496=1),2,IF(踏み台シート!I282=1,1,""))),IF(AND(踏み台シート!I282=1,踏み台シート!I496=1),2,IF(踏み台シート!I282=1,1,"")))</f>
        <v/>
      </c>
      <c r="J72" s="5" t="str">
        <f>IF($J$8&gt;=DATE(2023,5,8),IF('別紙3-3_要件ﾁｪｯｸﾘｽﾄ(0508以降)'!$C$28="×","",IF(AND(踏み台シート!J282=1,踏み台シート!J496=1),2,IF(踏み台シート!J282=1,1,""))),IF(AND(踏み台シート!J282=1,踏み台シート!J496=1),2,IF(踏み台シート!J282=1,1,"")))</f>
        <v/>
      </c>
      <c r="K72" s="5" t="str">
        <f>IF($K$8&gt;=DATE(2023,5,8),IF('別紙3-3_要件ﾁｪｯｸﾘｽﾄ(0508以降)'!$C$28="×","",IF(AND(踏み台シート!K282=1,踏み台シート!K496=1),2,IF(踏み台シート!K282=1,1,""))),IF(AND(踏み台シート!K282=1,踏み台シート!K496=1),2,IF(踏み台シート!K282=1,1,"")))</f>
        <v/>
      </c>
      <c r="L72" s="5" t="str">
        <f>IF($L$8&gt;=DATE(2023,5,8),IF('別紙3-3_要件ﾁｪｯｸﾘｽﾄ(0508以降)'!$C$28="×","",IF(AND(踏み台シート!L282=1,踏み台シート!L496=1),2,IF(踏み台シート!L282=1,1,""))),IF(AND(踏み台シート!L282=1,踏み台シート!L496=1),2,IF(踏み台シート!L282=1,1,"")))</f>
        <v/>
      </c>
      <c r="M72" s="5" t="str">
        <f>IF($M$8&gt;=DATE(2023,5,8),IF('別紙3-3_要件ﾁｪｯｸﾘｽﾄ(0508以降)'!$C$28="×","",IF(AND(踏み台シート!M282=1,踏み台シート!M496=1),2,IF(踏み台シート!M282=1,1,""))),IF(AND(踏み台シート!M282=1,踏み台シート!M496=1),2,IF(踏み台シート!M282=1,1,"")))</f>
        <v/>
      </c>
      <c r="N72" s="5" t="str">
        <f>IF($N$8&gt;=DATE(2023,5,8),IF('別紙3-3_要件ﾁｪｯｸﾘｽﾄ(0508以降)'!$C$28="×","",IF(AND(踏み台シート!N282=1,踏み台シート!N496=1),2,IF(踏み台シート!N282=1,1,""))),IF(AND(踏み台シート!N282=1,踏み台シート!N496=1),2,IF(踏み台シート!N282=1,1,"")))</f>
        <v/>
      </c>
      <c r="O72" s="5" t="str">
        <f>IF($O$8&gt;=DATE(2023,5,8),IF('別紙3-3_要件ﾁｪｯｸﾘｽﾄ(0508以降)'!$C$28="×","",IF(AND(踏み台シート!O282=1,踏み台シート!O496=1),2,IF(踏み台シート!O282=1,1,""))),IF(AND(踏み台シート!O282=1,踏み台シート!O496=1),2,IF(踏み台シート!O282=1,1,"")))</f>
        <v/>
      </c>
      <c r="P72" s="5" t="str">
        <f>IF($P$8&gt;=DATE(2023,5,8),IF('別紙3-3_要件ﾁｪｯｸﾘｽﾄ(0508以降)'!$C$28="×","",IF(AND(踏み台シート!P282=1,踏み台シート!P496=1),2,IF(踏み台シート!P282=1,1,""))),IF(AND(踏み台シート!P282=1,踏み台シート!P496=1),2,IF(踏み台シート!P282=1,1,"")))</f>
        <v/>
      </c>
      <c r="Q72" s="5" t="str">
        <f>IF($Q$8&gt;=DATE(2023,5,8),IF('別紙3-3_要件ﾁｪｯｸﾘｽﾄ(0508以降)'!$C$28="×","",IF(AND(踏み台シート!Q282=1,踏み台シート!Q496=1),2,IF(踏み台シート!Q282=1,1,""))),IF(AND(踏み台シート!Q282=1,踏み台シート!Q496=1),2,IF(踏み台シート!Q282=1,1,"")))</f>
        <v/>
      </c>
      <c r="R72" s="5" t="str">
        <f>IF($R$8&gt;=DATE(2023,5,8),IF('別紙3-3_要件ﾁｪｯｸﾘｽﾄ(0508以降)'!$C$28="×","",IF(AND(踏み台シート!R282=1,踏み台シート!R496=1),2,IF(踏み台シート!R282=1,1,""))),IF(AND(踏み台シート!R282=1,踏み台シート!R496=1),2,IF(踏み台シート!R282=1,1,"")))</f>
        <v/>
      </c>
      <c r="S72" s="5" t="str">
        <f>IF($S$8&gt;=DATE(2023,5,8),IF('別紙3-3_要件ﾁｪｯｸﾘｽﾄ(0508以降)'!$C$28="×","",IF(AND(踏み台シート!S282=1,踏み台シート!S496=1),2,IF(踏み台シート!S282=1,1,""))),IF(AND(踏み台シート!S282=1,踏み台シート!S496=1),2,IF(踏み台シート!S282=1,1,"")))</f>
        <v/>
      </c>
      <c r="T72" s="5" t="str">
        <f>IF($T$8&gt;=DATE(2023,5,8),IF('別紙3-3_要件ﾁｪｯｸﾘｽﾄ(0508以降)'!$C$28="×","",IF(AND(踏み台シート!T282=1,踏み台シート!T496=1),2,IF(踏み台シート!T282=1,1,""))),IF(AND(踏み台シート!T282=1,踏み台シート!T496=1),2,IF(踏み台シート!T282=1,1,"")))</f>
        <v/>
      </c>
      <c r="U72" s="5" t="str">
        <f>IF($U$8&gt;=DATE(2023,5,8),IF('別紙3-3_要件ﾁｪｯｸﾘｽﾄ(0508以降)'!$C$28="×","",IF(AND(踏み台シート!U282=1,踏み台シート!U496=1),2,IF(踏み台シート!U282=1,1,""))),IF(AND(踏み台シート!U282=1,踏み台シート!U496=1),2,IF(踏み台シート!U282=1,1,"")))</f>
        <v/>
      </c>
      <c r="V72" s="5" t="str">
        <f>IF($V$8&gt;=DATE(2023,5,8),IF('別紙3-3_要件ﾁｪｯｸﾘｽﾄ(0508以降)'!$C$28="×","",IF(AND(踏み台シート!V282=1,踏み台シート!V496=1),2,IF(踏み台シート!V282=1,1,""))),IF(AND(踏み台シート!V282=1,踏み台シート!V496=1),2,IF(踏み台シート!V282=1,1,"")))</f>
        <v/>
      </c>
      <c r="W72" s="5" t="str">
        <f>IF($W$8&gt;=DATE(2023,5,8),IF('別紙3-3_要件ﾁｪｯｸﾘｽﾄ(0508以降)'!$C$28="×","",IF(AND(踏み台シート!W282=1,踏み台シート!W496=1),2,IF(踏み台シート!W282=1,1,""))),IF(AND(踏み台シート!W282=1,踏み台シート!W496=1),2,IF(踏み台シート!W282=1,1,"")))</f>
        <v/>
      </c>
      <c r="X72" s="5" t="str">
        <f>IF($X$8&gt;=DATE(2023,5,8),IF('別紙3-3_要件ﾁｪｯｸﾘｽﾄ(0508以降)'!$C$28="×","",IF(AND(踏み台シート!X282=1,踏み台シート!X496=1),2,IF(踏み台シート!X282=1,1,""))),IF(AND(踏み台シート!X282=1,踏み台シート!X496=1),2,IF(踏み台シート!X282=1,1,"")))</f>
        <v/>
      </c>
      <c r="Y72" s="5" t="str">
        <f>IF($Y$8&gt;=DATE(2023,5,8),IF('別紙3-3_要件ﾁｪｯｸﾘｽﾄ(0508以降)'!$C$28="×","",IF(AND(踏み台シート!Y282=1,踏み台シート!Y496=1),2,IF(踏み台シート!Y282=1,1,""))),IF(AND(踏み台シート!Y282=1,踏み台シート!Y496=1),2,IF(踏み台シート!Y282=1,1,"")))</f>
        <v/>
      </c>
      <c r="Z72" s="5" t="str">
        <f>IF($Z$8&gt;=DATE(2023,5,8),IF('別紙3-3_要件ﾁｪｯｸﾘｽﾄ(0508以降)'!$C$28="×","",IF(AND(踏み台シート!Z282=1,踏み台シート!Z496=1),2,IF(踏み台シート!Z282=1,1,""))),IF(AND(踏み台シート!Z282=1,踏み台シート!Z496=1),2,IF(踏み台シート!Z282=1,1,"")))</f>
        <v/>
      </c>
      <c r="AA72" s="5" t="str">
        <f>IF($AA$8&gt;=DATE(2023,5,8),IF('別紙3-3_要件ﾁｪｯｸﾘｽﾄ(0508以降)'!$C$28="×","",IF(AND(踏み台シート!AA282=1,踏み台シート!AA496=1),2,IF(踏み台シート!AA282=1,1,""))),IF(AND(踏み台シート!AA282=1,踏み台シート!AA496=1),2,IF(踏み台シート!AA282=1,1,"")))</f>
        <v/>
      </c>
      <c r="AB72" s="5" t="str">
        <f>IF($AB$8&gt;=DATE(2023,5,8),IF('別紙3-3_要件ﾁｪｯｸﾘｽﾄ(0508以降)'!$C$28="×","",IF(AND(踏み台シート!AB282=1,踏み台シート!AB496=1),2,IF(踏み台シート!AB282=1,1,""))),IF(AND(踏み台シート!AB282=1,踏み台シート!AB496=1),2,IF(踏み台シート!AB282=1,1,"")))</f>
        <v/>
      </c>
      <c r="AC72" s="5" t="str">
        <f>IF($AC$8&gt;=DATE(2023,5,8),IF('別紙3-3_要件ﾁｪｯｸﾘｽﾄ(0508以降)'!$C$28="×","",IF(AND(踏み台シート!AC282=1,踏み台シート!AC496=1),2,IF(踏み台シート!AC282=1,1,""))),IF(AND(踏み台シート!AC282=1,踏み台シート!AC496=1),2,IF(踏み台シート!AC282=1,1,"")))</f>
        <v/>
      </c>
      <c r="AD72" s="5" t="str">
        <f>IF($AD$8&gt;=DATE(2023,5,8),IF('別紙3-3_要件ﾁｪｯｸﾘｽﾄ(0508以降)'!$C$28="×","",IF(AND(踏み台シート!AD282=1,踏み台シート!AD496=1),2,IF(踏み台シート!AD282=1,1,""))),IF(AND(踏み台シート!AD282=1,踏み台シート!AD496=1),2,IF(踏み台シート!AD282=1,1,"")))</f>
        <v/>
      </c>
      <c r="AE72" s="5" t="str">
        <f>IF($AE$8&gt;=DATE(2023,5,8),IF('別紙3-3_要件ﾁｪｯｸﾘｽﾄ(0508以降)'!$C$28="×","",IF(AND(踏み台シート!AE282=1,踏み台シート!AE496=1),2,IF(踏み台シート!AE282=1,1,""))),IF(AND(踏み台シート!AE282=1,踏み台シート!AE496=1),2,IF(踏み台シート!AE282=1,1,"")))</f>
        <v/>
      </c>
      <c r="AF72" s="5" t="str">
        <f>IF($AF$8&gt;=DATE(2023,5,8),IF('別紙3-3_要件ﾁｪｯｸﾘｽﾄ(0508以降)'!$C$28="×","",IF(AND(踏み台シート!AF282=1,踏み台シート!AF496=1),2,IF(踏み台シート!AF282=1,1,""))),IF(AND(踏み台シート!AF282=1,踏み台シート!AF496=1),2,IF(踏み台シート!AF282=1,1,"")))</f>
        <v/>
      </c>
      <c r="AG72" s="5" t="str">
        <f>IF($AG$8&gt;=DATE(2023,5,8),IF('別紙3-3_要件ﾁｪｯｸﾘｽﾄ(0508以降)'!$C$28="×","",IF(AND(踏み台シート!AG282=1,踏み台シート!AG496=1),2,IF(踏み台シート!AG282=1,1,""))),IF(AND(踏み台シート!AG282=1,踏み台シート!AG496=1),2,IF(踏み台シート!AG282=1,1,"")))</f>
        <v/>
      </c>
      <c r="AH72" s="5" t="str">
        <f>IF($AH$8&gt;=DATE(2023,5,8),IF('別紙3-3_要件ﾁｪｯｸﾘｽﾄ(0508以降)'!$C$28="×","",IF(AND(踏み台シート!AH282=1,踏み台シート!AH496=1),2,IF(踏み台シート!AH282=1,1,""))),IF(AND(踏み台シート!AH282=1,踏み台シート!AH496=1),2,IF(踏み台シート!AH282=1,1,"")))</f>
        <v/>
      </c>
      <c r="AI72" s="5" t="str">
        <f>IF($AI$8&gt;=DATE(2023,5,8),IF('別紙3-3_要件ﾁｪｯｸﾘｽﾄ(0508以降)'!$C$28="×","",IF(AND(踏み台シート!AI282=1,踏み台シート!AI496=1),2,IF(踏み台シート!AI282=1,1,""))),IF(AND(踏み台シート!AI282=1,踏み台シート!AI496=1),2,IF(踏み台シート!AI282=1,1,"")))</f>
        <v/>
      </c>
      <c r="AJ72" s="5" t="str">
        <f>IF($AJ$8&gt;=DATE(2023,5,8),IF('別紙3-3_要件ﾁｪｯｸﾘｽﾄ(0508以降)'!$C$28="×","",IF(AND(踏み台シート!AJ282=1,踏み台シート!AJ496=1),2,IF(踏み台シート!AJ282=1,1,""))),IF(AND(踏み台シート!AJ282=1,踏み台シート!AJ496=1),2,IF(踏み台シート!AJ282=1,1,"")))</f>
        <v/>
      </c>
      <c r="AK72" s="5" t="str">
        <f>IF($AK$8&gt;=DATE(2023,5,8),IF('別紙3-3_要件ﾁｪｯｸﾘｽﾄ(0508以降)'!$C$28="×","",IF(AND(踏み台シート!AK282=1,踏み台シート!AK496=1),2,IF(踏み台シート!AK282=1,1,""))),IF(AND(踏み台シート!AK282=1,踏み台シート!AK496=1),2,IF(踏み台シート!AK282=1,1,"")))</f>
        <v/>
      </c>
      <c r="AL72" s="5" t="str">
        <f>IF($AL$8&gt;=DATE(2023,5,8),IF('別紙3-3_要件ﾁｪｯｸﾘｽﾄ(0508以降)'!$C$28="×","",IF(AND(踏み台シート!AL282=1,踏み台シート!AL496=1),2,IF(踏み台シート!AL282=1,1,""))),IF(AND(踏み台シート!AL282=1,踏み台シート!AL496=1),2,IF(踏み台シート!AL282=1,1,"")))</f>
        <v/>
      </c>
      <c r="AM72" s="5" t="str">
        <f>IF($AM$8&gt;=DATE(2023,5,8),IF('別紙3-3_要件ﾁｪｯｸﾘｽﾄ(0508以降)'!$C$28="×","",IF(AND(踏み台シート!AM282=1,踏み台シート!AM496=1),2,IF(踏み台シート!AM282=1,1,""))),IF(AND(踏み台シート!AM282=1,踏み台シート!AM496=1),2,IF(踏み台シート!AM282=1,1,"")))</f>
        <v/>
      </c>
      <c r="AN72" s="5" t="str">
        <f>IF($AN$8&gt;=DATE(2023,5,8),IF('別紙3-3_要件ﾁｪｯｸﾘｽﾄ(0508以降)'!$C$28="×","",IF(AND(踏み台シート!AN282=1,踏み台シート!AN496=1),2,IF(踏み台シート!AN282=1,1,""))),IF(AND(踏み台シート!AN282=1,踏み台シート!AN496=1),2,IF(踏み台シート!AN282=1,1,"")))</f>
        <v/>
      </c>
      <c r="AO72" s="5" t="str">
        <f>IF($AO$8&gt;=DATE(2023,5,8),IF('別紙3-3_要件ﾁｪｯｸﾘｽﾄ(0508以降)'!$C$28="×","",IF(AND(踏み台シート!AO282=1,踏み台シート!AO496=1),2,IF(踏み台シート!AO282=1,1,""))),IF(AND(踏み台シート!AO282=1,踏み台シート!AO496=1),2,IF(踏み台シート!AO282=1,1,"")))</f>
        <v/>
      </c>
      <c r="AP72" s="5" t="str">
        <f>IF($AP$8&gt;=DATE(2023,5,8),IF('別紙3-3_要件ﾁｪｯｸﾘｽﾄ(0508以降)'!$C$28="×","",IF(AND(踏み台シート!AP282=1,踏み台シート!AP496=1),2,IF(踏み台シート!AP282=1,1,""))),IF(AND(踏み台シート!AP282=1,踏み台シート!AP496=1),2,IF(踏み台シート!AP282=1,1,"")))</f>
        <v/>
      </c>
      <c r="AQ72" s="5" t="str">
        <f>IF($AQ$8&gt;=DATE(2023,5,8),IF('別紙3-3_要件ﾁｪｯｸﾘｽﾄ(0508以降)'!$C$28="×","",IF(AND(踏み台シート!AQ282=1,踏み台シート!AQ496=1),2,IF(踏み台シート!AQ282=1,1,""))),IF(AND(踏み台シート!AQ282=1,踏み台シート!AQ496=1),2,IF(踏み台シート!AQ282=1,1,"")))</f>
        <v/>
      </c>
      <c r="AR72" s="5" t="str">
        <f>IF($AR$8&gt;=DATE(2023,5,8),IF('別紙3-3_要件ﾁｪｯｸﾘｽﾄ(0508以降)'!$C$28="×","",IF(AND(踏み台シート!AR282=1,踏み台シート!AR496=1),2,IF(踏み台シート!AR282=1,1,""))),IF(AND(踏み台シート!AR282=1,踏み台シート!AR496=1),2,IF(踏み台シート!AR282=1,1,"")))</f>
        <v/>
      </c>
      <c r="AS72" s="5" t="str">
        <f>IF($AS$8&gt;=DATE(2023,5,8),IF('別紙3-3_要件ﾁｪｯｸﾘｽﾄ(0508以降)'!$C$28="×","",IF(AND(踏み台シート!AS282=1,踏み台シート!AS496=1),2,IF(踏み台シート!AS282=1,1,""))),IF(AND(踏み台シート!AS282=1,踏み台シート!AS496=1),2,IF(踏み台シート!AS282=1,1,"")))</f>
        <v/>
      </c>
      <c r="AT72" s="5" t="str">
        <f>IF($AT$8&gt;=DATE(2023,5,8),IF('別紙3-3_要件ﾁｪｯｸﾘｽﾄ(0508以降)'!$C$28="×","",IF(AND(踏み台シート!AT282=1,踏み台シート!AT496=1),2,IF(踏み台シート!AT282=1,1,""))),IF(AND(踏み台シート!AT282=1,踏み台シート!AT496=1),2,IF(踏み台シート!AT282=1,1,"")))</f>
        <v/>
      </c>
      <c r="AU72" s="5" t="str">
        <f>IF($AU$8&gt;=DATE(2023,5,8),IF('別紙3-3_要件ﾁｪｯｸﾘｽﾄ(0508以降)'!$C$28="×","",IF(AND(踏み台シート!AU282=1,踏み台シート!AU496=1),2,IF(踏み台シート!AU282=1,1,""))),IF(AND(踏み台シート!AU282=1,踏み台シート!AU496=1),2,IF(踏み台シート!AU282=1,1,"")))</f>
        <v/>
      </c>
      <c r="AV72" s="5" t="str">
        <f>IF($AV$8&gt;=DATE(2023,5,8),IF('別紙3-3_要件ﾁｪｯｸﾘｽﾄ(0508以降)'!$C$28="×","",IF(AND(踏み台シート!AV282=1,踏み台シート!AV496=1),2,IF(踏み台シート!AV282=1,1,""))),IF(AND(踏み台シート!AV282=1,踏み台シート!AV496=1),2,IF(踏み台シート!AV282=1,1,"")))</f>
        <v/>
      </c>
      <c r="AW72" s="5" t="str">
        <f>IF($AW$8&gt;=DATE(2023,5,8),IF('別紙3-3_要件ﾁｪｯｸﾘｽﾄ(0508以降)'!$C$28="×","",IF(AND(踏み台シート!AW282=1,踏み台シート!AW496=1),2,IF(踏み台シート!AW282=1,1,""))),IF(AND(踏み台シート!AW282=1,踏み台シート!AW496=1),2,IF(踏み台シート!AW282=1,1,"")))</f>
        <v/>
      </c>
      <c r="AX72" s="5" t="str">
        <f>IF($AX$8&gt;=DATE(2023,5,8),IF('別紙3-3_要件ﾁｪｯｸﾘｽﾄ(0508以降)'!$C$28="×","",IF(AND(踏み台シート!AX282=1,踏み台シート!AX496=1),2,IF(踏み台シート!AX282=1,1,""))),IF(AND(踏み台シート!AX282=1,踏み台シート!AX496=1),2,IF(踏み台シート!AX282=1,1,"")))</f>
        <v/>
      </c>
      <c r="AY72" s="5" t="str">
        <f>IF($AY$8&gt;=DATE(2023,5,8),IF('別紙3-3_要件ﾁｪｯｸﾘｽﾄ(0508以降)'!$C$28="×","",IF(AND(踏み台シート!AY282=1,踏み台シート!AY496=1),2,IF(踏み台シート!AY282=1,1,""))),IF(AND(踏み台シート!AY282=1,踏み台シート!AY496=1),2,IF(踏み台シート!AY282=1,1,"")))</f>
        <v/>
      </c>
      <c r="AZ72" s="5" t="str">
        <f>IF($AZ$8&gt;=DATE(2023,5,8),IF('別紙3-3_要件ﾁｪｯｸﾘｽﾄ(0508以降)'!$C$28="×","",IF(AND(踏み台シート!AZ282=1,踏み台シート!AZ496=1),2,IF(踏み台シート!AZ282=1,1,""))),IF(AND(踏み台シート!AZ282=1,踏み台シート!AZ496=1),2,IF(踏み台シート!AZ282=1,1,"")))</f>
        <v/>
      </c>
      <c r="BA72" s="5" t="str">
        <f>IF($BA$8&gt;=DATE(2023,5,8),IF('別紙3-3_要件ﾁｪｯｸﾘｽﾄ(0508以降)'!$C$28="×","",IF(AND(踏み台シート!BA282=1,踏み台シート!BA496=1),2,IF(踏み台シート!BA282=1,1,""))),IF(AND(踏み台シート!BA282=1,踏み台シート!BA496=1),2,IF(踏み台シート!BA282=1,1,"")))</f>
        <v/>
      </c>
      <c r="BB72" s="18" t="str">
        <f t="shared" ref="BB72:BB102" si="28">IF(B72="","",COUNTIF(D72:BA72,1)+COUNTIF(D72:BA72,2))</f>
        <v/>
      </c>
      <c r="BC72" s="7" t="str">
        <f t="shared" si="26"/>
        <v/>
      </c>
      <c r="BD72" s="7" t="str">
        <f t="shared" si="27"/>
        <v/>
      </c>
    </row>
    <row r="73" spans="1:56" ht="24" hidden="1" customHeight="1" x14ac:dyDescent="0.2">
      <c r="A73" s="5" t="str">
        <f t="shared" si="25"/>
        <v/>
      </c>
      <c r="B73" s="14" t="str">
        <f>IF('別紙3-1_区分⑤所要額内訳'!B75="","",'別紙3-1_区分⑤所要額内訳'!B75)</f>
        <v/>
      </c>
      <c r="C73" s="5" t="str">
        <f>IF('別紙3-1_区分⑤所要額内訳'!C75="","",'別紙3-1_区分⑤所要額内訳'!C75)</f>
        <v/>
      </c>
      <c r="D73" s="5">
        <f>IF($D$8&gt;=DATE(2023,5,8),IF('別紙3-3_要件ﾁｪｯｸﾘｽﾄ(0508以降)'!$C$28="×","",IF(AND(踏み台シート!D283=1,踏み台シート!D497=1),2,IF(踏み台シート!D283=1,1,""))),IF(AND(踏み台シート!D283=1,踏み台シート!D497=1),2,IF(踏み台シート!D283=1,1,"")))</f>
        <v>1</v>
      </c>
      <c r="E73" s="5" t="str">
        <f>IF($E$8&gt;=DATE(2023,5,8),IF('別紙3-3_要件ﾁｪｯｸﾘｽﾄ(0508以降)'!$C$28="×","",IF(AND(踏み台シート!E283=1,踏み台シート!E497=1),2,IF(踏み台シート!E283=1,1,""))),IF(AND(踏み台シート!E283=1,踏み台シート!E497=1),2,IF(踏み台シート!E283=1,1,"")))</f>
        <v/>
      </c>
      <c r="F73" s="5" t="str">
        <f>IF($F$8&gt;=DATE(2023,5,8),IF('別紙3-3_要件ﾁｪｯｸﾘｽﾄ(0508以降)'!$C$28="×","",IF(AND(踏み台シート!F283=1,踏み台シート!F497=1),2,IF(踏み台シート!F283=1,1,""))),IF(AND(踏み台シート!F283=1,踏み台シート!F497=1),2,IF(踏み台シート!F283=1,1,"")))</f>
        <v/>
      </c>
      <c r="G73" s="5" t="str">
        <f>IF($G$8&gt;=DATE(2023,5,8),IF('別紙3-3_要件ﾁｪｯｸﾘｽﾄ(0508以降)'!$C$28="×","",IF(AND(踏み台シート!G283=1,踏み台シート!G497=1),2,IF(踏み台シート!G283=1,1,""))),IF(AND(踏み台シート!G283=1,踏み台シート!G497=1),2,IF(踏み台シート!G283=1,1,"")))</f>
        <v/>
      </c>
      <c r="H73" s="5" t="str">
        <f>IF($H$8&gt;=DATE(2023,5,8),IF('別紙3-3_要件ﾁｪｯｸﾘｽﾄ(0508以降)'!$C$28="×","",IF(AND(踏み台シート!H283=1,踏み台シート!H497=1),2,IF(踏み台シート!H283=1,1,""))),IF(AND(踏み台シート!H283=1,踏み台シート!H497=1),2,IF(踏み台シート!H283=1,1,"")))</f>
        <v/>
      </c>
      <c r="I73" s="5" t="str">
        <f>IF($I$8&gt;=DATE(2023,5,8),IF('別紙3-3_要件ﾁｪｯｸﾘｽﾄ(0508以降)'!$C$28="×","",IF(AND(踏み台シート!I283=1,踏み台シート!I497=1),2,IF(踏み台シート!I283=1,1,""))),IF(AND(踏み台シート!I283=1,踏み台シート!I497=1),2,IF(踏み台シート!I283=1,1,"")))</f>
        <v/>
      </c>
      <c r="J73" s="5" t="str">
        <f>IF($J$8&gt;=DATE(2023,5,8),IF('別紙3-3_要件ﾁｪｯｸﾘｽﾄ(0508以降)'!$C$28="×","",IF(AND(踏み台シート!J283=1,踏み台シート!J497=1),2,IF(踏み台シート!J283=1,1,""))),IF(AND(踏み台シート!J283=1,踏み台シート!J497=1),2,IF(踏み台シート!J283=1,1,"")))</f>
        <v/>
      </c>
      <c r="K73" s="5" t="str">
        <f>IF($K$8&gt;=DATE(2023,5,8),IF('別紙3-3_要件ﾁｪｯｸﾘｽﾄ(0508以降)'!$C$28="×","",IF(AND(踏み台シート!K283=1,踏み台シート!K497=1),2,IF(踏み台シート!K283=1,1,""))),IF(AND(踏み台シート!K283=1,踏み台シート!K497=1),2,IF(踏み台シート!K283=1,1,"")))</f>
        <v/>
      </c>
      <c r="L73" s="5" t="str">
        <f>IF($L$8&gt;=DATE(2023,5,8),IF('別紙3-3_要件ﾁｪｯｸﾘｽﾄ(0508以降)'!$C$28="×","",IF(AND(踏み台シート!L283=1,踏み台シート!L497=1),2,IF(踏み台シート!L283=1,1,""))),IF(AND(踏み台シート!L283=1,踏み台シート!L497=1),2,IF(踏み台シート!L283=1,1,"")))</f>
        <v/>
      </c>
      <c r="M73" s="5" t="str">
        <f>IF($M$8&gt;=DATE(2023,5,8),IF('別紙3-3_要件ﾁｪｯｸﾘｽﾄ(0508以降)'!$C$28="×","",IF(AND(踏み台シート!M283=1,踏み台シート!M497=1),2,IF(踏み台シート!M283=1,1,""))),IF(AND(踏み台シート!M283=1,踏み台シート!M497=1),2,IF(踏み台シート!M283=1,1,"")))</f>
        <v/>
      </c>
      <c r="N73" s="5" t="str">
        <f>IF($N$8&gt;=DATE(2023,5,8),IF('別紙3-3_要件ﾁｪｯｸﾘｽﾄ(0508以降)'!$C$28="×","",IF(AND(踏み台シート!N283=1,踏み台シート!N497=1),2,IF(踏み台シート!N283=1,1,""))),IF(AND(踏み台シート!N283=1,踏み台シート!N497=1),2,IF(踏み台シート!N283=1,1,"")))</f>
        <v/>
      </c>
      <c r="O73" s="5" t="str">
        <f>IF($O$8&gt;=DATE(2023,5,8),IF('別紙3-3_要件ﾁｪｯｸﾘｽﾄ(0508以降)'!$C$28="×","",IF(AND(踏み台シート!O283=1,踏み台シート!O497=1),2,IF(踏み台シート!O283=1,1,""))),IF(AND(踏み台シート!O283=1,踏み台シート!O497=1),2,IF(踏み台シート!O283=1,1,"")))</f>
        <v/>
      </c>
      <c r="P73" s="5" t="str">
        <f>IF($P$8&gt;=DATE(2023,5,8),IF('別紙3-3_要件ﾁｪｯｸﾘｽﾄ(0508以降)'!$C$28="×","",IF(AND(踏み台シート!P283=1,踏み台シート!P497=1),2,IF(踏み台シート!P283=1,1,""))),IF(AND(踏み台シート!P283=1,踏み台シート!P497=1),2,IF(踏み台シート!P283=1,1,"")))</f>
        <v/>
      </c>
      <c r="Q73" s="5" t="str">
        <f>IF($Q$8&gt;=DATE(2023,5,8),IF('別紙3-3_要件ﾁｪｯｸﾘｽﾄ(0508以降)'!$C$28="×","",IF(AND(踏み台シート!Q283=1,踏み台シート!Q497=1),2,IF(踏み台シート!Q283=1,1,""))),IF(AND(踏み台シート!Q283=1,踏み台シート!Q497=1),2,IF(踏み台シート!Q283=1,1,"")))</f>
        <v/>
      </c>
      <c r="R73" s="5" t="str">
        <f>IF($R$8&gt;=DATE(2023,5,8),IF('別紙3-3_要件ﾁｪｯｸﾘｽﾄ(0508以降)'!$C$28="×","",IF(AND(踏み台シート!R283=1,踏み台シート!R497=1),2,IF(踏み台シート!R283=1,1,""))),IF(AND(踏み台シート!R283=1,踏み台シート!R497=1),2,IF(踏み台シート!R283=1,1,"")))</f>
        <v/>
      </c>
      <c r="S73" s="5" t="str">
        <f>IF($S$8&gt;=DATE(2023,5,8),IF('別紙3-3_要件ﾁｪｯｸﾘｽﾄ(0508以降)'!$C$28="×","",IF(AND(踏み台シート!S283=1,踏み台シート!S497=1),2,IF(踏み台シート!S283=1,1,""))),IF(AND(踏み台シート!S283=1,踏み台シート!S497=1),2,IF(踏み台シート!S283=1,1,"")))</f>
        <v/>
      </c>
      <c r="T73" s="5" t="str">
        <f>IF($T$8&gt;=DATE(2023,5,8),IF('別紙3-3_要件ﾁｪｯｸﾘｽﾄ(0508以降)'!$C$28="×","",IF(AND(踏み台シート!T283=1,踏み台シート!T497=1),2,IF(踏み台シート!T283=1,1,""))),IF(AND(踏み台シート!T283=1,踏み台シート!T497=1),2,IF(踏み台シート!T283=1,1,"")))</f>
        <v/>
      </c>
      <c r="U73" s="5" t="str">
        <f>IF($U$8&gt;=DATE(2023,5,8),IF('別紙3-3_要件ﾁｪｯｸﾘｽﾄ(0508以降)'!$C$28="×","",IF(AND(踏み台シート!U283=1,踏み台シート!U497=1),2,IF(踏み台シート!U283=1,1,""))),IF(AND(踏み台シート!U283=1,踏み台シート!U497=1),2,IF(踏み台シート!U283=1,1,"")))</f>
        <v/>
      </c>
      <c r="V73" s="5" t="str">
        <f>IF($V$8&gt;=DATE(2023,5,8),IF('別紙3-3_要件ﾁｪｯｸﾘｽﾄ(0508以降)'!$C$28="×","",IF(AND(踏み台シート!V283=1,踏み台シート!V497=1),2,IF(踏み台シート!V283=1,1,""))),IF(AND(踏み台シート!V283=1,踏み台シート!V497=1),2,IF(踏み台シート!V283=1,1,"")))</f>
        <v/>
      </c>
      <c r="W73" s="5" t="str">
        <f>IF($W$8&gt;=DATE(2023,5,8),IF('別紙3-3_要件ﾁｪｯｸﾘｽﾄ(0508以降)'!$C$28="×","",IF(AND(踏み台シート!W283=1,踏み台シート!W497=1),2,IF(踏み台シート!W283=1,1,""))),IF(AND(踏み台シート!W283=1,踏み台シート!W497=1),2,IF(踏み台シート!W283=1,1,"")))</f>
        <v/>
      </c>
      <c r="X73" s="5" t="str">
        <f>IF($X$8&gt;=DATE(2023,5,8),IF('別紙3-3_要件ﾁｪｯｸﾘｽﾄ(0508以降)'!$C$28="×","",IF(AND(踏み台シート!X283=1,踏み台シート!X497=1),2,IF(踏み台シート!X283=1,1,""))),IF(AND(踏み台シート!X283=1,踏み台シート!X497=1),2,IF(踏み台シート!X283=1,1,"")))</f>
        <v/>
      </c>
      <c r="Y73" s="5" t="str">
        <f>IF($Y$8&gt;=DATE(2023,5,8),IF('別紙3-3_要件ﾁｪｯｸﾘｽﾄ(0508以降)'!$C$28="×","",IF(AND(踏み台シート!Y283=1,踏み台シート!Y497=1),2,IF(踏み台シート!Y283=1,1,""))),IF(AND(踏み台シート!Y283=1,踏み台シート!Y497=1),2,IF(踏み台シート!Y283=1,1,"")))</f>
        <v/>
      </c>
      <c r="Z73" s="5" t="str">
        <f>IF($Z$8&gt;=DATE(2023,5,8),IF('別紙3-3_要件ﾁｪｯｸﾘｽﾄ(0508以降)'!$C$28="×","",IF(AND(踏み台シート!Z283=1,踏み台シート!Z497=1),2,IF(踏み台シート!Z283=1,1,""))),IF(AND(踏み台シート!Z283=1,踏み台シート!Z497=1),2,IF(踏み台シート!Z283=1,1,"")))</f>
        <v/>
      </c>
      <c r="AA73" s="5" t="str">
        <f>IF($AA$8&gt;=DATE(2023,5,8),IF('別紙3-3_要件ﾁｪｯｸﾘｽﾄ(0508以降)'!$C$28="×","",IF(AND(踏み台シート!AA283=1,踏み台シート!AA497=1),2,IF(踏み台シート!AA283=1,1,""))),IF(AND(踏み台シート!AA283=1,踏み台シート!AA497=1),2,IF(踏み台シート!AA283=1,1,"")))</f>
        <v/>
      </c>
      <c r="AB73" s="5" t="str">
        <f>IF($AB$8&gt;=DATE(2023,5,8),IF('別紙3-3_要件ﾁｪｯｸﾘｽﾄ(0508以降)'!$C$28="×","",IF(AND(踏み台シート!AB283=1,踏み台シート!AB497=1),2,IF(踏み台シート!AB283=1,1,""))),IF(AND(踏み台シート!AB283=1,踏み台シート!AB497=1),2,IF(踏み台シート!AB283=1,1,"")))</f>
        <v/>
      </c>
      <c r="AC73" s="5" t="str">
        <f>IF($AC$8&gt;=DATE(2023,5,8),IF('別紙3-3_要件ﾁｪｯｸﾘｽﾄ(0508以降)'!$C$28="×","",IF(AND(踏み台シート!AC283=1,踏み台シート!AC497=1),2,IF(踏み台シート!AC283=1,1,""))),IF(AND(踏み台シート!AC283=1,踏み台シート!AC497=1),2,IF(踏み台シート!AC283=1,1,"")))</f>
        <v/>
      </c>
      <c r="AD73" s="5" t="str">
        <f>IF($AD$8&gt;=DATE(2023,5,8),IF('別紙3-3_要件ﾁｪｯｸﾘｽﾄ(0508以降)'!$C$28="×","",IF(AND(踏み台シート!AD283=1,踏み台シート!AD497=1),2,IF(踏み台シート!AD283=1,1,""))),IF(AND(踏み台シート!AD283=1,踏み台シート!AD497=1),2,IF(踏み台シート!AD283=1,1,"")))</f>
        <v/>
      </c>
      <c r="AE73" s="5" t="str">
        <f>IF($AE$8&gt;=DATE(2023,5,8),IF('別紙3-3_要件ﾁｪｯｸﾘｽﾄ(0508以降)'!$C$28="×","",IF(AND(踏み台シート!AE283=1,踏み台シート!AE497=1),2,IF(踏み台シート!AE283=1,1,""))),IF(AND(踏み台シート!AE283=1,踏み台シート!AE497=1),2,IF(踏み台シート!AE283=1,1,"")))</f>
        <v/>
      </c>
      <c r="AF73" s="5" t="str">
        <f>IF($AF$8&gt;=DATE(2023,5,8),IF('別紙3-3_要件ﾁｪｯｸﾘｽﾄ(0508以降)'!$C$28="×","",IF(AND(踏み台シート!AF283=1,踏み台シート!AF497=1),2,IF(踏み台シート!AF283=1,1,""))),IF(AND(踏み台シート!AF283=1,踏み台シート!AF497=1),2,IF(踏み台シート!AF283=1,1,"")))</f>
        <v/>
      </c>
      <c r="AG73" s="5" t="str">
        <f>IF($AG$8&gt;=DATE(2023,5,8),IF('別紙3-3_要件ﾁｪｯｸﾘｽﾄ(0508以降)'!$C$28="×","",IF(AND(踏み台シート!AG283=1,踏み台シート!AG497=1),2,IF(踏み台シート!AG283=1,1,""))),IF(AND(踏み台シート!AG283=1,踏み台シート!AG497=1),2,IF(踏み台シート!AG283=1,1,"")))</f>
        <v/>
      </c>
      <c r="AH73" s="5" t="str">
        <f>IF($AH$8&gt;=DATE(2023,5,8),IF('別紙3-3_要件ﾁｪｯｸﾘｽﾄ(0508以降)'!$C$28="×","",IF(AND(踏み台シート!AH283=1,踏み台シート!AH497=1),2,IF(踏み台シート!AH283=1,1,""))),IF(AND(踏み台シート!AH283=1,踏み台シート!AH497=1),2,IF(踏み台シート!AH283=1,1,"")))</f>
        <v/>
      </c>
      <c r="AI73" s="5" t="str">
        <f>IF($AI$8&gt;=DATE(2023,5,8),IF('別紙3-3_要件ﾁｪｯｸﾘｽﾄ(0508以降)'!$C$28="×","",IF(AND(踏み台シート!AI283=1,踏み台シート!AI497=1),2,IF(踏み台シート!AI283=1,1,""))),IF(AND(踏み台シート!AI283=1,踏み台シート!AI497=1),2,IF(踏み台シート!AI283=1,1,"")))</f>
        <v/>
      </c>
      <c r="AJ73" s="5" t="str">
        <f>IF($AJ$8&gt;=DATE(2023,5,8),IF('別紙3-3_要件ﾁｪｯｸﾘｽﾄ(0508以降)'!$C$28="×","",IF(AND(踏み台シート!AJ283=1,踏み台シート!AJ497=1),2,IF(踏み台シート!AJ283=1,1,""))),IF(AND(踏み台シート!AJ283=1,踏み台シート!AJ497=1),2,IF(踏み台シート!AJ283=1,1,"")))</f>
        <v/>
      </c>
      <c r="AK73" s="5" t="str">
        <f>IF($AK$8&gt;=DATE(2023,5,8),IF('別紙3-3_要件ﾁｪｯｸﾘｽﾄ(0508以降)'!$C$28="×","",IF(AND(踏み台シート!AK283=1,踏み台シート!AK497=1),2,IF(踏み台シート!AK283=1,1,""))),IF(AND(踏み台シート!AK283=1,踏み台シート!AK497=1),2,IF(踏み台シート!AK283=1,1,"")))</f>
        <v/>
      </c>
      <c r="AL73" s="5" t="str">
        <f>IF($AL$8&gt;=DATE(2023,5,8),IF('別紙3-3_要件ﾁｪｯｸﾘｽﾄ(0508以降)'!$C$28="×","",IF(AND(踏み台シート!AL283=1,踏み台シート!AL497=1),2,IF(踏み台シート!AL283=1,1,""))),IF(AND(踏み台シート!AL283=1,踏み台シート!AL497=1),2,IF(踏み台シート!AL283=1,1,"")))</f>
        <v/>
      </c>
      <c r="AM73" s="5" t="str">
        <f>IF($AM$8&gt;=DATE(2023,5,8),IF('別紙3-3_要件ﾁｪｯｸﾘｽﾄ(0508以降)'!$C$28="×","",IF(AND(踏み台シート!AM283=1,踏み台シート!AM497=1),2,IF(踏み台シート!AM283=1,1,""))),IF(AND(踏み台シート!AM283=1,踏み台シート!AM497=1),2,IF(踏み台シート!AM283=1,1,"")))</f>
        <v/>
      </c>
      <c r="AN73" s="5" t="str">
        <f>IF($AN$8&gt;=DATE(2023,5,8),IF('別紙3-3_要件ﾁｪｯｸﾘｽﾄ(0508以降)'!$C$28="×","",IF(AND(踏み台シート!AN283=1,踏み台シート!AN497=1),2,IF(踏み台シート!AN283=1,1,""))),IF(AND(踏み台シート!AN283=1,踏み台シート!AN497=1),2,IF(踏み台シート!AN283=1,1,"")))</f>
        <v/>
      </c>
      <c r="AO73" s="5" t="str">
        <f>IF($AO$8&gt;=DATE(2023,5,8),IF('別紙3-3_要件ﾁｪｯｸﾘｽﾄ(0508以降)'!$C$28="×","",IF(AND(踏み台シート!AO283=1,踏み台シート!AO497=1),2,IF(踏み台シート!AO283=1,1,""))),IF(AND(踏み台シート!AO283=1,踏み台シート!AO497=1),2,IF(踏み台シート!AO283=1,1,"")))</f>
        <v/>
      </c>
      <c r="AP73" s="5" t="str">
        <f>IF($AP$8&gt;=DATE(2023,5,8),IF('別紙3-3_要件ﾁｪｯｸﾘｽﾄ(0508以降)'!$C$28="×","",IF(AND(踏み台シート!AP283=1,踏み台シート!AP497=1),2,IF(踏み台シート!AP283=1,1,""))),IF(AND(踏み台シート!AP283=1,踏み台シート!AP497=1),2,IF(踏み台シート!AP283=1,1,"")))</f>
        <v/>
      </c>
      <c r="AQ73" s="5" t="str">
        <f>IF($AQ$8&gt;=DATE(2023,5,8),IF('別紙3-3_要件ﾁｪｯｸﾘｽﾄ(0508以降)'!$C$28="×","",IF(AND(踏み台シート!AQ283=1,踏み台シート!AQ497=1),2,IF(踏み台シート!AQ283=1,1,""))),IF(AND(踏み台シート!AQ283=1,踏み台シート!AQ497=1),2,IF(踏み台シート!AQ283=1,1,"")))</f>
        <v/>
      </c>
      <c r="AR73" s="5" t="str">
        <f>IF($AR$8&gt;=DATE(2023,5,8),IF('別紙3-3_要件ﾁｪｯｸﾘｽﾄ(0508以降)'!$C$28="×","",IF(AND(踏み台シート!AR283=1,踏み台シート!AR497=1),2,IF(踏み台シート!AR283=1,1,""))),IF(AND(踏み台シート!AR283=1,踏み台シート!AR497=1),2,IF(踏み台シート!AR283=1,1,"")))</f>
        <v/>
      </c>
      <c r="AS73" s="5" t="str">
        <f>IF($AS$8&gt;=DATE(2023,5,8),IF('別紙3-3_要件ﾁｪｯｸﾘｽﾄ(0508以降)'!$C$28="×","",IF(AND(踏み台シート!AS283=1,踏み台シート!AS497=1),2,IF(踏み台シート!AS283=1,1,""))),IF(AND(踏み台シート!AS283=1,踏み台シート!AS497=1),2,IF(踏み台シート!AS283=1,1,"")))</f>
        <v/>
      </c>
      <c r="AT73" s="5" t="str">
        <f>IF($AT$8&gt;=DATE(2023,5,8),IF('別紙3-3_要件ﾁｪｯｸﾘｽﾄ(0508以降)'!$C$28="×","",IF(AND(踏み台シート!AT283=1,踏み台シート!AT497=1),2,IF(踏み台シート!AT283=1,1,""))),IF(AND(踏み台シート!AT283=1,踏み台シート!AT497=1),2,IF(踏み台シート!AT283=1,1,"")))</f>
        <v/>
      </c>
      <c r="AU73" s="5" t="str">
        <f>IF($AU$8&gt;=DATE(2023,5,8),IF('別紙3-3_要件ﾁｪｯｸﾘｽﾄ(0508以降)'!$C$28="×","",IF(AND(踏み台シート!AU283=1,踏み台シート!AU497=1),2,IF(踏み台シート!AU283=1,1,""))),IF(AND(踏み台シート!AU283=1,踏み台シート!AU497=1),2,IF(踏み台シート!AU283=1,1,"")))</f>
        <v/>
      </c>
      <c r="AV73" s="5" t="str">
        <f>IF($AV$8&gt;=DATE(2023,5,8),IF('別紙3-3_要件ﾁｪｯｸﾘｽﾄ(0508以降)'!$C$28="×","",IF(AND(踏み台シート!AV283=1,踏み台シート!AV497=1),2,IF(踏み台シート!AV283=1,1,""))),IF(AND(踏み台シート!AV283=1,踏み台シート!AV497=1),2,IF(踏み台シート!AV283=1,1,"")))</f>
        <v/>
      </c>
      <c r="AW73" s="5" t="str">
        <f>IF($AW$8&gt;=DATE(2023,5,8),IF('別紙3-3_要件ﾁｪｯｸﾘｽﾄ(0508以降)'!$C$28="×","",IF(AND(踏み台シート!AW283=1,踏み台シート!AW497=1),2,IF(踏み台シート!AW283=1,1,""))),IF(AND(踏み台シート!AW283=1,踏み台シート!AW497=1),2,IF(踏み台シート!AW283=1,1,"")))</f>
        <v/>
      </c>
      <c r="AX73" s="5" t="str">
        <f>IF($AX$8&gt;=DATE(2023,5,8),IF('別紙3-3_要件ﾁｪｯｸﾘｽﾄ(0508以降)'!$C$28="×","",IF(AND(踏み台シート!AX283=1,踏み台シート!AX497=1),2,IF(踏み台シート!AX283=1,1,""))),IF(AND(踏み台シート!AX283=1,踏み台シート!AX497=1),2,IF(踏み台シート!AX283=1,1,"")))</f>
        <v/>
      </c>
      <c r="AY73" s="5" t="str">
        <f>IF($AY$8&gt;=DATE(2023,5,8),IF('別紙3-3_要件ﾁｪｯｸﾘｽﾄ(0508以降)'!$C$28="×","",IF(AND(踏み台シート!AY283=1,踏み台シート!AY497=1),2,IF(踏み台シート!AY283=1,1,""))),IF(AND(踏み台シート!AY283=1,踏み台シート!AY497=1),2,IF(踏み台シート!AY283=1,1,"")))</f>
        <v/>
      </c>
      <c r="AZ73" s="5" t="str">
        <f>IF($AZ$8&gt;=DATE(2023,5,8),IF('別紙3-3_要件ﾁｪｯｸﾘｽﾄ(0508以降)'!$C$28="×","",IF(AND(踏み台シート!AZ283=1,踏み台シート!AZ497=1),2,IF(踏み台シート!AZ283=1,1,""))),IF(AND(踏み台シート!AZ283=1,踏み台シート!AZ497=1),2,IF(踏み台シート!AZ283=1,1,"")))</f>
        <v/>
      </c>
      <c r="BA73" s="5" t="str">
        <f>IF($BA$8&gt;=DATE(2023,5,8),IF('別紙3-3_要件ﾁｪｯｸﾘｽﾄ(0508以降)'!$C$28="×","",IF(AND(踏み台シート!BA283=1,踏み台シート!BA497=1),2,IF(踏み台シート!BA283=1,1,""))),IF(AND(踏み台シート!BA283=1,踏み台シート!BA497=1),2,IF(踏み台シート!BA283=1,1,"")))</f>
        <v/>
      </c>
      <c r="BB73" s="18" t="str">
        <f t="shared" si="28"/>
        <v/>
      </c>
      <c r="BC73" s="7" t="str">
        <f t="shared" si="26"/>
        <v/>
      </c>
      <c r="BD73" s="7" t="str">
        <f t="shared" si="27"/>
        <v/>
      </c>
    </row>
    <row r="74" spans="1:56" ht="24" hidden="1" customHeight="1" x14ac:dyDescent="0.2">
      <c r="A74" s="5" t="str">
        <f t="shared" si="25"/>
        <v/>
      </c>
      <c r="B74" s="14" t="str">
        <f>IF('別紙3-1_区分⑤所要額内訳'!B76="","",'別紙3-1_区分⑤所要額内訳'!B76)</f>
        <v/>
      </c>
      <c r="C74" s="5" t="str">
        <f>IF('別紙3-1_区分⑤所要額内訳'!C76="","",'別紙3-1_区分⑤所要額内訳'!C76)</f>
        <v/>
      </c>
      <c r="D74" s="5">
        <f>IF($D$8&gt;=DATE(2023,5,8),IF('別紙3-3_要件ﾁｪｯｸﾘｽﾄ(0508以降)'!$C$28="×","",IF(AND(踏み台シート!D284=1,踏み台シート!D498=1),2,IF(踏み台シート!D284=1,1,""))),IF(AND(踏み台シート!D284=1,踏み台シート!D498=1),2,IF(踏み台シート!D284=1,1,"")))</f>
        <v>1</v>
      </c>
      <c r="E74" s="5" t="str">
        <f>IF($E$8&gt;=DATE(2023,5,8),IF('別紙3-3_要件ﾁｪｯｸﾘｽﾄ(0508以降)'!$C$28="×","",IF(AND(踏み台シート!E284=1,踏み台シート!E498=1),2,IF(踏み台シート!E284=1,1,""))),IF(AND(踏み台シート!E284=1,踏み台シート!E498=1),2,IF(踏み台シート!E284=1,1,"")))</f>
        <v/>
      </c>
      <c r="F74" s="5" t="str">
        <f>IF($F$8&gt;=DATE(2023,5,8),IF('別紙3-3_要件ﾁｪｯｸﾘｽﾄ(0508以降)'!$C$28="×","",IF(AND(踏み台シート!F284=1,踏み台シート!F498=1),2,IF(踏み台シート!F284=1,1,""))),IF(AND(踏み台シート!F284=1,踏み台シート!F498=1),2,IF(踏み台シート!F284=1,1,"")))</f>
        <v/>
      </c>
      <c r="G74" s="5" t="str">
        <f>IF($G$8&gt;=DATE(2023,5,8),IF('別紙3-3_要件ﾁｪｯｸﾘｽﾄ(0508以降)'!$C$28="×","",IF(AND(踏み台シート!G284=1,踏み台シート!G498=1),2,IF(踏み台シート!G284=1,1,""))),IF(AND(踏み台シート!G284=1,踏み台シート!G498=1),2,IF(踏み台シート!G284=1,1,"")))</f>
        <v/>
      </c>
      <c r="H74" s="5" t="str">
        <f>IF($H$8&gt;=DATE(2023,5,8),IF('別紙3-3_要件ﾁｪｯｸﾘｽﾄ(0508以降)'!$C$28="×","",IF(AND(踏み台シート!H284=1,踏み台シート!H498=1),2,IF(踏み台シート!H284=1,1,""))),IF(AND(踏み台シート!H284=1,踏み台シート!H498=1),2,IF(踏み台シート!H284=1,1,"")))</f>
        <v/>
      </c>
      <c r="I74" s="5" t="str">
        <f>IF($I$8&gt;=DATE(2023,5,8),IF('別紙3-3_要件ﾁｪｯｸﾘｽﾄ(0508以降)'!$C$28="×","",IF(AND(踏み台シート!I284=1,踏み台シート!I498=1),2,IF(踏み台シート!I284=1,1,""))),IF(AND(踏み台シート!I284=1,踏み台シート!I498=1),2,IF(踏み台シート!I284=1,1,"")))</f>
        <v/>
      </c>
      <c r="J74" s="5" t="str">
        <f>IF($J$8&gt;=DATE(2023,5,8),IF('別紙3-3_要件ﾁｪｯｸﾘｽﾄ(0508以降)'!$C$28="×","",IF(AND(踏み台シート!J284=1,踏み台シート!J498=1),2,IF(踏み台シート!J284=1,1,""))),IF(AND(踏み台シート!J284=1,踏み台シート!J498=1),2,IF(踏み台シート!J284=1,1,"")))</f>
        <v/>
      </c>
      <c r="K74" s="5" t="str">
        <f>IF($K$8&gt;=DATE(2023,5,8),IF('別紙3-3_要件ﾁｪｯｸﾘｽﾄ(0508以降)'!$C$28="×","",IF(AND(踏み台シート!K284=1,踏み台シート!K498=1),2,IF(踏み台シート!K284=1,1,""))),IF(AND(踏み台シート!K284=1,踏み台シート!K498=1),2,IF(踏み台シート!K284=1,1,"")))</f>
        <v/>
      </c>
      <c r="L74" s="5" t="str">
        <f>IF($L$8&gt;=DATE(2023,5,8),IF('別紙3-3_要件ﾁｪｯｸﾘｽﾄ(0508以降)'!$C$28="×","",IF(AND(踏み台シート!L284=1,踏み台シート!L498=1),2,IF(踏み台シート!L284=1,1,""))),IF(AND(踏み台シート!L284=1,踏み台シート!L498=1),2,IF(踏み台シート!L284=1,1,"")))</f>
        <v/>
      </c>
      <c r="M74" s="5" t="str">
        <f>IF($M$8&gt;=DATE(2023,5,8),IF('別紙3-3_要件ﾁｪｯｸﾘｽﾄ(0508以降)'!$C$28="×","",IF(AND(踏み台シート!M284=1,踏み台シート!M498=1),2,IF(踏み台シート!M284=1,1,""))),IF(AND(踏み台シート!M284=1,踏み台シート!M498=1),2,IF(踏み台シート!M284=1,1,"")))</f>
        <v/>
      </c>
      <c r="N74" s="5" t="str">
        <f>IF($N$8&gt;=DATE(2023,5,8),IF('別紙3-3_要件ﾁｪｯｸﾘｽﾄ(0508以降)'!$C$28="×","",IF(AND(踏み台シート!N284=1,踏み台シート!N498=1),2,IF(踏み台シート!N284=1,1,""))),IF(AND(踏み台シート!N284=1,踏み台シート!N498=1),2,IF(踏み台シート!N284=1,1,"")))</f>
        <v/>
      </c>
      <c r="O74" s="5" t="str">
        <f>IF($O$8&gt;=DATE(2023,5,8),IF('別紙3-3_要件ﾁｪｯｸﾘｽﾄ(0508以降)'!$C$28="×","",IF(AND(踏み台シート!O284=1,踏み台シート!O498=1),2,IF(踏み台シート!O284=1,1,""))),IF(AND(踏み台シート!O284=1,踏み台シート!O498=1),2,IF(踏み台シート!O284=1,1,"")))</f>
        <v/>
      </c>
      <c r="P74" s="5" t="str">
        <f>IF($P$8&gt;=DATE(2023,5,8),IF('別紙3-3_要件ﾁｪｯｸﾘｽﾄ(0508以降)'!$C$28="×","",IF(AND(踏み台シート!P284=1,踏み台シート!P498=1),2,IF(踏み台シート!P284=1,1,""))),IF(AND(踏み台シート!P284=1,踏み台シート!P498=1),2,IF(踏み台シート!P284=1,1,"")))</f>
        <v/>
      </c>
      <c r="Q74" s="5" t="str">
        <f>IF($Q$8&gt;=DATE(2023,5,8),IF('別紙3-3_要件ﾁｪｯｸﾘｽﾄ(0508以降)'!$C$28="×","",IF(AND(踏み台シート!Q284=1,踏み台シート!Q498=1),2,IF(踏み台シート!Q284=1,1,""))),IF(AND(踏み台シート!Q284=1,踏み台シート!Q498=1),2,IF(踏み台シート!Q284=1,1,"")))</f>
        <v/>
      </c>
      <c r="R74" s="5" t="str">
        <f>IF($R$8&gt;=DATE(2023,5,8),IF('別紙3-3_要件ﾁｪｯｸﾘｽﾄ(0508以降)'!$C$28="×","",IF(AND(踏み台シート!R284=1,踏み台シート!R498=1),2,IF(踏み台シート!R284=1,1,""))),IF(AND(踏み台シート!R284=1,踏み台シート!R498=1),2,IF(踏み台シート!R284=1,1,"")))</f>
        <v/>
      </c>
      <c r="S74" s="5" t="str">
        <f>IF($S$8&gt;=DATE(2023,5,8),IF('別紙3-3_要件ﾁｪｯｸﾘｽﾄ(0508以降)'!$C$28="×","",IF(AND(踏み台シート!S284=1,踏み台シート!S498=1),2,IF(踏み台シート!S284=1,1,""))),IF(AND(踏み台シート!S284=1,踏み台シート!S498=1),2,IF(踏み台シート!S284=1,1,"")))</f>
        <v/>
      </c>
      <c r="T74" s="5" t="str">
        <f>IF($T$8&gt;=DATE(2023,5,8),IF('別紙3-3_要件ﾁｪｯｸﾘｽﾄ(0508以降)'!$C$28="×","",IF(AND(踏み台シート!T284=1,踏み台シート!T498=1),2,IF(踏み台シート!T284=1,1,""))),IF(AND(踏み台シート!T284=1,踏み台シート!T498=1),2,IF(踏み台シート!T284=1,1,"")))</f>
        <v/>
      </c>
      <c r="U74" s="5" t="str">
        <f>IF($U$8&gt;=DATE(2023,5,8),IF('別紙3-3_要件ﾁｪｯｸﾘｽﾄ(0508以降)'!$C$28="×","",IF(AND(踏み台シート!U284=1,踏み台シート!U498=1),2,IF(踏み台シート!U284=1,1,""))),IF(AND(踏み台シート!U284=1,踏み台シート!U498=1),2,IF(踏み台シート!U284=1,1,"")))</f>
        <v/>
      </c>
      <c r="V74" s="5" t="str">
        <f>IF($V$8&gt;=DATE(2023,5,8),IF('別紙3-3_要件ﾁｪｯｸﾘｽﾄ(0508以降)'!$C$28="×","",IF(AND(踏み台シート!V284=1,踏み台シート!V498=1),2,IF(踏み台シート!V284=1,1,""))),IF(AND(踏み台シート!V284=1,踏み台シート!V498=1),2,IF(踏み台シート!V284=1,1,"")))</f>
        <v/>
      </c>
      <c r="W74" s="5" t="str">
        <f>IF($W$8&gt;=DATE(2023,5,8),IF('別紙3-3_要件ﾁｪｯｸﾘｽﾄ(0508以降)'!$C$28="×","",IF(AND(踏み台シート!W284=1,踏み台シート!W498=1),2,IF(踏み台シート!W284=1,1,""))),IF(AND(踏み台シート!W284=1,踏み台シート!W498=1),2,IF(踏み台シート!W284=1,1,"")))</f>
        <v/>
      </c>
      <c r="X74" s="5" t="str">
        <f>IF($X$8&gt;=DATE(2023,5,8),IF('別紙3-3_要件ﾁｪｯｸﾘｽﾄ(0508以降)'!$C$28="×","",IF(AND(踏み台シート!X284=1,踏み台シート!X498=1),2,IF(踏み台シート!X284=1,1,""))),IF(AND(踏み台シート!X284=1,踏み台シート!X498=1),2,IF(踏み台シート!X284=1,1,"")))</f>
        <v/>
      </c>
      <c r="Y74" s="5" t="str">
        <f>IF($Y$8&gt;=DATE(2023,5,8),IF('別紙3-3_要件ﾁｪｯｸﾘｽﾄ(0508以降)'!$C$28="×","",IF(AND(踏み台シート!Y284=1,踏み台シート!Y498=1),2,IF(踏み台シート!Y284=1,1,""))),IF(AND(踏み台シート!Y284=1,踏み台シート!Y498=1),2,IF(踏み台シート!Y284=1,1,"")))</f>
        <v/>
      </c>
      <c r="Z74" s="5" t="str">
        <f>IF($Z$8&gt;=DATE(2023,5,8),IF('別紙3-3_要件ﾁｪｯｸﾘｽﾄ(0508以降)'!$C$28="×","",IF(AND(踏み台シート!Z284=1,踏み台シート!Z498=1),2,IF(踏み台シート!Z284=1,1,""))),IF(AND(踏み台シート!Z284=1,踏み台シート!Z498=1),2,IF(踏み台シート!Z284=1,1,"")))</f>
        <v/>
      </c>
      <c r="AA74" s="5" t="str">
        <f>IF($AA$8&gt;=DATE(2023,5,8),IF('別紙3-3_要件ﾁｪｯｸﾘｽﾄ(0508以降)'!$C$28="×","",IF(AND(踏み台シート!AA284=1,踏み台シート!AA498=1),2,IF(踏み台シート!AA284=1,1,""))),IF(AND(踏み台シート!AA284=1,踏み台シート!AA498=1),2,IF(踏み台シート!AA284=1,1,"")))</f>
        <v/>
      </c>
      <c r="AB74" s="5" t="str">
        <f>IF($AB$8&gt;=DATE(2023,5,8),IF('別紙3-3_要件ﾁｪｯｸﾘｽﾄ(0508以降)'!$C$28="×","",IF(AND(踏み台シート!AB284=1,踏み台シート!AB498=1),2,IF(踏み台シート!AB284=1,1,""))),IF(AND(踏み台シート!AB284=1,踏み台シート!AB498=1),2,IF(踏み台シート!AB284=1,1,"")))</f>
        <v/>
      </c>
      <c r="AC74" s="5" t="str">
        <f>IF($AC$8&gt;=DATE(2023,5,8),IF('別紙3-3_要件ﾁｪｯｸﾘｽﾄ(0508以降)'!$C$28="×","",IF(AND(踏み台シート!AC284=1,踏み台シート!AC498=1),2,IF(踏み台シート!AC284=1,1,""))),IF(AND(踏み台シート!AC284=1,踏み台シート!AC498=1),2,IF(踏み台シート!AC284=1,1,"")))</f>
        <v/>
      </c>
      <c r="AD74" s="5" t="str">
        <f>IF($AD$8&gt;=DATE(2023,5,8),IF('別紙3-3_要件ﾁｪｯｸﾘｽﾄ(0508以降)'!$C$28="×","",IF(AND(踏み台シート!AD284=1,踏み台シート!AD498=1),2,IF(踏み台シート!AD284=1,1,""))),IF(AND(踏み台シート!AD284=1,踏み台シート!AD498=1),2,IF(踏み台シート!AD284=1,1,"")))</f>
        <v/>
      </c>
      <c r="AE74" s="5" t="str">
        <f>IF($AE$8&gt;=DATE(2023,5,8),IF('別紙3-3_要件ﾁｪｯｸﾘｽﾄ(0508以降)'!$C$28="×","",IF(AND(踏み台シート!AE284=1,踏み台シート!AE498=1),2,IF(踏み台シート!AE284=1,1,""))),IF(AND(踏み台シート!AE284=1,踏み台シート!AE498=1),2,IF(踏み台シート!AE284=1,1,"")))</f>
        <v/>
      </c>
      <c r="AF74" s="5" t="str">
        <f>IF($AF$8&gt;=DATE(2023,5,8),IF('別紙3-3_要件ﾁｪｯｸﾘｽﾄ(0508以降)'!$C$28="×","",IF(AND(踏み台シート!AF284=1,踏み台シート!AF498=1),2,IF(踏み台シート!AF284=1,1,""))),IF(AND(踏み台シート!AF284=1,踏み台シート!AF498=1),2,IF(踏み台シート!AF284=1,1,"")))</f>
        <v/>
      </c>
      <c r="AG74" s="5" t="str">
        <f>IF($AG$8&gt;=DATE(2023,5,8),IF('別紙3-3_要件ﾁｪｯｸﾘｽﾄ(0508以降)'!$C$28="×","",IF(AND(踏み台シート!AG284=1,踏み台シート!AG498=1),2,IF(踏み台シート!AG284=1,1,""))),IF(AND(踏み台シート!AG284=1,踏み台シート!AG498=1),2,IF(踏み台シート!AG284=1,1,"")))</f>
        <v/>
      </c>
      <c r="AH74" s="5" t="str">
        <f>IF($AH$8&gt;=DATE(2023,5,8),IF('別紙3-3_要件ﾁｪｯｸﾘｽﾄ(0508以降)'!$C$28="×","",IF(AND(踏み台シート!AH284=1,踏み台シート!AH498=1),2,IF(踏み台シート!AH284=1,1,""))),IF(AND(踏み台シート!AH284=1,踏み台シート!AH498=1),2,IF(踏み台シート!AH284=1,1,"")))</f>
        <v/>
      </c>
      <c r="AI74" s="5" t="str">
        <f>IF($AI$8&gt;=DATE(2023,5,8),IF('別紙3-3_要件ﾁｪｯｸﾘｽﾄ(0508以降)'!$C$28="×","",IF(AND(踏み台シート!AI284=1,踏み台シート!AI498=1),2,IF(踏み台シート!AI284=1,1,""))),IF(AND(踏み台シート!AI284=1,踏み台シート!AI498=1),2,IF(踏み台シート!AI284=1,1,"")))</f>
        <v/>
      </c>
      <c r="AJ74" s="5" t="str">
        <f>IF($AJ$8&gt;=DATE(2023,5,8),IF('別紙3-3_要件ﾁｪｯｸﾘｽﾄ(0508以降)'!$C$28="×","",IF(AND(踏み台シート!AJ284=1,踏み台シート!AJ498=1),2,IF(踏み台シート!AJ284=1,1,""))),IF(AND(踏み台シート!AJ284=1,踏み台シート!AJ498=1),2,IF(踏み台シート!AJ284=1,1,"")))</f>
        <v/>
      </c>
      <c r="AK74" s="5" t="str">
        <f>IF($AK$8&gt;=DATE(2023,5,8),IF('別紙3-3_要件ﾁｪｯｸﾘｽﾄ(0508以降)'!$C$28="×","",IF(AND(踏み台シート!AK284=1,踏み台シート!AK498=1),2,IF(踏み台シート!AK284=1,1,""))),IF(AND(踏み台シート!AK284=1,踏み台シート!AK498=1),2,IF(踏み台シート!AK284=1,1,"")))</f>
        <v/>
      </c>
      <c r="AL74" s="5" t="str">
        <f>IF($AL$8&gt;=DATE(2023,5,8),IF('別紙3-3_要件ﾁｪｯｸﾘｽﾄ(0508以降)'!$C$28="×","",IF(AND(踏み台シート!AL284=1,踏み台シート!AL498=1),2,IF(踏み台シート!AL284=1,1,""))),IF(AND(踏み台シート!AL284=1,踏み台シート!AL498=1),2,IF(踏み台シート!AL284=1,1,"")))</f>
        <v/>
      </c>
      <c r="AM74" s="5" t="str">
        <f>IF($AM$8&gt;=DATE(2023,5,8),IF('別紙3-3_要件ﾁｪｯｸﾘｽﾄ(0508以降)'!$C$28="×","",IF(AND(踏み台シート!AM284=1,踏み台シート!AM498=1),2,IF(踏み台シート!AM284=1,1,""))),IF(AND(踏み台シート!AM284=1,踏み台シート!AM498=1),2,IF(踏み台シート!AM284=1,1,"")))</f>
        <v/>
      </c>
      <c r="AN74" s="5" t="str">
        <f>IF($AN$8&gt;=DATE(2023,5,8),IF('別紙3-3_要件ﾁｪｯｸﾘｽﾄ(0508以降)'!$C$28="×","",IF(AND(踏み台シート!AN284=1,踏み台シート!AN498=1),2,IF(踏み台シート!AN284=1,1,""))),IF(AND(踏み台シート!AN284=1,踏み台シート!AN498=1),2,IF(踏み台シート!AN284=1,1,"")))</f>
        <v/>
      </c>
      <c r="AO74" s="5" t="str">
        <f>IF($AO$8&gt;=DATE(2023,5,8),IF('別紙3-3_要件ﾁｪｯｸﾘｽﾄ(0508以降)'!$C$28="×","",IF(AND(踏み台シート!AO284=1,踏み台シート!AO498=1),2,IF(踏み台シート!AO284=1,1,""))),IF(AND(踏み台シート!AO284=1,踏み台シート!AO498=1),2,IF(踏み台シート!AO284=1,1,"")))</f>
        <v/>
      </c>
      <c r="AP74" s="5" t="str">
        <f>IF($AP$8&gt;=DATE(2023,5,8),IF('別紙3-3_要件ﾁｪｯｸﾘｽﾄ(0508以降)'!$C$28="×","",IF(AND(踏み台シート!AP284=1,踏み台シート!AP498=1),2,IF(踏み台シート!AP284=1,1,""))),IF(AND(踏み台シート!AP284=1,踏み台シート!AP498=1),2,IF(踏み台シート!AP284=1,1,"")))</f>
        <v/>
      </c>
      <c r="AQ74" s="5" t="str">
        <f>IF($AQ$8&gt;=DATE(2023,5,8),IF('別紙3-3_要件ﾁｪｯｸﾘｽﾄ(0508以降)'!$C$28="×","",IF(AND(踏み台シート!AQ284=1,踏み台シート!AQ498=1),2,IF(踏み台シート!AQ284=1,1,""))),IF(AND(踏み台シート!AQ284=1,踏み台シート!AQ498=1),2,IF(踏み台シート!AQ284=1,1,"")))</f>
        <v/>
      </c>
      <c r="AR74" s="5" t="str">
        <f>IF($AR$8&gt;=DATE(2023,5,8),IF('別紙3-3_要件ﾁｪｯｸﾘｽﾄ(0508以降)'!$C$28="×","",IF(AND(踏み台シート!AR284=1,踏み台シート!AR498=1),2,IF(踏み台シート!AR284=1,1,""))),IF(AND(踏み台シート!AR284=1,踏み台シート!AR498=1),2,IF(踏み台シート!AR284=1,1,"")))</f>
        <v/>
      </c>
      <c r="AS74" s="5" t="str">
        <f>IF($AS$8&gt;=DATE(2023,5,8),IF('別紙3-3_要件ﾁｪｯｸﾘｽﾄ(0508以降)'!$C$28="×","",IF(AND(踏み台シート!AS284=1,踏み台シート!AS498=1),2,IF(踏み台シート!AS284=1,1,""))),IF(AND(踏み台シート!AS284=1,踏み台シート!AS498=1),2,IF(踏み台シート!AS284=1,1,"")))</f>
        <v/>
      </c>
      <c r="AT74" s="5" t="str">
        <f>IF($AT$8&gt;=DATE(2023,5,8),IF('別紙3-3_要件ﾁｪｯｸﾘｽﾄ(0508以降)'!$C$28="×","",IF(AND(踏み台シート!AT284=1,踏み台シート!AT498=1),2,IF(踏み台シート!AT284=1,1,""))),IF(AND(踏み台シート!AT284=1,踏み台シート!AT498=1),2,IF(踏み台シート!AT284=1,1,"")))</f>
        <v/>
      </c>
      <c r="AU74" s="5" t="str">
        <f>IF($AU$8&gt;=DATE(2023,5,8),IF('別紙3-3_要件ﾁｪｯｸﾘｽﾄ(0508以降)'!$C$28="×","",IF(AND(踏み台シート!AU284=1,踏み台シート!AU498=1),2,IF(踏み台シート!AU284=1,1,""))),IF(AND(踏み台シート!AU284=1,踏み台シート!AU498=1),2,IF(踏み台シート!AU284=1,1,"")))</f>
        <v/>
      </c>
      <c r="AV74" s="5" t="str">
        <f>IF($AV$8&gt;=DATE(2023,5,8),IF('別紙3-3_要件ﾁｪｯｸﾘｽﾄ(0508以降)'!$C$28="×","",IF(AND(踏み台シート!AV284=1,踏み台シート!AV498=1),2,IF(踏み台シート!AV284=1,1,""))),IF(AND(踏み台シート!AV284=1,踏み台シート!AV498=1),2,IF(踏み台シート!AV284=1,1,"")))</f>
        <v/>
      </c>
      <c r="AW74" s="5" t="str">
        <f>IF($AW$8&gt;=DATE(2023,5,8),IF('別紙3-3_要件ﾁｪｯｸﾘｽﾄ(0508以降)'!$C$28="×","",IF(AND(踏み台シート!AW284=1,踏み台シート!AW498=1),2,IF(踏み台シート!AW284=1,1,""))),IF(AND(踏み台シート!AW284=1,踏み台シート!AW498=1),2,IF(踏み台シート!AW284=1,1,"")))</f>
        <v/>
      </c>
      <c r="AX74" s="5" t="str">
        <f>IF($AX$8&gt;=DATE(2023,5,8),IF('別紙3-3_要件ﾁｪｯｸﾘｽﾄ(0508以降)'!$C$28="×","",IF(AND(踏み台シート!AX284=1,踏み台シート!AX498=1),2,IF(踏み台シート!AX284=1,1,""))),IF(AND(踏み台シート!AX284=1,踏み台シート!AX498=1),2,IF(踏み台シート!AX284=1,1,"")))</f>
        <v/>
      </c>
      <c r="AY74" s="5" t="str">
        <f>IF($AY$8&gt;=DATE(2023,5,8),IF('別紙3-3_要件ﾁｪｯｸﾘｽﾄ(0508以降)'!$C$28="×","",IF(AND(踏み台シート!AY284=1,踏み台シート!AY498=1),2,IF(踏み台シート!AY284=1,1,""))),IF(AND(踏み台シート!AY284=1,踏み台シート!AY498=1),2,IF(踏み台シート!AY284=1,1,"")))</f>
        <v/>
      </c>
      <c r="AZ74" s="5" t="str">
        <f>IF($AZ$8&gt;=DATE(2023,5,8),IF('別紙3-3_要件ﾁｪｯｸﾘｽﾄ(0508以降)'!$C$28="×","",IF(AND(踏み台シート!AZ284=1,踏み台シート!AZ498=1),2,IF(踏み台シート!AZ284=1,1,""))),IF(AND(踏み台シート!AZ284=1,踏み台シート!AZ498=1),2,IF(踏み台シート!AZ284=1,1,"")))</f>
        <v/>
      </c>
      <c r="BA74" s="5" t="str">
        <f>IF($BA$8&gt;=DATE(2023,5,8),IF('別紙3-3_要件ﾁｪｯｸﾘｽﾄ(0508以降)'!$C$28="×","",IF(AND(踏み台シート!BA284=1,踏み台シート!BA498=1),2,IF(踏み台シート!BA284=1,1,""))),IF(AND(踏み台シート!BA284=1,踏み台シート!BA498=1),2,IF(踏み台シート!BA284=1,1,"")))</f>
        <v/>
      </c>
      <c r="BB74" s="18" t="str">
        <f t="shared" si="28"/>
        <v/>
      </c>
      <c r="BC74" s="7" t="str">
        <f t="shared" si="26"/>
        <v/>
      </c>
      <c r="BD74" s="7" t="str">
        <f t="shared" si="27"/>
        <v/>
      </c>
    </row>
    <row r="75" spans="1:56" ht="24" hidden="1" customHeight="1" x14ac:dyDescent="0.2">
      <c r="A75" s="5" t="str">
        <f t="shared" si="25"/>
        <v/>
      </c>
      <c r="B75" s="14" t="str">
        <f>IF('別紙3-1_区分⑤所要額内訳'!B77="","",'別紙3-1_区分⑤所要額内訳'!B77)</f>
        <v/>
      </c>
      <c r="C75" s="5" t="str">
        <f>IF('別紙3-1_区分⑤所要額内訳'!C77="","",'別紙3-1_区分⑤所要額内訳'!C77)</f>
        <v/>
      </c>
      <c r="D75" s="5">
        <f>IF($D$8&gt;=DATE(2023,5,8),IF('別紙3-3_要件ﾁｪｯｸﾘｽﾄ(0508以降)'!$C$28="×","",IF(AND(踏み台シート!D285=1,踏み台シート!D499=1),2,IF(踏み台シート!D285=1,1,""))),IF(AND(踏み台シート!D285=1,踏み台シート!D499=1),2,IF(踏み台シート!D285=1,1,"")))</f>
        <v>1</v>
      </c>
      <c r="E75" s="5" t="str">
        <f>IF($E$8&gt;=DATE(2023,5,8),IF('別紙3-3_要件ﾁｪｯｸﾘｽﾄ(0508以降)'!$C$28="×","",IF(AND(踏み台シート!E285=1,踏み台シート!E499=1),2,IF(踏み台シート!E285=1,1,""))),IF(AND(踏み台シート!E285=1,踏み台シート!E499=1),2,IF(踏み台シート!E285=1,1,"")))</f>
        <v/>
      </c>
      <c r="F75" s="5" t="str">
        <f>IF($F$8&gt;=DATE(2023,5,8),IF('別紙3-3_要件ﾁｪｯｸﾘｽﾄ(0508以降)'!$C$28="×","",IF(AND(踏み台シート!F285=1,踏み台シート!F499=1),2,IF(踏み台シート!F285=1,1,""))),IF(AND(踏み台シート!F285=1,踏み台シート!F499=1),2,IF(踏み台シート!F285=1,1,"")))</f>
        <v/>
      </c>
      <c r="G75" s="5" t="str">
        <f>IF($G$8&gt;=DATE(2023,5,8),IF('別紙3-3_要件ﾁｪｯｸﾘｽﾄ(0508以降)'!$C$28="×","",IF(AND(踏み台シート!G285=1,踏み台シート!G499=1),2,IF(踏み台シート!G285=1,1,""))),IF(AND(踏み台シート!G285=1,踏み台シート!G499=1),2,IF(踏み台シート!G285=1,1,"")))</f>
        <v/>
      </c>
      <c r="H75" s="5" t="str">
        <f>IF($H$8&gt;=DATE(2023,5,8),IF('別紙3-3_要件ﾁｪｯｸﾘｽﾄ(0508以降)'!$C$28="×","",IF(AND(踏み台シート!H285=1,踏み台シート!H499=1),2,IF(踏み台シート!H285=1,1,""))),IF(AND(踏み台シート!H285=1,踏み台シート!H499=1),2,IF(踏み台シート!H285=1,1,"")))</f>
        <v/>
      </c>
      <c r="I75" s="5" t="str">
        <f>IF($I$8&gt;=DATE(2023,5,8),IF('別紙3-3_要件ﾁｪｯｸﾘｽﾄ(0508以降)'!$C$28="×","",IF(AND(踏み台シート!I285=1,踏み台シート!I499=1),2,IF(踏み台シート!I285=1,1,""))),IF(AND(踏み台シート!I285=1,踏み台シート!I499=1),2,IF(踏み台シート!I285=1,1,"")))</f>
        <v/>
      </c>
      <c r="J75" s="5" t="str">
        <f>IF($J$8&gt;=DATE(2023,5,8),IF('別紙3-3_要件ﾁｪｯｸﾘｽﾄ(0508以降)'!$C$28="×","",IF(AND(踏み台シート!J285=1,踏み台シート!J499=1),2,IF(踏み台シート!J285=1,1,""))),IF(AND(踏み台シート!J285=1,踏み台シート!J499=1),2,IF(踏み台シート!J285=1,1,"")))</f>
        <v/>
      </c>
      <c r="K75" s="5" t="str">
        <f>IF($K$8&gt;=DATE(2023,5,8),IF('別紙3-3_要件ﾁｪｯｸﾘｽﾄ(0508以降)'!$C$28="×","",IF(AND(踏み台シート!K285=1,踏み台シート!K499=1),2,IF(踏み台シート!K285=1,1,""))),IF(AND(踏み台シート!K285=1,踏み台シート!K499=1),2,IF(踏み台シート!K285=1,1,"")))</f>
        <v/>
      </c>
      <c r="L75" s="5" t="str">
        <f>IF($L$8&gt;=DATE(2023,5,8),IF('別紙3-3_要件ﾁｪｯｸﾘｽﾄ(0508以降)'!$C$28="×","",IF(AND(踏み台シート!L285=1,踏み台シート!L499=1),2,IF(踏み台シート!L285=1,1,""))),IF(AND(踏み台シート!L285=1,踏み台シート!L499=1),2,IF(踏み台シート!L285=1,1,"")))</f>
        <v/>
      </c>
      <c r="M75" s="5" t="str">
        <f>IF($M$8&gt;=DATE(2023,5,8),IF('別紙3-3_要件ﾁｪｯｸﾘｽﾄ(0508以降)'!$C$28="×","",IF(AND(踏み台シート!M285=1,踏み台シート!M499=1),2,IF(踏み台シート!M285=1,1,""))),IF(AND(踏み台シート!M285=1,踏み台シート!M499=1),2,IF(踏み台シート!M285=1,1,"")))</f>
        <v/>
      </c>
      <c r="N75" s="5" t="str">
        <f>IF($N$8&gt;=DATE(2023,5,8),IF('別紙3-3_要件ﾁｪｯｸﾘｽﾄ(0508以降)'!$C$28="×","",IF(AND(踏み台シート!N285=1,踏み台シート!N499=1),2,IF(踏み台シート!N285=1,1,""))),IF(AND(踏み台シート!N285=1,踏み台シート!N499=1),2,IF(踏み台シート!N285=1,1,"")))</f>
        <v/>
      </c>
      <c r="O75" s="5" t="str">
        <f>IF($O$8&gt;=DATE(2023,5,8),IF('別紙3-3_要件ﾁｪｯｸﾘｽﾄ(0508以降)'!$C$28="×","",IF(AND(踏み台シート!O285=1,踏み台シート!O499=1),2,IF(踏み台シート!O285=1,1,""))),IF(AND(踏み台シート!O285=1,踏み台シート!O499=1),2,IF(踏み台シート!O285=1,1,"")))</f>
        <v/>
      </c>
      <c r="P75" s="5" t="str">
        <f>IF($P$8&gt;=DATE(2023,5,8),IF('別紙3-3_要件ﾁｪｯｸﾘｽﾄ(0508以降)'!$C$28="×","",IF(AND(踏み台シート!P285=1,踏み台シート!P499=1),2,IF(踏み台シート!P285=1,1,""))),IF(AND(踏み台シート!P285=1,踏み台シート!P499=1),2,IF(踏み台シート!P285=1,1,"")))</f>
        <v/>
      </c>
      <c r="Q75" s="5" t="str">
        <f>IF($Q$8&gt;=DATE(2023,5,8),IF('別紙3-3_要件ﾁｪｯｸﾘｽﾄ(0508以降)'!$C$28="×","",IF(AND(踏み台シート!Q285=1,踏み台シート!Q499=1),2,IF(踏み台シート!Q285=1,1,""))),IF(AND(踏み台シート!Q285=1,踏み台シート!Q499=1),2,IF(踏み台シート!Q285=1,1,"")))</f>
        <v/>
      </c>
      <c r="R75" s="5" t="str">
        <f>IF($R$8&gt;=DATE(2023,5,8),IF('別紙3-3_要件ﾁｪｯｸﾘｽﾄ(0508以降)'!$C$28="×","",IF(AND(踏み台シート!R285=1,踏み台シート!R499=1),2,IF(踏み台シート!R285=1,1,""))),IF(AND(踏み台シート!R285=1,踏み台シート!R499=1),2,IF(踏み台シート!R285=1,1,"")))</f>
        <v/>
      </c>
      <c r="S75" s="5" t="str">
        <f>IF($S$8&gt;=DATE(2023,5,8),IF('別紙3-3_要件ﾁｪｯｸﾘｽﾄ(0508以降)'!$C$28="×","",IF(AND(踏み台シート!S285=1,踏み台シート!S499=1),2,IF(踏み台シート!S285=1,1,""))),IF(AND(踏み台シート!S285=1,踏み台シート!S499=1),2,IF(踏み台シート!S285=1,1,"")))</f>
        <v/>
      </c>
      <c r="T75" s="5" t="str">
        <f>IF($T$8&gt;=DATE(2023,5,8),IF('別紙3-3_要件ﾁｪｯｸﾘｽﾄ(0508以降)'!$C$28="×","",IF(AND(踏み台シート!T285=1,踏み台シート!T499=1),2,IF(踏み台シート!T285=1,1,""))),IF(AND(踏み台シート!T285=1,踏み台シート!T499=1),2,IF(踏み台シート!T285=1,1,"")))</f>
        <v/>
      </c>
      <c r="U75" s="5" t="str">
        <f>IF($U$8&gt;=DATE(2023,5,8),IF('別紙3-3_要件ﾁｪｯｸﾘｽﾄ(0508以降)'!$C$28="×","",IF(AND(踏み台シート!U285=1,踏み台シート!U499=1),2,IF(踏み台シート!U285=1,1,""))),IF(AND(踏み台シート!U285=1,踏み台シート!U499=1),2,IF(踏み台シート!U285=1,1,"")))</f>
        <v/>
      </c>
      <c r="V75" s="5" t="str">
        <f>IF($V$8&gt;=DATE(2023,5,8),IF('別紙3-3_要件ﾁｪｯｸﾘｽﾄ(0508以降)'!$C$28="×","",IF(AND(踏み台シート!V285=1,踏み台シート!V499=1),2,IF(踏み台シート!V285=1,1,""))),IF(AND(踏み台シート!V285=1,踏み台シート!V499=1),2,IF(踏み台シート!V285=1,1,"")))</f>
        <v/>
      </c>
      <c r="W75" s="5" t="str">
        <f>IF($W$8&gt;=DATE(2023,5,8),IF('別紙3-3_要件ﾁｪｯｸﾘｽﾄ(0508以降)'!$C$28="×","",IF(AND(踏み台シート!W285=1,踏み台シート!W499=1),2,IF(踏み台シート!W285=1,1,""))),IF(AND(踏み台シート!W285=1,踏み台シート!W499=1),2,IF(踏み台シート!W285=1,1,"")))</f>
        <v/>
      </c>
      <c r="X75" s="5" t="str">
        <f>IF($X$8&gt;=DATE(2023,5,8),IF('別紙3-3_要件ﾁｪｯｸﾘｽﾄ(0508以降)'!$C$28="×","",IF(AND(踏み台シート!X285=1,踏み台シート!X499=1),2,IF(踏み台シート!X285=1,1,""))),IF(AND(踏み台シート!X285=1,踏み台シート!X499=1),2,IF(踏み台シート!X285=1,1,"")))</f>
        <v/>
      </c>
      <c r="Y75" s="5" t="str">
        <f>IF($Y$8&gt;=DATE(2023,5,8),IF('別紙3-3_要件ﾁｪｯｸﾘｽﾄ(0508以降)'!$C$28="×","",IF(AND(踏み台シート!Y285=1,踏み台シート!Y499=1),2,IF(踏み台シート!Y285=1,1,""))),IF(AND(踏み台シート!Y285=1,踏み台シート!Y499=1),2,IF(踏み台シート!Y285=1,1,"")))</f>
        <v/>
      </c>
      <c r="Z75" s="5" t="str">
        <f>IF($Z$8&gt;=DATE(2023,5,8),IF('別紙3-3_要件ﾁｪｯｸﾘｽﾄ(0508以降)'!$C$28="×","",IF(AND(踏み台シート!Z285=1,踏み台シート!Z499=1),2,IF(踏み台シート!Z285=1,1,""))),IF(AND(踏み台シート!Z285=1,踏み台シート!Z499=1),2,IF(踏み台シート!Z285=1,1,"")))</f>
        <v/>
      </c>
      <c r="AA75" s="5" t="str">
        <f>IF($AA$8&gt;=DATE(2023,5,8),IF('別紙3-3_要件ﾁｪｯｸﾘｽﾄ(0508以降)'!$C$28="×","",IF(AND(踏み台シート!AA285=1,踏み台シート!AA499=1),2,IF(踏み台シート!AA285=1,1,""))),IF(AND(踏み台シート!AA285=1,踏み台シート!AA499=1),2,IF(踏み台シート!AA285=1,1,"")))</f>
        <v/>
      </c>
      <c r="AB75" s="5" t="str">
        <f>IF($AB$8&gt;=DATE(2023,5,8),IF('別紙3-3_要件ﾁｪｯｸﾘｽﾄ(0508以降)'!$C$28="×","",IF(AND(踏み台シート!AB285=1,踏み台シート!AB499=1),2,IF(踏み台シート!AB285=1,1,""))),IF(AND(踏み台シート!AB285=1,踏み台シート!AB499=1),2,IF(踏み台シート!AB285=1,1,"")))</f>
        <v/>
      </c>
      <c r="AC75" s="5" t="str">
        <f>IF($AC$8&gt;=DATE(2023,5,8),IF('別紙3-3_要件ﾁｪｯｸﾘｽﾄ(0508以降)'!$C$28="×","",IF(AND(踏み台シート!AC285=1,踏み台シート!AC499=1),2,IF(踏み台シート!AC285=1,1,""))),IF(AND(踏み台シート!AC285=1,踏み台シート!AC499=1),2,IF(踏み台シート!AC285=1,1,"")))</f>
        <v/>
      </c>
      <c r="AD75" s="5" t="str">
        <f>IF($AD$8&gt;=DATE(2023,5,8),IF('別紙3-3_要件ﾁｪｯｸﾘｽﾄ(0508以降)'!$C$28="×","",IF(AND(踏み台シート!AD285=1,踏み台シート!AD499=1),2,IF(踏み台シート!AD285=1,1,""))),IF(AND(踏み台シート!AD285=1,踏み台シート!AD499=1),2,IF(踏み台シート!AD285=1,1,"")))</f>
        <v/>
      </c>
      <c r="AE75" s="5" t="str">
        <f>IF($AE$8&gt;=DATE(2023,5,8),IF('別紙3-3_要件ﾁｪｯｸﾘｽﾄ(0508以降)'!$C$28="×","",IF(AND(踏み台シート!AE285=1,踏み台シート!AE499=1),2,IF(踏み台シート!AE285=1,1,""))),IF(AND(踏み台シート!AE285=1,踏み台シート!AE499=1),2,IF(踏み台シート!AE285=1,1,"")))</f>
        <v/>
      </c>
      <c r="AF75" s="5" t="str">
        <f>IF($AF$8&gt;=DATE(2023,5,8),IF('別紙3-3_要件ﾁｪｯｸﾘｽﾄ(0508以降)'!$C$28="×","",IF(AND(踏み台シート!AF285=1,踏み台シート!AF499=1),2,IF(踏み台シート!AF285=1,1,""))),IF(AND(踏み台シート!AF285=1,踏み台シート!AF499=1),2,IF(踏み台シート!AF285=1,1,"")))</f>
        <v/>
      </c>
      <c r="AG75" s="5" t="str">
        <f>IF($AG$8&gt;=DATE(2023,5,8),IF('別紙3-3_要件ﾁｪｯｸﾘｽﾄ(0508以降)'!$C$28="×","",IF(AND(踏み台シート!AG285=1,踏み台シート!AG499=1),2,IF(踏み台シート!AG285=1,1,""))),IF(AND(踏み台シート!AG285=1,踏み台シート!AG499=1),2,IF(踏み台シート!AG285=1,1,"")))</f>
        <v/>
      </c>
      <c r="AH75" s="5" t="str">
        <f>IF($AH$8&gt;=DATE(2023,5,8),IF('別紙3-3_要件ﾁｪｯｸﾘｽﾄ(0508以降)'!$C$28="×","",IF(AND(踏み台シート!AH285=1,踏み台シート!AH499=1),2,IF(踏み台シート!AH285=1,1,""))),IF(AND(踏み台シート!AH285=1,踏み台シート!AH499=1),2,IF(踏み台シート!AH285=1,1,"")))</f>
        <v/>
      </c>
      <c r="AI75" s="5" t="str">
        <f>IF($AI$8&gt;=DATE(2023,5,8),IF('別紙3-3_要件ﾁｪｯｸﾘｽﾄ(0508以降)'!$C$28="×","",IF(AND(踏み台シート!AI285=1,踏み台シート!AI499=1),2,IF(踏み台シート!AI285=1,1,""))),IF(AND(踏み台シート!AI285=1,踏み台シート!AI499=1),2,IF(踏み台シート!AI285=1,1,"")))</f>
        <v/>
      </c>
      <c r="AJ75" s="5" t="str">
        <f>IF($AJ$8&gt;=DATE(2023,5,8),IF('別紙3-3_要件ﾁｪｯｸﾘｽﾄ(0508以降)'!$C$28="×","",IF(AND(踏み台シート!AJ285=1,踏み台シート!AJ499=1),2,IF(踏み台シート!AJ285=1,1,""))),IF(AND(踏み台シート!AJ285=1,踏み台シート!AJ499=1),2,IF(踏み台シート!AJ285=1,1,"")))</f>
        <v/>
      </c>
      <c r="AK75" s="5" t="str">
        <f>IF($AK$8&gt;=DATE(2023,5,8),IF('別紙3-3_要件ﾁｪｯｸﾘｽﾄ(0508以降)'!$C$28="×","",IF(AND(踏み台シート!AK285=1,踏み台シート!AK499=1),2,IF(踏み台シート!AK285=1,1,""))),IF(AND(踏み台シート!AK285=1,踏み台シート!AK499=1),2,IF(踏み台シート!AK285=1,1,"")))</f>
        <v/>
      </c>
      <c r="AL75" s="5" t="str">
        <f>IF($AL$8&gt;=DATE(2023,5,8),IF('別紙3-3_要件ﾁｪｯｸﾘｽﾄ(0508以降)'!$C$28="×","",IF(AND(踏み台シート!AL285=1,踏み台シート!AL499=1),2,IF(踏み台シート!AL285=1,1,""))),IF(AND(踏み台シート!AL285=1,踏み台シート!AL499=1),2,IF(踏み台シート!AL285=1,1,"")))</f>
        <v/>
      </c>
      <c r="AM75" s="5" t="str">
        <f>IF($AM$8&gt;=DATE(2023,5,8),IF('別紙3-3_要件ﾁｪｯｸﾘｽﾄ(0508以降)'!$C$28="×","",IF(AND(踏み台シート!AM285=1,踏み台シート!AM499=1),2,IF(踏み台シート!AM285=1,1,""))),IF(AND(踏み台シート!AM285=1,踏み台シート!AM499=1),2,IF(踏み台シート!AM285=1,1,"")))</f>
        <v/>
      </c>
      <c r="AN75" s="5" t="str">
        <f>IF($AN$8&gt;=DATE(2023,5,8),IF('別紙3-3_要件ﾁｪｯｸﾘｽﾄ(0508以降)'!$C$28="×","",IF(AND(踏み台シート!AN285=1,踏み台シート!AN499=1),2,IF(踏み台シート!AN285=1,1,""))),IF(AND(踏み台シート!AN285=1,踏み台シート!AN499=1),2,IF(踏み台シート!AN285=1,1,"")))</f>
        <v/>
      </c>
      <c r="AO75" s="5" t="str">
        <f>IF($AO$8&gt;=DATE(2023,5,8),IF('別紙3-3_要件ﾁｪｯｸﾘｽﾄ(0508以降)'!$C$28="×","",IF(AND(踏み台シート!AO285=1,踏み台シート!AO499=1),2,IF(踏み台シート!AO285=1,1,""))),IF(AND(踏み台シート!AO285=1,踏み台シート!AO499=1),2,IF(踏み台シート!AO285=1,1,"")))</f>
        <v/>
      </c>
      <c r="AP75" s="5" t="str">
        <f>IF($AP$8&gt;=DATE(2023,5,8),IF('別紙3-3_要件ﾁｪｯｸﾘｽﾄ(0508以降)'!$C$28="×","",IF(AND(踏み台シート!AP285=1,踏み台シート!AP499=1),2,IF(踏み台シート!AP285=1,1,""))),IF(AND(踏み台シート!AP285=1,踏み台シート!AP499=1),2,IF(踏み台シート!AP285=1,1,"")))</f>
        <v/>
      </c>
      <c r="AQ75" s="5" t="str">
        <f>IF($AQ$8&gt;=DATE(2023,5,8),IF('別紙3-3_要件ﾁｪｯｸﾘｽﾄ(0508以降)'!$C$28="×","",IF(AND(踏み台シート!AQ285=1,踏み台シート!AQ499=1),2,IF(踏み台シート!AQ285=1,1,""))),IF(AND(踏み台シート!AQ285=1,踏み台シート!AQ499=1),2,IF(踏み台シート!AQ285=1,1,"")))</f>
        <v/>
      </c>
      <c r="AR75" s="5" t="str">
        <f>IF($AR$8&gt;=DATE(2023,5,8),IF('別紙3-3_要件ﾁｪｯｸﾘｽﾄ(0508以降)'!$C$28="×","",IF(AND(踏み台シート!AR285=1,踏み台シート!AR499=1),2,IF(踏み台シート!AR285=1,1,""))),IF(AND(踏み台シート!AR285=1,踏み台シート!AR499=1),2,IF(踏み台シート!AR285=1,1,"")))</f>
        <v/>
      </c>
      <c r="AS75" s="5" t="str">
        <f>IF($AS$8&gt;=DATE(2023,5,8),IF('別紙3-3_要件ﾁｪｯｸﾘｽﾄ(0508以降)'!$C$28="×","",IF(AND(踏み台シート!AS285=1,踏み台シート!AS499=1),2,IF(踏み台シート!AS285=1,1,""))),IF(AND(踏み台シート!AS285=1,踏み台シート!AS499=1),2,IF(踏み台シート!AS285=1,1,"")))</f>
        <v/>
      </c>
      <c r="AT75" s="5" t="str">
        <f>IF($AT$8&gt;=DATE(2023,5,8),IF('別紙3-3_要件ﾁｪｯｸﾘｽﾄ(0508以降)'!$C$28="×","",IF(AND(踏み台シート!AT285=1,踏み台シート!AT499=1),2,IF(踏み台シート!AT285=1,1,""))),IF(AND(踏み台シート!AT285=1,踏み台シート!AT499=1),2,IF(踏み台シート!AT285=1,1,"")))</f>
        <v/>
      </c>
      <c r="AU75" s="5" t="str">
        <f>IF($AU$8&gt;=DATE(2023,5,8),IF('別紙3-3_要件ﾁｪｯｸﾘｽﾄ(0508以降)'!$C$28="×","",IF(AND(踏み台シート!AU285=1,踏み台シート!AU499=1),2,IF(踏み台シート!AU285=1,1,""))),IF(AND(踏み台シート!AU285=1,踏み台シート!AU499=1),2,IF(踏み台シート!AU285=1,1,"")))</f>
        <v/>
      </c>
      <c r="AV75" s="5" t="str">
        <f>IF($AV$8&gt;=DATE(2023,5,8),IF('別紙3-3_要件ﾁｪｯｸﾘｽﾄ(0508以降)'!$C$28="×","",IF(AND(踏み台シート!AV285=1,踏み台シート!AV499=1),2,IF(踏み台シート!AV285=1,1,""))),IF(AND(踏み台シート!AV285=1,踏み台シート!AV499=1),2,IF(踏み台シート!AV285=1,1,"")))</f>
        <v/>
      </c>
      <c r="AW75" s="5" t="str">
        <f>IF($AW$8&gt;=DATE(2023,5,8),IF('別紙3-3_要件ﾁｪｯｸﾘｽﾄ(0508以降)'!$C$28="×","",IF(AND(踏み台シート!AW285=1,踏み台シート!AW499=1),2,IF(踏み台シート!AW285=1,1,""))),IF(AND(踏み台シート!AW285=1,踏み台シート!AW499=1),2,IF(踏み台シート!AW285=1,1,"")))</f>
        <v/>
      </c>
      <c r="AX75" s="5" t="str">
        <f>IF($AX$8&gt;=DATE(2023,5,8),IF('別紙3-3_要件ﾁｪｯｸﾘｽﾄ(0508以降)'!$C$28="×","",IF(AND(踏み台シート!AX285=1,踏み台シート!AX499=1),2,IF(踏み台シート!AX285=1,1,""))),IF(AND(踏み台シート!AX285=1,踏み台シート!AX499=1),2,IF(踏み台シート!AX285=1,1,"")))</f>
        <v/>
      </c>
      <c r="AY75" s="5" t="str">
        <f>IF($AY$8&gt;=DATE(2023,5,8),IF('別紙3-3_要件ﾁｪｯｸﾘｽﾄ(0508以降)'!$C$28="×","",IF(AND(踏み台シート!AY285=1,踏み台シート!AY499=1),2,IF(踏み台シート!AY285=1,1,""))),IF(AND(踏み台シート!AY285=1,踏み台シート!AY499=1),2,IF(踏み台シート!AY285=1,1,"")))</f>
        <v/>
      </c>
      <c r="AZ75" s="5" t="str">
        <f>IF($AZ$8&gt;=DATE(2023,5,8),IF('別紙3-3_要件ﾁｪｯｸﾘｽﾄ(0508以降)'!$C$28="×","",IF(AND(踏み台シート!AZ285=1,踏み台シート!AZ499=1),2,IF(踏み台シート!AZ285=1,1,""))),IF(AND(踏み台シート!AZ285=1,踏み台シート!AZ499=1),2,IF(踏み台シート!AZ285=1,1,"")))</f>
        <v/>
      </c>
      <c r="BA75" s="5" t="str">
        <f>IF($BA$8&gt;=DATE(2023,5,8),IF('別紙3-3_要件ﾁｪｯｸﾘｽﾄ(0508以降)'!$C$28="×","",IF(AND(踏み台シート!BA285=1,踏み台シート!BA499=1),2,IF(踏み台シート!BA285=1,1,""))),IF(AND(踏み台シート!BA285=1,踏み台シート!BA499=1),2,IF(踏み台シート!BA285=1,1,"")))</f>
        <v/>
      </c>
      <c r="BB75" s="18" t="str">
        <f t="shared" si="28"/>
        <v/>
      </c>
      <c r="BC75" s="7" t="str">
        <f t="shared" si="26"/>
        <v/>
      </c>
      <c r="BD75" s="7" t="str">
        <f t="shared" si="27"/>
        <v/>
      </c>
    </row>
    <row r="76" spans="1:56" ht="24" hidden="1" customHeight="1" x14ac:dyDescent="0.2">
      <c r="A76" s="5" t="str">
        <f t="shared" si="25"/>
        <v/>
      </c>
      <c r="B76" s="14" t="str">
        <f>IF('別紙3-1_区分⑤所要額内訳'!B78="","",'別紙3-1_区分⑤所要額内訳'!B78)</f>
        <v/>
      </c>
      <c r="C76" s="5" t="str">
        <f>IF('別紙3-1_区分⑤所要額内訳'!C78="","",'別紙3-1_区分⑤所要額内訳'!C78)</f>
        <v/>
      </c>
      <c r="D76" s="5">
        <f>IF($D$8&gt;=DATE(2023,5,8),IF('別紙3-3_要件ﾁｪｯｸﾘｽﾄ(0508以降)'!$C$28="×","",IF(AND(踏み台シート!D286=1,踏み台シート!D500=1),2,IF(踏み台シート!D286=1,1,""))),IF(AND(踏み台シート!D286=1,踏み台シート!D500=1),2,IF(踏み台シート!D286=1,1,"")))</f>
        <v>1</v>
      </c>
      <c r="E76" s="5" t="str">
        <f>IF($E$8&gt;=DATE(2023,5,8),IF('別紙3-3_要件ﾁｪｯｸﾘｽﾄ(0508以降)'!$C$28="×","",IF(AND(踏み台シート!E286=1,踏み台シート!E500=1),2,IF(踏み台シート!E286=1,1,""))),IF(AND(踏み台シート!E286=1,踏み台シート!E500=1),2,IF(踏み台シート!E286=1,1,"")))</f>
        <v/>
      </c>
      <c r="F76" s="5" t="str">
        <f>IF($F$8&gt;=DATE(2023,5,8),IF('別紙3-3_要件ﾁｪｯｸﾘｽﾄ(0508以降)'!$C$28="×","",IF(AND(踏み台シート!F286=1,踏み台シート!F500=1),2,IF(踏み台シート!F286=1,1,""))),IF(AND(踏み台シート!F286=1,踏み台シート!F500=1),2,IF(踏み台シート!F286=1,1,"")))</f>
        <v/>
      </c>
      <c r="G76" s="5" t="str">
        <f>IF($G$8&gt;=DATE(2023,5,8),IF('別紙3-3_要件ﾁｪｯｸﾘｽﾄ(0508以降)'!$C$28="×","",IF(AND(踏み台シート!G286=1,踏み台シート!G500=1),2,IF(踏み台シート!G286=1,1,""))),IF(AND(踏み台シート!G286=1,踏み台シート!G500=1),2,IF(踏み台シート!G286=1,1,"")))</f>
        <v/>
      </c>
      <c r="H76" s="5" t="str">
        <f>IF($H$8&gt;=DATE(2023,5,8),IF('別紙3-3_要件ﾁｪｯｸﾘｽﾄ(0508以降)'!$C$28="×","",IF(AND(踏み台シート!H286=1,踏み台シート!H500=1),2,IF(踏み台シート!H286=1,1,""))),IF(AND(踏み台シート!H286=1,踏み台シート!H500=1),2,IF(踏み台シート!H286=1,1,"")))</f>
        <v/>
      </c>
      <c r="I76" s="5" t="str">
        <f>IF($I$8&gt;=DATE(2023,5,8),IF('別紙3-3_要件ﾁｪｯｸﾘｽﾄ(0508以降)'!$C$28="×","",IF(AND(踏み台シート!I286=1,踏み台シート!I500=1),2,IF(踏み台シート!I286=1,1,""))),IF(AND(踏み台シート!I286=1,踏み台シート!I500=1),2,IF(踏み台シート!I286=1,1,"")))</f>
        <v/>
      </c>
      <c r="J76" s="5" t="str">
        <f>IF($J$8&gt;=DATE(2023,5,8),IF('別紙3-3_要件ﾁｪｯｸﾘｽﾄ(0508以降)'!$C$28="×","",IF(AND(踏み台シート!J286=1,踏み台シート!J500=1),2,IF(踏み台シート!J286=1,1,""))),IF(AND(踏み台シート!J286=1,踏み台シート!J500=1),2,IF(踏み台シート!J286=1,1,"")))</f>
        <v/>
      </c>
      <c r="K76" s="5" t="str">
        <f>IF($K$8&gt;=DATE(2023,5,8),IF('別紙3-3_要件ﾁｪｯｸﾘｽﾄ(0508以降)'!$C$28="×","",IF(AND(踏み台シート!K286=1,踏み台シート!K500=1),2,IF(踏み台シート!K286=1,1,""))),IF(AND(踏み台シート!K286=1,踏み台シート!K500=1),2,IF(踏み台シート!K286=1,1,"")))</f>
        <v/>
      </c>
      <c r="L76" s="5" t="str">
        <f>IF($L$8&gt;=DATE(2023,5,8),IF('別紙3-3_要件ﾁｪｯｸﾘｽﾄ(0508以降)'!$C$28="×","",IF(AND(踏み台シート!L286=1,踏み台シート!L500=1),2,IF(踏み台シート!L286=1,1,""))),IF(AND(踏み台シート!L286=1,踏み台シート!L500=1),2,IF(踏み台シート!L286=1,1,"")))</f>
        <v/>
      </c>
      <c r="M76" s="5" t="str">
        <f>IF($M$8&gt;=DATE(2023,5,8),IF('別紙3-3_要件ﾁｪｯｸﾘｽﾄ(0508以降)'!$C$28="×","",IF(AND(踏み台シート!M286=1,踏み台シート!M500=1),2,IF(踏み台シート!M286=1,1,""))),IF(AND(踏み台シート!M286=1,踏み台シート!M500=1),2,IF(踏み台シート!M286=1,1,"")))</f>
        <v/>
      </c>
      <c r="N76" s="5" t="str">
        <f>IF($N$8&gt;=DATE(2023,5,8),IF('別紙3-3_要件ﾁｪｯｸﾘｽﾄ(0508以降)'!$C$28="×","",IF(AND(踏み台シート!N286=1,踏み台シート!N500=1),2,IF(踏み台シート!N286=1,1,""))),IF(AND(踏み台シート!N286=1,踏み台シート!N500=1),2,IF(踏み台シート!N286=1,1,"")))</f>
        <v/>
      </c>
      <c r="O76" s="5" t="str">
        <f>IF($O$8&gt;=DATE(2023,5,8),IF('別紙3-3_要件ﾁｪｯｸﾘｽﾄ(0508以降)'!$C$28="×","",IF(AND(踏み台シート!O286=1,踏み台シート!O500=1),2,IF(踏み台シート!O286=1,1,""))),IF(AND(踏み台シート!O286=1,踏み台シート!O500=1),2,IF(踏み台シート!O286=1,1,"")))</f>
        <v/>
      </c>
      <c r="P76" s="5" t="str">
        <f>IF($P$8&gt;=DATE(2023,5,8),IF('別紙3-3_要件ﾁｪｯｸﾘｽﾄ(0508以降)'!$C$28="×","",IF(AND(踏み台シート!P286=1,踏み台シート!P500=1),2,IF(踏み台シート!P286=1,1,""))),IF(AND(踏み台シート!P286=1,踏み台シート!P500=1),2,IF(踏み台シート!P286=1,1,"")))</f>
        <v/>
      </c>
      <c r="Q76" s="5" t="str">
        <f>IF($Q$8&gt;=DATE(2023,5,8),IF('別紙3-3_要件ﾁｪｯｸﾘｽﾄ(0508以降)'!$C$28="×","",IF(AND(踏み台シート!Q286=1,踏み台シート!Q500=1),2,IF(踏み台シート!Q286=1,1,""))),IF(AND(踏み台シート!Q286=1,踏み台シート!Q500=1),2,IF(踏み台シート!Q286=1,1,"")))</f>
        <v/>
      </c>
      <c r="R76" s="5" t="str">
        <f>IF($R$8&gt;=DATE(2023,5,8),IF('別紙3-3_要件ﾁｪｯｸﾘｽﾄ(0508以降)'!$C$28="×","",IF(AND(踏み台シート!R286=1,踏み台シート!R500=1),2,IF(踏み台シート!R286=1,1,""))),IF(AND(踏み台シート!R286=1,踏み台シート!R500=1),2,IF(踏み台シート!R286=1,1,"")))</f>
        <v/>
      </c>
      <c r="S76" s="5" t="str">
        <f>IF($S$8&gt;=DATE(2023,5,8),IF('別紙3-3_要件ﾁｪｯｸﾘｽﾄ(0508以降)'!$C$28="×","",IF(AND(踏み台シート!S286=1,踏み台シート!S500=1),2,IF(踏み台シート!S286=1,1,""))),IF(AND(踏み台シート!S286=1,踏み台シート!S500=1),2,IF(踏み台シート!S286=1,1,"")))</f>
        <v/>
      </c>
      <c r="T76" s="5" t="str">
        <f>IF($T$8&gt;=DATE(2023,5,8),IF('別紙3-3_要件ﾁｪｯｸﾘｽﾄ(0508以降)'!$C$28="×","",IF(AND(踏み台シート!T286=1,踏み台シート!T500=1),2,IF(踏み台シート!T286=1,1,""))),IF(AND(踏み台シート!T286=1,踏み台シート!T500=1),2,IF(踏み台シート!T286=1,1,"")))</f>
        <v/>
      </c>
      <c r="U76" s="5" t="str">
        <f>IF($U$8&gt;=DATE(2023,5,8),IF('別紙3-3_要件ﾁｪｯｸﾘｽﾄ(0508以降)'!$C$28="×","",IF(AND(踏み台シート!U286=1,踏み台シート!U500=1),2,IF(踏み台シート!U286=1,1,""))),IF(AND(踏み台シート!U286=1,踏み台シート!U500=1),2,IF(踏み台シート!U286=1,1,"")))</f>
        <v/>
      </c>
      <c r="V76" s="5" t="str">
        <f>IF($V$8&gt;=DATE(2023,5,8),IF('別紙3-3_要件ﾁｪｯｸﾘｽﾄ(0508以降)'!$C$28="×","",IF(AND(踏み台シート!V286=1,踏み台シート!V500=1),2,IF(踏み台シート!V286=1,1,""))),IF(AND(踏み台シート!V286=1,踏み台シート!V500=1),2,IF(踏み台シート!V286=1,1,"")))</f>
        <v/>
      </c>
      <c r="W76" s="5" t="str">
        <f>IF($W$8&gt;=DATE(2023,5,8),IF('別紙3-3_要件ﾁｪｯｸﾘｽﾄ(0508以降)'!$C$28="×","",IF(AND(踏み台シート!W286=1,踏み台シート!W500=1),2,IF(踏み台シート!W286=1,1,""))),IF(AND(踏み台シート!W286=1,踏み台シート!W500=1),2,IF(踏み台シート!W286=1,1,"")))</f>
        <v/>
      </c>
      <c r="X76" s="5" t="str">
        <f>IF($X$8&gt;=DATE(2023,5,8),IF('別紙3-3_要件ﾁｪｯｸﾘｽﾄ(0508以降)'!$C$28="×","",IF(AND(踏み台シート!X286=1,踏み台シート!X500=1),2,IF(踏み台シート!X286=1,1,""))),IF(AND(踏み台シート!X286=1,踏み台シート!X500=1),2,IF(踏み台シート!X286=1,1,"")))</f>
        <v/>
      </c>
      <c r="Y76" s="5" t="str">
        <f>IF($Y$8&gt;=DATE(2023,5,8),IF('別紙3-3_要件ﾁｪｯｸﾘｽﾄ(0508以降)'!$C$28="×","",IF(AND(踏み台シート!Y286=1,踏み台シート!Y500=1),2,IF(踏み台シート!Y286=1,1,""))),IF(AND(踏み台シート!Y286=1,踏み台シート!Y500=1),2,IF(踏み台シート!Y286=1,1,"")))</f>
        <v/>
      </c>
      <c r="Z76" s="5" t="str">
        <f>IF($Z$8&gt;=DATE(2023,5,8),IF('別紙3-3_要件ﾁｪｯｸﾘｽﾄ(0508以降)'!$C$28="×","",IF(AND(踏み台シート!Z286=1,踏み台シート!Z500=1),2,IF(踏み台シート!Z286=1,1,""))),IF(AND(踏み台シート!Z286=1,踏み台シート!Z500=1),2,IF(踏み台シート!Z286=1,1,"")))</f>
        <v/>
      </c>
      <c r="AA76" s="5" t="str">
        <f>IF($AA$8&gt;=DATE(2023,5,8),IF('別紙3-3_要件ﾁｪｯｸﾘｽﾄ(0508以降)'!$C$28="×","",IF(AND(踏み台シート!AA286=1,踏み台シート!AA500=1),2,IF(踏み台シート!AA286=1,1,""))),IF(AND(踏み台シート!AA286=1,踏み台シート!AA500=1),2,IF(踏み台シート!AA286=1,1,"")))</f>
        <v/>
      </c>
      <c r="AB76" s="5" t="str">
        <f>IF($AB$8&gt;=DATE(2023,5,8),IF('別紙3-3_要件ﾁｪｯｸﾘｽﾄ(0508以降)'!$C$28="×","",IF(AND(踏み台シート!AB286=1,踏み台シート!AB500=1),2,IF(踏み台シート!AB286=1,1,""))),IF(AND(踏み台シート!AB286=1,踏み台シート!AB500=1),2,IF(踏み台シート!AB286=1,1,"")))</f>
        <v/>
      </c>
      <c r="AC76" s="5" t="str">
        <f>IF($AC$8&gt;=DATE(2023,5,8),IF('別紙3-3_要件ﾁｪｯｸﾘｽﾄ(0508以降)'!$C$28="×","",IF(AND(踏み台シート!AC286=1,踏み台シート!AC500=1),2,IF(踏み台シート!AC286=1,1,""))),IF(AND(踏み台シート!AC286=1,踏み台シート!AC500=1),2,IF(踏み台シート!AC286=1,1,"")))</f>
        <v/>
      </c>
      <c r="AD76" s="5" t="str">
        <f>IF($AD$8&gt;=DATE(2023,5,8),IF('別紙3-3_要件ﾁｪｯｸﾘｽﾄ(0508以降)'!$C$28="×","",IF(AND(踏み台シート!AD286=1,踏み台シート!AD500=1),2,IF(踏み台シート!AD286=1,1,""))),IF(AND(踏み台シート!AD286=1,踏み台シート!AD500=1),2,IF(踏み台シート!AD286=1,1,"")))</f>
        <v/>
      </c>
      <c r="AE76" s="5" t="str">
        <f>IF($AE$8&gt;=DATE(2023,5,8),IF('別紙3-3_要件ﾁｪｯｸﾘｽﾄ(0508以降)'!$C$28="×","",IF(AND(踏み台シート!AE286=1,踏み台シート!AE500=1),2,IF(踏み台シート!AE286=1,1,""))),IF(AND(踏み台シート!AE286=1,踏み台シート!AE500=1),2,IF(踏み台シート!AE286=1,1,"")))</f>
        <v/>
      </c>
      <c r="AF76" s="5" t="str">
        <f>IF($AF$8&gt;=DATE(2023,5,8),IF('別紙3-3_要件ﾁｪｯｸﾘｽﾄ(0508以降)'!$C$28="×","",IF(AND(踏み台シート!AF286=1,踏み台シート!AF500=1),2,IF(踏み台シート!AF286=1,1,""))),IF(AND(踏み台シート!AF286=1,踏み台シート!AF500=1),2,IF(踏み台シート!AF286=1,1,"")))</f>
        <v/>
      </c>
      <c r="AG76" s="5" t="str">
        <f>IF($AG$8&gt;=DATE(2023,5,8),IF('別紙3-3_要件ﾁｪｯｸﾘｽﾄ(0508以降)'!$C$28="×","",IF(AND(踏み台シート!AG286=1,踏み台シート!AG500=1),2,IF(踏み台シート!AG286=1,1,""))),IF(AND(踏み台シート!AG286=1,踏み台シート!AG500=1),2,IF(踏み台シート!AG286=1,1,"")))</f>
        <v/>
      </c>
      <c r="AH76" s="5" t="str">
        <f>IF($AH$8&gt;=DATE(2023,5,8),IF('別紙3-3_要件ﾁｪｯｸﾘｽﾄ(0508以降)'!$C$28="×","",IF(AND(踏み台シート!AH286=1,踏み台シート!AH500=1),2,IF(踏み台シート!AH286=1,1,""))),IF(AND(踏み台シート!AH286=1,踏み台シート!AH500=1),2,IF(踏み台シート!AH286=1,1,"")))</f>
        <v/>
      </c>
      <c r="AI76" s="5" t="str">
        <f>IF($AI$8&gt;=DATE(2023,5,8),IF('別紙3-3_要件ﾁｪｯｸﾘｽﾄ(0508以降)'!$C$28="×","",IF(AND(踏み台シート!AI286=1,踏み台シート!AI500=1),2,IF(踏み台シート!AI286=1,1,""))),IF(AND(踏み台シート!AI286=1,踏み台シート!AI500=1),2,IF(踏み台シート!AI286=1,1,"")))</f>
        <v/>
      </c>
      <c r="AJ76" s="5" t="str">
        <f>IF($AJ$8&gt;=DATE(2023,5,8),IF('別紙3-3_要件ﾁｪｯｸﾘｽﾄ(0508以降)'!$C$28="×","",IF(AND(踏み台シート!AJ286=1,踏み台シート!AJ500=1),2,IF(踏み台シート!AJ286=1,1,""))),IF(AND(踏み台シート!AJ286=1,踏み台シート!AJ500=1),2,IF(踏み台シート!AJ286=1,1,"")))</f>
        <v/>
      </c>
      <c r="AK76" s="5" t="str">
        <f>IF($AK$8&gt;=DATE(2023,5,8),IF('別紙3-3_要件ﾁｪｯｸﾘｽﾄ(0508以降)'!$C$28="×","",IF(AND(踏み台シート!AK286=1,踏み台シート!AK500=1),2,IF(踏み台シート!AK286=1,1,""))),IF(AND(踏み台シート!AK286=1,踏み台シート!AK500=1),2,IF(踏み台シート!AK286=1,1,"")))</f>
        <v/>
      </c>
      <c r="AL76" s="5" t="str">
        <f>IF($AL$8&gt;=DATE(2023,5,8),IF('別紙3-3_要件ﾁｪｯｸﾘｽﾄ(0508以降)'!$C$28="×","",IF(AND(踏み台シート!AL286=1,踏み台シート!AL500=1),2,IF(踏み台シート!AL286=1,1,""))),IF(AND(踏み台シート!AL286=1,踏み台シート!AL500=1),2,IF(踏み台シート!AL286=1,1,"")))</f>
        <v/>
      </c>
      <c r="AM76" s="5" t="str">
        <f>IF($AM$8&gt;=DATE(2023,5,8),IF('別紙3-3_要件ﾁｪｯｸﾘｽﾄ(0508以降)'!$C$28="×","",IF(AND(踏み台シート!AM286=1,踏み台シート!AM500=1),2,IF(踏み台シート!AM286=1,1,""))),IF(AND(踏み台シート!AM286=1,踏み台シート!AM500=1),2,IF(踏み台シート!AM286=1,1,"")))</f>
        <v/>
      </c>
      <c r="AN76" s="5" t="str">
        <f>IF($AN$8&gt;=DATE(2023,5,8),IF('別紙3-3_要件ﾁｪｯｸﾘｽﾄ(0508以降)'!$C$28="×","",IF(AND(踏み台シート!AN286=1,踏み台シート!AN500=1),2,IF(踏み台シート!AN286=1,1,""))),IF(AND(踏み台シート!AN286=1,踏み台シート!AN500=1),2,IF(踏み台シート!AN286=1,1,"")))</f>
        <v/>
      </c>
      <c r="AO76" s="5" t="str">
        <f>IF($AO$8&gt;=DATE(2023,5,8),IF('別紙3-3_要件ﾁｪｯｸﾘｽﾄ(0508以降)'!$C$28="×","",IF(AND(踏み台シート!AO286=1,踏み台シート!AO500=1),2,IF(踏み台シート!AO286=1,1,""))),IF(AND(踏み台シート!AO286=1,踏み台シート!AO500=1),2,IF(踏み台シート!AO286=1,1,"")))</f>
        <v/>
      </c>
      <c r="AP76" s="5" t="str">
        <f>IF($AP$8&gt;=DATE(2023,5,8),IF('別紙3-3_要件ﾁｪｯｸﾘｽﾄ(0508以降)'!$C$28="×","",IF(AND(踏み台シート!AP286=1,踏み台シート!AP500=1),2,IF(踏み台シート!AP286=1,1,""))),IF(AND(踏み台シート!AP286=1,踏み台シート!AP500=1),2,IF(踏み台シート!AP286=1,1,"")))</f>
        <v/>
      </c>
      <c r="AQ76" s="5" t="str">
        <f>IF($AQ$8&gt;=DATE(2023,5,8),IF('別紙3-3_要件ﾁｪｯｸﾘｽﾄ(0508以降)'!$C$28="×","",IF(AND(踏み台シート!AQ286=1,踏み台シート!AQ500=1),2,IF(踏み台シート!AQ286=1,1,""))),IF(AND(踏み台シート!AQ286=1,踏み台シート!AQ500=1),2,IF(踏み台シート!AQ286=1,1,"")))</f>
        <v/>
      </c>
      <c r="AR76" s="5" t="str">
        <f>IF($AR$8&gt;=DATE(2023,5,8),IF('別紙3-3_要件ﾁｪｯｸﾘｽﾄ(0508以降)'!$C$28="×","",IF(AND(踏み台シート!AR286=1,踏み台シート!AR500=1),2,IF(踏み台シート!AR286=1,1,""))),IF(AND(踏み台シート!AR286=1,踏み台シート!AR500=1),2,IF(踏み台シート!AR286=1,1,"")))</f>
        <v/>
      </c>
      <c r="AS76" s="5" t="str">
        <f>IF($AS$8&gt;=DATE(2023,5,8),IF('別紙3-3_要件ﾁｪｯｸﾘｽﾄ(0508以降)'!$C$28="×","",IF(AND(踏み台シート!AS286=1,踏み台シート!AS500=1),2,IF(踏み台シート!AS286=1,1,""))),IF(AND(踏み台シート!AS286=1,踏み台シート!AS500=1),2,IF(踏み台シート!AS286=1,1,"")))</f>
        <v/>
      </c>
      <c r="AT76" s="5" t="str">
        <f>IF($AT$8&gt;=DATE(2023,5,8),IF('別紙3-3_要件ﾁｪｯｸﾘｽﾄ(0508以降)'!$C$28="×","",IF(AND(踏み台シート!AT286=1,踏み台シート!AT500=1),2,IF(踏み台シート!AT286=1,1,""))),IF(AND(踏み台シート!AT286=1,踏み台シート!AT500=1),2,IF(踏み台シート!AT286=1,1,"")))</f>
        <v/>
      </c>
      <c r="AU76" s="5" t="str">
        <f>IF($AU$8&gt;=DATE(2023,5,8),IF('別紙3-3_要件ﾁｪｯｸﾘｽﾄ(0508以降)'!$C$28="×","",IF(AND(踏み台シート!AU286=1,踏み台シート!AU500=1),2,IF(踏み台シート!AU286=1,1,""))),IF(AND(踏み台シート!AU286=1,踏み台シート!AU500=1),2,IF(踏み台シート!AU286=1,1,"")))</f>
        <v/>
      </c>
      <c r="AV76" s="5" t="str">
        <f>IF($AV$8&gt;=DATE(2023,5,8),IF('別紙3-3_要件ﾁｪｯｸﾘｽﾄ(0508以降)'!$C$28="×","",IF(AND(踏み台シート!AV286=1,踏み台シート!AV500=1),2,IF(踏み台シート!AV286=1,1,""))),IF(AND(踏み台シート!AV286=1,踏み台シート!AV500=1),2,IF(踏み台シート!AV286=1,1,"")))</f>
        <v/>
      </c>
      <c r="AW76" s="5" t="str">
        <f>IF($AW$8&gt;=DATE(2023,5,8),IF('別紙3-3_要件ﾁｪｯｸﾘｽﾄ(0508以降)'!$C$28="×","",IF(AND(踏み台シート!AW286=1,踏み台シート!AW500=1),2,IF(踏み台シート!AW286=1,1,""))),IF(AND(踏み台シート!AW286=1,踏み台シート!AW500=1),2,IF(踏み台シート!AW286=1,1,"")))</f>
        <v/>
      </c>
      <c r="AX76" s="5" t="str">
        <f>IF($AX$8&gt;=DATE(2023,5,8),IF('別紙3-3_要件ﾁｪｯｸﾘｽﾄ(0508以降)'!$C$28="×","",IF(AND(踏み台シート!AX286=1,踏み台シート!AX500=1),2,IF(踏み台シート!AX286=1,1,""))),IF(AND(踏み台シート!AX286=1,踏み台シート!AX500=1),2,IF(踏み台シート!AX286=1,1,"")))</f>
        <v/>
      </c>
      <c r="AY76" s="5" t="str">
        <f>IF($AY$8&gt;=DATE(2023,5,8),IF('別紙3-3_要件ﾁｪｯｸﾘｽﾄ(0508以降)'!$C$28="×","",IF(AND(踏み台シート!AY286=1,踏み台シート!AY500=1),2,IF(踏み台シート!AY286=1,1,""))),IF(AND(踏み台シート!AY286=1,踏み台シート!AY500=1),2,IF(踏み台シート!AY286=1,1,"")))</f>
        <v/>
      </c>
      <c r="AZ76" s="5" t="str">
        <f>IF($AZ$8&gt;=DATE(2023,5,8),IF('別紙3-3_要件ﾁｪｯｸﾘｽﾄ(0508以降)'!$C$28="×","",IF(AND(踏み台シート!AZ286=1,踏み台シート!AZ500=1),2,IF(踏み台シート!AZ286=1,1,""))),IF(AND(踏み台シート!AZ286=1,踏み台シート!AZ500=1),2,IF(踏み台シート!AZ286=1,1,"")))</f>
        <v/>
      </c>
      <c r="BA76" s="5" t="str">
        <f>IF($BA$8&gt;=DATE(2023,5,8),IF('別紙3-3_要件ﾁｪｯｸﾘｽﾄ(0508以降)'!$C$28="×","",IF(AND(踏み台シート!BA286=1,踏み台シート!BA500=1),2,IF(踏み台シート!BA286=1,1,""))),IF(AND(踏み台シート!BA286=1,踏み台シート!BA500=1),2,IF(踏み台シート!BA286=1,1,"")))</f>
        <v/>
      </c>
      <c r="BB76" s="18" t="str">
        <f t="shared" si="28"/>
        <v/>
      </c>
      <c r="BC76" s="7" t="str">
        <f t="shared" si="26"/>
        <v/>
      </c>
      <c r="BD76" s="7" t="str">
        <f t="shared" si="27"/>
        <v/>
      </c>
    </row>
    <row r="77" spans="1:56" ht="24" hidden="1" customHeight="1" x14ac:dyDescent="0.2">
      <c r="A77" s="5" t="str">
        <f t="shared" si="25"/>
        <v/>
      </c>
      <c r="B77" s="14" t="str">
        <f>IF('別紙3-1_区分⑤所要額内訳'!B79="","",'別紙3-1_区分⑤所要額内訳'!B79)</f>
        <v/>
      </c>
      <c r="C77" s="5" t="str">
        <f>IF('別紙3-1_区分⑤所要額内訳'!C79="","",'別紙3-1_区分⑤所要額内訳'!C79)</f>
        <v/>
      </c>
      <c r="D77" s="5">
        <f>IF($D$8&gt;=DATE(2023,5,8),IF('別紙3-3_要件ﾁｪｯｸﾘｽﾄ(0508以降)'!$C$28="×","",IF(AND(踏み台シート!D287=1,踏み台シート!D501=1),2,IF(踏み台シート!D287=1,1,""))),IF(AND(踏み台シート!D287=1,踏み台シート!D501=1),2,IF(踏み台シート!D287=1,1,"")))</f>
        <v>1</v>
      </c>
      <c r="E77" s="5" t="str">
        <f>IF($E$8&gt;=DATE(2023,5,8),IF('別紙3-3_要件ﾁｪｯｸﾘｽﾄ(0508以降)'!$C$28="×","",IF(AND(踏み台シート!E287=1,踏み台シート!E501=1),2,IF(踏み台シート!E287=1,1,""))),IF(AND(踏み台シート!E287=1,踏み台シート!E501=1),2,IF(踏み台シート!E287=1,1,"")))</f>
        <v/>
      </c>
      <c r="F77" s="5" t="str">
        <f>IF($F$8&gt;=DATE(2023,5,8),IF('別紙3-3_要件ﾁｪｯｸﾘｽﾄ(0508以降)'!$C$28="×","",IF(AND(踏み台シート!F287=1,踏み台シート!F501=1),2,IF(踏み台シート!F287=1,1,""))),IF(AND(踏み台シート!F287=1,踏み台シート!F501=1),2,IF(踏み台シート!F287=1,1,"")))</f>
        <v/>
      </c>
      <c r="G77" s="5" t="str">
        <f>IF($G$8&gt;=DATE(2023,5,8),IF('別紙3-3_要件ﾁｪｯｸﾘｽﾄ(0508以降)'!$C$28="×","",IF(AND(踏み台シート!G287=1,踏み台シート!G501=1),2,IF(踏み台シート!G287=1,1,""))),IF(AND(踏み台シート!G287=1,踏み台シート!G501=1),2,IF(踏み台シート!G287=1,1,"")))</f>
        <v/>
      </c>
      <c r="H77" s="5" t="str">
        <f>IF($H$8&gt;=DATE(2023,5,8),IF('別紙3-3_要件ﾁｪｯｸﾘｽﾄ(0508以降)'!$C$28="×","",IF(AND(踏み台シート!H287=1,踏み台シート!H501=1),2,IF(踏み台シート!H287=1,1,""))),IF(AND(踏み台シート!H287=1,踏み台シート!H501=1),2,IF(踏み台シート!H287=1,1,"")))</f>
        <v/>
      </c>
      <c r="I77" s="5" t="str">
        <f>IF($I$8&gt;=DATE(2023,5,8),IF('別紙3-3_要件ﾁｪｯｸﾘｽﾄ(0508以降)'!$C$28="×","",IF(AND(踏み台シート!I287=1,踏み台シート!I501=1),2,IF(踏み台シート!I287=1,1,""))),IF(AND(踏み台シート!I287=1,踏み台シート!I501=1),2,IF(踏み台シート!I287=1,1,"")))</f>
        <v/>
      </c>
      <c r="J77" s="5" t="str">
        <f>IF($J$8&gt;=DATE(2023,5,8),IF('別紙3-3_要件ﾁｪｯｸﾘｽﾄ(0508以降)'!$C$28="×","",IF(AND(踏み台シート!J287=1,踏み台シート!J501=1),2,IF(踏み台シート!J287=1,1,""))),IF(AND(踏み台シート!J287=1,踏み台シート!J501=1),2,IF(踏み台シート!J287=1,1,"")))</f>
        <v/>
      </c>
      <c r="K77" s="5" t="str">
        <f>IF($K$8&gt;=DATE(2023,5,8),IF('別紙3-3_要件ﾁｪｯｸﾘｽﾄ(0508以降)'!$C$28="×","",IF(AND(踏み台シート!K287=1,踏み台シート!K501=1),2,IF(踏み台シート!K287=1,1,""))),IF(AND(踏み台シート!K287=1,踏み台シート!K501=1),2,IF(踏み台シート!K287=1,1,"")))</f>
        <v/>
      </c>
      <c r="L77" s="5" t="str">
        <f>IF($L$8&gt;=DATE(2023,5,8),IF('別紙3-3_要件ﾁｪｯｸﾘｽﾄ(0508以降)'!$C$28="×","",IF(AND(踏み台シート!L287=1,踏み台シート!L501=1),2,IF(踏み台シート!L287=1,1,""))),IF(AND(踏み台シート!L287=1,踏み台シート!L501=1),2,IF(踏み台シート!L287=1,1,"")))</f>
        <v/>
      </c>
      <c r="M77" s="5" t="str">
        <f>IF($M$8&gt;=DATE(2023,5,8),IF('別紙3-3_要件ﾁｪｯｸﾘｽﾄ(0508以降)'!$C$28="×","",IF(AND(踏み台シート!M287=1,踏み台シート!M501=1),2,IF(踏み台シート!M287=1,1,""))),IF(AND(踏み台シート!M287=1,踏み台シート!M501=1),2,IF(踏み台シート!M287=1,1,"")))</f>
        <v/>
      </c>
      <c r="N77" s="5" t="str">
        <f>IF($N$8&gt;=DATE(2023,5,8),IF('別紙3-3_要件ﾁｪｯｸﾘｽﾄ(0508以降)'!$C$28="×","",IF(AND(踏み台シート!N287=1,踏み台シート!N501=1),2,IF(踏み台シート!N287=1,1,""))),IF(AND(踏み台シート!N287=1,踏み台シート!N501=1),2,IF(踏み台シート!N287=1,1,"")))</f>
        <v/>
      </c>
      <c r="O77" s="5" t="str">
        <f>IF($O$8&gt;=DATE(2023,5,8),IF('別紙3-3_要件ﾁｪｯｸﾘｽﾄ(0508以降)'!$C$28="×","",IF(AND(踏み台シート!O287=1,踏み台シート!O501=1),2,IF(踏み台シート!O287=1,1,""))),IF(AND(踏み台シート!O287=1,踏み台シート!O501=1),2,IF(踏み台シート!O287=1,1,"")))</f>
        <v/>
      </c>
      <c r="P77" s="5" t="str">
        <f>IF($P$8&gt;=DATE(2023,5,8),IF('別紙3-3_要件ﾁｪｯｸﾘｽﾄ(0508以降)'!$C$28="×","",IF(AND(踏み台シート!P287=1,踏み台シート!P501=1),2,IF(踏み台シート!P287=1,1,""))),IF(AND(踏み台シート!P287=1,踏み台シート!P501=1),2,IF(踏み台シート!P287=1,1,"")))</f>
        <v/>
      </c>
      <c r="Q77" s="5" t="str">
        <f>IF($Q$8&gt;=DATE(2023,5,8),IF('別紙3-3_要件ﾁｪｯｸﾘｽﾄ(0508以降)'!$C$28="×","",IF(AND(踏み台シート!Q287=1,踏み台シート!Q501=1),2,IF(踏み台シート!Q287=1,1,""))),IF(AND(踏み台シート!Q287=1,踏み台シート!Q501=1),2,IF(踏み台シート!Q287=1,1,"")))</f>
        <v/>
      </c>
      <c r="R77" s="5" t="str">
        <f>IF($R$8&gt;=DATE(2023,5,8),IF('別紙3-3_要件ﾁｪｯｸﾘｽﾄ(0508以降)'!$C$28="×","",IF(AND(踏み台シート!R287=1,踏み台シート!R501=1),2,IF(踏み台シート!R287=1,1,""))),IF(AND(踏み台シート!R287=1,踏み台シート!R501=1),2,IF(踏み台シート!R287=1,1,"")))</f>
        <v/>
      </c>
      <c r="S77" s="5" t="str">
        <f>IF($S$8&gt;=DATE(2023,5,8),IF('別紙3-3_要件ﾁｪｯｸﾘｽﾄ(0508以降)'!$C$28="×","",IF(AND(踏み台シート!S287=1,踏み台シート!S501=1),2,IF(踏み台シート!S287=1,1,""))),IF(AND(踏み台シート!S287=1,踏み台シート!S501=1),2,IF(踏み台シート!S287=1,1,"")))</f>
        <v/>
      </c>
      <c r="T77" s="5" t="str">
        <f>IF($T$8&gt;=DATE(2023,5,8),IF('別紙3-3_要件ﾁｪｯｸﾘｽﾄ(0508以降)'!$C$28="×","",IF(AND(踏み台シート!T287=1,踏み台シート!T501=1),2,IF(踏み台シート!T287=1,1,""))),IF(AND(踏み台シート!T287=1,踏み台シート!T501=1),2,IF(踏み台シート!T287=1,1,"")))</f>
        <v/>
      </c>
      <c r="U77" s="5" t="str">
        <f>IF($U$8&gt;=DATE(2023,5,8),IF('別紙3-3_要件ﾁｪｯｸﾘｽﾄ(0508以降)'!$C$28="×","",IF(AND(踏み台シート!U287=1,踏み台シート!U501=1),2,IF(踏み台シート!U287=1,1,""))),IF(AND(踏み台シート!U287=1,踏み台シート!U501=1),2,IF(踏み台シート!U287=1,1,"")))</f>
        <v/>
      </c>
      <c r="V77" s="5" t="str">
        <f>IF($V$8&gt;=DATE(2023,5,8),IF('別紙3-3_要件ﾁｪｯｸﾘｽﾄ(0508以降)'!$C$28="×","",IF(AND(踏み台シート!V287=1,踏み台シート!V501=1),2,IF(踏み台シート!V287=1,1,""))),IF(AND(踏み台シート!V287=1,踏み台シート!V501=1),2,IF(踏み台シート!V287=1,1,"")))</f>
        <v/>
      </c>
      <c r="W77" s="5" t="str">
        <f>IF($W$8&gt;=DATE(2023,5,8),IF('別紙3-3_要件ﾁｪｯｸﾘｽﾄ(0508以降)'!$C$28="×","",IF(AND(踏み台シート!W287=1,踏み台シート!W501=1),2,IF(踏み台シート!W287=1,1,""))),IF(AND(踏み台シート!W287=1,踏み台シート!W501=1),2,IF(踏み台シート!W287=1,1,"")))</f>
        <v/>
      </c>
      <c r="X77" s="5" t="str">
        <f>IF($X$8&gt;=DATE(2023,5,8),IF('別紙3-3_要件ﾁｪｯｸﾘｽﾄ(0508以降)'!$C$28="×","",IF(AND(踏み台シート!X287=1,踏み台シート!X501=1),2,IF(踏み台シート!X287=1,1,""))),IF(AND(踏み台シート!X287=1,踏み台シート!X501=1),2,IF(踏み台シート!X287=1,1,"")))</f>
        <v/>
      </c>
      <c r="Y77" s="5" t="str">
        <f>IF($Y$8&gt;=DATE(2023,5,8),IF('別紙3-3_要件ﾁｪｯｸﾘｽﾄ(0508以降)'!$C$28="×","",IF(AND(踏み台シート!Y287=1,踏み台シート!Y501=1),2,IF(踏み台シート!Y287=1,1,""))),IF(AND(踏み台シート!Y287=1,踏み台シート!Y501=1),2,IF(踏み台シート!Y287=1,1,"")))</f>
        <v/>
      </c>
      <c r="Z77" s="5" t="str">
        <f>IF($Z$8&gt;=DATE(2023,5,8),IF('別紙3-3_要件ﾁｪｯｸﾘｽﾄ(0508以降)'!$C$28="×","",IF(AND(踏み台シート!Z287=1,踏み台シート!Z501=1),2,IF(踏み台シート!Z287=1,1,""))),IF(AND(踏み台シート!Z287=1,踏み台シート!Z501=1),2,IF(踏み台シート!Z287=1,1,"")))</f>
        <v/>
      </c>
      <c r="AA77" s="5" t="str">
        <f>IF($AA$8&gt;=DATE(2023,5,8),IF('別紙3-3_要件ﾁｪｯｸﾘｽﾄ(0508以降)'!$C$28="×","",IF(AND(踏み台シート!AA287=1,踏み台シート!AA501=1),2,IF(踏み台シート!AA287=1,1,""))),IF(AND(踏み台シート!AA287=1,踏み台シート!AA501=1),2,IF(踏み台シート!AA287=1,1,"")))</f>
        <v/>
      </c>
      <c r="AB77" s="5" t="str">
        <f>IF($AB$8&gt;=DATE(2023,5,8),IF('別紙3-3_要件ﾁｪｯｸﾘｽﾄ(0508以降)'!$C$28="×","",IF(AND(踏み台シート!AB287=1,踏み台シート!AB501=1),2,IF(踏み台シート!AB287=1,1,""))),IF(AND(踏み台シート!AB287=1,踏み台シート!AB501=1),2,IF(踏み台シート!AB287=1,1,"")))</f>
        <v/>
      </c>
      <c r="AC77" s="5" t="str">
        <f>IF($AC$8&gt;=DATE(2023,5,8),IF('別紙3-3_要件ﾁｪｯｸﾘｽﾄ(0508以降)'!$C$28="×","",IF(AND(踏み台シート!AC287=1,踏み台シート!AC501=1),2,IF(踏み台シート!AC287=1,1,""))),IF(AND(踏み台シート!AC287=1,踏み台シート!AC501=1),2,IF(踏み台シート!AC287=1,1,"")))</f>
        <v/>
      </c>
      <c r="AD77" s="5" t="str">
        <f>IF($AD$8&gt;=DATE(2023,5,8),IF('別紙3-3_要件ﾁｪｯｸﾘｽﾄ(0508以降)'!$C$28="×","",IF(AND(踏み台シート!AD287=1,踏み台シート!AD501=1),2,IF(踏み台シート!AD287=1,1,""))),IF(AND(踏み台シート!AD287=1,踏み台シート!AD501=1),2,IF(踏み台シート!AD287=1,1,"")))</f>
        <v/>
      </c>
      <c r="AE77" s="5" t="str">
        <f>IF($AE$8&gt;=DATE(2023,5,8),IF('別紙3-3_要件ﾁｪｯｸﾘｽﾄ(0508以降)'!$C$28="×","",IF(AND(踏み台シート!AE287=1,踏み台シート!AE501=1),2,IF(踏み台シート!AE287=1,1,""))),IF(AND(踏み台シート!AE287=1,踏み台シート!AE501=1),2,IF(踏み台シート!AE287=1,1,"")))</f>
        <v/>
      </c>
      <c r="AF77" s="5" t="str">
        <f>IF($AF$8&gt;=DATE(2023,5,8),IF('別紙3-3_要件ﾁｪｯｸﾘｽﾄ(0508以降)'!$C$28="×","",IF(AND(踏み台シート!AF287=1,踏み台シート!AF501=1),2,IF(踏み台シート!AF287=1,1,""))),IF(AND(踏み台シート!AF287=1,踏み台シート!AF501=1),2,IF(踏み台シート!AF287=1,1,"")))</f>
        <v/>
      </c>
      <c r="AG77" s="5" t="str">
        <f>IF($AG$8&gt;=DATE(2023,5,8),IF('別紙3-3_要件ﾁｪｯｸﾘｽﾄ(0508以降)'!$C$28="×","",IF(AND(踏み台シート!AG287=1,踏み台シート!AG501=1),2,IF(踏み台シート!AG287=1,1,""))),IF(AND(踏み台シート!AG287=1,踏み台シート!AG501=1),2,IF(踏み台シート!AG287=1,1,"")))</f>
        <v/>
      </c>
      <c r="AH77" s="5" t="str">
        <f>IF($AH$8&gt;=DATE(2023,5,8),IF('別紙3-3_要件ﾁｪｯｸﾘｽﾄ(0508以降)'!$C$28="×","",IF(AND(踏み台シート!AH287=1,踏み台シート!AH501=1),2,IF(踏み台シート!AH287=1,1,""))),IF(AND(踏み台シート!AH287=1,踏み台シート!AH501=1),2,IF(踏み台シート!AH287=1,1,"")))</f>
        <v/>
      </c>
      <c r="AI77" s="5" t="str">
        <f>IF($AI$8&gt;=DATE(2023,5,8),IF('別紙3-3_要件ﾁｪｯｸﾘｽﾄ(0508以降)'!$C$28="×","",IF(AND(踏み台シート!AI287=1,踏み台シート!AI501=1),2,IF(踏み台シート!AI287=1,1,""))),IF(AND(踏み台シート!AI287=1,踏み台シート!AI501=1),2,IF(踏み台シート!AI287=1,1,"")))</f>
        <v/>
      </c>
      <c r="AJ77" s="5" t="str">
        <f>IF($AJ$8&gt;=DATE(2023,5,8),IF('別紙3-3_要件ﾁｪｯｸﾘｽﾄ(0508以降)'!$C$28="×","",IF(AND(踏み台シート!AJ287=1,踏み台シート!AJ501=1),2,IF(踏み台シート!AJ287=1,1,""))),IF(AND(踏み台シート!AJ287=1,踏み台シート!AJ501=1),2,IF(踏み台シート!AJ287=1,1,"")))</f>
        <v/>
      </c>
      <c r="AK77" s="5" t="str">
        <f>IF($AK$8&gt;=DATE(2023,5,8),IF('別紙3-3_要件ﾁｪｯｸﾘｽﾄ(0508以降)'!$C$28="×","",IF(AND(踏み台シート!AK287=1,踏み台シート!AK501=1),2,IF(踏み台シート!AK287=1,1,""))),IF(AND(踏み台シート!AK287=1,踏み台シート!AK501=1),2,IF(踏み台シート!AK287=1,1,"")))</f>
        <v/>
      </c>
      <c r="AL77" s="5" t="str">
        <f>IF($AL$8&gt;=DATE(2023,5,8),IF('別紙3-3_要件ﾁｪｯｸﾘｽﾄ(0508以降)'!$C$28="×","",IF(AND(踏み台シート!AL287=1,踏み台シート!AL501=1),2,IF(踏み台シート!AL287=1,1,""))),IF(AND(踏み台シート!AL287=1,踏み台シート!AL501=1),2,IF(踏み台シート!AL287=1,1,"")))</f>
        <v/>
      </c>
      <c r="AM77" s="5" t="str">
        <f>IF($AM$8&gt;=DATE(2023,5,8),IF('別紙3-3_要件ﾁｪｯｸﾘｽﾄ(0508以降)'!$C$28="×","",IF(AND(踏み台シート!AM287=1,踏み台シート!AM501=1),2,IF(踏み台シート!AM287=1,1,""))),IF(AND(踏み台シート!AM287=1,踏み台シート!AM501=1),2,IF(踏み台シート!AM287=1,1,"")))</f>
        <v/>
      </c>
      <c r="AN77" s="5" t="str">
        <f>IF($AN$8&gt;=DATE(2023,5,8),IF('別紙3-3_要件ﾁｪｯｸﾘｽﾄ(0508以降)'!$C$28="×","",IF(AND(踏み台シート!AN287=1,踏み台シート!AN501=1),2,IF(踏み台シート!AN287=1,1,""))),IF(AND(踏み台シート!AN287=1,踏み台シート!AN501=1),2,IF(踏み台シート!AN287=1,1,"")))</f>
        <v/>
      </c>
      <c r="AO77" s="5" t="str">
        <f>IF($AO$8&gt;=DATE(2023,5,8),IF('別紙3-3_要件ﾁｪｯｸﾘｽﾄ(0508以降)'!$C$28="×","",IF(AND(踏み台シート!AO287=1,踏み台シート!AO501=1),2,IF(踏み台シート!AO287=1,1,""))),IF(AND(踏み台シート!AO287=1,踏み台シート!AO501=1),2,IF(踏み台シート!AO287=1,1,"")))</f>
        <v/>
      </c>
      <c r="AP77" s="5" t="str">
        <f>IF($AP$8&gt;=DATE(2023,5,8),IF('別紙3-3_要件ﾁｪｯｸﾘｽﾄ(0508以降)'!$C$28="×","",IF(AND(踏み台シート!AP287=1,踏み台シート!AP501=1),2,IF(踏み台シート!AP287=1,1,""))),IF(AND(踏み台シート!AP287=1,踏み台シート!AP501=1),2,IF(踏み台シート!AP287=1,1,"")))</f>
        <v/>
      </c>
      <c r="AQ77" s="5" t="str">
        <f>IF($AQ$8&gt;=DATE(2023,5,8),IF('別紙3-3_要件ﾁｪｯｸﾘｽﾄ(0508以降)'!$C$28="×","",IF(AND(踏み台シート!AQ287=1,踏み台シート!AQ501=1),2,IF(踏み台シート!AQ287=1,1,""))),IF(AND(踏み台シート!AQ287=1,踏み台シート!AQ501=1),2,IF(踏み台シート!AQ287=1,1,"")))</f>
        <v/>
      </c>
      <c r="AR77" s="5" t="str">
        <f>IF($AR$8&gt;=DATE(2023,5,8),IF('別紙3-3_要件ﾁｪｯｸﾘｽﾄ(0508以降)'!$C$28="×","",IF(AND(踏み台シート!AR287=1,踏み台シート!AR501=1),2,IF(踏み台シート!AR287=1,1,""))),IF(AND(踏み台シート!AR287=1,踏み台シート!AR501=1),2,IF(踏み台シート!AR287=1,1,"")))</f>
        <v/>
      </c>
      <c r="AS77" s="5" t="str">
        <f>IF($AS$8&gt;=DATE(2023,5,8),IF('別紙3-3_要件ﾁｪｯｸﾘｽﾄ(0508以降)'!$C$28="×","",IF(AND(踏み台シート!AS287=1,踏み台シート!AS501=1),2,IF(踏み台シート!AS287=1,1,""))),IF(AND(踏み台シート!AS287=1,踏み台シート!AS501=1),2,IF(踏み台シート!AS287=1,1,"")))</f>
        <v/>
      </c>
      <c r="AT77" s="5" t="str">
        <f>IF($AT$8&gt;=DATE(2023,5,8),IF('別紙3-3_要件ﾁｪｯｸﾘｽﾄ(0508以降)'!$C$28="×","",IF(AND(踏み台シート!AT287=1,踏み台シート!AT501=1),2,IF(踏み台シート!AT287=1,1,""))),IF(AND(踏み台シート!AT287=1,踏み台シート!AT501=1),2,IF(踏み台シート!AT287=1,1,"")))</f>
        <v/>
      </c>
      <c r="AU77" s="5" t="str">
        <f>IF($AU$8&gt;=DATE(2023,5,8),IF('別紙3-3_要件ﾁｪｯｸﾘｽﾄ(0508以降)'!$C$28="×","",IF(AND(踏み台シート!AU287=1,踏み台シート!AU501=1),2,IF(踏み台シート!AU287=1,1,""))),IF(AND(踏み台シート!AU287=1,踏み台シート!AU501=1),2,IF(踏み台シート!AU287=1,1,"")))</f>
        <v/>
      </c>
      <c r="AV77" s="5" t="str">
        <f>IF($AV$8&gt;=DATE(2023,5,8),IF('別紙3-3_要件ﾁｪｯｸﾘｽﾄ(0508以降)'!$C$28="×","",IF(AND(踏み台シート!AV287=1,踏み台シート!AV501=1),2,IF(踏み台シート!AV287=1,1,""))),IF(AND(踏み台シート!AV287=1,踏み台シート!AV501=1),2,IF(踏み台シート!AV287=1,1,"")))</f>
        <v/>
      </c>
      <c r="AW77" s="5" t="str">
        <f>IF($AW$8&gt;=DATE(2023,5,8),IF('別紙3-3_要件ﾁｪｯｸﾘｽﾄ(0508以降)'!$C$28="×","",IF(AND(踏み台シート!AW287=1,踏み台シート!AW501=1),2,IF(踏み台シート!AW287=1,1,""))),IF(AND(踏み台シート!AW287=1,踏み台シート!AW501=1),2,IF(踏み台シート!AW287=1,1,"")))</f>
        <v/>
      </c>
      <c r="AX77" s="5" t="str">
        <f>IF($AX$8&gt;=DATE(2023,5,8),IF('別紙3-3_要件ﾁｪｯｸﾘｽﾄ(0508以降)'!$C$28="×","",IF(AND(踏み台シート!AX287=1,踏み台シート!AX501=1),2,IF(踏み台シート!AX287=1,1,""))),IF(AND(踏み台シート!AX287=1,踏み台シート!AX501=1),2,IF(踏み台シート!AX287=1,1,"")))</f>
        <v/>
      </c>
      <c r="AY77" s="5" t="str">
        <f>IF($AY$8&gt;=DATE(2023,5,8),IF('別紙3-3_要件ﾁｪｯｸﾘｽﾄ(0508以降)'!$C$28="×","",IF(AND(踏み台シート!AY287=1,踏み台シート!AY501=1),2,IF(踏み台シート!AY287=1,1,""))),IF(AND(踏み台シート!AY287=1,踏み台シート!AY501=1),2,IF(踏み台シート!AY287=1,1,"")))</f>
        <v/>
      </c>
      <c r="AZ77" s="5" t="str">
        <f>IF($AZ$8&gt;=DATE(2023,5,8),IF('別紙3-3_要件ﾁｪｯｸﾘｽﾄ(0508以降)'!$C$28="×","",IF(AND(踏み台シート!AZ287=1,踏み台シート!AZ501=1),2,IF(踏み台シート!AZ287=1,1,""))),IF(AND(踏み台シート!AZ287=1,踏み台シート!AZ501=1),2,IF(踏み台シート!AZ287=1,1,"")))</f>
        <v/>
      </c>
      <c r="BA77" s="5" t="str">
        <f>IF($BA$8&gt;=DATE(2023,5,8),IF('別紙3-3_要件ﾁｪｯｸﾘｽﾄ(0508以降)'!$C$28="×","",IF(AND(踏み台シート!BA287=1,踏み台シート!BA501=1),2,IF(踏み台シート!BA287=1,1,""))),IF(AND(踏み台シート!BA287=1,踏み台シート!BA501=1),2,IF(踏み台シート!BA287=1,1,"")))</f>
        <v/>
      </c>
      <c r="BB77" s="18" t="str">
        <f t="shared" si="28"/>
        <v/>
      </c>
      <c r="BC77" s="7" t="str">
        <f t="shared" si="26"/>
        <v/>
      </c>
      <c r="BD77" s="7" t="str">
        <f t="shared" si="27"/>
        <v/>
      </c>
    </row>
    <row r="78" spans="1:56" ht="24" hidden="1" customHeight="1" x14ac:dyDescent="0.2">
      <c r="A78" s="5" t="str">
        <f t="shared" si="25"/>
        <v/>
      </c>
      <c r="B78" s="14" t="str">
        <f>IF('別紙3-1_区分⑤所要額内訳'!B80="","",'別紙3-1_区分⑤所要額内訳'!B80)</f>
        <v/>
      </c>
      <c r="C78" s="5" t="str">
        <f>IF('別紙3-1_区分⑤所要額内訳'!C80="","",'別紙3-1_区分⑤所要額内訳'!C80)</f>
        <v/>
      </c>
      <c r="D78" s="5">
        <f>IF($D$8&gt;=DATE(2023,5,8),IF('別紙3-3_要件ﾁｪｯｸﾘｽﾄ(0508以降)'!$C$28="×","",IF(AND(踏み台シート!D288=1,踏み台シート!D502=1),2,IF(踏み台シート!D288=1,1,""))),IF(AND(踏み台シート!D288=1,踏み台シート!D502=1),2,IF(踏み台シート!D288=1,1,"")))</f>
        <v>1</v>
      </c>
      <c r="E78" s="5" t="str">
        <f>IF($E$8&gt;=DATE(2023,5,8),IF('別紙3-3_要件ﾁｪｯｸﾘｽﾄ(0508以降)'!$C$28="×","",IF(AND(踏み台シート!E288=1,踏み台シート!E502=1),2,IF(踏み台シート!E288=1,1,""))),IF(AND(踏み台シート!E288=1,踏み台シート!E502=1),2,IF(踏み台シート!E288=1,1,"")))</f>
        <v/>
      </c>
      <c r="F78" s="5" t="str">
        <f>IF($F$8&gt;=DATE(2023,5,8),IF('別紙3-3_要件ﾁｪｯｸﾘｽﾄ(0508以降)'!$C$28="×","",IF(AND(踏み台シート!F288=1,踏み台シート!F502=1),2,IF(踏み台シート!F288=1,1,""))),IF(AND(踏み台シート!F288=1,踏み台シート!F502=1),2,IF(踏み台シート!F288=1,1,"")))</f>
        <v/>
      </c>
      <c r="G78" s="5" t="str">
        <f>IF($G$8&gt;=DATE(2023,5,8),IF('別紙3-3_要件ﾁｪｯｸﾘｽﾄ(0508以降)'!$C$28="×","",IF(AND(踏み台シート!G288=1,踏み台シート!G502=1),2,IF(踏み台シート!G288=1,1,""))),IF(AND(踏み台シート!G288=1,踏み台シート!G502=1),2,IF(踏み台シート!G288=1,1,"")))</f>
        <v/>
      </c>
      <c r="H78" s="5" t="str">
        <f>IF($H$8&gt;=DATE(2023,5,8),IF('別紙3-3_要件ﾁｪｯｸﾘｽﾄ(0508以降)'!$C$28="×","",IF(AND(踏み台シート!H288=1,踏み台シート!H502=1),2,IF(踏み台シート!H288=1,1,""))),IF(AND(踏み台シート!H288=1,踏み台シート!H502=1),2,IF(踏み台シート!H288=1,1,"")))</f>
        <v/>
      </c>
      <c r="I78" s="5" t="str">
        <f>IF($I$8&gt;=DATE(2023,5,8),IF('別紙3-3_要件ﾁｪｯｸﾘｽﾄ(0508以降)'!$C$28="×","",IF(AND(踏み台シート!I288=1,踏み台シート!I502=1),2,IF(踏み台シート!I288=1,1,""))),IF(AND(踏み台シート!I288=1,踏み台シート!I502=1),2,IF(踏み台シート!I288=1,1,"")))</f>
        <v/>
      </c>
      <c r="J78" s="5" t="str">
        <f>IF($J$8&gt;=DATE(2023,5,8),IF('別紙3-3_要件ﾁｪｯｸﾘｽﾄ(0508以降)'!$C$28="×","",IF(AND(踏み台シート!J288=1,踏み台シート!J502=1),2,IF(踏み台シート!J288=1,1,""))),IF(AND(踏み台シート!J288=1,踏み台シート!J502=1),2,IF(踏み台シート!J288=1,1,"")))</f>
        <v/>
      </c>
      <c r="K78" s="5" t="str">
        <f>IF($K$8&gt;=DATE(2023,5,8),IF('別紙3-3_要件ﾁｪｯｸﾘｽﾄ(0508以降)'!$C$28="×","",IF(AND(踏み台シート!K288=1,踏み台シート!K502=1),2,IF(踏み台シート!K288=1,1,""))),IF(AND(踏み台シート!K288=1,踏み台シート!K502=1),2,IF(踏み台シート!K288=1,1,"")))</f>
        <v/>
      </c>
      <c r="L78" s="5" t="str">
        <f>IF($L$8&gt;=DATE(2023,5,8),IF('別紙3-3_要件ﾁｪｯｸﾘｽﾄ(0508以降)'!$C$28="×","",IF(AND(踏み台シート!L288=1,踏み台シート!L502=1),2,IF(踏み台シート!L288=1,1,""))),IF(AND(踏み台シート!L288=1,踏み台シート!L502=1),2,IF(踏み台シート!L288=1,1,"")))</f>
        <v/>
      </c>
      <c r="M78" s="5" t="str">
        <f>IF($M$8&gt;=DATE(2023,5,8),IF('別紙3-3_要件ﾁｪｯｸﾘｽﾄ(0508以降)'!$C$28="×","",IF(AND(踏み台シート!M288=1,踏み台シート!M502=1),2,IF(踏み台シート!M288=1,1,""))),IF(AND(踏み台シート!M288=1,踏み台シート!M502=1),2,IF(踏み台シート!M288=1,1,"")))</f>
        <v/>
      </c>
      <c r="N78" s="5" t="str">
        <f>IF($N$8&gt;=DATE(2023,5,8),IF('別紙3-3_要件ﾁｪｯｸﾘｽﾄ(0508以降)'!$C$28="×","",IF(AND(踏み台シート!N288=1,踏み台シート!N502=1),2,IF(踏み台シート!N288=1,1,""))),IF(AND(踏み台シート!N288=1,踏み台シート!N502=1),2,IF(踏み台シート!N288=1,1,"")))</f>
        <v/>
      </c>
      <c r="O78" s="5" t="str">
        <f>IF($O$8&gt;=DATE(2023,5,8),IF('別紙3-3_要件ﾁｪｯｸﾘｽﾄ(0508以降)'!$C$28="×","",IF(AND(踏み台シート!O288=1,踏み台シート!O502=1),2,IF(踏み台シート!O288=1,1,""))),IF(AND(踏み台シート!O288=1,踏み台シート!O502=1),2,IF(踏み台シート!O288=1,1,"")))</f>
        <v/>
      </c>
      <c r="P78" s="5" t="str">
        <f>IF($P$8&gt;=DATE(2023,5,8),IF('別紙3-3_要件ﾁｪｯｸﾘｽﾄ(0508以降)'!$C$28="×","",IF(AND(踏み台シート!P288=1,踏み台シート!P502=1),2,IF(踏み台シート!P288=1,1,""))),IF(AND(踏み台シート!P288=1,踏み台シート!P502=1),2,IF(踏み台シート!P288=1,1,"")))</f>
        <v/>
      </c>
      <c r="Q78" s="5" t="str">
        <f>IF($Q$8&gt;=DATE(2023,5,8),IF('別紙3-3_要件ﾁｪｯｸﾘｽﾄ(0508以降)'!$C$28="×","",IF(AND(踏み台シート!Q288=1,踏み台シート!Q502=1),2,IF(踏み台シート!Q288=1,1,""))),IF(AND(踏み台シート!Q288=1,踏み台シート!Q502=1),2,IF(踏み台シート!Q288=1,1,"")))</f>
        <v/>
      </c>
      <c r="R78" s="5" t="str">
        <f>IF($R$8&gt;=DATE(2023,5,8),IF('別紙3-3_要件ﾁｪｯｸﾘｽﾄ(0508以降)'!$C$28="×","",IF(AND(踏み台シート!R288=1,踏み台シート!R502=1),2,IF(踏み台シート!R288=1,1,""))),IF(AND(踏み台シート!R288=1,踏み台シート!R502=1),2,IF(踏み台シート!R288=1,1,"")))</f>
        <v/>
      </c>
      <c r="S78" s="5" t="str">
        <f>IF($S$8&gt;=DATE(2023,5,8),IF('別紙3-3_要件ﾁｪｯｸﾘｽﾄ(0508以降)'!$C$28="×","",IF(AND(踏み台シート!S288=1,踏み台シート!S502=1),2,IF(踏み台シート!S288=1,1,""))),IF(AND(踏み台シート!S288=1,踏み台シート!S502=1),2,IF(踏み台シート!S288=1,1,"")))</f>
        <v/>
      </c>
      <c r="T78" s="5" t="str">
        <f>IF($T$8&gt;=DATE(2023,5,8),IF('別紙3-3_要件ﾁｪｯｸﾘｽﾄ(0508以降)'!$C$28="×","",IF(AND(踏み台シート!T288=1,踏み台シート!T502=1),2,IF(踏み台シート!T288=1,1,""))),IF(AND(踏み台シート!T288=1,踏み台シート!T502=1),2,IF(踏み台シート!T288=1,1,"")))</f>
        <v/>
      </c>
      <c r="U78" s="5" t="str">
        <f>IF($U$8&gt;=DATE(2023,5,8),IF('別紙3-3_要件ﾁｪｯｸﾘｽﾄ(0508以降)'!$C$28="×","",IF(AND(踏み台シート!U288=1,踏み台シート!U502=1),2,IF(踏み台シート!U288=1,1,""))),IF(AND(踏み台シート!U288=1,踏み台シート!U502=1),2,IF(踏み台シート!U288=1,1,"")))</f>
        <v/>
      </c>
      <c r="V78" s="5" t="str">
        <f>IF($V$8&gt;=DATE(2023,5,8),IF('別紙3-3_要件ﾁｪｯｸﾘｽﾄ(0508以降)'!$C$28="×","",IF(AND(踏み台シート!V288=1,踏み台シート!V502=1),2,IF(踏み台シート!V288=1,1,""))),IF(AND(踏み台シート!V288=1,踏み台シート!V502=1),2,IF(踏み台シート!V288=1,1,"")))</f>
        <v/>
      </c>
      <c r="W78" s="5" t="str">
        <f>IF($W$8&gt;=DATE(2023,5,8),IF('別紙3-3_要件ﾁｪｯｸﾘｽﾄ(0508以降)'!$C$28="×","",IF(AND(踏み台シート!W288=1,踏み台シート!W502=1),2,IF(踏み台シート!W288=1,1,""))),IF(AND(踏み台シート!W288=1,踏み台シート!W502=1),2,IF(踏み台シート!W288=1,1,"")))</f>
        <v/>
      </c>
      <c r="X78" s="5" t="str">
        <f>IF($X$8&gt;=DATE(2023,5,8),IF('別紙3-3_要件ﾁｪｯｸﾘｽﾄ(0508以降)'!$C$28="×","",IF(AND(踏み台シート!X288=1,踏み台シート!X502=1),2,IF(踏み台シート!X288=1,1,""))),IF(AND(踏み台シート!X288=1,踏み台シート!X502=1),2,IF(踏み台シート!X288=1,1,"")))</f>
        <v/>
      </c>
      <c r="Y78" s="5" t="str">
        <f>IF($Y$8&gt;=DATE(2023,5,8),IF('別紙3-3_要件ﾁｪｯｸﾘｽﾄ(0508以降)'!$C$28="×","",IF(AND(踏み台シート!Y288=1,踏み台シート!Y502=1),2,IF(踏み台シート!Y288=1,1,""))),IF(AND(踏み台シート!Y288=1,踏み台シート!Y502=1),2,IF(踏み台シート!Y288=1,1,"")))</f>
        <v/>
      </c>
      <c r="Z78" s="5" t="str">
        <f>IF($Z$8&gt;=DATE(2023,5,8),IF('別紙3-3_要件ﾁｪｯｸﾘｽﾄ(0508以降)'!$C$28="×","",IF(AND(踏み台シート!Z288=1,踏み台シート!Z502=1),2,IF(踏み台シート!Z288=1,1,""))),IF(AND(踏み台シート!Z288=1,踏み台シート!Z502=1),2,IF(踏み台シート!Z288=1,1,"")))</f>
        <v/>
      </c>
      <c r="AA78" s="5" t="str">
        <f>IF($AA$8&gt;=DATE(2023,5,8),IF('別紙3-3_要件ﾁｪｯｸﾘｽﾄ(0508以降)'!$C$28="×","",IF(AND(踏み台シート!AA288=1,踏み台シート!AA502=1),2,IF(踏み台シート!AA288=1,1,""))),IF(AND(踏み台シート!AA288=1,踏み台シート!AA502=1),2,IF(踏み台シート!AA288=1,1,"")))</f>
        <v/>
      </c>
      <c r="AB78" s="5" t="str">
        <f>IF($AB$8&gt;=DATE(2023,5,8),IF('別紙3-3_要件ﾁｪｯｸﾘｽﾄ(0508以降)'!$C$28="×","",IF(AND(踏み台シート!AB288=1,踏み台シート!AB502=1),2,IF(踏み台シート!AB288=1,1,""))),IF(AND(踏み台シート!AB288=1,踏み台シート!AB502=1),2,IF(踏み台シート!AB288=1,1,"")))</f>
        <v/>
      </c>
      <c r="AC78" s="5" t="str">
        <f>IF($AC$8&gt;=DATE(2023,5,8),IF('別紙3-3_要件ﾁｪｯｸﾘｽﾄ(0508以降)'!$C$28="×","",IF(AND(踏み台シート!AC288=1,踏み台シート!AC502=1),2,IF(踏み台シート!AC288=1,1,""))),IF(AND(踏み台シート!AC288=1,踏み台シート!AC502=1),2,IF(踏み台シート!AC288=1,1,"")))</f>
        <v/>
      </c>
      <c r="AD78" s="5" t="str">
        <f>IF($AD$8&gt;=DATE(2023,5,8),IF('別紙3-3_要件ﾁｪｯｸﾘｽﾄ(0508以降)'!$C$28="×","",IF(AND(踏み台シート!AD288=1,踏み台シート!AD502=1),2,IF(踏み台シート!AD288=1,1,""))),IF(AND(踏み台シート!AD288=1,踏み台シート!AD502=1),2,IF(踏み台シート!AD288=1,1,"")))</f>
        <v/>
      </c>
      <c r="AE78" s="5" t="str">
        <f>IF($AE$8&gt;=DATE(2023,5,8),IF('別紙3-3_要件ﾁｪｯｸﾘｽﾄ(0508以降)'!$C$28="×","",IF(AND(踏み台シート!AE288=1,踏み台シート!AE502=1),2,IF(踏み台シート!AE288=1,1,""))),IF(AND(踏み台シート!AE288=1,踏み台シート!AE502=1),2,IF(踏み台シート!AE288=1,1,"")))</f>
        <v/>
      </c>
      <c r="AF78" s="5" t="str">
        <f>IF($AF$8&gt;=DATE(2023,5,8),IF('別紙3-3_要件ﾁｪｯｸﾘｽﾄ(0508以降)'!$C$28="×","",IF(AND(踏み台シート!AF288=1,踏み台シート!AF502=1),2,IF(踏み台シート!AF288=1,1,""))),IF(AND(踏み台シート!AF288=1,踏み台シート!AF502=1),2,IF(踏み台シート!AF288=1,1,"")))</f>
        <v/>
      </c>
      <c r="AG78" s="5" t="str">
        <f>IF($AG$8&gt;=DATE(2023,5,8),IF('別紙3-3_要件ﾁｪｯｸﾘｽﾄ(0508以降)'!$C$28="×","",IF(AND(踏み台シート!AG288=1,踏み台シート!AG502=1),2,IF(踏み台シート!AG288=1,1,""))),IF(AND(踏み台シート!AG288=1,踏み台シート!AG502=1),2,IF(踏み台シート!AG288=1,1,"")))</f>
        <v/>
      </c>
      <c r="AH78" s="5" t="str">
        <f>IF($AH$8&gt;=DATE(2023,5,8),IF('別紙3-3_要件ﾁｪｯｸﾘｽﾄ(0508以降)'!$C$28="×","",IF(AND(踏み台シート!AH288=1,踏み台シート!AH502=1),2,IF(踏み台シート!AH288=1,1,""))),IF(AND(踏み台シート!AH288=1,踏み台シート!AH502=1),2,IF(踏み台シート!AH288=1,1,"")))</f>
        <v/>
      </c>
      <c r="AI78" s="5" t="str">
        <f>IF($AI$8&gt;=DATE(2023,5,8),IF('別紙3-3_要件ﾁｪｯｸﾘｽﾄ(0508以降)'!$C$28="×","",IF(AND(踏み台シート!AI288=1,踏み台シート!AI502=1),2,IF(踏み台シート!AI288=1,1,""))),IF(AND(踏み台シート!AI288=1,踏み台シート!AI502=1),2,IF(踏み台シート!AI288=1,1,"")))</f>
        <v/>
      </c>
      <c r="AJ78" s="5" t="str">
        <f>IF($AJ$8&gt;=DATE(2023,5,8),IF('別紙3-3_要件ﾁｪｯｸﾘｽﾄ(0508以降)'!$C$28="×","",IF(AND(踏み台シート!AJ288=1,踏み台シート!AJ502=1),2,IF(踏み台シート!AJ288=1,1,""))),IF(AND(踏み台シート!AJ288=1,踏み台シート!AJ502=1),2,IF(踏み台シート!AJ288=1,1,"")))</f>
        <v/>
      </c>
      <c r="AK78" s="5" t="str">
        <f>IF($AK$8&gt;=DATE(2023,5,8),IF('別紙3-3_要件ﾁｪｯｸﾘｽﾄ(0508以降)'!$C$28="×","",IF(AND(踏み台シート!AK288=1,踏み台シート!AK502=1),2,IF(踏み台シート!AK288=1,1,""))),IF(AND(踏み台シート!AK288=1,踏み台シート!AK502=1),2,IF(踏み台シート!AK288=1,1,"")))</f>
        <v/>
      </c>
      <c r="AL78" s="5" t="str">
        <f>IF($AL$8&gt;=DATE(2023,5,8),IF('別紙3-3_要件ﾁｪｯｸﾘｽﾄ(0508以降)'!$C$28="×","",IF(AND(踏み台シート!AL288=1,踏み台シート!AL502=1),2,IF(踏み台シート!AL288=1,1,""))),IF(AND(踏み台シート!AL288=1,踏み台シート!AL502=1),2,IF(踏み台シート!AL288=1,1,"")))</f>
        <v/>
      </c>
      <c r="AM78" s="5" t="str">
        <f>IF($AM$8&gt;=DATE(2023,5,8),IF('別紙3-3_要件ﾁｪｯｸﾘｽﾄ(0508以降)'!$C$28="×","",IF(AND(踏み台シート!AM288=1,踏み台シート!AM502=1),2,IF(踏み台シート!AM288=1,1,""))),IF(AND(踏み台シート!AM288=1,踏み台シート!AM502=1),2,IF(踏み台シート!AM288=1,1,"")))</f>
        <v/>
      </c>
      <c r="AN78" s="5" t="str">
        <f>IF($AN$8&gt;=DATE(2023,5,8),IF('別紙3-3_要件ﾁｪｯｸﾘｽﾄ(0508以降)'!$C$28="×","",IF(AND(踏み台シート!AN288=1,踏み台シート!AN502=1),2,IF(踏み台シート!AN288=1,1,""))),IF(AND(踏み台シート!AN288=1,踏み台シート!AN502=1),2,IF(踏み台シート!AN288=1,1,"")))</f>
        <v/>
      </c>
      <c r="AO78" s="5" t="str">
        <f>IF($AO$8&gt;=DATE(2023,5,8),IF('別紙3-3_要件ﾁｪｯｸﾘｽﾄ(0508以降)'!$C$28="×","",IF(AND(踏み台シート!AO288=1,踏み台シート!AO502=1),2,IF(踏み台シート!AO288=1,1,""))),IF(AND(踏み台シート!AO288=1,踏み台シート!AO502=1),2,IF(踏み台シート!AO288=1,1,"")))</f>
        <v/>
      </c>
      <c r="AP78" s="5" t="str">
        <f>IF($AP$8&gt;=DATE(2023,5,8),IF('別紙3-3_要件ﾁｪｯｸﾘｽﾄ(0508以降)'!$C$28="×","",IF(AND(踏み台シート!AP288=1,踏み台シート!AP502=1),2,IF(踏み台シート!AP288=1,1,""))),IF(AND(踏み台シート!AP288=1,踏み台シート!AP502=1),2,IF(踏み台シート!AP288=1,1,"")))</f>
        <v/>
      </c>
      <c r="AQ78" s="5" t="str">
        <f>IF($AQ$8&gt;=DATE(2023,5,8),IF('別紙3-3_要件ﾁｪｯｸﾘｽﾄ(0508以降)'!$C$28="×","",IF(AND(踏み台シート!AQ288=1,踏み台シート!AQ502=1),2,IF(踏み台シート!AQ288=1,1,""))),IF(AND(踏み台シート!AQ288=1,踏み台シート!AQ502=1),2,IF(踏み台シート!AQ288=1,1,"")))</f>
        <v/>
      </c>
      <c r="AR78" s="5" t="str">
        <f>IF($AR$8&gt;=DATE(2023,5,8),IF('別紙3-3_要件ﾁｪｯｸﾘｽﾄ(0508以降)'!$C$28="×","",IF(AND(踏み台シート!AR288=1,踏み台シート!AR502=1),2,IF(踏み台シート!AR288=1,1,""))),IF(AND(踏み台シート!AR288=1,踏み台シート!AR502=1),2,IF(踏み台シート!AR288=1,1,"")))</f>
        <v/>
      </c>
      <c r="AS78" s="5" t="str">
        <f>IF($AS$8&gt;=DATE(2023,5,8),IF('別紙3-3_要件ﾁｪｯｸﾘｽﾄ(0508以降)'!$C$28="×","",IF(AND(踏み台シート!AS288=1,踏み台シート!AS502=1),2,IF(踏み台シート!AS288=1,1,""))),IF(AND(踏み台シート!AS288=1,踏み台シート!AS502=1),2,IF(踏み台シート!AS288=1,1,"")))</f>
        <v/>
      </c>
      <c r="AT78" s="5" t="str">
        <f>IF($AT$8&gt;=DATE(2023,5,8),IF('別紙3-3_要件ﾁｪｯｸﾘｽﾄ(0508以降)'!$C$28="×","",IF(AND(踏み台シート!AT288=1,踏み台シート!AT502=1),2,IF(踏み台シート!AT288=1,1,""))),IF(AND(踏み台シート!AT288=1,踏み台シート!AT502=1),2,IF(踏み台シート!AT288=1,1,"")))</f>
        <v/>
      </c>
      <c r="AU78" s="5" t="str">
        <f>IF($AU$8&gt;=DATE(2023,5,8),IF('別紙3-3_要件ﾁｪｯｸﾘｽﾄ(0508以降)'!$C$28="×","",IF(AND(踏み台シート!AU288=1,踏み台シート!AU502=1),2,IF(踏み台シート!AU288=1,1,""))),IF(AND(踏み台シート!AU288=1,踏み台シート!AU502=1),2,IF(踏み台シート!AU288=1,1,"")))</f>
        <v/>
      </c>
      <c r="AV78" s="5" t="str">
        <f>IF($AV$8&gt;=DATE(2023,5,8),IF('別紙3-3_要件ﾁｪｯｸﾘｽﾄ(0508以降)'!$C$28="×","",IF(AND(踏み台シート!AV288=1,踏み台シート!AV502=1),2,IF(踏み台シート!AV288=1,1,""))),IF(AND(踏み台シート!AV288=1,踏み台シート!AV502=1),2,IF(踏み台シート!AV288=1,1,"")))</f>
        <v/>
      </c>
      <c r="AW78" s="5" t="str">
        <f>IF($AW$8&gt;=DATE(2023,5,8),IF('別紙3-3_要件ﾁｪｯｸﾘｽﾄ(0508以降)'!$C$28="×","",IF(AND(踏み台シート!AW288=1,踏み台シート!AW502=1),2,IF(踏み台シート!AW288=1,1,""))),IF(AND(踏み台シート!AW288=1,踏み台シート!AW502=1),2,IF(踏み台シート!AW288=1,1,"")))</f>
        <v/>
      </c>
      <c r="AX78" s="5" t="str">
        <f>IF($AX$8&gt;=DATE(2023,5,8),IF('別紙3-3_要件ﾁｪｯｸﾘｽﾄ(0508以降)'!$C$28="×","",IF(AND(踏み台シート!AX288=1,踏み台シート!AX502=1),2,IF(踏み台シート!AX288=1,1,""))),IF(AND(踏み台シート!AX288=1,踏み台シート!AX502=1),2,IF(踏み台シート!AX288=1,1,"")))</f>
        <v/>
      </c>
      <c r="AY78" s="5" t="str">
        <f>IF($AY$8&gt;=DATE(2023,5,8),IF('別紙3-3_要件ﾁｪｯｸﾘｽﾄ(0508以降)'!$C$28="×","",IF(AND(踏み台シート!AY288=1,踏み台シート!AY502=1),2,IF(踏み台シート!AY288=1,1,""))),IF(AND(踏み台シート!AY288=1,踏み台シート!AY502=1),2,IF(踏み台シート!AY288=1,1,"")))</f>
        <v/>
      </c>
      <c r="AZ78" s="5" t="str">
        <f>IF($AZ$8&gt;=DATE(2023,5,8),IF('別紙3-3_要件ﾁｪｯｸﾘｽﾄ(0508以降)'!$C$28="×","",IF(AND(踏み台シート!AZ288=1,踏み台シート!AZ502=1),2,IF(踏み台シート!AZ288=1,1,""))),IF(AND(踏み台シート!AZ288=1,踏み台シート!AZ502=1),2,IF(踏み台シート!AZ288=1,1,"")))</f>
        <v/>
      </c>
      <c r="BA78" s="5" t="str">
        <f>IF($BA$8&gt;=DATE(2023,5,8),IF('別紙3-3_要件ﾁｪｯｸﾘｽﾄ(0508以降)'!$C$28="×","",IF(AND(踏み台シート!BA288=1,踏み台シート!BA502=1),2,IF(踏み台シート!BA288=1,1,""))),IF(AND(踏み台シート!BA288=1,踏み台シート!BA502=1),2,IF(踏み台シート!BA288=1,1,"")))</f>
        <v/>
      </c>
      <c r="BB78" s="18" t="str">
        <f t="shared" si="28"/>
        <v/>
      </c>
      <c r="BC78" s="7" t="str">
        <f t="shared" si="26"/>
        <v/>
      </c>
      <c r="BD78" s="7" t="str">
        <f t="shared" si="27"/>
        <v/>
      </c>
    </row>
    <row r="79" spans="1:56" ht="24" hidden="1" customHeight="1" x14ac:dyDescent="0.2">
      <c r="A79" s="5" t="str">
        <f t="shared" si="25"/>
        <v/>
      </c>
      <c r="B79" s="14" t="str">
        <f>IF('別紙3-1_区分⑤所要額内訳'!B81="","",'別紙3-1_区分⑤所要額内訳'!B81)</f>
        <v/>
      </c>
      <c r="C79" s="5" t="str">
        <f>IF('別紙3-1_区分⑤所要額内訳'!C81="","",'別紙3-1_区分⑤所要額内訳'!C81)</f>
        <v/>
      </c>
      <c r="D79" s="5">
        <f>IF($D$8&gt;=DATE(2023,5,8),IF('別紙3-3_要件ﾁｪｯｸﾘｽﾄ(0508以降)'!$C$28="×","",IF(AND(踏み台シート!D289=1,踏み台シート!D503=1),2,IF(踏み台シート!D289=1,1,""))),IF(AND(踏み台シート!D289=1,踏み台シート!D503=1),2,IF(踏み台シート!D289=1,1,"")))</f>
        <v>1</v>
      </c>
      <c r="E79" s="5" t="str">
        <f>IF($E$8&gt;=DATE(2023,5,8),IF('別紙3-3_要件ﾁｪｯｸﾘｽﾄ(0508以降)'!$C$28="×","",IF(AND(踏み台シート!E289=1,踏み台シート!E503=1),2,IF(踏み台シート!E289=1,1,""))),IF(AND(踏み台シート!E289=1,踏み台シート!E503=1),2,IF(踏み台シート!E289=1,1,"")))</f>
        <v/>
      </c>
      <c r="F79" s="5" t="str">
        <f>IF($F$8&gt;=DATE(2023,5,8),IF('別紙3-3_要件ﾁｪｯｸﾘｽﾄ(0508以降)'!$C$28="×","",IF(AND(踏み台シート!F289=1,踏み台シート!F503=1),2,IF(踏み台シート!F289=1,1,""))),IF(AND(踏み台シート!F289=1,踏み台シート!F503=1),2,IF(踏み台シート!F289=1,1,"")))</f>
        <v/>
      </c>
      <c r="G79" s="5" t="str">
        <f>IF($G$8&gt;=DATE(2023,5,8),IF('別紙3-3_要件ﾁｪｯｸﾘｽﾄ(0508以降)'!$C$28="×","",IF(AND(踏み台シート!G289=1,踏み台シート!G503=1),2,IF(踏み台シート!G289=1,1,""))),IF(AND(踏み台シート!G289=1,踏み台シート!G503=1),2,IF(踏み台シート!G289=1,1,"")))</f>
        <v/>
      </c>
      <c r="H79" s="5" t="str">
        <f>IF($H$8&gt;=DATE(2023,5,8),IF('別紙3-3_要件ﾁｪｯｸﾘｽﾄ(0508以降)'!$C$28="×","",IF(AND(踏み台シート!H289=1,踏み台シート!H503=1),2,IF(踏み台シート!H289=1,1,""))),IF(AND(踏み台シート!H289=1,踏み台シート!H503=1),2,IF(踏み台シート!H289=1,1,"")))</f>
        <v/>
      </c>
      <c r="I79" s="5" t="str">
        <f>IF($I$8&gt;=DATE(2023,5,8),IF('別紙3-3_要件ﾁｪｯｸﾘｽﾄ(0508以降)'!$C$28="×","",IF(AND(踏み台シート!I289=1,踏み台シート!I503=1),2,IF(踏み台シート!I289=1,1,""))),IF(AND(踏み台シート!I289=1,踏み台シート!I503=1),2,IF(踏み台シート!I289=1,1,"")))</f>
        <v/>
      </c>
      <c r="J79" s="5" t="str">
        <f>IF($J$8&gt;=DATE(2023,5,8),IF('別紙3-3_要件ﾁｪｯｸﾘｽﾄ(0508以降)'!$C$28="×","",IF(AND(踏み台シート!J289=1,踏み台シート!J503=1),2,IF(踏み台シート!J289=1,1,""))),IF(AND(踏み台シート!J289=1,踏み台シート!J503=1),2,IF(踏み台シート!J289=1,1,"")))</f>
        <v/>
      </c>
      <c r="K79" s="5" t="str">
        <f>IF($K$8&gt;=DATE(2023,5,8),IF('別紙3-3_要件ﾁｪｯｸﾘｽﾄ(0508以降)'!$C$28="×","",IF(AND(踏み台シート!K289=1,踏み台シート!K503=1),2,IF(踏み台シート!K289=1,1,""))),IF(AND(踏み台シート!K289=1,踏み台シート!K503=1),2,IF(踏み台シート!K289=1,1,"")))</f>
        <v/>
      </c>
      <c r="L79" s="5" t="str">
        <f>IF($L$8&gt;=DATE(2023,5,8),IF('別紙3-3_要件ﾁｪｯｸﾘｽﾄ(0508以降)'!$C$28="×","",IF(AND(踏み台シート!L289=1,踏み台シート!L503=1),2,IF(踏み台シート!L289=1,1,""))),IF(AND(踏み台シート!L289=1,踏み台シート!L503=1),2,IF(踏み台シート!L289=1,1,"")))</f>
        <v/>
      </c>
      <c r="M79" s="5" t="str">
        <f>IF($M$8&gt;=DATE(2023,5,8),IF('別紙3-3_要件ﾁｪｯｸﾘｽﾄ(0508以降)'!$C$28="×","",IF(AND(踏み台シート!M289=1,踏み台シート!M503=1),2,IF(踏み台シート!M289=1,1,""))),IF(AND(踏み台シート!M289=1,踏み台シート!M503=1),2,IF(踏み台シート!M289=1,1,"")))</f>
        <v/>
      </c>
      <c r="N79" s="5" t="str">
        <f>IF($N$8&gt;=DATE(2023,5,8),IF('別紙3-3_要件ﾁｪｯｸﾘｽﾄ(0508以降)'!$C$28="×","",IF(AND(踏み台シート!N289=1,踏み台シート!N503=1),2,IF(踏み台シート!N289=1,1,""))),IF(AND(踏み台シート!N289=1,踏み台シート!N503=1),2,IF(踏み台シート!N289=1,1,"")))</f>
        <v/>
      </c>
      <c r="O79" s="5" t="str">
        <f>IF($O$8&gt;=DATE(2023,5,8),IF('別紙3-3_要件ﾁｪｯｸﾘｽﾄ(0508以降)'!$C$28="×","",IF(AND(踏み台シート!O289=1,踏み台シート!O503=1),2,IF(踏み台シート!O289=1,1,""))),IF(AND(踏み台シート!O289=1,踏み台シート!O503=1),2,IF(踏み台シート!O289=1,1,"")))</f>
        <v/>
      </c>
      <c r="P79" s="5" t="str">
        <f>IF($P$8&gt;=DATE(2023,5,8),IF('別紙3-3_要件ﾁｪｯｸﾘｽﾄ(0508以降)'!$C$28="×","",IF(AND(踏み台シート!P289=1,踏み台シート!P503=1),2,IF(踏み台シート!P289=1,1,""))),IF(AND(踏み台シート!P289=1,踏み台シート!P503=1),2,IF(踏み台シート!P289=1,1,"")))</f>
        <v/>
      </c>
      <c r="Q79" s="5" t="str">
        <f>IF($Q$8&gt;=DATE(2023,5,8),IF('別紙3-3_要件ﾁｪｯｸﾘｽﾄ(0508以降)'!$C$28="×","",IF(AND(踏み台シート!Q289=1,踏み台シート!Q503=1),2,IF(踏み台シート!Q289=1,1,""))),IF(AND(踏み台シート!Q289=1,踏み台シート!Q503=1),2,IF(踏み台シート!Q289=1,1,"")))</f>
        <v/>
      </c>
      <c r="R79" s="5" t="str">
        <f>IF($R$8&gt;=DATE(2023,5,8),IF('別紙3-3_要件ﾁｪｯｸﾘｽﾄ(0508以降)'!$C$28="×","",IF(AND(踏み台シート!R289=1,踏み台シート!R503=1),2,IF(踏み台シート!R289=1,1,""))),IF(AND(踏み台シート!R289=1,踏み台シート!R503=1),2,IF(踏み台シート!R289=1,1,"")))</f>
        <v/>
      </c>
      <c r="S79" s="5" t="str">
        <f>IF($S$8&gt;=DATE(2023,5,8),IF('別紙3-3_要件ﾁｪｯｸﾘｽﾄ(0508以降)'!$C$28="×","",IF(AND(踏み台シート!S289=1,踏み台シート!S503=1),2,IF(踏み台シート!S289=1,1,""))),IF(AND(踏み台シート!S289=1,踏み台シート!S503=1),2,IF(踏み台シート!S289=1,1,"")))</f>
        <v/>
      </c>
      <c r="T79" s="5" t="str">
        <f>IF($T$8&gt;=DATE(2023,5,8),IF('別紙3-3_要件ﾁｪｯｸﾘｽﾄ(0508以降)'!$C$28="×","",IF(AND(踏み台シート!T289=1,踏み台シート!T503=1),2,IF(踏み台シート!T289=1,1,""))),IF(AND(踏み台シート!T289=1,踏み台シート!T503=1),2,IF(踏み台シート!T289=1,1,"")))</f>
        <v/>
      </c>
      <c r="U79" s="5" t="str">
        <f>IF($U$8&gt;=DATE(2023,5,8),IF('別紙3-3_要件ﾁｪｯｸﾘｽﾄ(0508以降)'!$C$28="×","",IF(AND(踏み台シート!U289=1,踏み台シート!U503=1),2,IF(踏み台シート!U289=1,1,""))),IF(AND(踏み台シート!U289=1,踏み台シート!U503=1),2,IF(踏み台シート!U289=1,1,"")))</f>
        <v/>
      </c>
      <c r="V79" s="5" t="str">
        <f>IF($V$8&gt;=DATE(2023,5,8),IF('別紙3-3_要件ﾁｪｯｸﾘｽﾄ(0508以降)'!$C$28="×","",IF(AND(踏み台シート!V289=1,踏み台シート!V503=1),2,IF(踏み台シート!V289=1,1,""))),IF(AND(踏み台シート!V289=1,踏み台シート!V503=1),2,IF(踏み台シート!V289=1,1,"")))</f>
        <v/>
      </c>
      <c r="W79" s="5" t="str">
        <f>IF($W$8&gt;=DATE(2023,5,8),IF('別紙3-3_要件ﾁｪｯｸﾘｽﾄ(0508以降)'!$C$28="×","",IF(AND(踏み台シート!W289=1,踏み台シート!W503=1),2,IF(踏み台シート!W289=1,1,""))),IF(AND(踏み台シート!W289=1,踏み台シート!W503=1),2,IF(踏み台シート!W289=1,1,"")))</f>
        <v/>
      </c>
      <c r="X79" s="5" t="str">
        <f>IF($X$8&gt;=DATE(2023,5,8),IF('別紙3-3_要件ﾁｪｯｸﾘｽﾄ(0508以降)'!$C$28="×","",IF(AND(踏み台シート!X289=1,踏み台シート!X503=1),2,IF(踏み台シート!X289=1,1,""))),IF(AND(踏み台シート!X289=1,踏み台シート!X503=1),2,IF(踏み台シート!X289=1,1,"")))</f>
        <v/>
      </c>
      <c r="Y79" s="5" t="str">
        <f>IF($Y$8&gt;=DATE(2023,5,8),IF('別紙3-3_要件ﾁｪｯｸﾘｽﾄ(0508以降)'!$C$28="×","",IF(AND(踏み台シート!Y289=1,踏み台シート!Y503=1),2,IF(踏み台シート!Y289=1,1,""))),IF(AND(踏み台シート!Y289=1,踏み台シート!Y503=1),2,IF(踏み台シート!Y289=1,1,"")))</f>
        <v/>
      </c>
      <c r="Z79" s="5" t="str">
        <f>IF($Z$8&gt;=DATE(2023,5,8),IF('別紙3-3_要件ﾁｪｯｸﾘｽﾄ(0508以降)'!$C$28="×","",IF(AND(踏み台シート!Z289=1,踏み台シート!Z503=1),2,IF(踏み台シート!Z289=1,1,""))),IF(AND(踏み台シート!Z289=1,踏み台シート!Z503=1),2,IF(踏み台シート!Z289=1,1,"")))</f>
        <v/>
      </c>
      <c r="AA79" s="5" t="str">
        <f>IF($AA$8&gt;=DATE(2023,5,8),IF('別紙3-3_要件ﾁｪｯｸﾘｽﾄ(0508以降)'!$C$28="×","",IF(AND(踏み台シート!AA289=1,踏み台シート!AA503=1),2,IF(踏み台シート!AA289=1,1,""))),IF(AND(踏み台シート!AA289=1,踏み台シート!AA503=1),2,IF(踏み台シート!AA289=1,1,"")))</f>
        <v/>
      </c>
      <c r="AB79" s="5" t="str">
        <f>IF($AB$8&gt;=DATE(2023,5,8),IF('別紙3-3_要件ﾁｪｯｸﾘｽﾄ(0508以降)'!$C$28="×","",IF(AND(踏み台シート!AB289=1,踏み台シート!AB503=1),2,IF(踏み台シート!AB289=1,1,""))),IF(AND(踏み台シート!AB289=1,踏み台シート!AB503=1),2,IF(踏み台シート!AB289=1,1,"")))</f>
        <v/>
      </c>
      <c r="AC79" s="5" t="str">
        <f>IF($AC$8&gt;=DATE(2023,5,8),IF('別紙3-3_要件ﾁｪｯｸﾘｽﾄ(0508以降)'!$C$28="×","",IF(AND(踏み台シート!AC289=1,踏み台シート!AC503=1),2,IF(踏み台シート!AC289=1,1,""))),IF(AND(踏み台シート!AC289=1,踏み台シート!AC503=1),2,IF(踏み台シート!AC289=1,1,"")))</f>
        <v/>
      </c>
      <c r="AD79" s="5" t="str">
        <f>IF($AD$8&gt;=DATE(2023,5,8),IF('別紙3-3_要件ﾁｪｯｸﾘｽﾄ(0508以降)'!$C$28="×","",IF(AND(踏み台シート!AD289=1,踏み台シート!AD503=1),2,IF(踏み台シート!AD289=1,1,""))),IF(AND(踏み台シート!AD289=1,踏み台シート!AD503=1),2,IF(踏み台シート!AD289=1,1,"")))</f>
        <v/>
      </c>
      <c r="AE79" s="5" t="str">
        <f>IF($AE$8&gt;=DATE(2023,5,8),IF('別紙3-3_要件ﾁｪｯｸﾘｽﾄ(0508以降)'!$C$28="×","",IF(AND(踏み台シート!AE289=1,踏み台シート!AE503=1),2,IF(踏み台シート!AE289=1,1,""))),IF(AND(踏み台シート!AE289=1,踏み台シート!AE503=1),2,IF(踏み台シート!AE289=1,1,"")))</f>
        <v/>
      </c>
      <c r="AF79" s="5" t="str">
        <f>IF($AF$8&gt;=DATE(2023,5,8),IF('別紙3-3_要件ﾁｪｯｸﾘｽﾄ(0508以降)'!$C$28="×","",IF(AND(踏み台シート!AF289=1,踏み台シート!AF503=1),2,IF(踏み台シート!AF289=1,1,""))),IF(AND(踏み台シート!AF289=1,踏み台シート!AF503=1),2,IF(踏み台シート!AF289=1,1,"")))</f>
        <v/>
      </c>
      <c r="AG79" s="5" t="str">
        <f>IF($AG$8&gt;=DATE(2023,5,8),IF('別紙3-3_要件ﾁｪｯｸﾘｽﾄ(0508以降)'!$C$28="×","",IF(AND(踏み台シート!AG289=1,踏み台シート!AG503=1),2,IF(踏み台シート!AG289=1,1,""))),IF(AND(踏み台シート!AG289=1,踏み台シート!AG503=1),2,IF(踏み台シート!AG289=1,1,"")))</f>
        <v/>
      </c>
      <c r="AH79" s="5" t="str">
        <f>IF($AH$8&gt;=DATE(2023,5,8),IF('別紙3-3_要件ﾁｪｯｸﾘｽﾄ(0508以降)'!$C$28="×","",IF(AND(踏み台シート!AH289=1,踏み台シート!AH503=1),2,IF(踏み台シート!AH289=1,1,""))),IF(AND(踏み台シート!AH289=1,踏み台シート!AH503=1),2,IF(踏み台シート!AH289=1,1,"")))</f>
        <v/>
      </c>
      <c r="AI79" s="5" t="str">
        <f>IF($AI$8&gt;=DATE(2023,5,8),IF('別紙3-3_要件ﾁｪｯｸﾘｽﾄ(0508以降)'!$C$28="×","",IF(AND(踏み台シート!AI289=1,踏み台シート!AI503=1),2,IF(踏み台シート!AI289=1,1,""))),IF(AND(踏み台シート!AI289=1,踏み台シート!AI503=1),2,IF(踏み台シート!AI289=1,1,"")))</f>
        <v/>
      </c>
      <c r="AJ79" s="5" t="str">
        <f>IF($AJ$8&gt;=DATE(2023,5,8),IF('別紙3-3_要件ﾁｪｯｸﾘｽﾄ(0508以降)'!$C$28="×","",IF(AND(踏み台シート!AJ289=1,踏み台シート!AJ503=1),2,IF(踏み台シート!AJ289=1,1,""))),IF(AND(踏み台シート!AJ289=1,踏み台シート!AJ503=1),2,IF(踏み台シート!AJ289=1,1,"")))</f>
        <v/>
      </c>
      <c r="AK79" s="5" t="str">
        <f>IF($AK$8&gt;=DATE(2023,5,8),IF('別紙3-3_要件ﾁｪｯｸﾘｽﾄ(0508以降)'!$C$28="×","",IF(AND(踏み台シート!AK289=1,踏み台シート!AK503=1),2,IF(踏み台シート!AK289=1,1,""))),IF(AND(踏み台シート!AK289=1,踏み台シート!AK503=1),2,IF(踏み台シート!AK289=1,1,"")))</f>
        <v/>
      </c>
      <c r="AL79" s="5" t="str">
        <f>IF($AL$8&gt;=DATE(2023,5,8),IF('別紙3-3_要件ﾁｪｯｸﾘｽﾄ(0508以降)'!$C$28="×","",IF(AND(踏み台シート!AL289=1,踏み台シート!AL503=1),2,IF(踏み台シート!AL289=1,1,""))),IF(AND(踏み台シート!AL289=1,踏み台シート!AL503=1),2,IF(踏み台シート!AL289=1,1,"")))</f>
        <v/>
      </c>
      <c r="AM79" s="5" t="str">
        <f>IF($AM$8&gt;=DATE(2023,5,8),IF('別紙3-3_要件ﾁｪｯｸﾘｽﾄ(0508以降)'!$C$28="×","",IF(AND(踏み台シート!AM289=1,踏み台シート!AM503=1),2,IF(踏み台シート!AM289=1,1,""))),IF(AND(踏み台シート!AM289=1,踏み台シート!AM503=1),2,IF(踏み台シート!AM289=1,1,"")))</f>
        <v/>
      </c>
      <c r="AN79" s="5" t="str">
        <f>IF($AN$8&gt;=DATE(2023,5,8),IF('別紙3-3_要件ﾁｪｯｸﾘｽﾄ(0508以降)'!$C$28="×","",IF(AND(踏み台シート!AN289=1,踏み台シート!AN503=1),2,IF(踏み台シート!AN289=1,1,""))),IF(AND(踏み台シート!AN289=1,踏み台シート!AN503=1),2,IF(踏み台シート!AN289=1,1,"")))</f>
        <v/>
      </c>
      <c r="AO79" s="5" t="str">
        <f>IF($AO$8&gt;=DATE(2023,5,8),IF('別紙3-3_要件ﾁｪｯｸﾘｽﾄ(0508以降)'!$C$28="×","",IF(AND(踏み台シート!AO289=1,踏み台シート!AO503=1),2,IF(踏み台シート!AO289=1,1,""))),IF(AND(踏み台シート!AO289=1,踏み台シート!AO503=1),2,IF(踏み台シート!AO289=1,1,"")))</f>
        <v/>
      </c>
      <c r="AP79" s="5" t="str">
        <f>IF($AP$8&gt;=DATE(2023,5,8),IF('別紙3-3_要件ﾁｪｯｸﾘｽﾄ(0508以降)'!$C$28="×","",IF(AND(踏み台シート!AP289=1,踏み台シート!AP503=1),2,IF(踏み台シート!AP289=1,1,""))),IF(AND(踏み台シート!AP289=1,踏み台シート!AP503=1),2,IF(踏み台シート!AP289=1,1,"")))</f>
        <v/>
      </c>
      <c r="AQ79" s="5" t="str">
        <f>IF($AQ$8&gt;=DATE(2023,5,8),IF('別紙3-3_要件ﾁｪｯｸﾘｽﾄ(0508以降)'!$C$28="×","",IF(AND(踏み台シート!AQ289=1,踏み台シート!AQ503=1),2,IF(踏み台シート!AQ289=1,1,""))),IF(AND(踏み台シート!AQ289=1,踏み台シート!AQ503=1),2,IF(踏み台シート!AQ289=1,1,"")))</f>
        <v/>
      </c>
      <c r="AR79" s="5" t="str">
        <f>IF($AR$8&gt;=DATE(2023,5,8),IF('別紙3-3_要件ﾁｪｯｸﾘｽﾄ(0508以降)'!$C$28="×","",IF(AND(踏み台シート!AR289=1,踏み台シート!AR503=1),2,IF(踏み台シート!AR289=1,1,""))),IF(AND(踏み台シート!AR289=1,踏み台シート!AR503=1),2,IF(踏み台シート!AR289=1,1,"")))</f>
        <v/>
      </c>
      <c r="AS79" s="5" t="str">
        <f>IF($AS$8&gt;=DATE(2023,5,8),IF('別紙3-3_要件ﾁｪｯｸﾘｽﾄ(0508以降)'!$C$28="×","",IF(AND(踏み台シート!AS289=1,踏み台シート!AS503=1),2,IF(踏み台シート!AS289=1,1,""))),IF(AND(踏み台シート!AS289=1,踏み台シート!AS503=1),2,IF(踏み台シート!AS289=1,1,"")))</f>
        <v/>
      </c>
      <c r="AT79" s="5" t="str">
        <f>IF($AT$8&gt;=DATE(2023,5,8),IF('別紙3-3_要件ﾁｪｯｸﾘｽﾄ(0508以降)'!$C$28="×","",IF(AND(踏み台シート!AT289=1,踏み台シート!AT503=1),2,IF(踏み台シート!AT289=1,1,""))),IF(AND(踏み台シート!AT289=1,踏み台シート!AT503=1),2,IF(踏み台シート!AT289=1,1,"")))</f>
        <v/>
      </c>
      <c r="AU79" s="5" t="str">
        <f>IF($AU$8&gt;=DATE(2023,5,8),IF('別紙3-3_要件ﾁｪｯｸﾘｽﾄ(0508以降)'!$C$28="×","",IF(AND(踏み台シート!AU289=1,踏み台シート!AU503=1),2,IF(踏み台シート!AU289=1,1,""))),IF(AND(踏み台シート!AU289=1,踏み台シート!AU503=1),2,IF(踏み台シート!AU289=1,1,"")))</f>
        <v/>
      </c>
      <c r="AV79" s="5" t="str">
        <f>IF($AV$8&gt;=DATE(2023,5,8),IF('別紙3-3_要件ﾁｪｯｸﾘｽﾄ(0508以降)'!$C$28="×","",IF(AND(踏み台シート!AV289=1,踏み台シート!AV503=1),2,IF(踏み台シート!AV289=1,1,""))),IF(AND(踏み台シート!AV289=1,踏み台シート!AV503=1),2,IF(踏み台シート!AV289=1,1,"")))</f>
        <v/>
      </c>
      <c r="AW79" s="5" t="str">
        <f>IF($AW$8&gt;=DATE(2023,5,8),IF('別紙3-3_要件ﾁｪｯｸﾘｽﾄ(0508以降)'!$C$28="×","",IF(AND(踏み台シート!AW289=1,踏み台シート!AW503=1),2,IF(踏み台シート!AW289=1,1,""))),IF(AND(踏み台シート!AW289=1,踏み台シート!AW503=1),2,IF(踏み台シート!AW289=1,1,"")))</f>
        <v/>
      </c>
      <c r="AX79" s="5" t="str">
        <f>IF($AX$8&gt;=DATE(2023,5,8),IF('別紙3-3_要件ﾁｪｯｸﾘｽﾄ(0508以降)'!$C$28="×","",IF(AND(踏み台シート!AX289=1,踏み台シート!AX503=1),2,IF(踏み台シート!AX289=1,1,""))),IF(AND(踏み台シート!AX289=1,踏み台シート!AX503=1),2,IF(踏み台シート!AX289=1,1,"")))</f>
        <v/>
      </c>
      <c r="AY79" s="5" t="str">
        <f>IF($AY$8&gt;=DATE(2023,5,8),IF('別紙3-3_要件ﾁｪｯｸﾘｽﾄ(0508以降)'!$C$28="×","",IF(AND(踏み台シート!AY289=1,踏み台シート!AY503=1),2,IF(踏み台シート!AY289=1,1,""))),IF(AND(踏み台シート!AY289=1,踏み台シート!AY503=1),2,IF(踏み台シート!AY289=1,1,"")))</f>
        <v/>
      </c>
      <c r="AZ79" s="5" t="str">
        <f>IF($AZ$8&gt;=DATE(2023,5,8),IF('別紙3-3_要件ﾁｪｯｸﾘｽﾄ(0508以降)'!$C$28="×","",IF(AND(踏み台シート!AZ289=1,踏み台シート!AZ503=1),2,IF(踏み台シート!AZ289=1,1,""))),IF(AND(踏み台シート!AZ289=1,踏み台シート!AZ503=1),2,IF(踏み台シート!AZ289=1,1,"")))</f>
        <v/>
      </c>
      <c r="BA79" s="5" t="str">
        <f>IF($BA$8&gt;=DATE(2023,5,8),IF('別紙3-3_要件ﾁｪｯｸﾘｽﾄ(0508以降)'!$C$28="×","",IF(AND(踏み台シート!BA289=1,踏み台シート!BA503=1),2,IF(踏み台シート!BA289=1,1,""))),IF(AND(踏み台シート!BA289=1,踏み台シート!BA503=1),2,IF(踏み台シート!BA289=1,1,"")))</f>
        <v/>
      </c>
      <c r="BB79" s="18" t="str">
        <f t="shared" si="28"/>
        <v/>
      </c>
      <c r="BC79" s="7" t="str">
        <f t="shared" si="26"/>
        <v/>
      </c>
      <c r="BD79" s="7" t="str">
        <f t="shared" si="27"/>
        <v/>
      </c>
    </row>
    <row r="80" spans="1:56" ht="24" hidden="1" customHeight="1" x14ac:dyDescent="0.2">
      <c r="A80" s="5" t="str">
        <f t="shared" si="25"/>
        <v/>
      </c>
      <c r="B80" s="14" t="str">
        <f>IF('別紙3-1_区分⑤所要額内訳'!B82="","",'別紙3-1_区分⑤所要額内訳'!B82)</f>
        <v/>
      </c>
      <c r="C80" s="5" t="str">
        <f>IF('別紙3-1_区分⑤所要額内訳'!C82="","",'別紙3-1_区分⑤所要額内訳'!C82)</f>
        <v/>
      </c>
      <c r="D80" s="5">
        <f>IF($D$8&gt;=DATE(2023,5,8),IF('別紙3-3_要件ﾁｪｯｸﾘｽﾄ(0508以降)'!$C$28="×","",IF(AND(踏み台シート!D290=1,踏み台シート!D504=1),2,IF(踏み台シート!D290=1,1,""))),IF(AND(踏み台シート!D290=1,踏み台シート!D504=1),2,IF(踏み台シート!D290=1,1,"")))</f>
        <v>1</v>
      </c>
      <c r="E80" s="5" t="str">
        <f>IF($E$8&gt;=DATE(2023,5,8),IF('別紙3-3_要件ﾁｪｯｸﾘｽﾄ(0508以降)'!$C$28="×","",IF(AND(踏み台シート!E290=1,踏み台シート!E504=1),2,IF(踏み台シート!E290=1,1,""))),IF(AND(踏み台シート!E290=1,踏み台シート!E504=1),2,IF(踏み台シート!E290=1,1,"")))</f>
        <v/>
      </c>
      <c r="F80" s="5" t="str">
        <f>IF($F$8&gt;=DATE(2023,5,8),IF('別紙3-3_要件ﾁｪｯｸﾘｽﾄ(0508以降)'!$C$28="×","",IF(AND(踏み台シート!F290=1,踏み台シート!F504=1),2,IF(踏み台シート!F290=1,1,""))),IF(AND(踏み台シート!F290=1,踏み台シート!F504=1),2,IF(踏み台シート!F290=1,1,"")))</f>
        <v/>
      </c>
      <c r="G80" s="5" t="str">
        <f>IF($G$8&gt;=DATE(2023,5,8),IF('別紙3-3_要件ﾁｪｯｸﾘｽﾄ(0508以降)'!$C$28="×","",IF(AND(踏み台シート!G290=1,踏み台シート!G504=1),2,IF(踏み台シート!G290=1,1,""))),IF(AND(踏み台シート!G290=1,踏み台シート!G504=1),2,IF(踏み台シート!G290=1,1,"")))</f>
        <v/>
      </c>
      <c r="H80" s="5" t="str">
        <f>IF($H$8&gt;=DATE(2023,5,8),IF('別紙3-3_要件ﾁｪｯｸﾘｽﾄ(0508以降)'!$C$28="×","",IF(AND(踏み台シート!H290=1,踏み台シート!H504=1),2,IF(踏み台シート!H290=1,1,""))),IF(AND(踏み台シート!H290=1,踏み台シート!H504=1),2,IF(踏み台シート!H290=1,1,"")))</f>
        <v/>
      </c>
      <c r="I80" s="5" t="str">
        <f>IF($I$8&gt;=DATE(2023,5,8),IF('別紙3-3_要件ﾁｪｯｸﾘｽﾄ(0508以降)'!$C$28="×","",IF(AND(踏み台シート!I290=1,踏み台シート!I504=1),2,IF(踏み台シート!I290=1,1,""))),IF(AND(踏み台シート!I290=1,踏み台シート!I504=1),2,IF(踏み台シート!I290=1,1,"")))</f>
        <v/>
      </c>
      <c r="J80" s="5" t="str">
        <f>IF($J$8&gt;=DATE(2023,5,8),IF('別紙3-3_要件ﾁｪｯｸﾘｽﾄ(0508以降)'!$C$28="×","",IF(AND(踏み台シート!J290=1,踏み台シート!J504=1),2,IF(踏み台シート!J290=1,1,""))),IF(AND(踏み台シート!J290=1,踏み台シート!J504=1),2,IF(踏み台シート!J290=1,1,"")))</f>
        <v/>
      </c>
      <c r="K80" s="5" t="str">
        <f>IF($K$8&gt;=DATE(2023,5,8),IF('別紙3-3_要件ﾁｪｯｸﾘｽﾄ(0508以降)'!$C$28="×","",IF(AND(踏み台シート!K290=1,踏み台シート!K504=1),2,IF(踏み台シート!K290=1,1,""))),IF(AND(踏み台シート!K290=1,踏み台シート!K504=1),2,IF(踏み台シート!K290=1,1,"")))</f>
        <v/>
      </c>
      <c r="L80" s="5" t="str">
        <f>IF($L$8&gt;=DATE(2023,5,8),IF('別紙3-3_要件ﾁｪｯｸﾘｽﾄ(0508以降)'!$C$28="×","",IF(AND(踏み台シート!L290=1,踏み台シート!L504=1),2,IF(踏み台シート!L290=1,1,""))),IF(AND(踏み台シート!L290=1,踏み台シート!L504=1),2,IF(踏み台シート!L290=1,1,"")))</f>
        <v/>
      </c>
      <c r="M80" s="5" t="str">
        <f>IF($M$8&gt;=DATE(2023,5,8),IF('別紙3-3_要件ﾁｪｯｸﾘｽﾄ(0508以降)'!$C$28="×","",IF(AND(踏み台シート!M290=1,踏み台シート!M504=1),2,IF(踏み台シート!M290=1,1,""))),IF(AND(踏み台シート!M290=1,踏み台シート!M504=1),2,IF(踏み台シート!M290=1,1,"")))</f>
        <v/>
      </c>
      <c r="N80" s="5" t="str">
        <f>IF($N$8&gt;=DATE(2023,5,8),IF('別紙3-3_要件ﾁｪｯｸﾘｽﾄ(0508以降)'!$C$28="×","",IF(AND(踏み台シート!N290=1,踏み台シート!N504=1),2,IF(踏み台シート!N290=1,1,""))),IF(AND(踏み台シート!N290=1,踏み台シート!N504=1),2,IF(踏み台シート!N290=1,1,"")))</f>
        <v/>
      </c>
      <c r="O80" s="5" t="str">
        <f>IF($O$8&gt;=DATE(2023,5,8),IF('別紙3-3_要件ﾁｪｯｸﾘｽﾄ(0508以降)'!$C$28="×","",IF(AND(踏み台シート!O290=1,踏み台シート!O504=1),2,IF(踏み台シート!O290=1,1,""))),IF(AND(踏み台シート!O290=1,踏み台シート!O504=1),2,IF(踏み台シート!O290=1,1,"")))</f>
        <v/>
      </c>
      <c r="P80" s="5" t="str">
        <f>IF($P$8&gt;=DATE(2023,5,8),IF('別紙3-3_要件ﾁｪｯｸﾘｽﾄ(0508以降)'!$C$28="×","",IF(AND(踏み台シート!P290=1,踏み台シート!P504=1),2,IF(踏み台シート!P290=1,1,""))),IF(AND(踏み台シート!P290=1,踏み台シート!P504=1),2,IF(踏み台シート!P290=1,1,"")))</f>
        <v/>
      </c>
      <c r="Q80" s="5" t="str">
        <f>IF($Q$8&gt;=DATE(2023,5,8),IF('別紙3-3_要件ﾁｪｯｸﾘｽﾄ(0508以降)'!$C$28="×","",IF(AND(踏み台シート!Q290=1,踏み台シート!Q504=1),2,IF(踏み台シート!Q290=1,1,""))),IF(AND(踏み台シート!Q290=1,踏み台シート!Q504=1),2,IF(踏み台シート!Q290=1,1,"")))</f>
        <v/>
      </c>
      <c r="R80" s="5" t="str">
        <f>IF($R$8&gt;=DATE(2023,5,8),IF('別紙3-3_要件ﾁｪｯｸﾘｽﾄ(0508以降)'!$C$28="×","",IF(AND(踏み台シート!R290=1,踏み台シート!R504=1),2,IF(踏み台シート!R290=1,1,""))),IF(AND(踏み台シート!R290=1,踏み台シート!R504=1),2,IF(踏み台シート!R290=1,1,"")))</f>
        <v/>
      </c>
      <c r="S80" s="5" t="str">
        <f>IF($S$8&gt;=DATE(2023,5,8),IF('別紙3-3_要件ﾁｪｯｸﾘｽﾄ(0508以降)'!$C$28="×","",IF(AND(踏み台シート!S290=1,踏み台シート!S504=1),2,IF(踏み台シート!S290=1,1,""))),IF(AND(踏み台シート!S290=1,踏み台シート!S504=1),2,IF(踏み台シート!S290=1,1,"")))</f>
        <v/>
      </c>
      <c r="T80" s="5" t="str">
        <f>IF($T$8&gt;=DATE(2023,5,8),IF('別紙3-3_要件ﾁｪｯｸﾘｽﾄ(0508以降)'!$C$28="×","",IF(AND(踏み台シート!T290=1,踏み台シート!T504=1),2,IF(踏み台シート!T290=1,1,""))),IF(AND(踏み台シート!T290=1,踏み台シート!T504=1),2,IF(踏み台シート!T290=1,1,"")))</f>
        <v/>
      </c>
      <c r="U80" s="5" t="str">
        <f>IF($U$8&gt;=DATE(2023,5,8),IF('別紙3-3_要件ﾁｪｯｸﾘｽﾄ(0508以降)'!$C$28="×","",IF(AND(踏み台シート!U290=1,踏み台シート!U504=1),2,IF(踏み台シート!U290=1,1,""))),IF(AND(踏み台シート!U290=1,踏み台シート!U504=1),2,IF(踏み台シート!U290=1,1,"")))</f>
        <v/>
      </c>
      <c r="V80" s="5" t="str">
        <f>IF($V$8&gt;=DATE(2023,5,8),IF('別紙3-3_要件ﾁｪｯｸﾘｽﾄ(0508以降)'!$C$28="×","",IF(AND(踏み台シート!V290=1,踏み台シート!V504=1),2,IF(踏み台シート!V290=1,1,""))),IF(AND(踏み台シート!V290=1,踏み台シート!V504=1),2,IF(踏み台シート!V290=1,1,"")))</f>
        <v/>
      </c>
      <c r="W80" s="5" t="str">
        <f>IF($W$8&gt;=DATE(2023,5,8),IF('別紙3-3_要件ﾁｪｯｸﾘｽﾄ(0508以降)'!$C$28="×","",IF(AND(踏み台シート!W290=1,踏み台シート!W504=1),2,IF(踏み台シート!W290=1,1,""))),IF(AND(踏み台シート!W290=1,踏み台シート!W504=1),2,IF(踏み台シート!W290=1,1,"")))</f>
        <v/>
      </c>
      <c r="X80" s="5" t="str">
        <f>IF($X$8&gt;=DATE(2023,5,8),IF('別紙3-3_要件ﾁｪｯｸﾘｽﾄ(0508以降)'!$C$28="×","",IF(AND(踏み台シート!X290=1,踏み台シート!X504=1),2,IF(踏み台シート!X290=1,1,""))),IF(AND(踏み台シート!X290=1,踏み台シート!X504=1),2,IF(踏み台シート!X290=1,1,"")))</f>
        <v/>
      </c>
      <c r="Y80" s="5" t="str">
        <f>IF($Y$8&gt;=DATE(2023,5,8),IF('別紙3-3_要件ﾁｪｯｸﾘｽﾄ(0508以降)'!$C$28="×","",IF(AND(踏み台シート!Y290=1,踏み台シート!Y504=1),2,IF(踏み台シート!Y290=1,1,""))),IF(AND(踏み台シート!Y290=1,踏み台シート!Y504=1),2,IF(踏み台シート!Y290=1,1,"")))</f>
        <v/>
      </c>
      <c r="Z80" s="5" t="str">
        <f>IF($Z$8&gt;=DATE(2023,5,8),IF('別紙3-3_要件ﾁｪｯｸﾘｽﾄ(0508以降)'!$C$28="×","",IF(AND(踏み台シート!Z290=1,踏み台シート!Z504=1),2,IF(踏み台シート!Z290=1,1,""))),IF(AND(踏み台シート!Z290=1,踏み台シート!Z504=1),2,IF(踏み台シート!Z290=1,1,"")))</f>
        <v/>
      </c>
      <c r="AA80" s="5" t="str">
        <f>IF($AA$8&gt;=DATE(2023,5,8),IF('別紙3-3_要件ﾁｪｯｸﾘｽﾄ(0508以降)'!$C$28="×","",IF(AND(踏み台シート!AA290=1,踏み台シート!AA504=1),2,IF(踏み台シート!AA290=1,1,""))),IF(AND(踏み台シート!AA290=1,踏み台シート!AA504=1),2,IF(踏み台シート!AA290=1,1,"")))</f>
        <v/>
      </c>
      <c r="AB80" s="5" t="str">
        <f>IF($AB$8&gt;=DATE(2023,5,8),IF('別紙3-3_要件ﾁｪｯｸﾘｽﾄ(0508以降)'!$C$28="×","",IF(AND(踏み台シート!AB290=1,踏み台シート!AB504=1),2,IF(踏み台シート!AB290=1,1,""))),IF(AND(踏み台シート!AB290=1,踏み台シート!AB504=1),2,IF(踏み台シート!AB290=1,1,"")))</f>
        <v/>
      </c>
      <c r="AC80" s="5" t="str">
        <f>IF($AC$8&gt;=DATE(2023,5,8),IF('別紙3-3_要件ﾁｪｯｸﾘｽﾄ(0508以降)'!$C$28="×","",IF(AND(踏み台シート!AC290=1,踏み台シート!AC504=1),2,IF(踏み台シート!AC290=1,1,""))),IF(AND(踏み台シート!AC290=1,踏み台シート!AC504=1),2,IF(踏み台シート!AC290=1,1,"")))</f>
        <v/>
      </c>
      <c r="AD80" s="5" t="str">
        <f>IF($AD$8&gt;=DATE(2023,5,8),IF('別紙3-3_要件ﾁｪｯｸﾘｽﾄ(0508以降)'!$C$28="×","",IF(AND(踏み台シート!AD290=1,踏み台シート!AD504=1),2,IF(踏み台シート!AD290=1,1,""))),IF(AND(踏み台シート!AD290=1,踏み台シート!AD504=1),2,IF(踏み台シート!AD290=1,1,"")))</f>
        <v/>
      </c>
      <c r="AE80" s="5" t="str">
        <f>IF($AE$8&gt;=DATE(2023,5,8),IF('別紙3-3_要件ﾁｪｯｸﾘｽﾄ(0508以降)'!$C$28="×","",IF(AND(踏み台シート!AE290=1,踏み台シート!AE504=1),2,IF(踏み台シート!AE290=1,1,""))),IF(AND(踏み台シート!AE290=1,踏み台シート!AE504=1),2,IF(踏み台シート!AE290=1,1,"")))</f>
        <v/>
      </c>
      <c r="AF80" s="5" t="str">
        <f>IF($AF$8&gt;=DATE(2023,5,8),IF('別紙3-3_要件ﾁｪｯｸﾘｽﾄ(0508以降)'!$C$28="×","",IF(AND(踏み台シート!AF290=1,踏み台シート!AF504=1),2,IF(踏み台シート!AF290=1,1,""))),IF(AND(踏み台シート!AF290=1,踏み台シート!AF504=1),2,IF(踏み台シート!AF290=1,1,"")))</f>
        <v/>
      </c>
      <c r="AG80" s="5" t="str">
        <f>IF($AG$8&gt;=DATE(2023,5,8),IF('別紙3-3_要件ﾁｪｯｸﾘｽﾄ(0508以降)'!$C$28="×","",IF(AND(踏み台シート!AG290=1,踏み台シート!AG504=1),2,IF(踏み台シート!AG290=1,1,""))),IF(AND(踏み台シート!AG290=1,踏み台シート!AG504=1),2,IF(踏み台シート!AG290=1,1,"")))</f>
        <v/>
      </c>
      <c r="AH80" s="5" t="str">
        <f>IF($AH$8&gt;=DATE(2023,5,8),IF('別紙3-3_要件ﾁｪｯｸﾘｽﾄ(0508以降)'!$C$28="×","",IF(AND(踏み台シート!AH290=1,踏み台シート!AH504=1),2,IF(踏み台シート!AH290=1,1,""))),IF(AND(踏み台シート!AH290=1,踏み台シート!AH504=1),2,IF(踏み台シート!AH290=1,1,"")))</f>
        <v/>
      </c>
      <c r="AI80" s="5" t="str">
        <f>IF($AI$8&gt;=DATE(2023,5,8),IF('別紙3-3_要件ﾁｪｯｸﾘｽﾄ(0508以降)'!$C$28="×","",IF(AND(踏み台シート!AI290=1,踏み台シート!AI504=1),2,IF(踏み台シート!AI290=1,1,""))),IF(AND(踏み台シート!AI290=1,踏み台シート!AI504=1),2,IF(踏み台シート!AI290=1,1,"")))</f>
        <v/>
      </c>
      <c r="AJ80" s="5" t="str">
        <f>IF($AJ$8&gt;=DATE(2023,5,8),IF('別紙3-3_要件ﾁｪｯｸﾘｽﾄ(0508以降)'!$C$28="×","",IF(AND(踏み台シート!AJ290=1,踏み台シート!AJ504=1),2,IF(踏み台シート!AJ290=1,1,""))),IF(AND(踏み台シート!AJ290=1,踏み台シート!AJ504=1),2,IF(踏み台シート!AJ290=1,1,"")))</f>
        <v/>
      </c>
      <c r="AK80" s="5" t="str">
        <f>IF($AK$8&gt;=DATE(2023,5,8),IF('別紙3-3_要件ﾁｪｯｸﾘｽﾄ(0508以降)'!$C$28="×","",IF(AND(踏み台シート!AK290=1,踏み台シート!AK504=1),2,IF(踏み台シート!AK290=1,1,""))),IF(AND(踏み台シート!AK290=1,踏み台シート!AK504=1),2,IF(踏み台シート!AK290=1,1,"")))</f>
        <v/>
      </c>
      <c r="AL80" s="5" t="str">
        <f>IF($AL$8&gt;=DATE(2023,5,8),IF('別紙3-3_要件ﾁｪｯｸﾘｽﾄ(0508以降)'!$C$28="×","",IF(AND(踏み台シート!AL290=1,踏み台シート!AL504=1),2,IF(踏み台シート!AL290=1,1,""))),IF(AND(踏み台シート!AL290=1,踏み台シート!AL504=1),2,IF(踏み台シート!AL290=1,1,"")))</f>
        <v/>
      </c>
      <c r="AM80" s="5" t="str">
        <f>IF($AM$8&gt;=DATE(2023,5,8),IF('別紙3-3_要件ﾁｪｯｸﾘｽﾄ(0508以降)'!$C$28="×","",IF(AND(踏み台シート!AM290=1,踏み台シート!AM504=1),2,IF(踏み台シート!AM290=1,1,""))),IF(AND(踏み台シート!AM290=1,踏み台シート!AM504=1),2,IF(踏み台シート!AM290=1,1,"")))</f>
        <v/>
      </c>
      <c r="AN80" s="5" t="str">
        <f>IF($AN$8&gt;=DATE(2023,5,8),IF('別紙3-3_要件ﾁｪｯｸﾘｽﾄ(0508以降)'!$C$28="×","",IF(AND(踏み台シート!AN290=1,踏み台シート!AN504=1),2,IF(踏み台シート!AN290=1,1,""))),IF(AND(踏み台シート!AN290=1,踏み台シート!AN504=1),2,IF(踏み台シート!AN290=1,1,"")))</f>
        <v/>
      </c>
      <c r="AO80" s="5" t="str">
        <f>IF($AO$8&gt;=DATE(2023,5,8),IF('別紙3-3_要件ﾁｪｯｸﾘｽﾄ(0508以降)'!$C$28="×","",IF(AND(踏み台シート!AO290=1,踏み台シート!AO504=1),2,IF(踏み台シート!AO290=1,1,""))),IF(AND(踏み台シート!AO290=1,踏み台シート!AO504=1),2,IF(踏み台シート!AO290=1,1,"")))</f>
        <v/>
      </c>
      <c r="AP80" s="5" t="str">
        <f>IF($AP$8&gt;=DATE(2023,5,8),IF('別紙3-3_要件ﾁｪｯｸﾘｽﾄ(0508以降)'!$C$28="×","",IF(AND(踏み台シート!AP290=1,踏み台シート!AP504=1),2,IF(踏み台シート!AP290=1,1,""))),IF(AND(踏み台シート!AP290=1,踏み台シート!AP504=1),2,IF(踏み台シート!AP290=1,1,"")))</f>
        <v/>
      </c>
      <c r="AQ80" s="5" t="str">
        <f>IF($AQ$8&gt;=DATE(2023,5,8),IF('別紙3-3_要件ﾁｪｯｸﾘｽﾄ(0508以降)'!$C$28="×","",IF(AND(踏み台シート!AQ290=1,踏み台シート!AQ504=1),2,IF(踏み台シート!AQ290=1,1,""))),IF(AND(踏み台シート!AQ290=1,踏み台シート!AQ504=1),2,IF(踏み台シート!AQ290=1,1,"")))</f>
        <v/>
      </c>
      <c r="AR80" s="5" t="str">
        <f>IF($AR$8&gt;=DATE(2023,5,8),IF('別紙3-3_要件ﾁｪｯｸﾘｽﾄ(0508以降)'!$C$28="×","",IF(AND(踏み台シート!AR290=1,踏み台シート!AR504=1),2,IF(踏み台シート!AR290=1,1,""))),IF(AND(踏み台シート!AR290=1,踏み台シート!AR504=1),2,IF(踏み台シート!AR290=1,1,"")))</f>
        <v/>
      </c>
      <c r="AS80" s="5" t="str">
        <f>IF($AS$8&gt;=DATE(2023,5,8),IF('別紙3-3_要件ﾁｪｯｸﾘｽﾄ(0508以降)'!$C$28="×","",IF(AND(踏み台シート!AS290=1,踏み台シート!AS504=1),2,IF(踏み台シート!AS290=1,1,""))),IF(AND(踏み台シート!AS290=1,踏み台シート!AS504=1),2,IF(踏み台シート!AS290=1,1,"")))</f>
        <v/>
      </c>
      <c r="AT80" s="5" t="str">
        <f>IF($AT$8&gt;=DATE(2023,5,8),IF('別紙3-3_要件ﾁｪｯｸﾘｽﾄ(0508以降)'!$C$28="×","",IF(AND(踏み台シート!AT290=1,踏み台シート!AT504=1),2,IF(踏み台シート!AT290=1,1,""))),IF(AND(踏み台シート!AT290=1,踏み台シート!AT504=1),2,IF(踏み台シート!AT290=1,1,"")))</f>
        <v/>
      </c>
      <c r="AU80" s="5" t="str">
        <f>IF($AU$8&gt;=DATE(2023,5,8),IF('別紙3-3_要件ﾁｪｯｸﾘｽﾄ(0508以降)'!$C$28="×","",IF(AND(踏み台シート!AU290=1,踏み台シート!AU504=1),2,IF(踏み台シート!AU290=1,1,""))),IF(AND(踏み台シート!AU290=1,踏み台シート!AU504=1),2,IF(踏み台シート!AU290=1,1,"")))</f>
        <v/>
      </c>
      <c r="AV80" s="5" t="str">
        <f>IF($AV$8&gt;=DATE(2023,5,8),IF('別紙3-3_要件ﾁｪｯｸﾘｽﾄ(0508以降)'!$C$28="×","",IF(AND(踏み台シート!AV290=1,踏み台シート!AV504=1),2,IF(踏み台シート!AV290=1,1,""))),IF(AND(踏み台シート!AV290=1,踏み台シート!AV504=1),2,IF(踏み台シート!AV290=1,1,"")))</f>
        <v/>
      </c>
      <c r="AW80" s="5" t="str">
        <f>IF($AW$8&gt;=DATE(2023,5,8),IF('別紙3-3_要件ﾁｪｯｸﾘｽﾄ(0508以降)'!$C$28="×","",IF(AND(踏み台シート!AW290=1,踏み台シート!AW504=1),2,IF(踏み台シート!AW290=1,1,""))),IF(AND(踏み台シート!AW290=1,踏み台シート!AW504=1),2,IF(踏み台シート!AW290=1,1,"")))</f>
        <v/>
      </c>
      <c r="AX80" s="5" t="str">
        <f>IF($AX$8&gt;=DATE(2023,5,8),IF('別紙3-3_要件ﾁｪｯｸﾘｽﾄ(0508以降)'!$C$28="×","",IF(AND(踏み台シート!AX290=1,踏み台シート!AX504=1),2,IF(踏み台シート!AX290=1,1,""))),IF(AND(踏み台シート!AX290=1,踏み台シート!AX504=1),2,IF(踏み台シート!AX290=1,1,"")))</f>
        <v/>
      </c>
      <c r="AY80" s="5" t="str">
        <f>IF($AY$8&gt;=DATE(2023,5,8),IF('別紙3-3_要件ﾁｪｯｸﾘｽﾄ(0508以降)'!$C$28="×","",IF(AND(踏み台シート!AY290=1,踏み台シート!AY504=1),2,IF(踏み台シート!AY290=1,1,""))),IF(AND(踏み台シート!AY290=1,踏み台シート!AY504=1),2,IF(踏み台シート!AY290=1,1,"")))</f>
        <v/>
      </c>
      <c r="AZ80" s="5" t="str">
        <f>IF($AZ$8&gt;=DATE(2023,5,8),IF('別紙3-3_要件ﾁｪｯｸﾘｽﾄ(0508以降)'!$C$28="×","",IF(AND(踏み台シート!AZ290=1,踏み台シート!AZ504=1),2,IF(踏み台シート!AZ290=1,1,""))),IF(AND(踏み台シート!AZ290=1,踏み台シート!AZ504=1),2,IF(踏み台シート!AZ290=1,1,"")))</f>
        <v/>
      </c>
      <c r="BA80" s="5" t="str">
        <f>IF($BA$8&gt;=DATE(2023,5,8),IF('別紙3-3_要件ﾁｪｯｸﾘｽﾄ(0508以降)'!$C$28="×","",IF(AND(踏み台シート!BA290=1,踏み台シート!BA504=1),2,IF(踏み台シート!BA290=1,1,""))),IF(AND(踏み台シート!BA290=1,踏み台シート!BA504=1),2,IF(踏み台シート!BA290=1,1,"")))</f>
        <v/>
      </c>
      <c r="BB80" s="18" t="str">
        <f t="shared" si="28"/>
        <v/>
      </c>
      <c r="BC80" s="7" t="str">
        <f t="shared" si="26"/>
        <v/>
      </c>
      <c r="BD80" s="7" t="str">
        <f t="shared" si="27"/>
        <v/>
      </c>
    </row>
    <row r="81" spans="1:56" ht="24" hidden="1" customHeight="1" x14ac:dyDescent="0.2">
      <c r="A81" s="5" t="str">
        <f t="shared" si="25"/>
        <v/>
      </c>
      <c r="B81" s="14" t="str">
        <f>IF('別紙3-1_区分⑤所要額内訳'!B83="","",'別紙3-1_区分⑤所要額内訳'!B83)</f>
        <v/>
      </c>
      <c r="C81" s="5" t="str">
        <f>IF('別紙3-1_区分⑤所要額内訳'!C83="","",'別紙3-1_区分⑤所要額内訳'!C83)</f>
        <v/>
      </c>
      <c r="D81" s="5">
        <f>IF($D$8&gt;=DATE(2023,5,8),IF('別紙3-3_要件ﾁｪｯｸﾘｽﾄ(0508以降)'!$C$28="×","",IF(AND(踏み台シート!D291=1,踏み台シート!D505=1),2,IF(踏み台シート!D291=1,1,""))),IF(AND(踏み台シート!D291=1,踏み台シート!D505=1),2,IF(踏み台シート!D291=1,1,"")))</f>
        <v>1</v>
      </c>
      <c r="E81" s="5" t="str">
        <f>IF($E$8&gt;=DATE(2023,5,8),IF('別紙3-3_要件ﾁｪｯｸﾘｽﾄ(0508以降)'!$C$28="×","",IF(AND(踏み台シート!E291=1,踏み台シート!E505=1),2,IF(踏み台シート!E291=1,1,""))),IF(AND(踏み台シート!E291=1,踏み台シート!E505=1),2,IF(踏み台シート!E291=1,1,"")))</f>
        <v/>
      </c>
      <c r="F81" s="5" t="str">
        <f>IF($F$8&gt;=DATE(2023,5,8),IF('別紙3-3_要件ﾁｪｯｸﾘｽﾄ(0508以降)'!$C$28="×","",IF(AND(踏み台シート!F291=1,踏み台シート!F505=1),2,IF(踏み台シート!F291=1,1,""))),IF(AND(踏み台シート!F291=1,踏み台シート!F505=1),2,IF(踏み台シート!F291=1,1,"")))</f>
        <v/>
      </c>
      <c r="G81" s="5" t="str">
        <f>IF($G$8&gt;=DATE(2023,5,8),IF('別紙3-3_要件ﾁｪｯｸﾘｽﾄ(0508以降)'!$C$28="×","",IF(AND(踏み台シート!G291=1,踏み台シート!G505=1),2,IF(踏み台シート!G291=1,1,""))),IF(AND(踏み台シート!G291=1,踏み台シート!G505=1),2,IF(踏み台シート!G291=1,1,"")))</f>
        <v/>
      </c>
      <c r="H81" s="5" t="str">
        <f>IF($H$8&gt;=DATE(2023,5,8),IF('別紙3-3_要件ﾁｪｯｸﾘｽﾄ(0508以降)'!$C$28="×","",IF(AND(踏み台シート!H291=1,踏み台シート!H505=1),2,IF(踏み台シート!H291=1,1,""))),IF(AND(踏み台シート!H291=1,踏み台シート!H505=1),2,IF(踏み台シート!H291=1,1,"")))</f>
        <v/>
      </c>
      <c r="I81" s="5" t="str">
        <f>IF($I$8&gt;=DATE(2023,5,8),IF('別紙3-3_要件ﾁｪｯｸﾘｽﾄ(0508以降)'!$C$28="×","",IF(AND(踏み台シート!I291=1,踏み台シート!I505=1),2,IF(踏み台シート!I291=1,1,""))),IF(AND(踏み台シート!I291=1,踏み台シート!I505=1),2,IF(踏み台シート!I291=1,1,"")))</f>
        <v/>
      </c>
      <c r="J81" s="5" t="str">
        <f>IF($J$8&gt;=DATE(2023,5,8),IF('別紙3-3_要件ﾁｪｯｸﾘｽﾄ(0508以降)'!$C$28="×","",IF(AND(踏み台シート!J291=1,踏み台シート!J505=1),2,IF(踏み台シート!J291=1,1,""))),IF(AND(踏み台シート!J291=1,踏み台シート!J505=1),2,IF(踏み台シート!J291=1,1,"")))</f>
        <v/>
      </c>
      <c r="K81" s="5" t="str">
        <f>IF($K$8&gt;=DATE(2023,5,8),IF('別紙3-3_要件ﾁｪｯｸﾘｽﾄ(0508以降)'!$C$28="×","",IF(AND(踏み台シート!K291=1,踏み台シート!K505=1),2,IF(踏み台シート!K291=1,1,""))),IF(AND(踏み台シート!K291=1,踏み台シート!K505=1),2,IF(踏み台シート!K291=1,1,"")))</f>
        <v/>
      </c>
      <c r="L81" s="5" t="str">
        <f>IF($L$8&gt;=DATE(2023,5,8),IF('別紙3-3_要件ﾁｪｯｸﾘｽﾄ(0508以降)'!$C$28="×","",IF(AND(踏み台シート!L291=1,踏み台シート!L505=1),2,IF(踏み台シート!L291=1,1,""))),IF(AND(踏み台シート!L291=1,踏み台シート!L505=1),2,IF(踏み台シート!L291=1,1,"")))</f>
        <v/>
      </c>
      <c r="M81" s="5" t="str">
        <f>IF($M$8&gt;=DATE(2023,5,8),IF('別紙3-3_要件ﾁｪｯｸﾘｽﾄ(0508以降)'!$C$28="×","",IF(AND(踏み台シート!M291=1,踏み台シート!M505=1),2,IF(踏み台シート!M291=1,1,""))),IF(AND(踏み台シート!M291=1,踏み台シート!M505=1),2,IF(踏み台シート!M291=1,1,"")))</f>
        <v/>
      </c>
      <c r="N81" s="5" t="str">
        <f>IF($N$8&gt;=DATE(2023,5,8),IF('別紙3-3_要件ﾁｪｯｸﾘｽﾄ(0508以降)'!$C$28="×","",IF(AND(踏み台シート!N291=1,踏み台シート!N505=1),2,IF(踏み台シート!N291=1,1,""))),IF(AND(踏み台シート!N291=1,踏み台シート!N505=1),2,IF(踏み台シート!N291=1,1,"")))</f>
        <v/>
      </c>
      <c r="O81" s="5" t="str">
        <f>IF($O$8&gt;=DATE(2023,5,8),IF('別紙3-3_要件ﾁｪｯｸﾘｽﾄ(0508以降)'!$C$28="×","",IF(AND(踏み台シート!O291=1,踏み台シート!O505=1),2,IF(踏み台シート!O291=1,1,""))),IF(AND(踏み台シート!O291=1,踏み台シート!O505=1),2,IF(踏み台シート!O291=1,1,"")))</f>
        <v/>
      </c>
      <c r="P81" s="5" t="str">
        <f>IF($P$8&gt;=DATE(2023,5,8),IF('別紙3-3_要件ﾁｪｯｸﾘｽﾄ(0508以降)'!$C$28="×","",IF(AND(踏み台シート!P291=1,踏み台シート!P505=1),2,IF(踏み台シート!P291=1,1,""))),IF(AND(踏み台シート!P291=1,踏み台シート!P505=1),2,IF(踏み台シート!P291=1,1,"")))</f>
        <v/>
      </c>
      <c r="Q81" s="5" t="str">
        <f>IF($Q$8&gt;=DATE(2023,5,8),IF('別紙3-3_要件ﾁｪｯｸﾘｽﾄ(0508以降)'!$C$28="×","",IF(AND(踏み台シート!Q291=1,踏み台シート!Q505=1),2,IF(踏み台シート!Q291=1,1,""))),IF(AND(踏み台シート!Q291=1,踏み台シート!Q505=1),2,IF(踏み台シート!Q291=1,1,"")))</f>
        <v/>
      </c>
      <c r="R81" s="5" t="str">
        <f>IF($R$8&gt;=DATE(2023,5,8),IF('別紙3-3_要件ﾁｪｯｸﾘｽﾄ(0508以降)'!$C$28="×","",IF(AND(踏み台シート!R291=1,踏み台シート!R505=1),2,IF(踏み台シート!R291=1,1,""))),IF(AND(踏み台シート!R291=1,踏み台シート!R505=1),2,IF(踏み台シート!R291=1,1,"")))</f>
        <v/>
      </c>
      <c r="S81" s="5" t="str">
        <f>IF($S$8&gt;=DATE(2023,5,8),IF('別紙3-3_要件ﾁｪｯｸﾘｽﾄ(0508以降)'!$C$28="×","",IF(AND(踏み台シート!S291=1,踏み台シート!S505=1),2,IF(踏み台シート!S291=1,1,""))),IF(AND(踏み台シート!S291=1,踏み台シート!S505=1),2,IF(踏み台シート!S291=1,1,"")))</f>
        <v/>
      </c>
      <c r="T81" s="5" t="str">
        <f>IF($T$8&gt;=DATE(2023,5,8),IF('別紙3-3_要件ﾁｪｯｸﾘｽﾄ(0508以降)'!$C$28="×","",IF(AND(踏み台シート!T291=1,踏み台シート!T505=1),2,IF(踏み台シート!T291=1,1,""))),IF(AND(踏み台シート!T291=1,踏み台シート!T505=1),2,IF(踏み台シート!T291=1,1,"")))</f>
        <v/>
      </c>
      <c r="U81" s="5" t="str">
        <f>IF($U$8&gt;=DATE(2023,5,8),IF('別紙3-3_要件ﾁｪｯｸﾘｽﾄ(0508以降)'!$C$28="×","",IF(AND(踏み台シート!U291=1,踏み台シート!U505=1),2,IF(踏み台シート!U291=1,1,""))),IF(AND(踏み台シート!U291=1,踏み台シート!U505=1),2,IF(踏み台シート!U291=1,1,"")))</f>
        <v/>
      </c>
      <c r="V81" s="5" t="str">
        <f>IF($V$8&gt;=DATE(2023,5,8),IF('別紙3-3_要件ﾁｪｯｸﾘｽﾄ(0508以降)'!$C$28="×","",IF(AND(踏み台シート!V291=1,踏み台シート!V505=1),2,IF(踏み台シート!V291=1,1,""))),IF(AND(踏み台シート!V291=1,踏み台シート!V505=1),2,IF(踏み台シート!V291=1,1,"")))</f>
        <v/>
      </c>
      <c r="W81" s="5" t="str">
        <f>IF($W$8&gt;=DATE(2023,5,8),IF('別紙3-3_要件ﾁｪｯｸﾘｽﾄ(0508以降)'!$C$28="×","",IF(AND(踏み台シート!W291=1,踏み台シート!W505=1),2,IF(踏み台シート!W291=1,1,""))),IF(AND(踏み台シート!W291=1,踏み台シート!W505=1),2,IF(踏み台シート!W291=1,1,"")))</f>
        <v/>
      </c>
      <c r="X81" s="5" t="str">
        <f>IF($X$8&gt;=DATE(2023,5,8),IF('別紙3-3_要件ﾁｪｯｸﾘｽﾄ(0508以降)'!$C$28="×","",IF(AND(踏み台シート!X291=1,踏み台シート!X505=1),2,IF(踏み台シート!X291=1,1,""))),IF(AND(踏み台シート!X291=1,踏み台シート!X505=1),2,IF(踏み台シート!X291=1,1,"")))</f>
        <v/>
      </c>
      <c r="Y81" s="5" t="str">
        <f>IF($Y$8&gt;=DATE(2023,5,8),IF('別紙3-3_要件ﾁｪｯｸﾘｽﾄ(0508以降)'!$C$28="×","",IF(AND(踏み台シート!Y291=1,踏み台シート!Y505=1),2,IF(踏み台シート!Y291=1,1,""))),IF(AND(踏み台シート!Y291=1,踏み台シート!Y505=1),2,IF(踏み台シート!Y291=1,1,"")))</f>
        <v/>
      </c>
      <c r="Z81" s="5" t="str">
        <f>IF($Z$8&gt;=DATE(2023,5,8),IF('別紙3-3_要件ﾁｪｯｸﾘｽﾄ(0508以降)'!$C$28="×","",IF(AND(踏み台シート!Z291=1,踏み台シート!Z505=1),2,IF(踏み台シート!Z291=1,1,""))),IF(AND(踏み台シート!Z291=1,踏み台シート!Z505=1),2,IF(踏み台シート!Z291=1,1,"")))</f>
        <v/>
      </c>
      <c r="AA81" s="5" t="str">
        <f>IF($AA$8&gt;=DATE(2023,5,8),IF('別紙3-3_要件ﾁｪｯｸﾘｽﾄ(0508以降)'!$C$28="×","",IF(AND(踏み台シート!AA291=1,踏み台シート!AA505=1),2,IF(踏み台シート!AA291=1,1,""))),IF(AND(踏み台シート!AA291=1,踏み台シート!AA505=1),2,IF(踏み台シート!AA291=1,1,"")))</f>
        <v/>
      </c>
      <c r="AB81" s="5" t="str">
        <f>IF($AB$8&gt;=DATE(2023,5,8),IF('別紙3-3_要件ﾁｪｯｸﾘｽﾄ(0508以降)'!$C$28="×","",IF(AND(踏み台シート!AB291=1,踏み台シート!AB505=1),2,IF(踏み台シート!AB291=1,1,""))),IF(AND(踏み台シート!AB291=1,踏み台シート!AB505=1),2,IF(踏み台シート!AB291=1,1,"")))</f>
        <v/>
      </c>
      <c r="AC81" s="5" t="str">
        <f>IF($AC$8&gt;=DATE(2023,5,8),IF('別紙3-3_要件ﾁｪｯｸﾘｽﾄ(0508以降)'!$C$28="×","",IF(AND(踏み台シート!AC291=1,踏み台シート!AC505=1),2,IF(踏み台シート!AC291=1,1,""))),IF(AND(踏み台シート!AC291=1,踏み台シート!AC505=1),2,IF(踏み台シート!AC291=1,1,"")))</f>
        <v/>
      </c>
      <c r="AD81" s="5" t="str">
        <f>IF($AD$8&gt;=DATE(2023,5,8),IF('別紙3-3_要件ﾁｪｯｸﾘｽﾄ(0508以降)'!$C$28="×","",IF(AND(踏み台シート!AD291=1,踏み台シート!AD505=1),2,IF(踏み台シート!AD291=1,1,""))),IF(AND(踏み台シート!AD291=1,踏み台シート!AD505=1),2,IF(踏み台シート!AD291=1,1,"")))</f>
        <v/>
      </c>
      <c r="AE81" s="5" t="str">
        <f>IF($AE$8&gt;=DATE(2023,5,8),IF('別紙3-3_要件ﾁｪｯｸﾘｽﾄ(0508以降)'!$C$28="×","",IF(AND(踏み台シート!AE291=1,踏み台シート!AE505=1),2,IF(踏み台シート!AE291=1,1,""))),IF(AND(踏み台シート!AE291=1,踏み台シート!AE505=1),2,IF(踏み台シート!AE291=1,1,"")))</f>
        <v/>
      </c>
      <c r="AF81" s="5" t="str">
        <f>IF($AF$8&gt;=DATE(2023,5,8),IF('別紙3-3_要件ﾁｪｯｸﾘｽﾄ(0508以降)'!$C$28="×","",IF(AND(踏み台シート!AF291=1,踏み台シート!AF505=1),2,IF(踏み台シート!AF291=1,1,""))),IF(AND(踏み台シート!AF291=1,踏み台シート!AF505=1),2,IF(踏み台シート!AF291=1,1,"")))</f>
        <v/>
      </c>
      <c r="AG81" s="5" t="str">
        <f>IF($AG$8&gt;=DATE(2023,5,8),IF('別紙3-3_要件ﾁｪｯｸﾘｽﾄ(0508以降)'!$C$28="×","",IF(AND(踏み台シート!AG291=1,踏み台シート!AG505=1),2,IF(踏み台シート!AG291=1,1,""))),IF(AND(踏み台シート!AG291=1,踏み台シート!AG505=1),2,IF(踏み台シート!AG291=1,1,"")))</f>
        <v/>
      </c>
      <c r="AH81" s="5" t="str">
        <f>IF($AH$8&gt;=DATE(2023,5,8),IF('別紙3-3_要件ﾁｪｯｸﾘｽﾄ(0508以降)'!$C$28="×","",IF(AND(踏み台シート!AH291=1,踏み台シート!AH505=1),2,IF(踏み台シート!AH291=1,1,""))),IF(AND(踏み台シート!AH291=1,踏み台シート!AH505=1),2,IF(踏み台シート!AH291=1,1,"")))</f>
        <v/>
      </c>
      <c r="AI81" s="5" t="str">
        <f>IF($AI$8&gt;=DATE(2023,5,8),IF('別紙3-3_要件ﾁｪｯｸﾘｽﾄ(0508以降)'!$C$28="×","",IF(AND(踏み台シート!AI291=1,踏み台シート!AI505=1),2,IF(踏み台シート!AI291=1,1,""))),IF(AND(踏み台シート!AI291=1,踏み台シート!AI505=1),2,IF(踏み台シート!AI291=1,1,"")))</f>
        <v/>
      </c>
      <c r="AJ81" s="5" t="str">
        <f>IF($AJ$8&gt;=DATE(2023,5,8),IF('別紙3-3_要件ﾁｪｯｸﾘｽﾄ(0508以降)'!$C$28="×","",IF(AND(踏み台シート!AJ291=1,踏み台シート!AJ505=1),2,IF(踏み台シート!AJ291=1,1,""))),IF(AND(踏み台シート!AJ291=1,踏み台シート!AJ505=1),2,IF(踏み台シート!AJ291=1,1,"")))</f>
        <v/>
      </c>
      <c r="AK81" s="5" t="str">
        <f>IF($AK$8&gt;=DATE(2023,5,8),IF('別紙3-3_要件ﾁｪｯｸﾘｽﾄ(0508以降)'!$C$28="×","",IF(AND(踏み台シート!AK291=1,踏み台シート!AK505=1),2,IF(踏み台シート!AK291=1,1,""))),IF(AND(踏み台シート!AK291=1,踏み台シート!AK505=1),2,IF(踏み台シート!AK291=1,1,"")))</f>
        <v/>
      </c>
      <c r="AL81" s="5" t="str">
        <f>IF($AL$8&gt;=DATE(2023,5,8),IF('別紙3-3_要件ﾁｪｯｸﾘｽﾄ(0508以降)'!$C$28="×","",IF(AND(踏み台シート!AL291=1,踏み台シート!AL505=1),2,IF(踏み台シート!AL291=1,1,""))),IF(AND(踏み台シート!AL291=1,踏み台シート!AL505=1),2,IF(踏み台シート!AL291=1,1,"")))</f>
        <v/>
      </c>
      <c r="AM81" s="5" t="str">
        <f>IF($AM$8&gt;=DATE(2023,5,8),IF('別紙3-3_要件ﾁｪｯｸﾘｽﾄ(0508以降)'!$C$28="×","",IF(AND(踏み台シート!AM291=1,踏み台シート!AM505=1),2,IF(踏み台シート!AM291=1,1,""))),IF(AND(踏み台シート!AM291=1,踏み台シート!AM505=1),2,IF(踏み台シート!AM291=1,1,"")))</f>
        <v/>
      </c>
      <c r="AN81" s="5" t="str">
        <f>IF($AN$8&gt;=DATE(2023,5,8),IF('別紙3-3_要件ﾁｪｯｸﾘｽﾄ(0508以降)'!$C$28="×","",IF(AND(踏み台シート!AN291=1,踏み台シート!AN505=1),2,IF(踏み台シート!AN291=1,1,""))),IF(AND(踏み台シート!AN291=1,踏み台シート!AN505=1),2,IF(踏み台シート!AN291=1,1,"")))</f>
        <v/>
      </c>
      <c r="AO81" s="5" t="str">
        <f>IF($AO$8&gt;=DATE(2023,5,8),IF('別紙3-3_要件ﾁｪｯｸﾘｽﾄ(0508以降)'!$C$28="×","",IF(AND(踏み台シート!AO291=1,踏み台シート!AO505=1),2,IF(踏み台シート!AO291=1,1,""))),IF(AND(踏み台シート!AO291=1,踏み台シート!AO505=1),2,IF(踏み台シート!AO291=1,1,"")))</f>
        <v/>
      </c>
      <c r="AP81" s="5" t="str">
        <f>IF($AP$8&gt;=DATE(2023,5,8),IF('別紙3-3_要件ﾁｪｯｸﾘｽﾄ(0508以降)'!$C$28="×","",IF(AND(踏み台シート!AP291=1,踏み台シート!AP505=1),2,IF(踏み台シート!AP291=1,1,""))),IF(AND(踏み台シート!AP291=1,踏み台シート!AP505=1),2,IF(踏み台シート!AP291=1,1,"")))</f>
        <v/>
      </c>
      <c r="AQ81" s="5" t="str">
        <f>IF($AQ$8&gt;=DATE(2023,5,8),IF('別紙3-3_要件ﾁｪｯｸﾘｽﾄ(0508以降)'!$C$28="×","",IF(AND(踏み台シート!AQ291=1,踏み台シート!AQ505=1),2,IF(踏み台シート!AQ291=1,1,""))),IF(AND(踏み台シート!AQ291=1,踏み台シート!AQ505=1),2,IF(踏み台シート!AQ291=1,1,"")))</f>
        <v/>
      </c>
      <c r="AR81" s="5" t="str">
        <f>IF($AR$8&gt;=DATE(2023,5,8),IF('別紙3-3_要件ﾁｪｯｸﾘｽﾄ(0508以降)'!$C$28="×","",IF(AND(踏み台シート!AR291=1,踏み台シート!AR505=1),2,IF(踏み台シート!AR291=1,1,""))),IF(AND(踏み台シート!AR291=1,踏み台シート!AR505=1),2,IF(踏み台シート!AR291=1,1,"")))</f>
        <v/>
      </c>
      <c r="AS81" s="5" t="str">
        <f>IF($AS$8&gt;=DATE(2023,5,8),IF('別紙3-3_要件ﾁｪｯｸﾘｽﾄ(0508以降)'!$C$28="×","",IF(AND(踏み台シート!AS291=1,踏み台シート!AS505=1),2,IF(踏み台シート!AS291=1,1,""))),IF(AND(踏み台シート!AS291=1,踏み台シート!AS505=1),2,IF(踏み台シート!AS291=1,1,"")))</f>
        <v/>
      </c>
      <c r="AT81" s="5" t="str">
        <f>IF($AT$8&gt;=DATE(2023,5,8),IF('別紙3-3_要件ﾁｪｯｸﾘｽﾄ(0508以降)'!$C$28="×","",IF(AND(踏み台シート!AT291=1,踏み台シート!AT505=1),2,IF(踏み台シート!AT291=1,1,""))),IF(AND(踏み台シート!AT291=1,踏み台シート!AT505=1),2,IF(踏み台シート!AT291=1,1,"")))</f>
        <v/>
      </c>
      <c r="AU81" s="5" t="str">
        <f>IF($AU$8&gt;=DATE(2023,5,8),IF('別紙3-3_要件ﾁｪｯｸﾘｽﾄ(0508以降)'!$C$28="×","",IF(AND(踏み台シート!AU291=1,踏み台シート!AU505=1),2,IF(踏み台シート!AU291=1,1,""))),IF(AND(踏み台シート!AU291=1,踏み台シート!AU505=1),2,IF(踏み台シート!AU291=1,1,"")))</f>
        <v/>
      </c>
      <c r="AV81" s="5" t="str">
        <f>IF($AV$8&gt;=DATE(2023,5,8),IF('別紙3-3_要件ﾁｪｯｸﾘｽﾄ(0508以降)'!$C$28="×","",IF(AND(踏み台シート!AV291=1,踏み台シート!AV505=1),2,IF(踏み台シート!AV291=1,1,""))),IF(AND(踏み台シート!AV291=1,踏み台シート!AV505=1),2,IF(踏み台シート!AV291=1,1,"")))</f>
        <v/>
      </c>
      <c r="AW81" s="5" t="str">
        <f>IF($AW$8&gt;=DATE(2023,5,8),IF('別紙3-3_要件ﾁｪｯｸﾘｽﾄ(0508以降)'!$C$28="×","",IF(AND(踏み台シート!AW291=1,踏み台シート!AW505=1),2,IF(踏み台シート!AW291=1,1,""))),IF(AND(踏み台シート!AW291=1,踏み台シート!AW505=1),2,IF(踏み台シート!AW291=1,1,"")))</f>
        <v/>
      </c>
      <c r="AX81" s="5" t="str">
        <f>IF($AX$8&gt;=DATE(2023,5,8),IF('別紙3-3_要件ﾁｪｯｸﾘｽﾄ(0508以降)'!$C$28="×","",IF(AND(踏み台シート!AX291=1,踏み台シート!AX505=1),2,IF(踏み台シート!AX291=1,1,""))),IF(AND(踏み台シート!AX291=1,踏み台シート!AX505=1),2,IF(踏み台シート!AX291=1,1,"")))</f>
        <v/>
      </c>
      <c r="AY81" s="5" t="str">
        <f>IF($AY$8&gt;=DATE(2023,5,8),IF('別紙3-3_要件ﾁｪｯｸﾘｽﾄ(0508以降)'!$C$28="×","",IF(AND(踏み台シート!AY291=1,踏み台シート!AY505=1),2,IF(踏み台シート!AY291=1,1,""))),IF(AND(踏み台シート!AY291=1,踏み台シート!AY505=1),2,IF(踏み台シート!AY291=1,1,"")))</f>
        <v/>
      </c>
      <c r="AZ81" s="5" t="str">
        <f>IF($AZ$8&gt;=DATE(2023,5,8),IF('別紙3-3_要件ﾁｪｯｸﾘｽﾄ(0508以降)'!$C$28="×","",IF(AND(踏み台シート!AZ291=1,踏み台シート!AZ505=1),2,IF(踏み台シート!AZ291=1,1,""))),IF(AND(踏み台シート!AZ291=1,踏み台シート!AZ505=1),2,IF(踏み台シート!AZ291=1,1,"")))</f>
        <v/>
      </c>
      <c r="BA81" s="5" t="str">
        <f>IF($BA$8&gt;=DATE(2023,5,8),IF('別紙3-3_要件ﾁｪｯｸﾘｽﾄ(0508以降)'!$C$28="×","",IF(AND(踏み台シート!BA291=1,踏み台シート!BA505=1),2,IF(踏み台シート!BA291=1,1,""))),IF(AND(踏み台シート!BA291=1,踏み台シート!BA505=1),2,IF(踏み台シート!BA291=1,1,"")))</f>
        <v/>
      </c>
      <c r="BB81" s="18" t="str">
        <f t="shared" si="28"/>
        <v/>
      </c>
      <c r="BC81" s="7" t="str">
        <f t="shared" si="26"/>
        <v/>
      </c>
      <c r="BD81" s="7" t="str">
        <f t="shared" si="27"/>
        <v/>
      </c>
    </row>
    <row r="82" spans="1:56" ht="24" hidden="1" customHeight="1" x14ac:dyDescent="0.2">
      <c r="A82" s="5" t="str">
        <f t="shared" si="25"/>
        <v/>
      </c>
      <c r="B82" s="14" t="str">
        <f>IF('別紙3-1_区分⑤所要額内訳'!B84="","",'別紙3-1_区分⑤所要額内訳'!B84)</f>
        <v/>
      </c>
      <c r="C82" s="5" t="str">
        <f>IF('別紙3-1_区分⑤所要額内訳'!C84="","",'別紙3-1_区分⑤所要額内訳'!C84)</f>
        <v/>
      </c>
      <c r="D82" s="5">
        <f>IF($D$8&gt;=DATE(2023,5,8),IF('別紙3-3_要件ﾁｪｯｸﾘｽﾄ(0508以降)'!$C$28="×","",IF(AND(踏み台シート!D292=1,踏み台シート!D506=1),2,IF(踏み台シート!D292=1,1,""))),IF(AND(踏み台シート!D292=1,踏み台シート!D506=1),2,IF(踏み台シート!D292=1,1,"")))</f>
        <v>1</v>
      </c>
      <c r="E82" s="5" t="str">
        <f>IF($E$8&gt;=DATE(2023,5,8),IF('別紙3-3_要件ﾁｪｯｸﾘｽﾄ(0508以降)'!$C$28="×","",IF(AND(踏み台シート!E292=1,踏み台シート!E506=1),2,IF(踏み台シート!E292=1,1,""))),IF(AND(踏み台シート!E292=1,踏み台シート!E506=1),2,IF(踏み台シート!E292=1,1,"")))</f>
        <v/>
      </c>
      <c r="F82" s="5" t="str">
        <f>IF($F$8&gt;=DATE(2023,5,8),IF('別紙3-3_要件ﾁｪｯｸﾘｽﾄ(0508以降)'!$C$28="×","",IF(AND(踏み台シート!F292=1,踏み台シート!F506=1),2,IF(踏み台シート!F292=1,1,""))),IF(AND(踏み台シート!F292=1,踏み台シート!F506=1),2,IF(踏み台シート!F292=1,1,"")))</f>
        <v/>
      </c>
      <c r="G82" s="5" t="str">
        <f>IF($G$8&gt;=DATE(2023,5,8),IF('別紙3-3_要件ﾁｪｯｸﾘｽﾄ(0508以降)'!$C$28="×","",IF(AND(踏み台シート!G292=1,踏み台シート!G506=1),2,IF(踏み台シート!G292=1,1,""))),IF(AND(踏み台シート!G292=1,踏み台シート!G506=1),2,IF(踏み台シート!G292=1,1,"")))</f>
        <v/>
      </c>
      <c r="H82" s="5" t="str">
        <f>IF($H$8&gt;=DATE(2023,5,8),IF('別紙3-3_要件ﾁｪｯｸﾘｽﾄ(0508以降)'!$C$28="×","",IF(AND(踏み台シート!H292=1,踏み台シート!H506=1),2,IF(踏み台シート!H292=1,1,""))),IF(AND(踏み台シート!H292=1,踏み台シート!H506=1),2,IF(踏み台シート!H292=1,1,"")))</f>
        <v/>
      </c>
      <c r="I82" s="5" t="str">
        <f>IF($I$8&gt;=DATE(2023,5,8),IF('別紙3-3_要件ﾁｪｯｸﾘｽﾄ(0508以降)'!$C$28="×","",IF(AND(踏み台シート!I292=1,踏み台シート!I506=1),2,IF(踏み台シート!I292=1,1,""))),IF(AND(踏み台シート!I292=1,踏み台シート!I506=1),2,IF(踏み台シート!I292=1,1,"")))</f>
        <v/>
      </c>
      <c r="J82" s="5" t="str">
        <f>IF($J$8&gt;=DATE(2023,5,8),IF('別紙3-3_要件ﾁｪｯｸﾘｽﾄ(0508以降)'!$C$28="×","",IF(AND(踏み台シート!J292=1,踏み台シート!J506=1),2,IF(踏み台シート!J292=1,1,""))),IF(AND(踏み台シート!J292=1,踏み台シート!J506=1),2,IF(踏み台シート!J292=1,1,"")))</f>
        <v/>
      </c>
      <c r="K82" s="5" t="str">
        <f>IF($K$8&gt;=DATE(2023,5,8),IF('別紙3-3_要件ﾁｪｯｸﾘｽﾄ(0508以降)'!$C$28="×","",IF(AND(踏み台シート!K292=1,踏み台シート!K506=1),2,IF(踏み台シート!K292=1,1,""))),IF(AND(踏み台シート!K292=1,踏み台シート!K506=1),2,IF(踏み台シート!K292=1,1,"")))</f>
        <v/>
      </c>
      <c r="L82" s="5" t="str">
        <f>IF($L$8&gt;=DATE(2023,5,8),IF('別紙3-3_要件ﾁｪｯｸﾘｽﾄ(0508以降)'!$C$28="×","",IF(AND(踏み台シート!L292=1,踏み台シート!L506=1),2,IF(踏み台シート!L292=1,1,""))),IF(AND(踏み台シート!L292=1,踏み台シート!L506=1),2,IF(踏み台シート!L292=1,1,"")))</f>
        <v/>
      </c>
      <c r="M82" s="5" t="str">
        <f>IF($M$8&gt;=DATE(2023,5,8),IF('別紙3-3_要件ﾁｪｯｸﾘｽﾄ(0508以降)'!$C$28="×","",IF(AND(踏み台シート!M292=1,踏み台シート!M506=1),2,IF(踏み台シート!M292=1,1,""))),IF(AND(踏み台シート!M292=1,踏み台シート!M506=1),2,IF(踏み台シート!M292=1,1,"")))</f>
        <v/>
      </c>
      <c r="N82" s="5" t="str">
        <f>IF($N$8&gt;=DATE(2023,5,8),IF('別紙3-3_要件ﾁｪｯｸﾘｽﾄ(0508以降)'!$C$28="×","",IF(AND(踏み台シート!N292=1,踏み台シート!N506=1),2,IF(踏み台シート!N292=1,1,""))),IF(AND(踏み台シート!N292=1,踏み台シート!N506=1),2,IF(踏み台シート!N292=1,1,"")))</f>
        <v/>
      </c>
      <c r="O82" s="5" t="str">
        <f>IF($O$8&gt;=DATE(2023,5,8),IF('別紙3-3_要件ﾁｪｯｸﾘｽﾄ(0508以降)'!$C$28="×","",IF(AND(踏み台シート!O292=1,踏み台シート!O506=1),2,IF(踏み台シート!O292=1,1,""))),IF(AND(踏み台シート!O292=1,踏み台シート!O506=1),2,IF(踏み台シート!O292=1,1,"")))</f>
        <v/>
      </c>
      <c r="P82" s="5" t="str">
        <f>IF($P$8&gt;=DATE(2023,5,8),IF('別紙3-3_要件ﾁｪｯｸﾘｽﾄ(0508以降)'!$C$28="×","",IF(AND(踏み台シート!P292=1,踏み台シート!P506=1),2,IF(踏み台シート!P292=1,1,""))),IF(AND(踏み台シート!P292=1,踏み台シート!P506=1),2,IF(踏み台シート!P292=1,1,"")))</f>
        <v/>
      </c>
      <c r="Q82" s="5" t="str">
        <f>IF($Q$8&gt;=DATE(2023,5,8),IF('別紙3-3_要件ﾁｪｯｸﾘｽﾄ(0508以降)'!$C$28="×","",IF(AND(踏み台シート!Q292=1,踏み台シート!Q506=1),2,IF(踏み台シート!Q292=1,1,""))),IF(AND(踏み台シート!Q292=1,踏み台シート!Q506=1),2,IF(踏み台シート!Q292=1,1,"")))</f>
        <v/>
      </c>
      <c r="R82" s="5" t="str">
        <f>IF($R$8&gt;=DATE(2023,5,8),IF('別紙3-3_要件ﾁｪｯｸﾘｽﾄ(0508以降)'!$C$28="×","",IF(AND(踏み台シート!R292=1,踏み台シート!R506=1),2,IF(踏み台シート!R292=1,1,""))),IF(AND(踏み台シート!R292=1,踏み台シート!R506=1),2,IF(踏み台シート!R292=1,1,"")))</f>
        <v/>
      </c>
      <c r="S82" s="5" t="str">
        <f>IF($S$8&gt;=DATE(2023,5,8),IF('別紙3-3_要件ﾁｪｯｸﾘｽﾄ(0508以降)'!$C$28="×","",IF(AND(踏み台シート!S292=1,踏み台シート!S506=1),2,IF(踏み台シート!S292=1,1,""))),IF(AND(踏み台シート!S292=1,踏み台シート!S506=1),2,IF(踏み台シート!S292=1,1,"")))</f>
        <v/>
      </c>
      <c r="T82" s="5" t="str">
        <f>IF($T$8&gt;=DATE(2023,5,8),IF('別紙3-3_要件ﾁｪｯｸﾘｽﾄ(0508以降)'!$C$28="×","",IF(AND(踏み台シート!T292=1,踏み台シート!T506=1),2,IF(踏み台シート!T292=1,1,""))),IF(AND(踏み台シート!T292=1,踏み台シート!T506=1),2,IF(踏み台シート!T292=1,1,"")))</f>
        <v/>
      </c>
      <c r="U82" s="5" t="str">
        <f>IF($U$8&gt;=DATE(2023,5,8),IF('別紙3-3_要件ﾁｪｯｸﾘｽﾄ(0508以降)'!$C$28="×","",IF(AND(踏み台シート!U292=1,踏み台シート!U506=1),2,IF(踏み台シート!U292=1,1,""))),IF(AND(踏み台シート!U292=1,踏み台シート!U506=1),2,IF(踏み台シート!U292=1,1,"")))</f>
        <v/>
      </c>
      <c r="V82" s="5" t="str">
        <f>IF($V$8&gt;=DATE(2023,5,8),IF('別紙3-3_要件ﾁｪｯｸﾘｽﾄ(0508以降)'!$C$28="×","",IF(AND(踏み台シート!V292=1,踏み台シート!V506=1),2,IF(踏み台シート!V292=1,1,""))),IF(AND(踏み台シート!V292=1,踏み台シート!V506=1),2,IF(踏み台シート!V292=1,1,"")))</f>
        <v/>
      </c>
      <c r="W82" s="5" t="str">
        <f>IF($W$8&gt;=DATE(2023,5,8),IF('別紙3-3_要件ﾁｪｯｸﾘｽﾄ(0508以降)'!$C$28="×","",IF(AND(踏み台シート!W292=1,踏み台シート!W506=1),2,IF(踏み台シート!W292=1,1,""))),IF(AND(踏み台シート!W292=1,踏み台シート!W506=1),2,IF(踏み台シート!W292=1,1,"")))</f>
        <v/>
      </c>
      <c r="X82" s="5" t="str">
        <f>IF($X$8&gt;=DATE(2023,5,8),IF('別紙3-3_要件ﾁｪｯｸﾘｽﾄ(0508以降)'!$C$28="×","",IF(AND(踏み台シート!X292=1,踏み台シート!X506=1),2,IF(踏み台シート!X292=1,1,""))),IF(AND(踏み台シート!X292=1,踏み台シート!X506=1),2,IF(踏み台シート!X292=1,1,"")))</f>
        <v/>
      </c>
      <c r="Y82" s="5" t="str">
        <f>IF($Y$8&gt;=DATE(2023,5,8),IF('別紙3-3_要件ﾁｪｯｸﾘｽﾄ(0508以降)'!$C$28="×","",IF(AND(踏み台シート!Y292=1,踏み台シート!Y506=1),2,IF(踏み台シート!Y292=1,1,""))),IF(AND(踏み台シート!Y292=1,踏み台シート!Y506=1),2,IF(踏み台シート!Y292=1,1,"")))</f>
        <v/>
      </c>
      <c r="Z82" s="5" t="str">
        <f>IF($Z$8&gt;=DATE(2023,5,8),IF('別紙3-3_要件ﾁｪｯｸﾘｽﾄ(0508以降)'!$C$28="×","",IF(AND(踏み台シート!Z292=1,踏み台シート!Z506=1),2,IF(踏み台シート!Z292=1,1,""))),IF(AND(踏み台シート!Z292=1,踏み台シート!Z506=1),2,IF(踏み台シート!Z292=1,1,"")))</f>
        <v/>
      </c>
      <c r="AA82" s="5" t="str">
        <f>IF($AA$8&gt;=DATE(2023,5,8),IF('別紙3-3_要件ﾁｪｯｸﾘｽﾄ(0508以降)'!$C$28="×","",IF(AND(踏み台シート!AA292=1,踏み台シート!AA506=1),2,IF(踏み台シート!AA292=1,1,""))),IF(AND(踏み台シート!AA292=1,踏み台シート!AA506=1),2,IF(踏み台シート!AA292=1,1,"")))</f>
        <v/>
      </c>
      <c r="AB82" s="5" t="str">
        <f>IF($AB$8&gt;=DATE(2023,5,8),IF('別紙3-3_要件ﾁｪｯｸﾘｽﾄ(0508以降)'!$C$28="×","",IF(AND(踏み台シート!AB292=1,踏み台シート!AB506=1),2,IF(踏み台シート!AB292=1,1,""))),IF(AND(踏み台シート!AB292=1,踏み台シート!AB506=1),2,IF(踏み台シート!AB292=1,1,"")))</f>
        <v/>
      </c>
      <c r="AC82" s="5" t="str">
        <f>IF($AC$8&gt;=DATE(2023,5,8),IF('別紙3-3_要件ﾁｪｯｸﾘｽﾄ(0508以降)'!$C$28="×","",IF(AND(踏み台シート!AC292=1,踏み台シート!AC506=1),2,IF(踏み台シート!AC292=1,1,""))),IF(AND(踏み台シート!AC292=1,踏み台シート!AC506=1),2,IF(踏み台シート!AC292=1,1,"")))</f>
        <v/>
      </c>
      <c r="AD82" s="5" t="str">
        <f>IF($AD$8&gt;=DATE(2023,5,8),IF('別紙3-3_要件ﾁｪｯｸﾘｽﾄ(0508以降)'!$C$28="×","",IF(AND(踏み台シート!AD292=1,踏み台シート!AD506=1),2,IF(踏み台シート!AD292=1,1,""))),IF(AND(踏み台シート!AD292=1,踏み台シート!AD506=1),2,IF(踏み台シート!AD292=1,1,"")))</f>
        <v/>
      </c>
      <c r="AE82" s="5" t="str">
        <f>IF($AE$8&gt;=DATE(2023,5,8),IF('別紙3-3_要件ﾁｪｯｸﾘｽﾄ(0508以降)'!$C$28="×","",IF(AND(踏み台シート!AE292=1,踏み台シート!AE506=1),2,IF(踏み台シート!AE292=1,1,""))),IF(AND(踏み台シート!AE292=1,踏み台シート!AE506=1),2,IF(踏み台シート!AE292=1,1,"")))</f>
        <v/>
      </c>
      <c r="AF82" s="5" t="str">
        <f>IF($AF$8&gt;=DATE(2023,5,8),IF('別紙3-3_要件ﾁｪｯｸﾘｽﾄ(0508以降)'!$C$28="×","",IF(AND(踏み台シート!AF292=1,踏み台シート!AF506=1),2,IF(踏み台シート!AF292=1,1,""))),IF(AND(踏み台シート!AF292=1,踏み台シート!AF506=1),2,IF(踏み台シート!AF292=1,1,"")))</f>
        <v/>
      </c>
      <c r="AG82" s="5" t="str">
        <f>IF($AG$8&gt;=DATE(2023,5,8),IF('別紙3-3_要件ﾁｪｯｸﾘｽﾄ(0508以降)'!$C$28="×","",IF(AND(踏み台シート!AG292=1,踏み台シート!AG506=1),2,IF(踏み台シート!AG292=1,1,""))),IF(AND(踏み台シート!AG292=1,踏み台シート!AG506=1),2,IF(踏み台シート!AG292=1,1,"")))</f>
        <v/>
      </c>
      <c r="AH82" s="5" t="str">
        <f>IF($AH$8&gt;=DATE(2023,5,8),IF('別紙3-3_要件ﾁｪｯｸﾘｽﾄ(0508以降)'!$C$28="×","",IF(AND(踏み台シート!AH292=1,踏み台シート!AH506=1),2,IF(踏み台シート!AH292=1,1,""))),IF(AND(踏み台シート!AH292=1,踏み台シート!AH506=1),2,IF(踏み台シート!AH292=1,1,"")))</f>
        <v/>
      </c>
      <c r="AI82" s="5" t="str">
        <f>IF($AI$8&gt;=DATE(2023,5,8),IF('別紙3-3_要件ﾁｪｯｸﾘｽﾄ(0508以降)'!$C$28="×","",IF(AND(踏み台シート!AI292=1,踏み台シート!AI506=1),2,IF(踏み台シート!AI292=1,1,""))),IF(AND(踏み台シート!AI292=1,踏み台シート!AI506=1),2,IF(踏み台シート!AI292=1,1,"")))</f>
        <v/>
      </c>
      <c r="AJ82" s="5" t="str">
        <f>IF($AJ$8&gt;=DATE(2023,5,8),IF('別紙3-3_要件ﾁｪｯｸﾘｽﾄ(0508以降)'!$C$28="×","",IF(AND(踏み台シート!AJ292=1,踏み台シート!AJ506=1),2,IF(踏み台シート!AJ292=1,1,""))),IF(AND(踏み台シート!AJ292=1,踏み台シート!AJ506=1),2,IF(踏み台シート!AJ292=1,1,"")))</f>
        <v/>
      </c>
      <c r="AK82" s="5" t="str">
        <f>IF($AK$8&gt;=DATE(2023,5,8),IF('別紙3-3_要件ﾁｪｯｸﾘｽﾄ(0508以降)'!$C$28="×","",IF(AND(踏み台シート!AK292=1,踏み台シート!AK506=1),2,IF(踏み台シート!AK292=1,1,""))),IF(AND(踏み台シート!AK292=1,踏み台シート!AK506=1),2,IF(踏み台シート!AK292=1,1,"")))</f>
        <v/>
      </c>
      <c r="AL82" s="5" t="str">
        <f>IF($AL$8&gt;=DATE(2023,5,8),IF('別紙3-3_要件ﾁｪｯｸﾘｽﾄ(0508以降)'!$C$28="×","",IF(AND(踏み台シート!AL292=1,踏み台シート!AL506=1),2,IF(踏み台シート!AL292=1,1,""))),IF(AND(踏み台シート!AL292=1,踏み台シート!AL506=1),2,IF(踏み台シート!AL292=1,1,"")))</f>
        <v/>
      </c>
      <c r="AM82" s="5" t="str">
        <f>IF($AM$8&gt;=DATE(2023,5,8),IF('別紙3-3_要件ﾁｪｯｸﾘｽﾄ(0508以降)'!$C$28="×","",IF(AND(踏み台シート!AM292=1,踏み台シート!AM506=1),2,IF(踏み台シート!AM292=1,1,""))),IF(AND(踏み台シート!AM292=1,踏み台シート!AM506=1),2,IF(踏み台シート!AM292=1,1,"")))</f>
        <v/>
      </c>
      <c r="AN82" s="5" t="str">
        <f>IF($AN$8&gt;=DATE(2023,5,8),IF('別紙3-3_要件ﾁｪｯｸﾘｽﾄ(0508以降)'!$C$28="×","",IF(AND(踏み台シート!AN292=1,踏み台シート!AN506=1),2,IF(踏み台シート!AN292=1,1,""))),IF(AND(踏み台シート!AN292=1,踏み台シート!AN506=1),2,IF(踏み台シート!AN292=1,1,"")))</f>
        <v/>
      </c>
      <c r="AO82" s="5" t="str">
        <f>IF($AO$8&gt;=DATE(2023,5,8),IF('別紙3-3_要件ﾁｪｯｸﾘｽﾄ(0508以降)'!$C$28="×","",IF(AND(踏み台シート!AO292=1,踏み台シート!AO506=1),2,IF(踏み台シート!AO292=1,1,""))),IF(AND(踏み台シート!AO292=1,踏み台シート!AO506=1),2,IF(踏み台シート!AO292=1,1,"")))</f>
        <v/>
      </c>
      <c r="AP82" s="5" t="str">
        <f>IF($AP$8&gt;=DATE(2023,5,8),IF('別紙3-3_要件ﾁｪｯｸﾘｽﾄ(0508以降)'!$C$28="×","",IF(AND(踏み台シート!AP292=1,踏み台シート!AP506=1),2,IF(踏み台シート!AP292=1,1,""))),IF(AND(踏み台シート!AP292=1,踏み台シート!AP506=1),2,IF(踏み台シート!AP292=1,1,"")))</f>
        <v/>
      </c>
      <c r="AQ82" s="5" t="str">
        <f>IF($AQ$8&gt;=DATE(2023,5,8),IF('別紙3-3_要件ﾁｪｯｸﾘｽﾄ(0508以降)'!$C$28="×","",IF(AND(踏み台シート!AQ292=1,踏み台シート!AQ506=1),2,IF(踏み台シート!AQ292=1,1,""))),IF(AND(踏み台シート!AQ292=1,踏み台シート!AQ506=1),2,IF(踏み台シート!AQ292=1,1,"")))</f>
        <v/>
      </c>
      <c r="AR82" s="5" t="str">
        <f>IF($AR$8&gt;=DATE(2023,5,8),IF('別紙3-3_要件ﾁｪｯｸﾘｽﾄ(0508以降)'!$C$28="×","",IF(AND(踏み台シート!AR292=1,踏み台シート!AR506=1),2,IF(踏み台シート!AR292=1,1,""))),IF(AND(踏み台シート!AR292=1,踏み台シート!AR506=1),2,IF(踏み台シート!AR292=1,1,"")))</f>
        <v/>
      </c>
      <c r="AS82" s="5" t="str">
        <f>IF($AS$8&gt;=DATE(2023,5,8),IF('別紙3-3_要件ﾁｪｯｸﾘｽﾄ(0508以降)'!$C$28="×","",IF(AND(踏み台シート!AS292=1,踏み台シート!AS506=1),2,IF(踏み台シート!AS292=1,1,""))),IF(AND(踏み台シート!AS292=1,踏み台シート!AS506=1),2,IF(踏み台シート!AS292=1,1,"")))</f>
        <v/>
      </c>
      <c r="AT82" s="5" t="str">
        <f>IF($AT$8&gt;=DATE(2023,5,8),IF('別紙3-3_要件ﾁｪｯｸﾘｽﾄ(0508以降)'!$C$28="×","",IF(AND(踏み台シート!AT292=1,踏み台シート!AT506=1),2,IF(踏み台シート!AT292=1,1,""))),IF(AND(踏み台シート!AT292=1,踏み台シート!AT506=1),2,IF(踏み台シート!AT292=1,1,"")))</f>
        <v/>
      </c>
      <c r="AU82" s="5" t="str">
        <f>IF($AU$8&gt;=DATE(2023,5,8),IF('別紙3-3_要件ﾁｪｯｸﾘｽﾄ(0508以降)'!$C$28="×","",IF(AND(踏み台シート!AU292=1,踏み台シート!AU506=1),2,IF(踏み台シート!AU292=1,1,""))),IF(AND(踏み台シート!AU292=1,踏み台シート!AU506=1),2,IF(踏み台シート!AU292=1,1,"")))</f>
        <v/>
      </c>
      <c r="AV82" s="5" t="str">
        <f>IF($AV$8&gt;=DATE(2023,5,8),IF('別紙3-3_要件ﾁｪｯｸﾘｽﾄ(0508以降)'!$C$28="×","",IF(AND(踏み台シート!AV292=1,踏み台シート!AV506=1),2,IF(踏み台シート!AV292=1,1,""))),IF(AND(踏み台シート!AV292=1,踏み台シート!AV506=1),2,IF(踏み台シート!AV292=1,1,"")))</f>
        <v/>
      </c>
      <c r="AW82" s="5" t="str">
        <f>IF($AW$8&gt;=DATE(2023,5,8),IF('別紙3-3_要件ﾁｪｯｸﾘｽﾄ(0508以降)'!$C$28="×","",IF(AND(踏み台シート!AW292=1,踏み台シート!AW506=1),2,IF(踏み台シート!AW292=1,1,""))),IF(AND(踏み台シート!AW292=1,踏み台シート!AW506=1),2,IF(踏み台シート!AW292=1,1,"")))</f>
        <v/>
      </c>
      <c r="AX82" s="5" t="str">
        <f>IF($AX$8&gt;=DATE(2023,5,8),IF('別紙3-3_要件ﾁｪｯｸﾘｽﾄ(0508以降)'!$C$28="×","",IF(AND(踏み台シート!AX292=1,踏み台シート!AX506=1),2,IF(踏み台シート!AX292=1,1,""))),IF(AND(踏み台シート!AX292=1,踏み台シート!AX506=1),2,IF(踏み台シート!AX292=1,1,"")))</f>
        <v/>
      </c>
      <c r="AY82" s="5" t="str">
        <f>IF($AY$8&gt;=DATE(2023,5,8),IF('別紙3-3_要件ﾁｪｯｸﾘｽﾄ(0508以降)'!$C$28="×","",IF(AND(踏み台シート!AY292=1,踏み台シート!AY506=1),2,IF(踏み台シート!AY292=1,1,""))),IF(AND(踏み台シート!AY292=1,踏み台シート!AY506=1),2,IF(踏み台シート!AY292=1,1,"")))</f>
        <v/>
      </c>
      <c r="AZ82" s="5" t="str">
        <f>IF($AZ$8&gt;=DATE(2023,5,8),IF('別紙3-3_要件ﾁｪｯｸﾘｽﾄ(0508以降)'!$C$28="×","",IF(AND(踏み台シート!AZ292=1,踏み台シート!AZ506=1),2,IF(踏み台シート!AZ292=1,1,""))),IF(AND(踏み台シート!AZ292=1,踏み台シート!AZ506=1),2,IF(踏み台シート!AZ292=1,1,"")))</f>
        <v/>
      </c>
      <c r="BA82" s="5" t="str">
        <f>IF($BA$8&gt;=DATE(2023,5,8),IF('別紙3-3_要件ﾁｪｯｸﾘｽﾄ(0508以降)'!$C$28="×","",IF(AND(踏み台シート!BA292=1,踏み台シート!BA506=1),2,IF(踏み台シート!BA292=1,1,""))),IF(AND(踏み台シート!BA292=1,踏み台シート!BA506=1),2,IF(踏み台シート!BA292=1,1,"")))</f>
        <v/>
      </c>
      <c r="BB82" s="18" t="str">
        <f t="shared" si="28"/>
        <v/>
      </c>
      <c r="BC82" s="7" t="str">
        <f t="shared" si="26"/>
        <v/>
      </c>
      <c r="BD82" s="7" t="str">
        <f t="shared" si="27"/>
        <v/>
      </c>
    </row>
    <row r="83" spans="1:56" ht="24" hidden="1" customHeight="1" x14ac:dyDescent="0.2">
      <c r="A83" s="5" t="str">
        <f t="shared" si="25"/>
        <v/>
      </c>
      <c r="B83" s="14" t="str">
        <f>IF('別紙3-1_区分⑤所要額内訳'!B85="","",'別紙3-1_区分⑤所要額内訳'!B85)</f>
        <v/>
      </c>
      <c r="C83" s="5" t="str">
        <f>IF('別紙3-1_区分⑤所要額内訳'!C85="","",'別紙3-1_区分⑤所要額内訳'!C85)</f>
        <v/>
      </c>
      <c r="D83" s="5">
        <f>IF($D$8&gt;=DATE(2023,5,8),IF('別紙3-3_要件ﾁｪｯｸﾘｽﾄ(0508以降)'!$C$28="×","",IF(AND(踏み台シート!D293=1,踏み台シート!D507=1),2,IF(踏み台シート!D293=1,1,""))),IF(AND(踏み台シート!D293=1,踏み台シート!D507=1),2,IF(踏み台シート!D293=1,1,"")))</f>
        <v>1</v>
      </c>
      <c r="E83" s="5" t="str">
        <f>IF($E$8&gt;=DATE(2023,5,8),IF('別紙3-3_要件ﾁｪｯｸﾘｽﾄ(0508以降)'!$C$28="×","",IF(AND(踏み台シート!E293=1,踏み台シート!E507=1),2,IF(踏み台シート!E293=1,1,""))),IF(AND(踏み台シート!E293=1,踏み台シート!E507=1),2,IF(踏み台シート!E293=1,1,"")))</f>
        <v/>
      </c>
      <c r="F83" s="5" t="str">
        <f>IF($F$8&gt;=DATE(2023,5,8),IF('別紙3-3_要件ﾁｪｯｸﾘｽﾄ(0508以降)'!$C$28="×","",IF(AND(踏み台シート!F293=1,踏み台シート!F507=1),2,IF(踏み台シート!F293=1,1,""))),IF(AND(踏み台シート!F293=1,踏み台シート!F507=1),2,IF(踏み台シート!F293=1,1,"")))</f>
        <v/>
      </c>
      <c r="G83" s="5" t="str">
        <f>IF($G$8&gt;=DATE(2023,5,8),IF('別紙3-3_要件ﾁｪｯｸﾘｽﾄ(0508以降)'!$C$28="×","",IF(AND(踏み台シート!G293=1,踏み台シート!G507=1),2,IF(踏み台シート!G293=1,1,""))),IF(AND(踏み台シート!G293=1,踏み台シート!G507=1),2,IF(踏み台シート!G293=1,1,"")))</f>
        <v/>
      </c>
      <c r="H83" s="5" t="str">
        <f>IF($H$8&gt;=DATE(2023,5,8),IF('別紙3-3_要件ﾁｪｯｸﾘｽﾄ(0508以降)'!$C$28="×","",IF(AND(踏み台シート!H293=1,踏み台シート!H507=1),2,IF(踏み台シート!H293=1,1,""))),IF(AND(踏み台シート!H293=1,踏み台シート!H507=1),2,IF(踏み台シート!H293=1,1,"")))</f>
        <v/>
      </c>
      <c r="I83" s="5" t="str">
        <f>IF($I$8&gt;=DATE(2023,5,8),IF('別紙3-3_要件ﾁｪｯｸﾘｽﾄ(0508以降)'!$C$28="×","",IF(AND(踏み台シート!I293=1,踏み台シート!I507=1),2,IF(踏み台シート!I293=1,1,""))),IF(AND(踏み台シート!I293=1,踏み台シート!I507=1),2,IF(踏み台シート!I293=1,1,"")))</f>
        <v/>
      </c>
      <c r="J83" s="5" t="str">
        <f>IF($J$8&gt;=DATE(2023,5,8),IF('別紙3-3_要件ﾁｪｯｸﾘｽﾄ(0508以降)'!$C$28="×","",IF(AND(踏み台シート!J293=1,踏み台シート!J507=1),2,IF(踏み台シート!J293=1,1,""))),IF(AND(踏み台シート!J293=1,踏み台シート!J507=1),2,IF(踏み台シート!J293=1,1,"")))</f>
        <v/>
      </c>
      <c r="K83" s="5" t="str">
        <f>IF($K$8&gt;=DATE(2023,5,8),IF('別紙3-3_要件ﾁｪｯｸﾘｽﾄ(0508以降)'!$C$28="×","",IF(AND(踏み台シート!K293=1,踏み台シート!K507=1),2,IF(踏み台シート!K293=1,1,""))),IF(AND(踏み台シート!K293=1,踏み台シート!K507=1),2,IF(踏み台シート!K293=1,1,"")))</f>
        <v/>
      </c>
      <c r="L83" s="5" t="str">
        <f>IF($L$8&gt;=DATE(2023,5,8),IF('別紙3-3_要件ﾁｪｯｸﾘｽﾄ(0508以降)'!$C$28="×","",IF(AND(踏み台シート!L293=1,踏み台シート!L507=1),2,IF(踏み台シート!L293=1,1,""))),IF(AND(踏み台シート!L293=1,踏み台シート!L507=1),2,IF(踏み台シート!L293=1,1,"")))</f>
        <v/>
      </c>
      <c r="M83" s="5" t="str">
        <f>IF($M$8&gt;=DATE(2023,5,8),IF('別紙3-3_要件ﾁｪｯｸﾘｽﾄ(0508以降)'!$C$28="×","",IF(AND(踏み台シート!M293=1,踏み台シート!M507=1),2,IF(踏み台シート!M293=1,1,""))),IF(AND(踏み台シート!M293=1,踏み台シート!M507=1),2,IF(踏み台シート!M293=1,1,"")))</f>
        <v/>
      </c>
      <c r="N83" s="5" t="str">
        <f>IF($N$8&gt;=DATE(2023,5,8),IF('別紙3-3_要件ﾁｪｯｸﾘｽﾄ(0508以降)'!$C$28="×","",IF(AND(踏み台シート!N293=1,踏み台シート!N507=1),2,IF(踏み台シート!N293=1,1,""))),IF(AND(踏み台シート!N293=1,踏み台シート!N507=1),2,IF(踏み台シート!N293=1,1,"")))</f>
        <v/>
      </c>
      <c r="O83" s="5" t="str">
        <f>IF($O$8&gt;=DATE(2023,5,8),IF('別紙3-3_要件ﾁｪｯｸﾘｽﾄ(0508以降)'!$C$28="×","",IF(AND(踏み台シート!O293=1,踏み台シート!O507=1),2,IF(踏み台シート!O293=1,1,""))),IF(AND(踏み台シート!O293=1,踏み台シート!O507=1),2,IF(踏み台シート!O293=1,1,"")))</f>
        <v/>
      </c>
      <c r="P83" s="5" t="str">
        <f>IF($P$8&gt;=DATE(2023,5,8),IF('別紙3-3_要件ﾁｪｯｸﾘｽﾄ(0508以降)'!$C$28="×","",IF(AND(踏み台シート!P293=1,踏み台シート!P507=1),2,IF(踏み台シート!P293=1,1,""))),IF(AND(踏み台シート!P293=1,踏み台シート!P507=1),2,IF(踏み台シート!P293=1,1,"")))</f>
        <v/>
      </c>
      <c r="Q83" s="5" t="str">
        <f>IF($Q$8&gt;=DATE(2023,5,8),IF('別紙3-3_要件ﾁｪｯｸﾘｽﾄ(0508以降)'!$C$28="×","",IF(AND(踏み台シート!Q293=1,踏み台シート!Q507=1),2,IF(踏み台シート!Q293=1,1,""))),IF(AND(踏み台シート!Q293=1,踏み台シート!Q507=1),2,IF(踏み台シート!Q293=1,1,"")))</f>
        <v/>
      </c>
      <c r="R83" s="5" t="str">
        <f>IF($R$8&gt;=DATE(2023,5,8),IF('別紙3-3_要件ﾁｪｯｸﾘｽﾄ(0508以降)'!$C$28="×","",IF(AND(踏み台シート!R293=1,踏み台シート!R507=1),2,IF(踏み台シート!R293=1,1,""))),IF(AND(踏み台シート!R293=1,踏み台シート!R507=1),2,IF(踏み台シート!R293=1,1,"")))</f>
        <v/>
      </c>
      <c r="S83" s="5" t="str">
        <f>IF($S$8&gt;=DATE(2023,5,8),IF('別紙3-3_要件ﾁｪｯｸﾘｽﾄ(0508以降)'!$C$28="×","",IF(AND(踏み台シート!S293=1,踏み台シート!S507=1),2,IF(踏み台シート!S293=1,1,""))),IF(AND(踏み台シート!S293=1,踏み台シート!S507=1),2,IF(踏み台シート!S293=1,1,"")))</f>
        <v/>
      </c>
      <c r="T83" s="5" t="str">
        <f>IF($T$8&gt;=DATE(2023,5,8),IF('別紙3-3_要件ﾁｪｯｸﾘｽﾄ(0508以降)'!$C$28="×","",IF(AND(踏み台シート!T293=1,踏み台シート!T507=1),2,IF(踏み台シート!T293=1,1,""))),IF(AND(踏み台シート!T293=1,踏み台シート!T507=1),2,IF(踏み台シート!T293=1,1,"")))</f>
        <v/>
      </c>
      <c r="U83" s="5" t="str">
        <f>IF($U$8&gt;=DATE(2023,5,8),IF('別紙3-3_要件ﾁｪｯｸﾘｽﾄ(0508以降)'!$C$28="×","",IF(AND(踏み台シート!U293=1,踏み台シート!U507=1),2,IF(踏み台シート!U293=1,1,""))),IF(AND(踏み台シート!U293=1,踏み台シート!U507=1),2,IF(踏み台シート!U293=1,1,"")))</f>
        <v/>
      </c>
      <c r="V83" s="5" t="str">
        <f>IF($V$8&gt;=DATE(2023,5,8),IF('別紙3-3_要件ﾁｪｯｸﾘｽﾄ(0508以降)'!$C$28="×","",IF(AND(踏み台シート!V293=1,踏み台シート!V507=1),2,IF(踏み台シート!V293=1,1,""))),IF(AND(踏み台シート!V293=1,踏み台シート!V507=1),2,IF(踏み台シート!V293=1,1,"")))</f>
        <v/>
      </c>
      <c r="W83" s="5" t="str">
        <f>IF($W$8&gt;=DATE(2023,5,8),IF('別紙3-3_要件ﾁｪｯｸﾘｽﾄ(0508以降)'!$C$28="×","",IF(AND(踏み台シート!W293=1,踏み台シート!W507=1),2,IF(踏み台シート!W293=1,1,""))),IF(AND(踏み台シート!W293=1,踏み台シート!W507=1),2,IF(踏み台シート!W293=1,1,"")))</f>
        <v/>
      </c>
      <c r="X83" s="5" t="str">
        <f>IF($X$8&gt;=DATE(2023,5,8),IF('別紙3-3_要件ﾁｪｯｸﾘｽﾄ(0508以降)'!$C$28="×","",IF(AND(踏み台シート!X293=1,踏み台シート!X507=1),2,IF(踏み台シート!X293=1,1,""))),IF(AND(踏み台シート!X293=1,踏み台シート!X507=1),2,IF(踏み台シート!X293=1,1,"")))</f>
        <v/>
      </c>
      <c r="Y83" s="5" t="str">
        <f>IF($Y$8&gt;=DATE(2023,5,8),IF('別紙3-3_要件ﾁｪｯｸﾘｽﾄ(0508以降)'!$C$28="×","",IF(AND(踏み台シート!Y293=1,踏み台シート!Y507=1),2,IF(踏み台シート!Y293=1,1,""))),IF(AND(踏み台シート!Y293=1,踏み台シート!Y507=1),2,IF(踏み台シート!Y293=1,1,"")))</f>
        <v/>
      </c>
      <c r="Z83" s="5" t="str">
        <f>IF($Z$8&gt;=DATE(2023,5,8),IF('別紙3-3_要件ﾁｪｯｸﾘｽﾄ(0508以降)'!$C$28="×","",IF(AND(踏み台シート!Z293=1,踏み台シート!Z507=1),2,IF(踏み台シート!Z293=1,1,""))),IF(AND(踏み台シート!Z293=1,踏み台シート!Z507=1),2,IF(踏み台シート!Z293=1,1,"")))</f>
        <v/>
      </c>
      <c r="AA83" s="5" t="str">
        <f>IF($AA$8&gt;=DATE(2023,5,8),IF('別紙3-3_要件ﾁｪｯｸﾘｽﾄ(0508以降)'!$C$28="×","",IF(AND(踏み台シート!AA293=1,踏み台シート!AA507=1),2,IF(踏み台シート!AA293=1,1,""))),IF(AND(踏み台シート!AA293=1,踏み台シート!AA507=1),2,IF(踏み台シート!AA293=1,1,"")))</f>
        <v/>
      </c>
      <c r="AB83" s="5" t="str">
        <f>IF($AB$8&gt;=DATE(2023,5,8),IF('別紙3-3_要件ﾁｪｯｸﾘｽﾄ(0508以降)'!$C$28="×","",IF(AND(踏み台シート!AB293=1,踏み台シート!AB507=1),2,IF(踏み台シート!AB293=1,1,""))),IF(AND(踏み台シート!AB293=1,踏み台シート!AB507=1),2,IF(踏み台シート!AB293=1,1,"")))</f>
        <v/>
      </c>
      <c r="AC83" s="5" t="str">
        <f>IF($AC$8&gt;=DATE(2023,5,8),IF('別紙3-3_要件ﾁｪｯｸﾘｽﾄ(0508以降)'!$C$28="×","",IF(AND(踏み台シート!AC293=1,踏み台シート!AC507=1),2,IF(踏み台シート!AC293=1,1,""))),IF(AND(踏み台シート!AC293=1,踏み台シート!AC507=1),2,IF(踏み台シート!AC293=1,1,"")))</f>
        <v/>
      </c>
      <c r="AD83" s="5" t="str">
        <f>IF($AD$8&gt;=DATE(2023,5,8),IF('別紙3-3_要件ﾁｪｯｸﾘｽﾄ(0508以降)'!$C$28="×","",IF(AND(踏み台シート!AD293=1,踏み台シート!AD507=1),2,IF(踏み台シート!AD293=1,1,""))),IF(AND(踏み台シート!AD293=1,踏み台シート!AD507=1),2,IF(踏み台シート!AD293=1,1,"")))</f>
        <v/>
      </c>
      <c r="AE83" s="5" t="str">
        <f>IF($AE$8&gt;=DATE(2023,5,8),IF('別紙3-3_要件ﾁｪｯｸﾘｽﾄ(0508以降)'!$C$28="×","",IF(AND(踏み台シート!AE293=1,踏み台シート!AE507=1),2,IF(踏み台シート!AE293=1,1,""))),IF(AND(踏み台シート!AE293=1,踏み台シート!AE507=1),2,IF(踏み台シート!AE293=1,1,"")))</f>
        <v/>
      </c>
      <c r="AF83" s="5" t="str">
        <f>IF($AF$8&gt;=DATE(2023,5,8),IF('別紙3-3_要件ﾁｪｯｸﾘｽﾄ(0508以降)'!$C$28="×","",IF(AND(踏み台シート!AF293=1,踏み台シート!AF507=1),2,IF(踏み台シート!AF293=1,1,""))),IF(AND(踏み台シート!AF293=1,踏み台シート!AF507=1),2,IF(踏み台シート!AF293=1,1,"")))</f>
        <v/>
      </c>
      <c r="AG83" s="5" t="str">
        <f>IF($AG$8&gt;=DATE(2023,5,8),IF('別紙3-3_要件ﾁｪｯｸﾘｽﾄ(0508以降)'!$C$28="×","",IF(AND(踏み台シート!AG293=1,踏み台シート!AG507=1),2,IF(踏み台シート!AG293=1,1,""))),IF(AND(踏み台シート!AG293=1,踏み台シート!AG507=1),2,IF(踏み台シート!AG293=1,1,"")))</f>
        <v/>
      </c>
      <c r="AH83" s="5" t="str">
        <f>IF($AH$8&gt;=DATE(2023,5,8),IF('別紙3-3_要件ﾁｪｯｸﾘｽﾄ(0508以降)'!$C$28="×","",IF(AND(踏み台シート!AH293=1,踏み台シート!AH507=1),2,IF(踏み台シート!AH293=1,1,""))),IF(AND(踏み台シート!AH293=1,踏み台シート!AH507=1),2,IF(踏み台シート!AH293=1,1,"")))</f>
        <v/>
      </c>
      <c r="AI83" s="5" t="str">
        <f>IF($AI$8&gt;=DATE(2023,5,8),IF('別紙3-3_要件ﾁｪｯｸﾘｽﾄ(0508以降)'!$C$28="×","",IF(AND(踏み台シート!AI293=1,踏み台シート!AI507=1),2,IF(踏み台シート!AI293=1,1,""))),IF(AND(踏み台シート!AI293=1,踏み台シート!AI507=1),2,IF(踏み台シート!AI293=1,1,"")))</f>
        <v/>
      </c>
      <c r="AJ83" s="5" t="str">
        <f>IF($AJ$8&gt;=DATE(2023,5,8),IF('別紙3-3_要件ﾁｪｯｸﾘｽﾄ(0508以降)'!$C$28="×","",IF(AND(踏み台シート!AJ293=1,踏み台シート!AJ507=1),2,IF(踏み台シート!AJ293=1,1,""))),IF(AND(踏み台シート!AJ293=1,踏み台シート!AJ507=1),2,IF(踏み台シート!AJ293=1,1,"")))</f>
        <v/>
      </c>
      <c r="AK83" s="5" t="str">
        <f>IF($AK$8&gt;=DATE(2023,5,8),IF('別紙3-3_要件ﾁｪｯｸﾘｽﾄ(0508以降)'!$C$28="×","",IF(AND(踏み台シート!AK293=1,踏み台シート!AK507=1),2,IF(踏み台シート!AK293=1,1,""))),IF(AND(踏み台シート!AK293=1,踏み台シート!AK507=1),2,IF(踏み台シート!AK293=1,1,"")))</f>
        <v/>
      </c>
      <c r="AL83" s="5" t="str">
        <f>IF($AL$8&gt;=DATE(2023,5,8),IF('別紙3-3_要件ﾁｪｯｸﾘｽﾄ(0508以降)'!$C$28="×","",IF(AND(踏み台シート!AL293=1,踏み台シート!AL507=1),2,IF(踏み台シート!AL293=1,1,""))),IF(AND(踏み台シート!AL293=1,踏み台シート!AL507=1),2,IF(踏み台シート!AL293=1,1,"")))</f>
        <v/>
      </c>
      <c r="AM83" s="5" t="str">
        <f>IF($AM$8&gt;=DATE(2023,5,8),IF('別紙3-3_要件ﾁｪｯｸﾘｽﾄ(0508以降)'!$C$28="×","",IF(AND(踏み台シート!AM293=1,踏み台シート!AM507=1),2,IF(踏み台シート!AM293=1,1,""))),IF(AND(踏み台シート!AM293=1,踏み台シート!AM507=1),2,IF(踏み台シート!AM293=1,1,"")))</f>
        <v/>
      </c>
      <c r="AN83" s="5" t="str">
        <f>IF($AN$8&gt;=DATE(2023,5,8),IF('別紙3-3_要件ﾁｪｯｸﾘｽﾄ(0508以降)'!$C$28="×","",IF(AND(踏み台シート!AN293=1,踏み台シート!AN507=1),2,IF(踏み台シート!AN293=1,1,""))),IF(AND(踏み台シート!AN293=1,踏み台シート!AN507=1),2,IF(踏み台シート!AN293=1,1,"")))</f>
        <v/>
      </c>
      <c r="AO83" s="5" t="str">
        <f>IF($AO$8&gt;=DATE(2023,5,8),IF('別紙3-3_要件ﾁｪｯｸﾘｽﾄ(0508以降)'!$C$28="×","",IF(AND(踏み台シート!AO293=1,踏み台シート!AO507=1),2,IF(踏み台シート!AO293=1,1,""))),IF(AND(踏み台シート!AO293=1,踏み台シート!AO507=1),2,IF(踏み台シート!AO293=1,1,"")))</f>
        <v/>
      </c>
      <c r="AP83" s="5" t="str">
        <f>IF($AP$8&gt;=DATE(2023,5,8),IF('別紙3-3_要件ﾁｪｯｸﾘｽﾄ(0508以降)'!$C$28="×","",IF(AND(踏み台シート!AP293=1,踏み台シート!AP507=1),2,IF(踏み台シート!AP293=1,1,""))),IF(AND(踏み台シート!AP293=1,踏み台シート!AP507=1),2,IF(踏み台シート!AP293=1,1,"")))</f>
        <v/>
      </c>
      <c r="AQ83" s="5" t="str">
        <f>IF($AQ$8&gt;=DATE(2023,5,8),IF('別紙3-3_要件ﾁｪｯｸﾘｽﾄ(0508以降)'!$C$28="×","",IF(AND(踏み台シート!AQ293=1,踏み台シート!AQ507=1),2,IF(踏み台シート!AQ293=1,1,""))),IF(AND(踏み台シート!AQ293=1,踏み台シート!AQ507=1),2,IF(踏み台シート!AQ293=1,1,"")))</f>
        <v/>
      </c>
      <c r="AR83" s="5" t="str">
        <f>IF($AR$8&gt;=DATE(2023,5,8),IF('別紙3-3_要件ﾁｪｯｸﾘｽﾄ(0508以降)'!$C$28="×","",IF(AND(踏み台シート!AR293=1,踏み台シート!AR507=1),2,IF(踏み台シート!AR293=1,1,""))),IF(AND(踏み台シート!AR293=1,踏み台シート!AR507=1),2,IF(踏み台シート!AR293=1,1,"")))</f>
        <v/>
      </c>
      <c r="AS83" s="5" t="str">
        <f>IF($AS$8&gt;=DATE(2023,5,8),IF('別紙3-3_要件ﾁｪｯｸﾘｽﾄ(0508以降)'!$C$28="×","",IF(AND(踏み台シート!AS293=1,踏み台シート!AS507=1),2,IF(踏み台シート!AS293=1,1,""))),IF(AND(踏み台シート!AS293=1,踏み台シート!AS507=1),2,IF(踏み台シート!AS293=1,1,"")))</f>
        <v/>
      </c>
      <c r="AT83" s="5" t="str">
        <f>IF($AT$8&gt;=DATE(2023,5,8),IF('別紙3-3_要件ﾁｪｯｸﾘｽﾄ(0508以降)'!$C$28="×","",IF(AND(踏み台シート!AT293=1,踏み台シート!AT507=1),2,IF(踏み台シート!AT293=1,1,""))),IF(AND(踏み台シート!AT293=1,踏み台シート!AT507=1),2,IF(踏み台シート!AT293=1,1,"")))</f>
        <v/>
      </c>
      <c r="AU83" s="5" t="str">
        <f>IF($AU$8&gt;=DATE(2023,5,8),IF('別紙3-3_要件ﾁｪｯｸﾘｽﾄ(0508以降)'!$C$28="×","",IF(AND(踏み台シート!AU293=1,踏み台シート!AU507=1),2,IF(踏み台シート!AU293=1,1,""))),IF(AND(踏み台シート!AU293=1,踏み台シート!AU507=1),2,IF(踏み台シート!AU293=1,1,"")))</f>
        <v/>
      </c>
      <c r="AV83" s="5" t="str">
        <f>IF($AV$8&gt;=DATE(2023,5,8),IF('別紙3-3_要件ﾁｪｯｸﾘｽﾄ(0508以降)'!$C$28="×","",IF(AND(踏み台シート!AV293=1,踏み台シート!AV507=1),2,IF(踏み台シート!AV293=1,1,""))),IF(AND(踏み台シート!AV293=1,踏み台シート!AV507=1),2,IF(踏み台シート!AV293=1,1,"")))</f>
        <v/>
      </c>
      <c r="AW83" s="5" t="str">
        <f>IF($AW$8&gt;=DATE(2023,5,8),IF('別紙3-3_要件ﾁｪｯｸﾘｽﾄ(0508以降)'!$C$28="×","",IF(AND(踏み台シート!AW293=1,踏み台シート!AW507=1),2,IF(踏み台シート!AW293=1,1,""))),IF(AND(踏み台シート!AW293=1,踏み台シート!AW507=1),2,IF(踏み台シート!AW293=1,1,"")))</f>
        <v/>
      </c>
      <c r="AX83" s="5" t="str">
        <f>IF($AX$8&gt;=DATE(2023,5,8),IF('別紙3-3_要件ﾁｪｯｸﾘｽﾄ(0508以降)'!$C$28="×","",IF(AND(踏み台シート!AX293=1,踏み台シート!AX507=1),2,IF(踏み台シート!AX293=1,1,""))),IF(AND(踏み台シート!AX293=1,踏み台シート!AX507=1),2,IF(踏み台シート!AX293=1,1,"")))</f>
        <v/>
      </c>
      <c r="AY83" s="5" t="str">
        <f>IF($AY$8&gt;=DATE(2023,5,8),IF('別紙3-3_要件ﾁｪｯｸﾘｽﾄ(0508以降)'!$C$28="×","",IF(AND(踏み台シート!AY293=1,踏み台シート!AY507=1),2,IF(踏み台シート!AY293=1,1,""))),IF(AND(踏み台シート!AY293=1,踏み台シート!AY507=1),2,IF(踏み台シート!AY293=1,1,"")))</f>
        <v/>
      </c>
      <c r="AZ83" s="5" t="str">
        <f>IF($AZ$8&gt;=DATE(2023,5,8),IF('別紙3-3_要件ﾁｪｯｸﾘｽﾄ(0508以降)'!$C$28="×","",IF(AND(踏み台シート!AZ293=1,踏み台シート!AZ507=1),2,IF(踏み台シート!AZ293=1,1,""))),IF(AND(踏み台シート!AZ293=1,踏み台シート!AZ507=1),2,IF(踏み台シート!AZ293=1,1,"")))</f>
        <v/>
      </c>
      <c r="BA83" s="5" t="str">
        <f>IF($BA$8&gt;=DATE(2023,5,8),IF('別紙3-3_要件ﾁｪｯｸﾘｽﾄ(0508以降)'!$C$28="×","",IF(AND(踏み台シート!BA293=1,踏み台シート!BA507=1),2,IF(踏み台シート!BA293=1,1,""))),IF(AND(踏み台シート!BA293=1,踏み台シート!BA507=1),2,IF(踏み台シート!BA293=1,1,"")))</f>
        <v/>
      </c>
      <c r="BB83" s="18" t="str">
        <f t="shared" si="28"/>
        <v/>
      </c>
      <c r="BC83" s="7" t="str">
        <f t="shared" si="26"/>
        <v/>
      </c>
      <c r="BD83" s="7" t="str">
        <f t="shared" si="27"/>
        <v/>
      </c>
    </row>
    <row r="84" spans="1:56" ht="24" hidden="1" customHeight="1" x14ac:dyDescent="0.2">
      <c r="A84" s="5" t="str">
        <f t="shared" si="25"/>
        <v/>
      </c>
      <c r="B84" s="14" t="str">
        <f>IF('別紙3-1_区分⑤所要額内訳'!B86="","",'別紙3-1_区分⑤所要額内訳'!B86)</f>
        <v/>
      </c>
      <c r="C84" s="5" t="str">
        <f>IF('別紙3-1_区分⑤所要額内訳'!C86="","",'別紙3-1_区分⑤所要額内訳'!C86)</f>
        <v/>
      </c>
      <c r="D84" s="5">
        <f>IF($D$8&gt;=DATE(2023,5,8),IF('別紙3-3_要件ﾁｪｯｸﾘｽﾄ(0508以降)'!$C$28="×","",IF(AND(踏み台シート!D294=1,踏み台シート!D508=1),2,IF(踏み台シート!D294=1,1,""))),IF(AND(踏み台シート!D294=1,踏み台シート!D508=1),2,IF(踏み台シート!D294=1,1,"")))</f>
        <v>1</v>
      </c>
      <c r="E84" s="5" t="str">
        <f>IF($E$8&gt;=DATE(2023,5,8),IF('別紙3-3_要件ﾁｪｯｸﾘｽﾄ(0508以降)'!$C$28="×","",IF(AND(踏み台シート!E294=1,踏み台シート!E508=1),2,IF(踏み台シート!E294=1,1,""))),IF(AND(踏み台シート!E294=1,踏み台シート!E508=1),2,IF(踏み台シート!E294=1,1,"")))</f>
        <v/>
      </c>
      <c r="F84" s="5" t="str">
        <f>IF($F$8&gt;=DATE(2023,5,8),IF('別紙3-3_要件ﾁｪｯｸﾘｽﾄ(0508以降)'!$C$28="×","",IF(AND(踏み台シート!F294=1,踏み台シート!F508=1),2,IF(踏み台シート!F294=1,1,""))),IF(AND(踏み台シート!F294=1,踏み台シート!F508=1),2,IF(踏み台シート!F294=1,1,"")))</f>
        <v/>
      </c>
      <c r="G84" s="5" t="str">
        <f>IF($G$8&gt;=DATE(2023,5,8),IF('別紙3-3_要件ﾁｪｯｸﾘｽﾄ(0508以降)'!$C$28="×","",IF(AND(踏み台シート!G294=1,踏み台シート!G508=1),2,IF(踏み台シート!G294=1,1,""))),IF(AND(踏み台シート!G294=1,踏み台シート!G508=1),2,IF(踏み台シート!G294=1,1,"")))</f>
        <v/>
      </c>
      <c r="H84" s="5" t="str">
        <f>IF($H$8&gt;=DATE(2023,5,8),IF('別紙3-3_要件ﾁｪｯｸﾘｽﾄ(0508以降)'!$C$28="×","",IF(AND(踏み台シート!H294=1,踏み台シート!H508=1),2,IF(踏み台シート!H294=1,1,""))),IF(AND(踏み台シート!H294=1,踏み台シート!H508=1),2,IF(踏み台シート!H294=1,1,"")))</f>
        <v/>
      </c>
      <c r="I84" s="5" t="str">
        <f>IF($I$8&gt;=DATE(2023,5,8),IF('別紙3-3_要件ﾁｪｯｸﾘｽﾄ(0508以降)'!$C$28="×","",IF(AND(踏み台シート!I294=1,踏み台シート!I508=1),2,IF(踏み台シート!I294=1,1,""))),IF(AND(踏み台シート!I294=1,踏み台シート!I508=1),2,IF(踏み台シート!I294=1,1,"")))</f>
        <v/>
      </c>
      <c r="J84" s="5" t="str">
        <f>IF($J$8&gt;=DATE(2023,5,8),IF('別紙3-3_要件ﾁｪｯｸﾘｽﾄ(0508以降)'!$C$28="×","",IF(AND(踏み台シート!J294=1,踏み台シート!J508=1),2,IF(踏み台シート!J294=1,1,""))),IF(AND(踏み台シート!J294=1,踏み台シート!J508=1),2,IF(踏み台シート!J294=1,1,"")))</f>
        <v/>
      </c>
      <c r="K84" s="5" t="str">
        <f>IF($K$8&gt;=DATE(2023,5,8),IF('別紙3-3_要件ﾁｪｯｸﾘｽﾄ(0508以降)'!$C$28="×","",IF(AND(踏み台シート!K294=1,踏み台シート!K508=1),2,IF(踏み台シート!K294=1,1,""))),IF(AND(踏み台シート!K294=1,踏み台シート!K508=1),2,IF(踏み台シート!K294=1,1,"")))</f>
        <v/>
      </c>
      <c r="L84" s="5" t="str">
        <f>IF($L$8&gt;=DATE(2023,5,8),IF('別紙3-3_要件ﾁｪｯｸﾘｽﾄ(0508以降)'!$C$28="×","",IF(AND(踏み台シート!L294=1,踏み台シート!L508=1),2,IF(踏み台シート!L294=1,1,""))),IF(AND(踏み台シート!L294=1,踏み台シート!L508=1),2,IF(踏み台シート!L294=1,1,"")))</f>
        <v/>
      </c>
      <c r="M84" s="5" t="str">
        <f>IF($M$8&gt;=DATE(2023,5,8),IF('別紙3-3_要件ﾁｪｯｸﾘｽﾄ(0508以降)'!$C$28="×","",IF(AND(踏み台シート!M294=1,踏み台シート!M508=1),2,IF(踏み台シート!M294=1,1,""))),IF(AND(踏み台シート!M294=1,踏み台シート!M508=1),2,IF(踏み台シート!M294=1,1,"")))</f>
        <v/>
      </c>
      <c r="N84" s="5" t="str">
        <f>IF($N$8&gt;=DATE(2023,5,8),IF('別紙3-3_要件ﾁｪｯｸﾘｽﾄ(0508以降)'!$C$28="×","",IF(AND(踏み台シート!N294=1,踏み台シート!N508=1),2,IF(踏み台シート!N294=1,1,""))),IF(AND(踏み台シート!N294=1,踏み台シート!N508=1),2,IF(踏み台シート!N294=1,1,"")))</f>
        <v/>
      </c>
      <c r="O84" s="5" t="str">
        <f>IF($O$8&gt;=DATE(2023,5,8),IF('別紙3-3_要件ﾁｪｯｸﾘｽﾄ(0508以降)'!$C$28="×","",IF(AND(踏み台シート!O294=1,踏み台シート!O508=1),2,IF(踏み台シート!O294=1,1,""))),IF(AND(踏み台シート!O294=1,踏み台シート!O508=1),2,IF(踏み台シート!O294=1,1,"")))</f>
        <v/>
      </c>
      <c r="P84" s="5" t="str">
        <f>IF($P$8&gt;=DATE(2023,5,8),IF('別紙3-3_要件ﾁｪｯｸﾘｽﾄ(0508以降)'!$C$28="×","",IF(AND(踏み台シート!P294=1,踏み台シート!P508=1),2,IF(踏み台シート!P294=1,1,""))),IF(AND(踏み台シート!P294=1,踏み台シート!P508=1),2,IF(踏み台シート!P294=1,1,"")))</f>
        <v/>
      </c>
      <c r="Q84" s="5" t="str">
        <f>IF($Q$8&gt;=DATE(2023,5,8),IF('別紙3-3_要件ﾁｪｯｸﾘｽﾄ(0508以降)'!$C$28="×","",IF(AND(踏み台シート!Q294=1,踏み台シート!Q508=1),2,IF(踏み台シート!Q294=1,1,""))),IF(AND(踏み台シート!Q294=1,踏み台シート!Q508=1),2,IF(踏み台シート!Q294=1,1,"")))</f>
        <v/>
      </c>
      <c r="R84" s="5" t="str">
        <f>IF($R$8&gt;=DATE(2023,5,8),IF('別紙3-3_要件ﾁｪｯｸﾘｽﾄ(0508以降)'!$C$28="×","",IF(AND(踏み台シート!R294=1,踏み台シート!R508=1),2,IF(踏み台シート!R294=1,1,""))),IF(AND(踏み台シート!R294=1,踏み台シート!R508=1),2,IF(踏み台シート!R294=1,1,"")))</f>
        <v/>
      </c>
      <c r="S84" s="5" t="str">
        <f>IF($S$8&gt;=DATE(2023,5,8),IF('別紙3-3_要件ﾁｪｯｸﾘｽﾄ(0508以降)'!$C$28="×","",IF(AND(踏み台シート!S294=1,踏み台シート!S508=1),2,IF(踏み台シート!S294=1,1,""))),IF(AND(踏み台シート!S294=1,踏み台シート!S508=1),2,IF(踏み台シート!S294=1,1,"")))</f>
        <v/>
      </c>
      <c r="T84" s="5" t="str">
        <f>IF($T$8&gt;=DATE(2023,5,8),IF('別紙3-3_要件ﾁｪｯｸﾘｽﾄ(0508以降)'!$C$28="×","",IF(AND(踏み台シート!T294=1,踏み台シート!T508=1),2,IF(踏み台シート!T294=1,1,""))),IF(AND(踏み台シート!T294=1,踏み台シート!T508=1),2,IF(踏み台シート!T294=1,1,"")))</f>
        <v/>
      </c>
      <c r="U84" s="5" t="str">
        <f>IF($U$8&gt;=DATE(2023,5,8),IF('別紙3-3_要件ﾁｪｯｸﾘｽﾄ(0508以降)'!$C$28="×","",IF(AND(踏み台シート!U294=1,踏み台シート!U508=1),2,IF(踏み台シート!U294=1,1,""))),IF(AND(踏み台シート!U294=1,踏み台シート!U508=1),2,IF(踏み台シート!U294=1,1,"")))</f>
        <v/>
      </c>
      <c r="V84" s="5" t="str">
        <f>IF($V$8&gt;=DATE(2023,5,8),IF('別紙3-3_要件ﾁｪｯｸﾘｽﾄ(0508以降)'!$C$28="×","",IF(AND(踏み台シート!V294=1,踏み台シート!V508=1),2,IF(踏み台シート!V294=1,1,""))),IF(AND(踏み台シート!V294=1,踏み台シート!V508=1),2,IF(踏み台シート!V294=1,1,"")))</f>
        <v/>
      </c>
      <c r="W84" s="5" t="str">
        <f>IF($W$8&gt;=DATE(2023,5,8),IF('別紙3-3_要件ﾁｪｯｸﾘｽﾄ(0508以降)'!$C$28="×","",IF(AND(踏み台シート!W294=1,踏み台シート!W508=1),2,IF(踏み台シート!W294=1,1,""))),IF(AND(踏み台シート!W294=1,踏み台シート!W508=1),2,IF(踏み台シート!W294=1,1,"")))</f>
        <v/>
      </c>
      <c r="X84" s="5" t="str">
        <f>IF($X$8&gt;=DATE(2023,5,8),IF('別紙3-3_要件ﾁｪｯｸﾘｽﾄ(0508以降)'!$C$28="×","",IF(AND(踏み台シート!X294=1,踏み台シート!X508=1),2,IF(踏み台シート!X294=1,1,""))),IF(AND(踏み台シート!X294=1,踏み台シート!X508=1),2,IF(踏み台シート!X294=1,1,"")))</f>
        <v/>
      </c>
      <c r="Y84" s="5" t="str">
        <f>IF($Y$8&gt;=DATE(2023,5,8),IF('別紙3-3_要件ﾁｪｯｸﾘｽﾄ(0508以降)'!$C$28="×","",IF(AND(踏み台シート!Y294=1,踏み台シート!Y508=1),2,IF(踏み台シート!Y294=1,1,""))),IF(AND(踏み台シート!Y294=1,踏み台シート!Y508=1),2,IF(踏み台シート!Y294=1,1,"")))</f>
        <v/>
      </c>
      <c r="Z84" s="5" t="str">
        <f>IF($Z$8&gt;=DATE(2023,5,8),IF('別紙3-3_要件ﾁｪｯｸﾘｽﾄ(0508以降)'!$C$28="×","",IF(AND(踏み台シート!Z294=1,踏み台シート!Z508=1),2,IF(踏み台シート!Z294=1,1,""))),IF(AND(踏み台シート!Z294=1,踏み台シート!Z508=1),2,IF(踏み台シート!Z294=1,1,"")))</f>
        <v/>
      </c>
      <c r="AA84" s="5" t="str">
        <f>IF($AA$8&gt;=DATE(2023,5,8),IF('別紙3-3_要件ﾁｪｯｸﾘｽﾄ(0508以降)'!$C$28="×","",IF(AND(踏み台シート!AA294=1,踏み台シート!AA508=1),2,IF(踏み台シート!AA294=1,1,""))),IF(AND(踏み台シート!AA294=1,踏み台シート!AA508=1),2,IF(踏み台シート!AA294=1,1,"")))</f>
        <v/>
      </c>
      <c r="AB84" s="5" t="str">
        <f>IF($AB$8&gt;=DATE(2023,5,8),IF('別紙3-3_要件ﾁｪｯｸﾘｽﾄ(0508以降)'!$C$28="×","",IF(AND(踏み台シート!AB294=1,踏み台シート!AB508=1),2,IF(踏み台シート!AB294=1,1,""))),IF(AND(踏み台シート!AB294=1,踏み台シート!AB508=1),2,IF(踏み台シート!AB294=1,1,"")))</f>
        <v/>
      </c>
      <c r="AC84" s="5" t="str">
        <f>IF($AC$8&gt;=DATE(2023,5,8),IF('別紙3-3_要件ﾁｪｯｸﾘｽﾄ(0508以降)'!$C$28="×","",IF(AND(踏み台シート!AC294=1,踏み台シート!AC508=1),2,IF(踏み台シート!AC294=1,1,""))),IF(AND(踏み台シート!AC294=1,踏み台シート!AC508=1),2,IF(踏み台シート!AC294=1,1,"")))</f>
        <v/>
      </c>
      <c r="AD84" s="5" t="str">
        <f>IF($AD$8&gt;=DATE(2023,5,8),IF('別紙3-3_要件ﾁｪｯｸﾘｽﾄ(0508以降)'!$C$28="×","",IF(AND(踏み台シート!AD294=1,踏み台シート!AD508=1),2,IF(踏み台シート!AD294=1,1,""))),IF(AND(踏み台シート!AD294=1,踏み台シート!AD508=1),2,IF(踏み台シート!AD294=1,1,"")))</f>
        <v/>
      </c>
      <c r="AE84" s="5" t="str">
        <f>IF($AE$8&gt;=DATE(2023,5,8),IF('別紙3-3_要件ﾁｪｯｸﾘｽﾄ(0508以降)'!$C$28="×","",IF(AND(踏み台シート!AE294=1,踏み台シート!AE508=1),2,IF(踏み台シート!AE294=1,1,""))),IF(AND(踏み台シート!AE294=1,踏み台シート!AE508=1),2,IF(踏み台シート!AE294=1,1,"")))</f>
        <v/>
      </c>
      <c r="AF84" s="5" t="str">
        <f>IF($AF$8&gt;=DATE(2023,5,8),IF('別紙3-3_要件ﾁｪｯｸﾘｽﾄ(0508以降)'!$C$28="×","",IF(AND(踏み台シート!AF294=1,踏み台シート!AF508=1),2,IF(踏み台シート!AF294=1,1,""))),IF(AND(踏み台シート!AF294=1,踏み台シート!AF508=1),2,IF(踏み台シート!AF294=1,1,"")))</f>
        <v/>
      </c>
      <c r="AG84" s="5" t="str">
        <f>IF($AG$8&gt;=DATE(2023,5,8),IF('別紙3-3_要件ﾁｪｯｸﾘｽﾄ(0508以降)'!$C$28="×","",IF(AND(踏み台シート!AG294=1,踏み台シート!AG508=1),2,IF(踏み台シート!AG294=1,1,""))),IF(AND(踏み台シート!AG294=1,踏み台シート!AG508=1),2,IF(踏み台シート!AG294=1,1,"")))</f>
        <v/>
      </c>
      <c r="AH84" s="5" t="str">
        <f>IF($AH$8&gt;=DATE(2023,5,8),IF('別紙3-3_要件ﾁｪｯｸﾘｽﾄ(0508以降)'!$C$28="×","",IF(AND(踏み台シート!AH294=1,踏み台シート!AH508=1),2,IF(踏み台シート!AH294=1,1,""))),IF(AND(踏み台シート!AH294=1,踏み台シート!AH508=1),2,IF(踏み台シート!AH294=1,1,"")))</f>
        <v/>
      </c>
      <c r="AI84" s="5" t="str">
        <f>IF($AI$8&gt;=DATE(2023,5,8),IF('別紙3-3_要件ﾁｪｯｸﾘｽﾄ(0508以降)'!$C$28="×","",IF(AND(踏み台シート!AI294=1,踏み台シート!AI508=1),2,IF(踏み台シート!AI294=1,1,""))),IF(AND(踏み台シート!AI294=1,踏み台シート!AI508=1),2,IF(踏み台シート!AI294=1,1,"")))</f>
        <v/>
      </c>
      <c r="AJ84" s="5" t="str">
        <f>IF($AJ$8&gt;=DATE(2023,5,8),IF('別紙3-3_要件ﾁｪｯｸﾘｽﾄ(0508以降)'!$C$28="×","",IF(AND(踏み台シート!AJ294=1,踏み台シート!AJ508=1),2,IF(踏み台シート!AJ294=1,1,""))),IF(AND(踏み台シート!AJ294=1,踏み台シート!AJ508=1),2,IF(踏み台シート!AJ294=1,1,"")))</f>
        <v/>
      </c>
      <c r="AK84" s="5" t="str">
        <f>IF($AK$8&gt;=DATE(2023,5,8),IF('別紙3-3_要件ﾁｪｯｸﾘｽﾄ(0508以降)'!$C$28="×","",IF(AND(踏み台シート!AK294=1,踏み台シート!AK508=1),2,IF(踏み台シート!AK294=1,1,""))),IF(AND(踏み台シート!AK294=1,踏み台シート!AK508=1),2,IF(踏み台シート!AK294=1,1,"")))</f>
        <v/>
      </c>
      <c r="AL84" s="5" t="str">
        <f>IF($AL$8&gt;=DATE(2023,5,8),IF('別紙3-3_要件ﾁｪｯｸﾘｽﾄ(0508以降)'!$C$28="×","",IF(AND(踏み台シート!AL294=1,踏み台シート!AL508=1),2,IF(踏み台シート!AL294=1,1,""))),IF(AND(踏み台シート!AL294=1,踏み台シート!AL508=1),2,IF(踏み台シート!AL294=1,1,"")))</f>
        <v/>
      </c>
      <c r="AM84" s="5" t="str">
        <f>IF($AM$8&gt;=DATE(2023,5,8),IF('別紙3-3_要件ﾁｪｯｸﾘｽﾄ(0508以降)'!$C$28="×","",IF(AND(踏み台シート!AM294=1,踏み台シート!AM508=1),2,IF(踏み台シート!AM294=1,1,""))),IF(AND(踏み台シート!AM294=1,踏み台シート!AM508=1),2,IF(踏み台シート!AM294=1,1,"")))</f>
        <v/>
      </c>
      <c r="AN84" s="5" t="str">
        <f>IF($AN$8&gt;=DATE(2023,5,8),IF('別紙3-3_要件ﾁｪｯｸﾘｽﾄ(0508以降)'!$C$28="×","",IF(AND(踏み台シート!AN294=1,踏み台シート!AN508=1),2,IF(踏み台シート!AN294=1,1,""))),IF(AND(踏み台シート!AN294=1,踏み台シート!AN508=1),2,IF(踏み台シート!AN294=1,1,"")))</f>
        <v/>
      </c>
      <c r="AO84" s="5" t="str">
        <f>IF($AO$8&gt;=DATE(2023,5,8),IF('別紙3-3_要件ﾁｪｯｸﾘｽﾄ(0508以降)'!$C$28="×","",IF(AND(踏み台シート!AO294=1,踏み台シート!AO508=1),2,IF(踏み台シート!AO294=1,1,""))),IF(AND(踏み台シート!AO294=1,踏み台シート!AO508=1),2,IF(踏み台シート!AO294=1,1,"")))</f>
        <v/>
      </c>
      <c r="AP84" s="5" t="str">
        <f>IF($AP$8&gt;=DATE(2023,5,8),IF('別紙3-3_要件ﾁｪｯｸﾘｽﾄ(0508以降)'!$C$28="×","",IF(AND(踏み台シート!AP294=1,踏み台シート!AP508=1),2,IF(踏み台シート!AP294=1,1,""))),IF(AND(踏み台シート!AP294=1,踏み台シート!AP508=1),2,IF(踏み台シート!AP294=1,1,"")))</f>
        <v/>
      </c>
      <c r="AQ84" s="5" t="str">
        <f>IF($AQ$8&gt;=DATE(2023,5,8),IF('別紙3-3_要件ﾁｪｯｸﾘｽﾄ(0508以降)'!$C$28="×","",IF(AND(踏み台シート!AQ294=1,踏み台シート!AQ508=1),2,IF(踏み台シート!AQ294=1,1,""))),IF(AND(踏み台シート!AQ294=1,踏み台シート!AQ508=1),2,IF(踏み台シート!AQ294=1,1,"")))</f>
        <v/>
      </c>
      <c r="AR84" s="5" t="str">
        <f>IF($AR$8&gt;=DATE(2023,5,8),IF('別紙3-3_要件ﾁｪｯｸﾘｽﾄ(0508以降)'!$C$28="×","",IF(AND(踏み台シート!AR294=1,踏み台シート!AR508=1),2,IF(踏み台シート!AR294=1,1,""))),IF(AND(踏み台シート!AR294=1,踏み台シート!AR508=1),2,IF(踏み台シート!AR294=1,1,"")))</f>
        <v/>
      </c>
      <c r="AS84" s="5" t="str">
        <f>IF($AS$8&gt;=DATE(2023,5,8),IF('別紙3-3_要件ﾁｪｯｸﾘｽﾄ(0508以降)'!$C$28="×","",IF(AND(踏み台シート!AS294=1,踏み台シート!AS508=1),2,IF(踏み台シート!AS294=1,1,""))),IF(AND(踏み台シート!AS294=1,踏み台シート!AS508=1),2,IF(踏み台シート!AS294=1,1,"")))</f>
        <v/>
      </c>
      <c r="AT84" s="5" t="str">
        <f>IF($AT$8&gt;=DATE(2023,5,8),IF('別紙3-3_要件ﾁｪｯｸﾘｽﾄ(0508以降)'!$C$28="×","",IF(AND(踏み台シート!AT294=1,踏み台シート!AT508=1),2,IF(踏み台シート!AT294=1,1,""))),IF(AND(踏み台シート!AT294=1,踏み台シート!AT508=1),2,IF(踏み台シート!AT294=1,1,"")))</f>
        <v/>
      </c>
      <c r="AU84" s="5" t="str">
        <f>IF($AU$8&gt;=DATE(2023,5,8),IF('別紙3-3_要件ﾁｪｯｸﾘｽﾄ(0508以降)'!$C$28="×","",IF(AND(踏み台シート!AU294=1,踏み台シート!AU508=1),2,IF(踏み台シート!AU294=1,1,""))),IF(AND(踏み台シート!AU294=1,踏み台シート!AU508=1),2,IF(踏み台シート!AU294=1,1,"")))</f>
        <v/>
      </c>
      <c r="AV84" s="5" t="str">
        <f>IF($AV$8&gt;=DATE(2023,5,8),IF('別紙3-3_要件ﾁｪｯｸﾘｽﾄ(0508以降)'!$C$28="×","",IF(AND(踏み台シート!AV294=1,踏み台シート!AV508=1),2,IF(踏み台シート!AV294=1,1,""))),IF(AND(踏み台シート!AV294=1,踏み台シート!AV508=1),2,IF(踏み台シート!AV294=1,1,"")))</f>
        <v/>
      </c>
      <c r="AW84" s="5" t="str">
        <f>IF($AW$8&gt;=DATE(2023,5,8),IF('別紙3-3_要件ﾁｪｯｸﾘｽﾄ(0508以降)'!$C$28="×","",IF(AND(踏み台シート!AW294=1,踏み台シート!AW508=1),2,IF(踏み台シート!AW294=1,1,""))),IF(AND(踏み台シート!AW294=1,踏み台シート!AW508=1),2,IF(踏み台シート!AW294=1,1,"")))</f>
        <v/>
      </c>
      <c r="AX84" s="5" t="str">
        <f>IF($AX$8&gt;=DATE(2023,5,8),IF('別紙3-3_要件ﾁｪｯｸﾘｽﾄ(0508以降)'!$C$28="×","",IF(AND(踏み台シート!AX294=1,踏み台シート!AX508=1),2,IF(踏み台シート!AX294=1,1,""))),IF(AND(踏み台シート!AX294=1,踏み台シート!AX508=1),2,IF(踏み台シート!AX294=1,1,"")))</f>
        <v/>
      </c>
      <c r="AY84" s="5" t="str">
        <f>IF($AY$8&gt;=DATE(2023,5,8),IF('別紙3-3_要件ﾁｪｯｸﾘｽﾄ(0508以降)'!$C$28="×","",IF(AND(踏み台シート!AY294=1,踏み台シート!AY508=1),2,IF(踏み台シート!AY294=1,1,""))),IF(AND(踏み台シート!AY294=1,踏み台シート!AY508=1),2,IF(踏み台シート!AY294=1,1,"")))</f>
        <v/>
      </c>
      <c r="AZ84" s="5" t="str">
        <f>IF($AZ$8&gt;=DATE(2023,5,8),IF('別紙3-3_要件ﾁｪｯｸﾘｽﾄ(0508以降)'!$C$28="×","",IF(AND(踏み台シート!AZ294=1,踏み台シート!AZ508=1),2,IF(踏み台シート!AZ294=1,1,""))),IF(AND(踏み台シート!AZ294=1,踏み台シート!AZ508=1),2,IF(踏み台シート!AZ294=1,1,"")))</f>
        <v/>
      </c>
      <c r="BA84" s="5" t="str">
        <f>IF($BA$8&gt;=DATE(2023,5,8),IF('別紙3-3_要件ﾁｪｯｸﾘｽﾄ(0508以降)'!$C$28="×","",IF(AND(踏み台シート!BA294=1,踏み台シート!BA508=1),2,IF(踏み台シート!BA294=1,1,""))),IF(AND(踏み台シート!BA294=1,踏み台シート!BA508=1),2,IF(踏み台シート!BA294=1,1,"")))</f>
        <v/>
      </c>
      <c r="BB84" s="18" t="str">
        <f t="shared" si="28"/>
        <v/>
      </c>
      <c r="BC84" s="7" t="str">
        <f t="shared" si="26"/>
        <v/>
      </c>
      <c r="BD84" s="7" t="str">
        <f t="shared" si="27"/>
        <v/>
      </c>
    </row>
    <row r="85" spans="1:56" ht="24" hidden="1" customHeight="1" x14ac:dyDescent="0.2">
      <c r="A85" s="5" t="str">
        <f t="shared" si="25"/>
        <v/>
      </c>
      <c r="B85" s="14" t="str">
        <f>IF('別紙3-1_区分⑤所要額内訳'!B87="","",'別紙3-1_区分⑤所要額内訳'!B87)</f>
        <v/>
      </c>
      <c r="C85" s="5" t="str">
        <f>IF('別紙3-1_区分⑤所要額内訳'!C87="","",'別紙3-1_区分⑤所要額内訳'!C87)</f>
        <v/>
      </c>
      <c r="D85" s="5">
        <f>IF($D$8&gt;=DATE(2023,5,8),IF('別紙3-3_要件ﾁｪｯｸﾘｽﾄ(0508以降)'!$C$28="×","",IF(AND(踏み台シート!D295=1,踏み台シート!D509=1),2,IF(踏み台シート!D295=1,1,""))),IF(AND(踏み台シート!D295=1,踏み台シート!D509=1),2,IF(踏み台シート!D295=1,1,"")))</f>
        <v>1</v>
      </c>
      <c r="E85" s="5" t="str">
        <f>IF($E$8&gt;=DATE(2023,5,8),IF('別紙3-3_要件ﾁｪｯｸﾘｽﾄ(0508以降)'!$C$28="×","",IF(AND(踏み台シート!E295=1,踏み台シート!E509=1),2,IF(踏み台シート!E295=1,1,""))),IF(AND(踏み台シート!E295=1,踏み台シート!E509=1),2,IF(踏み台シート!E295=1,1,"")))</f>
        <v/>
      </c>
      <c r="F85" s="5" t="str">
        <f>IF($F$8&gt;=DATE(2023,5,8),IF('別紙3-3_要件ﾁｪｯｸﾘｽﾄ(0508以降)'!$C$28="×","",IF(AND(踏み台シート!F295=1,踏み台シート!F509=1),2,IF(踏み台シート!F295=1,1,""))),IF(AND(踏み台シート!F295=1,踏み台シート!F509=1),2,IF(踏み台シート!F295=1,1,"")))</f>
        <v/>
      </c>
      <c r="G85" s="5" t="str">
        <f>IF($G$8&gt;=DATE(2023,5,8),IF('別紙3-3_要件ﾁｪｯｸﾘｽﾄ(0508以降)'!$C$28="×","",IF(AND(踏み台シート!G295=1,踏み台シート!G509=1),2,IF(踏み台シート!G295=1,1,""))),IF(AND(踏み台シート!G295=1,踏み台シート!G509=1),2,IF(踏み台シート!G295=1,1,"")))</f>
        <v/>
      </c>
      <c r="H85" s="5" t="str">
        <f>IF($H$8&gt;=DATE(2023,5,8),IF('別紙3-3_要件ﾁｪｯｸﾘｽﾄ(0508以降)'!$C$28="×","",IF(AND(踏み台シート!H295=1,踏み台シート!H509=1),2,IF(踏み台シート!H295=1,1,""))),IF(AND(踏み台シート!H295=1,踏み台シート!H509=1),2,IF(踏み台シート!H295=1,1,"")))</f>
        <v/>
      </c>
      <c r="I85" s="5" t="str">
        <f>IF($I$8&gt;=DATE(2023,5,8),IF('別紙3-3_要件ﾁｪｯｸﾘｽﾄ(0508以降)'!$C$28="×","",IF(AND(踏み台シート!I295=1,踏み台シート!I509=1),2,IF(踏み台シート!I295=1,1,""))),IF(AND(踏み台シート!I295=1,踏み台シート!I509=1),2,IF(踏み台シート!I295=1,1,"")))</f>
        <v/>
      </c>
      <c r="J85" s="5" t="str">
        <f>IF($J$8&gt;=DATE(2023,5,8),IF('別紙3-3_要件ﾁｪｯｸﾘｽﾄ(0508以降)'!$C$28="×","",IF(AND(踏み台シート!J295=1,踏み台シート!J509=1),2,IF(踏み台シート!J295=1,1,""))),IF(AND(踏み台シート!J295=1,踏み台シート!J509=1),2,IF(踏み台シート!J295=1,1,"")))</f>
        <v/>
      </c>
      <c r="K85" s="5" t="str">
        <f>IF($K$8&gt;=DATE(2023,5,8),IF('別紙3-3_要件ﾁｪｯｸﾘｽﾄ(0508以降)'!$C$28="×","",IF(AND(踏み台シート!K295=1,踏み台シート!K509=1),2,IF(踏み台シート!K295=1,1,""))),IF(AND(踏み台シート!K295=1,踏み台シート!K509=1),2,IF(踏み台シート!K295=1,1,"")))</f>
        <v/>
      </c>
      <c r="L85" s="5" t="str">
        <f>IF($L$8&gt;=DATE(2023,5,8),IF('別紙3-3_要件ﾁｪｯｸﾘｽﾄ(0508以降)'!$C$28="×","",IF(AND(踏み台シート!L295=1,踏み台シート!L509=1),2,IF(踏み台シート!L295=1,1,""))),IF(AND(踏み台シート!L295=1,踏み台シート!L509=1),2,IF(踏み台シート!L295=1,1,"")))</f>
        <v/>
      </c>
      <c r="M85" s="5" t="str">
        <f>IF($M$8&gt;=DATE(2023,5,8),IF('別紙3-3_要件ﾁｪｯｸﾘｽﾄ(0508以降)'!$C$28="×","",IF(AND(踏み台シート!M295=1,踏み台シート!M509=1),2,IF(踏み台シート!M295=1,1,""))),IF(AND(踏み台シート!M295=1,踏み台シート!M509=1),2,IF(踏み台シート!M295=1,1,"")))</f>
        <v/>
      </c>
      <c r="N85" s="5" t="str">
        <f>IF($N$8&gt;=DATE(2023,5,8),IF('別紙3-3_要件ﾁｪｯｸﾘｽﾄ(0508以降)'!$C$28="×","",IF(AND(踏み台シート!N295=1,踏み台シート!N509=1),2,IF(踏み台シート!N295=1,1,""))),IF(AND(踏み台シート!N295=1,踏み台シート!N509=1),2,IF(踏み台シート!N295=1,1,"")))</f>
        <v/>
      </c>
      <c r="O85" s="5" t="str">
        <f>IF($O$8&gt;=DATE(2023,5,8),IF('別紙3-3_要件ﾁｪｯｸﾘｽﾄ(0508以降)'!$C$28="×","",IF(AND(踏み台シート!O295=1,踏み台シート!O509=1),2,IF(踏み台シート!O295=1,1,""))),IF(AND(踏み台シート!O295=1,踏み台シート!O509=1),2,IF(踏み台シート!O295=1,1,"")))</f>
        <v/>
      </c>
      <c r="P85" s="5" t="str">
        <f>IF($P$8&gt;=DATE(2023,5,8),IF('別紙3-3_要件ﾁｪｯｸﾘｽﾄ(0508以降)'!$C$28="×","",IF(AND(踏み台シート!P295=1,踏み台シート!P509=1),2,IF(踏み台シート!P295=1,1,""))),IF(AND(踏み台シート!P295=1,踏み台シート!P509=1),2,IF(踏み台シート!P295=1,1,"")))</f>
        <v/>
      </c>
      <c r="Q85" s="5" t="str">
        <f>IF($Q$8&gt;=DATE(2023,5,8),IF('別紙3-3_要件ﾁｪｯｸﾘｽﾄ(0508以降)'!$C$28="×","",IF(AND(踏み台シート!Q295=1,踏み台シート!Q509=1),2,IF(踏み台シート!Q295=1,1,""))),IF(AND(踏み台シート!Q295=1,踏み台シート!Q509=1),2,IF(踏み台シート!Q295=1,1,"")))</f>
        <v/>
      </c>
      <c r="R85" s="5" t="str">
        <f>IF($R$8&gt;=DATE(2023,5,8),IF('別紙3-3_要件ﾁｪｯｸﾘｽﾄ(0508以降)'!$C$28="×","",IF(AND(踏み台シート!R295=1,踏み台シート!R509=1),2,IF(踏み台シート!R295=1,1,""))),IF(AND(踏み台シート!R295=1,踏み台シート!R509=1),2,IF(踏み台シート!R295=1,1,"")))</f>
        <v/>
      </c>
      <c r="S85" s="5" t="str">
        <f>IF($S$8&gt;=DATE(2023,5,8),IF('別紙3-3_要件ﾁｪｯｸﾘｽﾄ(0508以降)'!$C$28="×","",IF(AND(踏み台シート!S295=1,踏み台シート!S509=1),2,IF(踏み台シート!S295=1,1,""))),IF(AND(踏み台シート!S295=1,踏み台シート!S509=1),2,IF(踏み台シート!S295=1,1,"")))</f>
        <v/>
      </c>
      <c r="T85" s="5" t="str">
        <f>IF($T$8&gt;=DATE(2023,5,8),IF('別紙3-3_要件ﾁｪｯｸﾘｽﾄ(0508以降)'!$C$28="×","",IF(AND(踏み台シート!T295=1,踏み台シート!T509=1),2,IF(踏み台シート!T295=1,1,""))),IF(AND(踏み台シート!T295=1,踏み台シート!T509=1),2,IF(踏み台シート!T295=1,1,"")))</f>
        <v/>
      </c>
      <c r="U85" s="5" t="str">
        <f>IF($U$8&gt;=DATE(2023,5,8),IF('別紙3-3_要件ﾁｪｯｸﾘｽﾄ(0508以降)'!$C$28="×","",IF(AND(踏み台シート!U295=1,踏み台シート!U509=1),2,IF(踏み台シート!U295=1,1,""))),IF(AND(踏み台シート!U295=1,踏み台シート!U509=1),2,IF(踏み台シート!U295=1,1,"")))</f>
        <v/>
      </c>
      <c r="V85" s="5" t="str">
        <f>IF($V$8&gt;=DATE(2023,5,8),IF('別紙3-3_要件ﾁｪｯｸﾘｽﾄ(0508以降)'!$C$28="×","",IF(AND(踏み台シート!V295=1,踏み台シート!V509=1),2,IF(踏み台シート!V295=1,1,""))),IF(AND(踏み台シート!V295=1,踏み台シート!V509=1),2,IF(踏み台シート!V295=1,1,"")))</f>
        <v/>
      </c>
      <c r="W85" s="5" t="str">
        <f>IF($W$8&gt;=DATE(2023,5,8),IF('別紙3-3_要件ﾁｪｯｸﾘｽﾄ(0508以降)'!$C$28="×","",IF(AND(踏み台シート!W295=1,踏み台シート!W509=1),2,IF(踏み台シート!W295=1,1,""))),IF(AND(踏み台シート!W295=1,踏み台シート!W509=1),2,IF(踏み台シート!W295=1,1,"")))</f>
        <v/>
      </c>
      <c r="X85" s="5" t="str">
        <f>IF($X$8&gt;=DATE(2023,5,8),IF('別紙3-3_要件ﾁｪｯｸﾘｽﾄ(0508以降)'!$C$28="×","",IF(AND(踏み台シート!X295=1,踏み台シート!X509=1),2,IF(踏み台シート!X295=1,1,""))),IF(AND(踏み台シート!X295=1,踏み台シート!X509=1),2,IF(踏み台シート!X295=1,1,"")))</f>
        <v/>
      </c>
      <c r="Y85" s="5" t="str">
        <f>IF($Y$8&gt;=DATE(2023,5,8),IF('別紙3-3_要件ﾁｪｯｸﾘｽﾄ(0508以降)'!$C$28="×","",IF(AND(踏み台シート!Y295=1,踏み台シート!Y509=1),2,IF(踏み台シート!Y295=1,1,""))),IF(AND(踏み台シート!Y295=1,踏み台シート!Y509=1),2,IF(踏み台シート!Y295=1,1,"")))</f>
        <v/>
      </c>
      <c r="Z85" s="5" t="str">
        <f>IF($Z$8&gt;=DATE(2023,5,8),IF('別紙3-3_要件ﾁｪｯｸﾘｽﾄ(0508以降)'!$C$28="×","",IF(AND(踏み台シート!Z295=1,踏み台シート!Z509=1),2,IF(踏み台シート!Z295=1,1,""))),IF(AND(踏み台シート!Z295=1,踏み台シート!Z509=1),2,IF(踏み台シート!Z295=1,1,"")))</f>
        <v/>
      </c>
      <c r="AA85" s="5" t="str">
        <f>IF($AA$8&gt;=DATE(2023,5,8),IF('別紙3-3_要件ﾁｪｯｸﾘｽﾄ(0508以降)'!$C$28="×","",IF(AND(踏み台シート!AA295=1,踏み台シート!AA509=1),2,IF(踏み台シート!AA295=1,1,""))),IF(AND(踏み台シート!AA295=1,踏み台シート!AA509=1),2,IF(踏み台シート!AA295=1,1,"")))</f>
        <v/>
      </c>
      <c r="AB85" s="5" t="str">
        <f>IF($AB$8&gt;=DATE(2023,5,8),IF('別紙3-3_要件ﾁｪｯｸﾘｽﾄ(0508以降)'!$C$28="×","",IF(AND(踏み台シート!AB295=1,踏み台シート!AB509=1),2,IF(踏み台シート!AB295=1,1,""))),IF(AND(踏み台シート!AB295=1,踏み台シート!AB509=1),2,IF(踏み台シート!AB295=1,1,"")))</f>
        <v/>
      </c>
      <c r="AC85" s="5" t="str">
        <f>IF($AC$8&gt;=DATE(2023,5,8),IF('別紙3-3_要件ﾁｪｯｸﾘｽﾄ(0508以降)'!$C$28="×","",IF(AND(踏み台シート!AC295=1,踏み台シート!AC509=1),2,IF(踏み台シート!AC295=1,1,""))),IF(AND(踏み台シート!AC295=1,踏み台シート!AC509=1),2,IF(踏み台シート!AC295=1,1,"")))</f>
        <v/>
      </c>
      <c r="AD85" s="5" t="str">
        <f>IF($AD$8&gt;=DATE(2023,5,8),IF('別紙3-3_要件ﾁｪｯｸﾘｽﾄ(0508以降)'!$C$28="×","",IF(AND(踏み台シート!AD295=1,踏み台シート!AD509=1),2,IF(踏み台シート!AD295=1,1,""))),IF(AND(踏み台シート!AD295=1,踏み台シート!AD509=1),2,IF(踏み台シート!AD295=1,1,"")))</f>
        <v/>
      </c>
      <c r="AE85" s="5" t="str">
        <f>IF($AE$8&gt;=DATE(2023,5,8),IF('別紙3-3_要件ﾁｪｯｸﾘｽﾄ(0508以降)'!$C$28="×","",IF(AND(踏み台シート!AE295=1,踏み台シート!AE509=1),2,IF(踏み台シート!AE295=1,1,""))),IF(AND(踏み台シート!AE295=1,踏み台シート!AE509=1),2,IF(踏み台シート!AE295=1,1,"")))</f>
        <v/>
      </c>
      <c r="AF85" s="5" t="str">
        <f>IF($AF$8&gt;=DATE(2023,5,8),IF('別紙3-3_要件ﾁｪｯｸﾘｽﾄ(0508以降)'!$C$28="×","",IF(AND(踏み台シート!AF295=1,踏み台シート!AF509=1),2,IF(踏み台シート!AF295=1,1,""))),IF(AND(踏み台シート!AF295=1,踏み台シート!AF509=1),2,IF(踏み台シート!AF295=1,1,"")))</f>
        <v/>
      </c>
      <c r="AG85" s="5" t="str">
        <f>IF($AG$8&gt;=DATE(2023,5,8),IF('別紙3-3_要件ﾁｪｯｸﾘｽﾄ(0508以降)'!$C$28="×","",IF(AND(踏み台シート!AG295=1,踏み台シート!AG509=1),2,IF(踏み台シート!AG295=1,1,""))),IF(AND(踏み台シート!AG295=1,踏み台シート!AG509=1),2,IF(踏み台シート!AG295=1,1,"")))</f>
        <v/>
      </c>
      <c r="AH85" s="5" t="str">
        <f>IF($AH$8&gt;=DATE(2023,5,8),IF('別紙3-3_要件ﾁｪｯｸﾘｽﾄ(0508以降)'!$C$28="×","",IF(AND(踏み台シート!AH295=1,踏み台シート!AH509=1),2,IF(踏み台シート!AH295=1,1,""))),IF(AND(踏み台シート!AH295=1,踏み台シート!AH509=1),2,IF(踏み台シート!AH295=1,1,"")))</f>
        <v/>
      </c>
      <c r="AI85" s="5" t="str">
        <f>IF($AI$8&gt;=DATE(2023,5,8),IF('別紙3-3_要件ﾁｪｯｸﾘｽﾄ(0508以降)'!$C$28="×","",IF(AND(踏み台シート!AI295=1,踏み台シート!AI509=1),2,IF(踏み台シート!AI295=1,1,""))),IF(AND(踏み台シート!AI295=1,踏み台シート!AI509=1),2,IF(踏み台シート!AI295=1,1,"")))</f>
        <v/>
      </c>
      <c r="AJ85" s="5" t="str">
        <f>IF($AJ$8&gt;=DATE(2023,5,8),IF('別紙3-3_要件ﾁｪｯｸﾘｽﾄ(0508以降)'!$C$28="×","",IF(AND(踏み台シート!AJ295=1,踏み台シート!AJ509=1),2,IF(踏み台シート!AJ295=1,1,""))),IF(AND(踏み台シート!AJ295=1,踏み台シート!AJ509=1),2,IF(踏み台シート!AJ295=1,1,"")))</f>
        <v/>
      </c>
      <c r="AK85" s="5" t="str">
        <f>IF($AK$8&gt;=DATE(2023,5,8),IF('別紙3-3_要件ﾁｪｯｸﾘｽﾄ(0508以降)'!$C$28="×","",IF(AND(踏み台シート!AK295=1,踏み台シート!AK509=1),2,IF(踏み台シート!AK295=1,1,""))),IF(AND(踏み台シート!AK295=1,踏み台シート!AK509=1),2,IF(踏み台シート!AK295=1,1,"")))</f>
        <v/>
      </c>
      <c r="AL85" s="5" t="str">
        <f>IF($AL$8&gt;=DATE(2023,5,8),IF('別紙3-3_要件ﾁｪｯｸﾘｽﾄ(0508以降)'!$C$28="×","",IF(AND(踏み台シート!AL295=1,踏み台シート!AL509=1),2,IF(踏み台シート!AL295=1,1,""))),IF(AND(踏み台シート!AL295=1,踏み台シート!AL509=1),2,IF(踏み台シート!AL295=1,1,"")))</f>
        <v/>
      </c>
      <c r="AM85" s="5" t="str">
        <f>IF($AM$8&gt;=DATE(2023,5,8),IF('別紙3-3_要件ﾁｪｯｸﾘｽﾄ(0508以降)'!$C$28="×","",IF(AND(踏み台シート!AM295=1,踏み台シート!AM509=1),2,IF(踏み台シート!AM295=1,1,""))),IF(AND(踏み台シート!AM295=1,踏み台シート!AM509=1),2,IF(踏み台シート!AM295=1,1,"")))</f>
        <v/>
      </c>
      <c r="AN85" s="5" t="str">
        <f>IF($AN$8&gt;=DATE(2023,5,8),IF('別紙3-3_要件ﾁｪｯｸﾘｽﾄ(0508以降)'!$C$28="×","",IF(AND(踏み台シート!AN295=1,踏み台シート!AN509=1),2,IF(踏み台シート!AN295=1,1,""))),IF(AND(踏み台シート!AN295=1,踏み台シート!AN509=1),2,IF(踏み台シート!AN295=1,1,"")))</f>
        <v/>
      </c>
      <c r="AO85" s="5" t="str">
        <f>IF($AO$8&gt;=DATE(2023,5,8),IF('別紙3-3_要件ﾁｪｯｸﾘｽﾄ(0508以降)'!$C$28="×","",IF(AND(踏み台シート!AO295=1,踏み台シート!AO509=1),2,IF(踏み台シート!AO295=1,1,""))),IF(AND(踏み台シート!AO295=1,踏み台シート!AO509=1),2,IF(踏み台シート!AO295=1,1,"")))</f>
        <v/>
      </c>
      <c r="AP85" s="5" t="str">
        <f>IF($AP$8&gt;=DATE(2023,5,8),IF('別紙3-3_要件ﾁｪｯｸﾘｽﾄ(0508以降)'!$C$28="×","",IF(AND(踏み台シート!AP295=1,踏み台シート!AP509=1),2,IF(踏み台シート!AP295=1,1,""))),IF(AND(踏み台シート!AP295=1,踏み台シート!AP509=1),2,IF(踏み台シート!AP295=1,1,"")))</f>
        <v/>
      </c>
      <c r="AQ85" s="5" t="str">
        <f>IF($AQ$8&gt;=DATE(2023,5,8),IF('別紙3-3_要件ﾁｪｯｸﾘｽﾄ(0508以降)'!$C$28="×","",IF(AND(踏み台シート!AQ295=1,踏み台シート!AQ509=1),2,IF(踏み台シート!AQ295=1,1,""))),IF(AND(踏み台シート!AQ295=1,踏み台シート!AQ509=1),2,IF(踏み台シート!AQ295=1,1,"")))</f>
        <v/>
      </c>
      <c r="AR85" s="5" t="str">
        <f>IF($AR$8&gt;=DATE(2023,5,8),IF('別紙3-3_要件ﾁｪｯｸﾘｽﾄ(0508以降)'!$C$28="×","",IF(AND(踏み台シート!AR295=1,踏み台シート!AR509=1),2,IF(踏み台シート!AR295=1,1,""))),IF(AND(踏み台シート!AR295=1,踏み台シート!AR509=1),2,IF(踏み台シート!AR295=1,1,"")))</f>
        <v/>
      </c>
      <c r="AS85" s="5" t="str">
        <f>IF($AS$8&gt;=DATE(2023,5,8),IF('別紙3-3_要件ﾁｪｯｸﾘｽﾄ(0508以降)'!$C$28="×","",IF(AND(踏み台シート!AS295=1,踏み台シート!AS509=1),2,IF(踏み台シート!AS295=1,1,""))),IF(AND(踏み台シート!AS295=1,踏み台シート!AS509=1),2,IF(踏み台シート!AS295=1,1,"")))</f>
        <v/>
      </c>
      <c r="AT85" s="5" t="str">
        <f>IF($AT$8&gt;=DATE(2023,5,8),IF('別紙3-3_要件ﾁｪｯｸﾘｽﾄ(0508以降)'!$C$28="×","",IF(AND(踏み台シート!AT295=1,踏み台シート!AT509=1),2,IF(踏み台シート!AT295=1,1,""))),IF(AND(踏み台シート!AT295=1,踏み台シート!AT509=1),2,IF(踏み台シート!AT295=1,1,"")))</f>
        <v/>
      </c>
      <c r="AU85" s="5" t="str">
        <f>IF($AU$8&gt;=DATE(2023,5,8),IF('別紙3-3_要件ﾁｪｯｸﾘｽﾄ(0508以降)'!$C$28="×","",IF(AND(踏み台シート!AU295=1,踏み台シート!AU509=1),2,IF(踏み台シート!AU295=1,1,""))),IF(AND(踏み台シート!AU295=1,踏み台シート!AU509=1),2,IF(踏み台シート!AU295=1,1,"")))</f>
        <v/>
      </c>
      <c r="AV85" s="5" t="str">
        <f>IF($AV$8&gt;=DATE(2023,5,8),IF('別紙3-3_要件ﾁｪｯｸﾘｽﾄ(0508以降)'!$C$28="×","",IF(AND(踏み台シート!AV295=1,踏み台シート!AV509=1),2,IF(踏み台シート!AV295=1,1,""))),IF(AND(踏み台シート!AV295=1,踏み台シート!AV509=1),2,IF(踏み台シート!AV295=1,1,"")))</f>
        <v/>
      </c>
      <c r="AW85" s="5" t="str">
        <f>IF($AW$8&gt;=DATE(2023,5,8),IF('別紙3-3_要件ﾁｪｯｸﾘｽﾄ(0508以降)'!$C$28="×","",IF(AND(踏み台シート!AW295=1,踏み台シート!AW509=1),2,IF(踏み台シート!AW295=1,1,""))),IF(AND(踏み台シート!AW295=1,踏み台シート!AW509=1),2,IF(踏み台シート!AW295=1,1,"")))</f>
        <v/>
      </c>
      <c r="AX85" s="5" t="str">
        <f>IF($AX$8&gt;=DATE(2023,5,8),IF('別紙3-3_要件ﾁｪｯｸﾘｽﾄ(0508以降)'!$C$28="×","",IF(AND(踏み台シート!AX295=1,踏み台シート!AX509=1),2,IF(踏み台シート!AX295=1,1,""))),IF(AND(踏み台シート!AX295=1,踏み台シート!AX509=1),2,IF(踏み台シート!AX295=1,1,"")))</f>
        <v/>
      </c>
      <c r="AY85" s="5" t="str">
        <f>IF($AY$8&gt;=DATE(2023,5,8),IF('別紙3-3_要件ﾁｪｯｸﾘｽﾄ(0508以降)'!$C$28="×","",IF(AND(踏み台シート!AY295=1,踏み台シート!AY509=1),2,IF(踏み台シート!AY295=1,1,""))),IF(AND(踏み台シート!AY295=1,踏み台シート!AY509=1),2,IF(踏み台シート!AY295=1,1,"")))</f>
        <v/>
      </c>
      <c r="AZ85" s="5" t="str">
        <f>IF($AZ$8&gt;=DATE(2023,5,8),IF('別紙3-3_要件ﾁｪｯｸﾘｽﾄ(0508以降)'!$C$28="×","",IF(AND(踏み台シート!AZ295=1,踏み台シート!AZ509=1),2,IF(踏み台シート!AZ295=1,1,""))),IF(AND(踏み台シート!AZ295=1,踏み台シート!AZ509=1),2,IF(踏み台シート!AZ295=1,1,"")))</f>
        <v/>
      </c>
      <c r="BA85" s="5" t="str">
        <f>IF($BA$8&gt;=DATE(2023,5,8),IF('別紙3-3_要件ﾁｪｯｸﾘｽﾄ(0508以降)'!$C$28="×","",IF(AND(踏み台シート!BA295=1,踏み台シート!BA509=1),2,IF(踏み台シート!BA295=1,1,""))),IF(AND(踏み台シート!BA295=1,踏み台シート!BA509=1),2,IF(踏み台シート!BA295=1,1,"")))</f>
        <v/>
      </c>
      <c r="BB85" s="18" t="str">
        <f t="shared" si="28"/>
        <v/>
      </c>
      <c r="BC85" s="7" t="str">
        <f t="shared" si="26"/>
        <v/>
      </c>
      <c r="BD85" s="7" t="str">
        <f t="shared" si="27"/>
        <v/>
      </c>
    </row>
    <row r="86" spans="1:56" ht="24" hidden="1" customHeight="1" x14ac:dyDescent="0.2">
      <c r="A86" s="5" t="str">
        <f t="shared" si="25"/>
        <v/>
      </c>
      <c r="B86" s="14" t="str">
        <f>IF('別紙3-1_区分⑤所要額内訳'!B88="","",'別紙3-1_区分⑤所要額内訳'!B88)</f>
        <v/>
      </c>
      <c r="C86" s="5" t="str">
        <f>IF('別紙3-1_区分⑤所要額内訳'!C88="","",'別紙3-1_区分⑤所要額内訳'!C88)</f>
        <v/>
      </c>
      <c r="D86" s="5">
        <f>IF($D$8&gt;=DATE(2023,5,8),IF('別紙3-3_要件ﾁｪｯｸﾘｽﾄ(0508以降)'!$C$28="×","",IF(AND(踏み台シート!D296=1,踏み台シート!D510=1),2,IF(踏み台シート!D296=1,1,""))),IF(AND(踏み台シート!D296=1,踏み台シート!D510=1),2,IF(踏み台シート!D296=1,1,"")))</f>
        <v>1</v>
      </c>
      <c r="E86" s="5" t="str">
        <f>IF($E$8&gt;=DATE(2023,5,8),IF('別紙3-3_要件ﾁｪｯｸﾘｽﾄ(0508以降)'!$C$28="×","",IF(AND(踏み台シート!E296=1,踏み台シート!E510=1),2,IF(踏み台シート!E296=1,1,""))),IF(AND(踏み台シート!E296=1,踏み台シート!E510=1),2,IF(踏み台シート!E296=1,1,"")))</f>
        <v/>
      </c>
      <c r="F86" s="5" t="str">
        <f>IF($F$8&gt;=DATE(2023,5,8),IF('別紙3-3_要件ﾁｪｯｸﾘｽﾄ(0508以降)'!$C$28="×","",IF(AND(踏み台シート!F296=1,踏み台シート!F510=1),2,IF(踏み台シート!F296=1,1,""))),IF(AND(踏み台シート!F296=1,踏み台シート!F510=1),2,IF(踏み台シート!F296=1,1,"")))</f>
        <v/>
      </c>
      <c r="G86" s="5" t="str">
        <f>IF($G$8&gt;=DATE(2023,5,8),IF('別紙3-3_要件ﾁｪｯｸﾘｽﾄ(0508以降)'!$C$28="×","",IF(AND(踏み台シート!G296=1,踏み台シート!G510=1),2,IF(踏み台シート!G296=1,1,""))),IF(AND(踏み台シート!G296=1,踏み台シート!G510=1),2,IF(踏み台シート!G296=1,1,"")))</f>
        <v/>
      </c>
      <c r="H86" s="5" t="str">
        <f>IF($H$8&gt;=DATE(2023,5,8),IF('別紙3-3_要件ﾁｪｯｸﾘｽﾄ(0508以降)'!$C$28="×","",IF(AND(踏み台シート!H296=1,踏み台シート!H510=1),2,IF(踏み台シート!H296=1,1,""))),IF(AND(踏み台シート!H296=1,踏み台シート!H510=1),2,IF(踏み台シート!H296=1,1,"")))</f>
        <v/>
      </c>
      <c r="I86" s="5" t="str">
        <f>IF($I$8&gt;=DATE(2023,5,8),IF('別紙3-3_要件ﾁｪｯｸﾘｽﾄ(0508以降)'!$C$28="×","",IF(AND(踏み台シート!I296=1,踏み台シート!I510=1),2,IF(踏み台シート!I296=1,1,""))),IF(AND(踏み台シート!I296=1,踏み台シート!I510=1),2,IF(踏み台シート!I296=1,1,"")))</f>
        <v/>
      </c>
      <c r="J86" s="5" t="str">
        <f>IF($J$8&gt;=DATE(2023,5,8),IF('別紙3-3_要件ﾁｪｯｸﾘｽﾄ(0508以降)'!$C$28="×","",IF(AND(踏み台シート!J296=1,踏み台シート!J510=1),2,IF(踏み台シート!J296=1,1,""))),IF(AND(踏み台シート!J296=1,踏み台シート!J510=1),2,IF(踏み台シート!J296=1,1,"")))</f>
        <v/>
      </c>
      <c r="K86" s="5" t="str">
        <f>IF($K$8&gt;=DATE(2023,5,8),IF('別紙3-3_要件ﾁｪｯｸﾘｽﾄ(0508以降)'!$C$28="×","",IF(AND(踏み台シート!K296=1,踏み台シート!K510=1),2,IF(踏み台シート!K296=1,1,""))),IF(AND(踏み台シート!K296=1,踏み台シート!K510=1),2,IF(踏み台シート!K296=1,1,"")))</f>
        <v/>
      </c>
      <c r="L86" s="5" t="str">
        <f>IF($L$8&gt;=DATE(2023,5,8),IF('別紙3-3_要件ﾁｪｯｸﾘｽﾄ(0508以降)'!$C$28="×","",IF(AND(踏み台シート!L296=1,踏み台シート!L510=1),2,IF(踏み台シート!L296=1,1,""))),IF(AND(踏み台シート!L296=1,踏み台シート!L510=1),2,IF(踏み台シート!L296=1,1,"")))</f>
        <v/>
      </c>
      <c r="M86" s="5" t="str">
        <f>IF($M$8&gt;=DATE(2023,5,8),IF('別紙3-3_要件ﾁｪｯｸﾘｽﾄ(0508以降)'!$C$28="×","",IF(AND(踏み台シート!M296=1,踏み台シート!M510=1),2,IF(踏み台シート!M296=1,1,""))),IF(AND(踏み台シート!M296=1,踏み台シート!M510=1),2,IF(踏み台シート!M296=1,1,"")))</f>
        <v/>
      </c>
      <c r="N86" s="5" t="str">
        <f>IF($N$8&gt;=DATE(2023,5,8),IF('別紙3-3_要件ﾁｪｯｸﾘｽﾄ(0508以降)'!$C$28="×","",IF(AND(踏み台シート!N296=1,踏み台シート!N510=1),2,IF(踏み台シート!N296=1,1,""))),IF(AND(踏み台シート!N296=1,踏み台シート!N510=1),2,IF(踏み台シート!N296=1,1,"")))</f>
        <v/>
      </c>
      <c r="O86" s="5" t="str">
        <f>IF($O$8&gt;=DATE(2023,5,8),IF('別紙3-3_要件ﾁｪｯｸﾘｽﾄ(0508以降)'!$C$28="×","",IF(AND(踏み台シート!O296=1,踏み台シート!O510=1),2,IF(踏み台シート!O296=1,1,""))),IF(AND(踏み台シート!O296=1,踏み台シート!O510=1),2,IF(踏み台シート!O296=1,1,"")))</f>
        <v/>
      </c>
      <c r="P86" s="5" t="str">
        <f>IF($P$8&gt;=DATE(2023,5,8),IF('別紙3-3_要件ﾁｪｯｸﾘｽﾄ(0508以降)'!$C$28="×","",IF(AND(踏み台シート!P296=1,踏み台シート!P510=1),2,IF(踏み台シート!P296=1,1,""))),IF(AND(踏み台シート!P296=1,踏み台シート!P510=1),2,IF(踏み台シート!P296=1,1,"")))</f>
        <v/>
      </c>
      <c r="Q86" s="5" t="str">
        <f>IF($Q$8&gt;=DATE(2023,5,8),IF('別紙3-3_要件ﾁｪｯｸﾘｽﾄ(0508以降)'!$C$28="×","",IF(AND(踏み台シート!Q296=1,踏み台シート!Q510=1),2,IF(踏み台シート!Q296=1,1,""))),IF(AND(踏み台シート!Q296=1,踏み台シート!Q510=1),2,IF(踏み台シート!Q296=1,1,"")))</f>
        <v/>
      </c>
      <c r="R86" s="5" t="str">
        <f>IF($R$8&gt;=DATE(2023,5,8),IF('別紙3-3_要件ﾁｪｯｸﾘｽﾄ(0508以降)'!$C$28="×","",IF(AND(踏み台シート!R296=1,踏み台シート!R510=1),2,IF(踏み台シート!R296=1,1,""))),IF(AND(踏み台シート!R296=1,踏み台シート!R510=1),2,IF(踏み台シート!R296=1,1,"")))</f>
        <v/>
      </c>
      <c r="S86" s="5" t="str">
        <f>IF($S$8&gt;=DATE(2023,5,8),IF('別紙3-3_要件ﾁｪｯｸﾘｽﾄ(0508以降)'!$C$28="×","",IF(AND(踏み台シート!S296=1,踏み台シート!S510=1),2,IF(踏み台シート!S296=1,1,""))),IF(AND(踏み台シート!S296=1,踏み台シート!S510=1),2,IF(踏み台シート!S296=1,1,"")))</f>
        <v/>
      </c>
      <c r="T86" s="5" t="str">
        <f>IF($T$8&gt;=DATE(2023,5,8),IF('別紙3-3_要件ﾁｪｯｸﾘｽﾄ(0508以降)'!$C$28="×","",IF(AND(踏み台シート!T296=1,踏み台シート!T510=1),2,IF(踏み台シート!T296=1,1,""))),IF(AND(踏み台シート!T296=1,踏み台シート!T510=1),2,IF(踏み台シート!T296=1,1,"")))</f>
        <v/>
      </c>
      <c r="U86" s="5" t="str">
        <f>IF($U$8&gt;=DATE(2023,5,8),IF('別紙3-3_要件ﾁｪｯｸﾘｽﾄ(0508以降)'!$C$28="×","",IF(AND(踏み台シート!U296=1,踏み台シート!U510=1),2,IF(踏み台シート!U296=1,1,""))),IF(AND(踏み台シート!U296=1,踏み台シート!U510=1),2,IF(踏み台シート!U296=1,1,"")))</f>
        <v/>
      </c>
      <c r="V86" s="5" t="str">
        <f>IF($V$8&gt;=DATE(2023,5,8),IF('別紙3-3_要件ﾁｪｯｸﾘｽﾄ(0508以降)'!$C$28="×","",IF(AND(踏み台シート!V296=1,踏み台シート!V510=1),2,IF(踏み台シート!V296=1,1,""))),IF(AND(踏み台シート!V296=1,踏み台シート!V510=1),2,IF(踏み台シート!V296=1,1,"")))</f>
        <v/>
      </c>
      <c r="W86" s="5" t="str">
        <f>IF($W$8&gt;=DATE(2023,5,8),IF('別紙3-3_要件ﾁｪｯｸﾘｽﾄ(0508以降)'!$C$28="×","",IF(AND(踏み台シート!W296=1,踏み台シート!W510=1),2,IF(踏み台シート!W296=1,1,""))),IF(AND(踏み台シート!W296=1,踏み台シート!W510=1),2,IF(踏み台シート!W296=1,1,"")))</f>
        <v/>
      </c>
      <c r="X86" s="5" t="str">
        <f>IF($X$8&gt;=DATE(2023,5,8),IF('別紙3-3_要件ﾁｪｯｸﾘｽﾄ(0508以降)'!$C$28="×","",IF(AND(踏み台シート!X296=1,踏み台シート!X510=1),2,IF(踏み台シート!X296=1,1,""))),IF(AND(踏み台シート!X296=1,踏み台シート!X510=1),2,IF(踏み台シート!X296=1,1,"")))</f>
        <v/>
      </c>
      <c r="Y86" s="5" t="str">
        <f>IF($Y$8&gt;=DATE(2023,5,8),IF('別紙3-3_要件ﾁｪｯｸﾘｽﾄ(0508以降)'!$C$28="×","",IF(AND(踏み台シート!Y296=1,踏み台シート!Y510=1),2,IF(踏み台シート!Y296=1,1,""))),IF(AND(踏み台シート!Y296=1,踏み台シート!Y510=1),2,IF(踏み台シート!Y296=1,1,"")))</f>
        <v/>
      </c>
      <c r="Z86" s="5" t="str">
        <f>IF($Z$8&gt;=DATE(2023,5,8),IF('別紙3-3_要件ﾁｪｯｸﾘｽﾄ(0508以降)'!$C$28="×","",IF(AND(踏み台シート!Z296=1,踏み台シート!Z510=1),2,IF(踏み台シート!Z296=1,1,""))),IF(AND(踏み台シート!Z296=1,踏み台シート!Z510=1),2,IF(踏み台シート!Z296=1,1,"")))</f>
        <v/>
      </c>
      <c r="AA86" s="5" t="str">
        <f>IF($AA$8&gt;=DATE(2023,5,8),IF('別紙3-3_要件ﾁｪｯｸﾘｽﾄ(0508以降)'!$C$28="×","",IF(AND(踏み台シート!AA296=1,踏み台シート!AA510=1),2,IF(踏み台シート!AA296=1,1,""))),IF(AND(踏み台シート!AA296=1,踏み台シート!AA510=1),2,IF(踏み台シート!AA296=1,1,"")))</f>
        <v/>
      </c>
      <c r="AB86" s="5" t="str">
        <f>IF($AB$8&gt;=DATE(2023,5,8),IF('別紙3-3_要件ﾁｪｯｸﾘｽﾄ(0508以降)'!$C$28="×","",IF(AND(踏み台シート!AB296=1,踏み台シート!AB510=1),2,IF(踏み台シート!AB296=1,1,""))),IF(AND(踏み台シート!AB296=1,踏み台シート!AB510=1),2,IF(踏み台シート!AB296=1,1,"")))</f>
        <v/>
      </c>
      <c r="AC86" s="5" t="str">
        <f>IF($AC$8&gt;=DATE(2023,5,8),IF('別紙3-3_要件ﾁｪｯｸﾘｽﾄ(0508以降)'!$C$28="×","",IF(AND(踏み台シート!AC296=1,踏み台シート!AC510=1),2,IF(踏み台シート!AC296=1,1,""))),IF(AND(踏み台シート!AC296=1,踏み台シート!AC510=1),2,IF(踏み台シート!AC296=1,1,"")))</f>
        <v/>
      </c>
      <c r="AD86" s="5" t="str">
        <f>IF($AD$8&gt;=DATE(2023,5,8),IF('別紙3-3_要件ﾁｪｯｸﾘｽﾄ(0508以降)'!$C$28="×","",IF(AND(踏み台シート!AD296=1,踏み台シート!AD510=1),2,IF(踏み台シート!AD296=1,1,""))),IF(AND(踏み台シート!AD296=1,踏み台シート!AD510=1),2,IF(踏み台シート!AD296=1,1,"")))</f>
        <v/>
      </c>
      <c r="AE86" s="5" t="str">
        <f>IF($AE$8&gt;=DATE(2023,5,8),IF('別紙3-3_要件ﾁｪｯｸﾘｽﾄ(0508以降)'!$C$28="×","",IF(AND(踏み台シート!AE296=1,踏み台シート!AE510=1),2,IF(踏み台シート!AE296=1,1,""))),IF(AND(踏み台シート!AE296=1,踏み台シート!AE510=1),2,IF(踏み台シート!AE296=1,1,"")))</f>
        <v/>
      </c>
      <c r="AF86" s="5" t="str">
        <f>IF($AF$8&gt;=DATE(2023,5,8),IF('別紙3-3_要件ﾁｪｯｸﾘｽﾄ(0508以降)'!$C$28="×","",IF(AND(踏み台シート!AF296=1,踏み台シート!AF510=1),2,IF(踏み台シート!AF296=1,1,""))),IF(AND(踏み台シート!AF296=1,踏み台シート!AF510=1),2,IF(踏み台シート!AF296=1,1,"")))</f>
        <v/>
      </c>
      <c r="AG86" s="5" t="str">
        <f>IF($AG$8&gt;=DATE(2023,5,8),IF('別紙3-3_要件ﾁｪｯｸﾘｽﾄ(0508以降)'!$C$28="×","",IF(AND(踏み台シート!AG296=1,踏み台シート!AG510=1),2,IF(踏み台シート!AG296=1,1,""))),IF(AND(踏み台シート!AG296=1,踏み台シート!AG510=1),2,IF(踏み台シート!AG296=1,1,"")))</f>
        <v/>
      </c>
      <c r="AH86" s="5" t="str">
        <f>IF($AH$8&gt;=DATE(2023,5,8),IF('別紙3-3_要件ﾁｪｯｸﾘｽﾄ(0508以降)'!$C$28="×","",IF(AND(踏み台シート!AH296=1,踏み台シート!AH510=1),2,IF(踏み台シート!AH296=1,1,""))),IF(AND(踏み台シート!AH296=1,踏み台シート!AH510=1),2,IF(踏み台シート!AH296=1,1,"")))</f>
        <v/>
      </c>
      <c r="AI86" s="5" t="str">
        <f>IF($AI$8&gt;=DATE(2023,5,8),IF('別紙3-3_要件ﾁｪｯｸﾘｽﾄ(0508以降)'!$C$28="×","",IF(AND(踏み台シート!AI296=1,踏み台シート!AI510=1),2,IF(踏み台シート!AI296=1,1,""))),IF(AND(踏み台シート!AI296=1,踏み台シート!AI510=1),2,IF(踏み台シート!AI296=1,1,"")))</f>
        <v/>
      </c>
      <c r="AJ86" s="5" t="str">
        <f>IF($AJ$8&gt;=DATE(2023,5,8),IF('別紙3-3_要件ﾁｪｯｸﾘｽﾄ(0508以降)'!$C$28="×","",IF(AND(踏み台シート!AJ296=1,踏み台シート!AJ510=1),2,IF(踏み台シート!AJ296=1,1,""))),IF(AND(踏み台シート!AJ296=1,踏み台シート!AJ510=1),2,IF(踏み台シート!AJ296=1,1,"")))</f>
        <v/>
      </c>
      <c r="AK86" s="5" t="str">
        <f>IF($AK$8&gt;=DATE(2023,5,8),IF('別紙3-3_要件ﾁｪｯｸﾘｽﾄ(0508以降)'!$C$28="×","",IF(AND(踏み台シート!AK296=1,踏み台シート!AK510=1),2,IF(踏み台シート!AK296=1,1,""))),IF(AND(踏み台シート!AK296=1,踏み台シート!AK510=1),2,IF(踏み台シート!AK296=1,1,"")))</f>
        <v/>
      </c>
      <c r="AL86" s="5" t="str">
        <f>IF($AL$8&gt;=DATE(2023,5,8),IF('別紙3-3_要件ﾁｪｯｸﾘｽﾄ(0508以降)'!$C$28="×","",IF(AND(踏み台シート!AL296=1,踏み台シート!AL510=1),2,IF(踏み台シート!AL296=1,1,""))),IF(AND(踏み台シート!AL296=1,踏み台シート!AL510=1),2,IF(踏み台シート!AL296=1,1,"")))</f>
        <v/>
      </c>
      <c r="AM86" s="5" t="str">
        <f>IF($AM$8&gt;=DATE(2023,5,8),IF('別紙3-3_要件ﾁｪｯｸﾘｽﾄ(0508以降)'!$C$28="×","",IF(AND(踏み台シート!AM296=1,踏み台シート!AM510=1),2,IF(踏み台シート!AM296=1,1,""))),IF(AND(踏み台シート!AM296=1,踏み台シート!AM510=1),2,IF(踏み台シート!AM296=1,1,"")))</f>
        <v/>
      </c>
      <c r="AN86" s="5" t="str">
        <f>IF($AN$8&gt;=DATE(2023,5,8),IF('別紙3-3_要件ﾁｪｯｸﾘｽﾄ(0508以降)'!$C$28="×","",IF(AND(踏み台シート!AN296=1,踏み台シート!AN510=1),2,IF(踏み台シート!AN296=1,1,""))),IF(AND(踏み台シート!AN296=1,踏み台シート!AN510=1),2,IF(踏み台シート!AN296=1,1,"")))</f>
        <v/>
      </c>
      <c r="AO86" s="5" t="str">
        <f>IF($AO$8&gt;=DATE(2023,5,8),IF('別紙3-3_要件ﾁｪｯｸﾘｽﾄ(0508以降)'!$C$28="×","",IF(AND(踏み台シート!AO296=1,踏み台シート!AO510=1),2,IF(踏み台シート!AO296=1,1,""))),IF(AND(踏み台シート!AO296=1,踏み台シート!AO510=1),2,IF(踏み台シート!AO296=1,1,"")))</f>
        <v/>
      </c>
      <c r="AP86" s="5" t="str">
        <f>IF($AP$8&gt;=DATE(2023,5,8),IF('別紙3-3_要件ﾁｪｯｸﾘｽﾄ(0508以降)'!$C$28="×","",IF(AND(踏み台シート!AP296=1,踏み台シート!AP510=1),2,IF(踏み台シート!AP296=1,1,""))),IF(AND(踏み台シート!AP296=1,踏み台シート!AP510=1),2,IF(踏み台シート!AP296=1,1,"")))</f>
        <v/>
      </c>
      <c r="AQ86" s="5" t="str">
        <f>IF($AQ$8&gt;=DATE(2023,5,8),IF('別紙3-3_要件ﾁｪｯｸﾘｽﾄ(0508以降)'!$C$28="×","",IF(AND(踏み台シート!AQ296=1,踏み台シート!AQ510=1),2,IF(踏み台シート!AQ296=1,1,""))),IF(AND(踏み台シート!AQ296=1,踏み台シート!AQ510=1),2,IF(踏み台シート!AQ296=1,1,"")))</f>
        <v/>
      </c>
      <c r="AR86" s="5" t="str">
        <f>IF($AR$8&gt;=DATE(2023,5,8),IF('別紙3-3_要件ﾁｪｯｸﾘｽﾄ(0508以降)'!$C$28="×","",IF(AND(踏み台シート!AR296=1,踏み台シート!AR510=1),2,IF(踏み台シート!AR296=1,1,""))),IF(AND(踏み台シート!AR296=1,踏み台シート!AR510=1),2,IF(踏み台シート!AR296=1,1,"")))</f>
        <v/>
      </c>
      <c r="AS86" s="5" t="str">
        <f>IF($AS$8&gt;=DATE(2023,5,8),IF('別紙3-3_要件ﾁｪｯｸﾘｽﾄ(0508以降)'!$C$28="×","",IF(AND(踏み台シート!AS296=1,踏み台シート!AS510=1),2,IF(踏み台シート!AS296=1,1,""))),IF(AND(踏み台シート!AS296=1,踏み台シート!AS510=1),2,IF(踏み台シート!AS296=1,1,"")))</f>
        <v/>
      </c>
      <c r="AT86" s="5" t="str">
        <f>IF($AT$8&gt;=DATE(2023,5,8),IF('別紙3-3_要件ﾁｪｯｸﾘｽﾄ(0508以降)'!$C$28="×","",IF(AND(踏み台シート!AT296=1,踏み台シート!AT510=1),2,IF(踏み台シート!AT296=1,1,""))),IF(AND(踏み台シート!AT296=1,踏み台シート!AT510=1),2,IF(踏み台シート!AT296=1,1,"")))</f>
        <v/>
      </c>
      <c r="AU86" s="5" t="str">
        <f>IF($AU$8&gt;=DATE(2023,5,8),IF('別紙3-3_要件ﾁｪｯｸﾘｽﾄ(0508以降)'!$C$28="×","",IF(AND(踏み台シート!AU296=1,踏み台シート!AU510=1),2,IF(踏み台シート!AU296=1,1,""))),IF(AND(踏み台シート!AU296=1,踏み台シート!AU510=1),2,IF(踏み台シート!AU296=1,1,"")))</f>
        <v/>
      </c>
      <c r="AV86" s="5" t="str">
        <f>IF($AV$8&gt;=DATE(2023,5,8),IF('別紙3-3_要件ﾁｪｯｸﾘｽﾄ(0508以降)'!$C$28="×","",IF(AND(踏み台シート!AV296=1,踏み台シート!AV510=1),2,IF(踏み台シート!AV296=1,1,""))),IF(AND(踏み台シート!AV296=1,踏み台シート!AV510=1),2,IF(踏み台シート!AV296=1,1,"")))</f>
        <v/>
      </c>
      <c r="AW86" s="5" t="str">
        <f>IF($AW$8&gt;=DATE(2023,5,8),IF('別紙3-3_要件ﾁｪｯｸﾘｽﾄ(0508以降)'!$C$28="×","",IF(AND(踏み台シート!AW296=1,踏み台シート!AW510=1),2,IF(踏み台シート!AW296=1,1,""))),IF(AND(踏み台シート!AW296=1,踏み台シート!AW510=1),2,IF(踏み台シート!AW296=1,1,"")))</f>
        <v/>
      </c>
      <c r="AX86" s="5" t="str">
        <f>IF($AX$8&gt;=DATE(2023,5,8),IF('別紙3-3_要件ﾁｪｯｸﾘｽﾄ(0508以降)'!$C$28="×","",IF(AND(踏み台シート!AX296=1,踏み台シート!AX510=1),2,IF(踏み台シート!AX296=1,1,""))),IF(AND(踏み台シート!AX296=1,踏み台シート!AX510=1),2,IF(踏み台シート!AX296=1,1,"")))</f>
        <v/>
      </c>
      <c r="AY86" s="5" t="str">
        <f>IF($AY$8&gt;=DATE(2023,5,8),IF('別紙3-3_要件ﾁｪｯｸﾘｽﾄ(0508以降)'!$C$28="×","",IF(AND(踏み台シート!AY296=1,踏み台シート!AY510=1),2,IF(踏み台シート!AY296=1,1,""))),IF(AND(踏み台シート!AY296=1,踏み台シート!AY510=1),2,IF(踏み台シート!AY296=1,1,"")))</f>
        <v/>
      </c>
      <c r="AZ86" s="5" t="str">
        <f>IF($AZ$8&gt;=DATE(2023,5,8),IF('別紙3-3_要件ﾁｪｯｸﾘｽﾄ(0508以降)'!$C$28="×","",IF(AND(踏み台シート!AZ296=1,踏み台シート!AZ510=1),2,IF(踏み台シート!AZ296=1,1,""))),IF(AND(踏み台シート!AZ296=1,踏み台シート!AZ510=1),2,IF(踏み台シート!AZ296=1,1,"")))</f>
        <v/>
      </c>
      <c r="BA86" s="5" t="str">
        <f>IF($BA$8&gt;=DATE(2023,5,8),IF('別紙3-3_要件ﾁｪｯｸﾘｽﾄ(0508以降)'!$C$28="×","",IF(AND(踏み台シート!BA296=1,踏み台シート!BA510=1),2,IF(踏み台シート!BA296=1,1,""))),IF(AND(踏み台シート!BA296=1,踏み台シート!BA510=1),2,IF(踏み台シート!BA296=1,1,"")))</f>
        <v/>
      </c>
      <c r="BB86" s="18" t="str">
        <f t="shared" si="28"/>
        <v/>
      </c>
      <c r="BC86" s="7" t="str">
        <f t="shared" si="26"/>
        <v/>
      </c>
      <c r="BD86" s="7" t="str">
        <f t="shared" si="27"/>
        <v/>
      </c>
    </row>
    <row r="87" spans="1:56" ht="24" hidden="1" customHeight="1" x14ac:dyDescent="0.2">
      <c r="A87" s="5" t="str">
        <f t="shared" si="25"/>
        <v/>
      </c>
      <c r="B87" s="14" t="str">
        <f>IF('別紙3-1_区分⑤所要額内訳'!B89="","",'別紙3-1_区分⑤所要額内訳'!B89)</f>
        <v/>
      </c>
      <c r="C87" s="5" t="str">
        <f>IF('別紙3-1_区分⑤所要額内訳'!C89="","",'別紙3-1_区分⑤所要額内訳'!C89)</f>
        <v/>
      </c>
      <c r="D87" s="5">
        <f>IF($D$8&gt;=DATE(2023,5,8),IF('別紙3-3_要件ﾁｪｯｸﾘｽﾄ(0508以降)'!$C$28="×","",IF(AND(踏み台シート!D297=1,踏み台シート!D511=1),2,IF(踏み台シート!D297=1,1,""))),IF(AND(踏み台シート!D297=1,踏み台シート!D511=1),2,IF(踏み台シート!D297=1,1,"")))</f>
        <v>1</v>
      </c>
      <c r="E87" s="5" t="str">
        <f>IF($E$8&gt;=DATE(2023,5,8),IF('別紙3-3_要件ﾁｪｯｸﾘｽﾄ(0508以降)'!$C$28="×","",IF(AND(踏み台シート!E297=1,踏み台シート!E511=1),2,IF(踏み台シート!E297=1,1,""))),IF(AND(踏み台シート!E297=1,踏み台シート!E511=1),2,IF(踏み台シート!E297=1,1,"")))</f>
        <v/>
      </c>
      <c r="F87" s="5" t="str">
        <f>IF($F$8&gt;=DATE(2023,5,8),IF('別紙3-3_要件ﾁｪｯｸﾘｽﾄ(0508以降)'!$C$28="×","",IF(AND(踏み台シート!F297=1,踏み台シート!F511=1),2,IF(踏み台シート!F297=1,1,""))),IF(AND(踏み台シート!F297=1,踏み台シート!F511=1),2,IF(踏み台シート!F297=1,1,"")))</f>
        <v/>
      </c>
      <c r="G87" s="5" t="str">
        <f>IF($G$8&gt;=DATE(2023,5,8),IF('別紙3-3_要件ﾁｪｯｸﾘｽﾄ(0508以降)'!$C$28="×","",IF(AND(踏み台シート!G297=1,踏み台シート!G511=1),2,IF(踏み台シート!G297=1,1,""))),IF(AND(踏み台シート!G297=1,踏み台シート!G511=1),2,IF(踏み台シート!G297=1,1,"")))</f>
        <v/>
      </c>
      <c r="H87" s="5" t="str">
        <f>IF($H$8&gt;=DATE(2023,5,8),IF('別紙3-3_要件ﾁｪｯｸﾘｽﾄ(0508以降)'!$C$28="×","",IF(AND(踏み台シート!H297=1,踏み台シート!H511=1),2,IF(踏み台シート!H297=1,1,""))),IF(AND(踏み台シート!H297=1,踏み台シート!H511=1),2,IF(踏み台シート!H297=1,1,"")))</f>
        <v/>
      </c>
      <c r="I87" s="5" t="str">
        <f>IF($I$8&gt;=DATE(2023,5,8),IF('別紙3-3_要件ﾁｪｯｸﾘｽﾄ(0508以降)'!$C$28="×","",IF(AND(踏み台シート!I297=1,踏み台シート!I511=1),2,IF(踏み台シート!I297=1,1,""))),IF(AND(踏み台シート!I297=1,踏み台シート!I511=1),2,IF(踏み台シート!I297=1,1,"")))</f>
        <v/>
      </c>
      <c r="J87" s="5" t="str">
        <f>IF($J$8&gt;=DATE(2023,5,8),IF('別紙3-3_要件ﾁｪｯｸﾘｽﾄ(0508以降)'!$C$28="×","",IF(AND(踏み台シート!J297=1,踏み台シート!J511=1),2,IF(踏み台シート!J297=1,1,""))),IF(AND(踏み台シート!J297=1,踏み台シート!J511=1),2,IF(踏み台シート!J297=1,1,"")))</f>
        <v/>
      </c>
      <c r="K87" s="5" t="str">
        <f>IF($K$8&gt;=DATE(2023,5,8),IF('別紙3-3_要件ﾁｪｯｸﾘｽﾄ(0508以降)'!$C$28="×","",IF(AND(踏み台シート!K297=1,踏み台シート!K511=1),2,IF(踏み台シート!K297=1,1,""))),IF(AND(踏み台シート!K297=1,踏み台シート!K511=1),2,IF(踏み台シート!K297=1,1,"")))</f>
        <v/>
      </c>
      <c r="L87" s="5" t="str">
        <f>IF($L$8&gt;=DATE(2023,5,8),IF('別紙3-3_要件ﾁｪｯｸﾘｽﾄ(0508以降)'!$C$28="×","",IF(AND(踏み台シート!L297=1,踏み台シート!L511=1),2,IF(踏み台シート!L297=1,1,""))),IF(AND(踏み台シート!L297=1,踏み台シート!L511=1),2,IF(踏み台シート!L297=1,1,"")))</f>
        <v/>
      </c>
      <c r="M87" s="5" t="str">
        <f>IF($M$8&gt;=DATE(2023,5,8),IF('別紙3-3_要件ﾁｪｯｸﾘｽﾄ(0508以降)'!$C$28="×","",IF(AND(踏み台シート!M297=1,踏み台シート!M511=1),2,IF(踏み台シート!M297=1,1,""))),IF(AND(踏み台シート!M297=1,踏み台シート!M511=1),2,IF(踏み台シート!M297=1,1,"")))</f>
        <v/>
      </c>
      <c r="N87" s="5" t="str">
        <f>IF($N$8&gt;=DATE(2023,5,8),IF('別紙3-3_要件ﾁｪｯｸﾘｽﾄ(0508以降)'!$C$28="×","",IF(AND(踏み台シート!N297=1,踏み台シート!N511=1),2,IF(踏み台シート!N297=1,1,""))),IF(AND(踏み台シート!N297=1,踏み台シート!N511=1),2,IF(踏み台シート!N297=1,1,"")))</f>
        <v/>
      </c>
      <c r="O87" s="5" t="str">
        <f>IF($O$8&gt;=DATE(2023,5,8),IF('別紙3-3_要件ﾁｪｯｸﾘｽﾄ(0508以降)'!$C$28="×","",IF(AND(踏み台シート!O297=1,踏み台シート!O511=1),2,IF(踏み台シート!O297=1,1,""))),IF(AND(踏み台シート!O297=1,踏み台シート!O511=1),2,IF(踏み台シート!O297=1,1,"")))</f>
        <v/>
      </c>
      <c r="P87" s="5" t="str">
        <f>IF($P$8&gt;=DATE(2023,5,8),IF('別紙3-3_要件ﾁｪｯｸﾘｽﾄ(0508以降)'!$C$28="×","",IF(AND(踏み台シート!P297=1,踏み台シート!P511=1),2,IF(踏み台シート!P297=1,1,""))),IF(AND(踏み台シート!P297=1,踏み台シート!P511=1),2,IF(踏み台シート!P297=1,1,"")))</f>
        <v/>
      </c>
      <c r="Q87" s="5" t="str">
        <f>IF($Q$8&gt;=DATE(2023,5,8),IF('別紙3-3_要件ﾁｪｯｸﾘｽﾄ(0508以降)'!$C$28="×","",IF(AND(踏み台シート!Q297=1,踏み台シート!Q511=1),2,IF(踏み台シート!Q297=1,1,""))),IF(AND(踏み台シート!Q297=1,踏み台シート!Q511=1),2,IF(踏み台シート!Q297=1,1,"")))</f>
        <v/>
      </c>
      <c r="R87" s="5" t="str">
        <f>IF($R$8&gt;=DATE(2023,5,8),IF('別紙3-3_要件ﾁｪｯｸﾘｽﾄ(0508以降)'!$C$28="×","",IF(AND(踏み台シート!R297=1,踏み台シート!R511=1),2,IF(踏み台シート!R297=1,1,""))),IF(AND(踏み台シート!R297=1,踏み台シート!R511=1),2,IF(踏み台シート!R297=1,1,"")))</f>
        <v/>
      </c>
      <c r="S87" s="5" t="str">
        <f>IF($S$8&gt;=DATE(2023,5,8),IF('別紙3-3_要件ﾁｪｯｸﾘｽﾄ(0508以降)'!$C$28="×","",IF(AND(踏み台シート!S297=1,踏み台シート!S511=1),2,IF(踏み台シート!S297=1,1,""))),IF(AND(踏み台シート!S297=1,踏み台シート!S511=1),2,IF(踏み台シート!S297=1,1,"")))</f>
        <v/>
      </c>
      <c r="T87" s="5" t="str">
        <f>IF($T$8&gt;=DATE(2023,5,8),IF('別紙3-3_要件ﾁｪｯｸﾘｽﾄ(0508以降)'!$C$28="×","",IF(AND(踏み台シート!T297=1,踏み台シート!T511=1),2,IF(踏み台シート!T297=1,1,""))),IF(AND(踏み台シート!T297=1,踏み台シート!T511=1),2,IF(踏み台シート!T297=1,1,"")))</f>
        <v/>
      </c>
      <c r="U87" s="5" t="str">
        <f>IF($U$8&gt;=DATE(2023,5,8),IF('別紙3-3_要件ﾁｪｯｸﾘｽﾄ(0508以降)'!$C$28="×","",IF(AND(踏み台シート!U297=1,踏み台シート!U511=1),2,IF(踏み台シート!U297=1,1,""))),IF(AND(踏み台シート!U297=1,踏み台シート!U511=1),2,IF(踏み台シート!U297=1,1,"")))</f>
        <v/>
      </c>
      <c r="V87" s="5" t="str">
        <f>IF($V$8&gt;=DATE(2023,5,8),IF('別紙3-3_要件ﾁｪｯｸﾘｽﾄ(0508以降)'!$C$28="×","",IF(AND(踏み台シート!V297=1,踏み台シート!V511=1),2,IF(踏み台シート!V297=1,1,""))),IF(AND(踏み台シート!V297=1,踏み台シート!V511=1),2,IF(踏み台シート!V297=1,1,"")))</f>
        <v/>
      </c>
      <c r="W87" s="5" t="str">
        <f>IF($W$8&gt;=DATE(2023,5,8),IF('別紙3-3_要件ﾁｪｯｸﾘｽﾄ(0508以降)'!$C$28="×","",IF(AND(踏み台シート!W297=1,踏み台シート!W511=1),2,IF(踏み台シート!W297=1,1,""))),IF(AND(踏み台シート!W297=1,踏み台シート!W511=1),2,IF(踏み台シート!W297=1,1,"")))</f>
        <v/>
      </c>
      <c r="X87" s="5" t="str">
        <f>IF($X$8&gt;=DATE(2023,5,8),IF('別紙3-3_要件ﾁｪｯｸﾘｽﾄ(0508以降)'!$C$28="×","",IF(AND(踏み台シート!X297=1,踏み台シート!X511=1),2,IF(踏み台シート!X297=1,1,""))),IF(AND(踏み台シート!X297=1,踏み台シート!X511=1),2,IF(踏み台シート!X297=1,1,"")))</f>
        <v/>
      </c>
      <c r="Y87" s="5" t="str">
        <f>IF($Y$8&gt;=DATE(2023,5,8),IF('別紙3-3_要件ﾁｪｯｸﾘｽﾄ(0508以降)'!$C$28="×","",IF(AND(踏み台シート!Y297=1,踏み台シート!Y511=1),2,IF(踏み台シート!Y297=1,1,""))),IF(AND(踏み台シート!Y297=1,踏み台シート!Y511=1),2,IF(踏み台シート!Y297=1,1,"")))</f>
        <v/>
      </c>
      <c r="Z87" s="5" t="str">
        <f>IF($Z$8&gt;=DATE(2023,5,8),IF('別紙3-3_要件ﾁｪｯｸﾘｽﾄ(0508以降)'!$C$28="×","",IF(AND(踏み台シート!Z297=1,踏み台シート!Z511=1),2,IF(踏み台シート!Z297=1,1,""))),IF(AND(踏み台シート!Z297=1,踏み台シート!Z511=1),2,IF(踏み台シート!Z297=1,1,"")))</f>
        <v/>
      </c>
      <c r="AA87" s="5" t="str">
        <f>IF($AA$8&gt;=DATE(2023,5,8),IF('別紙3-3_要件ﾁｪｯｸﾘｽﾄ(0508以降)'!$C$28="×","",IF(AND(踏み台シート!AA297=1,踏み台シート!AA511=1),2,IF(踏み台シート!AA297=1,1,""))),IF(AND(踏み台シート!AA297=1,踏み台シート!AA511=1),2,IF(踏み台シート!AA297=1,1,"")))</f>
        <v/>
      </c>
      <c r="AB87" s="5" t="str">
        <f>IF($AB$8&gt;=DATE(2023,5,8),IF('別紙3-3_要件ﾁｪｯｸﾘｽﾄ(0508以降)'!$C$28="×","",IF(AND(踏み台シート!AB297=1,踏み台シート!AB511=1),2,IF(踏み台シート!AB297=1,1,""))),IF(AND(踏み台シート!AB297=1,踏み台シート!AB511=1),2,IF(踏み台シート!AB297=1,1,"")))</f>
        <v/>
      </c>
      <c r="AC87" s="5" t="str">
        <f>IF($AC$8&gt;=DATE(2023,5,8),IF('別紙3-3_要件ﾁｪｯｸﾘｽﾄ(0508以降)'!$C$28="×","",IF(AND(踏み台シート!AC297=1,踏み台シート!AC511=1),2,IF(踏み台シート!AC297=1,1,""))),IF(AND(踏み台シート!AC297=1,踏み台シート!AC511=1),2,IF(踏み台シート!AC297=1,1,"")))</f>
        <v/>
      </c>
      <c r="AD87" s="5" t="str">
        <f>IF($AD$8&gt;=DATE(2023,5,8),IF('別紙3-3_要件ﾁｪｯｸﾘｽﾄ(0508以降)'!$C$28="×","",IF(AND(踏み台シート!AD297=1,踏み台シート!AD511=1),2,IF(踏み台シート!AD297=1,1,""))),IF(AND(踏み台シート!AD297=1,踏み台シート!AD511=1),2,IF(踏み台シート!AD297=1,1,"")))</f>
        <v/>
      </c>
      <c r="AE87" s="5" t="str">
        <f>IF($AE$8&gt;=DATE(2023,5,8),IF('別紙3-3_要件ﾁｪｯｸﾘｽﾄ(0508以降)'!$C$28="×","",IF(AND(踏み台シート!AE297=1,踏み台シート!AE511=1),2,IF(踏み台シート!AE297=1,1,""))),IF(AND(踏み台シート!AE297=1,踏み台シート!AE511=1),2,IF(踏み台シート!AE297=1,1,"")))</f>
        <v/>
      </c>
      <c r="AF87" s="5" t="str">
        <f>IF($AF$8&gt;=DATE(2023,5,8),IF('別紙3-3_要件ﾁｪｯｸﾘｽﾄ(0508以降)'!$C$28="×","",IF(AND(踏み台シート!AF297=1,踏み台シート!AF511=1),2,IF(踏み台シート!AF297=1,1,""))),IF(AND(踏み台シート!AF297=1,踏み台シート!AF511=1),2,IF(踏み台シート!AF297=1,1,"")))</f>
        <v/>
      </c>
      <c r="AG87" s="5" t="str">
        <f>IF($AG$8&gt;=DATE(2023,5,8),IF('別紙3-3_要件ﾁｪｯｸﾘｽﾄ(0508以降)'!$C$28="×","",IF(AND(踏み台シート!AG297=1,踏み台シート!AG511=1),2,IF(踏み台シート!AG297=1,1,""))),IF(AND(踏み台シート!AG297=1,踏み台シート!AG511=1),2,IF(踏み台シート!AG297=1,1,"")))</f>
        <v/>
      </c>
      <c r="AH87" s="5" t="str">
        <f>IF($AH$8&gt;=DATE(2023,5,8),IF('別紙3-3_要件ﾁｪｯｸﾘｽﾄ(0508以降)'!$C$28="×","",IF(AND(踏み台シート!AH297=1,踏み台シート!AH511=1),2,IF(踏み台シート!AH297=1,1,""))),IF(AND(踏み台シート!AH297=1,踏み台シート!AH511=1),2,IF(踏み台シート!AH297=1,1,"")))</f>
        <v/>
      </c>
      <c r="AI87" s="5" t="str">
        <f>IF($AI$8&gt;=DATE(2023,5,8),IF('別紙3-3_要件ﾁｪｯｸﾘｽﾄ(0508以降)'!$C$28="×","",IF(AND(踏み台シート!AI297=1,踏み台シート!AI511=1),2,IF(踏み台シート!AI297=1,1,""))),IF(AND(踏み台シート!AI297=1,踏み台シート!AI511=1),2,IF(踏み台シート!AI297=1,1,"")))</f>
        <v/>
      </c>
      <c r="AJ87" s="5" t="str">
        <f>IF($AJ$8&gt;=DATE(2023,5,8),IF('別紙3-3_要件ﾁｪｯｸﾘｽﾄ(0508以降)'!$C$28="×","",IF(AND(踏み台シート!AJ297=1,踏み台シート!AJ511=1),2,IF(踏み台シート!AJ297=1,1,""))),IF(AND(踏み台シート!AJ297=1,踏み台シート!AJ511=1),2,IF(踏み台シート!AJ297=1,1,"")))</f>
        <v/>
      </c>
      <c r="AK87" s="5" t="str">
        <f>IF($AK$8&gt;=DATE(2023,5,8),IF('別紙3-3_要件ﾁｪｯｸﾘｽﾄ(0508以降)'!$C$28="×","",IF(AND(踏み台シート!AK297=1,踏み台シート!AK511=1),2,IF(踏み台シート!AK297=1,1,""))),IF(AND(踏み台シート!AK297=1,踏み台シート!AK511=1),2,IF(踏み台シート!AK297=1,1,"")))</f>
        <v/>
      </c>
      <c r="AL87" s="5" t="str">
        <f>IF($AL$8&gt;=DATE(2023,5,8),IF('別紙3-3_要件ﾁｪｯｸﾘｽﾄ(0508以降)'!$C$28="×","",IF(AND(踏み台シート!AL297=1,踏み台シート!AL511=1),2,IF(踏み台シート!AL297=1,1,""))),IF(AND(踏み台シート!AL297=1,踏み台シート!AL511=1),2,IF(踏み台シート!AL297=1,1,"")))</f>
        <v/>
      </c>
      <c r="AM87" s="5" t="str">
        <f>IF($AM$8&gt;=DATE(2023,5,8),IF('別紙3-3_要件ﾁｪｯｸﾘｽﾄ(0508以降)'!$C$28="×","",IF(AND(踏み台シート!AM297=1,踏み台シート!AM511=1),2,IF(踏み台シート!AM297=1,1,""))),IF(AND(踏み台シート!AM297=1,踏み台シート!AM511=1),2,IF(踏み台シート!AM297=1,1,"")))</f>
        <v/>
      </c>
      <c r="AN87" s="5" t="str">
        <f>IF($AN$8&gt;=DATE(2023,5,8),IF('別紙3-3_要件ﾁｪｯｸﾘｽﾄ(0508以降)'!$C$28="×","",IF(AND(踏み台シート!AN297=1,踏み台シート!AN511=1),2,IF(踏み台シート!AN297=1,1,""))),IF(AND(踏み台シート!AN297=1,踏み台シート!AN511=1),2,IF(踏み台シート!AN297=1,1,"")))</f>
        <v/>
      </c>
      <c r="AO87" s="5" t="str">
        <f>IF($AO$8&gt;=DATE(2023,5,8),IF('別紙3-3_要件ﾁｪｯｸﾘｽﾄ(0508以降)'!$C$28="×","",IF(AND(踏み台シート!AO297=1,踏み台シート!AO511=1),2,IF(踏み台シート!AO297=1,1,""))),IF(AND(踏み台シート!AO297=1,踏み台シート!AO511=1),2,IF(踏み台シート!AO297=1,1,"")))</f>
        <v/>
      </c>
      <c r="AP87" s="5" t="str">
        <f>IF($AP$8&gt;=DATE(2023,5,8),IF('別紙3-3_要件ﾁｪｯｸﾘｽﾄ(0508以降)'!$C$28="×","",IF(AND(踏み台シート!AP297=1,踏み台シート!AP511=1),2,IF(踏み台シート!AP297=1,1,""))),IF(AND(踏み台シート!AP297=1,踏み台シート!AP511=1),2,IF(踏み台シート!AP297=1,1,"")))</f>
        <v/>
      </c>
      <c r="AQ87" s="5" t="str">
        <f>IF($AQ$8&gt;=DATE(2023,5,8),IF('別紙3-3_要件ﾁｪｯｸﾘｽﾄ(0508以降)'!$C$28="×","",IF(AND(踏み台シート!AQ297=1,踏み台シート!AQ511=1),2,IF(踏み台シート!AQ297=1,1,""))),IF(AND(踏み台シート!AQ297=1,踏み台シート!AQ511=1),2,IF(踏み台シート!AQ297=1,1,"")))</f>
        <v/>
      </c>
      <c r="AR87" s="5" t="str">
        <f>IF($AR$8&gt;=DATE(2023,5,8),IF('別紙3-3_要件ﾁｪｯｸﾘｽﾄ(0508以降)'!$C$28="×","",IF(AND(踏み台シート!AR297=1,踏み台シート!AR511=1),2,IF(踏み台シート!AR297=1,1,""))),IF(AND(踏み台シート!AR297=1,踏み台シート!AR511=1),2,IF(踏み台シート!AR297=1,1,"")))</f>
        <v/>
      </c>
      <c r="AS87" s="5" t="str">
        <f>IF($AS$8&gt;=DATE(2023,5,8),IF('別紙3-3_要件ﾁｪｯｸﾘｽﾄ(0508以降)'!$C$28="×","",IF(AND(踏み台シート!AS297=1,踏み台シート!AS511=1),2,IF(踏み台シート!AS297=1,1,""))),IF(AND(踏み台シート!AS297=1,踏み台シート!AS511=1),2,IF(踏み台シート!AS297=1,1,"")))</f>
        <v/>
      </c>
      <c r="AT87" s="5" t="str">
        <f>IF($AT$8&gt;=DATE(2023,5,8),IF('別紙3-3_要件ﾁｪｯｸﾘｽﾄ(0508以降)'!$C$28="×","",IF(AND(踏み台シート!AT297=1,踏み台シート!AT511=1),2,IF(踏み台シート!AT297=1,1,""))),IF(AND(踏み台シート!AT297=1,踏み台シート!AT511=1),2,IF(踏み台シート!AT297=1,1,"")))</f>
        <v/>
      </c>
      <c r="AU87" s="5" t="str">
        <f>IF($AU$8&gt;=DATE(2023,5,8),IF('別紙3-3_要件ﾁｪｯｸﾘｽﾄ(0508以降)'!$C$28="×","",IF(AND(踏み台シート!AU297=1,踏み台シート!AU511=1),2,IF(踏み台シート!AU297=1,1,""))),IF(AND(踏み台シート!AU297=1,踏み台シート!AU511=1),2,IF(踏み台シート!AU297=1,1,"")))</f>
        <v/>
      </c>
      <c r="AV87" s="5" t="str">
        <f>IF($AV$8&gt;=DATE(2023,5,8),IF('別紙3-3_要件ﾁｪｯｸﾘｽﾄ(0508以降)'!$C$28="×","",IF(AND(踏み台シート!AV297=1,踏み台シート!AV511=1),2,IF(踏み台シート!AV297=1,1,""))),IF(AND(踏み台シート!AV297=1,踏み台シート!AV511=1),2,IF(踏み台シート!AV297=1,1,"")))</f>
        <v/>
      </c>
      <c r="AW87" s="5" t="str">
        <f>IF($AW$8&gt;=DATE(2023,5,8),IF('別紙3-3_要件ﾁｪｯｸﾘｽﾄ(0508以降)'!$C$28="×","",IF(AND(踏み台シート!AW297=1,踏み台シート!AW511=1),2,IF(踏み台シート!AW297=1,1,""))),IF(AND(踏み台シート!AW297=1,踏み台シート!AW511=1),2,IF(踏み台シート!AW297=1,1,"")))</f>
        <v/>
      </c>
      <c r="AX87" s="5" t="str">
        <f>IF($AX$8&gt;=DATE(2023,5,8),IF('別紙3-3_要件ﾁｪｯｸﾘｽﾄ(0508以降)'!$C$28="×","",IF(AND(踏み台シート!AX297=1,踏み台シート!AX511=1),2,IF(踏み台シート!AX297=1,1,""))),IF(AND(踏み台シート!AX297=1,踏み台シート!AX511=1),2,IF(踏み台シート!AX297=1,1,"")))</f>
        <v/>
      </c>
      <c r="AY87" s="5" t="str">
        <f>IF($AY$8&gt;=DATE(2023,5,8),IF('別紙3-3_要件ﾁｪｯｸﾘｽﾄ(0508以降)'!$C$28="×","",IF(AND(踏み台シート!AY297=1,踏み台シート!AY511=1),2,IF(踏み台シート!AY297=1,1,""))),IF(AND(踏み台シート!AY297=1,踏み台シート!AY511=1),2,IF(踏み台シート!AY297=1,1,"")))</f>
        <v/>
      </c>
      <c r="AZ87" s="5" t="str">
        <f>IF($AZ$8&gt;=DATE(2023,5,8),IF('別紙3-3_要件ﾁｪｯｸﾘｽﾄ(0508以降)'!$C$28="×","",IF(AND(踏み台シート!AZ297=1,踏み台シート!AZ511=1),2,IF(踏み台シート!AZ297=1,1,""))),IF(AND(踏み台シート!AZ297=1,踏み台シート!AZ511=1),2,IF(踏み台シート!AZ297=1,1,"")))</f>
        <v/>
      </c>
      <c r="BA87" s="5" t="str">
        <f>IF($BA$8&gt;=DATE(2023,5,8),IF('別紙3-3_要件ﾁｪｯｸﾘｽﾄ(0508以降)'!$C$28="×","",IF(AND(踏み台シート!BA297=1,踏み台シート!BA511=1),2,IF(踏み台シート!BA297=1,1,""))),IF(AND(踏み台シート!BA297=1,踏み台シート!BA511=1),2,IF(踏み台シート!BA297=1,1,"")))</f>
        <v/>
      </c>
      <c r="BB87" s="18" t="str">
        <f t="shared" si="28"/>
        <v/>
      </c>
      <c r="BC87" s="7" t="str">
        <f t="shared" si="26"/>
        <v/>
      </c>
      <c r="BD87" s="7" t="str">
        <f t="shared" si="27"/>
        <v/>
      </c>
    </row>
    <row r="88" spans="1:56" ht="24" hidden="1" customHeight="1" x14ac:dyDescent="0.2">
      <c r="A88" s="5" t="str">
        <f t="shared" si="25"/>
        <v/>
      </c>
      <c r="B88" s="14" t="str">
        <f>IF('別紙3-1_区分⑤所要額内訳'!B90="","",'別紙3-1_区分⑤所要額内訳'!B90)</f>
        <v/>
      </c>
      <c r="C88" s="5" t="str">
        <f>IF('別紙3-1_区分⑤所要額内訳'!C90="","",'別紙3-1_区分⑤所要額内訳'!C90)</f>
        <v/>
      </c>
      <c r="D88" s="5">
        <f>IF($D$8&gt;=DATE(2023,5,8),IF('別紙3-3_要件ﾁｪｯｸﾘｽﾄ(0508以降)'!$C$28="×","",IF(AND(踏み台シート!D298=1,踏み台シート!D512=1),2,IF(踏み台シート!D298=1,1,""))),IF(AND(踏み台シート!D298=1,踏み台シート!D512=1),2,IF(踏み台シート!D298=1,1,"")))</f>
        <v>1</v>
      </c>
      <c r="E88" s="5" t="str">
        <f>IF($E$8&gt;=DATE(2023,5,8),IF('別紙3-3_要件ﾁｪｯｸﾘｽﾄ(0508以降)'!$C$28="×","",IF(AND(踏み台シート!E298=1,踏み台シート!E512=1),2,IF(踏み台シート!E298=1,1,""))),IF(AND(踏み台シート!E298=1,踏み台シート!E512=1),2,IF(踏み台シート!E298=1,1,"")))</f>
        <v/>
      </c>
      <c r="F88" s="5" t="str">
        <f>IF($F$8&gt;=DATE(2023,5,8),IF('別紙3-3_要件ﾁｪｯｸﾘｽﾄ(0508以降)'!$C$28="×","",IF(AND(踏み台シート!F298=1,踏み台シート!F512=1),2,IF(踏み台シート!F298=1,1,""))),IF(AND(踏み台シート!F298=1,踏み台シート!F512=1),2,IF(踏み台シート!F298=1,1,"")))</f>
        <v/>
      </c>
      <c r="G88" s="5" t="str">
        <f>IF($G$8&gt;=DATE(2023,5,8),IF('別紙3-3_要件ﾁｪｯｸﾘｽﾄ(0508以降)'!$C$28="×","",IF(AND(踏み台シート!G298=1,踏み台シート!G512=1),2,IF(踏み台シート!G298=1,1,""))),IF(AND(踏み台シート!G298=1,踏み台シート!G512=1),2,IF(踏み台シート!G298=1,1,"")))</f>
        <v/>
      </c>
      <c r="H88" s="5" t="str">
        <f>IF($H$8&gt;=DATE(2023,5,8),IF('別紙3-3_要件ﾁｪｯｸﾘｽﾄ(0508以降)'!$C$28="×","",IF(AND(踏み台シート!H298=1,踏み台シート!H512=1),2,IF(踏み台シート!H298=1,1,""))),IF(AND(踏み台シート!H298=1,踏み台シート!H512=1),2,IF(踏み台シート!H298=1,1,"")))</f>
        <v/>
      </c>
      <c r="I88" s="5" t="str">
        <f>IF($I$8&gt;=DATE(2023,5,8),IF('別紙3-3_要件ﾁｪｯｸﾘｽﾄ(0508以降)'!$C$28="×","",IF(AND(踏み台シート!I298=1,踏み台シート!I512=1),2,IF(踏み台シート!I298=1,1,""))),IF(AND(踏み台シート!I298=1,踏み台シート!I512=1),2,IF(踏み台シート!I298=1,1,"")))</f>
        <v/>
      </c>
      <c r="J88" s="5" t="str">
        <f>IF($J$8&gt;=DATE(2023,5,8),IF('別紙3-3_要件ﾁｪｯｸﾘｽﾄ(0508以降)'!$C$28="×","",IF(AND(踏み台シート!J298=1,踏み台シート!J512=1),2,IF(踏み台シート!J298=1,1,""))),IF(AND(踏み台シート!J298=1,踏み台シート!J512=1),2,IF(踏み台シート!J298=1,1,"")))</f>
        <v/>
      </c>
      <c r="K88" s="5" t="str">
        <f>IF($K$8&gt;=DATE(2023,5,8),IF('別紙3-3_要件ﾁｪｯｸﾘｽﾄ(0508以降)'!$C$28="×","",IF(AND(踏み台シート!K298=1,踏み台シート!K512=1),2,IF(踏み台シート!K298=1,1,""))),IF(AND(踏み台シート!K298=1,踏み台シート!K512=1),2,IF(踏み台シート!K298=1,1,"")))</f>
        <v/>
      </c>
      <c r="L88" s="5" t="str">
        <f>IF($L$8&gt;=DATE(2023,5,8),IF('別紙3-3_要件ﾁｪｯｸﾘｽﾄ(0508以降)'!$C$28="×","",IF(AND(踏み台シート!L298=1,踏み台シート!L512=1),2,IF(踏み台シート!L298=1,1,""))),IF(AND(踏み台シート!L298=1,踏み台シート!L512=1),2,IF(踏み台シート!L298=1,1,"")))</f>
        <v/>
      </c>
      <c r="M88" s="5" t="str">
        <f>IF($M$8&gt;=DATE(2023,5,8),IF('別紙3-3_要件ﾁｪｯｸﾘｽﾄ(0508以降)'!$C$28="×","",IF(AND(踏み台シート!M298=1,踏み台シート!M512=1),2,IF(踏み台シート!M298=1,1,""))),IF(AND(踏み台シート!M298=1,踏み台シート!M512=1),2,IF(踏み台シート!M298=1,1,"")))</f>
        <v/>
      </c>
      <c r="N88" s="5" t="str">
        <f>IF($N$8&gt;=DATE(2023,5,8),IF('別紙3-3_要件ﾁｪｯｸﾘｽﾄ(0508以降)'!$C$28="×","",IF(AND(踏み台シート!N298=1,踏み台シート!N512=1),2,IF(踏み台シート!N298=1,1,""))),IF(AND(踏み台シート!N298=1,踏み台シート!N512=1),2,IF(踏み台シート!N298=1,1,"")))</f>
        <v/>
      </c>
      <c r="O88" s="5" t="str">
        <f>IF($O$8&gt;=DATE(2023,5,8),IF('別紙3-3_要件ﾁｪｯｸﾘｽﾄ(0508以降)'!$C$28="×","",IF(AND(踏み台シート!O298=1,踏み台シート!O512=1),2,IF(踏み台シート!O298=1,1,""))),IF(AND(踏み台シート!O298=1,踏み台シート!O512=1),2,IF(踏み台シート!O298=1,1,"")))</f>
        <v/>
      </c>
      <c r="P88" s="5" t="str">
        <f>IF($P$8&gt;=DATE(2023,5,8),IF('別紙3-3_要件ﾁｪｯｸﾘｽﾄ(0508以降)'!$C$28="×","",IF(AND(踏み台シート!P298=1,踏み台シート!P512=1),2,IF(踏み台シート!P298=1,1,""))),IF(AND(踏み台シート!P298=1,踏み台シート!P512=1),2,IF(踏み台シート!P298=1,1,"")))</f>
        <v/>
      </c>
      <c r="Q88" s="5" t="str">
        <f>IF($Q$8&gt;=DATE(2023,5,8),IF('別紙3-3_要件ﾁｪｯｸﾘｽﾄ(0508以降)'!$C$28="×","",IF(AND(踏み台シート!Q298=1,踏み台シート!Q512=1),2,IF(踏み台シート!Q298=1,1,""))),IF(AND(踏み台シート!Q298=1,踏み台シート!Q512=1),2,IF(踏み台シート!Q298=1,1,"")))</f>
        <v/>
      </c>
      <c r="R88" s="5" t="str">
        <f>IF($R$8&gt;=DATE(2023,5,8),IF('別紙3-3_要件ﾁｪｯｸﾘｽﾄ(0508以降)'!$C$28="×","",IF(AND(踏み台シート!R298=1,踏み台シート!R512=1),2,IF(踏み台シート!R298=1,1,""))),IF(AND(踏み台シート!R298=1,踏み台シート!R512=1),2,IF(踏み台シート!R298=1,1,"")))</f>
        <v/>
      </c>
      <c r="S88" s="5" t="str">
        <f>IF($S$8&gt;=DATE(2023,5,8),IF('別紙3-3_要件ﾁｪｯｸﾘｽﾄ(0508以降)'!$C$28="×","",IF(AND(踏み台シート!S298=1,踏み台シート!S512=1),2,IF(踏み台シート!S298=1,1,""))),IF(AND(踏み台シート!S298=1,踏み台シート!S512=1),2,IF(踏み台シート!S298=1,1,"")))</f>
        <v/>
      </c>
      <c r="T88" s="5" t="str">
        <f>IF($T$8&gt;=DATE(2023,5,8),IF('別紙3-3_要件ﾁｪｯｸﾘｽﾄ(0508以降)'!$C$28="×","",IF(AND(踏み台シート!T298=1,踏み台シート!T512=1),2,IF(踏み台シート!T298=1,1,""))),IF(AND(踏み台シート!T298=1,踏み台シート!T512=1),2,IF(踏み台シート!T298=1,1,"")))</f>
        <v/>
      </c>
      <c r="U88" s="5" t="str">
        <f>IF($U$8&gt;=DATE(2023,5,8),IF('別紙3-3_要件ﾁｪｯｸﾘｽﾄ(0508以降)'!$C$28="×","",IF(AND(踏み台シート!U298=1,踏み台シート!U512=1),2,IF(踏み台シート!U298=1,1,""))),IF(AND(踏み台シート!U298=1,踏み台シート!U512=1),2,IF(踏み台シート!U298=1,1,"")))</f>
        <v/>
      </c>
      <c r="V88" s="5" t="str">
        <f>IF($V$8&gt;=DATE(2023,5,8),IF('別紙3-3_要件ﾁｪｯｸﾘｽﾄ(0508以降)'!$C$28="×","",IF(AND(踏み台シート!V298=1,踏み台シート!V512=1),2,IF(踏み台シート!V298=1,1,""))),IF(AND(踏み台シート!V298=1,踏み台シート!V512=1),2,IF(踏み台シート!V298=1,1,"")))</f>
        <v/>
      </c>
      <c r="W88" s="5" t="str">
        <f>IF($W$8&gt;=DATE(2023,5,8),IF('別紙3-3_要件ﾁｪｯｸﾘｽﾄ(0508以降)'!$C$28="×","",IF(AND(踏み台シート!W298=1,踏み台シート!W512=1),2,IF(踏み台シート!W298=1,1,""))),IF(AND(踏み台シート!W298=1,踏み台シート!W512=1),2,IF(踏み台シート!W298=1,1,"")))</f>
        <v/>
      </c>
      <c r="X88" s="5" t="str">
        <f>IF($X$8&gt;=DATE(2023,5,8),IF('別紙3-3_要件ﾁｪｯｸﾘｽﾄ(0508以降)'!$C$28="×","",IF(AND(踏み台シート!X298=1,踏み台シート!X512=1),2,IF(踏み台シート!X298=1,1,""))),IF(AND(踏み台シート!X298=1,踏み台シート!X512=1),2,IF(踏み台シート!X298=1,1,"")))</f>
        <v/>
      </c>
      <c r="Y88" s="5" t="str">
        <f>IF($Y$8&gt;=DATE(2023,5,8),IF('別紙3-3_要件ﾁｪｯｸﾘｽﾄ(0508以降)'!$C$28="×","",IF(AND(踏み台シート!Y298=1,踏み台シート!Y512=1),2,IF(踏み台シート!Y298=1,1,""))),IF(AND(踏み台シート!Y298=1,踏み台シート!Y512=1),2,IF(踏み台シート!Y298=1,1,"")))</f>
        <v/>
      </c>
      <c r="Z88" s="5" t="str">
        <f>IF($Z$8&gt;=DATE(2023,5,8),IF('別紙3-3_要件ﾁｪｯｸﾘｽﾄ(0508以降)'!$C$28="×","",IF(AND(踏み台シート!Z298=1,踏み台シート!Z512=1),2,IF(踏み台シート!Z298=1,1,""))),IF(AND(踏み台シート!Z298=1,踏み台シート!Z512=1),2,IF(踏み台シート!Z298=1,1,"")))</f>
        <v/>
      </c>
      <c r="AA88" s="5" t="str">
        <f>IF($AA$8&gt;=DATE(2023,5,8),IF('別紙3-3_要件ﾁｪｯｸﾘｽﾄ(0508以降)'!$C$28="×","",IF(AND(踏み台シート!AA298=1,踏み台シート!AA512=1),2,IF(踏み台シート!AA298=1,1,""))),IF(AND(踏み台シート!AA298=1,踏み台シート!AA512=1),2,IF(踏み台シート!AA298=1,1,"")))</f>
        <v/>
      </c>
      <c r="AB88" s="5" t="str">
        <f>IF($AB$8&gt;=DATE(2023,5,8),IF('別紙3-3_要件ﾁｪｯｸﾘｽﾄ(0508以降)'!$C$28="×","",IF(AND(踏み台シート!AB298=1,踏み台シート!AB512=1),2,IF(踏み台シート!AB298=1,1,""))),IF(AND(踏み台シート!AB298=1,踏み台シート!AB512=1),2,IF(踏み台シート!AB298=1,1,"")))</f>
        <v/>
      </c>
      <c r="AC88" s="5" t="str">
        <f>IF($AC$8&gt;=DATE(2023,5,8),IF('別紙3-3_要件ﾁｪｯｸﾘｽﾄ(0508以降)'!$C$28="×","",IF(AND(踏み台シート!AC298=1,踏み台シート!AC512=1),2,IF(踏み台シート!AC298=1,1,""))),IF(AND(踏み台シート!AC298=1,踏み台シート!AC512=1),2,IF(踏み台シート!AC298=1,1,"")))</f>
        <v/>
      </c>
      <c r="AD88" s="5" t="str">
        <f>IF($AD$8&gt;=DATE(2023,5,8),IF('別紙3-3_要件ﾁｪｯｸﾘｽﾄ(0508以降)'!$C$28="×","",IF(AND(踏み台シート!AD298=1,踏み台シート!AD512=1),2,IF(踏み台シート!AD298=1,1,""))),IF(AND(踏み台シート!AD298=1,踏み台シート!AD512=1),2,IF(踏み台シート!AD298=1,1,"")))</f>
        <v/>
      </c>
      <c r="AE88" s="5" t="str">
        <f>IF($AE$8&gt;=DATE(2023,5,8),IF('別紙3-3_要件ﾁｪｯｸﾘｽﾄ(0508以降)'!$C$28="×","",IF(AND(踏み台シート!AE298=1,踏み台シート!AE512=1),2,IF(踏み台シート!AE298=1,1,""))),IF(AND(踏み台シート!AE298=1,踏み台シート!AE512=1),2,IF(踏み台シート!AE298=1,1,"")))</f>
        <v/>
      </c>
      <c r="AF88" s="5" t="str">
        <f>IF($AF$8&gt;=DATE(2023,5,8),IF('別紙3-3_要件ﾁｪｯｸﾘｽﾄ(0508以降)'!$C$28="×","",IF(AND(踏み台シート!AF298=1,踏み台シート!AF512=1),2,IF(踏み台シート!AF298=1,1,""))),IF(AND(踏み台シート!AF298=1,踏み台シート!AF512=1),2,IF(踏み台シート!AF298=1,1,"")))</f>
        <v/>
      </c>
      <c r="AG88" s="5" t="str">
        <f>IF($AG$8&gt;=DATE(2023,5,8),IF('別紙3-3_要件ﾁｪｯｸﾘｽﾄ(0508以降)'!$C$28="×","",IF(AND(踏み台シート!AG298=1,踏み台シート!AG512=1),2,IF(踏み台シート!AG298=1,1,""))),IF(AND(踏み台シート!AG298=1,踏み台シート!AG512=1),2,IF(踏み台シート!AG298=1,1,"")))</f>
        <v/>
      </c>
      <c r="AH88" s="5" t="str">
        <f>IF($AH$8&gt;=DATE(2023,5,8),IF('別紙3-3_要件ﾁｪｯｸﾘｽﾄ(0508以降)'!$C$28="×","",IF(AND(踏み台シート!AH298=1,踏み台シート!AH512=1),2,IF(踏み台シート!AH298=1,1,""))),IF(AND(踏み台シート!AH298=1,踏み台シート!AH512=1),2,IF(踏み台シート!AH298=1,1,"")))</f>
        <v/>
      </c>
      <c r="AI88" s="5" t="str">
        <f>IF($AI$8&gt;=DATE(2023,5,8),IF('別紙3-3_要件ﾁｪｯｸﾘｽﾄ(0508以降)'!$C$28="×","",IF(AND(踏み台シート!AI298=1,踏み台シート!AI512=1),2,IF(踏み台シート!AI298=1,1,""))),IF(AND(踏み台シート!AI298=1,踏み台シート!AI512=1),2,IF(踏み台シート!AI298=1,1,"")))</f>
        <v/>
      </c>
      <c r="AJ88" s="5" t="str">
        <f>IF($AJ$8&gt;=DATE(2023,5,8),IF('別紙3-3_要件ﾁｪｯｸﾘｽﾄ(0508以降)'!$C$28="×","",IF(AND(踏み台シート!AJ298=1,踏み台シート!AJ512=1),2,IF(踏み台シート!AJ298=1,1,""))),IF(AND(踏み台シート!AJ298=1,踏み台シート!AJ512=1),2,IF(踏み台シート!AJ298=1,1,"")))</f>
        <v/>
      </c>
      <c r="AK88" s="5" t="str">
        <f>IF($AK$8&gt;=DATE(2023,5,8),IF('別紙3-3_要件ﾁｪｯｸﾘｽﾄ(0508以降)'!$C$28="×","",IF(AND(踏み台シート!AK298=1,踏み台シート!AK512=1),2,IF(踏み台シート!AK298=1,1,""))),IF(AND(踏み台シート!AK298=1,踏み台シート!AK512=1),2,IF(踏み台シート!AK298=1,1,"")))</f>
        <v/>
      </c>
      <c r="AL88" s="5" t="str">
        <f>IF($AL$8&gt;=DATE(2023,5,8),IF('別紙3-3_要件ﾁｪｯｸﾘｽﾄ(0508以降)'!$C$28="×","",IF(AND(踏み台シート!AL298=1,踏み台シート!AL512=1),2,IF(踏み台シート!AL298=1,1,""))),IF(AND(踏み台シート!AL298=1,踏み台シート!AL512=1),2,IF(踏み台シート!AL298=1,1,"")))</f>
        <v/>
      </c>
      <c r="AM88" s="5" t="str">
        <f>IF($AM$8&gt;=DATE(2023,5,8),IF('別紙3-3_要件ﾁｪｯｸﾘｽﾄ(0508以降)'!$C$28="×","",IF(AND(踏み台シート!AM298=1,踏み台シート!AM512=1),2,IF(踏み台シート!AM298=1,1,""))),IF(AND(踏み台シート!AM298=1,踏み台シート!AM512=1),2,IF(踏み台シート!AM298=1,1,"")))</f>
        <v/>
      </c>
      <c r="AN88" s="5" t="str">
        <f>IF($AN$8&gt;=DATE(2023,5,8),IF('別紙3-3_要件ﾁｪｯｸﾘｽﾄ(0508以降)'!$C$28="×","",IF(AND(踏み台シート!AN298=1,踏み台シート!AN512=1),2,IF(踏み台シート!AN298=1,1,""))),IF(AND(踏み台シート!AN298=1,踏み台シート!AN512=1),2,IF(踏み台シート!AN298=1,1,"")))</f>
        <v/>
      </c>
      <c r="AO88" s="5" t="str">
        <f>IF($AO$8&gt;=DATE(2023,5,8),IF('別紙3-3_要件ﾁｪｯｸﾘｽﾄ(0508以降)'!$C$28="×","",IF(AND(踏み台シート!AO298=1,踏み台シート!AO512=1),2,IF(踏み台シート!AO298=1,1,""))),IF(AND(踏み台シート!AO298=1,踏み台シート!AO512=1),2,IF(踏み台シート!AO298=1,1,"")))</f>
        <v/>
      </c>
      <c r="AP88" s="5" t="str">
        <f>IF($AP$8&gt;=DATE(2023,5,8),IF('別紙3-3_要件ﾁｪｯｸﾘｽﾄ(0508以降)'!$C$28="×","",IF(AND(踏み台シート!AP298=1,踏み台シート!AP512=1),2,IF(踏み台シート!AP298=1,1,""))),IF(AND(踏み台シート!AP298=1,踏み台シート!AP512=1),2,IF(踏み台シート!AP298=1,1,"")))</f>
        <v/>
      </c>
      <c r="AQ88" s="5" t="str">
        <f>IF($AQ$8&gt;=DATE(2023,5,8),IF('別紙3-3_要件ﾁｪｯｸﾘｽﾄ(0508以降)'!$C$28="×","",IF(AND(踏み台シート!AQ298=1,踏み台シート!AQ512=1),2,IF(踏み台シート!AQ298=1,1,""))),IF(AND(踏み台シート!AQ298=1,踏み台シート!AQ512=1),2,IF(踏み台シート!AQ298=1,1,"")))</f>
        <v/>
      </c>
      <c r="AR88" s="5" t="str">
        <f>IF($AR$8&gt;=DATE(2023,5,8),IF('別紙3-3_要件ﾁｪｯｸﾘｽﾄ(0508以降)'!$C$28="×","",IF(AND(踏み台シート!AR298=1,踏み台シート!AR512=1),2,IF(踏み台シート!AR298=1,1,""))),IF(AND(踏み台シート!AR298=1,踏み台シート!AR512=1),2,IF(踏み台シート!AR298=1,1,"")))</f>
        <v/>
      </c>
      <c r="AS88" s="5" t="str">
        <f>IF($AS$8&gt;=DATE(2023,5,8),IF('別紙3-3_要件ﾁｪｯｸﾘｽﾄ(0508以降)'!$C$28="×","",IF(AND(踏み台シート!AS298=1,踏み台シート!AS512=1),2,IF(踏み台シート!AS298=1,1,""))),IF(AND(踏み台シート!AS298=1,踏み台シート!AS512=1),2,IF(踏み台シート!AS298=1,1,"")))</f>
        <v/>
      </c>
      <c r="AT88" s="5" t="str">
        <f>IF($AT$8&gt;=DATE(2023,5,8),IF('別紙3-3_要件ﾁｪｯｸﾘｽﾄ(0508以降)'!$C$28="×","",IF(AND(踏み台シート!AT298=1,踏み台シート!AT512=1),2,IF(踏み台シート!AT298=1,1,""))),IF(AND(踏み台シート!AT298=1,踏み台シート!AT512=1),2,IF(踏み台シート!AT298=1,1,"")))</f>
        <v/>
      </c>
      <c r="AU88" s="5" t="str">
        <f>IF($AU$8&gt;=DATE(2023,5,8),IF('別紙3-3_要件ﾁｪｯｸﾘｽﾄ(0508以降)'!$C$28="×","",IF(AND(踏み台シート!AU298=1,踏み台シート!AU512=1),2,IF(踏み台シート!AU298=1,1,""))),IF(AND(踏み台シート!AU298=1,踏み台シート!AU512=1),2,IF(踏み台シート!AU298=1,1,"")))</f>
        <v/>
      </c>
      <c r="AV88" s="5" t="str">
        <f>IF($AV$8&gt;=DATE(2023,5,8),IF('別紙3-3_要件ﾁｪｯｸﾘｽﾄ(0508以降)'!$C$28="×","",IF(AND(踏み台シート!AV298=1,踏み台シート!AV512=1),2,IF(踏み台シート!AV298=1,1,""))),IF(AND(踏み台シート!AV298=1,踏み台シート!AV512=1),2,IF(踏み台シート!AV298=1,1,"")))</f>
        <v/>
      </c>
      <c r="AW88" s="5" t="str">
        <f>IF($AW$8&gt;=DATE(2023,5,8),IF('別紙3-3_要件ﾁｪｯｸﾘｽﾄ(0508以降)'!$C$28="×","",IF(AND(踏み台シート!AW298=1,踏み台シート!AW512=1),2,IF(踏み台シート!AW298=1,1,""))),IF(AND(踏み台シート!AW298=1,踏み台シート!AW512=1),2,IF(踏み台シート!AW298=1,1,"")))</f>
        <v/>
      </c>
      <c r="AX88" s="5" t="str">
        <f>IF($AX$8&gt;=DATE(2023,5,8),IF('別紙3-3_要件ﾁｪｯｸﾘｽﾄ(0508以降)'!$C$28="×","",IF(AND(踏み台シート!AX298=1,踏み台シート!AX512=1),2,IF(踏み台シート!AX298=1,1,""))),IF(AND(踏み台シート!AX298=1,踏み台シート!AX512=1),2,IF(踏み台シート!AX298=1,1,"")))</f>
        <v/>
      </c>
      <c r="AY88" s="5" t="str">
        <f>IF($AY$8&gt;=DATE(2023,5,8),IF('別紙3-3_要件ﾁｪｯｸﾘｽﾄ(0508以降)'!$C$28="×","",IF(AND(踏み台シート!AY298=1,踏み台シート!AY512=1),2,IF(踏み台シート!AY298=1,1,""))),IF(AND(踏み台シート!AY298=1,踏み台シート!AY512=1),2,IF(踏み台シート!AY298=1,1,"")))</f>
        <v/>
      </c>
      <c r="AZ88" s="5" t="str">
        <f>IF($AZ$8&gt;=DATE(2023,5,8),IF('別紙3-3_要件ﾁｪｯｸﾘｽﾄ(0508以降)'!$C$28="×","",IF(AND(踏み台シート!AZ298=1,踏み台シート!AZ512=1),2,IF(踏み台シート!AZ298=1,1,""))),IF(AND(踏み台シート!AZ298=1,踏み台シート!AZ512=1),2,IF(踏み台シート!AZ298=1,1,"")))</f>
        <v/>
      </c>
      <c r="BA88" s="5" t="str">
        <f>IF($BA$8&gt;=DATE(2023,5,8),IF('別紙3-3_要件ﾁｪｯｸﾘｽﾄ(0508以降)'!$C$28="×","",IF(AND(踏み台シート!BA298=1,踏み台シート!BA512=1),2,IF(踏み台シート!BA298=1,1,""))),IF(AND(踏み台シート!BA298=1,踏み台シート!BA512=1),2,IF(踏み台シート!BA298=1,1,"")))</f>
        <v/>
      </c>
      <c r="BB88" s="18" t="str">
        <f t="shared" si="28"/>
        <v/>
      </c>
      <c r="BC88" s="7" t="str">
        <f t="shared" si="26"/>
        <v/>
      </c>
      <c r="BD88" s="7" t="str">
        <f t="shared" si="27"/>
        <v/>
      </c>
    </row>
    <row r="89" spans="1:56" ht="24" hidden="1" customHeight="1" x14ac:dyDescent="0.2">
      <c r="A89" s="5" t="str">
        <f t="shared" si="25"/>
        <v/>
      </c>
      <c r="B89" s="14" t="str">
        <f>IF('別紙3-1_区分⑤所要額内訳'!B91="","",'別紙3-1_区分⑤所要額内訳'!B91)</f>
        <v/>
      </c>
      <c r="C89" s="5" t="str">
        <f>IF('別紙3-1_区分⑤所要額内訳'!C91="","",'別紙3-1_区分⑤所要額内訳'!C91)</f>
        <v/>
      </c>
      <c r="D89" s="5">
        <f>IF($D$8&gt;=DATE(2023,5,8),IF('別紙3-3_要件ﾁｪｯｸﾘｽﾄ(0508以降)'!$C$28="×","",IF(AND(踏み台シート!D299=1,踏み台シート!D513=1),2,IF(踏み台シート!D299=1,1,""))),IF(AND(踏み台シート!D299=1,踏み台シート!D513=1),2,IF(踏み台シート!D299=1,1,"")))</f>
        <v>1</v>
      </c>
      <c r="E89" s="5" t="str">
        <f>IF($E$8&gt;=DATE(2023,5,8),IF('別紙3-3_要件ﾁｪｯｸﾘｽﾄ(0508以降)'!$C$28="×","",IF(AND(踏み台シート!E299=1,踏み台シート!E513=1),2,IF(踏み台シート!E299=1,1,""))),IF(AND(踏み台シート!E299=1,踏み台シート!E513=1),2,IF(踏み台シート!E299=1,1,"")))</f>
        <v/>
      </c>
      <c r="F89" s="5" t="str">
        <f>IF($F$8&gt;=DATE(2023,5,8),IF('別紙3-3_要件ﾁｪｯｸﾘｽﾄ(0508以降)'!$C$28="×","",IF(AND(踏み台シート!F299=1,踏み台シート!F513=1),2,IF(踏み台シート!F299=1,1,""))),IF(AND(踏み台シート!F299=1,踏み台シート!F513=1),2,IF(踏み台シート!F299=1,1,"")))</f>
        <v/>
      </c>
      <c r="G89" s="5" t="str">
        <f>IF($G$8&gt;=DATE(2023,5,8),IF('別紙3-3_要件ﾁｪｯｸﾘｽﾄ(0508以降)'!$C$28="×","",IF(AND(踏み台シート!G299=1,踏み台シート!G513=1),2,IF(踏み台シート!G299=1,1,""))),IF(AND(踏み台シート!G299=1,踏み台シート!G513=1),2,IF(踏み台シート!G299=1,1,"")))</f>
        <v/>
      </c>
      <c r="H89" s="5" t="str">
        <f>IF($H$8&gt;=DATE(2023,5,8),IF('別紙3-3_要件ﾁｪｯｸﾘｽﾄ(0508以降)'!$C$28="×","",IF(AND(踏み台シート!H299=1,踏み台シート!H513=1),2,IF(踏み台シート!H299=1,1,""))),IF(AND(踏み台シート!H299=1,踏み台シート!H513=1),2,IF(踏み台シート!H299=1,1,"")))</f>
        <v/>
      </c>
      <c r="I89" s="5" t="str">
        <f>IF($I$8&gt;=DATE(2023,5,8),IF('別紙3-3_要件ﾁｪｯｸﾘｽﾄ(0508以降)'!$C$28="×","",IF(AND(踏み台シート!I299=1,踏み台シート!I513=1),2,IF(踏み台シート!I299=1,1,""))),IF(AND(踏み台シート!I299=1,踏み台シート!I513=1),2,IF(踏み台シート!I299=1,1,"")))</f>
        <v/>
      </c>
      <c r="J89" s="5" t="str">
        <f>IF($J$8&gt;=DATE(2023,5,8),IF('別紙3-3_要件ﾁｪｯｸﾘｽﾄ(0508以降)'!$C$28="×","",IF(AND(踏み台シート!J299=1,踏み台シート!J513=1),2,IF(踏み台シート!J299=1,1,""))),IF(AND(踏み台シート!J299=1,踏み台シート!J513=1),2,IF(踏み台シート!J299=1,1,"")))</f>
        <v/>
      </c>
      <c r="K89" s="5" t="str">
        <f>IF($K$8&gt;=DATE(2023,5,8),IF('別紙3-3_要件ﾁｪｯｸﾘｽﾄ(0508以降)'!$C$28="×","",IF(AND(踏み台シート!K299=1,踏み台シート!K513=1),2,IF(踏み台シート!K299=1,1,""))),IF(AND(踏み台シート!K299=1,踏み台シート!K513=1),2,IF(踏み台シート!K299=1,1,"")))</f>
        <v/>
      </c>
      <c r="L89" s="5" t="str">
        <f>IF($L$8&gt;=DATE(2023,5,8),IF('別紙3-3_要件ﾁｪｯｸﾘｽﾄ(0508以降)'!$C$28="×","",IF(AND(踏み台シート!L299=1,踏み台シート!L513=1),2,IF(踏み台シート!L299=1,1,""))),IF(AND(踏み台シート!L299=1,踏み台シート!L513=1),2,IF(踏み台シート!L299=1,1,"")))</f>
        <v/>
      </c>
      <c r="M89" s="5" t="str">
        <f>IF($M$8&gt;=DATE(2023,5,8),IF('別紙3-3_要件ﾁｪｯｸﾘｽﾄ(0508以降)'!$C$28="×","",IF(AND(踏み台シート!M299=1,踏み台シート!M513=1),2,IF(踏み台シート!M299=1,1,""))),IF(AND(踏み台シート!M299=1,踏み台シート!M513=1),2,IF(踏み台シート!M299=1,1,"")))</f>
        <v/>
      </c>
      <c r="N89" s="5" t="str">
        <f>IF($N$8&gt;=DATE(2023,5,8),IF('別紙3-3_要件ﾁｪｯｸﾘｽﾄ(0508以降)'!$C$28="×","",IF(AND(踏み台シート!N299=1,踏み台シート!N513=1),2,IF(踏み台シート!N299=1,1,""))),IF(AND(踏み台シート!N299=1,踏み台シート!N513=1),2,IF(踏み台シート!N299=1,1,"")))</f>
        <v/>
      </c>
      <c r="O89" s="5" t="str">
        <f>IF($O$8&gt;=DATE(2023,5,8),IF('別紙3-3_要件ﾁｪｯｸﾘｽﾄ(0508以降)'!$C$28="×","",IF(AND(踏み台シート!O299=1,踏み台シート!O513=1),2,IF(踏み台シート!O299=1,1,""))),IF(AND(踏み台シート!O299=1,踏み台シート!O513=1),2,IF(踏み台シート!O299=1,1,"")))</f>
        <v/>
      </c>
      <c r="P89" s="5" t="str">
        <f>IF($P$8&gt;=DATE(2023,5,8),IF('別紙3-3_要件ﾁｪｯｸﾘｽﾄ(0508以降)'!$C$28="×","",IF(AND(踏み台シート!P299=1,踏み台シート!P513=1),2,IF(踏み台シート!P299=1,1,""))),IF(AND(踏み台シート!P299=1,踏み台シート!P513=1),2,IF(踏み台シート!P299=1,1,"")))</f>
        <v/>
      </c>
      <c r="Q89" s="5" t="str">
        <f>IF($Q$8&gt;=DATE(2023,5,8),IF('別紙3-3_要件ﾁｪｯｸﾘｽﾄ(0508以降)'!$C$28="×","",IF(AND(踏み台シート!Q299=1,踏み台シート!Q513=1),2,IF(踏み台シート!Q299=1,1,""))),IF(AND(踏み台シート!Q299=1,踏み台シート!Q513=1),2,IF(踏み台シート!Q299=1,1,"")))</f>
        <v/>
      </c>
      <c r="R89" s="5" t="str">
        <f>IF($R$8&gt;=DATE(2023,5,8),IF('別紙3-3_要件ﾁｪｯｸﾘｽﾄ(0508以降)'!$C$28="×","",IF(AND(踏み台シート!R299=1,踏み台シート!R513=1),2,IF(踏み台シート!R299=1,1,""))),IF(AND(踏み台シート!R299=1,踏み台シート!R513=1),2,IF(踏み台シート!R299=1,1,"")))</f>
        <v/>
      </c>
      <c r="S89" s="5" t="str">
        <f>IF($S$8&gt;=DATE(2023,5,8),IF('別紙3-3_要件ﾁｪｯｸﾘｽﾄ(0508以降)'!$C$28="×","",IF(AND(踏み台シート!S299=1,踏み台シート!S513=1),2,IF(踏み台シート!S299=1,1,""))),IF(AND(踏み台シート!S299=1,踏み台シート!S513=1),2,IF(踏み台シート!S299=1,1,"")))</f>
        <v/>
      </c>
      <c r="T89" s="5" t="str">
        <f>IF($T$8&gt;=DATE(2023,5,8),IF('別紙3-3_要件ﾁｪｯｸﾘｽﾄ(0508以降)'!$C$28="×","",IF(AND(踏み台シート!T299=1,踏み台シート!T513=1),2,IF(踏み台シート!T299=1,1,""))),IF(AND(踏み台シート!T299=1,踏み台シート!T513=1),2,IF(踏み台シート!T299=1,1,"")))</f>
        <v/>
      </c>
      <c r="U89" s="5" t="str">
        <f>IF($U$8&gt;=DATE(2023,5,8),IF('別紙3-3_要件ﾁｪｯｸﾘｽﾄ(0508以降)'!$C$28="×","",IF(AND(踏み台シート!U299=1,踏み台シート!U513=1),2,IF(踏み台シート!U299=1,1,""))),IF(AND(踏み台シート!U299=1,踏み台シート!U513=1),2,IF(踏み台シート!U299=1,1,"")))</f>
        <v/>
      </c>
      <c r="V89" s="5" t="str">
        <f>IF($V$8&gt;=DATE(2023,5,8),IF('別紙3-3_要件ﾁｪｯｸﾘｽﾄ(0508以降)'!$C$28="×","",IF(AND(踏み台シート!V299=1,踏み台シート!V513=1),2,IF(踏み台シート!V299=1,1,""))),IF(AND(踏み台シート!V299=1,踏み台シート!V513=1),2,IF(踏み台シート!V299=1,1,"")))</f>
        <v/>
      </c>
      <c r="W89" s="5" t="str">
        <f>IF($W$8&gt;=DATE(2023,5,8),IF('別紙3-3_要件ﾁｪｯｸﾘｽﾄ(0508以降)'!$C$28="×","",IF(AND(踏み台シート!W299=1,踏み台シート!W513=1),2,IF(踏み台シート!W299=1,1,""))),IF(AND(踏み台シート!W299=1,踏み台シート!W513=1),2,IF(踏み台シート!W299=1,1,"")))</f>
        <v/>
      </c>
      <c r="X89" s="5" t="str">
        <f>IF($X$8&gt;=DATE(2023,5,8),IF('別紙3-3_要件ﾁｪｯｸﾘｽﾄ(0508以降)'!$C$28="×","",IF(AND(踏み台シート!X299=1,踏み台シート!X513=1),2,IF(踏み台シート!X299=1,1,""))),IF(AND(踏み台シート!X299=1,踏み台シート!X513=1),2,IF(踏み台シート!X299=1,1,"")))</f>
        <v/>
      </c>
      <c r="Y89" s="5" t="str">
        <f>IF($Y$8&gt;=DATE(2023,5,8),IF('別紙3-3_要件ﾁｪｯｸﾘｽﾄ(0508以降)'!$C$28="×","",IF(AND(踏み台シート!Y299=1,踏み台シート!Y513=1),2,IF(踏み台シート!Y299=1,1,""))),IF(AND(踏み台シート!Y299=1,踏み台シート!Y513=1),2,IF(踏み台シート!Y299=1,1,"")))</f>
        <v/>
      </c>
      <c r="Z89" s="5" t="str">
        <f>IF($Z$8&gt;=DATE(2023,5,8),IF('別紙3-3_要件ﾁｪｯｸﾘｽﾄ(0508以降)'!$C$28="×","",IF(AND(踏み台シート!Z299=1,踏み台シート!Z513=1),2,IF(踏み台シート!Z299=1,1,""))),IF(AND(踏み台シート!Z299=1,踏み台シート!Z513=1),2,IF(踏み台シート!Z299=1,1,"")))</f>
        <v/>
      </c>
      <c r="AA89" s="5" t="str">
        <f>IF($AA$8&gt;=DATE(2023,5,8),IF('別紙3-3_要件ﾁｪｯｸﾘｽﾄ(0508以降)'!$C$28="×","",IF(AND(踏み台シート!AA299=1,踏み台シート!AA513=1),2,IF(踏み台シート!AA299=1,1,""))),IF(AND(踏み台シート!AA299=1,踏み台シート!AA513=1),2,IF(踏み台シート!AA299=1,1,"")))</f>
        <v/>
      </c>
      <c r="AB89" s="5" t="str">
        <f>IF($AB$8&gt;=DATE(2023,5,8),IF('別紙3-3_要件ﾁｪｯｸﾘｽﾄ(0508以降)'!$C$28="×","",IF(AND(踏み台シート!AB299=1,踏み台シート!AB513=1),2,IF(踏み台シート!AB299=1,1,""))),IF(AND(踏み台シート!AB299=1,踏み台シート!AB513=1),2,IF(踏み台シート!AB299=1,1,"")))</f>
        <v/>
      </c>
      <c r="AC89" s="5" t="str">
        <f>IF($AC$8&gt;=DATE(2023,5,8),IF('別紙3-3_要件ﾁｪｯｸﾘｽﾄ(0508以降)'!$C$28="×","",IF(AND(踏み台シート!AC299=1,踏み台シート!AC513=1),2,IF(踏み台シート!AC299=1,1,""))),IF(AND(踏み台シート!AC299=1,踏み台シート!AC513=1),2,IF(踏み台シート!AC299=1,1,"")))</f>
        <v/>
      </c>
      <c r="AD89" s="5" t="str">
        <f>IF($AD$8&gt;=DATE(2023,5,8),IF('別紙3-3_要件ﾁｪｯｸﾘｽﾄ(0508以降)'!$C$28="×","",IF(AND(踏み台シート!AD299=1,踏み台シート!AD513=1),2,IF(踏み台シート!AD299=1,1,""))),IF(AND(踏み台シート!AD299=1,踏み台シート!AD513=1),2,IF(踏み台シート!AD299=1,1,"")))</f>
        <v/>
      </c>
      <c r="AE89" s="5" t="str">
        <f>IF($AE$8&gt;=DATE(2023,5,8),IF('別紙3-3_要件ﾁｪｯｸﾘｽﾄ(0508以降)'!$C$28="×","",IF(AND(踏み台シート!AE299=1,踏み台シート!AE513=1),2,IF(踏み台シート!AE299=1,1,""))),IF(AND(踏み台シート!AE299=1,踏み台シート!AE513=1),2,IF(踏み台シート!AE299=1,1,"")))</f>
        <v/>
      </c>
      <c r="AF89" s="5" t="str">
        <f>IF($AF$8&gt;=DATE(2023,5,8),IF('別紙3-3_要件ﾁｪｯｸﾘｽﾄ(0508以降)'!$C$28="×","",IF(AND(踏み台シート!AF299=1,踏み台シート!AF513=1),2,IF(踏み台シート!AF299=1,1,""))),IF(AND(踏み台シート!AF299=1,踏み台シート!AF513=1),2,IF(踏み台シート!AF299=1,1,"")))</f>
        <v/>
      </c>
      <c r="AG89" s="5" t="str">
        <f>IF($AG$8&gt;=DATE(2023,5,8),IF('別紙3-3_要件ﾁｪｯｸﾘｽﾄ(0508以降)'!$C$28="×","",IF(AND(踏み台シート!AG299=1,踏み台シート!AG513=1),2,IF(踏み台シート!AG299=1,1,""))),IF(AND(踏み台シート!AG299=1,踏み台シート!AG513=1),2,IF(踏み台シート!AG299=1,1,"")))</f>
        <v/>
      </c>
      <c r="AH89" s="5" t="str">
        <f>IF($AH$8&gt;=DATE(2023,5,8),IF('別紙3-3_要件ﾁｪｯｸﾘｽﾄ(0508以降)'!$C$28="×","",IF(AND(踏み台シート!AH299=1,踏み台シート!AH513=1),2,IF(踏み台シート!AH299=1,1,""))),IF(AND(踏み台シート!AH299=1,踏み台シート!AH513=1),2,IF(踏み台シート!AH299=1,1,"")))</f>
        <v/>
      </c>
      <c r="AI89" s="5" t="str">
        <f>IF($AI$8&gt;=DATE(2023,5,8),IF('別紙3-3_要件ﾁｪｯｸﾘｽﾄ(0508以降)'!$C$28="×","",IF(AND(踏み台シート!AI299=1,踏み台シート!AI513=1),2,IF(踏み台シート!AI299=1,1,""))),IF(AND(踏み台シート!AI299=1,踏み台シート!AI513=1),2,IF(踏み台シート!AI299=1,1,"")))</f>
        <v/>
      </c>
      <c r="AJ89" s="5" t="str">
        <f>IF($AJ$8&gt;=DATE(2023,5,8),IF('別紙3-3_要件ﾁｪｯｸﾘｽﾄ(0508以降)'!$C$28="×","",IF(AND(踏み台シート!AJ299=1,踏み台シート!AJ513=1),2,IF(踏み台シート!AJ299=1,1,""))),IF(AND(踏み台シート!AJ299=1,踏み台シート!AJ513=1),2,IF(踏み台シート!AJ299=1,1,"")))</f>
        <v/>
      </c>
      <c r="AK89" s="5" t="str">
        <f>IF($AK$8&gt;=DATE(2023,5,8),IF('別紙3-3_要件ﾁｪｯｸﾘｽﾄ(0508以降)'!$C$28="×","",IF(AND(踏み台シート!AK299=1,踏み台シート!AK513=1),2,IF(踏み台シート!AK299=1,1,""))),IF(AND(踏み台シート!AK299=1,踏み台シート!AK513=1),2,IF(踏み台シート!AK299=1,1,"")))</f>
        <v/>
      </c>
      <c r="AL89" s="5" t="str">
        <f>IF($AL$8&gt;=DATE(2023,5,8),IF('別紙3-3_要件ﾁｪｯｸﾘｽﾄ(0508以降)'!$C$28="×","",IF(AND(踏み台シート!AL299=1,踏み台シート!AL513=1),2,IF(踏み台シート!AL299=1,1,""))),IF(AND(踏み台シート!AL299=1,踏み台シート!AL513=1),2,IF(踏み台シート!AL299=1,1,"")))</f>
        <v/>
      </c>
      <c r="AM89" s="5" t="str">
        <f>IF($AM$8&gt;=DATE(2023,5,8),IF('別紙3-3_要件ﾁｪｯｸﾘｽﾄ(0508以降)'!$C$28="×","",IF(AND(踏み台シート!AM299=1,踏み台シート!AM513=1),2,IF(踏み台シート!AM299=1,1,""))),IF(AND(踏み台シート!AM299=1,踏み台シート!AM513=1),2,IF(踏み台シート!AM299=1,1,"")))</f>
        <v/>
      </c>
      <c r="AN89" s="5" t="str">
        <f>IF($AN$8&gt;=DATE(2023,5,8),IF('別紙3-3_要件ﾁｪｯｸﾘｽﾄ(0508以降)'!$C$28="×","",IF(AND(踏み台シート!AN299=1,踏み台シート!AN513=1),2,IF(踏み台シート!AN299=1,1,""))),IF(AND(踏み台シート!AN299=1,踏み台シート!AN513=1),2,IF(踏み台シート!AN299=1,1,"")))</f>
        <v/>
      </c>
      <c r="AO89" s="5" t="str">
        <f>IF($AO$8&gt;=DATE(2023,5,8),IF('別紙3-3_要件ﾁｪｯｸﾘｽﾄ(0508以降)'!$C$28="×","",IF(AND(踏み台シート!AO299=1,踏み台シート!AO513=1),2,IF(踏み台シート!AO299=1,1,""))),IF(AND(踏み台シート!AO299=1,踏み台シート!AO513=1),2,IF(踏み台シート!AO299=1,1,"")))</f>
        <v/>
      </c>
      <c r="AP89" s="5" t="str">
        <f>IF($AP$8&gt;=DATE(2023,5,8),IF('別紙3-3_要件ﾁｪｯｸﾘｽﾄ(0508以降)'!$C$28="×","",IF(AND(踏み台シート!AP299=1,踏み台シート!AP513=1),2,IF(踏み台シート!AP299=1,1,""))),IF(AND(踏み台シート!AP299=1,踏み台シート!AP513=1),2,IF(踏み台シート!AP299=1,1,"")))</f>
        <v/>
      </c>
      <c r="AQ89" s="5" t="str">
        <f>IF($AQ$8&gt;=DATE(2023,5,8),IF('別紙3-3_要件ﾁｪｯｸﾘｽﾄ(0508以降)'!$C$28="×","",IF(AND(踏み台シート!AQ299=1,踏み台シート!AQ513=1),2,IF(踏み台シート!AQ299=1,1,""))),IF(AND(踏み台シート!AQ299=1,踏み台シート!AQ513=1),2,IF(踏み台シート!AQ299=1,1,"")))</f>
        <v/>
      </c>
      <c r="AR89" s="5" t="str">
        <f>IF($AR$8&gt;=DATE(2023,5,8),IF('別紙3-3_要件ﾁｪｯｸﾘｽﾄ(0508以降)'!$C$28="×","",IF(AND(踏み台シート!AR299=1,踏み台シート!AR513=1),2,IF(踏み台シート!AR299=1,1,""))),IF(AND(踏み台シート!AR299=1,踏み台シート!AR513=1),2,IF(踏み台シート!AR299=1,1,"")))</f>
        <v/>
      </c>
      <c r="AS89" s="5" t="str">
        <f>IF($AS$8&gt;=DATE(2023,5,8),IF('別紙3-3_要件ﾁｪｯｸﾘｽﾄ(0508以降)'!$C$28="×","",IF(AND(踏み台シート!AS299=1,踏み台シート!AS513=1),2,IF(踏み台シート!AS299=1,1,""))),IF(AND(踏み台シート!AS299=1,踏み台シート!AS513=1),2,IF(踏み台シート!AS299=1,1,"")))</f>
        <v/>
      </c>
      <c r="AT89" s="5" t="str">
        <f>IF($AT$8&gt;=DATE(2023,5,8),IF('別紙3-3_要件ﾁｪｯｸﾘｽﾄ(0508以降)'!$C$28="×","",IF(AND(踏み台シート!AT299=1,踏み台シート!AT513=1),2,IF(踏み台シート!AT299=1,1,""))),IF(AND(踏み台シート!AT299=1,踏み台シート!AT513=1),2,IF(踏み台シート!AT299=1,1,"")))</f>
        <v/>
      </c>
      <c r="AU89" s="5" t="str">
        <f>IF($AU$8&gt;=DATE(2023,5,8),IF('別紙3-3_要件ﾁｪｯｸﾘｽﾄ(0508以降)'!$C$28="×","",IF(AND(踏み台シート!AU299=1,踏み台シート!AU513=1),2,IF(踏み台シート!AU299=1,1,""))),IF(AND(踏み台シート!AU299=1,踏み台シート!AU513=1),2,IF(踏み台シート!AU299=1,1,"")))</f>
        <v/>
      </c>
      <c r="AV89" s="5" t="str">
        <f>IF($AV$8&gt;=DATE(2023,5,8),IF('別紙3-3_要件ﾁｪｯｸﾘｽﾄ(0508以降)'!$C$28="×","",IF(AND(踏み台シート!AV299=1,踏み台シート!AV513=1),2,IF(踏み台シート!AV299=1,1,""))),IF(AND(踏み台シート!AV299=1,踏み台シート!AV513=1),2,IF(踏み台シート!AV299=1,1,"")))</f>
        <v/>
      </c>
      <c r="AW89" s="5" t="str">
        <f>IF($AW$8&gt;=DATE(2023,5,8),IF('別紙3-3_要件ﾁｪｯｸﾘｽﾄ(0508以降)'!$C$28="×","",IF(AND(踏み台シート!AW299=1,踏み台シート!AW513=1),2,IF(踏み台シート!AW299=1,1,""))),IF(AND(踏み台シート!AW299=1,踏み台シート!AW513=1),2,IF(踏み台シート!AW299=1,1,"")))</f>
        <v/>
      </c>
      <c r="AX89" s="5" t="str">
        <f>IF($AX$8&gt;=DATE(2023,5,8),IF('別紙3-3_要件ﾁｪｯｸﾘｽﾄ(0508以降)'!$C$28="×","",IF(AND(踏み台シート!AX299=1,踏み台シート!AX513=1),2,IF(踏み台シート!AX299=1,1,""))),IF(AND(踏み台シート!AX299=1,踏み台シート!AX513=1),2,IF(踏み台シート!AX299=1,1,"")))</f>
        <v/>
      </c>
      <c r="AY89" s="5" t="str">
        <f>IF($AY$8&gt;=DATE(2023,5,8),IF('別紙3-3_要件ﾁｪｯｸﾘｽﾄ(0508以降)'!$C$28="×","",IF(AND(踏み台シート!AY299=1,踏み台シート!AY513=1),2,IF(踏み台シート!AY299=1,1,""))),IF(AND(踏み台シート!AY299=1,踏み台シート!AY513=1),2,IF(踏み台シート!AY299=1,1,"")))</f>
        <v/>
      </c>
      <c r="AZ89" s="5" t="str">
        <f>IF($AZ$8&gt;=DATE(2023,5,8),IF('別紙3-3_要件ﾁｪｯｸﾘｽﾄ(0508以降)'!$C$28="×","",IF(AND(踏み台シート!AZ299=1,踏み台シート!AZ513=1),2,IF(踏み台シート!AZ299=1,1,""))),IF(AND(踏み台シート!AZ299=1,踏み台シート!AZ513=1),2,IF(踏み台シート!AZ299=1,1,"")))</f>
        <v/>
      </c>
      <c r="BA89" s="5" t="str">
        <f>IF($BA$8&gt;=DATE(2023,5,8),IF('別紙3-3_要件ﾁｪｯｸﾘｽﾄ(0508以降)'!$C$28="×","",IF(AND(踏み台シート!BA299=1,踏み台シート!BA513=1),2,IF(踏み台シート!BA299=1,1,""))),IF(AND(踏み台シート!BA299=1,踏み台シート!BA513=1),2,IF(踏み台シート!BA299=1,1,"")))</f>
        <v/>
      </c>
      <c r="BB89" s="18" t="str">
        <f t="shared" si="28"/>
        <v/>
      </c>
      <c r="BC89" s="7" t="str">
        <f t="shared" si="26"/>
        <v/>
      </c>
      <c r="BD89" s="7" t="str">
        <f t="shared" si="27"/>
        <v/>
      </c>
    </row>
    <row r="90" spans="1:56" ht="24" hidden="1" customHeight="1" x14ac:dyDescent="0.2">
      <c r="A90" s="5" t="str">
        <f t="shared" si="25"/>
        <v/>
      </c>
      <c r="B90" s="14" t="str">
        <f>IF('別紙3-1_区分⑤所要額内訳'!B92="","",'別紙3-1_区分⑤所要額内訳'!B92)</f>
        <v/>
      </c>
      <c r="C90" s="5" t="str">
        <f>IF('別紙3-1_区分⑤所要額内訳'!C92="","",'別紙3-1_区分⑤所要額内訳'!C92)</f>
        <v/>
      </c>
      <c r="D90" s="5">
        <f>IF($D$8&gt;=DATE(2023,5,8),IF('別紙3-3_要件ﾁｪｯｸﾘｽﾄ(0508以降)'!$C$28="×","",IF(AND(踏み台シート!D300=1,踏み台シート!D514=1),2,IF(踏み台シート!D300=1,1,""))),IF(AND(踏み台シート!D300=1,踏み台シート!D514=1),2,IF(踏み台シート!D300=1,1,"")))</f>
        <v>1</v>
      </c>
      <c r="E90" s="5" t="str">
        <f>IF($E$8&gt;=DATE(2023,5,8),IF('別紙3-3_要件ﾁｪｯｸﾘｽﾄ(0508以降)'!$C$28="×","",IF(AND(踏み台シート!E300=1,踏み台シート!E514=1),2,IF(踏み台シート!E300=1,1,""))),IF(AND(踏み台シート!E300=1,踏み台シート!E514=1),2,IF(踏み台シート!E300=1,1,"")))</f>
        <v/>
      </c>
      <c r="F90" s="5" t="str">
        <f>IF($F$8&gt;=DATE(2023,5,8),IF('別紙3-3_要件ﾁｪｯｸﾘｽﾄ(0508以降)'!$C$28="×","",IF(AND(踏み台シート!F300=1,踏み台シート!F514=1),2,IF(踏み台シート!F300=1,1,""))),IF(AND(踏み台シート!F300=1,踏み台シート!F514=1),2,IF(踏み台シート!F300=1,1,"")))</f>
        <v/>
      </c>
      <c r="G90" s="5" t="str">
        <f>IF($G$8&gt;=DATE(2023,5,8),IF('別紙3-3_要件ﾁｪｯｸﾘｽﾄ(0508以降)'!$C$28="×","",IF(AND(踏み台シート!G300=1,踏み台シート!G514=1),2,IF(踏み台シート!G300=1,1,""))),IF(AND(踏み台シート!G300=1,踏み台シート!G514=1),2,IF(踏み台シート!G300=1,1,"")))</f>
        <v/>
      </c>
      <c r="H90" s="5" t="str">
        <f>IF($H$8&gt;=DATE(2023,5,8),IF('別紙3-3_要件ﾁｪｯｸﾘｽﾄ(0508以降)'!$C$28="×","",IF(AND(踏み台シート!H300=1,踏み台シート!H514=1),2,IF(踏み台シート!H300=1,1,""))),IF(AND(踏み台シート!H300=1,踏み台シート!H514=1),2,IF(踏み台シート!H300=1,1,"")))</f>
        <v/>
      </c>
      <c r="I90" s="5" t="str">
        <f>IF($I$8&gt;=DATE(2023,5,8),IF('別紙3-3_要件ﾁｪｯｸﾘｽﾄ(0508以降)'!$C$28="×","",IF(AND(踏み台シート!I300=1,踏み台シート!I514=1),2,IF(踏み台シート!I300=1,1,""))),IF(AND(踏み台シート!I300=1,踏み台シート!I514=1),2,IF(踏み台シート!I300=1,1,"")))</f>
        <v/>
      </c>
      <c r="J90" s="5" t="str">
        <f>IF($J$8&gt;=DATE(2023,5,8),IF('別紙3-3_要件ﾁｪｯｸﾘｽﾄ(0508以降)'!$C$28="×","",IF(AND(踏み台シート!J300=1,踏み台シート!J514=1),2,IF(踏み台シート!J300=1,1,""))),IF(AND(踏み台シート!J300=1,踏み台シート!J514=1),2,IF(踏み台シート!J300=1,1,"")))</f>
        <v/>
      </c>
      <c r="K90" s="5" t="str">
        <f>IF($K$8&gt;=DATE(2023,5,8),IF('別紙3-3_要件ﾁｪｯｸﾘｽﾄ(0508以降)'!$C$28="×","",IF(AND(踏み台シート!K300=1,踏み台シート!K514=1),2,IF(踏み台シート!K300=1,1,""))),IF(AND(踏み台シート!K300=1,踏み台シート!K514=1),2,IF(踏み台シート!K300=1,1,"")))</f>
        <v/>
      </c>
      <c r="L90" s="5" t="str">
        <f>IF($L$8&gt;=DATE(2023,5,8),IF('別紙3-3_要件ﾁｪｯｸﾘｽﾄ(0508以降)'!$C$28="×","",IF(AND(踏み台シート!L300=1,踏み台シート!L514=1),2,IF(踏み台シート!L300=1,1,""))),IF(AND(踏み台シート!L300=1,踏み台シート!L514=1),2,IF(踏み台シート!L300=1,1,"")))</f>
        <v/>
      </c>
      <c r="M90" s="5" t="str">
        <f>IF($M$8&gt;=DATE(2023,5,8),IF('別紙3-3_要件ﾁｪｯｸﾘｽﾄ(0508以降)'!$C$28="×","",IF(AND(踏み台シート!M300=1,踏み台シート!M514=1),2,IF(踏み台シート!M300=1,1,""))),IF(AND(踏み台シート!M300=1,踏み台シート!M514=1),2,IF(踏み台シート!M300=1,1,"")))</f>
        <v/>
      </c>
      <c r="N90" s="5" t="str">
        <f>IF($N$8&gt;=DATE(2023,5,8),IF('別紙3-3_要件ﾁｪｯｸﾘｽﾄ(0508以降)'!$C$28="×","",IF(AND(踏み台シート!N300=1,踏み台シート!N514=1),2,IF(踏み台シート!N300=1,1,""))),IF(AND(踏み台シート!N300=1,踏み台シート!N514=1),2,IF(踏み台シート!N300=1,1,"")))</f>
        <v/>
      </c>
      <c r="O90" s="5" t="str">
        <f>IF($O$8&gt;=DATE(2023,5,8),IF('別紙3-3_要件ﾁｪｯｸﾘｽﾄ(0508以降)'!$C$28="×","",IF(AND(踏み台シート!O300=1,踏み台シート!O514=1),2,IF(踏み台シート!O300=1,1,""))),IF(AND(踏み台シート!O300=1,踏み台シート!O514=1),2,IF(踏み台シート!O300=1,1,"")))</f>
        <v/>
      </c>
      <c r="P90" s="5" t="str">
        <f>IF($P$8&gt;=DATE(2023,5,8),IF('別紙3-3_要件ﾁｪｯｸﾘｽﾄ(0508以降)'!$C$28="×","",IF(AND(踏み台シート!P300=1,踏み台シート!P514=1),2,IF(踏み台シート!P300=1,1,""))),IF(AND(踏み台シート!P300=1,踏み台シート!P514=1),2,IF(踏み台シート!P300=1,1,"")))</f>
        <v/>
      </c>
      <c r="Q90" s="5" t="str">
        <f>IF($Q$8&gt;=DATE(2023,5,8),IF('別紙3-3_要件ﾁｪｯｸﾘｽﾄ(0508以降)'!$C$28="×","",IF(AND(踏み台シート!Q300=1,踏み台シート!Q514=1),2,IF(踏み台シート!Q300=1,1,""))),IF(AND(踏み台シート!Q300=1,踏み台シート!Q514=1),2,IF(踏み台シート!Q300=1,1,"")))</f>
        <v/>
      </c>
      <c r="R90" s="5" t="str">
        <f>IF($R$8&gt;=DATE(2023,5,8),IF('別紙3-3_要件ﾁｪｯｸﾘｽﾄ(0508以降)'!$C$28="×","",IF(AND(踏み台シート!R300=1,踏み台シート!R514=1),2,IF(踏み台シート!R300=1,1,""))),IF(AND(踏み台シート!R300=1,踏み台シート!R514=1),2,IF(踏み台シート!R300=1,1,"")))</f>
        <v/>
      </c>
      <c r="S90" s="5" t="str">
        <f>IF($S$8&gt;=DATE(2023,5,8),IF('別紙3-3_要件ﾁｪｯｸﾘｽﾄ(0508以降)'!$C$28="×","",IF(AND(踏み台シート!S300=1,踏み台シート!S514=1),2,IF(踏み台シート!S300=1,1,""))),IF(AND(踏み台シート!S300=1,踏み台シート!S514=1),2,IF(踏み台シート!S300=1,1,"")))</f>
        <v/>
      </c>
      <c r="T90" s="5" t="str">
        <f>IF($T$8&gt;=DATE(2023,5,8),IF('別紙3-3_要件ﾁｪｯｸﾘｽﾄ(0508以降)'!$C$28="×","",IF(AND(踏み台シート!T300=1,踏み台シート!T514=1),2,IF(踏み台シート!T300=1,1,""))),IF(AND(踏み台シート!T300=1,踏み台シート!T514=1),2,IF(踏み台シート!T300=1,1,"")))</f>
        <v/>
      </c>
      <c r="U90" s="5" t="str">
        <f>IF($U$8&gt;=DATE(2023,5,8),IF('別紙3-3_要件ﾁｪｯｸﾘｽﾄ(0508以降)'!$C$28="×","",IF(AND(踏み台シート!U300=1,踏み台シート!U514=1),2,IF(踏み台シート!U300=1,1,""))),IF(AND(踏み台シート!U300=1,踏み台シート!U514=1),2,IF(踏み台シート!U300=1,1,"")))</f>
        <v/>
      </c>
      <c r="V90" s="5" t="str">
        <f>IF($V$8&gt;=DATE(2023,5,8),IF('別紙3-3_要件ﾁｪｯｸﾘｽﾄ(0508以降)'!$C$28="×","",IF(AND(踏み台シート!V300=1,踏み台シート!V514=1),2,IF(踏み台シート!V300=1,1,""))),IF(AND(踏み台シート!V300=1,踏み台シート!V514=1),2,IF(踏み台シート!V300=1,1,"")))</f>
        <v/>
      </c>
      <c r="W90" s="5" t="str">
        <f>IF($W$8&gt;=DATE(2023,5,8),IF('別紙3-3_要件ﾁｪｯｸﾘｽﾄ(0508以降)'!$C$28="×","",IF(AND(踏み台シート!W300=1,踏み台シート!W514=1),2,IF(踏み台シート!W300=1,1,""))),IF(AND(踏み台シート!W300=1,踏み台シート!W514=1),2,IF(踏み台シート!W300=1,1,"")))</f>
        <v/>
      </c>
      <c r="X90" s="5" t="str">
        <f>IF($X$8&gt;=DATE(2023,5,8),IF('別紙3-3_要件ﾁｪｯｸﾘｽﾄ(0508以降)'!$C$28="×","",IF(AND(踏み台シート!X300=1,踏み台シート!X514=1),2,IF(踏み台シート!X300=1,1,""))),IF(AND(踏み台シート!X300=1,踏み台シート!X514=1),2,IF(踏み台シート!X300=1,1,"")))</f>
        <v/>
      </c>
      <c r="Y90" s="5" t="str">
        <f>IF($Y$8&gt;=DATE(2023,5,8),IF('別紙3-3_要件ﾁｪｯｸﾘｽﾄ(0508以降)'!$C$28="×","",IF(AND(踏み台シート!Y300=1,踏み台シート!Y514=1),2,IF(踏み台シート!Y300=1,1,""))),IF(AND(踏み台シート!Y300=1,踏み台シート!Y514=1),2,IF(踏み台シート!Y300=1,1,"")))</f>
        <v/>
      </c>
      <c r="Z90" s="5" t="str">
        <f>IF($Z$8&gt;=DATE(2023,5,8),IF('別紙3-3_要件ﾁｪｯｸﾘｽﾄ(0508以降)'!$C$28="×","",IF(AND(踏み台シート!Z300=1,踏み台シート!Z514=1),2,IF(踏み台シート!Z300=1,1,""))),IF(AND(踏み台シート!Z300=1,踏み台シート!Z514=1),2,IF(踏み台シート!Z300=1,1,"")))</f>
        <v/>
      </c>
      <c r="AA90" s="5" t="str">
        <f>IF($AA$8&gt;=DATE(2023,5,8),IF('別紙3-3_要件ﾁｪｯｸﾘｽﾄ(0508以降)'!$C$28="×","",IF(AND(踏み台シート!AA300=1,踏み台シート!AA514=1),2,IF(踏み台シート!AA300=1,1,""))),IF(AND(踏み台シート!AA300=1,踏み台シート!AA514=1),2,IF(踏み台シート!AA300=1,1,"")))</f>
        <v/>
      </c>
      <c r="AB90" s="5" t="str">
        <f>IF($AB$8&gt;=DATE(2023,5,8),IF('別紙3-3_要件ﾁｪｯｸﾘｽﾄ(0508以降)'!$C$28="×","",IF(AND(踏み台シート!AB300=1,踏み台シート!AB514=1),2,IF(踏み台シート!AB300=1,1,""))),IF(AND(踏み台シート!AB300=1,踏み台シート!AB514=1),2,IF(踏み台シート!AB300=1,1,"")))</f>
        <v/>
      </c>
      <c r="AC90" s="5" t="str">
        <f>IF($AC$8&gt;=DATE(2023,5,8),IF('別紙3-3_要件ﾁｪｯｸﾘｽﾄ(0508以降)'!$C$28="×","",IF(AND(踏み台シート!AC300=1,踏み台シート!AC514=1),2,IF(踏み台シート!AC300=1,1,""))),IF(AND(踏み台シート!AC300=1,踏み台シート!AC514=1),2,IF(踏み台シート!AC300=1,1,"")))</f>
        <v/>
      </c>
      <c r="AD90" s="5" t="str">
        <f>IF($AD$8&gt;=DATE(2023,5,8),IF('別紙3-3_要件ﾁｪｯｸﾘｽﾄ(0508以降)'!$C$28="×","",IF(AND(踏み台シート!AD300=1,踏み台シート!AD514=1),2,IF(踏み台シート!AD300=1,1,""))),IF(AND(踏み台シート!AD300=1,踏み台シート!AD514=1),2,IF(踏み台シート!AD300=1,1,"")))</f>
        <v/>
      </c>
      <c r="AE90" s="5" t="str">
        <f>IF($AE$8&gt;=DATE(2023,5,8),IF('別紙3-3_要件ﾁｪｯｸﾘｽﾄ(0508以降)'!$C$28="×","",IF(AND(踏み台シート!AE300=1,踏み台シート!AE514=1),2,IF(踏み台シート!AE300=1,1,""))),IF(AND(踏み台シート!AE300=1,踏み台シート!AE514=1),2,IF(踏み台シート!AE300=1,1,"")))</f>
        <v/>
      </c>
      <c r="AF90" s="5" t="str">
        <f>IF($AF$8&gt;=DATE(2023,5,8),IF('別紙3-3_要件ﾁｪｯｸﾘｽﾄ(0508以降)'!$C$28="×","",IF(AND(踏み台シート!AF300=1,踏み台シート!AF514=1),2,IF(踏み台シート!AF300=1,1,""))),IF(AND(踏み台シート!AF300=1,踏み台シート!AF514=1),2,IF(踏み台シート!AF300=1,1,"")))</f>
        <v/>
      </c>
      <c r="AG90" s="5" t="str">
        <f>IF($AG$8&gt;=DATE(2023,5,8),IF('別紙3-3_要件ﾁｪｯｸﾘｽﾄ(0508以降)'!$C$28="×","",IF(AND(踏み台シート!AG300=1,踏み台シート!AG514=1),2,IF(踏み台シート!AG300=1,1,""))),IF(AND(踏み台シート!AG300=1,踏み台シート!AG514=1),2,IF(踏み台シート!AG300=1,1,"")))</f>
        <v/>
      </c>
      <c r="AH90" s="5" t="str">
        <f>IF($AH$8&gt;=DATE(2023,5,8),IF('別紙3-3_要件ﾁｪｯｸﾘｽﾄ(0508以降)'!$C$28="×","",IF(AND(踏み台シート!AH300=1,踏み台シート!AH514=1),2,IF(踏み台シート!AH300=1,1,""))),IF(AND(踏み台シート!AH300=1,踏み台シート!AH514=1),2,IF(踏み台シート!AH300=1,1,"")))</f>
        <v/>
      </c>
      <c r="AI90" s="5" t="str">
        <f>IF($AI$8&gt;=DATE(2023,5,8),IF('別紙3-3_要件ﾁｪｯｸﾘｽﾄ(0508以降)'!$C$28="×","",IF(AND(踏み台シート!AI300=1,踏み台シート!AI514=1),2,IF(踏み台シート!AI300=1,1,""))),IF(AND(踏み台シート!AI300=1,踏み台シート!AI514=1),2,IF(踏み台シート!AI300=1,1,"")))</f>
        <v/>
      </c>
      <c r="AJ90" s="5" t="str">
        <f>IF($AJ$8&gt;=DATE(2023,5,8),IF('別紙3-3_要件ﾁｪｯｸﾘｽﾄ(0508以降)'!$C$28="×","",IF(AND(踏み台シート!AJ300=1,踏み台シート!AJ514=1),2,IF(踏み台シート!AJ300=1,1,""))),IF(AND(踏み台シート!AJ300=1,踏み台シート!AJ514=1),2,IF(踏み台シート!AJ300=1,1,"")))</f>
        <v/>
      </c>
      <c r="AK90" s="5" t="str">
        <f>IF($AK$8&gt;=DATE(2023,5,8),IF('別紙3-3_要件ﾁｪｯｸﾘｽﾄ(0508以降)'!$C$28="×","",IF(AND(踏み台シート!AK300=1,踏み台シート!AK514=1),2,IF(踏み台シート!AK300=1,1,""))),IF(AND(踏み台シート!AK300=1,踏み台シート!AK514=1),2,IF(踏み台シート!AK300=1,1,"")))</f>
        <v/>
      </c>
      <c r="AL90" s="5" t="str">
        <f>IF($AL$8&gt;=DATE(2023,5,8),IF('別紙3-3_要件ﾁｪｯｸﾘｽﾄ(0508以降)'!$C$28="×","",IF(AND(踏み台シート!AL300=1,踏み台シート!AL514=1),2,IF(踏み台シート!AL300=1,1,""))),IF(AND(踏み台シート!AL300=1,踏み台シート!AL514=1),2,IF(踏み台シート!AL300=1,1,"")))</f>
        <v/>
      </c>
      <c r="AM90" s="5" t="str">
        <f>IF($AM$8&gt;=DATE(2023,5,8),IF('別紙3-3_要件ﾁｪｯｸﾘｽﾄ(0508以降)'!$C$28="×","",IF(AND(踏み台シート!AM300=1,踏み台シート!AM514=1),2,IF(踏み台シート!AM300=1,1,""))),IF(AND(踏み台シート!AM300=1,踏み台シート!AM514=1),2,IF(踏み台シート!AM300=1,1,"")))</f>
        <v/>
      </c>
      <c r="AN90" s="5" t="str">
        <f>IF($AN$8&gt;=DATE(2023,5,8),IF('別紙3-3_要件ﾁｪｯｸﾘｽﾄ(0508以降)'!$C$28="×","",IF(AND(踏み台シート!AN300=1,踏み台シート!AN514=1),2,IF(踏み台シート!AN300=1,1,""))),IF(AND(踏み台シート!AN300=1,踏み台シート!AN514=1),2,IF(踏み台シート!AN300=1,1,"")))</f>
        <v/>
      </c>
      <c r="AO90" s="5" t="str">
        <f>IF($AO$8&gt;=DATE(2023,5,8),IF('別紙3-3_要件ﾁｪｯｸﾘｽﾄ(0508以降)'!$C$28="×","",IF(AND(踏み台シート!AO300=1,踏み台シート!AO514=1),2,IF(踏み台シート!AO300=1,1,""))),IF(AND(踏み台シート!AO300=1,踏み台シート!AO514=1),2,IF(踏み台シート!AO300=1,1,"")))</f>
        <v/>
      </c>
      <c r="AP90" s="5" t="str">
        <f>IF($AP$8&gt;=DATE(2023,5,8),IF('別紙3-3_要件ﾁｪｯｸﾘｽﾄ(0508以降)'!$C$28="×","",IF(AND(踏み台シート!AP300=1,踏み台シート!AP514=1),2,IF(踏み台シート!AP300=1,1,""))),IF(AND(踏み台シート!AP300=1,踏み台シート!AP514=1),2,IF(踏み台シート!AP300=1,1,"")))</f>
        <v/>
      </c>
      <c r="AQ90" s="5" t="str">
        <f>IF($AQ$8&gt;=DATE(2023,5,8),IF('別紙3-3_要件ﾁｪｯｸﾘｽﾄ(0508以降)'!$C$28="×","",IF(AND(踏み台シート!AQ300=1,踏み台シート!AQ514=1),2,IF(踏み台シート!AQ300=1,1,""))),IF(AND(踏み台シート!AQ300=1,踏み台シート!AQ514=1),2,IF(踏み台シート!AQ300=1,1,"")))</f>
        <v/>
      </c>
      <c r="AR90" s="5" t="str">
        <f>IF($AR$8&gt;=DATE(2023,5,8),IF('別紙3-3_要件ﾁｪｯｸﾘｽﾄ(0508以降)'!$C$28="×","",IF(AND(踏み台シート!AR300=1,踏み台シート!AR514=1),2,IF(踏み台シート!AR300=1,1,""))),IF(AND(踏み台シート!AR300=1,踏み台シート!AR514=1),2,IF(踏み台シート!AR300=1,1,"")))</f>
        <v/>
      </c>
      <c r="AS90" s="5" t="str">
        <f>IF($AS$8&gt;=DATE(2023,5,8),IF('別紙3-3_要件ﾁｪｯｸﾘｽﾄ(0508以降)'!$C$28="×","",IF(AND(踏み台シート!AS300=1,踏み台シート!AS514=1),2,IF(踏み台シート!AS300=1,1,""))),IF(AND(踏み台シート!AS300=1,踏み台シート!AS514=1),2,IF(踏み台シート!AS300=1,1,"")))</f>
        <v/>
      </c>
      <c r="AT90" s="5" t="str">
        <f>IF($AT$8&gt;=DATE(2023,5,8),IF('別紙3-3_要件ﾁｪｯｸﾘｽﾄ(0508以降)'!$C$28="×","",IF(AND(踏み台シート!AT300=1,踏み台シート!AT514=1),2,IF(踏み台シート!AT300=1,1,""))),IF(AND(踏み台シート!AT300=1,踏み台シート!AT514=1),2,IF(踏み台シート!AT300=1,1,"")))</f>
        <v/>
      </c>
      <c r="AU90" s="5" t="str">
        <f>IF($AU$8&gt;=DATE(2023,5,8),IF('別紙3-3_要件ﾁｪｯｸﾘｽﾄ(0508以降)'!$C$28="×","",IF(AND(踏み台シート!AU300=1,踏み台シート!AU514=1),2,IF(踏み台シート!AU300=1,1,""))),IF(AND(踏み台シート!AU300=1,踏み台シート!AU514=1),2,IF(踏み台シート!AU300=1,1,"")))</f>
        <v/>
      </c>
      <c r="AV90" s="5" t="str">
        <f>IF($AV$8&gt;=DATE(2023,5,8),IF('別紙3-3_要件ﾁｪｯｸﾘｽﾄ(0508以降)'!$C$28="×","",IF(AND(踏み台シート!AV300=1,踏み台シート!AV514=1),2,IF(踏み台シート!AV300=1,1,""))),IF(AND(踏み台シート!AV300=1,踏み台シート!AV514=1),2,IF(踏み台シート!AV300=1,1,"")))</f>
        <v/>
      </c>
      <c r="AW90" s="5" t="str">
        <f>IF($AW$8&gt;=DATE(2023,5,8),IF('別紙3-3_要件ﾁｪｯｸﾘｽﾄ(0508以降)'!$C$28="×","",IF(AND(踏み台シート!AW300=1,踏み台シート!AW514=1),2,IF(踏み台シート!AW300=1,1,""))),IF(AND(踏み台シート!AW300=1,踏み台シート!AW514=1),2,IF(踏み台シート!AW300=1,1,"")))</f>
        <v/>
      </c>
      <c r="AX90" s="5" t="str">
        <f>IF($AX$8&gt;=DATE(2023,5,8),IF('別紙3-3_要件ﾁｪｯｸﾘｽﾄ(0508以降)'!$C$28="×","",IF(AND(踏み台シート!AX300=1,踏み台シート!AX514=1),2,IF(踏み台シート!AX300=1,1,""))),IF(AND(踏み台シート!AX300=1,踏み台シート!AX514=1),2,IF(踏み台シート!AX300=1,1,"")))</f>
        <v/>
      </c>
      <c r="AY90" s="5" t="str">
        <f>IF($AY$8&gt;=DATE(2023,5,8),IF('別紙3-3_要件ﾁｪｯｸﾘｽﾄ(0508以降)'!$C$28="×","",IF(AND(踏み台シート!AY300=1,踏み台シート!AY514=1),2,IF(踏み台シート!AY300=1,1,""))),IF(AND(踏み台シート!AY300=1,踏み台シート!AY514=1),2,IF(踏み台シート!AY300=1,1,"")))</f>
        <v/>
      </c>
      <c r="AZ90" s="5" t="str">
        <f>IF($AZ$8&gt;=DATE(2023,5,8),IF('別紙3-3_要件ﾁｪｯｸﾘｽﾄ(0508以降)'!$C$28="×","",IF(AND(踏み台シート!AZ300=1,踏み台シート!AZ514=1),2,IF(踏み台シート!AZ300=1,1,""))),IF(AND(踏み台シート!AZ300=1,踏み台シート!AZ514=1),2,IF(踏み台シート!AZ300=1,1,"")))</f>
        <v/>
      </c>
      <c r="BA90" s="5" t="str">
        <f>IF($BA$8&gt;=DATE(2023,5,8),IF('別紙3-3_要件ﾁｪｯｸﾘｽﾄ(0508以降)'!$C$28="×","",IF(AND(踏み台シート!BA300=1,踏み台シート!BA514=1),2,IF(踏み台シート!BA300=1,1,""))),IF(AND(踏み台シート!BA300=1,踏み台シート!BA514=1),2,IF(踏み台シート!BA300=1,1,"")))</f>
        <v/>
      </c>
      <c r="BB90" s="18" t="str">
        <f t="shared" si="28"/>
        <v/>
      </c>
      <c r="BC90" s="7" t="str">
        <f t="shared" si="26"/>
        <v/>
      </c>
      <c r="BD90" s="7" t="str">
        <f t="shared" si="27"/>
        <v/>
      </c>
    </row>
    <row r="91" spans="1:56" ht="24" hidden="1" customHeight="1" x14ac:dyDescent="0.2">
      <c r="A91" s="5" t="str">
        <f t="shared" si="25"/>
        <v/>
      </c>
      <c r="B91" s="14" t="str">
        <f>IF('別紙3-1_区分⑤所要額内訳'!B93="","",'別紙3-1_区分⑤所要額内訳'!B93)</f>
        <v/>
      </c>
      <c r="C91" s="5" t="str">
        <f>IF('別紙3-1_区分⑤所要額内訳'!C93="","",'別紙3-1_区分⑤所要額内訳'!C93)</f>
        <v/>
      </c>
      <c r="D91" s="5">
        <f>IF($D$8&gt;=DATE(2023,5,8),IF('別紙3-3_要件ﾁｪｯｸﾘｽﾄ(0508以降)'!$C$28="×","",IF(AND(踏み台シート!D301=1,踏み台シート!D515=1),2,IF(踏み台シート!D301=1,1,""))),IF(AND(踏み台シート!D301=1,踏み台シート!D515=1),2,IF(踏み台シート!D301=1,1,"")))</f>
        <v>1</v>
      </c>
      <c r="E91" s="5" t="str">
        <f>IF($E$8&gt;=DATE(2023,5,8),IF('別紙3-3_要件ﾁｪｯｸﾘｽﾄ(0508以降)'!$C$28="×","",IF(AND(踏み台シート!E301=1,踏み台シート!E515=1),2,IF(踏み台シート!E301=1,1,""))),IF(AND(踏み台シート!E301=1,踏み台シート!E515=1),2,IF(踏み台シート!E301=1,1,"")))</f>
        <v/>
      </c>
      <c r="F91" s="5" t="str">
        <f>IF($F$8&gt;=DATE(2023,5,8),IF('別紙3-3_要件ﾁｪｯｸﾘｽﾄ(0508以降)'!$C$28="×","",IF(AND(踏み台シート!F301=1,踏み台シート!F515=1),2,IF(踏み台シート!F301=1,1,""))),IF(AND(踏み台シート!F301=1,踏み台シート!F515=1),2,IF(踏み台シート!F301=1,1,"")))</f>
        <v/>
      </c>
      <c r="G91" s="5" t="str">
        <f>IF($G$8&gt;=DATE(2023,5,8),IF('別紙3-3_要件ﾁｪｯｸﾘｽﾄ(0508以降)'!$C$28="×","",IF(AND(踏み台シート!G301=1,踏み台シート!G515=1),2,IF(踏み台シート!G301=1,1,""))),IF(AND(踏み台シート!G301=1,踏み台シート!G515=1),2,IF(踏み台シート!G301=1,1,"")))</f>
        <v/>
      </c>
      <c r="H91" s="5" t="str">
        <f>IF($H$8&gt;=DATE(2023,5,8),IF('別紙3-3_要件ﾁｪｯｸﾘｽﾄ(0508以降)'!$C$28="×","",IF(AND(踏み台シート!H301=1,踏み台シート!H515=1),2,IF(踏み台シート!H301=1,1,""))),IF(AND(踏み台シート!H301=1,踏み台シート!H515=1),2,IF(踏み台シート!H301=1,1,"")))</f>
        <v/>
      </c>
      <c r="I91" s="5" t="str">
        <f>IF($I$8&gt;=DATE(2023,5,8),IF('別紙3-3_要件ﾁｪｯｸﾘｽﾄ(0508以降)'!$C$28="×","",IF(AND(踏み台シート!I301=1,踏み台シート!I515=1),2,IF(踏み台シート!I301=1,1,""))),IF(AND(踏み台シート!I301=1,踏み台シート!I515=1),2,IF(踏み台シート!I301=1,1,"")))</f>
        <v/>
      </c>
      <c r="J91" s="5" t="str">
        <f>IF($J$8&gt;=DATE(2023,5,8),IF('別紙3-3_要件ﾁｪｯｸﾘｽﾄ(0508以降)'!$C$28="×","",IF(AND(踏み台シート!J301=1,踏み台シート!J515=1),2,IF(踏み台シート!J301=1,1,""))),IF(AND(踏み台シート!J301=1,踏み台シート!J515=1),2,IF(踏み台シート!J301=1,1,"")))</f>
        <v/>
      </c>
      <c r="K91" s="5" t="str">
        <f>IF($K$8&gt;=DATE(2023,5,8),IF('別紙3-3_要件ﾁｪｯｸﾘｽﾄ(0508以降)'!$C$28="×","",IF(AND(踏み台シート!K301=1,踏み台シート!K515=1),2,IF(踏み台シート!K301=1,1,""))),IF(AND(踏み台シート!K301=1,踏み台シート!K515=1),2,IF(踏み台シート!K301=1,1,"")))</f>
        <v/>
      </c>
      <c r="L91" s="5" t="str">
        <f>IF($L$8&gt;=DATE(2023,5,8),IF('別紙3-3_要件ﾁｪｯｸﾘｽﾄ(0508以降)'!$C$28="×","",IF(AND(踏み台シート!L301=1,踏み台シート!L515=1),2,IF(踏み台シート!L301=1,1,""))),IF(AND(踏み台シート!L301=1,踏み台シート!L515=1),2,IF(踏み台シート!L301=1,1,"")))</f>
        <v/>
      </c>
      <c r="M91" s="5" t="str">
        <f>IF($M$8&gt;=DATE(2023,5,8),IF('別紙3-3_要件ﾁｪｯｸﾘｽﾄ(0508以降)'!$C$28="×","",IF(AND(踏み台シート!M301=1,踏み台シート!M515=1),2,IF(踏み台シート!M301=1,1,""))),IF(AND(踏み台シート!M301=1,踏み台シート!M515=1),2,IF(踏み台シート!M301=1,1,"")))</f>
        <v/>
      </c>
      <c r="N91" s="5" t="str">
        <f>IF($N$8&gt;=DATE(2023,5,8),IF('別紙3-3_要件ﾁｪｯｸﾘｽﾄ(0508以降)'!$C$28="×","",IF(AND(踏み台シート!N301=1,踏み台シート!N515=1),2,IF(踏み台シート!N301=1,1,""))),IF(AND(踏み台シート!N301=1,踏み台シート!N515=1),2,IF(踏み台シート!N301=1,1,"")))</f>
        <v/>
      </c>
      <c r="O91" s="5" t="str">
        <f>IF($O$8&gt;=DATE(2023,5,8),IF('別紙3-3_要件ﾁｪｯｸﾘｽﾄ(0508以降)'!$C$28="×","",IF(AND(踏み台シート!O301=1,踏み台シート!O515=1),2,IF(踏み台シート!O301=1,1,""))),IF(AND(踏み台シート!O301=1,踏み台シート!O515=1),2,IF(踏み台シート!O301=1,1,"")))</f>
        <v/>
      </c>
      <c r="P91" s="5" t="str">
        <f>IF($P$8&gt;=DATE(2023,5,8),IF('別紙3-3_要件ﾁｪｯｸﾘｽﾄ(0508以降)'!$C$28="×","",IF(AND(踏み台シート!P301=1,踏み台シート!P515=1),2,IF(踏み台シート!P301=1,1,""))),IF(AND(踏み台シート!P301=1,踏み台シート!P515=1),2,IF(踏み台シート!P301=1,1,"")))</f>
        <v/>
      </c>
      <c r="Q91" s="5" t="str">
        <f>IF($Q$8&gt;=DATE(2023,5,8),IF('別紙3-3_要件ﾁｪｯｸﾘｽﾄ(0508以降)'!$C$28="×","",IF(AND(踏み台シート!Q301=1,踏み台シート!Q515=1),2,IF(踏み台シート!Q301=1,1,""))),IF(AND(踏み台シート!Q301=1,踏み台シート!Q515=1),2,IF(踏み台シート!Q301=1,1,"")))</f>
        <v/>
      </c>
      <c r="R91" s="5" t="str">
        <f>IF($R$8&gt;=DATE(2023,5,8),IF('別紙3-3_要件ﾁｪｯｸﾘｽﾄ(0508以降)'!$C$28="×","",IF(AND(踏み台シート!R301=1,踏み台シート!R515=1),2,IF(踏み台シート!R301=1,1,""))),IF(AND(踏み台シート!R301=1,踏み台シート!R515=1),2,IF(踏み台シート!R301=1,1,"")))</f>
        <v/>
      </c>
      <c r="S91" s="5" t="str">
        <f>IF($S$8&gt;=DATE(2023,5,8),IF('別紙3-3_要件ﾁｪｯｸﾘｽﾄ(0508以降)'!$C$28="×","",IF(AND(踏み台シート!S301=1,踏み台シート!S515=1),2,IF(踏み台シート!S301=1,1,""))),IF(AND(踏み台シート!S301=1,踏み台シート!S515=1),2,IF(踏み台シート!S301=1,1,"")))</f>
        <v/>
      </c>
      <c r="T91" s="5" t="str">
        <f>IF($T$8&gt;=DATE(2023,5,8),IF('別紙3-3_要件ﾁｪｯｸﾘｽﾄ(0508以降)'!$C$28="×","",IF(AND(踏み台シート!T301=1,踏み台シート!T515=1),2,IF(踏み台シート!T301=1,1,""))),IF(AND(踏み台シート!T301=1,踏み台シート!T515=1),2,IF(踏み台シート!T301=1,1,"")))</f>
        <v/>
      </c>
      <c r="U91" s="5" t="str">
        <f>IF($U$8&gt;=DATE(2023,5,8),IF('別紙3-3_要件ﾁｪｯｸﾘｽﾄ(0508以降)'!$C$28="×","",IF(AND(踏み台シート!U301=1,踏み台シート!U515=1),2,IF(踏み台シート!U301=1,1,""))),IF(AND(踏み台シート!U301=1,踏み台シート!U515=1),2,IF(踏み台シート!U301=1,1,"")))</f>
        <v/>
      </c>
      <c r="V91" s="5" t="str">
        <f>IF($V$8&gt;=DATE(2023,5,8),IF('別紙3-3_要件ﾁｪｯｸﾘｽﾄ(0508以降)'!$C$28="×","",IF(AND(踏み台シート!V301=1,踏み台シート!V515=1),2,IF(踏み台シート!V301=1,1,""))),IF(AND(踏み台シート!V301=1,踏み台シート!V515=1),2,IF(踏み台シート!V301=1,1,"")))</f>
        <v/>
      </c>
      <c r="W91" s="5" t="str">
        <f>IF($W$8&gt;=DATE(2023,5,8),IF('別紙3-3_要件ﾁｪｯｸﾘｽﾄ(0508以降)'!$C$28="×","",IF(AND(踏み台シート!W301=1,踏み台シート!W515=1),2,IF(踏み台シート!W301=1,1,""))),IF(AND(踏み台シート!W301=1,踏み台シート!W515=1),2,IF(踏み台シート!W301=1,1,"")))</f>
        <v/>
      </c>
      <c r="X91" s="5" t="str">
        <f>IF($X$8&gt;=DATE(2023,5,8),IF('別紙3-3_要件ﾁｪｯｸﾘｽﾄ(0508以降)'!$C$28="×","",IF(AND(踏み台シート!X301=1,踏み台シート!X515=1),2,IF(踏み台シート!X301=1,1,""))),IF(AND(踏み台シート!X301=1,踏み台シート!X515=1),2,IF(踏み台シート!X301=1,1,"")))</f>
        <v/>
      </c>
      <c r="Y91" s="5" t="str">
        <f>IF($Y$8&gt;=DATE(2023,5,8),IF('別紙3-3_要件ﾁｪｯｸﾘｽﾄ(0508以降)'!$C$28="×","",IF(AND(踏み台シート!Y301=1,踏み台シート!Y515=1),2,IF(踏み台シート!Y301=1,1,""))),IF(AND(踏み台シート!Y301=1,踏み台シート!Y515=1),2,IF(踏み台シート!Y301=1,1,"")))</f>
        <v/>
      </c>
      <c r="Z91" s="5" t="str">
        <f>IF($Z$8&gt;=DATE(2023,5,8),IF('別紙3-3_要件ﾁｪｯｸﾘｽﾄ(0508以降)'!$C$28="×","",IF(AND(踏み台シート!Z301=1,踏み台シート!Z515=1),2,IF(踏み台シート!Z301=1,1,""))),IF(AND(踏み台シート!Z301=1,踏み台シート!Z515=1),2,IF(踏み台シート!Z301=1,1,"")))</f>
        <v/>
      </c>
      <c r="AA91" s="5" t="str">
        <f>IF($AA$8&gt;=DATE(2023,5,8),IF('別紙3-3_要件ﾁｪｯｸﾘｽﾄ(0508以降)'!$C$28="×","",IF(AND(踏み台シート!AA301=1,踏み台シート!AA515=1),2,IF(踏み台シート!AA301=1,1,""))),IF(AND(踏み台シート!AA301=1,踏み台シート!AA515=1),2,IF(踏み台シート!AA301=1,1,"")))</f>
        <v/>
      </c>
      <c r="AB91" s="5" t="str">
        <f>IF($AB$8&gt;=DATE(2023,5,8),IF('別紙3-3_要件ﾁｪｯｸﾘｽﾄ(0508以降)'!$C$28="×","",IF(AND(踏み台シート!AB301=1,踏み台シート!AB515=1),2,IF(踏み台シート!AB301=1,1,""))),IF(AND(踏み台シート!AB301=1,踏み台シート!AB515=1),2,IF(踏み台シート!AB301=1,1,"")))</f>
        <v/>
      </c>
      <c r="AC91" s="5" t="str">
        <f>IF($AC$8&gt;=DATE(2023,5,8),IF('別紙3-3_要件ﾁｪｯｸﾘｽﾄ(0508以降)'!$C$28="×","",IF(AND(踏み台シート!AC301=1,踏み台シート!AC515=1),2,IF(踏み台シート!AC301=1,1,""))),IF(AND(踏み台シート!AC301=1,踏み台シート!AC515=1),2,IF(踏み台シート!AC301=1,1,"")))</f>
        <v/>
      </c>
      <c r="AD91" s="5" t="str">
        <f>IF($AD$8&gt;=DATE(2023,5,8),IF('別紙3-3_要件ﾁｪｯｸﾘｽﾄ(0508以降)'!$C$28="×","",IF(AND(踏み台シート!AD301=1,踏み台シート!AD515=1),2,IF(踏み台シート!AD301=1,1,""))),IF(AND(踏み台シート!AD301=1,踏み台シート!AD515=1),2,IF(踏み台シート!AD301=1,1,"")))</f>
        <v/>
      </c>
      <c r="AE91" s="5" t="str">
        <f>IF($AE$8&gt;=DATE(2023,5,8),IF('別紙3-3_要件ﾁｪｯｸﾘｽﾄ(0508以降)'!$C$28="×","",IF(AND(踏み台シート!AE301=1,踏み台シート!AE515=1),2,IF(踏み台シート!AE301=1,1,""))),IF(AND(踏み台シート!AE301=1,踏み台シート!AE515=1),2,IF(踏み台シート!AE301=1,1,"")))</f>
        <v/>
      </c>
      <c r="AF91" s="5" t="str">
        <f>IF($AF$8&gt;=DATE(2023,5,8),IF('別紙3-3_要件ﾁｪｯｸﾘｽﾄ(0508以降)'!$C$28="×","",IF(AND(踏み台シート!AF301=1,踏み台シート!AF515=1),2,IF(踏み台シート!AF301=1,1,""))),IF(AND(踏み台シート!AF301=1,踏み台シート!AF515=1),2,IF(踏み台シート!AF301=1,1,"")))</f>
        <v/>
      </c>
      <c r="AG91" s="5" t="str">
        <f>IF($AG$8&gt;=DATE(2023,5,8),IF('別紙3-3_要件ﾁｪｯｸﾘｽﾄ(0508以降)'!$C$28="×","",IF(AND(踏み台シート!AG301=1,踏み台シート!AG515=1),2,IF(踏み台シート!AG301=1,1,""))),IF(AND(踏み台シート!AG301=1,踏み台シート!AG515=1),2,IF(踏み台シート!AG301=1,1,"")))</f>
        <v/>
      </c>
      <c r="AH91" s="5" t="str">
        <f>IF($AH$8&gt;=DATE(2023,5,8),IF('別紙3-3_要件ﾁｪｯｸﾘｽﾄ(0508以降)'!$C$28="×","",IF(AND(踏み台シート!AH301=1,踏み台シート!AH515=1),2,IF(踏み台シート!AH301=1,1,""))),IF(AND(踏み台シート!AH301=1,踏み台シート!AH515=1),2,IF(踏み台シート!AH301=1,1,"")))</f>
        <v/>
      </c>
      <c r="AI91" s="5" t="str">
        <f>IF($AI$8&gt;=DATE(2023,5,8),IF('別紙3-3_要件ﾁｪｯｸﾘｽﾄ(0508以降)'!$C$28="×","",IF(AND(踏み台シート!AI301=1,踏み台シート!AI515=1),2,IF(踏み台シート!AI301=1,1,""))),IF(AND(踏み台シート!AI301=1,踏み台シート!AI515=1),2,IF(踏み台シート!AI301=1,1,"")))</f>
        <v/>
      </c>
      <c r="AJ91" s="5" t="str">
        <f>IF($AJ$8&gt;=DATE(2023,5,8),IF('別紙3-3_要件ﾁｪｯｸﾘｽﾄ(0508以降)'!$C$28="×","",IF(AND(踏み台シート!AJ301=1,踏み台シート!AJ515=1),2,IF(踏み台シート!AJ301=1,1,""))),IF(AND(踏み台シート!AJ301=1,踏み台シート!AJ515=1),2,IF(踏み台シート!AJ301=1,1,"")))</f>
        <v/>
      </c>
      <c r="AK91" s="5" t="str">
        <f>IF($AK$8&gt;=DATE(2023,5,8),IF('別紙3-3_要件ﾁｪｯｸﾘｽﾄ(0508以降)'!$C$28="×","",IF(AND(踏み台シート!AK301=1,踏み台シート!AK515=1),2,IF(踏み台シート!AK301=1,1,""))),IF(AND(踏み台シート!AK301=1,踏み台シート!AK515=1),2,IF(踏み台シート!AK301=1,1,"")))</f>
        <v/>
      </c>
      <c r="AL91" s="5" t="str">
        <f>IF($AL$8&gt;=DATE(2023,5,8),IF('別紙3-3_要件ﾁｪｯｸﾘｽﾄ(0508以降)'!$C$28="×","",IF(AND(踏み台シート!AL301=1,踏み台シート!AL515=1),2,IF(踏み台シート!AL301=1,1,""))),IF(AND(踏み台シート!AL301=1,踏み台シート!AL515=1),2,IF(踏み台シート!AL301=1,1,"")))</f>
        <v/>
      </c>
      <c r="AM91" s="5" t="str">
        <f>IF($AM$8&gt;=DATE(2023,5,8),IF('別紙3-3_要件ﾁｪｯｸﾘｽﾄ(0508以降)'!$C$28="×","",IF(AND(踏み台シート!AM301=1,踏み台シート!AM515=1),2,IF(踏み台シート!AM301=1,1,""))),IF(AND(踏み台シート!AM301=1,踏み台シート!AM515=1),2,IF(踏み台シート!AM301=1,1,"")))</f>
        <v/>
      </c>
      <c r="AN91" s="5" t="str">
        <f>IF($AN$8&gt;=DATE(2023,5,8),IF('別紙3-3_要件ﾁｪｯｸﾘｽﾄ(0508以降)'!$C$28="×","",IF(AND(踏み台シート!AN301=1,踏み台シート!AN515=1),2,IF(踏み台シート!AN301=1,1,""))),IF(AND(踏み台シート!AN301=1,踏み台シート!AN515=1),2,IF(踏み台シート!AN301=1,1,"")))</f>
        <v/>
      </c>
      <c r="AO91" s="5" t="str">
        <f>IF($AO$8&gt;=DATE(2023,5,8),IF('別紙3-3_要件ﾁｪｯｸﾘｽﾄ(0508以降)'!$C$28="×","",IF(AND(踏み台シート!AO301=1,踏み台シート!AO515=1),2,IF(踏み台シート!AO301=1,1,""))),IF(AND(踏み台シート!AO301=1,踏み台シート!AO515=1),2,IF(踏み台シート!AO301=1,1,"")))</f>
        <v/>
      </c>
      <c r="AP91" s="5" t="str">
        <f>IF($AP$8&gt;=DATE(2023,5,8),IF('別紙3-3_要件ﾁｪｯｸﾘｽﾄ(0508以降)'!$C$28="×","",IF(AND(踏み台シート!AP301=1,踏み台シート!AP515=1),2,IF(踏み台シート!AP301=1,1,""))),IF(AND(踏み台シート!AP301=1,踏み台シート!AP515=1),2,IF(踏み台シート!AP301=1,1,"")))</f>
        <v/>
      </c>
      <c r="AQ91" s="5" t="str">
        <f>IF($AQ$8&gt;=DATE(2023,5,8),IF('別紙3-3_要件ﾁｪｯｸﾘｽﾄ(0508以降)'!$C$28="×","",IF(AND(踏み台シート!AQ301=1,踏み台シート!AQ515=1),2,IF(踏み台シート!AQ301=1,1,""))),IF(AND(踏み台シート!AQ301=1,踏み台シート!AQ515=1),2,IF(踏み台シート!AQ301=1,1,"")))</f>
        <v/>
      </c>
      <c r="AR91" s="5" t="str">
        <f>IF($AR$8&gt;=DATE(2023,5,8),IF('別紙3-3_要件ﾁｪｯｸﾘｽﾄ(0508以降)'!$C$28="×","",IF(AND(踏み台シート!AR301=1,踏み台シート!AR515=1),2,IF(踏み台シート!AR301=1,1,""))),IF(AND(踏み台シート!AR301=1,踏み台シート!AR515=1),2,IF(踏み台シート!AR301=1,1,"")))</f>
        <v/>
      </c>
      <c r="AS91" s="5" t="str">
        <f>IF($AS$8&gt;=DATE(2023,5,8),IF('別紙3-3_要件ﾁｪｯｸﾘｽﾄ(0508以降)'!$C$28="×","",IF(AND(踏み台シート!AS301=1,踏み台シート!AS515=1),2,IF(踏み台シート!AS301=1,1,""))),IF(AND(踏み台シート!AS301=1,踏み台シート!AS515=1),2,IF(踏み台シート!AS301=1,1,"")))</f>
        <v/>
      </c>
      <c r="AT91" s="5" t="str">
        <f>IF($AT$8&gt;=DATE(2023,5,8),IF('別紙3-3_要件ﾁｪｯｸﾘｽﾄ(0508以降)'!$C$28="×","",IF(AND(踏み台シート!AT301=1,踏み台シート!AT515=1),2,IF(踏み台シート!AT301=1,1,""))),IF(AND(踏み台シート!AT301=1,踏み台シート!AT515=1),2,IF(踏み台シート!AT301=1,1,"")))</f>
        <v/>
      </c>
      <c r="AU91" s="5" t="str">
        <f>IF($AU$8&gt;=DATE(2023,5,8),IF('別紙3-3_要件ﾁｪｯｸﾘｽﾄ(0508以降)'!$C$28="×","",IF(AND(踏み台シート!AU301=1,踏み台シート!AU515=1),2,IF(踏み台シート!AU301=1,1,""))),IF(AND(踏み台シート!AU301=1,踏み台シート!AU515=1),2,IF(踏み台シート!AU301=1,1,"")))</f>
        <v/>
      </c>
      <c r="AV91" s="5" t="str">
        <f>IF($AV$8&gt;=DATE(2023,5,8),IF('別紙3-3_要件ﾁｪｯｸﾘｽﾄ(0508以降)'!$C$28="×","",IF(AND(踏み台シート!AV301=1,踏み台シート!AV515=1),2,IF(踏み台シート!AV301=1,1,""))),IF(AND(踏み台シート!AV301=1,踏み台シート!AV515=1),2,IF(踏み台シート!AV301=1,1,"")))</f>
        <v/>
      </c>
      <c r="AW91" s="5" t="str">
        <f>IF($AW$8&gt;=DATE(2023,5,8),IF('別紙3-3_要件ﾁｪｯｸﾘｽﾄ(0508以降)'!$C$28="×","",IF(AND(踏み台シート!AW301=1,踏み台シート!AW515=1),2,IF(踏み台シート!AW301=1,1,""))),IF(AND(踏み台シート!AW301=1,踏み台シート!AW515=1),2,IF(踏み台シート!AW301=1,1,"")))</f>
        <v/>
      </c>
      <c r="AX91" s="5" t="str">
        <f>IF($AX$8&gt;=DATE(2023,5,8),IF('別紙3-3_要件ﾁｪｯｸﾘｽﾄ(0508以降)'!$C$28="×","",IF(AND(踏み台シート!AX301=1,踏み台シート!AX515=1),2,IF(踏み台シート!AX301=1,1,""))),IF(AND(踏み台シート!AX301=1,踏み台シート!AX515=1),2,IF(踏み台シート!AX301=1,1,"")))</f>
        <v/>
      </c>
      <c r="AY91" s="5" t="str">
        <f>IF($AY$8&gt;=DATE(2023,5,8),IF('別紙3-3_要件ﾁｪｯｸﾘｽﾄ(0508以降)'!$C$28="×","",IF(AND(踏み台シート!AY301=1,踏み台シート!AY515=1),2,IF(踏み台シート!AY301=1,1,""))),IF(AND(踏み台シート!AY301=1,踏み台シート!AY515=1),2,IF(踏み台シート!AY301=1,1,"")))</f>
        <v/>
      </c>
      <c r="AZ91" s="5" t="str">
        <f>IF($AZ$8&gt;=DATE(2023,5,8),IF('別紙3-3_要件ﾁｪｯｸﾘｽﾄ(0508以降)'!$C$28="×","",IF(AND(踏み台シート!AZ301=1,踏み台シート!AZ515=1),2,IF(踏み台シート!AZ301=1,1,""))),IF(AND(踏み台シート!AZ301=1,踏み台シート!AZ515=1),2,IF(踏み台シート!AZ301=1,1,"")))</f>
        <v/>
      </c>
      <c r="BA91" s="5" t="str">
        <f>IF($BA$8&gt;=DATE(2023,5,8),IF('別紙3-3_要件ﾁｪｯｸﾘｽﾄ(0508以降)'!$C$28="×","",IF(AND(踏み台シート!BA301=1,踏み台シート!BA515=1),2,IF(踏み台シート!BA301=1,1,""))),IF(AND(踏み台シート!BA301=1,踏み台シート!BA515=1),2,IF(踏み台シート!BA301=1,1,"")))</f>
        <v/>
      </c>
      <c r="BB91" s="18" t="str">
        <f t="shared" si="28"/>
        <v/>
      </c>
      <c r="BC91" s="7" t="str">
        <f t="shared" si="26"/>
        <v/>
      </c>
      <c r="BD91" s="7" t="str">
        <f t="shared" si="27"/>
        <v/>
      </c>
    </row>
    <row r="92" spans="1:56" ht="24" hidden="1" customHeight="1" x14ac:dyDescent="0.2">
      <c r="A92" s="5" t="str">
        <f t="shared" si="25"/>
        <v/>
      </c>
      <c r="B92" s="14" t="str">
        <f>IF('別紙3-1_区分⑤所要額内訳'!B94="","",'別紙3-1_区分⑤所要額内訳'!B94)</f>
        <v/>
      </c>
      <c r="C92" s="5" t="str">
        <f>IF('別紙3-1_区分⑤所要額内訳'!C94="","",'別紙3-1_区分⑤所要額内訳'!C94)</f>
        <v/>
      </c>
      <c r="D92" s="5">
        <f>IF($D$8&gt;=DATE(2023,5,8),IF('別紙3-3_要件ﾁｪｯｸﾘｽﾄ(0508以降)'!$C$28="×","",IF(AND(踏み台シート!D302=1,踏み台シート!D516=1),2,IF(踏み台シート!D302=1,1,""))),IF(AND(踏み台シート!D302=1,踏み台シート!D516=1),2,IF(踏み台シート!D302=1,1,"")))</f>
        <v>1</v>
      </c>
      <c r="E92" s="5" t="str">
        <f>IF($E$8&gt;=DATE(2023,5,8),IF('別紙3-3_要件ﾁｪｯｸﾘｽﾄ(0508以降)'!$C$28="×","",IF(AND(踏み台シート!E302=1,踏み台シート!E516=1),2,IF(踏み台シート!E302=1,1,""))),IF(AND(踏み台シート!E302=1,踏み台シート!E516=1),2,IF(踏み台シート!E302=1,1,"")))</f>
        <v/>
      </c>
      <c r="F92" s="5" t="str">
        <f>IF($F$8&gt;=DATE(2023,5,8),IF('別紙3-3_要件ﾁｪｯｸﾘｽﾄ(0508以降)'!$C$28="×","",IF(AND(踏み台シート!F302=1,踏み台シート!F516=1),2,IF(踏み台シート!F302=1,1,""))),IF(AND(踏み台シート!F302=1,踏み台シート!F516=1),2,IF(踏み台シート!F302=1,1,"")))</f>
        <v/>
      </c>
      <c r="G92" s="5" t="str">
        <f>IF($G$8&gt;=DATE(2023,5,8),IF('別紙3-3_要件ﾁｪｯｸﾘｽﾄ(0508以降)'!$C$28="×","",IF(AND(踏み台シート!G302=1,踏み台シート!G516=1),2,IF(踏み台シート!G302=1,1,""))),IF(AND(踏み台シート!G302=1,踏み台シート!G516=1),2,IF(踏み台シート!G302=1,1,"")))</f>
        <v/>
      </c>
      <c r="H92" s="5" t="str">
        <f>IF($H$8&gt;=DATE(2023,5,8),IF('別紙3-3_要件ﾁｪｯｸﾘｽﾄ(0508以降)'!$C$28="×","",IF(AND(踏み台シート!H302=1,踏み台シート!H516=1),2,IF(踏み台シート!H302=1,1,""))),IF(AND(踏み台シート!H302=1,踏み台シート!H516=1),2,IF(踏み台シート!H302=1,1,"")))</f>
        <v/>
      </c>
      <c r="I92" s="5" t="str">
        <f>IF($I$8&gt;=DATE(2023,5,8),IF('別紙3-3_要件ﾁｪｯｸﾘｽﾄ(0508以降)'!$C$28="×","",IF(AND(踏み台シート!I302=1,踏み台シート!I516=1),2,IF(踏み台シート!I302=1,1,""))),IF(AND(踏み台シート!I302=1,踏み台シート!I516=1),2,IF(踏み台シート!I302=1,1,"")))</f>
        <v/>
      </c>
      <c r="J92" s="5" t="str">
        <f>IF($J$8&gt;=DATE(2023,5,8),IF('別紙3-3_要件ﾁｪｯｸﾘｽﾄ(0508以降)'!$C$28="×","",IF(AND(踏み台シート!J302=1,踏み台シート!J516=1),2,IF(踏み台シート!J302=1,1,""))),IF(AND(踏み台シート!J302=1,踏み台シート!J516=1),2,IF(踏み台シート!J302=1,1,"")))</f>
        <v/>
      </c>
      <c r="K92" s="5" t="str">
        <f>IF($K$8&gt;=DATE(2023,5,8),IF('別紙3-3_要件ﾁｪｯｸﾘｽﾄ(0508以降)'!$C$28="×","",IF(AND(踏み台シート!K302=1,踏み台シート!K516=1),2,IF(踏み台シート!K302=1,1,""))),IF(AND(踏み台シート!K302=1,踏み台シート!K516=1),2,IF(踏み台シート!K302=1,1,"")))</f>
        <v/>
      </c>
      <c r="L92" s="5" t="str">
        <f>IF($L$8&gt;=DATE(2023,5,8),IF('別紙3-3_要件ﾁｪｯｸﾘｽﾄ(0508以降)'!$C$28="×","",IF(AND(踏み台シート!L302=1,踏み台シート!L516=1),2,IF(踏み台シート!L302=1,1,""))),IF(AND(踏み台シート!L302=1,踏み台シート!L516=1),2,IF(踏み台シート!L302=1,1,"")))</f>
        <v/>
      </c>
      <c r="M92" s="5" t="str">
        <f>IF($M$8&gt;=DATE(2023,5,8),IF('別紙3-3_要件ﾁｪｯｸﾘｽﾄ(0508以降)'!$C$28="×","",IF(AND(踏み台シート!M302=1,踏み台シート!M516=1),2,IF(踏み台シート!M302=1,1,""))),IF(AND(踏み台シート!M302=1,踏み台シート!M516=1),2,IF(踏み台シート!M302=1,1,"")))</f>
        <v/>
      </c>
      <c r="N92" s="5" t="str">
        <f>IF($N$8&gt;=DATE(2023,5,8),IF('別紙3-3_要件ﾁｪｯｸﾘｽﾄ(0508以降)'!$C$28="×","",IF(AND(踏み台シート!N302=1,踏み台シート!N516=1),2,IF(踏み台シート!N302=1,1,""))),IF(AND(踏み台シート!N302=1,踏み台シート!N516=1),2,IF(踏み台シート!N302=1,1,"")))</f>
        <v/>
      </c>
      <c r="O92" s="5" t="str">
        <f>IF($O$8&gt;=DATE(2023,5,8),IF('別紙3-3_要件ﾁｪｯｸﾘｽﾄ(0508以降)'!$C$28="×","",IF(AND(踏み台シート!O302=1,踏み台シート!O516=1),2,IF(踏み台シート!O302=1,1,""))),IF(AND(踏み台シート!O302=1,踏み台シート!O516=1),2,IF(踏み台シート!O302=1,1,"")))</f>
        <v/>
      </c>
      <c r="P92" s="5" t="str">
        <f>IF($P$8&gt;=DATE(2023,5,8),IF('別紙3-3_要件ﾁｪｯｸﾘｽﾄ(0508以降)'!$C$28="×","",IF(AND(踏み台シート!P302=1,踏み台シート!P516=1),2,IF(踏み台シート!P302=1,1,""))),IF(AND(踏み台シート!P302=1,踏み台シート!P516=1),2,IF(踏み台シート!P302=1,1,"")))</f>
        <v/>
      </c>
      <c r="Q92" s="5" t="str">
        <f>IF($Q$8&gt;=DATE(2023,5,8),IF('別紙3-3_要件ﾁｪｯｸﾘｽﾄ(0508以降)'!$C$28="×","",IF(AND(踏み台シート!Q302=1,踏み台シート!Q516=1),2,IF(踏み台シート!Q302=1,1,""))),IF(AND(踏み台シート!Q302=1,踏み台シート!Q516=1),2,IF(踏み台シート!Q302=1,1,"")))</f>
        <v/>
      </c>
      <c r="R92" s="5" t="str">
        <f>IF($R$8&gt;=DATE(2023,5,8),IF('別紙3-3_要件ﾁｪｯｸﾘｽﾄ(0508以降)'!$C$28="×","",IF(AND(踏み台シート!R302=1,踏み台シート!R516=1),2,IF(踏み台シート!R302=1,1,""))),IF(AND(踏み台シート!R302=1,踏み台シート!R516=1),2,IF(踏み台シート!R302=1,1,"")))</f>
        <v/>
      </c>
      <c r="S92" s="5" t="str">
        <f>IF($S$8&gt;=DATE(2023,5,8),IF('別紙3-3_要件ﾁｪｯｸﾘｽﾄ(0508以降)'!$C$28="×","",IF(AND(踏み台シート!S302=1,踏み台シート!S516=1),2,IF(踏み台シート!S302=1,1,""))),IF(AND(踏み台シート!S302=1,踏み台シート!S516=1),2,IF(踏み台シート!S302=1,1,"")))</f>
        <v/>
      </c>
      <c r="T92" s="5" t="str">
        <f>IF($T$8&gt;=DATE(2023,5,8),IF('別紙3-3_要件ﾁｪｯｸﾘｽﾄ(0508以降)'!$C$28="×","",IF(AND(踏み台シート!T302=1,踏み台シート!T516=1),2,IF(踏み台シート!T302=1,1,""))),IF(AND(踏み台シート!T302=1,踏み台シート!T516=1),2,IF(踏み台シート!T302=1,1,"")))</f>
        <v/>
      </c>
      <c r="U92" s="5" t="str">
        <f>IF($U$8&gt;=DATE(2023,5,8),IF('別紙3-3_要件ﾁｪｯｸﾘｽﾄ(0508以降)'!$C$28="×","",IF(AND(踏み台シート!U302=1,踏み台シート!U516=1),2,IF(踏み台シート!U302=1,1,""))),IF(AND(踏み台シート!U302=1,踏み台シート!U516=1),2,IF(踏み台シート!U302=1,1,"")))</f>
        <v/>
      </c>
      <c r="V92" s="5" t="str">
        <f>IF($V$8&gt;=DATE(2023,5,8),IF('別紙3-3_要件ﾁｪｯｸﾘｽﾄ(0508以降)'!$C$28="×","",IF(AND(踏み台シート!V302=1,踏み台シート!V516=1),2,IF(踏み台シート!V302=1,1,""))),IF(AND(踏み台シート!V302=1,踏み台シート!V516=1),2,IF(踏み台シート!V302=1,1,"")))</f>
        <v/>
      </c>
      <c r="W92" s="5" t="str">
        <f>IF($W$8&gt;=DATE(2023,5,8),IF('別紙3-3_要件ﾁｪｯｸﾘｽﾄ(0508以降)'!$C$28="×","",IF(AND(踏み台シート!W302=1,踏み台シート!W516=1),2,IF(踏み台シート!W302=1,1,""))),IF(AND(踏み台シート!W302=1,踏み台シート!W516=1),2,IF(踏み台シート!W302=1,1,"")))</f>
        <v/>
      </c>
      <c r="X92" s="5" t="str">
        <f>IF($X$8&gt;=DATE(2023,5,8),IF('別紙3-3_要件ﾁｪｯｸﾘｽﾄ(0508以降)'!$C$28="×","",IF(AND(踏み台シート!X302=1,踏み台シート!X516=1),2,IF(踏み台シート!X302=1,1,""))),IF(AND(踏み台シート!X302=1,踏み台シート!X516=1),2,IF(踏み台シート!X302=1,1,"")))</f>
        <v/>
      </c>
      <c r="Y92" s="5" t="str">
        <f>IF($Y$8&gt;=DATE(2023,5,8),IF('別紙3-3_要件ﾁｪｯｸﾘｽﾄ(0508以降)'!$C$28="×","",IF(AND(踏み台シート!Y302=1,踏み台シート!Y516=1),2,IF(踏み台シート!Y302=1,1,""))),IF(AND(踏み台シート!Y302=1,踏み台シート!Y516=1),2,IF(踏み台シート!Y302=1,1,"")))</f>
        <v/>
      </c>
      <c r="Z92" s="5" t="str">
        <f>IF($Z$8&gt;=DATE(2023,5,8),IF('別紙3-3_要件ﾁｪｯｸﾘｽﾄ(0508以降)'!$C$28="×","",IF(AND(踏み台シート!Z302=1,踏み台シート!Z516=1),2,IF(踏み台シート!Z302=1,1,""))),IF(AND(踏み台シート!Z302=1,踏み台シート!Z516=1),2,IF(踏み台シート!Z302=1,1,"")))</f>
        <v/>
      </c>
      <c r="AA92" s="5" t="str">
        <f>IF($AA$8&gt;=DATE(2023,5,8),IF('別紙3-3_要件ﾁｪｯｸﾘｽﾄ(0508以降)'!$C$28="×","",IF(AND(踏み台シート!AA302=1,踏み台シート!AA516=1),2,IF(踏み台シート!AA302=1,1,""))),IF(AND(踏み台シート!AA302=1,踏み台シート!AA516=1),2,IF(踏み台シート!AA302=1,1,"")))</f>
        <v/>
      </c>
      <c r="AB92" s="5" t="str">
        <f>IF($AB$8&gt;=DATE(2023,5,8),IF('別紙3-3_要件ﾁｪｯｸﾘｽﾄ(0508以降)'!$C$28="×","",IF(AND(踏み台シート!AB302=1,踏み台シート!AB516=1),2,IF(踏み台シート!AB302=1,1,""))),IF(AND(踏み台シート!AB302=1,踏み台シート!AB516=1),2,IF(踏み台シート!AB302=1,1,"")))</f>
        <v/>
      </c>
      <c r="AC92" s="5" t="str">
        <f>IF($AC$8&gt;=DATE(2023,5,8),IF('別紙3-3_要件ﾁｪｯｸﾘｽﾄ(0508以降)'!$C$28="×","",IF(AND(踏み台シート!AC302=1,踏み台シート!AC516=1),2,IF(踏み台シート!AC302=1,1,""))),IF(AND(踏み台シート!AC302=1,踏み台シート!AC516=1),2,IF(踏み台シート!AC302=1,1,"")))</f>
        <v/>
      </c>
      <c r="AD92" s="5" t="str">
        <f>IF($AD$8&gt;=DATE(2023,5,8),IF('別紙3-3_要件ﾁｪｯｸﾘｽﾄ(0508以降)'!$C$28="×","",IF(AND(踏み台シート!AD302=1,踏み台シート!AD516=1),2,IF(踏み台シート!AD302=1,1,""))),IF(AND(踏み台シート!AD302=1,踏み台シート!AD516=1),2,IF(踏み台シート!AD302=1,1,"")))</f>
        <v/>
      </c>
      <c r="AE92" s="5" t="str">
        <f>IF($AE$8&gt;=DATE(2023,5,8),IF('別紙3-3_要件ﾁｪｯｸﾘｽﾄ(0508以降)'!$C$28="×","",IF(AND(踏み台シート!AE302=1,踏み台シート!AE516=1),2,IF(踏み台シート!AE302=1,1,""))),IF(AND(踏み台シート!AE302=1,踏み台シート!AE516=1),2,IF(踏み台シート!AE302=1,1,"")))</f>
        <v/>
      </c>
      <c r="AF92" s="5" t="str">
        <f>IF($AF$8&gt;=DATE(2023,5,8),IF('別紙3-3_要件ﾁｪｯｸﾘｽﾄ(0508以降)'!$C$28="×","",IF(AND(踏み台シート!AF302=1,踏み台シート!AF516=1),2,IF(踏み台シート!AF302=1,1,""))),IF(AND(踏み台シート!AF302=1,踏み台シート!AF516=1),2,IF(踏み台シート!AF302=1,1,"")))</f>
        <v/>
      </c>
      <c r="AG92" s="5" t="str">
        <f>IF($AG$8&gt;=DATE(2023,5,8),IF('別紙3-3_要件ﾁｪｯｸﾘｽﾄ(0508以降)'!$C$28="×","",IF(AND(踏み台シート!AG302=1,踏み台シート!AG516=1),2,IF(踏み台シート!AG302=1,1,""))),IF(AND(踏み台シート!AG302=1,踏み台シート!AG516=1),2,IF(踏み台シート!AG302=1,1,"")))</f>
        <v/>
      </c>
      <c r="AH92" s="5" t="str">
        <f>IF($AH$8&gt;=DATE(2023,5,8),IF('別紙3-3_要件ﾁｪｯｸﾘｽﾄ(0508以降)'!$C$28="×","",IF(AND(踏み台シート!AH302=1,踏み台シート!AH516=1),2,IF(踏み台シート!AH302=1,1,""))),IF(AND(踏み台シート!AH302=1,踏み台シート!AH516=1),2,IF(踏み台シート!AH302=1,1,"")))</f>
        <v/>
      </c>
      <c r="AI92" s="5" t="str">
        <f>IF($AI$8&gt;=DATE(2023,5,8),IF('別紙3-3_要件ﾁｪｯｸﾘｽﾄ(0508以降)'!$C$28="×","",IF(AND(踏み台シート!AI302=1,踏み台シート!AI516=1),2,IF(踏み台シート!AI302=1,1,""))),IF(AND(踏み台シート!AI302=1,踏み台シート!AI516=1),2,IF(踏み台シート!AI302=1,1,"")))</f>
        <v/>
      </c>
      <c r="AJ92" s="5" t="str">
        <f>IF($AJ$8&gt;=DATE(2023,5,8),IF('別紙3-3_要件ﾁｪｯｸﾘｽﾄ(0508以降)'!$C$28="×","",IF(AND(踏み台シート!AJ302=1,踏み台シート!AJ516=1),2,IF(踏み台シート!AJ302=1,1,""))),IF(AND(踏み台シート!AJ302=1,踏み台シート!AJ516=1),2,IF(踏み台シート!AJ302=1,1,"")))</f>
        <v/>
      </c>
      <c r="AK92" s="5" t="str">
        <f>IF($AK$8&gt;=DATE(2023,5,8),IF('別紙3-3_要件ﾁｪｯｸﾘｽﾄ(0508以降)'!$C$28="×","",IF(AND(踏み台シート!AK302=1,踏み台シート!AK516=1),2,IF(踏み台シート!AK302=1,1,""))),IF(AND(踏み台シート!AK302=1,踏み台シート!AK516=1),2,IF(踏み台シート!AK302=1,1,"")))</f>
        <v/>
      </c>
      <c r="AL92" s="5" t="str">
        <f>IF($AL$8&gt;=DATE(2023,5,8),IF('別紙3-3_要件ﾁｪｯｸﾘｽﾄ(0508以降)'!$C$28="×","",IF(AND(踏み台シート!AL302=1,踏み台シート!AL516=1),2,IF(踏み台シート!AL302=1,1,""))),IF(AND(踏み台シート!AL302=1,踏み台シート!AL516=1),2,IF(踏み台シート!AL302=1,1,"")))</f>
        <v/>
      </c>
      <c r="AM92" s="5" t="str">
        <f>IF($AM$8&gt;=DATE(2023,5,8),IF('別紙3-3_要件ﾁｪｯｸﾘｽﾄ(0508以降)'!$C$28="×","",IF(AND(踏み台シート!AM302=1,踏み台シート!AM516=1),2,IF(踏み台シート!AM302=1,1,""))),IF(AND(踏み台シート!AM302=1,踏み台シート!AM516=1),2,IF(踏み台シート!AM302=1,1,"")))</f>
        <v/>
      </c>
      <c r="AN92" s="5" t="str">
        <f>IF($AN$8&gt;=DATE(2023,5,8),IF('別紙3-3_要件ﾁｪｯｸﾘｽﾄ(0508以降)'!$C$28="×","",IF(AND(踏み台シート!AN302=1,踏み台シート!AN516=1),2,IF(踏み台シート!AN302=1,1,""))),IF(AND(踏み台シート!AN302=1,踏み台シート!AN516=1),2,IF(踏み台シート!AN302=1,1,"")))</f>
        <v/>
      </c>
      <c r="AO92" s="5" t="str">
        <f>IF($AO$8&gt;=DATE(2023,5,8),IF('別紙3-3_要件ﾁｪｯｸﾘｽﾄ(0508以降)'!$C$28="×","",IF(AND(踏み台シート!AO302=1,踏み台シート!AO516=1),2,IF(踏み台シート!AO302=1,1,""))),IF(AND(踏み台シート!AO302=1,踏み台シート!AO516=1),2,IF(踏み台シート!AO302=1,1,"")))</f>
        <v/>
      </c>
      <c r="AP92" s="5" t="str">
        <f>IF($AP$8&gt;=DATE(2023,5,8),IF('別紙3-3_要件ﾁｪｯｸﾘｽﾄ(0508以降)'!$C$28="×","",IF(AND(踏み台シート!AP302=1,踏み台シート!AP516=1),2,IF(踏み台シート!AP302=1,1,""))),IF(AND(踏み台シート!AP302=1,踏み台シート!AP516=1),2,IF(踏み台シート!AP302=1,1,"")))</f>
        <v/>
      </c>
      <c r="AQ92" s="5" t="str">
        <f>IF($AQ$8&gt;=DATE(2023,5,8),IF('別紙3-3_要件ﾁｪｯｸﾘｽﾄ(0508以降)'!$C$28="×","",IF(AND(踏み台シート!AQ302=1,踏み台シート!AQ516=1),2,IF(踏み台シート!AQ302=1,1,""))),IF(AND(踏み台シート!AQ302=1,踏み台シート!AQ516=1),2,IF(踏み台シート!AQ302=1,1,"")))</f>
        <v/>
      </c>
      <c r="AR92" s="5" t="str">
        <f>IF($AR$8&gt;=DATE(2023,5,8),IF('別紙3-3_要件ﾁｪｯｸﾘｽﾄ(0508以降)'!$C$28="×","",IF(AND(踏み台シート!AR302=1,踏み台シート!AR516=1),2,IF(踏み台シート!AR302=1,1,""))),IF(AND(踏み台シート!AR302=1,踏み台シート!AR516=1),2,IF(踏み台シート!AR302=1,1,"")))</f>
        <v/>
      </c>
      <c r="AS92" s="5" t="str">
        <f>IF($AS$8&gt;=DATE(2023,5,8),IF('別紙3-3_要件ﾁｪｯｸﾘｽﾄ(0508以降)'!$C$28="×","",IF(AND(踏み台シート!AS302=1,踏み台シート!AS516=1),2,IF(踏み台シート!AS302=1,1,""))),IF(AND(踏み台シート!AS302=1,踏み台シート!AS516=1),2,IF(踏み台シート!AS302=1,1,"")))</f>
        <v/>
      </c>
      <c r="AT92" s="5" t="str">
        <f>IF($AT$8&gt;=DATE(2023,5,8),IF('別紙3-3_要件ﾁｪｯｸﾘｽﾄ(0508以降)'!$C$28="×","",IF(AND(踏み台シート!AT302=1,踏み台シート!AT516=1),2,IF(踏み台シート!AT302=1,1,""))),IF(AND(踏み台シート!AT302=1,踏み台シート!AT516=1),2,IF(踏み台シート!AT302=1,1,"")))</f>
        <v/>
      </c>
      <c r="AU92" s="5" t="str">
        <f>IF($AU$8&gt;=DATE(2023,5,8),IF('別紙3-3_要件ﾁｪｯｸﾘｽﾄ(0508以降)'!$C$28="×","",IF(AND(踏み台シート!AU302=1,踏み台シート!AU516=1),2,IF(踏み台シート!AU302=1,1,""))),IF(AND(踏み台シート!AU302=1,踏み台シート!AU516=1),2,IF(踏み台シート!AU302=1,1,"")))</f>
        <v/>
      </c>
      <c r="AV92" s="5" t="str">
        <f>IF($AV$8&gt;=DATE(2023,5,8),IF('別紙3-3_要件ﾁｪｯｸﾘｽﾄ(0508以降)'!$C$28="×","",IF(AND(踏み台シート!AV302=1,踏み台シート!AV516=1),2,IF(踏み台シート!AV302=1,1,""))),IF(AND(踏み台シート!AV302=1,踏み台シート!AV516=1),2,IF(踏み台シート!AV302=1,1,"")))</f>
        <v/>
      </c>
      <c r="AW92" s="5" t="str">
        <f>IF($AW$8&gt;=DATE(2023,5,8),IF('別紙3-3_要件ﾁｪｯｸﾘｽﾄ(0508以降)'!$C$28="×","",IF(AND(踏み台シート!AW302=1,踏み台シート!AW516=1),2,IF(踏み台シート!AW302=1,1,""))),IF(AND(踏み台シート!AW302=1,踏み台シート!AW516=1),2,IF(踏み台シート!AW302=1,1,"")))</f>
        <v/>
      </c>
      <c r="AX92" s="5" t="str">
        <f>IF($AX$8&gt;=DATE(2023,5,8),IF('別紙3-3_要件ﾁｪｯｸﾘｽﾄ(0508以降)'!$C$28="×","",IF(AND(踏み台シート!AX302=1,踏み台シート!AX516=1),2,IF(踏み台シート!AX302=1,1,""))),IF(AND(踏み台シート!AX302=1,踏み台シート!AX516=1),2,IF(踏み台シート!AX302=1,1,"")))</f>
        <v/>
      </c>
      <c r="AY92" s="5" t="str">
        <f>IF($AY$8&gt;=DATE(2023,5,8),IF('別紙3-3_要件ﾁｪｯｸﾘｽﾄ(0508以降)'!$C$28="×","",IF(AND(踏み台シート!AY302=1,踏み台シート!AY516=1),2,IF(踏み台シート!AY302=1,1,""))),IF(AND(踏み台シート!AY302=1,踏み台シート!AY516=1),2,IF(踏み台シート!AY302=1,1,"")))</f>
        <v/>
      </c>
      <c r="AZ92" s="5" t="str">
        <f>IF($AZ$8&gt;=DATE(2023,5,8),IF('別紙3-3_要件ﾁｪｯｸﾘｽﾄ(0508以降)'!$C$28="×","",IF(AND(踏み台シート!AZ302=1,踏み台シート!AZ516=1),2,IF(踏み台シート!AZ302=1,1,""))),IF(AND(踏み台シート!AZ302=1,踏み台シート!AZ516=1),2,IF(踏み台シート!AZ302=1,1,"")))</f>
        <v/>
      </c>
      <c r="BA92" s="5" t="str">
        <f>IF($BA$8&gt;=DATE(2023,5,8),IF('別紙3-3_要件ﾁｪｯｸﾘｽﾄ(0508以降)'!$C$28="×","",IF(AND(踏み台シート!BA302=1,踏み台シート!BA516=1),2,IF(踏み台シート!BA302=1,1,""))),IF(AND(踏み台シート!BA302=1,踏み台シート!BA516=1),2,IF(踏み台シート!BA302=1,1,"")))</f>
        <v/>
      </c>
      <c r="BB92" s="18" t="str">
        <f t="shared" si="28"/>
        <v/>
      </c>
      <c r="BC92" s="7" t="str">
        <f t="shared" si="26"/>
        <v/>
      </c>
      <c r="BD92" s="7" t="str">
        <f t="shared" si="27"/>
        <v/>
      </c>
    </row>
    <row r="93" spans="1:56" ht="24" hidden="1" customHeight="1" x14ac:dyDescent="0.2">
      <c r="A93" s="5" t="str">
        <f t="shared" si="25"/>
        <v/>
      </c>
      <c r="B93" s="14" t="str">
        <f>IF('別紙3-1_区分⑤所要額内訳'!B95="","",'別紙3-1_区分⑤所要額内訳'!B95)</f>
        <v/>
      </c>
      <c r="C93" s="5" t="str">
        <f>IF('別紙3-1_区分⑤所要額内訳'!C95="","",'別紙3-1_区分⑤所要額内訳'!C95)</f>
        <v/>
      </c>
      <c r="D93" s="5">
        <f>IF($D$8&gt;=DATE(2023,5,8),IF('別紙3-3_要件ﾁｪｯｸﾘｽﾄ(0508以降)'!$C$28="×","",IF(AND(踏み台シート!D303=1,踏み台シート!D517=1),2,IF(踏み台シート!D303=1,1,""))),IF(AND(踏み台シート!D303=1,踏み台シート!D517=1),2,IF(踏み台シート!D303=1,1,"")))</f>
        <v>1</v>
      </c>
      <c r="E93" s="5" t="str">
        <f>IF($E$8&gt;=DATE(2023,5,8),IF('別紙3-3_要件ﾁｪｯｸﾘｽﾄ(0508以降)'!$C$28="×","",IF(AND(踏み台シート!E303=1,踏み台シート!E517=1),2,IF(踏み台シート!E303=1,1,""))),IF(AND(踏み台シート!E303=1,踏み台シート!E517=1),2,IF(踏み台シート!E303=1,1,"")))</f>
        <v/>
      </c>
      <c r="F93" s="5" t="str">
        <f>IF($F$8&gt;=DATE(2023,5,8),IF('別紙3-3_要件ﾁｪｯｸﾘｽﾄ(0508以降)'!$C$28="×","",IF(AND(踏み台シート!F303=1,踏み台シート!F517=1),2,IF(踏み台シート!F303=1,1,""))),IF(AND(踏み台シート!F303=1,踏み台シート!F517=1),2,IF(踏み台シート!F303=1,1,"")))</f>
        <v/>
      </c>
      <c r="G93" s="5" t="str">
        <f>IF($G$8&gt;=DATE(2023,5,8),IF('別紙3-3_要件ﾁｪｯｸﾘｽﾄ(0508以降)'!$C$28="×","",IF(AND(踏み台シート!G303=1,踏み台シート!G517=1),2,IF(踏み台シート!G303=1,1,""))),IF(AND(踏み台シート!G303=1,踏み台シート!G517=1),2,IF(踏み台シート!G303=1,1,"")))</f>
        <v/>
      </c>
      <c r="H93" s="5" t="str">
        <f>IF($H$8&gt;=DATE(2023,5,8),IF('別紙3-3_要件ﾁｪｯｸﾘｽﾄ(0508以降)'!$C$28="×","",IF(AND(踏み台シート!H303=1,踏み台シート!H517=1),2,IF(踏み台シート!H303=1,1,""))),IF(AND(踏み台シート!H303=1,踏み台シート!H517=1),2,IF(踏み台シート!H303=1,1,"")))</f>
        <v/>
      </c>
      <c r="I93" s="5" t="str">
        <f>IF($I$8&gt;=DATE(2023,5,8),IF('別紙3-3_要件ﾁｪｯｸﾘｽﾄ(0508以降)'!$C$28="×","",IF(AND(踏み台シート!I303=1,踏み台シート!I517=1),2,IF(踏み台シート!I303=1,1,""))),IF(AND(踏み台シート!I303=1,踏み台シート!I517=1),2,IF(踏み台シート!I303=1,1,"")))</f>
        <v/>
      </c>
      <c r="J93" s="5" t="str">
        <f>IF($J$8&gt;=DATE(2023,5,8),IF('別紙3-3_要件ﾁｪｯｸﾘｽﾄ(0508以降)'!$C$28="×","",IF(AND(踏み台シート!J303=1,踏み台シート!J517=1),2,IF(踏み台シート!J303=1,1,""))),IF(AND(踏み台シート!J303=1,踏み台シート!J517=1),2,IF(踏み台シート!J303=1,1,"")))</f>
        <v/>
      </c>
      <c r="K93" s="5" t="str">
        <f>IF($K$8&gt;=DATE(2023,5,8),IF('別紙3-3_要件ﾁｪｯｸﾘｽﾄ(0508以降)'!$C$28="×","",IF(AND(踏み台シート!K303=1,踏み台シート!K517=1),2,IF(踏み台シート!K303=1,1,""))),IF(AND(踏み台シート!K303=1,踏み台シート!K517=1),2,IF(踏み台シート!K303=1,1,"")))</f>
        <v/>
      </c>
      <c r="L93" s="5" t="str">
        <f>IF($L$8&gt;=DATE(2023,5,8),IF('別紙3-3_要件ﾁｪｯｸﾘｽﾄ(0508以降)'!$C$28="×","",IF(AND(踏み台シート!L303=1,踏み台シート!L517=1),2,IF(踏み台シート!L303=1,1,""))),IF(AND(踏み台シート!L303=1,踏み台シート!L517=1),2,IF(踏み台シート!L303=1,1,"")))</f>
        <v/>
      </c>
      <c r="M93" s="5" t="str">
        <f>IF($M$8&gt;=DATE(2023,5,8),IF('別紙3-3_要件ﾁｪｯｸﾘｽﾄ(0508以降)'!$C$28="×","",IF(AND(踏み台シート!M303=1,踏み台シート!M517=1),2,IF(踏み台シート!M303=1,1,""))),IF(AND(踏み台シート!M303=1,踏み台シート!M517=1),2,IF(踏み台シート!M303=1,1,"")))</f>
        <v/>
      </c>
      <c r="N93" s="5" t="str">
        <f>IF($N$8&gt;=DATE(2023,5,8),IF('別紙3-3_要件ﾁｪｯｸﾘｽﾄ(0508以降)'!$C$28="×","",IF(AND(踏み台シート!N303=1,踏み台シート!N517=1),2,IF(踏み台シート!N303=1,1,""))),IF(AND(踏み台シート!N303=1,踏み台シート!N517=1),2,IF(踏み台シート!N303=1,1,"")))</f>
        <v/>
      </c>
      <c r="O93" s="5" t="str">
        <f>IF($O$8&gt;=DATE(2023,5,8),IF('別紙3-3_要件ﾁｪｯｸﾘｽﾄ(0508以降)'!$C$28="×","",IF(AND(踏み台シート!O303=1,踏み台シート!O517=1),2,IF(踏み台シート!O303=1,1,""))),IF(AND(踏み台シート!O303=1,踏み台シート!O517=1),2,IF(踏み台シート!O303=1,1,"")))</f>
        <v/>
      </c>
      <c r="P93" s="5" t="str">
        <f>IF($P$8&gt;=DATE(2023,5,8),IF('別紙3-3_要件ﾁｪｯｸﾘｽﾄ(0508以降)'!$C$28="×","",IF(AND(踏み台シート!P303=1,踏み台シート!P517=1),2,IF(踏み台シート!P303=1,1,""))),IF(AND(踏み台シート!P303=1,踏み台シート!P517=1),2,IF(踏み台シート!P303=1,1,"")))</f>
        <v/>
      </c>
      <c r="Q93" s="5" t="str">
        <f>IF($Q$8&gt;=DATE(2023,5,8),IF('別紙3-3_要件ﾁｪｯｸﾘｽﾄ(0508以降)'!$C$28="×","",IF(AND(踏み台シート!Q303=1,踏み台シート!Q517=1),2,IF(踏み台シート!Q303=1,1,""))),IF(AND(踏み台シート!Q303=1,踏み台シート!Q517=1),2,IF(踏み台シート!Q303=1,1,"")))</f>
        <v/>
      </c>
      <c r="R93" s="5" t="str">
        <f>IF($R$8&gt;=DATE(2023,5,8),IF('別紙3-3_要件ﾁｪｯｸﾘｽﾄ(0508以降)'!$C$28="×","",IF(AND(踏み台シート!R303=1,踏み台シート!R517=1),2,IF(踏み台シート!R303=1,1,""))),IF(AND(踏み台シート!R303=1,踏み台シート!R517=1),2,IF(踏み台シート!R303=1,1,"")))</f>
        <v/>
      </c>
      <c r="S93" s="5" t="str">
        <f>IF($S$8&gt;=DATE(2023,5,8),IF('別紙3-3_要件ﾁｪｯｸﾘｽﾄ(0508以降)'!$C$28="×","",IF(AND(踏み台シート!S303=1,踏み台シート!S517=1),2,IF(踏み台シート!S303=1,1,""))),IF(AND(踏み台シート!S303=1,踏み台シート!S517=1),2,IF(踏み台シート!S303=1,1,"")))</f>
        <v/>
      </c>
      <c r="T93" s="5" t="str">
        <f>IF($T$8&gt;=DATE(2023,5,8),IF('別紙3-3_要件ﾁｪｯｸﾘｽﾄ(0508以降)'!$C$28="×","",IF(AND(踏み台シート!T303=1,踏み台シート!T517=1),2,IF(踏み台シート!T303=1,1,""))),IF(AND(踏み台シート!T303=1,踏み台シート!T517=1),2,IF(踏み台シート!T303=1,1,"")))</f>
        <v/>
      </c>
      <c r="U93" s="5" t="str">
        <f>IF($U$8&gt;=DATE(2023,5,8),IF('別紙3-3_要件ﾁｪｯｸﾘｽﾄ(0508以降)'!$C$28="×","",IF(AND(踏み台シート!U303=1,踏み台シート!U517=1),2,IF(踏み台シート!U303=1,1,""))),IF(AND(踏み台シート!U303=1,踏み台シート!U517=1),2,IF(踏み台シート!U303=1,1,"")))</f>
        <v/>
      </c>
      <c r="V93" s="5" t="str">
        <f>IF($V$8&gt;=DATE(2023,5,8),IF('別紙3-3_要件ﾁｪｯｸﾘｽﾄ(0508以降)'!$C$28="×","",IF(AND(踏み台シート!V303=1,踏み台シート!V517=1),2,IF(踏み台シート!V303=1,1,""))),IF(AND(踏み台シート!V303=1,踏み台シート!V517=1),2,IF(踏み台シート!V303=1,1,"")))</f>
        <v/>
      </c>
      <c r="W93" s="5" t="str">
        <f>IF($W$8&gt;=DATE(2023,5,8),IF('別紙3-3_要件ﾁｪｯｸﾘｽﾄ(0508以降)'!$C$28="×","",IF(AND(踏み台シート!W303=1,踏み台シート!W517=1),2,IF(踏み台シート!W303=1,1,""))),IF(AND(踏み台シート!W303=1,踏み台シート!W517=1),2,IF(踏み台シート!W303=1,1,"")))</f>
        <v/>
      </c>
      <c r="X93" s="5" t="str">
        <f>IF($X$8&gt;=DATE(2023,5,8),IF('別紙3-3_要件ﾁｪｯｸﾘｽﾄ(0508以降)'!$C$28="×","",IF(AND(踏み台シート!X303=1,踏み台シート!X517=1),2,IF(踏み台シート!X303=1,1,""))),IF(AND(踏み台シート!X303=1,踏み台シート!X517=1),2,IF(踏み台シート!X303=1,1,"")))</f>
        <v/>
      </c>
      <c r="Y93" s="5" t="str">
        <f>IF($Y$8&gt;=DATE(2023,5,8),IF('別紙3-3_要件ﾁｪｯｸﾘｽﾄ(0508以降)'!$C$28="×","",IF(AND(踏み台シート!Y303=1,踏み台シート!Y517=1),2,IF(踏み台シート!Y303=1,1,""))),IF(AND(踏み台シート!Y303=1,踏み台シート!Y517=1),2,IF(踏み台シート!Y303=1,1,"")))</f>
        <v/>
      </c>
      <c r="Z93" s="5" t="str">
        <f>IF($Z$8&gt;=DATE(2023,5,8),IF('別紙3-3_要件ﾁｪｯｸﾘｽﾄ(0508以降)'!$C$28="×","",IF(AND(踏み台シート!Z303=1,踏み台シート!Z517=1),2,IF(踏み台シート!Z303=1,1,""))),IF(AND(踏み台シート!Z303=1,踏み台シート!Z517=1),2,IF(踏み台シート!Z303=1,1,"")))</f>
        <v/>
      </c>
      <c r="AA93" s="5" t="str">
        <f>IF($AA$8&gt;=DATE(2023,5,8),IF('別紙3-3_要件ﾁｪｯｸﾘｽﾄ(0508以降)'!$C$28="×","",IF(AND(踏み台シート!AA303=1,踏み台シート!AA517=1),2,IF(踏み台シート!AA303=1,1,""))),IF(AND(踏み台シート!AA303=1,踏み台シート!AA517=1),2,IF(踏み台シート!AA303=1,1,"")))</f>
        <v/>
      </c>
      <c r="AB93" s="5" t="str">
        <f>IF($AB$8&gt;=DATE(2023,5,8),IF('別紙3-3_要件ﾁｪｯｸﾘｽﾄ(0508以降)'!$C$28="×","",IF(AND(踏み台シート!AB303=1,踏み台シート!AB517=1),2,IF(踏み台シート!AB303=1,1,""))),IF(AND(踏み台シート!AB303=1,踏み台シート!AB517=1),2,IF(踏み台シート!AB303=1,1,"")))</f>
        <v/>
      </c>
      <c r="AC93" s="5" t="str">
        <f>IF($AC$8&gt;=DATE(2023,5,8),IF('別紙3-3_要件ﾁｪｯｸﾘｽﾄ(0508以降)'!$C$28="×","",IF(AND(踏み台シート!AC303=1,踏み台シート!AC517=1),2,IF(踏み台シート!AC303=1,1,""))),IF(AND(踏み台シート!AC303=1,踏み台シート!AC517=1),2,IF(踏み台シート!AC303=1,1,"")))</f>
        <v/>
      </c>
      <c r="AD93" s="5" t="str">
        <f>IF($AD$8&gt;=DATE(2023,5,8),IF('別紙3-3_要件ﾁｪｯｸﾘｽﾄ(0508以降)'!$C$28="×","",IF(AND(踏み台シート!AD303=1,踏み台シート!AD517=1),2,IF(踏み台シート!AD303=1,1,""))),IF(AND(踏み台シート!AD303=1,踏み台シート!AD517=1),2,IF(踏み台シート!AD303=1,1,"")))</f>
        <v/>
      </c>
      <c r="AE93" s="5" t="str">
        <f>IF($AE$8&gt;=DATE(2023,5,8),IF('別紙3-3_要件ﾁｪｯｸﾘｽﾄ(0508以降)'!$C$28="×","",IF(AND(踏み台シート!AE303=1,踏み台シート!AE517=1),2,IF(踏み台シート!AE303=1,1,""))),IF(AND(踏み台シート!AE303=1,踏み台シート!AE517=1),2,IF(踏み台シート!AE303=1,1,"")))</f>
        <v/>
      </c>
      <c r="AF93" s="5" t="str">
        <f>IF($AF$8&gt;=DATE(2023,5,8),IF('別紙3-3_要件ﾁｪｯｸﾘｽﾄ(0508以降)'!$C$28="×","",IF(AND(踏み台シート!AF303=1,踏み台シート!AF517=1),2,IF(踏み台シート!AF303=1,1,""))),IF(AND(踏み台シート!AF303=1,踏み台シート!AF517=1),2,IF(踏み台シート!AF303=1,1,"")))</f>
        <v/>
      </c>
      <c r="AG93" s="5" t="str">
        <f>IF($AG$8&gt;=DATE(2023,5,8),IF('別紙3-3_要件ﾁｪｯｸﾘｽﾄ(0508以降)'!$C$28="×","",IF(AND(踏み台シート!AG303=1,踏み台シート!AG517=1),2,IF(踏み台シート!AG303=1,1,""))),IF(AND(踏み台シート!AG303=1,踏み台シート!AG517=1),2,IF(踏み台シート!AG303=1,1,"")))</f>
        <v/>
      </c>
      <c r="AH93" s="5" t="str">
        <f>IF($AH$8&gt;=DATE(2023,5,8),IF('別紙3-3_要件ﾁｪｯｸﾘｽﾄ(0508以降)'!$C$28="×","",IF(AND(踏み台シート!AH303=1,踏み台シート!AH517=1),2,IF(踏み台シート!AH303=1,1,""))),IF(AND(踏み台シート!AH303=1,踏み台シート!AH517=1),2,IF(踏み台シート!AH303=1,1,"")))</f>
        <v/>
      </c>
      <c r="AI93" s="5" t="str">
        <f>IF($AI$8&gt;=DATE(2023,5,8),IF('別紙3-3_要件ﾁｪｯｸﾘｽﾄ(0508以降)'!$C$28="×","",IF(AND(踏み台シート!AI303=1,踏み台シート!AI517=1),2,IF(踏み台シート!AI303=1,1,""))),IF(AND(踏み台シート!AI303=1,踏み台シート!AI517=1),2,IF(踏み台シート!AI303=1,1,"")))</f>
        <v/>
      </c>
      <c r="AJ93" s="5" t="str">
        <f>IF($AJ$8&gt;=DATE(2023,5,8),IF('別紙3-3_要件ﾁｪｯｸﾘｽﾄ(0508以降)'!$C$28="×","",IF(AND(踏み台シート!AJ303=1,踏み台シート!AJ517=1),2,IF(踏み台シート!AJ303=1,1,""))),IF(AND(踏み台シート!AJ303=1,踏み台シート!AJ517=1),2,IF(踏み台シート!AJ303=1,1,"")))</f>
        <v/>
      </c>
      <c r="AK93" s="5" t="str">
        <f>IF($AK$8&gt;=DATE(2023,5,8),IF('別紙3-3_要件ﾁｪｯｸﾘｽﾄ(0508以降)'!$C$28="×","",IF(AND(踏み台シート!AK303=1,踏み台シート!AK517=1),2,IF(踏み台シート!AK303=1,1,""))),IF(AND(踏み台シート!AK303=1,踏み台シート!AK517=1),2,IF(踏み台シート!AK303=1,1,"")))</f>
        <v/>
      </c>
      <c r="AL93" s="5" t="str">
        <f>IF($AL$8&gt;=DATE(2023,5,8),IF('別紙3-3_要件ﾁｪｯｸﾘｽﾄ(0508以降)'!$C$28="×","",IF(AND(踏み台シート!AL303=1,踏み台シート!AL517=1),2,IF(踏み台シート!AL303=1,1,""))),IF(AND(踏み台シート!AL303=1,踏み台シート!AL517=1),2,IF(踏み台シート!AL303=1,1,"")))</f>
        <v/>
      </c>
      <c r="AM93" s="5" t="str">
        <f>IF($AM$8&gt;=DATE(2023,5,8),IF('別紙3-3_要件ﾁｪｯｸﾘｽﾄ(0508以降)'!$C$28="×","",IF(AND(踏み台シート!AM303=1,踏み台シート!AM517=1),2,IF(踏み台シート!AM303=1,1,""))),IF(AND(踏み台シート!AM303=1,踏み台シート!AM517=1),2,IF(踏み台シート!AM303=1,1,"")))</f>
        <v/>
      </c>
      <c r="AN93" s="5" t="str">
        <f>IF($AN$8&gt;=DATE(2023,5,8),IF('別紙3-3_要件ﾁｪｯｸﾘｽﾄ(0508以降)'!$C$28="×","",IF(AND(踏み台シート!AN303=1,踏み台シート!AN517=1),2,IF(踏み台シート!AN303=1,1,""))),IF(AND(踏み台シート!AN303=1,踏み台シート!AN517=1),2,IF(踏み台シート!AN303=1,1,"")))</f>
        <v/>
      </c>
      <c r="AO93" s="5" t="str">
        <f>IF($AO$8&gt;=DATE(2023,5,8),IF('別紙3-3_要件ﾁｪｯｸﾘｽﾄ(0508以降)'!$C$28="×","",IF(AND(踏み台シート!AO303=1,踏み台シート!AO517=1),2,IF(踏み台シート!AO303=1,1,""))),IF(AND(踏み台シート!AO303=1,踏み台シート!AO517=1),2,IF(踏み台シート!AO303=1,1,"")))</f>
        <v/>
      </c>
      <c r="AP93" s="5" t="str">
        <f>IF($AP$8&gt;=DATE(2023,5,8),IF('別紙3-3_要件ﾁｪｯｸﾘｽﾄ(0508以降)'!$C$28="×","",IF(AND(踏み台シート!AP303=1,踏み台シート!AP517=1),2,IF(踏み台シート!AP303=1,1,""))),IF(AND(踏み台シート!AP303=1,踏み台シート!AP517=1),2,IF(踏み台シート!AP303=1,1,"")))</f>
        <v/>
      </c>
      <c r="AQ93" s="5" t="str">
        <f>IF($AQ$8&gt;=DATE(2023,5,8),IF('別紙3-3_要件ﾁｪｯｸﾘｽﾄ(0508以降)'!$C$28="×","",IF(AND(踏み台シート!AQ303=1,踏み台シート!AQ517=1),2,IF(踏み台シート!AQ303=1,1,""))),IF(AND(踏み台シート!AQ303=1,踏み台シート!AQ517=1),2,IF(踏み台シート!AQ303=1,1,"")))</f>
        <v/>
      </c>
      <c r="AR93" s="5" t="str">
        <f>IF($AR$8&gt;=DATE(2023,5,8),IF('別紙3-3_要件ﾁｪｯｸﾘｽﾄ(0508以降)'!$C$28="×","",IF(AND(踏み台シート!AR303=1,踏み台シート!AR517=1),2,IF(踏み台シート!AR303=1,1,""))),IF(AND(踏み台シート!AR303=1,踏み台シート!AR517=1),2,IF(踏み台シート!AR303=1,1,"")))</f>
        <v/>
      </c>
      <c r="AS93" s="5" t="str">
        <f>IF($AS$8&gt;=DATE(2023,5,8),IF('別紙3-3_要件ﾁｪｯｸﾘｽﾄ(0508以降)'!$C$28="×","",IF(AND(踏み台シート!AS303=1,踏み台シート!AS517=1),2,IF(踏み台シート!AS303=1,1,""))),IF(AND(踏み台シート!AS303=1,踏み台シート!AS517=1),2,IF(踏み台シート!AS303=1,1,"")))</f>
        <v/>
      </c>
      <c r="AT93" s="5" t="str">
        <f>IF($AT$8&gt;=DATE(2023,5,8),IF('別紙3-3_要件ﾁｪｯｸﾘｽﾄ(0508以降)'!$C$28="×","",IF(AND(踏み台シート!AT303=1,踏み台シート!AT517=1),2,IF(踏み台シート!AT303=1,1,""))),IF(AND(踏み台シート!AT303=1,踏み台シート!AT517=1),2,IF(踏み台シート!AT303=1,1,"")))</f>
        <v/>
      </c>
      <c r="AU93" s="5" t="str">
        <f>IF($AU$8&gt;=DATE(2023,5,8),IF('別紙3-3_要件ﾁｪｯｸﾘｽﾄ(0508以降)'!$C$28="×","",IF(AND(踏み台シート!AU303=1,踏み台シート!AU517=1),2,IF(踏み台シート!AU303=1,1,""))),IF(AND(踏み台シート!AU303=1,踏み台シート!AU517=1),2,IF(踏み台シート!AU303=1,1,"")))</f>
        <v/>
      </c>
      <c r="AV93" s="5" t="str">
        <f>IF($AV$8&gt;=DATE(2023,5,8),IF('別紙3-3_要件ﾁｪｯｸﾘｽﾄ(0508以降)'!$C$28="×","",IF(AND(踏み台シート!AV303=1,踏み台シート!AV517=1),2,IF(踏み台シート!AV303=1,1,""))),IF(AND(踏み台シート!AV303=1,踏み台シート!AV517=1),2,IF(踏み台シート!AV303=1,1,"")))</f>
        <v/>
      </c>
      <c r="AW93" s="5" t="str">
        <f>IF($AW$8&gt;=DATE(2023,5,8),IF('別紙3-3_要件ﾁｪｯｸﾘｽﾄ(0508以降)'!$C$28="×","",IF(AND(踏み台シート!AW303=1,踏み台シート!AW517=1),2,IF(踏み台シート!AW303=1,1,""))),IF(AND(踏み台シート!AW303=1,踏み台シート!AW517=1),2,IF(踏み台シート!AW303=1,1,"")))</f>
        <v/>
      </c>
      <c r="AX93" s="5" t="str">
        <f>IF($AX$8&gt;=DATE(2023,5,8),IF('別紙3-3_要件ﾁｪｯｸﾘｽﾄ(0508以降)'!$C$28="×","",IF(AND(踏み台シート!AX303=1,踏み台シート!AX517=1),2,IF(踏み台シート!AX303=1,1,""))),IF(AND(踏み台シート!AX303=1,踏み台シート!AX517=1),2,IF(踏み台シート!AX303=1,1,"")))</f>
        <v/>
      </c>
      <c r="AY93" s="5" t="str">
        <f>IF($AY$8&gt;=DATE(2023,5,8),IF('別紙3-3_要件ﾁｪｯｸﾘｽﾄ(0508以降)'!$C$28="×","",IF(AND(踏み台シート!AY303=1,踏み台シート!AY517=1),2,IF(踏み台シート!AY303=1,1,""))),IF(AND(踏み台シート!AY303=1,踏み台シート!AY517=1),2,IF(踏み台シート!AY303=1,1,"")))</f>
        <v/>
      </c>
      <c r="AZ93" s="5" t="str">
        <f>IF($AZ$8&gt;=DATE(2023,5,8),IF('別紙3-3_要件ﾁｪｯｸﾘｽﾄ(0508以降)'!$C$28="×","",IF(AND(踏み台シート!AZ303=1,踏み台シート!AZ517=1),2,IF(踏み台シート!AZ303=1,1,""))),IF(AND(踏み台シート!AZ303=1,踏み台シート!AZ517=1),2,IF(踏み台シート!AZ303=1,1,"")))</f>
        <v/>
      </c>
      <c r="BA93" s="5" t="str">
        <f>IF($BA$8&gt;=DATE(2023,5,8),IF('別紙3-3_要件ﾁｪｯｸﾘｽﾄ(0508以降)'!$C$28="×","",IF(AND(踏み台シート!BA303=1,踏み台シート!BA517=1),2,IF(踏み台シート!BA303=1,1,""))),IF(AND(踏み台シート!BA303=1,踏み台シート!BA517=1),2,IF(踏み台シート!BA303=1,1,"")))</f>
        <v/>
      </c>
      <c r="BB93" s="18" t="str">
        <f t="shared" si="28"/>
        <v/>
      </c>
      <c r="BC93" s="7" t="str">
        <f t="shared" si="26"/>
        <v/>
      </c>
      <c r="BD93" s="7" t="str">
        <f t="shared" si="27"/>
        <v/>
      </c>
    </row>
    <row r="94" spans="1:56" ht="24" hidden="1" customHeight="1" x14ac:dyDescent="0.2">
      <c r="A94" s="5" t="str">
        <f t="shared" si="25"/>
        <v/>
      </c>
      <c r="B94" s="14" t="str">
        <f>IF('別紙3-1_区分⑤所要額内訳'!B96="","",'別紙3-1_区分⑤所要額内訳'!B96)</f>
        <v/>
      </c>
      <c r="C94" s="5" t="str">
        <f>IF('別紙3-1_区分⑤所要額内訳'!C96="","",'別紙3-1_区分⑤所要額内訳'!C96)</f>
        <v/>
      </c>
      <c r="D94" s="5">
        <f>IF($D$8&gt;=DATE(2023,5,8),IF('別紙3-3_要件ﾁｪｯｸﾘｽﾄ(0508以降)'!$C$28="×","",IF(AND(踏み台シート!D304=1,踏み台シート!D518=1),2,IF(踏み台シート!D304=1,1,""))),IF(AND(踏み台シート!D304=1,踏み台シート!D518=1),2,IF(踏み台シート!D304=1,1,"")))</f>
        <v>1</v>
      </c>
      <c r="E94" s="5" t="str">
        <f>IF($E$8&gt;=DATE(2023,5,8),IF('別紙3-3_要件ﾁｪｯｸﾘｽﾄ(0508以降)'!$C$28="×","",IF(AND(踏み台シート!E304=1,踏み台シート!E518=1),2,IF(踏み台シート!E304=1,1,""))),IF(AND(踏み台シート!E304=1,踏み台シート!E518=1),2,IF(踏み台シート!E304=1,1,"")))</f>
        <v/>
      </c>
      <c r="F94" s="5" t="str">
        <f>IF($F$8&gt;=DATE(2023,5,8),IF('別紙3-3_要件ﾁｪｯｸﾘｽﾄ(0508以降)'!$C$28="×","",IF(AND(踏み台シート!F304=1,踏み台シート!F518=1),2,IF(踏み台シート!F304=1,1,""))),IF(AND(踏み台シート!F304=1,踏み台シート!F518=1),2,IF(踏み台シート!F304=1,1,"")))</f>
        <v/>
      </c>
      <c r="G94" s="5" t="str">
        <f>IF($G$8&gt;=DATE(2023,5,8),IF('別紙3-3_要件ﾁｪｯｸﾘｽﾄ(0508以降)'!$C$28="×","",IF(AND(踏み台シート!G304=1,踏み台シート!G518=1),2,IF(踏み台シート!G304=1,1,""))),IF(AND(踏み台シート!G304=1,踏み台シート!G518=1),2,IF(踏み台シート!G304=1,1,"")))</f>
        <v/>
      </c>
      <c r="H94" s="5" t="str">
        <f>IF($H$8&gt;=DATE(2023,5,8),IF('別紙3-3_要件ﾁｪｯｸﾘｽﾄ(0508以降)'!$C$28="×","",IF(AND(踏み台シート!H304=1,踏み台シート!H518=1),2,IF(踏み台シート!H304=1,1,""))),IF(AND(踏み台シート!H304=1,踏み台シート!H518=1),2,IF(踏み台シート!H304=1,1,"")))</f>
        <v/>
      </c>
      <c r="I94" s="5" t="str">
        <f>IF($I$8&gt;=DATE(2023,5,8),IF('別紙3-3_要件ﾁｪｯｸﾘｽﾄ(0508以降)'!$C$28="×","",IF(AND(踏み台シート!I304=1,踏み台シート!I518=1),2,IF(踏み台シート!I304=1,1,""))),IF(AND(踏み台シート!I304=1,踏み台シート!I518=1),2,IF(踏み台シート!I304=1,1,"")))</f>
        <v/>
      </c>
      <c r="J94" s="5" t="str">
        <f>IF($J$8&gt;=DATE(2023,5,8),IF('別紙3-3_要件ﾁｪｯｸﾘｽﾄ(0508以降)'!$C$28="×","",IF(AND(踏み台シート!J304=1,踏み台シート!J518=1),2,IF(踏み台シート!J304=1,1,""))),IF(AND(踏み台シート!J304=1,踏み台シート!J518=1),2,IF(踏み台シート!J304=1,1,"")))</f>
        <v/>
      </c>
      <c r="K94" s="5" t="str">
        <f>IF($K$8&gt;=DATE(2023,5,8),IF('別紙3-3_要件ﾁｪｯｸﾘｽﾄ(0508以降)'!$C$28="×","",IF(AND(踏み台シート!K304=1,踏み台シート!K518=1),2,IF(踏み台シート!K304=1,1,""))),IF(AND(踏み台シート!K304=1,踏み台シート!K518=1),2,IF(踏み台シート!K304=1,1,"")))</f>
        <v/>
      </c>
      <c r="L94" s="5" t="str">
        <f>IF($L$8&gt;=DATE(2023,5,8),IF('別紙3-3_要件ﾁｪｯｸﾘｽﾄ(0508以降)'!$C$28="×","",IF(AND(踏み台シート!L304=1,踏み台シート!L518=1),2,IF(踏み台シート!L304=1,1,""))),IF(AND(踏み台シート!L304=1,踏み台シート!L518=1),2,IF(踏み台シート!L304=1,1,"")))</f>
        <v/>
      </c>
      <c r="M94" s="5" t="str">
        <f>IF($M$8&gt;=DATE(2023,5,8),IF('別紙3-3_要件ﾁｪｯｸﾘｽﾄ(0508以降)'!$C$28="×","",IF(AND(踏み台シート!M304=1,踏み台シート!M518=1),2,IF(踏み台シート!M304=1,1,""))),IF(AND(踏み台シート!M304=1,踏み台シート!M518=1),2,IF(踏み台シート!M304=1,1,"")))</f>
        <v/>
      </c>
      <c r="N94" s="5" t="str">
        <f>IF($N$8&gt;=DATE(2023,5,8),IF('別紙3-3_要件ﾁｪｯｸﾘｽﾄ(0508以降)'!$C$28="×","",IF(AND(踏み台シート!N304=1,踏み台シート!N518=1),2,IF(踏み台シート!N304=1,1,""))),IF(AND(踏み台シート!N304=1,踏み台シート!N518=1),2,IF(踏み台シート!N304=1,1,"")))</f>
        <v/>
      </c>
      <c r="O94" s="5" t="str">
        <f>IF($O$8&gt;=DATE(2023,5,8),IF('別紙3-3_要件ﾁｪｯｸﾘｽﾄ(0508以降)'!$C$28="×","",IF(AND(踏み台シート!O304=1,踏み台シート!O518=1),2,IF(踏み台シート!O304=1,1,""))),IF(AND(踏み台シート!O304=1,踏み台シート!O518=1),2,IF(踏み台シート!O304=1,1,"")))</f>
        <v/>
      </c>
      <c r="P94" s="5" t="str">
        <f>IF($P$8&gt;=DATE(2023,5,8),IF('別紙3-3_要件ﾁｪｯｸﾘｽﾄ(0508以降)'!$C$28="×","",IF(AND(踏み台シート!P304=1,踏み台シート!P518=1),2,IF(踏み台シート!P304=1,1,""))),IF(AND(踏み台シート!P304=1,踏み台シート!P518=1),2,IF(踏み台シート!P304=1,1,"")))</f>
        <v/>
      </c>
      <c r="Q94" s="5" t="str">
        <f>IF($Q$8&gt;=DATE(2023,5,8),IF('別紙3-3_要件ﾁｪｯｸﾘｽﾄ(0508以降)'!$C$28="×","",IF(AND(踏み台シート!Q304=1,踏み台シート!Q518=1),2,IF(踏み台シート!Q304=1,1,""))),IF(AND(踏み台シート!Q304=1,踏み台シート!Q518=1),2,IF(踏み台シート!Q304=1,1,"")))</f>
        <v/>
      </c>
      <c r="R94" s="5" t="str">
        <f>IF($R$8&gt;=DATE(2023,5,8),IF('別紙3-3_要件ﾁｪｯｸﾘｽﾄ(0508以降)'!$C$28="×","",IF(AND(踏み台シート!R304=1,踏み台シート!R518=1),2,IF(踏み台シート!R304=1,1,""))),IF(AND(踏み台シート!R304=1,踏み台シート!R518=1),2,IF(踏み台シート!R304=1,1,"")))</f>
        <v/>
      </c>
      <c r="S94" s="5" t="str">
        <f>IF($S$8&gt;=DATE(2023,5,8),IF('別紙3-3_要件ﾁｪｯｸﾘｽﾄ(0508以降)'!$C$28="×","",IF(AND(踏み台シート!S304=1,踏み台シート!S518=1),2,IF(踏み台シート!S304=1,1,""))),IF(AND(踏み台シート!S304=1,踏み台シート!S518=1),2,IF(踏み台シート!S304=1,1,"")))</f>
        <v/>
      </c>
      <c r="T94" s="5" t="str">
        <f>IF($T$8&gt;=DATE(2023,5,8),IF('別紙3-3_要件ﾁｪｯｸﾘｽﾄ(0508以降)'!$C$28="×","",IF(AND(踏み台シート!T304=1,踏み台シート!T518=1),2,IF(踏み台シート!T304=1,1,""))),IF(AND(踏み台シート!T304=1,踏み台シート!T518=1),2,IF(踏み台シート!T304=1,1,"")))</f>
        <v/>
      </c>
      <c r="U94" s="5" t="str">
        <f>IF($U$8&gt;=DATE(2023,5,8),IF('別紙3-3_要件ﾁｪｯｸﾘｽﾄ(0508以降)'!$C$28="×","",IF(AND(踏み台シート!U304=1,踏み台シート!U518=1),2,IF(踏み台シート!U304=1,1,""))),IF(AND(踏み台シート!U304=1,踏み台シート!U518=1),2,IF(踏み台シート!U304=1,1,"")))</f>
        <v/>
      </c>
      <c r="V94" s="5" t="str">
        <f>IF($V$8&gt;=DATE(2023,5,8),IF('別紙3-3_要件ﾁｪｯｸﾘｽﾄ(0508以降)'!$C$28="×","",IF(AND(踏み台シート!V304=1,踏み台シート!V518=1),2,IF(踏み台シート!V304=1,1,""))),IF(AND(踏み台シート!V304=1,踏み台シート!V518=1),2,IF(踏み台シート!V304=1,1,"")))</f>
        <v/>
      </c>
      <c r="W94" s="5" t="str">
        <f>IF($W$8&gt;=DATE(2023,5,8),IF('別紙3-3_要件ﾁｪｯｸﾘｽﾄ(0508以降)'!$C$28="×","",IF(AND(踏み台シート!W304=1,踏み台シート!W518=1),2,IF(踏み台シート!W304=1,1,""))),IF(AND(踏み台シート!W304=1,踏み台シート!W518=1),2,IF(踏み台シート!W304=1,1,"")))</f>
        <v/>
      </c>
      <c r="X94" s="5" t="str">
        <f>IF($X$8&gt;=DATE(2023,5,8),IF('別紙3-3_要件ﾁｪｯｸﾘｽﾄ(0508以降)'!$C$28="×","",IF(AND(踏み台シート!X304=1,踏み台シート!X518=1),2,IF(踏み台シート!X304=1,1,""))),IF(AND(踏み台シート!X304=1,踏み台シート!X518=1),2,IF(踏み台シート!X304=1,1,"")))</f>
        <v/>
      </c>
      <c r="Y94" s="5" t="str">
        <f>IF($Y$8&gt;=DATE(2023,5,8),IF('別紙3-3_要件ﾁｪｯｸﾘｽﾄ(0508以降)'!$C$28="×","",IF(AND(踏み台シート!Y304=1,踏み台シート!Y518=1),2,IF(踏み台シート!Y304=1,1,""))),IF(AND(踏み台シート!Y304=1,踏み台シート!Y518=1),2,IF(踏み台シート!Y304=1,1,"")))</f>
        <v/>
      </c>
      <c r="Z94" s="5" t="str">
        <f>IF($Z$8&gt;=DATE(2023,5,8),IF('別紙3-3_要件ﾁｪｯｸﾘｽﾄ(0508以降)'!$C$28="×","",IF(AND(踏み台シート!Z304=1,踏み台シート!Z518=1),2,IF(踏み台シート!Z304=1,1,""))),IF(AND(踏み台シート!Z304=1,踏み台シート!Z518=1),2,IF(踏み台シート!Z304=1,1,"")))</f>
        <v/>
      </c>
      <c r="AA94" s="5" t="str">
        <f>IF($AA$8&gt;=DATE(2023,5,8),IF('別紙3-3_要件ﾁｪｯｸﾘｽﾄ(0508以降)'!$C$28="×","",IF(AND(踏み台シート!AA304=1,踏み台シート!AA518=1),2,IF(踏み台シート!AA304=1,1,""))),IF(AND(踏み台シート!AA304=1,踏み台シート!AA518=1),2,IF(踏み台シート!AA304=1,1,"")))</f>
        <v/>
      </c>
      <c r="AB94" s="5" t="str">
        <f>IF($AB$8&gt;=DATE(2023,5,8),IF('別紙3-3_要件ﾁｪｯｸﾘｽﾄ(0508以降)'!$C$28="×","",IF(AND(踏み台シート!AB304=1,踏み台シート!AB518=1),2,IF(踏み台シート!AB304=1,1,""))),IF(AND(踏み台シート!AB304=1,踏み台シート!AB518=1),2,IF(踏み台シート!AB304=1,1,"")))</f>
        <v/>
      </c>
      <c r="AC94" s="5" t="str">
        <f>IF($AC$8&gt;=DATE(2023,5,8),IF('別紙3-3_要件ﾁｪｯｸﾘｽﾄ(0508以降)'!$C$28="×","",IF(AND(踏み台シート!AC304=1,踏み台シート!AC518=1),2,IF(踏み台シート!AC304=1,1,""))),IF(AND(踏み台シート!AC304=1,踏み台シート!AC518=1),2,IF(踏み台シート!AC304=1,1,"")))</f>
        <v/>
      </c>
      <c r="AD94" s="5" t="str">
        <f>IF($AD$8&gt;=DATE(2023,5,8),IF('別紙3-3_要件ﾁｪｯｸﾘｽﾄ(0508以降)'!$C$28="×","",IF(AND(踏み台シート!AD304=1,踏み台シート!AD518=1),2,IF(踏み台シート!AD304=1,1,""))),IF(AND(踏み台シート!AD304=1,踏み台シート!AD518=1),2,IF(踏み台シート!AD304=1,1,"")))</f>
        <v/>
      </c>
      <c r="AE94" s="5" t="str">
        <f>IF($AE$8&gt;=DATE(2023,5,8),IF('別紙3-3_要件ﾁｪｯｸﾘｽﾄ(0508以降)'!$C$28="×","",IF(AND(踏み台シート!AE304=1,踏み台シート!AE518=1),2,IF(踏み台シート!AE304=1,1,""))),IF(AND(踏み台シート!AE304=1,踏み台シート!AE518=1),2,IF(踏み台シート!AE304=1,1,"")))</f>
        <v/>
      </c>
      <c r="AF94" s="5" t="str">
        <f>IF($AF$8&gt;=DATE(2023,5,8),IF('別紙3-3_要件ﾁｪｯｸﾘｽﾄ(0508以降)'!$C$28="×","",IF(AND(踏み台シート!AF304=1,踏み台シート!AF518=1),2,IF(踏み台シート!AF304=1,1,""))),IF(AND(踏み台シート!AF304=1,踏み台シート!AF518=1),2,IF(踏み台シート!AF304=1,1,"")))</f>
        <v/>
      </c>
      <c r="AG94" s="5" t="str">
        <f>IF($AG$8&gt;=DATE(2023,5,8),IF('別紙3-3_要件ﾁｪｯｸﾘｽﾄ(0508以降)'!$C$28="×","",IF(AND(踏み台シート!AG304=1,踏み台シート!AG518=1),2,IF(踏み台シート!AG304=1,1,""))),IF(AND(踏み台シート!AG304=1,踏み台シート!AG518=1),2,IF(踏み台シート!AG304=1,1,"")))</f>
        <v/>
      </c>
      <c r="AH94" s="5" t="str">
        <f>IF($AH$8&gt;=DATE(2023,5,8),IF('別紙3-3_要件ﾁｪｯｸﾘｽﾄ(0508以降)'!$C$28="×","",IF(AND(踏み台シート!AH304=1,踏み台シート!AH518=1),2,IF(踏み台シート!AH304=1,1,""))),IF(AND(踏み台シート!AH304=1,踏み台シート!AH518=1),2,IF(踏み台シート!AH304=1,1,"")))</f>
        <v/>
      </c>
      <c r="AI94" s="5" t="str">
        <f>IF($AI$8&gt;=DATE(2023,5,8),IF('別紙3-3_要件ﾁｪｯｸﾘｽﾄ(0508以降)'!$C$28="×","",IF(AND(踏み台シート!AI304=1,踏み台シート!AI518=1),2,IF(踏み台シート!AI304=1,1,""))),IF(AND(踏み台シート!AI304=1,踏み台シート!AI518=1),2,IF(踏み台シート!AI304=1,1,"")))</f>
        <v/>
      </c>
      <c r="AJ94" s="5" t="str">
        <f>IF($AJ$8&gt;=DATE(2023,5,8),IF('別紙3-3_要件ﾁｪｯｸﾘｽﾄ(0508以降)'!$C$28="×","",IF(AND(踏み台シート!AJ304=1,踏み台シート!AJ518=1),2,IF(踏み台シート!AJ304=1,1,""))),IF(AND(踏み台シート!AJ304=1,踏み台シート!AJ518=1),2,IF(踏み台シート!AJ304=1,1,"")))</f>
        <v/>
      </c>
      <c r="AK94" s="5" t="str">
        <f>IF($AK$8&gt;=DATE(2023,5,8),IF('別紙3-3_要件ﾁｪｯｸﾘｽﾄ(0508以降)'!$C$28="×","",IF(AND(踏み台シート!AK304=1,踏み台シート!AK518=1),2,IF(踏み台シート!AK304=1,1,""))),IF(AND(踏み台シート!AK304=1,踏み台シート!AK518=1),2,IF(踏み台シート!AK304=1,1,"")))</f>
        <v/>
      </c>
      <c r="AL94" s="5" t="str">
        <f>IF($AL$8&gt;=DATE(2023,5,8),IF('別紙3-3_要件ﾁｪｯｸﾘｽﾄ(0508以降)'!$C$28="×","",IF(AND(踏み台シート!AL304=1,踏み台シート!AL518=1),2,IF(踏み台シート!AL304=1,1,""))),IF(AND(踏み台シート!AL304=1,踏み台シート!AL518=1),2,IF(踏み台シート!AL304=1,1,"")))</f>
        <v/>
      </c>
      <c r="AM94" s="5" t="str">
        <f>IF($AM$8&gt;=DATE(2023,5,8),IF('別紙3-3_要件ﾁｪｯｸﾘｽﾄ(0508以降)'!$C$28="×","",IF(AND(踏み台シート!AM304=1,踏み台シート!AM518=1),2,IF(踏み台シート!AM304=1,1,""))),IF(AND(踏み台シート!AM304=1,踏み台シート!AM518=1),2,IF(踏み台シート!AM304=1,1,"")))</f>
        <v/>
      </c>
      <c r="AN94" s="5" t="str">
        <f>IF($AN$8&gt;=DATE(2023,5,8),IF('別紙3-3_要件ﾁｪｯｸﾘｽﾄ(0508以降)'!$C$28="×","",IF(AND(踏み台シート!AN304=1,踏み台シート!AN518=1),2,IF(踏み台シート!AN304=1,1,""))),IF(AND(踏み台シート!AN304=1,踏み台シート!AN518=1),2,IF(踏み台シート!AN304=1,1,"")))</f>
        <v/>
      </c>
      <c r="AO94" s="5" t="str">
        <f>IF($AO$8&gt;=DATE(2023,5,8),IF('別紙3-3_要件ﾁｪｯｸﾘｽﾄ(0508以降)'!$C$28="×","",IF(AND(踏み台シート!AO304=1,踏み台シート!AO518=1),2,IF(踏み台シート!AO304=1,1,""))),IF(AND(踏み台シート!AO304=1,踏み台シート!AO518=1),2,IF(踏み台シート!AO304=1,1,"")))</f>
        <v/>
      </c>
      <c r="AP94" s="5" t="str">
        <f>IF($AP$8&gt;=DATE(2023,5,8),IF('別紙3-3_要件ﾁｪｯｸﾘｽﾄ(0508以降)'!$C$28="×","",IF(AND(踏み台シート!AP304=1,踏み台シート!AP518=1),2,IF(踏み台シート!AP304=1,1,""))),IF(AND(踏み台シート!AP304=1,踏み台シート!AP518=1),2,IF(踏み台シート!AP304=1,1,"")))</f>
        <v/>
      </c>
      <c r="AQ94" s="5" t="str">
        <f>IF($AQ$8&gt;=DATE(2023,5,8),IF('別紙3-3_要件ﾁｪｯｸﾘｽﾄ(0508以降)'!$C$28="×","",IF(AND(踏み台シート!AQ304=1,踏み台シート!AQ518=1),2,IF(踏み台シート!AQ304=1,1,""))),IF(AND(踏み台シート!AQ304=1,踏み台シート!AQ518=1),2,IF(踏み台シート!AQ304=1,1,"")))</f>
        <v/>
      </c>
      <c r="AR94" s="5" t="str">
        <f>IF($AR$8&gt;=DATE(2023,5,8),IF('別紙3-3_要件ﾁｪｯｸﾘｽﾄ(0508以降)'!$C$28="×","",IF(AND(踏み台シート!AR304=1,踏み台シート!AR518=1),2,IF(踏み台シート!AR304=1,1,""))),IF(AND(踏み台シート!AR304=1,踏み台シート!AR518=1),2,IF(踏み台シート!AR304=1,1,"")))</f>
        <v/>
      </c>
      <c r="AS94" s="5" t="str">
        <f>IF($AS$8&gt;=DATE(2023,5,8),IF('別紙3-3_要件ﾁｪｯｸﾘｽﾄ(0508以降)'!$C$28="×","",IF(AND(踏み台シート!AS304=1,踏み台シート!AS518=1),2,IF(踏み台シート!AS304=1,1,""))),IF(AND(踏み台シート!AS304=1,踏み台シート!AS518=1),2,IF(踏み台シート!AS304=1,1,"")))</f>
        <v/>
      </c>
      <c r="AT94" s="5" t="str">
        <f>IF($AT$8&gt;=DATE(2023,5,8),IF('別紙3-3_要件ﾁｪｯｸﾘｽﾄ(0508以降)'!$C$28="×","",IF(AND(踏み台シート!AT304=1,踏み台シート!AT518=1),2,IF(踏み台シート!AT304=1,1,""))),IF(AND(踏み台シート!AT304=1,踏み台シート!AT518=1),2,IF(踏み台シート!AT304=1,1,"")))</f>
        <v/>
      </c>
      <c r="AU94" s="5" t="str">
        <f>IF($AU$8&gt;=DATE(2023,5,8),IF('別紙3-3_要件ﾁｪｯｸﾘｽﾄ(0508以降)'!$C$28="×","",IF(AND(踏み台シート!AU304=1,踏み台シート!AU518=1),2,IF(踏み台シート!AU304=1,1,""))),IF(AND(踏み台シート!AU304=1,踏み台シート!AU518=1),2,IF(踏み台シート!AU304=1,1,"")))</f>
        <v/>
      </c>
      <c r="AV94" s="5" t="str">
        <f>IF($AV$8&gt;=DATE(2023,5,8),IF('別紙3-3_要件ﾁｪｯｸﾘｽﾄ(0508以降)'!$C$28="×","",IF(AND(踏み台シート!AV304=1,踏み台シート!AV518=1),2,IF(踏み台シート!AV304=1,1,""))),IF(AND(踏み台シート!AV304=1,踏み台シート!AV518=1),2,IF(踏み台シート!AV304=1,1,"")))</f>
        <v/>
      </c>
      <c r="AW94" s="5" t="str">
        <f>IF($AW$8&gt;=DATE(2023,5,8),IF('別紙3-3_要件ﾁｪｯｸﾘｽﾄ(0508以降)'!$C$28="×","",IF(AND(踏み台シート!AW304=1,踏み台シート!AW518=1),2,IF(踏み台シート!AW304=1,1,""))),IF(AND(踏み台シート!AW304=1,踏み台シート!AW518=1),2,IF(踏み台シート!AW304=1,1,"")))</f>
        <v/>
      </c>
      <c r="AX94" s="5" t="str">
        <f>IF($AX$8&gt;=DATE(2023,5,8),IF('別紙3-3_要件ﾁｪｯｸﾘｽﾄ(0508以降)'!$C$28="×","",IF(AND(踏み台シート!AX304=1,踏み台シート!AX518=1),2,IF(踏み台シート!AX304=1,1,""))),IF(AND(踏み台シート!AX304=1,踏み台シート!AX518=1),2,IF(踏み台シート!AX304=1,1,"")))</f>
        <v/>
      </c>
      <c r="AY94" s="5" t="str">
        <f>IF($AY$8&gt;=DATE(2023,5,8),IF('別紙3-3_要件ﾁｪｯｸﾘｽﾄ(0508以降)'!$C$28="×","",IF(AND(踏み台シート!AY304=1,踏み台シート!AY518=1),2,IF(踏み台シート!AY304=1,1,""))),IF(AND(踏み台シート!AY304=1,踏み台シート!AY518=1),2,IF(踏み台シート!AY304=1,1,"")))</f>
        <v/>
      </c>
      <c r="AZ94" s="5" t="str">
        <f>IF($AZ$8&gt;=DATE(2023,5,8),IF('別紙3-3_要件ﾁｪｯｸﾘｽﾄ(0508以降)'!$C$28="×","",IF(AND(踏み台シート!AZ304=1,踏み台シート!AZ518=1),2,IF(踏み台シート!AZ304=1,1,""))),IF(AND(踏み台シート!AZ304=1,踏み台シート!AZ518=1),2,IF(踏み台シート!AZ304=1,1,"")))</f>
        <v/>
      </c>
      <c r="BA94" s="5" t="str">
        <f>IF($BA$8&gt;=DATE(2023,5,8),IF('別紙3-3_要件ﾁｪｯｸﾘｽﾄ(0508以降)'!$C$28="×","",IF(AND(踏み台シート!BA304=1,踏み台シート!BA518=1),2,IF(踏み台シート!BA304=1,1,""))),IF(AND(踏み台シート!BA304=1,踏み台シート!BA518=1),2,IF(踏み台シート!BA304=1,1,"")))</f>
        <v/>
      </c>
      <c r="BB94" s="18" t="str">
        <f t="shared" si="28"/>
        <v/>
      </c>
      <c r="BC94" s="7" t="str">
        <f t="shared" si="26"/>
        <v/>
      </c>
      <c r="BD94" s="7" t="str">
        <f t="shared" si="27"/>
        <v/>
      </c>
    </row>
    <row r="95" spans="1:56" ht="24" hidden="1" customHeight="1" x14ac:dyDescent="0.2">
      <c r="A95" s="5" t="str">
        <f t="shared" si="25"/>
        <v/>
      </c>
      <c r="B95" s="14" t="str">
        <f>IF('別紙3-1_区分⑤所要額内訳'!B97="","",'別紙3-1_区分⑤所要額内訳'!B97)</f>
        <v/>
      </c>
      <c r="C95" s="5" t="str">
        <f>IF('別紙3-1_区分⑤所要額内訳'!C97="","",'別紙3-1_区分⑤所要額内訳'!C97)</f>
        <v/>
      </c>
      <c r="D95" s="5">
        <f>IF($D$8&gt;=DATE(2023,5,8),IF('別紙3-3_要件ﾁｪｯｸﾘｽﾄ(0508以降)'!$C$28="×","",IF(AND(踏み台シート!D305=1,踏み台シート!D519=1),2,IF(踏み台シート!D305=1,1,""))),IF(AND(踏み台シート!D305=1,踏み台シート!D519=1),2,IF(踏み台シート!D305=1,1,"")))</f>
        <v>1</v>
      </c>
      <c r="E95" s="5" t="str">
        <f>IF($E$8&gt;=DATE(2023,5,8),IF('別紙3-3_要件ﾁｪｯｸﾘｽﾄ(0508以降)'!$C$28="×","",IF(AND(踏み台シート!E305=1,踏み台シート!E519=1),2,IF(踏み台シート!E305=1,1,""))),IF(AND(踏み台シート!E305=1,踏み台シート!E519=1),2,IF(踏み台シート!E305=1,1,"")))</f>
        <v/>
      </c>
      <c r="F95" s="5" t="str">
        <f>IF($F$8&gt;=DATE(2023,5,8),IF('別紙3-3_要件ﾁｪｯｸﾘｽﾄ(0508以降)'!$C$28="×","",IF(AND(踏み台シート!F305=1,踏み台シート!F519=1),2,IF(踏み台シート!F305=1,1,""))),IF(AND(踏み台シート!F305=1,踏み台シート!F519=1),2,IF(踏み台シート!F305=1,1,"")))</f>
        <v/>
      </c>
      <c r="G95" s="5" t="str">
        <f>IF($G$8&gt;=DATE(2023,5,8),IF('別紙3-3_要件ﾁｪｯｸﾘｽﾄ(0508以降)'!$C$28="×","",IF(AND(踏み台シート!G305=1,踏み台シート!G519=1),2,IF(踏み台シート!G305=1,1,""))),IF(AND(踏み台シート!G305=1,踏み台シート!G519=1),2,IF(踏み台シート!G305=1,1,"")))</f>
        <v/>
      </c>
      <c r="H95" s="5" t="str">
        <f>IF($H$8&gt;=DATE(2023,5,8),IF('別紙3-3_要件ﾁｪｯｸﾘｽﾄ(0508以降)'!$C$28="×","",IF(AND(踏み台シート!H305=1,踏み台シート!H519=1),2,IF(踏み台シート!H305=1,1,""))),IF(AND(踏み台シート!H305=1,踏み台シート!H519=1),2,IF(踏み台シート!H305=1,1,"")))</f>
        <v/>
      </c>
      <c r="I95" s="5" t="str">
        <f>IF($I$8&gt;=DATE(2023,5,8),IF('別紙3-3_要件ﾁｪｯｸﾘｽﾄ(0508以降)'!$C$28="×","",IF(AND(踏み台シート!I305=1,踏み台シート!I519=1),2,IF(踏み台シート!I305=1,1,""))),IF(AND(踏み台シート!I305=1,踏み台シート!I519=1),2,IF(踏み台シート!I305=1,1,"")))</f>
        <v/>
      </c>
      <c r="J95" s="5" t="str">
        <f>IF($J$8&gt;=DATE(2023,5,8),IF('別紙3-3_要件ﾁｪｯｸﾘｽﾄ(0508以降)'!$C$28="×","",IF(AND(踏み台シート!J305=1,踏み台シート!J519=1),2,IF(踏み台シート!J305=1,1,""))),IF(AND(踏み台シート!J305=1,踏み台シート!J519=1),2,IF(踏み台シート!J305=1,1,"")))</f>
        <v/>
      </c>
      <c r="K95" s="5" t="str">
        <f>IF($K$8&gt;=DATE(2023,5,8),IF('別紙3-3_要件ﾁｪｯｸﾘｽﾄ(0508以降)'!$C$28="×","",IF(AND(踏み台シート!K305=1,踏み台シート!K519=1),2,IF(踏み台シート!K305=1,1,""))),IF(AND(踏み台シート!K305=1,踏み台シート!K519=1),2,IF(踏み台シート!K305=1,1,"")))</f>
        <v/>
      </c>
      <c r="L95" s="5" t="str">
        <f>IF($L$8&gt;=DATE(2023,5,8),IF('別紙3-3_要件ﾁｪｯｸﾘｽﾄ(0508以降)'!$C$28="×","",IF(AND(踏み台シート!L305=1,踏み台シート!L519=1),2,IF(踏み台シート!L305=1,1,""))),IF(AND(踏み台シート!L305=1,踏み台シート!L519=1),2,IF(踏み台シート!L305=1,1,"")))</f>
        <v/>
      </c>
      <c r="M95" s="5" t="str">
        <f>IF($M$8&gt;=DATE(2023,5,8),IF('別紙3-3_要件ﾁｪｯｸﾘｽﾄ(0508以降)'!$C$28="×","",IF(AND(踏み台シート!M305=1,踏み台シート!M519=1),2,IF(踏み台シート!M305=1,1,""))),IF(AND(踏み台シート!M305=1,踏み台シート!M519=1),2,IF(踏み台シート!M305=1,1,"")))</f>
        <v/>
      </c>
      <c r="N95" s="5" t="str">
        <f>IF($N$8&gt;=DATE(2023,5,8),IF('別紙3-3_要件ﾁｪｯｸﾘｽﾄ(0508以降)'!$C$28="×","",IF(AND(踏み台シート!N305=1,踏み台シート!N519=1),2,IF(踏み台シート!N305=1,1,""))),IF(AND(踏み台シート!N305=1,踏み台シート!N519=1),2,IF(踏み台シート!N305=1,1,"")))</f>
        <v/>
      </c>
      <c r="O95" s="5" t="str">
        <f>IF($O$8&gt;=DATE(2023,5,8),IF('別紙3-3_要件ﾁｪｯｸﾘｽﾄ(0508以降)'!$C$28="×","",IF(AND(踏み台シート!O305=1,踏み台シート!O519=1),2,IF(踏み台シート!O305=1,1,""))),IF(AND(踏み台シート!O305=1,踏み台シート!O519=1),2,IF(踏み台シート!O305=1,1,"")))</f>
        <v/>
      </c>
      <c r="P95" s="5" t="str">
        <f>IF($P$8&gt;=DATE(2023,5,8),IF('別紙3-3_要件ﾁｪｯｸﾘｽﾄ(0508以降)'!$C$28="×","",IF(AND(踏み台シート!P305=1,踏み台シート!P519=1),2,IF(踏み台シート!P305=1,1,""))),IF(AND(踏み台シート!P305=1,踏み台シート!P519=1),2,IF(踏み台シート!P305=1,1,"")))</f>
        <v/>
      </c>
      <c r="Q95" s="5" t="str">
        <f>IF($Q$8&gt;=DATE(2023,5,8),IF('別紙3-3_要件ﾁｪｯｸﾘｽﾄ(0508以降)'!$C$28="×","",IF(AND(踏み台シート!Q305=1,踏み台シート!Q519=1),2,IF(踏み台シート!Q305=1,1,""))),IF(AND(踏み台シート!Q305=1,踏み台シート!Q519=1),2,IF(踏み台シート!Q305=1,1,"")))</f>
        <v/>
      </c>
      <c r="R95" s="5" t="str">
        <f>IF($R$8&gt;=DATE(2023,5,8),IF('別紙3-3_要件ﾁｪｯｸﾘｽﾄ(0508以降)'!$C$28="×","",IF(AND(踏み台シート!R305=1,踏み台シート!R519=1),2,IF(踏み台シート!R305=1,1,""))),IF(AND(踏み台シート!R305=1,踏み台シート!R519=1),2,IF(踏み台シート!R305=1,1,"")))</f>
        <v/>
      </c>
      <c r="S95" s="5" t="str">
        <f>IF($S$8&gt;=DATE(2023,5,8),IF('別紙3-3_要件ﾁｪｯｸﾘｽﾄ(0508以降)'!$C$28="×","",IF(AND(踏み台シート!S305=1,踏み台シート!S519=1),2,IF(踏み台シート!S305=1,1,""))),IF(AND(踏み台シート!S305=1,踏み台シート!S519=1),2,IF(踏み台シート!S305=1,1,"")))</f>
        <v/>
      </c>
      <c r="T95" s="5" t="str">
        <f>IF($T$8&gt;=DATE(2023,5,8),IF('別紙3-3_要件ﾁｪｯｸﾘｽﾄ(0508以降)'!$C$28="×","",IF(AND(踏み台シート!T305=1,踏み台シート!T519=1),2,IF(踏み台シート!T305=1,1,""))),IF(AND(踏み台シート!T305=1,踏み台シート!T519=1),2,IF(踏み台シート!T305=1,1,"")))</f>
        <v/>
      </c>
      <c r="U95" s="5" t="str">
        <f>IF($U$8&gt;=DATE(2023,5,8),IF('別紙3-3_要件ﾁｪｯｸﾘｽﾄ(0508以降)'!$C$28="×","",IF(AND(踏み台シート!U305=1,踏み台シート!U519=1),2,IF(踏み台シート!U305=1,1,""))),IF(AND(踏み台シート!U305=1,踏み台シート!U519=1),2,IF(踏み台シート!U305=1,1,"")))</f>
        <v/>
      </c>
      <c r="V95" s="5" t="str">
        <f>IF($V$8&gt;=DATE(2023,5,8),IF('別紙3-3_要件ﾁｪｯｸﾘｽﾄ(0508以降)'!$C$28="×","",IF(AND(踏み台シート!V305=1,踏み台シート!V519=1),2,IF(踏み台シート!V305=1,1,""))),IF(AND(踏み台シート!V305=1,踏み台シート!V519=1),2,IF(踏み台シート!V305=1,1,"")))</f>
        <v/>
      </c>
      <c r="W95" s="5" t="str">
        <f>IF($W$8&gt;=DATE(2023,5,8),IF('別紙3-3_要件ﾁｪｯｸﾘｽﾄ(0508以降)'!$C$28="×","",IF(AND(踏み台シート!W305=1,踏み台シート!W519=1),2,IF(踏み台シート!W305=1,1,""))),IF(AND(踏み台シート!W305=1,踏み台シート!W519=1),2,IF(踏み台シート!W305=1,1,"")))</f>
        <v/>
      </c>
      <c r="X95" s="5" t="str">
        <f>IF($X$8&gt;=DATE(2023,5,8),IF('別紙3-3_要件ﾁｪｯｸﾘｽﾄ(0508以降)'!$C$28="×","",IF(AND(踏み台シート!X305=1,踏み台シート!X519=1),2,IF(踏み台シート!X305=1,1,""))),IF(AND(踏み台シート!X305=1,踏み台シート!X519=1),2,IF(踏み台シート!X305=1,1,"")))</f>
        <v/>
      </c>
      <c r="Y95" s="5" t="str">
        <f>IF($Y$8&gt;=DATE(2023,5,8),IF('別紙3-3_要件ﾁｪｯｸﾘｽﾄ(0508以降)'!$C$28="×","",IF(AND(踏み台シート!Y305=1,踏み台シート!Y519=1),2,IF(踏み台シート!Y305=1,1,""))),IF(AND(踏み台シート!Y305=1,踏み台シート!Y519=1),2,IF(踏み台シート!Y305=1,1,"")))</f>
        <v/>
      </c>
      <c r="Z95" s="5" t="str">
        <f>IF($Z$8&gt;=DATE(2023,5,8),IF('別紙3-3_要件ﾁｪｯｸﾘｽﾄ(0508以降)'!$C$28="×","",IF(AND(踏み台シート!Z305=1,踏み台シート!Z519=1),2,IF(踏み台シート!Z305=1,1,""))),IF(AND(踏み台シート!Z305=1,踏み台シート!Z519=1),2,IF(踏み台シート!Z305=1,1,"")))</f>
        <v/>
      </c>
      <c r="AA95" s="5" t="str">
        <f>IF($AA$8&gt;=DATE(2023,5,8),IF('別紙3-3_要件ﾁｪｯｸﾘｽﾄ(0508以降)'!$C$28="×","",IF(AND(踏み台シート!AA305=1,踏み台シート!AA519=1),2,IF(踏み台シート!AA305=1,1,""))),IF(AND(踏み台シート!AA305=1,踏み台シート!AA519=1),2,IF(踏み台シート!AA305=1,1,"")))</f>
        <v/>
      </c>
      <c r="AB95" s="5" t="str">
        <f>IF($AB$8&gt;=DATE(2023,5,8),IF('別紙3-3_要件ﾁｪｯｸﾘｽﾄ(0508以降)'!$C$28="×","",IF(AND(踏み台シート!AB305=1,踏み台シート!AB519=1),2,IF(踏み台シート!AB305=1,1,""))),IF(AND(踏み台シート!AB305=1,踏み台シート!AB519=1),2,IF(踏み台シート!AB305=1,1,"")))</f>
        <v/>
      </c>
      <c r="AC95" s="5" t="str">
        <f>IF($AC$8&gt;=DATE(2023,5,8),IF('別紙3-3_要件ﾁｪｯｸﾘｽﾄ(0508以降)'!$C$28="×","",IF(AND(踏み台シート!AC305=1,踏み台シート!AC519=1),2,IF(踏み台シート!AC305=1,1,""))),IF(AND(踏み台シート!AC305=1,踏み台シート!AC519=1),2,IF(踏み台シート!AC305=1,1,"")))</f>
        <v/>
      </c>
      <c r="AD95" s="5" t="str">
        <f>IF($AD$8&gt;=DATE(2023,5,8),IF('別紙3-3_要件ﾁｪｯｸﾘｽﾄ(0508以降)'!$C$28="×","",IF(AND(踏み台シート!AD305=1,踏み台シート!AD519=1),2,IF(踏み台シート!AD305=1,1,""))),IF(AND(踏み台シート!AD305=1,踏み台シート!AD519=1),2,IF(踏み台シート!AD305=1,1,"")))</f>
        <v/>
      </c>
      <c r="AE95" s="5" t="str">
        <f>IF($AE$8&gt;=DATE(2023,5,8),IF('別紙3-3_要件ﾁｪｯｸﾘｽﾄ(0508以降)'!$C$28="×","",IF(AND(踏み台シート!AE305=1,踏み台シート!AE519=1),2,IF(踏み台シート!AE305=1,1,""))),IF(AND(踏み台シート!AE305=1,踏み台シート!AE519=1),2,IF(踏み台シート!AE305=1,1,"")))</f>
        <v/>
      </c>
      <c r="AF95" s="5" t="str">
        <f>IF($AF$8&gt;=DATE(2023,5,8),IF('別紙3-3_要件ﾁｪｯｸﾘｽﾄ(0508以降)'!$C$28="×","",IF(AND(踏み台シート!AF305=1,踏み台シート!AF519=1),2,IF(踏み台シート!AF305=1,1,""))),IF(AND(踏み台シート!AF305=1,踏み台シート!AF519=1),2,IF(踏み台シート!AF305=1,1,"")))</f>
        <v/>
      </c>
      <c r="AG95" s="5" t="str">
        <f>IF($AG$8&gt;=DATE(2023,5,8),IF('別紙3-3_要件ﾁｪｯｸﾘｽﾄ(0508以降)'!$C$28="×","",IF(AND(踏み台シート!AG305=1,踏み台シート!AG519=1),2,IF(踏み台シート!AG305=1,1,""))),IF(AND(踏み台シート!AG305=1,踏み台シート!AG519=1),2,IF(踏み台シート!AG305=1,1,"")))</f>
        <v/>
      </c>
      <c r="AH95" s="5" t="str">
        <f>IF($AH$8&gt;=DATE(2023,5,8),IF('別紙3-3_要件ﾁｪｯｸﾘｽﾄ(0508以降)'!$C$28="×","",IF(AND(踏み台シート!AH305=1,踏み台シート!AH519=1),2,IF(踏み台シート!AH305=1,1,""))),IF(AND(踏み台シート!AH305=1,踏み台シート!AH519=1),2,IF(踏み台シート!AH305=1,1,"")))</f>
        <v/>
      </c>
      <c r="AI95" s="5" t="str">
        <f>IF($AI$8&gt;=DATE(2023,5,8),IF('別紙3-3_要件ﾁｪｯｸﾘｽﾄ(0508以降)'!$C$28="×","",IF(AND(踏み台シート!AI305=1,踏み台シート!AI519=1),2,IF(踏み台シート!AI305=1,1,""))),IF(AND(踏み台シート!AI305=1,踏み台シート!AI519=1),2,IF(踏み台シート!AI305=1,1,"")))</f>
        <v/>
      </c>
      <c r="AJ95" s="5" t="str">
        <f>IF($AJ$8&gt;=DATE(2023,5,8),IF('別紙3-3_要件ﾁｪｯｸﾘｽﾄ(0508以降)'!$C$28="×","",IF(AND(踏み台シート!AJ305=1,踏み台シート!AJ519=1),2,IF(踏み台シート!AJ305=1,1,""))),IF(AND(踏み台シート!AJ305=1,踏み台シート!AJ519=1),2,IF(踏み台シート!AJ305=1,1,"")))</f>
        <v/>
      </c>
      <c r="AK95" s="5" t="str">
        <f>IF($AK$8&gt;=DATE(2023,5,8),IF('別紙3-3_要件ﾁｪｯｸﾘｽﾄ(0508以降)'!$C$28="×","",IF(AND(踏み台シート!AK305=1,踏み台シート!AK519=1),2,IF(踏み台シート!AK305=1,1,""))),IF(AND(踏み台シート!AK305=1,踏み台シート!AK519=1),2,IF(踏み台シート!AK305=1,1,"")))</f>
        <v/>
      </c>
      <c r="AL95" s="5" t="str">
        <f>IF($AL$8&gt;=DATE(2023,5,8),IF('別紙3-3_要件ﾁｪｯｸﾘｽﾄ(0508以降)'!$C$28="×","",IF(AND(踏み台シート!AL305=1,踏み台シート!AL519=1),2,IF(踏み台シート!AL305=1,1,""))),IF(AND(踏み台シート!AL305=1,踏み台シート!AL519=1),2,IF(踏み台シート!AL305=1,1,"")))</f>
        <v/>
      </c>
      <c r="AM95" s="5" t="str">
        <f>IF($AM$8&gt;=DATE(2023,5,8),IF('別紙3-3_要件ﾁｪｯｸﾘｽﾄ(0508以降)'!$C$28="×","",IF(AND(踏み台シート!AM305=1,踏み台シート!AM519=1),2,IF(踏み台シート!AM305=1,1,""))),IF(AND(踏み台シート!AM305=1,踏み台シート!AM519=1),2,IF(踏み台シート!AM305=1,1,"")))</f>
        <v/>
      </c>
      <c r="AN95" s="5" t="str">
        <f>IF($AN$8&gt;=DATE(2023,5,8),IF('別紙3-3_要件ﾁｪｯｸﾘｽﾄ(0508以降)'!$C$28="×","",IF(AND(踏み台シート!AN305=1,踏み台シート!AN519=1),2,IF(踏み台シート!AN305=1,1,""))),IF(AND(踏み台シート!AN305=1,踏み台シート!AN519=1),2,IF(踏み台シート!AN305=1,1,"")))</f>
        <v/>
      </c>
      <c r="AO95" s="5" t="str">
        <f>IF($AO$8&gt;=DATE(2023,5,8),IF('別紙3-3_要件ﾁｪｯｸﾘｽﾄ(0508以降)'!$C$28="×","",IF(AND(踏み台シート!AO305=1,踏み台シート!AO519=1),2,IF(踏み台シート!AO305=1,1,""))),IF(AND(踏み台シート!AO305=1,踏み台シート!AO519=1),2,IF(踏み台シート!AO305=1,1,"")))</f>
        <v/>
      </c>
      <c r="AP95" s="5" t="str">
        <f>IF($AP$8&gt;=DATE(2023,5,8),IF('別紙3-3_要件ﾁｪｯｸﾘｽﾄ(0508以降)'!$C$28="×","",IF(AND(踏み台シート!AP305=1,踏み台シート!AP519=1),2,IF(踏み台シート!AP305=1,1,""))),IF(AND(踏み台シート!AP305=1,踏み台シート!AP519=1),2,IF(踏み台シート!AP305=1,1,"")))</f>
        <v/>
      </c>
      <c r="AQ95" s="5" t="str">
        <f>IF($AQ$8&gt;=DATE(2023,5,8),IF('別紙3-3_要件ﾁｪｯｸﾘｽﾄ(0508以降)'!$C$28="×","",IF(AND(踏み台シート!AQ305=1,踏み台シート!AQ519=1),2,IF(踏み台シート!AQ305=1,1,""))),IF(AND(踏み台シート!AQ305=1,踏み台シート!AQ519=1),2,IF(踏み台シート!AQ305=1,1,"")))</f>
        <v/>
      </c>
      <c r="AR95" s="5" t="str">
        <f>IF($AR$8&gt;=DATE(2023,5,8),IF('別紙3-3_要件ﾁｪｯｸﾘｽﾄ(0508以降)'!$C$28="×","",IF(AND(踏み台シート!AR305=1,踏み台シート!AR519=1),2,IF(踏み台シート!AR305=1,1,""))),IF(AND(踏み台シート!AR305=1,踏み台シート!AR519=1),2,IF(踏み台シート!AR305=1,1,"")))</f>
        <v/>
      </c>
      <c r="AS95" s="5" t="str">
        <f>IF($AS$8&gt;=DATE(2023,5,8),IF('別紙3-3_要件ﾁｪｯｸﾘｽﾄ(0508以降)'!$C$28="×","",IF(AND(踏み台シート!AS305=1,踏み台シート!AS519=1),2,IF(踏み台シート!AS305=1,1,""))),IF(AND(踏み台シート!AS305=1,踏み台シート!AS519=1),2,IF(踏み台シート!AS305=1,1,"")))</f>
        <v/>
      </c>
      <c r="AT95" s="5" t="str">
        <f>IF($AT$8&gt;=DATE(2023,5,8),IF('別紙3-3_要件ﾁｪｯｸﾘｽﾄ(0508以降)'!$C$28="×","",IF(AND(踏み台シート!AT305=1,踏み台シート!AT519=1),2,IF(踏み台シート!AT305=1,1,""))),IF(AND(踏み台シート!AT305=1,踏み台シート!AT519=1),2,IF(踏み台シート!AT305=1,1,"")))</f>
        <v/>
      </c>
      <c r="AU95" s="5" t="str">
        <f>IF($AU$8&gt;=DATE(2023,5,8),IF('別紙3-3_要件ﾁｪｯｸﾘｽﾄ(0508以降)'!$C$28="×","",IF(AND(踏み台シート!AU305=1,踏み台シート!AU519=1),2,IF(踏み台シート!AU305=1,1,""))),IF(AND(踏み台シート!AU305=1,踏み台シート!AU519=1),2,IF(踏み台シート!AU305=1,1,"")))</f>
        <v/>
      </c>
      <c r="AV95" s="5" t="str">
        <f>IF($AV$8&gt;=DATE(2023,5,8),IF('別紙3-3_要件ﾁｪｯｸﾘｽﾄ(0508以降)'!$C$28="×","",IF(AND(踏み台シート!AV305=1,踏み台シート!AV519=1),2,IF(踏み台シート!AV305=1,1,""))),IF(AND(踏み台シート!AV305=1,踏み台シート!AV519=1),2,IF(踏み台シート!AV305=1,1,"")))</f>
        <v/>
      </c>
      <c r="AW95" s="5" t="str">
        <f>IF($AW$8&gt;=DATE(2023,5,8),IF('別紙3-3_要件ﾁｪｯｸﾘｽﾄ(0508以降)'!$C$28="×","",IF(AND(踏み台シート!AW305=1,踏み台シート!AW519=1),2,IF(踏み台シート!AW305=1,1,""))),IF(AND(踏み台シート!AW305=1,踏み台シート!AW519=1),2,IF(踏み台シート!AW305=1,1,"")))</f>
        <v/>
      </c>
      <c r="AX95" s="5" t="str">
        <f>IF($AX$8&gt;=DATE(2023,5,8),IF('別紙3-3_要件ﾁｪｯｸﾘｽﾄ(0508以降)'!$C$28="×","",IF(AND(踏み台シート!AX305=1,踏み台シート!AX519=1),2,IF(踏み台シート!AX305=1,1,""))),IF(AND(踏み台シート!AX305=1,踏み台シート!AX519=1),2,IF(踏み台シート!AX305=1,1,"")))</f>
        <v/>
      </c>
      <c r="AY95" s="5" t="str">
        <f>IF($AY$8&gt;=DATE(2023,5,8),IF('別紙3-3_要件ﾁｪｯｸﾘｽﾄ(0508以降)'!$C$28="×","",IF(AND(踏み台シート!AY305=1,踏み台シート!AY519=1),2,IF(踏み台シート!AY305=1,1,""))),IF(AND(踏み台シート!AY305=1,踏み台シート!AY519=1),2,IF(踏み台シート!AY305=1,1,"")))</f>
        <v/>
      </c>
      <c r="AZ95" s="5" t="str">
        <f>IF($AZ$8&gt;=DATE(2023,5,8),IF('別紙3-3_要件ﾁｪｯｸﾘｽﾄ(0508以降)'!$C$28="×","",IF(AND(踏み台シート!AZ305=1,踏み台シート!AZ519=1),2,IF(踏み台シート!AZ305=1,1,""))),IF(AND(踏み台シート!AZ305=1,踏み台シート!AZ519=1),2,IF(踏み台シート!AZ305=1,1,"")))</f>
        <v/>
      </c>
      <c r="BA95" s="5" t="str">
        <f>IF($BA$8&gt;=DATE(2023,5,8),IF('別紙3-3_要件ﾁｪｯｸﾘｽﾄ(0508以降)'!$C$28="×","",IF(AND(踏み台シート!BA305=1,踏み台シート!BA519=1),2,IF(踏み台シート!BA305=1,1,""))),IF(AND(踏み台シート!BA305=1,踏み台シート!BA519=1),2,IF(踏み台シート!BA305=1,1,"")))</f>
        <v/>
      </c>
      <c r="BB95" s="18" t="str">
        <f t="shared" si="28"/>
        <v/>
      </c>
      <c r="BC95" s="7" t="str">
        <f t="shared" si="26"/>
        <v/>
      </c>
      <c r="BD95" s="7" t="str">
        <f t="shared" si="27"/>
        <v/>
      </c>
    </row>
    <row r="96" spans="1:56" ht="24" hidden="1" customHeight="1" x14ac:dyDescent="0.2">
      <c r="A96" s="5" t="str">
        <f t="shared" si="25"/>
        <v/>
      </c>
      <c r="B96" s="14" t="str">
        <f>IF('別紙3-1_区分⑤所要額内訳'!B98="","",'別紙3-1_区分⑤所要額内訳'!B98)</f>
        <v/>
      </c>
      <c r="C96" s="5" t="str">
        <f>IF('別紙3-1_区分⑤所要額内訳'!C98="","",'別紙3-1_区分⑤所要額内訳'!C98)</f>
        <v/>
      </c>
      <c r="D96" s="5">
        <f>IF($D$8&gt;=DATE(2023,5,8),IF('別紙3-3_要件ﾁｪｯｸﾘｽﾄ(0508以降)'!$C$28="×","",IF(AND(踏み台シート!D306=1,踏み台シート!D520=1),2,IF(踏み台シート!D306=1,1,""))),IF(AND(踏み台シート!D306=1,踏み台シート!D520=1),2,IF(踏み台シート!D306=1,1,"")))</f>
        <v>1</v>
      </c>
      <c r="E96" s="5" t="str">
        <f>IF($E$8&gt;=DATE(2023,5,8),IF('別紙3-3_要件ﾁｪｯｸﾘｽﾄ(0508以降)'!$C$28="×","",IF(AND(踏み台シート!E306=1,踏み台シート!E520=1),2,IF(踏み台シート!E306=1,1,""))),IF(AND(踏み台シート!E306=1,踏み台シート!E520=1),2,IF(踏み台シート!E306=1,1,"")))</f>
        <v/>
      </c>
      <c r="F96" s="5" t="str">
        <f>IF($F$8&gt;=DATE(2023,5,8),IF('別紙3-3_要件ﾁｪｯｸﾘｽﾄ(0508以降)'!$C$28="×","",IF(AND(踏み台シート!F306=1,踏み台シート!F520=1),2,IF(踏み台シート!F306=1,1,""))),IF(AND(踏み台シート!F306=1,踏み台シート!F520=1),2,IF(踏み台シート!F306=1,1,"")))</f>
        <v/>
      </c>
      <c r="G96" s="5" t="str">
        <f>IF($G$8&gt;=DATE(2023,5,8),IF('別紙3-3_要件ﾁｪｯｸﾘｽﾄ(0508以降)'!$C$28="×","",IF(AND(踏み台シート!G306=1,踏み台シート!G520=1),2,IF(踏み台シート!G306=1,1,""))),IF(AND(踏み台シート!G306=1,踏み台シート!G520=1),2,IF(踏み台シート!G306=1,1,"")))</f>
        <v/>
      </c>
      <c r="H96" s="5" t="str">
        <f>IF($H$8&gt;=DATE(2023,5,8),IF('別紙3-3_要件ﾁｪｯｸﾘｽﾄ(0508以降)'!$C$28="×","",IF(AND(踏み台シート!H306=1,踏み台シート!H520=1),2,IF(踏み台シート!H306=1,1,""))),IF(AND(踏み台シート!H306=1,踏み台シート!H520=1),2,IF(踏み台シート!H306=1,1,"")))</f>
        <v/>
      </c>
      <c r="I96" s="5" t="str">
        <f>IF($I$8&gt;=DATE(2023,5,8),IF('別紙3-3_要件ﾁｪｯｸﾘｽﾄ(0508以降)'!$C$28="×","",IF(AND(踏み台シート!I306=1,踏み台シート!I520=1),2,IF(踏み台シート!I306=1,1,""))),IF(AND(踏み台シート!I306=1,踏み台シート!I520=1),2,IF(踏み台シート!I306=1,1,"")))</f>
        <v/>
      </c>
      <c r="J96" s="5" t="str">
        <f>IF($J$8&gt;=DATE(2023,5,8),IF('別紙3-3_要件ﾁｪｯｸﾘｽﾄ(0508以降)'!$C$28="×","",IF(AND(踏み台シート!J306=1,踏み台シート!J520=1),2,IF(踏み台シート!J306=1,1,""))),IF(AND(踏み台シート!J306=1,踏み台シート!J520=1),2,IF(踏み台シート!J306=1,1,"")))</f>
        <v/>
      </c>
      <c r="K96" s="5" t="str">
        <f>IF($K$8&gt;=DATE(2023,5,8),IF('別紙3-3_要件ﾁｪｯｸﾘｽﾄ(0508以降)'!$C$28="×","",IF(AND(踏み台シート!K306=1,踏み台シート!K520=1),2,IF(踏み台シート!K306=1,1,""))),IF(AND(踏み台シート!K306=1,踏み台シート!K520=1),2,IF(踏み台シート!K306=1,1,"")))</f>
        <v/>
      </c>
      <c r="L96" s="5" t="str">
        <f>IF($L$8&gt;=DATE(2023,5,8),IF('別紙3-3_要件ﾁｪｯｸﾘｽﾄ(0508以降)'!$C$28="×","",IF(AND(踏み台シート!L306=1,踏み台シート!L520=1),2,IF(踏み台シート!L306=1,1,""))),IF(AND(踏み台シート!L306=1,踏み台シート!L520=1),2,IF(踏み台シート!L306=1,1,"")))</f>
        <v/>
      </c>
      <c r="M96" s="5" t="str">
        <f>IF($M$8&gt;=DATE(2023,5,8),IF('別紙3-3_要件ﾁｪｯｸﾘｽﾄ(0508以降)'!$C$28="×","",IF(AND(踏み台シート!M306=1,踏み台シート!M520=1),2,IF(踏み台シート!M306=1,1,""))),IF(AND(踏み台シート!M306=1,踏み台シート!M520=1),2,IF(踏み台シート!M306=1,1,"")))</f>
        <v/>
      </c>
      <c r="N96" s="5" t="str">
        <f>IF($N$8&gt;=DATE(2023,5,8),IF('別紙3-3_要件ﾁｪｯｸﾘｽﾄ(0508以降)'!$C$28="×","",IF(AND(踏み台シート!N306=1,踏み台シート!N520=1),2,IF(踏み台シート!N306=1,1,""))),IF(AND(踏み台シート!N306=1,踏み台シート!N520=1),2,IF(踏み台シート!N306=1,1,"")))</f>
        <v/>
      </c>
      <c r="O96" s="5" t="str">
        <f>IF($O$8&gt;=DATE(2023,5,8),IF('別紙3-3_要件ﾁｪｯｸﾘｽﾄ(0508以降)'!$C$28="×","",IF(AND(踏み台シート!O306=1,踏み台シート!O520=1),2,IF(踏み台シート!O306=1,1,""))),IF(AND(踏み台シート!O306=1,踏み台シート!O520=1),2,IF(踏み台シート!O306=1,1,"")))</f>
        <v/>
      </c>
      <c r="P96" s="5" t="str">
        <f>IF($P$8&gt;=DATE(2023,5,8),IF('別紙3-3_要件ﾁｪｯｸﾘｽﾄ(0508以降)'!$C$28="×","",IF(AND(踏み台シート!P306=1,踏み台シート!P520=1),2,IF(踏み台シート!P306=1,1,""))),IF(AND(踏み台シート!P306=1,踏み台シート!P520=1),2,IF(踏み台シート!P306=1,1,"")))</f>
        <v/>
      </c>
      <c r="Q96" s="5" t="str">
        <f>IF($Q$8&gt;=DATE(2023,5,8),IF('別紙3-3_要件ﾁｪｯｸﾘｽﾄ(0508以降)'!$C$28="×","",IF(AND(踏み台シート!Q306=1,踏み台シート!Q520=1),2,IF(踏み台シート!Q306=1,1,""))),IF(AND(踏み台シート!Q306=1,踏み台シート!Q520=1),2,IF(踏み台シート!Q306=1,1,"")))</f>
        <v/>
      </c>
      <c r="R96" s="5" t="str">
        <f>IF($R$8&gt;=DATE(2023,5,8),IF('別紙3-3_要件ﾁｪｯｸﾘｽﾄ(0508以降)'!$C$28="×","",IF(AND(踏み台シート!R306=1,踏み台シート!R520=1),2,IF(踏み台シート!R306=1,1,""))),IF(AND(踏み台シート!R306=1,踏み台シート!R520=1),2,IF(踏み台シート!R306=1,1,"")))</f>
        <v/>
      </c>
      <c r="S96" s="5" t="str">
        <f>IF($S$8&gt;=DATE(2023,5,8),IF('別紙3-3_要件ﾁｪｯｸﾘｽﾄ(0508以降)'!$C$28="×","",IF(AND(踏み台シート!S306=1,踏み台シート!S520=1),2,IF(踏み台シート!S306=1,1,""))),IF(AND(踏み台シート!S306=1,踏み台シート!S520=1),2,IF(踏み台シート!S306=1,1,"")))</f>
        <v/>
      </c>
      <c r="T96" s="5" t="str">
        <f>IF($T$8&gt;=DATE(2023,5,8),IF('別紙3-3_要件ﾁｪｯｸﾘｽﾄ(0508以降)'!$C$28="×","",IF(AND(踏み台シート!T306=1,踏み台シート!T520=1),2,IF(踏み台シート!T306=1,1,""))),IF(AND(踏み台シート!T306=1,踏み台シート!T520=1),2,IF(踏み台シート!T306=1,1,"")))</f>
        <v/>
      </c>
      <c r="U96" s="5" t="str">
        <f>IF($U$8&gt;=DATE(2023,5,8),IF('別紙3-3_要件ﾁｪｯｸﾘｽﾄ(0508以降)'!$C$28="×","",IF(AND(踏み台シート!U306=1,踏み台シート!U520=1),2,IF(踏み台シート!U306=1,1,""))),IF(AND(踏み台シート!U306=1,踏み台シート!U520=1),2,IF(踏み台シート!U306=1,1,"")))</f>
        <v/>
      </c>
      <c r="V96" s="5" t="str">
        <f>IF($V$8&gt;=DATE(2023,5,8),IF('別紙3-3_要件ﾁｪｯｸﾘｽﾄ(0508以降)'!$C$28="×","",IF(AND(踏み台シート!V306=1,踏み台シート!V520=1),2,IF(踏み台シート!V306=1,1,""))),IF(AND(踏み台シート!V306=1,踏み台シート!V520=1),2,IF(踏み台シート!V306=1,1,"")))</f>
        <v/>
      </c>
      <c r="W96" s="5" t="str">
        <f>IF($W$8&gt;=DATE(2023,5,8),IF('別紙3-3_要件ﾁｪｯｸﾘｽﾄ(0508以降)'!$C$28="×","",IF(AND(踏み台シート!W306=1,踏み台シート!W520=1),2,IF(踏み台シート!W306=1,1,""))),IF(AND(踏み台シート!W306=1,踏み台シート!W520=1),2,IF(踏み台シート!W306=1,1,"")))</f>
        <v/>
      </c>
      <c r="X96" s="5" t="str">
        <f>IF($X$8&gt;=DATE(2023,5,8),IF('別紙3-3_要件ﾁｪｯｸﾘｽﾄ(0508以降)'!$C$28="×","",IF(AND(踏み台シート!X306=1,踏み台シート!X520=1),2,IF(踏み台シート!X306=1,1,""))),IF(AND(踏み台シート!X306=1,踏み台シート!X520=1),2,IF(踏み台シート!X306=1,1,"")))</f>
        <v/>
      </c>
      <c r="Y96" s="5" t="str">
        <f>IF($Y$8&gt;=DATE(2023,5,8),IF('別紙3-3_要件ﾁｪｯｸﾘｽﾄ(0508以降)'!$C$28="×","",IF(AND(踏み台シート!Y306=1,踏み台シート!Y520=1),2,IF(踏み台シート!Y306=1,1,""))),IF(AND(踏み台シート!Y306=1,踏み台シート!Y520=1),2,IF(踏み台シート!Y306=1,1,"")))</f>
        <v/>
      </c>
      <c r="Z96" s="5" t="str">
        <f>IF($Z$8&gt;=DATE(2023,5,8),IF('別紙3-3_要件ﾁｪｯｸﾘｽﾄ(0508以降)'!$C$28="×","",IF(AND(踏み台シート!Z306=1,踏み台シート!Z520=1),2,IF(踏み台シート!Z306=1,1,""))),IF(AND(踏み台シート!Z306=1,踏み台シート!Z520=1),2,IF(踏み台シート!Z306=1,1,"")))</f>
        <v/>
      </c>
      <c r="AA96" s="5" t="str">
        <f>IF($AA$8&gt;=DATE(2023,5,8),IF('別紙3-3_要件ﾁｪｯｸﾘｽﾄ(0508以降)'!$C$28="×","",IF(AND(踏み台シート!AA306=1,踏み台シート!AA520=1),2,IF(踏み台シート!AA306=1,1,""))),IF(AND(踏み台シート!AA306=1,踏み台シート!AA520=1),2,IF(踏み台シート!AA306=1,1,"")))</f>
        <v/>
      </c>
      <c r="AB96" s="5" t="str">
        <f>IF($AB$8&gt;=DATE(2023,5,8),IF('別紙3-3_要件ﾁｪｯｸﾘｽﾄ(0508以降)'!$C$28="×","",IF(AND(踏み台シート!AB306=1,踏み台シート!AB520=1),2,IF(踏み台シート!AB306=1,1,""))),IF(AND(踏み台シート!AB306=1,踏み台シート!AB520=1),2,IF(踏み台シート!AB306=1,1,"")))</f>
        <v/>
      </c>
      <c r="AC96" s="5" t="str">
        <f>IF($AC$8&gt;=DATE(2023,5,8),IF('別紙3-3_要件ﾁｪｯｸﾘｽﾄ(0508以降)'!$C$28="×","",IF(AND(踏み台シート!AC306=1,踏み台シート!AC520=1),2,IF(踏み台シート!AC306=1,1,""))),IF(AND(踏み台シート!AC306=1,踏み台シート!AC520=1),2,IF(踏み台シート!AC306=1,1,"")))</f>
        <v/>
      </c>
      <c r="AD96" s="5" t="str">
        <f>IF($AD$8&gt;=DATE(2023,5,8),IF('別紙3-3_要件ﾁｪｯｸﾘｽﾄ(0508以降)'!$C$28="×","",IF(AND(踏み台シート!AD306=1,踏み台シート!AD520=1),2,IF(踏み台シート!AD306=1,1,""))),IF(AND(踏み台シート!AD306=1,踏み台シート!AD520=1),2,IF(踏み台シート!AD306=1,1,"")))</f>
        <v/>
      </c>
      <c r="AE96" s="5" t="str">
        <f>IF($AE$8&gt;=DATE(2023,5,8),IF('別紙3-3_要件ﾁｪｯｸﾘｽﾄ(0508以降)'!$C$28="×","",IF(AND(踏み台シート!AE306=1,踏み台シート!AE520=1),2,IF(踏み台シート!AE306=1,1,""))),IF(AND(踏み台シート!AE306=1,踏み台シート!AE520=1),2,IF(踏み台シート!AE306=1,1,"")))</f>
        <v/>
      </c>
      <c r="AF96" s="5" t="str">
        <f>IF($AF$8&gt;=DATE(2023,5,8),IF('別紙3-3_要件ﾁｪｯｸﾘｽﾄ(0508以降)'!$C$28="×","",IF(AND(踏み台シート!AF306=1,踏み台シート!AF520=1),2,IF(踏み台シート!AF306=1,1,""))),IF(AND(踏み台シート!AF306=1,踏み台シート!AF520=1),2,IF(踏み台シート!AF306=1,1,"")))</f>
        <v/>
      </c>
      <c r="AG96" s="5" t="str">
        <f>IF($AG$8&gt;=DATE(2023,5,8),IF('別紙3-3_要件ﾁｪｯｸﾘｽﾄ(0508以降)'!$C$28="×","",IF(AND(踏み台シート!AG306=1,踏み台シート!AG520=1),2,IF(踏み台シート!AG306=1,1,""))),IF(AND(踏み台シート!AG306=1,踏み台シート!AG520=1),2,IF(踏み台シート!AG306=1,1,"")))</f>
        <v/>
      </c>
      <c r="AH96" s="5" t="str">
        <f>IF($AH$8&gt;=DATE(2023,5,8),IF('別紙3-3_要件ﾁｪｯｸﾘｽﾄ(0508以降)'!$C$28="×","",IF(AND(踏み台シート!AH306=1,踏み台シート!AH520=1),2,IF(踏み台シート!AH306=1,1,""))),IF(AND(踏み台シート!AH306=1,踏み台シート!AH520=1),2,IF(踏み台シート!AH306=1,1,"")))</f>
        <v/>
      </c>
      <c r="AI96" s="5" t="str">
        <f>IF($AI$8&gt;=DATE(2023,5,8),IF('別紙3-3_要件ﾁｪｯｸﾘｽﾄ(0508以降)'!$C$28="×","",IF(AND(踏み台シート!AI306=1,踏み台シート!AI520=1),2,IF(踏み台シート!AI306=1,1,""))),IF(AND(踏み台シート!AI306=1,踏み台シート!AI520=1),2,IF(踏み台シート!AI306=1,1,"")))</f>
        <v/>
      </c>
      <c r="AJ96" s="5" t="str">
        <f>IF($AJ$8&gt;=DATE(2023,5,8),IF('別紙3-3_要件ﾁｪｯｸﾘｽﾄ(0508以降)'!$C$28="×","",IF(AND(踏み台シート!AJ306=1,踏み台シート!AJ520=1),2,IF(踏み台シート!AJ306=1,1,""))),IF(AND(踏み台シート!AJ306=1,踏み台シート!AJ520=1),2,IF(踏み台シート!AJ306=1,1,"")))</f>
        <v/>
      </c>
      <c r="AK96" s="5" t="str">
        <f>IF($AK$8&gt;=DATE(2023,5,8),IF('別紙3-3_要件ﾁｪｯｸﾘｽﾄ(0508以降)'!$C$28="×","",IF(AND(踏み台シート!AK306=1,踏み台シート!AK520=1),2,IF(踏み台シート!AK306=1,1,""))),IF(AND(踏み台シート!AK306=1,踏み台シート!AK520=1),2,IF(踏み台シート!AK306=1,1,"")))</f>
        <v/>
      </c>
      <c r="AL96" s="5" t="str">
        <f>IF($AL$8&gt;=DATE(2023,5,8),IF('別紙3-3_要件ﾁｪｯｸﾘｽﾄ(0508以降)'!$C$28="×","",IF(AND(踏み台シート!AL306=1,踏み台シート!AL520=1),2,IF(踏み台シート!AL306=1,1,""))),IF(AND(踏み台シート!AL306=1,踏み台シート!AL520=1),2,IF(踏み台シート!AL306=1,1,"")))</f>
        <v/>
      </c>
      <c r="AM96" s="5" t="str">
        <f>IF($AM$8&gt;=DATE(2023,5,8),IF('別紙3-3_要件ﾁｪｯｸﾘｽﾄ(0508以降)'!$C$28="×","",IF(AND(踏み台シート!AM306=1,踏み台シート!AM520=1),2,IF(踏み台シート!AM306=1,1,""))),IF(AND(踏み台シート!AM306=1,踏み台シート!AM520=1),2,IF(踏み台シート!AM306=1,1,"")))</f>
        <v/>
      </c>
      <c r="AN96" s="5" t="str">
        <f>IF($AN$8&gt;=DATE(2023,5,8),IF('別紙3-3_要件ﾁｪｯｸﾘｽﾄ(0508以降)'!$C$28="×","",IF(AND(踏み台シート!AN306=1,踏み台シート!AN520=1),2,IF(踏み台シート!AN306=1,1,""))),IF(AND(踏み台シート!AN306=1,踏み台シート!AN520=1),2,IF(踏み台シート!AN306=1,1,"")))</f>
        <v/>
      </c>
      <c r="AO96" s="5" t="str">
        <f>IF($AO$8&gt;=DATE(2023,5,8),IF('別紙3-3_要件ﾁｪｯｸﾘｽﾄ(0508以降)'!$C$28="×","",IF(AND(踏み台シート!AO306=1,踏み台シート!AO520=1),2,IF(踏み台シート!AO306=1,1,""))),IF(AND(踏み台シート!AO306=1,踏み台シート!AO520=1),2,IF(踏み台シート!AO306=1,1,"")))</f>
        <v/>
      </c>
      <c r="AP96" s="5" t="str">
        <f>IF($AP$8&gt;=DATE(2023,5,8),IF('別紙3-3_要件ﾁｪｯｸﾘｽﾄ(0508以降)'!$C$28="×","",IF(AND(踏み台シート!AP306=1,踏み台シート!AP520=1),2,IF(踏み台シート!AP306=1,1,""))),IF(AND(踏み台シート!AP306=1,踏み台シート!AP520=1),2,IF(踏み台シート!AP306=1,1,"")))</f>
        <v/>
      </c>
      <c r="AQ96" s="5" t="str">
        <f>IF($AQ$8&gt;=DATE(2023,5,8),IF('別紙3-3_要件ﾁｪｯｸﾘｽﾄ(0508以降)'!$C$28="×","",IF(AND(踏み台シート!AQ306=1,踏み台シート!AQ520=1),2,IF(踏み台シート!AQ306=1,1,""))),IF(AND(踏み台シート!AQ306=1,踏み台シート!AQ520=1),2,IF(踏み台シート!AQ306=1,1,"")))</f>
        <v/>
      </c>
      <c r="AR96" s="5" t="str">
        <f>IF($AR$8&gt;=DATE(2023,5,8),IF('別紙3-3_要件ﾁｪｯｸﾘｽﾄ(0508以降)'!$C$28="×","",IF(AND(踏み台シート!AR306=1,踏み台シート!AR520=1),2,IF(踏み台シート!AR306=1,1,""))),IF(AND(踏み台シート!AR306=1,踏み台シート!AR520=1),2,IF(踏み台シート!AR306=1,1,"")))</f>
        <v/>
      </c>
      <c r="AS96" s="5" t="str">
        <f>IF($AS$8&gt;=DATE(2023,5,8),IF('別紙3-3_要件ﾁｪｯｸﾘｽﾄ(0508以降)'!$C$28="×","",IF(AND(踏み台シート!AS306=1,踏み台シート!AS520=1),2,IF(踏み台シート!AS306=1,1,""))),IF(AND(踏み台シート!AS306=1,踏み台シート!AS520=1),2,IF(踏み台シート!AS306=1,1,"")))</f>
        <v/>
      </c>
      <c r="AT96" s="5" t="str">
        <f>IF($AT$8&gt;=DATE(2023,5,8),IF('別紙3-3_要件ﾁｪｯｸﾘｽﾄ(0508以降)'!$C$28="×","",IF(AND(踏み台シート!AT306=1,踏み台シート!AT520=1),2,IF(踏み台シート!AT306=1,1,""))),IF(AND(踏み台シート!AT306=1,踏み台シート!AT520=1),2,IF(踏み台シート!AT306=1,1,"")))</f>
        <v/>
      </c>
      <c r="AU96" s="5" t="str">
        <f>IF($AU$8&gt;=DATE(2023,5,8),IF('別紙3-3_要件ﾁｪｯｸﾘｽﾄ(0508以降)'!$C$28="×","",IF(AND(踏み台シート!AU306=1,踏み台シート!AU520=1),2,IF(踏み台シート!AU306=1,1,""))),IF(AND(踏み台シート!AU306=1,踏み台シート!AU520=1),2,IF(踏み台シート!AU306=1,1,"")))</f>
        <v/>
      </c>
      <c r="AV96" s="5" t="str">
        <f>IF($AV$8&gt;=DATE(2023,5,8),IF('別紙3-3_要件ﾁｪｯｸﾘｽﾄ(0508以降)'!$C$28="×","",IF(AND(踏み台シート!AV306=1,踏み台シート!AV520=1),2,IF(踏み台シート!AV306=1,1,""))),IF(AND(踏み台シート!AV306=1,踏み台シート!AV520=1),2,IF(踏み台シート!AV306=1,1,"")))</f>
        <v/>
      </c>
      <c r="AW96" s="5" t="str">
        <f>IF($AW$8&gt;=DATE(2023,5,8),IF('別紙3-3_要件ﾁｪｯｸﾘｽﾄ(0508以降)'!$C$28="×","",IF(AND(踏み台シート!AW306=1,踏み台シート!AW520=1),2,IF(踏み台シート!AW306=1,1,""))),IF(AND(踏み台シート!AW306=1,踏み台シート!AW520=1),2,IF(踏み台シート!AW306=1,1,"")))</f>
        <v/>
      </c>
      <c r="AX96" s="5" t="str">
        <f>IF($AX$8&gt;=DATE(2023,5,8),IF('別紙3-3_要件ﾁｪｯｸﾘｽﾄ(0508以降)'!$C$28="×","",IF(AND(踏み台シート!AX306=1,踏み台シート!AX520=1),2,IF(踏み台シート!AX306=1,1,""))),IF(AND(踏み台シート!AX306=1,踏み台シート!AX520=1),2,IF(踏み台シート!AX306=1,1,"")))</f>
        <v/>
      </c>
      <c r="AY96" s="5" t="str">
        <f>IF($AY$8&gt;=DATE(2023,5,8),IF('別紙3-3_要件ﾁｪｯｸﾘｽﾄ(0508以降)'!$C$28="×","",IF(AND(踏み台シート!AY306=1,踏み台シート!AY520=1),2,IF(踏み台シート!AY306=1,1,""))),IF(AND(踏み台シート!AY306=1,踏み台シート!AY520=1),2,IF(踏み台シート!AY306=1,1,"")))</f>
        <v/>
      </c>
      <c r="AZ96" s="5" t="str">
        <f>IF($AZ$8&gt;=DATE(2023,5,8),IF('別紙3-3_要件ﾁｪｯｸﾘｽﾄ(0508以降)'!$C$28="×","",IF(AND(踏み台シート!AZ306=1,踏み台シート!AZ520=1),2,IF(踏み台シート!AZ306=1,1,""))),IF(AND(踏み台シート!AZ306=1,踏み台シート!AZ520=1),2,IF(踏み台シート!AZ306=1,1,"")))</f>
        <v/>
      </c>
      <c r="BA96" s="5" t="str">
        <f>IF($BA$8&gt;=DATE(2023,5,8),IF('別紙3-3_要件ﾁｪｯｸﾘｽﾄ(0508以降)'!$C$28="×","",IF(AND(踏み台シート!BA306=1,踏み台シート!BA520=1),2,IF(踏み台シート!BA306=1,1,""))),IF(AND(踏み台シート!BA306=1,踏み台シート!BA520=1),2,IF(踏み台シート!BA306=1,1,"")))</f>
        <v/>
      </c>
      <c r="BB96" s="18" t="str">
        <f t="shared" si="28"/>
        <v/>
      </c>
      <c r="BC96" s="7" t="str">
        <f t="shared" si="26"/>
        <v/>
      </c>
      <c r="BD96" s="7" t="str">
        <f t="shared" si="27"/>
        <v/>
      </c>
    </row>
    <row r="97" spans="1:56" ht="24" hidden="1" customHeight="1" x14ac:dyDescent="0.2">
      <c r="A97" s="5" t="str">
        <f t="shared" si="25"/>
        <v/>
      </c>
      <c r="B97" s="14" t="str">
        <f>IF('別紙3-1_区分⑤所要額内訳'!B99="","",'別紙3-1_区分⑤所要額内訳'!B99)</f>
        <v/>
      </c>
      <c r="C97" s="5" t="str">
        <f>IF('別紙3-1_区分⑤所要額内訳'!C99="","",'別紙3-1_区分⑤所要額内訳'!C99)</f>
        <v/>
      </c>
      <c r="D97" s="5">
        <f>IF($D$8&gt;=DATE(2023,5,8),IF('別紙3-3_要件ﾁｪｯｸﾘｽﾄ(0508以降)'!$C$28="×","",IF(AND(踏み台シート!D307=1,踏み台シート!D521=1),2,IF(踏み台シート!D307=1,1,""))),IF(AND(踏み台シート!D307=1,踏み台シート!D521=1),2,IF(踏み台シート!D307=1,1,"")))</f>
        <v>1</v>
      </c>
      <c r="E97" s="5" t="str">
        <f>IF($E$8&gt;=DATE(2023,5,8),IF('別紙3-3_要件ﾁｪｯｸﾘｽﾄ(0508以降)'!$C$28="×","",IF(AND(踏み台シート!E307=1,踏み台シート!E521=1),2,IF(踏み台シート!E307=1,1,""))),IF(AND(踏み台シート!E307=1,踏み台シート!E521=1),2,IF(踏み台シート!E307=1,1,"")))</f>
        <v/>
      </c>
      <c r="F97" s="5" t="str">
        <f>IF($F$8&gt;=DATE(2023,5,8),IF('別紙3-3_要件ﾁｪｯｸﾘｽﾄ(0508以降)'!$C$28="×","",IF(AND(踏み台シート!F307=1,踏み台シート!F521=1),2,IF(踏み台シート!F307=1,1,""))),IF(AND(踏み台シート!F307=1,踏み台シート!F521=1),2,IF(踏み台シート!F307=1,1,"")))</f>
        <v/>
      </c>
      <c r="G97" s="5" t="str">
        <f>IF($G$8&gt;=DATE(2023,5,8),IF('別紙3-3_要件ﾁｪｯｸﾘｽﾄ(0508以降)'!$C$28="×","",IF(AND(踏み台シート!G307=1,踏み台シート!G521=1),2,IF(踏み台シート!G307=1,1,""))),IF(AND(踏み台シート!G307=1,踏み台シート!G521=1),2,IF(踏み台シート!G307=1,1,"")))</f>
        <v/>
      </c>
      <c r="H97" s="5" t="str">
        <f>IF($H$8&gt;=DATE(2023,5,8),IF('別紙3-3_要件ﾁｪｯｸﾘｽﾄ(0508以降)'!$C$28="×","",IF(AND(踏み台シート!H307=1,踏み台シート!H521=1),2,IF(踏み台シート!H307=1,1,""))),IF(AND(踏み台シート!H307=1,踏み台シート!H521=1),2,IF(踏み台シート!H307=1,1,"")))</f>
        <v/>
      </c>
      <c r="I97" s="5" t="str">
        <f>IF($I$8&gt;=DATE(2023,5,8),IF('別紙3-3_要件ﾁｪｯｸﾘｽﾄ(0508以降)'!$C$28="×","",IF(AND(踏み台シート!I307=1,踏み台シート!I521=1),2,IF(踏み台シート!I307=1,1,""))),IF(AND(踏み台シート!I307=1,踏み台シート!I521=1),2,IF(踏み台シート!I307=1,1,"")))</f>
        <v/>
      </c>
      <c r="J97" s="5" t="str">
        <f>IF($J$8&gt;=DATE(2023,5,8),IF('別紙3-3_要件ﾁｪｯｸﾘｽﾄ(0508以降)'!$C$28="×","",IF(AND(踏み台シート!J307=1,踏み台シート!J521=1),2,IF(踏み台シート!J307=1,1,""))),IF(AND(踏み台シート!J307=1,踏み台シート!J521=1),2,IF(踏み台シート!J307=1,1,"")))</f>
        <v/>
      </c>
      <c r="K97" s="5" t="str">
        <f>IF($K$8&gt;=DATE(2023,5,8),IF('別紙3-3_要件ﾁｪｯｸﾘｽﾄ(0508以降)'!$C$28="×","",IF(AND(踏み台シート!K307=1,踏み台シート!K521=1),2,IF(踏み台シート!K307=1,1,""))),IF(AND(踏み台シート!K307=1,踏み台シート!K521=1),2,IF(踏み台シート!K307=1,1,"")))</f>
        <v/>
      </c>
      <c r="L97" s="5" t="str">
        <f>IF($L$8&gt;=DATE(2023,5,8),IF('別紙3-3_要件ﾁｪｯｸﾘｽﾄ(0508以降)'!$C$28="×","",IF(AND(踏み台シート!L307=1,踏み台シート!L521=1),2,IF(踏み台シート!L307=1,1,""))),IF(AND(踏み台シート!L307=1,踏み台シート!L521=1),2,IF(踏み台シート!L307=1,1,"")))</f>
        <v/>
      </c>
      <c r="M97" s="5" t="str">
        <f>IF($M$8&gt;=DATE(2023,5,8),IF('別紙3-3_要件ﾁｪｯｸﾘｽﾄ(0508以降)'!$C$28="×","",IF(AND(踏み台シート!M307=1,踏み台シート!M521=1),2,IF(踏み台シート!M307=1,1,""))),IF(AND(踏み台シート!M307=1,踏み台シート!M521=1),2,IF(踏み台シート!M307=1,1,"")))</f>
        <v/>
      </c>
      <c r="N97" s="5" t="str">
        <f>IF($N$8&gt;=DATE(2023,5,8),IF('別紙3-3_要件ﾁｪｯｸﾘｽﾄ(0508以降)'!$C$28="×","",IF(AND(踏み台シート!N307=1,踏み台シート!N521=1),2,IF(踏み台シート!N307=1,1,""))),IF(AND(踏み台シート!N307=1,踏み台シート!N521=1),2,IF(踏み台シート!N307=1,1,"")))</f>
        <v/>
      </c>
      <c r="O97" s="5" t="str">
        <f>IF($O$8&gt;=DATE(2023,5,8),IF('別紙3-3_要件ﾁｪｯｸﾘｽﾄ(0508以降)'!$C$28="×","",IF(AND(踏み台シート!O307=1,踏み台シート!O521=1),2,IF(踏み台シート!O307=1,1,""))),IF(AND(踏み台シート!O307=1,踏み台シート!O521=1),2,IF(踏み台シート!O307=1,1,"")))</f>
        <v/>
      </c>
      <c r="P97" s="5" t="str">
        <f>IF($P$8&gt;=DATE(2023,5,8),IF('別紙3-3_要件ﾁｪｯｸﾘｽﾄ(0508以降)'!$C$28="×","",IF(AND(踏み台シート!P307=1,踏み台シート!P521=1),2,IF(踏み台シート!P307=1,1,""))),IF(AND(踏み台シート!P307=1,踏み台シート!P521=1),2,IF(踏み台シート!P307=1,1,"")))</f>
        <v/>
      </c>
      <c r="Q97" s="5" t="str">
        <f>IF($Q$8&gt;=DATE(2023,5,8),IF('別紙3-3_要件ﾁｪｯｸﾘｽﾄ(0508以降)'!$C$28="×","",IF(AND(踏み台シート!Q307=1,踏み台シート!Q521=1),2,IF(踏み台シート!Q307=1,1,""))),IF(AND(踏み台シート!Q307=1,踏み台シート!Q521=1),2,IF(踏み台シート!Q307=1,1,"")))</f>
        <v/>
      </c>
      <c r="R97" s="5" t="str">
        <f>IF($R$8&gt;=DATE(2023,5,8),IF('別紙3-3_要件ﾁｪｯｸﾘｽﾄ(0508以降)'!$C$28="×","",IF(AND(踏み台シート!R307=1,踏み台シート!R521=1),2,IF(踏み台シート!R307=1,1,""))),IF(AND(踏み台シート!R307=1,踏み台シート!R521=1),2,IF(踏み台シート!R307=1,1,"")))</f>
        <v/>
      </c>
      <c r="S97" s="5" t="str">
        <f>IF($S$8&gt;=DATE(2023,5,8),IF('別紙3-3_要件ﾁｪｯｸﾘｽﾄ(0508以降)'!$C$28="×","",IF(AND(踏み台シート!S307=1,踏み台シート!S521=1),2,IF(踏み台シート!S307=1,1,""))),IF(AND(踏み台シート!S307=1,踏み台シート!S521=1),2,IF(踏み台シート!S307=1,1,"")))</f>
        <v/>
      </c>
      <c r="T97" s="5" t="str">
        <f>IF($T$8&gt;=DATE(2023,5,8),IF('別紙3-3_要件ﾁｪｯｸﾘｽﾄ(0508以降)'!$C$28="×","",IF(AND(踏み台シート!T307=1,踏み台シート!T521=1),2,IF(踏み台シート!T307=1,1,""))),IF(AND(踏み台シート!T307=1,踏み台シート!T521=1),2,IF(踏み台シート!T307=1,1,"")))</f>
        <v/>
      </c>
      <c r="U97" s="5" t="str">
        <f>IF($U$8&gt;=DATE(2023,5,8),IF('別紙3-3_要件ﾁｪｯｸﾘｽﾄ(0508以降)'!$C$28="×","",IF(AND(踏み台シート!U307=1,踏み台シート!U521=1),2,IF(踏み台シート!U307=1,1,""))),IF(AND(踏み台シート!U307=1,踏み台シート!U521=1),2,IF(踏み台シート!U307=1,1,"")))</f>
        <v/>
      </c>
      <c r="V97" s="5" t="str">
        <f>IF($V$8&gt;=DATE(2023,5,8),IF('別紙3-3_要件ﾁｪｯｸﾘｽﾄ(0508以降)'!$C$28="×","",IF(AND(踏み台シート!V307=1,踏み台シート!V521=1),2,IF(踏み台シート!V307=1,1,""))),IF(AND(踏み台シート!V307=1,踏み台シート!V521=1),2,IF(踏み台シート!V307=1,1,"")))</f>
        <v/>
      </c>
      <c r="W97" s="5" t="str">
        <f>IF($W$8&gt;=DATE(2023,5,8),IF('別紙3-3_要件ﾁｪｯｸﾘｽﾄ(0508以降)'!$C$28="×","",IF(AND(踏み台シート!W307=1,踏み台シート!W521=1),2,IF(踏み台シート!W307=1,1,""))),IF(AND(踏み台シート!W307=1,踏み台シート!W521=1),2,IF(踏み台シート!W307=1,1,"")))</f>
        <v/>
      </c>
      <c r="X97" s="5" t="str">
        <f>IF($X$8&gt;=DATE(2023,5,8),IF('別紙3-3_要件ﾁｪｯｸﾘｽﾄ(0508以降)'!$C$28="×","",IF(AND(踏み台シート!X307=1,踏み台シート!X521=1),2,IF(踏み台シート!X307=1,1,""))),IF(AND(踏み台シート!X307=1,踏み台シート!X521=1),2,IF(踏み台シート!X307=1,1,"")))</f>
        <v/>
      </c>
      <c r="Y97" s="5" t="str">
        <f>IF($Y$8&gt;=DATE(2023,5,8),IF('別紙3-3_要件ﾁｪｯｸﾘｽﾄ(0508以降)'!$C$28="×","",IF(AND(踏み台シート!Y307=1,踏み台シート!Y521=1),2,IF(踏み台シート!Y307=1,1,""))),IF(AND(踏み台シート!Y307=1,踏み台シート!Y521=1),2,IF(踏み台シート!Y307=1,1,"")))</f>
        <v/>
      </c>
      <c r="Z97" s="5" t="str">
        <f>IF($Z$8&gt;=DATE(2023,5,8),IF('別紙3-3_要件ﾁｪｯｸﾘｽﾄ(0508以降)'!$C$28="×","",IF(AND(踏み台シート!Z307=1,踏み台シート!Z521=1),2,IF(踏み台シート!Z307=1,1,""))),IF(AND(踏み台シート!Z307=1,踏み台シート!Z521=1),2,IF(踏み台シート!Z307=1,1,"")))</f>
        <v/>
      </c>
      <c r="AA97" s="5" t="str">
        <f>IF($AA$8&gt;=DATE(2023,5,8),IF('別紙3-3_要件ﾁｪｯｸﾘｽﾄ(0508以降)'!$C$28="×","",IF(AND(踏み台シート!AA307=1,踏み台シート!AA521=1),2,IF(踏み台シート!AA307=1,1,""))),IF(AND(踏み台シート!AA307=1,踏み台シート!AA521=1),2,IF(踏み台シート!AA307=1,1,"")))</f>
        <v/>
      </c>
      <c r="AB97" s="5" t="str">
        <f>IF($AB$8&gt;=DATE(2023,5,8),IF('別紙3-3_要件ﾁｪｯｸﾘｽﾄ(0508以降)'!$C$28="×","",IF(AND(踏み台シート!AB307=1,踏み台シート!AB521=1),2,IF(踏み台シート!AB307=1,1,""))),IF(AND(踏み台シート!AB307=1,踏み台シート!AB521=1),2,IF(踏み台シート!AB307=1,1,"")))</f>
        <v/>
      </c>
      <c r="AC97" s="5" t="str">
        <f>IF($AC$8&gt;=DATE(2023,5,8),IF('別紙3-3_要件ﾁｪｯｸﾘｽﾄ(0508以降)'!$C$28="×","",IF(AND(踏み台シート!AC307=1,踏み台シート!AC521=1),2,IF(踏み台シート!AC307=1,1,""))),IF(AND(踏み台シート!AC307=1,踏み台シート!AC521=1),2,IF(踏み台シート!AC307=1,1,"")))</f>
        <v/>
      </c>
      <c r="AD97" s="5" t="str">
        <f>IF($AD$8&gt;=DATE(2023,5,8),IF('別紙3-3_要件ﾁｪｯｸﾘｽﾄ(0508以降)'!$C$28="×","",IF(AND(踏み台シート!AD307=1,踏み台シート!AD521=1),2,IF(踏み台シート!AD307=1,1,""))),IF(AND(踏み台シート!AD307=1,踏み台シート!AD521=1),2,IF(踏み台シート!AD307=1,1,"")))</f>
        <v/>
      </c>
      <c r="AE97" s="5" t="str">
        <f>IF($AE$8&gt;=DATE(2023,5,8),IF('別紙3-3_要件ﾁｪｯｸﾘｽﾄ(0508以降)'!$C$28="×","",IF(AND(踏み台シート!AE307=1,踏み台シート!AE521=1),2,IF(踏み台シート!AE307=1,1,""))),IF(AND(踏み台シート!AE307=1,踏み台シート!AE521=1),2,IF(踏み台シート!AE307=1,1,"")))</f>
        <v/>
      </c>
      <c r="AF97" s="5" t="str">
        <f>IF($AF$8&gt;=DATE(2023,5,8),IF('別紙3-3_要件ﾁｪｯｸﾘｽﾄ(0508以降)'!$C$28="×","",IF(AND(踏み台シート!AF307=1,踏み台シート!AF521=1),2,IF(踏み台シート!AF307=1,1,""))),IF(AND(踏み台シート!AF307=1,踏み台シート!AF521=1),2,IF(踏み台シート!AF307=1,1,"")))</f>
        <v/>
      </c>
      <c r="AG97" s="5" t="str">
        <f>IF($AG$8&gt;=DATE(2023,5,8),IF('別紙3-3_要件ﾁｪｯｸﾘｽﾄ(0508以降)'!$C$28="×","",IF(AND(踏み台シート!AG307=1,踏み台シート!AG521=1),2,IF(踏み台シート!AG307=1,1,""))),IF(AND(踏み台シート!AG307=1,踏み台シート!AG521=1),2,IF(踏み台シート!AG307=1,1,"")))</f>
        <v/>
      </c>
      <c r="AH97" s="5" t="str">
        <f>IF($AH$8&gt;=DATE(2023,5,8),IF('別紙3-3_要件ﾁｪｯｸﾘｽﾄ(0508以降)'!$C$28="×","",IF(AND(踏み台シート!AH307=1,踏み台シート!AH521=1),2,IF(踏み台シート!AH307=1,1,""))),IF(AND(踏み台シート!AH307=1,踏み台シート!AH521=1),2,IF(踏み台シート!AH307=1,1,"")))</f>
        <v/>
      </c>
      <c r="AI97" s="5" t="str">
        <f>IF($AI$8&gt;=DATE(2023,5,8),IF('別紙3-3_要件ﾁｪｯｸﾘｽﾄ(0508以降)'!$C$28="×","",IF(AND(踏み台シート!AI307=1,踏み台シート!AI521=1),2,IF(踏み台シート!AI307=1,1,""))),IF(AND(踏み台シート!AI307=1,踏み台シート!AI521=1),2,IF(踏み台シート!AI307=1,1,"")))</f>
        <v/>
      </c>
      <c r="AJ97" s="5" t="str">
        <f>IF($AJ$8&gt;=DATE(2023,5,8),IF('別紙3-3_要件ﾁｪｯｸﾘｽﾄ(0508以降)'!$C$28="×","",IF(AND(踏み台シート!AJ307=1,踏み台シート!AJ521=1),2,IF(踏み台シート!AJ307=1,1,""))),IF(AND(踏み台シート!AJ307=1,踏み台シート!AJ521=1),2,IF(踏み台シート!AJ307=1,1,"")))</f>
        <v/>
      </c>
      <c r="AK97" s="5" t="str">
        <f>IF($AK$8&gt;=DATE(2023,5,8),IF('別紙3-3_要件ﾁｪｯｸﾘｽﾄ(0508以降)'!$C$28="×","",IF(AND(踏み台シート!AK307=1,踏み台シート!AK521=1),2,IF(踏み台シート!AK307=1,1,""))),IF(AND(踏み台シート!AK307=1,踏み台シート!AK521=1),2,IF(踏み台シート!AK307=1,1,"")))</f>
        <v/>
      </c>
      <c r="AL97" s="5" t="str">
        <f>IF($AL$8&gt;=DATE(2023,5,8),IF('別紙3-3_要件ﾁｪｯｸﾘｽﾄ(0508以降)'!$C$28="×","",IF(AND(踏み台シート!AL307=1,踏み台シート!AL521=1),2,IF(踏み台シート!AL307=1,1,""))),IF(AND(踏み台シート!AL307=1,踏み台シート!AL521=1),2,IF(踏み台シート!AL307=1,1,"")))</f>
        <v/>
      </c>
      <c r="AM97" s="5" t="str">
        <f>IF($AM$8&gt;=DATE(2023,5,8),IF('別紙3-3_要件ﾁｪｯｸﾘｽﾄ(0508以降)'!$C$28="×","",IF(AND(踏み台シート!AM307=1,踏み台シート!AM521=1),2,IF(踏み台シート!AM307=1,1,""))),IF(AND(踏み台シート!AM307=1,踏み台シート!AM521=1),2,IF(踏み台シート!AM307=1,1,"")))</f>
        <v/>
      </c>
      <c r="AN97" s="5" t="str">
        <f>IF($AN$8&gt;=DATE(2023,5,8),IF('別紙3-3_要件ﾁｪｯｸﾘｽﾄ(0508以降)'!$C$28="×","",IF(AND(踏み台シート!AN307=1,踏み台シート!AN521=1),2,IF(踏み台シート!AN307=1,1,""))),IF(AND(踏み台シート!AN307=1,踏み台シート!AN521=1),2,IF(踏み台シート!AN307=1,1,"")))</f>
        <v/>
      </c>
      <c r="AO97" s="5" t="str">
        <f>IF($AO$8&gt;=DATE(2023,5,8),IF('別紙3-3_要件ﾁｪｯｸﾘｽﾄ(0508以降)'!$C$28="×","",IF(AND(踏み台シート!AO307=1,踏み台シート!AO521=1),2,IF(踏み台シート!AO307=1,1,""))),IF(AND(踏み台シート!AO307=1,踏み台シート!AO521=1),2,IF(踏み台シート!AO307=1,1,"")))</f>
        <v/>
      </c>
      <c r="AP97" s="5" t="str">
        <f>IF($AP$8&gt;=DATE(2023,5,8),IF('別紙3-3_要件ﾁｪｯｸﾘｽﾄ(0508以降)'!$C$28="×","",IF(AND(踏み台シート!AP307=1,踏み台シート!AP521=1),2,IF(踏み台シート!AP307=1,1,""))),IF(AND(踏み台シート!AP307=1,踏み台シート!AP521=1),2,IF(踏み台シート!AP307=1,1,"")))</f>
        <v/>
      </c>
      <c r="AQ97" s="5" t="str">
        <f>IF($AQ$8&gt;=DATE(2023,5,8),IF('別紙3-3_要件ﾁｪｯｸﾘｽﾄ(0508以降)'!$C$28="×","",IF(AND(踏み台シート!AQ307=1,踏み台シート!AQ521=1),2,IF(踏み台シート!AQ307=1,1,""))),IF(AND(踏み台シート!AQ307=1,踏み台シート!AQ521=1),2,IF(踏み台シート!AQ307=1,1,"")))</f>
        <v/>
      </c>
      <c r="AR97" s="5" t="str">
        <f>IF($AR$8&gt;=DATE(2023,5,8),IF('別紙3-3_要件ﾁｪｯｸﾘｽﾄ(0508以降)'!$C$28="×","",IF(AND(踏み台シート!AR307=1,踏み台シート!AR521=1),2,IF(踏み台シート!AR307=1,1,""))),IF(AND(踏み台シート!AR307=1,踏み台シート!AR521=1),2,IF(踏み台シート!AR307=1,1,"")))</f>
        <v/>
      </c>
      <c r="AS97" s="5" t="str">
        <f>IF($AS$8&gt;=DATE(2023,5,8),IF('別紙3-3_要件ﾁｪｯｸﾘｽﾄ(0508以降)'!$C$28="×","",IF(AND(踏み台シート!AS307=1,踏み台シート!AS521=1),2,IF(踏み台シート!AS307=1,1,""))),IF(AND(踏み台シート!AS307=1,踏み台シート!AS521=1),2,IF(踏み台シート!AS307=1,1,"")))</f>
        <v/>
      </c>
      <c r="AT97" s="5" t="str">
        <f>IF($AT$8&gt;=DATE(2023,5,8),IF('別紙3-3_要件ﾁｪｯｸﾘｽﾄ(0508以降)'!$C$28="×","",IF(AND(踏み台シート!AT307=1,踏み台シート!AT521=1),2,IF(踏み台シート!AT307=1,1,""))),IF(AND(踏み台シート!AT307=1,踏み台シート!AT521=1),2,IF(踏み台シート!AT307=1,1,"")))</f>
        <v/>
      </c>
      <c r="AU97" s="5" t="str">
        <f>IF($AU$8&gt;=DATE(2023,5,8),IF('別紙3-3_要件ﾁｪｯｸﾘｽﾄ(0508以降)'!$C$28="×","",IF(AND(踏み台シート!AU307=1,踏み台シート!AU521=1),2,IF(踏み台シート!AU307=1,1,""))),IF(AND(踏み台シート!AU307=1,踏み台シート!AU521=1),2,IF(踏み台シート!AU307=1,1,"")))</f>
        <v/>
      </c>
      <c r="AV97" s="5" t="str">
        <f>IF($AV$8&gt;=DATE(2023,5,8),IF('別紙3-3_要件ﾁｪｯｸﾘｽﾄ(0508以降)'!$C$28="×","",IF(AND(踏み台シート!AV307=1,踏み台シート!AV521=1),2,IF(踏み台シート!AV307=1,1,""))),IF(AND(踏み台シート!AV307=1,踏み台シート!AV521=1),2,IF(踏み台シート!AV307=1,1,"")))</f>
        <v/>
      </c>
      <c r="AW97" s="5" t="str">
        <f>IF($AW$8&gt;=DATE(2023,5,8),IF('別紙3-3_要件ﾁｪｯｸﾘｽﾄ(0508以降)'!$C$28="×","",IF(AND(踏み台シート!AW307=1,踏み台シート!AW521=1),2,IF(踏み台シート!AW307=1,1,""))),IF(AND(踏み台シート!AW307=1,踏み台シート!AW521=1),2,IF(踏み台シート!AW307=1,1,"")))</f>
        <v/>
      </c>
      <c r="AX97" s="5" t="str">
        <f>IF($AX$8&gt;=DATE(2023,5,8),IF('別紙3-3_要件ﾁｪｯｸﾘｽﾄ(0508以降)'!$C$28="×","",IF(AND(踏み台シート!AX307=1,踏み台シート!AX521=1),2,IF(踏み台シート!AX307=1,1,""))),IF(AND(踏み台シート!AX307=1,踏み台シート!AX521=1),2,IF(踏み台シート!AX307=1,1,"")))</f>
        <v/>
      </c>
      <c r="AY97" s="5" t="str">
        <f>IF($AY$8&gt;=DATE(2023,5,8),IF('別紙3-3_要件ﾁｪｯｸﾘｽﾄ(0508以降)'!$C$28="×","",IF(AND(踏み台シート!AY307=1,踏み台シート!AY521=1),2,IF(踏み台シート!AY307=1,1,""))),IF(AND(踏み台シート!AY307=1,踏み台シート!AY521=1),2,IF(踏み台シート!AY307=1,1,"")))</f>
        <v/>
      </c>
      <c r="AZ97" s="5" t="str">
        <f>IF($AZ$8&gt;=DATE(2023,5,8),IF('別紙3-3_要件ﾁｪｯｸﾘｽﾄ(0508以降)'!$C$28="×","",IF(AND(踏み台シート!AZ307=1,踏み台シート!AZ521=1),2,IF(踏み台シート!AZ307=1,1,""))),IF(AND(踏み台シート!AZ307=1,踏み台シート!AZ521=1),2,IF(踏み台シート!AZ307=1,1,"")))</f>
        <v/>
      </c>
      <c r="BA97" s="5" t="str">
        <f>IF($BA$8&gt;=DATE(2023,5,8),IF('別紙3-3_要件ﾁｪｯｸﾘｽﾄ(0508以降)'!$C$28="×","",IF(AND(踏み台シート!BA307=1,踏み台シート!BA521=1),2,IF(踏み台シート!BA307=1,1,""))),IF(AND(踏み台シート!BA307=1,踏み台シート!BA521=1),2,IF(踏み台シート!BA307=1,1,"")))</f>
        <v/>
      </c>
      <c r="BB97" s="18" t="str">
        <f t="shared" si="28"/>
        <v/>
      </c>
      <c r="BC97" s="7" t="str">
        <f t="shared" si="26"/>
        <v/>
      </c>
      <c r="BD97" s="7" t="str">
        <f t="shared" si="27"/>
        <v/>
      </c>
    </row>
    <row r="98" spans="1:56" ht="24" hidden="1" customHeight="1" x14ac:dyDescent="0.2">
      <c r="A98" s="5" t="str">
        <f t="shared" si="25"/>
        <v/>
      </c>
      <c r="B98" s="14" t="str">
        <f>IF('別紙3-1_区分⑤所要額内訳'!B100="","",'別紙3-1_区分⑤所要額内訳'!B100)</f>
        <v/>
      </c>
      <c r="C98" s="5" t="str">
        <f>IF('別紙3-1_区分⑤所要額内訳'!C100="","",'別紙3-1_区分⑤所要額内訳'!C100)</f>
        <v/>
      </c>
      <c r="D98" s="5">
        <f>IF($D$8&gt;=DATE(2023,5,8),IF('別紙3-3_要件ﾁｪｯｸﾘｽﾄ(0508以降)'!$C$28="×","",IF(AND(踏み台シート!D308=1,踏み台シート!D522=1),2,IF(踏み台シート!D308=1,1,""))),IF(AND(踏み台シート!D308=1,踏み台シート!D522=1),2,IF(踏み台シート!D308=1,1,"")))</f>
        <v>1</v>
      </c>
      <c r="E98" s="5" t="str">
        <f>IF($E$8&gt;=DATE(2023,5,8),IF('別紙3-3_要件ﾁｪｯｸﾘｽﾄ(0508以降)'!$C$28="×","",IF(AND(踏み台シート!E308=1,踏み台シート!E522=1),2,IF(踏み台シート!E308=1,1,""))),IF(AND(踏み台シート!E308=1,踏み台シート!E522=1),2,IF(踏み台シート!E308=1,1,"")))</f>
        <v/>
      </c>
      <c r="F98" s="5" t="str">
        <f>IF($F$8&gt;=DATE(2023,5,8),IF('別紙3-3_要件ﾁｪｯｸﾘｽﾄ(0508以降)'!$C$28="×","",IF(AND(踏み台シート!F308=1,踏み台シート!F522=1),2,IF(踏み台シート!F308=1,1,""))),IF(AND(踏み台シート!F308=1,踏み台シート!F522=1),2,IF(踏み台シート!F308=1,1,"")))</f>
        <v/>
      </c>
      <c r="G98" s="5" t="str">
        <f>IF($G$8&gt;=DATE(2023,5,8),IF('別紙3-3_要件ﾁｪｯｸﾘｽﾄ(0508以降)'!$C$28="×","",IF(AND(踏み台シート!G308=1,踏み台シート!G522=1),2,IF(踏み台シート!G308=1,1,""))),IF(AND(踏み台シート!G308=1,踏み台シート!G522=1),2,IF(踏み台シート!G308=1,1,"")))</f>
        <v/>
      </c>
      <c r="H98" s="5" t="str">
        <f>IF($H$8&gt;=DATE(2023,5,8),IF('別紙3-3_要件ﾁｪｯｸﾘｽﾄ(0508以降)'!$C$28="×","",IF(AND(踏み台シート!H308=1,踏み台シート!H522=1),2,IF(踏み台シート!H308=1,1,""))),IF(AND(踏み台シート!H308=1,踏み台シート!H522=1),2,IF(踏み台シート!H308=1,1,"")))</f>
        <v/>
      </c>
      <c r="I98" s="5" t="str">
        <f>IF($I$8&gt;=DATE(2023,5,8),IF('別紙3-3_要件ﾁｪｯｸﾘｽﾄ(0508以降)'!$C$28="×","",IF(AND(踏み台シート!I308=1,踏み台シート!I522=1),2,IF(踏み台シート!I308=1,1,""))),IF(AND(踏み台シート!I308=1,踏み台シート!I522=1),2,IF(踏み台シート!I308=1,1,"")))</f>
        <v/>
      </c>
      <c r="J98" s="5" t="str">
        <f>IF($J$8&gt;=DATE(2023,5,8),IF('別紙3-3_要件ﾁｪｯｸﾘｽﾄ(0508以降)'!$C$28="×","",IF(AND(踏み台シート!J308=1,踏み台シート!J522=1),2,IF(踏み台シート!J308=1,1,""))),IF(AND(踏み台シート!J308=1,踏み台シート!J522=1),2,IF(踏み台シート!J308=1,1,"")))</f>
        <v/>
      </c>
      <c r="K98" s="5" t="str">
        <f>IF($K$8&gt;=DATE(2023,5,8),IF('別紙3-3_要件ﾁｪｯｸﾘｽﾄ(0508以降)'!$C$28="×","",IF(AND(踏み台シート!K308=1,踏み台シート!K522=1),2,IF(踏み台シート!K308=1,1,""))),IF(AND(踏み台シート!K308=1,踏み台シート!K522=1),2,IF(踏み台シート!K308=1,1,"")))</f>
        <v/>
      </c>
      <c r="L98" s="5" t="str">
        <f>IF($L$8&gt;=DATE(2023,5,8),IF('別紙3-3_要件ﾁｪｯｸﾘｽﾄ(0508以降)'!$C$28="×","",IF(AND(踏み台シート!L308=1,踏み台シート!L522=1),2,IF(踏み台シート!L308=1,1,""))),IF(AND(踏み台シート!L308=1,踏み台シート!L522=1),2,IF(踏み台シート!L308=1,1,"")))</f>
        <v/>
      </c>
      <c r="M98" s="5" t="str">
        <f>IF($M$8&gt;=DATE(2023,5,8),IF('別紙3-3_要件ﾁｪｯｸﾘｽﾄ(0508以降)'!$C$28="×","",IF(AND(踏み台シート!M308=1,踏み台シート!M522=1),2,IF(踏み台シート!M308=1,1,""))),IF(AND(踏み台シート!M308=1,踏み台シート!M522=1),2,IF(踏み台シート!M308=1,1,"")))</f>
        <v/>
      </c>
      <c r="N98" s="5" t="str">
        <f>IF($N$8&gt;=DATE(2023,5,8),IF('別紙3-3_要件ﾁｪｯｸﾘｽﾄ(0508以降)'!$C$28="×","",IF(AND(踏み台シート!N308=1,踏み台シート!N522=1),2,IF(踏み台シート!N308=1,1,""))),IF(AND(踏み台シート!N308=1,踏み台シート!N522=1),2,IF(踏み台シート!N308=1,1,"")))</f>
        <v/>
      </c>
      <c r="O98" s="5" t="str">
        <f>IF($O$8&gt;=DATE(2023,5,8),IF('別紙3-3_要件ﾁｪｯｸﾘｽﾄ(0508以降)'!$C$28="×","",IF(AND(踏み台シート!O308=1,踏み台シート!O522=1),2,IF(踏み台シート!O308=1,1,""))),IF(AND(踏み台シート!O308=1,踏み台シート!O522=1),2,IF(踏み台シート!O308=1,1,"")))</f>
        <v/>
      </c>
      <c r="P98" s="5" t="str">
        <f>IF($P$8&gt;=DATE(2023,5,8),IF('別紙3-3_要件ﾁｪｯｸﾘｽﾄ(0508以降)'!$C$28="×","",IF(AND(踏み台シート!P308=1,踏み台シート!P522=1),2,IF(踏み台シート!P308=1,1,""))),IF(AND(踏み台シート!P308=1,踏み台シート!P522=1),2,IF(踏み台シート!P308=1,1,"")))</f>
        <v/>
      </c>
      <c r="Q98" s="5" t="str">
        <f>IF($Q$8&gt;=DATE(2023,5,8),IF('別紙3-3_要件ﾁｪｯｸﾘｽﾄ(0508以降)'!$C$28="×","",IF(AND(踏み台シート!Q308=1,踏み台シート!Q522=1),2,IF(踏み台シート!Q308=1,1,""))),IF(AND(踏み台シート!Q308=1,踏み台シート!Q522=1),2,IF(踏み台シート!Q308=1,1,"")))</f>
        <v/>
      </c>
      <c r="R98" s="5" t="str">
        <f>IF($R$8&gt;=DATE(2023,5,8),IF('別紙3-3_要件ﾁｪｯｸﾘｽﾄ(0508以降)'!$C$28="×","",IF(AND(踏み台シート!R308=1,踏み台シート!R522=1),2,IF(踏み台シート!R308=1,1,""))),IF(AND(踏み台シート!R308=1,踏み台シート!R522=1),2,IF(踏み台シート!R308=1,1,"")))</f>
        <v/>
      </c>
      <c r="S98" s="5" t="str">
        <f>IF($S$8&gt;=DATE(2023,5,8),IF('別紙3-3_要件ﾁｪｯｸﾘｽﾄ(0508以降)'!$C$28="×","",IF(AND(踏み台シート!S308=1,踏み台シート!S522=1),2,IF(踏み台シート!S308=1,1,""))),IF(AND(踏み台シート!S308=1,踏み台シート!S522=1),2,IF(踏み台シート!S308=1,1,"")))</f>
        <v/>
      </c>
      <c r="T98" s="5" t="str">
        <f>IF($T$8&gt;=DATE(2023,5,8),IF('別紙3-3_要件ﾁｪｯｸﾘｽﾄ(0508以降)'!$C$28="×","",IF(AND(踏み台シート!T308=1,踏み台シート!T522=1),2,IF(踏み台シート!T308=1,1,""))),IF(AND(踏み台シート!T308=1,踏み台シート!T522=1),2,IF(踏み台シート!T308=1,1,"")))</f>
        <v/>
      </c>
      <c r="U98" s="5" t="str">
        <f>IF($U$8&gt;=DATE(2023,5,8),IF('別紙3-3_要件ﾁｪｯｸﾘｽﾄ(0508以降)'!$C$28="×","",IF(AND(踏み台シート!U308=1,踏み台シート!U522=1),2,IF(踏み台シート!U308=1,1,""))),IF(AND(踏み台シート!U308=1,踏み台シート!U522=1),2,IF(踏み台シート!U308=1,1,"")))</f>
        <v/>
      </c>
      <c r="V98" s="5" t="str">
        <f>IF($V$8&gt;=DATE(2023,5,8),IF('別紙3-3_要件ﾁｪｯｸﾘｽﾄ(0508以降)'!$C$28="×","",IF(AND(踏み台シート!V308=1,踏み台シート!V522=1),2,IF(踏み台シート!V308=1,1,""))),IF(AND(踏み台シート!V308=1,踏み台シート!V522=1),2,IF(踏み台シート!V308=1,1,"")))</f>
        <v/>
      </c>
      <c r="W98" s="5" t="str">
        <f>IF($W$8&gt;=DATE(2023,5,8),IF('別紙3-3_要件ﾁｪｯｸﾘｽﾄ(0508以降)'!$C$28="×","",IF(AND(踏み台シート!W308=1,踏み台シート!W522=1),2,IF(踏み台シート!W308=1,1,""))),IF(AND(踏み台シート!W308=1,踏み台シート!W522=1),2,IF(踏み台シート!W308=1,1,"")))</f>
        <v/>
      </c>
      <c r="X98" s="5" t="str">
        <f>IF($X$8&gt;=DATE(2023,5,8),IF('別紙3-3_要件ﾁｪｯｸﾘｽﾄ(0508以降)'!$C$28="×","",IF(AND(踏み台シート!X308=1,踏み台シート!X522=1),2,IF(踏み台シート!X308=1,1,""))),IF(AND(踏み台シート!X308=1,踏み台シート!X522=1),2,IF(踏み台シート!X308=1,1,"")))</f>
        <v/>
      </c>
      <c r="Y98" s="5" t="str">
        <f>IF($Y$8&gt;=DATE(2023,5,8),IF('別紙3-3_要件ﾁｪｯｸﾘｽﾄ(0508以降)'!$C$28="×","",IF(AND(踏み台シート!Y308=1,踏み台シート!Y522=1),2,IF(踏み台シート!Y308=1,1,""))),IF(AND(踏み台シート!Y308=1,踏み台シート!Y522=1),2,IF(踏み台シート!Y308=1,1,"")))</f>
        <v/>
      </c>
      <c r="Z98" s="5" t="str">
        <f>IF($Z$8&gt;=DATE(2023,5,8),IF('別紙3-3_要件ﾁｪｯｸﾘｽﾄ(0508以降)'!$C$28="×","",IF(AND(踏み台シート!Z308=1,踏み台シート!Z522=1),2,IF(踏み台シート!Z308=1,1,""))),IF(AND(踏み台シート!Z308=1,踏み台シート!Z522=1),2,IF(踏み台シート!Z308=1,1,"")))</f>
        <v/>
      </c>
      <c r="AA98" s="5" t="str">
        <f>IF($AA$8&gt;=DATE(2023,5,8),IF('別紙3-3_要件ﾁｪｯｸﾘｽﾄ(0508以降)'!$C$28="×","",IF(AND(踏み台シート!AA308=1,踏み台シート!AA522=1),2,IF(踏み台シート!AA308=1,1,""))),IF(AND(踏み台シート!AA308=1,踏み台シート!AA522=1),2,IF(踏み台シート!AA308=1,1,"")))</f>
        <v/>
      </c>
      <c r="AB98" s="5" t="str">
        <f>IF($AB$8&gt;=DATE(2023,5,8),IF('別紙3-3_要件ﾁｪｯｸﾘｽﾄ(0508以降)'!$C$28="×","",IF(AND(踏み台シート!AB308=1,踏み台シート!AB522=1),2,IF(踏み台シート!AB308=1,1,""))),IF(AND(踏み台シート!AB308=1,踏み台シート!AB522=1),2,IF(踏み台シート!AB308=1,1,"")))</f>
        <v/>
      </c>
      <c r="AC98" s="5" t="str">
        <f>IF($AC$8&gt;=DATE(2023,5,8),IF('別紙3-3_要件ﾁｪｯｸﾘｽﾄ(0508以降)'!$C$28="×","",IF(AND(踏み台シート!AC308=1,踏み台シート!AC522=1),2,IF(踏み台シート!AC308=1,1,""))),IF(AND(踏み台シート!AC308=1,踏み台シート!AC522=1),2,IF(踏み台シート!AC308=1,1,"")))</f>
        <v/>
      </c>
      <c r="AD98" s="5" t="str">
        <f>IF($AD$8&gt;=DATE(2023,5,8),IF('別紙3-3_要件ﾁｪｯｸﾘｽﾄ(0508以降)'!$C$28="×","",IF(AND(踏み台シート!AD308=1,踏み台シート!AD522=1),2,IF(踏み台シート!AD308=1,1,""))),IF(AND(踏み台シート!AD308=1,踏み台シート!AD522=1),2,IF(踏み台シート!AD308=1,1,"")))</f>
        <v/>
      </c>
      <c r="AE98" s="5" t="str">
        <f>IF($AE$8&gt;=DATE(2023,5,8),IF('別紙3-3_要件ﾁｪｯｸﾘｽﾄ(0508以降)'!$C$28="×","",IF(AND(踏み台シート!AE308=1,踏み台シート!AE522=1),2,IF(踏み台シート!AE308=1,1,""))),IF(AND(踏み台シート!AE308=1,踏み台シート!AE522=1),2,IF(踏み台シート!AE308=1,1,"")))</f>
        <v/>
      </c>
      <c r="AF98" s="5" t="str">
        <f>IF($AF$8&gt;=DATE(2023,5,8),IF('別紙3-3_要件ﾁｪｯｸﾘｽﾄ(0508以降)'!$C$28="×","",IF(AND(踏み台シート!AF308=1,踏み台シート!AF522=1),2,IF(踏み台シート!AF308=1,1,""))),IF(AND(踏み台シート!AF308=1,踏み台シート!AF522=1),2,IF(踏み台シート!AF308=1,1,"")))</f>
        <v/>
      </c>
      <c r="AG98" s="5" t="str">
        <f>IF($AG$8&gt;=DATE(2023,5,8),IF('別紙3-3_要件ﾁｪｯｸﾘｽﾄ(0508以降)'!$C$28="×","",IF(AND(踏み台シート!AG308=1,踏み台シート!AG522=1),2,IF(踏み台シート!AG308=1,1,""))),IF(AND(踏み台シート!AG308=1,踏み台シート!AG522=1),2,IF(踏み台シート!AG308=1,1,"")))</f>
        <v/>
      </c>
      <c r="AH98" s="5" t="str">
        <f>IF($AH$8&gt;=DATE(2023,5,8),IF('別紙3-3_要件ﾁｪｯｸﾘｽﾄ(0508以降)'!$C$28="×","",IF(AND(踏み台シート!AH308=1,踏み台シート!AH522=1),2,IF(踏み台シート!AH308=1,1,""))),IF(AND(踏み台シート!AH308=1,踏み台シート!AH522=1),2,IF(踏み台シート!AH308=1,1,"")))</f>
        <v/>
      </c>
      <c r="AI98" s="5" t="str">
        <f>IF($AI$8&gt;=DATE(2023,5,8),IF('別紙3-3_要件ﾁｪｯｸﾘｽﾄ(0508以降)'!$C$28="×","",IF(AND(踏み台シート!AI308=1,踏み台シート!AI522=1),2,IF(踏み台シート!AI308=1,1,""))),IF(AND(踏み台シート!AI308=1,踏み台シート!AI522=1),2,IF(踏み台シート!AI308=1,1,"")))</f>
        <v/>
      </c>
      <c r="AJ98" s="5" t="str">
        <f>IF($AJ$8&gt;=DATE(2023,5,8),IF('別紙3-3_要件ﾁｪｯｸﾘｽﾄ(0508以降)'!$C$28="×","",IF(AND(踏み台シート!AJ308=1,踏み台シート!AJ522=1),2,IF(踏み台シート!AJ308=1,1,""))),IF(AND(踏み台シート!AJ308=1,踏み台シート!AJ522=1),2,IF(踏み台シート!AJ308=1,1,"")))</f>
        <v/>
      </c>
      <c r="AK98" s="5" t="str">
        <f>IF($AK$8&gt;=DATE(2023,5,8),IF('別紙3-3_要件ﾁｪｯｸﾘｽﾄ(0508以降)'!$C$28="×","",IF(AND(踏み台シート!AK308=1,踏み台シート!AK522=1),2,IF(踏み台シート!AK308=1,1,""))),IF(AND(踏み台シート!AK308=1,踏み台シート!AK522=1),2,IF(踏み台シート!AK308=1,1,"")))</f>
        <v/>
      </c>
      <c r="AL98" s="5" t="str">
        <f>IF($AL$8&gt;=DATE(2023,5,8),IF('別紙3-3_要件ﾁｪｯｸﾘｽﾄ(0508以降)'!$C$28="×","",IF(AND(踏み台シート!AL308=1,踏み台シート!AL522=1),2,IF(踏み台シート!AL308=1,1,""))),IF(AND(踏み台シート!AL308=1,踏み台シート!AL522=1),2,IF(踏み台シート!AL308=1,1,"")))</f>
        <v/>
      </c>
      <c r="AM98" s="5" t="str">
        <f>IF($AM$8&gt;=DATE(2023,5,8),IF('別紙3-3_要件ﾁｪｯｸﾘｽﾄ(0508以降)'!$C$28="×","",IF(AND(踏み台シート!AM308=1,踏み台シート!AM522=1),2,IF(踏み台シート!AM308=1,1,""))),IF(AND(踏み台シート!AM308=1,踏み台シート!AM522=1),2,IF(踏み台シート!AM308=1,1,"")))</f>
        <v/>
      </c>
      <c r="AN98" s="5" t="str">
        <f>IF($AN$8&gt;=DATE(2023,5,8),IF('別紙3-3_要件ﾁｪｯｸﾘｽﾄ(0508以降)'!$C$28="×","",IF(AND(踏み台シート!AN308=1,踏み台シート!AN522=1),2,IF(踏み台シート!AN308=1,1,""))),IF(AND(踏み台シート!AN308=1,踏み台シート!AN522=1),2,IF(踏み台シート!AN308=1,1,"")))</f>
        <v/>
      </c>
      <c r="AO98" s="5" t="str">
        <f>IF($AO$8&gt;=DATE(2023,5,8),IF('別紙3-3_要件ﾁｪｯｸﾘｽﾄ(0508以降)'!$C$28="×","",IF(AND(踏み台シート!AO308=1,踏み台シート!AO522=1),2,IF(踏み台シート!AO308=1,1,""))),IF(AND(踏み台シート!AO308=1,踏み台シート!AO522=1),2,IF(踏み台シート!AO308=1,1,"")))</f>
        <v/>
      </c>
      <c r="AP98" s="5" t="str">
        <f>IF($AP$8&gt;=DATE(2023,5,8),IF('別紙3-3_要件ﾁｪｯｸﾘｽﾄ(0508以降)'!$C$28="×","",IF(AND(踏み台シート!AP308=1,踏み台シート!AP522=1),2,IF(踏み台シート!AP308=1,1,""))),IF(AND(踏み台シート!AP308=1,踏み台シート!AP522=1),2,IF(踏み台シート!AP308=1,1,"")))</f>
        <v/>
      </c>
      <c r="AQ98" s="5" t="str">
        <f>IF($AQ$8&gt;=DATE(2023,5,8),IF('別紙3-3_要件ﾁｪｯｸﾘｽﾄ(0508以降)'!$C$28="×","",IF(AND(踏み台シート!AQ308=1,踏み台シート!AQ522=1),2,IF(踏み台シート!AQ308=1,1,""))),IF(AND(踏み台シート!AQ308=1,踏み台シート!AQ522=1),2,IF(踏み台シート!AQ308=1,1,"")))</f>
        <v/>
      </c>
      <c r="AR98" s="5" t="str">
        <f>IF($AR$8&gt;=DATE(2023,5,8),IF('別紙3-3_要件ﾁｪｯｸﾘｽﾄ(0508以降)'!$C$28="×","",IF(AND(踏み台シート!AR308=1,踏み台シート!AR522=1),2,IF(踏み台シート!AR308=1,1,""))),IF(AND(踏み台シート!AR308=1,踏み台シート!AR522=1),2,IF(踏み台シート!AR308=1,1,"")))</f>
        <v/>
      </c>
      <c r="AS98" s="5" t="str">
        <f>IF($AS$8&gt;=DATE(2023,5,8),IF('別紙3-3_要件ﾁｪｯｸﾘｽﾄ(0508以降)'!$C$28="×","",IF(AND(踏み台シート!AS308=1,踏み台シート!AS522=1),2,IF(踏み台シート!AS308=1,1,""))),IF(AND(踏み台シート!AS308=1,踏み台シート!AS522=1),2,IF(踏み台シート!AS308=1,1,"")))</f>
        <v/>
      </c>
      <c r="AT98" s="5" t="str">
        <f>IF($AT$8&gt;=DATE(2023,5,8),IF('別紙3-3_要件ﾁｪｯｸﾘｽﾄ(0508以降)'!$C$28="×","",IF(AND(踏み台シート!AT308=1,踏み台シート!AT522=1),2,IF(踏み台シート!AT308=1,1,""))),IF(AND(踏み台シート!AT308=1,踏み台シート!AT522=1),2,IF(踏み台シート!AT308=1,1,"")))</f>
        <v/>
      </c>
      <c r="AU98" s="5" t="str">
        <f>IF($AU$8&gt;=DATE(2023,5,8),IF('別紙3-3_要件ﾁｪｯｸﾘｽﾄ(0508以降)'!$C$28="×","",IF(AND(踏み台シート!AU308=1,踏み台シート!AU522=1),2,IF(踏み台シート!AU308=1,1,""))),IF(AND(踏み台シート!AU308=1,踏み台シート!AU522=1),2,IF(踏み台シート!AU308=1,1,"")))</f>
        <v/>
      </c>
      <c r="AV98" s="5" t="str">
        <f>IF($AV$8&gt;=DATE(2023,5,8),IF('別紙3-3_要件ﾁｪｯｸﾘｽﾄ(0508以降)'!$C$28="×","",IF(AND(踏み台シート!AV308=1,踏み台シート!AV522=1),2,IF(踏み台シート!AV308=1,1,""))),IF(AND(踏み台シート!AV308=1,踏み台シート!AV522=1),2,IF(踏み台シート!AV308=1,1,"")))</f>
        <v/>
      </c>
      <c r="AW98" s="5" t="str">
        <f>IF($AW$8&gt;=DATE(2023,5,8),IF('別紙3-3_要件ﾁｪｯｸﾘｽﾄ(0508以降)'!$C$28="×","",IF(AND(踏み台シート!AW308=1,踏み台シート!AW522=1),2,IF(踏み台シート!AW308=1,1,""))),IF(AND(踏み台シート!AW308=1,踏み台シート!AW522=1),2,IF(踏み台シート!AW308=1,1,"")))</f>
        <v/>
      </c>
      <c r="AX98" s="5" t="str">
        <f>IF($AX$8&gt;=DATE(2023,5,8),IF('別紙3-3_要件ﾁｪｯｸﾘｽﾄ(0508以降)'!$C$28="×","",IF(AND(踏み台シート!AX308=1,踏み台シート!AX522=1),2,IF(踏み台シート!AX308=1,1,""))),IF(AND(踏み台シート!AX308=1,踏み台シート!AX522=1),2,IF(踏み台シート!AX308=1,1,"")))</f>
        <v/>
      </c>
      <c r="AY98" s="5" t="str">
        <f>IF($AY$8&gt;=DATE(2023,5,8),IF('別紙3-3_要件ﾁｪｯｸﾘｽﾄ(0508以降)'!$C$28="×","",IF(AND(踏み台シート!AY308=1,踏み台シート!AY522=1),2,IF(踏み台シート!AY308=1,1,""))),IF(AND(踏み台シート!AY308=1,踏み台シート!AY522=1),2,IF(踏み台シート!AY308=1,1,"")))</f>
        <v/>
      </c>
      <c r="AZ98" s="5" t="str">
        <f>IF($AZ$8&gt;=DATE(2023,5,8),IF('別紙3-3_要件ﾁｪｯｸﾘｽﾄ(0508以降)'!$C$28="×","",IF(AND(踏み台シート!AZ308=1,踏み台シート!AZ522=1),2,IF(踏み台シート!AZ308=1,1,""))),IF(AND(踏み台シート!AZ308=1,踏み台シート!AZ522=1),2,IF(踏み台シート!AZ308=1,1,"")))</f>
        <v/>
      </c>
      <c r="BA98" s="5" t="str">
        <f>IF($BA$8&gt;=DATE(2023,5,8),IF('別紙3-3_要件ﾁｪｯｸﾘｽﾄ(0508以降)'!$C$28="×","",IF(AND(踏み台シート!BA308=1,踏み台シート!BA522=1),2,IF(踏み台シート!BA308=1,1,""))),IF(AND(踏み台シート!BA308=1,踏み台シート!BA522=1),2,IF(踏み台シート!BA308=1,1,"")))</f>
        <v/>
      </c>
      <c r="BB98" s="18" t="str">
        <f t="shared" si="28"/>
        <v/>
      </c>
      <c r="BC98" s="7" t="str">
        <f t="shared" si="26"/>
        <v/>
      </c>
      <c r="BD98" s="7" t="str">
        <f t="shared" si="27"/>
        <v/>
      </c>
    </row>
    <row r="99" spans="1:56" ht="24" hidden="1" customHeight="1" x14ac:dyDescent="0.2">
      <c r="A99" s="5" t="str">
        <f t="shared" ref="A99:A108" si="29">IF(B99="","",A98+1)</f>
        <v/>
      </c>
      <c r="B99" s="14" t="str">
        <f>IF('別紙3-1_区分⑤所要額内訳'!B101="","",'別紙3-1_区分⑤所要額内訳'!B101)</f>
        <v/>
      </c>
      <c r="C99" s="5" t="str">
        <f>IF('別紙3-1_区分⑤所要額内訳'!C101="","",'別紙3-1_区分⑤所要額内訳'!C101)</f>
        <v/>
      </c>
      <c r="D99" s="5">
        <f>IF($D$8&gt;=DATE(2023,5,8),IF('別紙3-3_要件ﾁｪｯｸﾘｽﾄ(0508以降)'!$C$28="×","",IF(AND(踏み台シート!D309=1,踏み台シート!D523=1),2,IF(踏み台シート!D309=1,1,""))),IF(AND(踏み台シート!D309=1,踏み台シート!D523=1),2,IF(踏み台シート!D309=1,1,"")))</f>
        <v>1</v>
      </c>
      <c r="E99" s="5" t="str">
        <f>IF($E$8&gt;=DATE(2023,5,8),IF('別紙3-3_要件ﾁｪｯｸﾘｽﾄ(0508以降)'!$C$28="×","",IF(AND(踏み台シート!E309=1,踏み台シート!E523=1),2,IF(踏み台シート!E309=1,1,""))),IF(AND(踏み台シート!E309=1,踏み台シート!E523=1),2,IF(踏み台シート!E309=1,1,"")))</f>
        <v/>
      </c>
      <c r="F99" s="5" t="str">
        <f>IF($F$8&gt;=DATE(2023,5,8),IF('別紙3-3_要件ﾁｪｯｸﾘｽﾄ(0508以降)'!$C$28="×","",IF(AND(踏み台シート!F309=1,踏み台シート!F523=1),2,IF(踏み台シート!F309=1,1,""))),IF(AND(踏み台シート!F309=1,踏み台シート!F523=1),2,IF(踏み台シート!F309=1,1,"")))</f>
        <v/>
      </c>
      <c r="G99" s="5" t="str">
        <f>IF($G$8&gt;=DATE(2023,5,8),IF('別紙3-3_要件ﾁｪｯｸﾘｽﾄ(0508以降)'!$C$28="×","",IF(AND(踏み台シート!G309=1,踏み台シート!G523=1),2,IF(踏み台シート!G309=1,1,""))),IF(AND(踏み台シート!G309=1,踏み台シート!G523=1),2,IF(踏み台シート!G309=1,1,"")))</f>
        <v/>
      </c>
      <c r="H99" s="5" t="str">
        <f>IF($H$8&gt;=DATE(2023,5,8),IF('別紙3-3_要件ﾁｪｯｸﾘｽﾄ(0508以降)'!$C$28="×","",IF(AND(踏み台シート!H309=1,踏み台シート!H523=1),2,IF(踏み台シート!H309=1,1,""))),IF(AND(踏み台シート!H309=1,踏み台シート!H523=1),2,IF(踏み台シート!H309=1,1,"")))</f>
        <v/>
      </c>
      <c r="I99" s="5" t="str">
        <f>IF($I$8&gt;=DATE(2023,5,8),IF('別紙3-3_要件ﾁｪｯｸﾘｽﾄ(0508以降)'!$C$28="×","",IF(AND(踏み台シート!I309=1,踏み台シート!I523=1),2,IF(踏み台シート!I309=1,1,""))),IF(AND(踏み台シート!I309=1,踏み台シート!I523=1),2,IF(踏み台シート!I309=1,1,"")))</f>
        <v/>
      </c>
      <c r="J99" s="5" t="str">
        <f>IF($J$8&gt;=DATE(2023,5,8),IF('別紙3-3_要件ﾁｪｯｸﾘｽﾄ(0508以降)'!$C$28="×","",IF(AND(踏み台シート!J309=1,踏み台シート!J523=1),2,IF(踏み台シート!J309=1,1,""))),IF(AND(踏み台シート!J309=1,踏み台シート!J523=1),2,IF(踏み台シート!J309=1,1,"")))</f>
        <v/>
      </c>
      <c r="K99" s="5" t="str">
        <f>IF($K$8&gt;=DATE(2023,5,8),IF('別紙3-3_要件ﾁｪｯｸﾘｽﾄ(0508以降)'!$C$28="×","",IF(AND(踏み台シート!K309=1,踏み台シート!K523=1),2,IF(踏み台シート!K309=1,1,""))),IF(AND(踏み台シート!K309=1,踏み台シート!K523=1),2,IF(踏み台シート!K309=1,1,"")))</f>
        <v/>
      </c>
      <c r="L99" s="5" t="str">
        <f>IF($L$8&gt;=DATE(2023,5,8),IF('別紙3-3_要件ﾁｪｯｸﾘｽﾄ(0508以降)'!$C$28="×","",IF(AND(踏み台シート!L309=1,踏み台シート!L523=1),2,IF(踏み台シート!L309=1,1,""))),IF(AND(踏み台シート!L309=1,踏み台シート!L523=1),2,IF(踏み台シート!L309=1,1,"")))</f>
        <v/>
      </c>
      <c r="M99" s="5" t="str">
        <f>IF($M$8&gt;=DATE(2023,5,8),IF('別紙3-3_要件ﾁｪｯｸﾘｽﾄ(0508以降)'!$C$28="×","",IF(AND(踏み台シート!M309=1,踏み台シート!M523=1),2,IF(踏み台シート!M309=1,1,""))),IF(AND(踏み台シート!M309=1,踏み台シート!M523=1),2,IF(踏み台シート!M309=1,1,"")))</f>
        <v/>
      </c>
      <c r="N99" s="5" t="str">
        <f>IF($N$8&gt;=DATE(2023,5,8),IF('別紙3-3_要件ﾁｪｯｸﾘｽﾄ(0508以降)'!$C$28="×","",IF(AND(踏み台シート!N309=1,踏み台シート!N523=1),2,IF(踏み台シート!N309=1,1,""))),IF(AND(踏み台シート!N309=1,踏み台シート!N523=1),2,IF(踏み台シート!N309=1,1,"")))</f>
        <v/>
      </c>
      <c r="O99" s="5" t="str">
        <f>IF($O$8&gt;=DATE(2023,5,8),IF('別紙3-3_要件ﾁｪｯｸﾘｽﾄ(0508以降)'!$C$28="×","",IF(AND(踏み台シート!O309=1,踏み台シート!O523=1),2,IF(踏み台シート!O309=1,1,""))),IF(AND(踏み台シート!O309=1,踏み台シート!O523=1),2,IF(踏み台シート!O309=1,1,"")))</f>
        <v/>
      </c>
      <c r="P99" s="5" t="str">
        <f>IF($P$8&gt;=DATE(2023,5,8),IF('別紙3-3_要件ﾁｪｯｸﾘｽﾄ(0508以降)'!$C$28="×","",IF(AND(踏み台シート!P309=1,踏み台シート!P523=1),2,IF(踏み台シート!P309=1,1,""))),IF(AND(踏み台シート!P309=1,踏み台シート!P523=1),2,IF(踏み台シート!P309=1,1,"")))</f>
        <v/>
      </c>
      <c r="Q99" s="5" t="str">
        <f>IF($Q$8&gt;=DATE(2023,5,8),IF('別紙3-3_要件ﾁｪｯｸﾘｽﾄ(0508以降)'!$C$28="×","",IF(AND(踏み台シート!Q309=1,踏み台シート!Q523=1),2,IF(踏み台シート!Q309=1,1,""))),IF(AND(踏み台シート!Q309=1,踏み台シート!Q523=1),2,IF(踏み台シート!Q309=1,1,"")))</f>
        <v/>
      </c>
      <c r="R99" s="5" t="str">
        <f>IF($R$8&gt;=DATE(2023,5,8),IF('別紙3-3_要件ﾁｪｯｸﾘｽﾄ(0508以降)'!$C$28="×","",IF(AND(踏み台シート!R309=1,踏み台シート!R523=1),2,IF(踏み台シート!R309=1,1,""))),IF(AND(踏み台シート!R309=1,踏み台シート!R523=1),2,IF(踏み台シート!R309=1,1,"")))</f>
        <v/>
      </c>
      <c r="S99" s="5" t="str">
        <f>IF($S$8&gt;=DATE(2023,5,8),IF('別紙3-3_要件ﾁｪｯｸﾘｽﾄ(0508以降)'!$C$28="×","",IF(AND(踏み台シート!S309=1,踏み台シート!S523=1),2,IF(踏み台シート!S309=1,1,""))),IF(AND(踏み台シート!S309=1,踏み台シート!S523=1),2,IF(踏み台シート!S309=1,1,"")))</f>
        <v/>
      </c>
      <c r="T99" s="5" t="str">
        <f>IF($T$8&gt;=DATE(2023,5,8),IF('別紙3-3_要件ﾁｪｯｸﾘｽﾄ(0508以降)'!$C$28="×","",IF(AND(踏み台シート!T309=1,踏み台シート!T523=1),2,IF(踏み台シート!T309=1,1,""))),IF(AND(踏み台シート!T309=1,踏み台シート!T523=1),2,IF(踏み台シート!T309=1,1,"")))</f>
        <v/>
      </c>
      <c r="U99" s="5" t="str">
        <f>IF($U$8&gt;=DATE(2023,5,8),IF('別紙3-3_要件ﾁｪｯｸﾘｽﾄ(0508以降)'!$C$28="×","",IF(AND(踏み台シート!U309=1,踏み台シート!U523=1),2,IF(踏み台シート!U309=1,1,""))),IF(AND(踏み台シート!U309=1,踏み台シート!U523=1),2,IF(踏み台シート!U309=1,1,"")))</f>
        <v/>
      </c>
      <c r="V99" s="5" t="str">
        <f>IF($V$8&gt;=DATE(2023,5,8),IF('別紙3-3_要件ﾁｪｯｸﾘｽﾄ(0508以降)'!$C$28="×","",IF(AND(踏み台シート!V309=1,踏み台シート!V523=1),2,IF(踏み台シート!V309=1,1,""))),IF(AND(踏み台シート!V309=1,踏み台シート!V523=1),2,IF(踏み台シート!V309=1,1,"")))</f>
        <v/>
      </c>
      <c r="W99" s="5" t="str">
        <f>IF($W$8&gt;=DATE(2023,5,8),IF('別紙3-3_要件ﾁｪｯｸﾘｽﾄ(0508以降)'!$C$28="×","",IF(AND(踏み台シート!W309=1,踏み台シート!W523=1),2,IF(踏み台シート!W309=1,1,""))),IF(AND(踏み台シート!W309=1,踏み台シート!W523=1),2,IF(踏み台シート!W309=1,1,"")))</f>
        <v/>
      </c>
      <c r="X99" s="5" t="str">
        <f>IF($X$8&gt;=DATE(2023,5,8),IF('別紙3-3_要件ﾁｪｯｸﾘｽﾄ(0508以降)'!$C$28="×","",IF(AND(踏み台シート!X309=1,踏み台シート!X523=1),2,IF(踏み台シート!X309=1,1,""))),IF(AND(踏み台シート!X309=1,踏み台シート!X523=1),2,IF(踏み台シート!X309=1,1,"")))</f>
        <v/>
      </c>
      <c r="Y99" s="5" t="str">
        <f>IF($Y$8&gt;=DATE(2023,5,8),IF('別紙3-3_要件ﾁｪｯｸﾘｽﾄ(0508以降)'!$C$28="×","",IF(AND(踏み台シート!Y309=1,踏み台シート!Y523=1),2,IF(踏み台シート!Y309=1,1,""))),IF(AND(踏み台シート!Y309=1,踏み台シート!Y523=1),2,IF(踏み台シート!Y309=1,1,"")))</f>
        <v/>
      </c>
      <c r="Z99" s="5" t="str">
        <f>IF($Z$8&gt;=DATE(2023,5,8),IF('別紙3-3_要件ﾁｪｯｸﾘｽﾄ(0508以降)'!$C$28="×","",IF(AND(踏み台シート!Z309=1,踏み台シート!Z523=1),2,IF(踏み台シート!Z309=1,1,""))),IF(AND(踏み台シート!Z309=1,踏み台シート!Z523=1),2,IF(踏み台シート!Z309=1,1,"")))</f>
        <v/>
      </c>
      <c r="AA99" s="5" t="str">
        <f>IF($AA$8&gt;=DATE(2023,5,8),IF('別紙3-3_要件ﾁｪｯｸﾘｽﾄ(0508以降)'!$C$28="×","",IF(AND(踏み台シート!AA309=1,踏み台シート!AA523=1),2,IF(踏み台シート!AA309=1,1,""))),IF(AND(踏み台シート!AA309=1,踏み台シート!AA523=1),2,IF(踏み台シート!AA309=1,1,"")))</f>
        <v/>
      </c>
      <c r="AB99" s="5" t="str">
        <f>IF($AB$8&gt;=DATE(2023,5,8),IF('別紙3-3_要件ﾁｪｯｸﾘｽﾄ(0508以降)'!$C$28="×","",IF(AND(踏み台シート!AB309=1,踏み台シート!AB523=1),2,IF(踏み台シート!AB309=1,1,""))),IF(AND(踏み台シート!AB309=1,踏み台シート!AB523=1),2,IF(踏み台シート!AB309=1,1,"")))</f>
        <v/>
      </c>
      <c r="AC99" s="5" t="str">
        <f>IF($AC$8&gt;=DATE(2023,5,8),IF('別紙3-3_要件ﾁｪｯｸﾘｽﾄ(0508以降)'!$C$28="×","",IF(AND(踏み台シート!AC309=1,踏み台シート!AC523=1),2,IF(踏み台シート!AC309=1,1,""))),IF(AND(踏み台シート!AC309=1,踏み台シート!AC523=1),2,IF(踏み台シート!AC309=1,1,"")))</f>
        <v/>
      </c>
      <c r="AD99" s="5" t="str">
        <f>IF($AD$8&gt;=DATE(2023,5,8),IF('別紙3-3_要件ﾁｪｯｸﾘｽﾄ(0508以降)'!$C$28="×","",IF(AND(踏み台シート!AD309=1,踏み台シート!AD523=1),2,IF(踏み台シート!AD309=1,1,""))),IF(AND(踏み台シート!AD309=1,踏み台シート!AD523=1),2,IF(踏み台シート!AD309=1,1,"")))</f>
        <v/>
      </c>
      <c r="AE99" s="5" t="str">
        <f>IF($AE$8&gt;=DATE(2023,5,8),IF('別紙3-3_要件ﾁｪｯｸﾘｽﾄ(0508以降)'!$C$28="×","",IF(AND(踏み台シート!AE309=1,踏み台シート!AE523=1),2,IF(踏み台シート!AE309=1,1,""))),IF(AND(踏み台シート!AE309=1,踏み台シート!AE523=1),2,IF(踏み台シート!AE309=1,1,"")))</f>
        <v/>
      </c>
      <c r="AF99" s="5" t="str">
        <f>IF($AF$8&gt;=DATE(2023,5,8),IF('別紙3-3_要件ﾁｪｯｸﾘｽﾄ(0508以降)'!$C$28="×","",IF(AND(踏み台シート!AF309=1,踏み台シート!AF523=1),2,IF(踏み台シート!AF309=1,1,""))),IF(AND(踏み台シート!AF309=1,踏み台シート!AF523=1),2,IF(踏み台シート!AF309=1,1,"")))</f>
        <v/>
      </c>
      <c r="AG99" s="5" t="str">
        <f>IF($AG$8&gt;=DATE(2023,5,8),IF('別紙3-3_要件ﾁｪｯｸﾘｽﾄ(0508以降)'!$C$28="×","",IF(AND(踏み台シート!AG309=1,踏み台シート!AG523=1),2,IF(踏み台シート!AG309=1,1,""))),IF(AND(踏み台シート!AG309=1,踏み台シート!AG523=1),2,IF(踏み台シート!AG309=1,1,"")))</f>
        <v/>
      </c>
      <c r="AH99" s="5" t="str">
        <f>IF($AH$8&gt;=DATE(2023,5,8),IF('別紙3-3_要件ﾁｪｯｸﾘｽﾄ(0508以降)'!$C$28="×","",IF(AND(踏み台シート!AH309=1,踏み台シート!AH523=1),2,IF(踏み台シート!AH309=1,1,""))),IF(AND(踏み台シート!AH309=1,踏み台シート!AH523=1),2,IF(踏み台シート!AH309=1,1,"")))</f>
        <v/>
      </c>
      <c r="AI99" s="5" t="str">
        <f>IF($AI$8&gt;=DATE(2023,5,8),IF('別紙3-3_要件ﾁｪｯｸﾘｽﾄ(0508以降)'!$C$28="×","",IF(AND(踏み台シート!AI309=1,踏み台シート!AI523=1),2,IF(踏み台シート!AI309=1,1,""))),IF(AND(踏み台シート!AI309=1,踏み台シート!AI523=1),2,IF(踏み台シート!AI309=1,1,"")))</f>
        <v/>
      </c>
      <c r="AJ99" s="5" t="str">
        <f>IF($AJ$8&gt;=DATE(2023,5,8),IF('別紙3-3_要件ﾁｪｯｸﾘｽﾄ(0508以降)'!$C$28="×","",IF(AND(踏み台シート!AJ309=1,踏み台シート!AJ523=1),2,IF(踏み台シート!AJ309=1,1,""))),IF(AND(踏み台シート!AJ309=1,踏み台シート!AJ523=1),2,IF(踏み台シート!AJ309=1,1,"")))</f>
        <v/>
      </c>
      <c r="AK99" s="5" t="str">
        <f>IF($AK$8&gt;=DATE(2023,5,8),IF('別紙3-3_要件ﾁｪｯｸﾘｽﾄ(0508以降)'!$C$28="×","",IF(AND(踏み台シート!AK309=1,踏み台シート!AK523=1),2,IF(踏み台シート!AK309=1,1,""))),IF(AND(踏み台シート!AK309=1,踏み台シート!AK523=1),2,IF(踏み台シート!AK309=1,1,"")))</f>
        <v/>
      </c>
      <c r="AL99" s="5" t="str">
        <f>IF($AL$8&gt;=DATE(2023,5,8),IF('別紙3-3_要件ﾁｪｯｸﾘｽﾄ(0508以降)'!$C$28="×","",IF(AND(踏み台シート!AL309=1,踏み台シート!AL523=1),2,IF(踏み台シート!AL309=1,1,""))),IF(AND(踏み台シート!AL309=1,踏み台シート!AL523=1),2,IF(踏み台シート!AL309=1,1,"")))</f>
        <v/>
      </c>
      <c r="AM99" s="5" t="str">
        <f>IF($AM$8&gt;=DATE(2023,5,8),IF('別紙3-3_要件ﾁｪｯｸﾘｽﾄ(0508以降)'!$C$28="×","",IF(AND(踏み台シート!AM309=1,踏み台シート!AM523=1),2,IF(踏み台シート!AM309=1,1,""))),IF(AND(踏み台シート!AM309=1,踏み台シート!AM523=1),2,IF(踏み台シート!AM309=1,1,"")))</f>
        <v/>
      </c>
      <c r="AN99" s="5" t="str">
        <f>IF($AN$8&gt;=DATE(2023,5,8),IF('別紙3-3_要件ﾁｪｯｸﾘｽﾄ(0508以降)'!$C$28="×","",IF(AND(踏み台シート!AN309=1,踏み台シート!AN523=1),2,IF(踏み台シート!AN309=1,1,""))),IF(AND(踏み台シート!AN309=1,踏み台シート!AN523=1),2,IF(踏み台シート!AN309=1,1,"")))</f>
        <v/>
      </c>
      <c r="AO99" s="5" t="str">
        <f>IF($AO$8&gt;=DATE(2023,5,8),IF('別紙3-3_要件ﾁｪｯｸﾘｽﾄ(0508以降)'!$C$28="×","",IF(AND(踏み台シート!AO309=1,踏み台シート!AO523=1),2,IF(踏み台シート!AO309=1,1,""))),IF(AND(踏み台シート!AO309=1,踏み台シート!AO523=1),2,IF(踏み台シート!AO309=1,1,"")))</f>
        <v/>
      </c>
      <c r="AP99" s="5" t="str">
        <f>IF($AP$8&gt;=DATE(2023,5,8),IF('別紙3-3_要件ﾁｪｯｸﾘｽﾄ(0508以降)'!$C$28="×","",IF(AND(踏み台シート!AP309=1,踏み台シート!AP523=1),2,IF(踏み台シート!AP309=1,1,""))),IF(AND(踏み台シート!AP309=1,踏み台シート!AP523=1),2,IF(踏み台シート!AP309=1,1,"")))</f>
        <v/>
      </c>
      <c r="AQ99" s="5" t="str">
        <f>IF($AQ$8&gt;=DATE(2023,5,8),IF('別紙3-3_要件ﾁｪｯｸﾘｽﾄ(0508以降)'!$C$28="×","",IF(AND(踏み台シート!AQ309=1,踏み台シート!AQ523=1),2,IF(踏み台シート!AQ309=1,1,""))),IF(AND(踏み台シート!AQ309=1,踏み台シート!AQ523=1),2,IF(踏み台シート!AQ309=1,1,"")))</f>
        <v/>
      </c>
      <c r="AR99" s="5" t="str">
        <f>IF($AR$8&gt;=DATE(2023,5,8),IF('別紙3-3_要件ﾁｪｯｸﾘｽﾄ(0508以降)'!$C$28="×","",IF(AND(踏み台シート!AR309=1,踏み台シート!AR523=1),2,IF(踏み台シート!AR309=1,1,""))),IF(AND(踏み台シート!AR309=1,踏み台シート!AR523=1),2,IF(踏み台シート!AR309=1,1,"")))</f>
        <v/>
      </c>
      <c r="AS99" s="5" t="str">
        <f>IF($AS$8&gt;=DATE(2023,5,8),IF('別紙3-3_要件ﾁｪｯｸﾘｽﾄ(0508以降)'!$C$28="×","",IF(AND(踏み台シート!AS309=1,踏み台シート!AS523=1),2,IF(踏み台シート!AS309=1,1,""))),IF(AND(踏み台シート!AS309=1,踏み台シート!AS523=1),2,IF(踏み台シート!AS309=1,1,"")))</f>
        <v/>
      </c>
      <c r="AT99" s="5" t="str">
        <f>IF($AT$8&gt;=DATE(2023,5,8),IF('別紙3-3_要件ﾁｪｯｸﾘｽﾄ(0508以降)'!$C$28="×","",IF(AND(踏み台シート!AT309=1,踏み台シート!AT523=1),2,IF(踏み台シート!AT309=1,1,""))),IF(AND(踏み台シート!AT309=1,踏み台シート!AT523=1),2,IF(踏み台シート!AT309=1,1,"")))</f>
        <v/>
      </c>
      <c r="AU99" s="5" t="str">
        <f>IF($AU$8&gt;=DATE(2023,5,8),IF('別紙3-3_要件ﾁｪｯｸﾘｽﾄ(0508以降)'!$C$28="×","",IF(AND(踏み台シート!AU309=1,踏み台シート!AU523=1),2,IF(踏み台シート!AU309=1,1,""))),IF(AND(踏み台シート!AU309=1,踏み台シート!AU523=1),2,IF(踏み台シート!AU309=1,1,"")))</f>
        <v/>
      </c>
      <c r="AV99" s="5" t="str">
        <f>IF($AV$8&gt;=DATE(2023,5,8),IF('別紙3-3_要件ﾁｪｯｸﾘｽﾄ(0508以降)'!$C$28="×","",IF(AND(踏み台シート!AV309=1,踏み台シート!AV523=1),2,IF(踏み台シート!AV309=1,1,""))),IF(AND(踏み台シート!AV309=1,踏み台シート!AV523=1),2,IF(踏み台シート!AV309=1,1,"")))</f>
        <v/>
      </c>
      <c r="AW99" s="5" t="str">
        <f>IF($AW$8&gt;=DATE(2023,5,8),IF('別紙3-3_要件ﾁｪｯｸﾘｽﾄ(0508以降)'!$C$28="×","",IF(AND(踏み台シート!AW309=1,踏み台シート!AW523=1),2,IF(踏み台シート!AW309=1,1,""))),IF(AND(踏み台シート!AW309=1,踏み台シート!AW523=1),2,IF(踏み台シート!AW309=1,1,"")))</f>
        <v/>
      </c>
      <c r="AX99" s="5" t="str">
        <f>IF($AX$8&gt;=DATE(2023,5,8),IF('別紙3-3_要件ﾁｪｯｸﾘｽﾄ(0508以降)'!$C$28="×","",IF(AND(踏み台シート!AX309=1,踏み台シート!AX523=1),2,IF(踏み台シート!AX309=1,1,""))),IF(AND(踏み台シート!AX309=1,踏み台シート!AX523=1),2,IF(踏み台シート!AX309=1,1,"")))</f>
        <v/>
      </c>
      <c r="AY99" s="5" t="str">
        <f>IF($AY$8&gt;=DATE(2023,5,8),IF('別紙3-3_要件ﾁｪｯｸﾘｽﾄ(0508以降)'!$C$28="×","",IF(AND(踏み台シート!AY309=1,踏み台シート!AY523=1),2,IF(踏み台シート!AY309=1,1,""))),IF(AND(踏み台シート!AY309=1,踏み台シート!AY523=1),2,IF(踏み台シート!AY309=1,1,"")))</f>
        <v/>
      </c>
      <c r="AZ99" s="5" t="str">
        <f>IF($AZ$8&gt;=DATE(2023,5,8),IF('別紙3-3_要件ﾁｪｯｸﾘｽﾄ(0508以降)'!$C$28="×","",IF(AND(踏み台シート!AZ309=1,踏み台シート!AZ523=1),2,IF(踏み台シート!AZ309=1,1,""))),IF(AND(踏み台シート!AZ309=1,踏み台シート!AZ523=1),2,IF(踏み台シート!AZ309=1,1,"")))</f>
        <v/>
      </c>
      <c r="BA99" s="5" t="str">
        <f>IF($BA$8&gt;=DATE(2023,5,8),IF('別紙3-3_要件ﾁｪｯｸﾘｽﾄ(0508以降)'!$C$28="×","",IF(AND(踏み台シート!BA309=1,踏み台シート!BA523=1),2,IF(踏み台シート!BA309=1,1,""))),IF(AND(踏み台シート!BA309=1,踏み台シート!BA523=1),2,IF(踏み台シート!BA309=1,1,"")))</f>
        <v/>
      </c>
      <c r="BB99" s="18" t="str">
        <f t="shared" si="28"/>
        <v/>
      </c>
      <c r="BC99" s="7" t="str">
        <f t="shared" si="26"/>
        <v/>
      </c>
      <c r="BD99" s="7" t="str">
        <f t="shared" si="27"/>
        <v/>
      </c>
    </row>
    <row r="100" spans="1:56" ht="24" hidden="1" customHeight="1" x14ac:dyDescent="0.2">
      <c r="A100" s="5" t="str">
        <f t="shared" si="29"/>
        <v/>
      </c>
      <c r="B100" s="14" t="str">
        <f>IF('別紙3-1_区分⑤所要額内訳'!B102="","",'別紙3-1_区分⑤所要額内訳'!B102)</f>
        <v/>
      </c>
      <c r="C100" s="5" t="str">
        <f>IF('別紙3-1_区分⑤所要額内訳'!C102="","",'別紙3-1_区分⑤所要額内訳'!C102)</f>
        <v/>
      </c>
      <c r="D100" s="5">
        <f>IF($D$8&gt;=DATE(2023,5,8),IF('別紙3-3_要件ﾁｪｯｸﾘｽﾄ(0508以降)'!$C$28="×","",IF(AND(踏み台シート!D310=1,踏み台シート!D524=1),2,IF(踏み台シート!D310=1,1,""))),IF(AND(踏み台シート!D310=1,踏み台シート!D524=1),2,IF(踏み台シート!D310=1,1,"")))</f>
        <v>1</v>
      </c>
      <c r="E100" s="5" t="str">
        <f>IF($E$8&gt;=DATE(2023,5,8),IF('別紙3-3_要件ﾁｪｯｸﾘｽﾄ(0508以降)'!$C$28="×","",IF(AND(踏み台シート!E310=1,踏み台シート!E524=1),2,IF(踏み台シート!E310=1,1,""))),IF(AND(踏み台シート!E310=1,踏み台シート!E524=1),2,IF(踏み台シート!E310=1,1,"")))</f>
        <v/>
      </c>
      <c r="F100" s="5" t="str">
        <f>IF($F$8&gt;=DATE(2023,5,8),IF('別紙3-3_要件ﾁｪｯｸﾘｽﾄ(0508以降)'!$C$28="×","",IF(AND(踏み台シート!F310=1,踏み台シート!F524=1),2,IF(踏み台シート!F310=1,1,""))),IF(AND(踏み台シート!F310=1,踏み台シート!F524=1),2,IF(踏み台シート!F310=1,1,"")))</f>
        <v/>
      </c>
      <c r="G100" s="5" t="str">
        <f>IF($G$8&gt;=DATE(2023,5,8),IF('別紙3-3_要件ﾁｪｯｸﾘｽﾄ(0508以降)'!$C$28="×","",IF(AND(踏み台シート!G310=1,踏み台シート!G524=1),2,IF(踏み台シート!G310=1,1,""))),IF(AND(踏み台シート!G310=1,踏み台シート!G524=1),2,IF(踏み台シート!G310=1,1,"")))</f>
        <v/>
      </c>
      <c r="H100" s="5" t="str">
        <f>IF($H$8&gt;=DATE(2023,5,8),IF('別紙3-3_要件ﾁｪｯｸﾘｽﾄ(0508以降)'!$C$28="×","",IF(AND(踏み台シート!H310=1,踏み台シート!H524=1),2,IF(踏み台シート!H310=1,1,""))),IF(AND(踏み台シート!H310=1,踏み台シート!H524=1),2,IF(踏み台シート!H310=1,1,"")))</f>
        <v/>
      </c>
      <c r="I100" s="5" t="str">
        <f>IF($I$8&gt;=DATE(2023,5,8),IF('別紙3-3_要件ﾁｪｯｸﾘｽﾄ(0508以降)'!$C$28="×","",IF(AND(踏み台シート!I310=1,踏み台シート!I524=1),2,IF(踏み台シート!I310=1,1,""))),IF(AND(踏み台シート!I310=1,踏み台シート!I524=1),2,IF(踏み台シート!I310=1,1,"")))</f>
        <v/>
      </c>
      <c r="J100" s="5" t="str">
        <f>IF($J$8&gt;=DATE(2023,5,8),IF('別紙3-3_要件ﾁｪｯｸﾘｽﾄ(0508以降)'!$C$28="×","",IF(AND(踏み台シート!J310=1,踏み台シート!J524=1),2,IF(踏み台シート!J310=1,1,""))),IF(AND(踏み台シート!J310=1,踏み台シート!J524=1),2,IF(踏み台シート!J310=1,1,"")))</f>
        <v/>
      </c>
      <c r="K100" s="5" t="str">
        <f>IF($K$8&gt;=DATE(2023,5,8),IF('別紙3-3_要件ﾁｪｯｸﾘｽﾄ(0508以降)'!$C$28="×","",IF(AND(踏み台シート!K310=1,踏み台シート!K524=1),2,IF(踏み台シート!K310=1,1,""))),IF(AND(踏み台シート!K310=1,踏み台シート!K524=1),2,IF(踏み台シート!K310=1,1,"")))</f>
        <v/>
      </c>
      <c r="L100" s="5" t="str">
        <f>IF($L$8&gt;=DATE(2023,5,8),IF('別紙3-3_要件ﾁｪｯｸﾘｽﾄ(0508以降)'!$C$28="×","",IF(AND(踏み台シート!L310=1,踏み台シート!L524=1),2,IF(踏み台シート!L310=1,1,""))),IF(AND(踏み台シート!L310=1,踏み台シート!L524=1),2,IF(踏み台シート!L310=1,1,"")))</f>
        <v/>
      </c>
      <c r="M100" s="5" t="str">
        <f>IF($M$8&gt;=DATE(2023,5,8),IF('別紙3-3_要件ﾁｪｯｸﾘｽﾄ(0508以降)'!$C$28="×","",IF(AND(踏み台シート!M310=1,踏み台シート!M524=1),2,IF(踏み台シート!M310=1,1,""))),IF(AND(踏み台シート!M310=1,踏み台シート!M524=1),2,IF(踏み台シート!M310=1,1,"")))</f>
        <v/>
      </c>
      <c r="N100" s="5" t="str">
        <f>IF($N$8&gt;=DATE(2023,5,8),IF('別紙3-3_要件ﾁｪｯｸﾘｽﾄ(0508以降)'!$C$28="×","",IF(AND(踏み台シート!N310=1,踏み台シート!N524=1),2,IF(踏み台シート!N310=1,1,""))),IF(AND(踏み台シート!N310=1,踏み台シート!N524=1),2,IF(踏み台シート!N310=1,1,"")))</f>
        <v/>
      </c>
      <c r="O100" s="5" t="str">
        <f>IF($O$8&gt;=DATE(2023,5,8),IF('別紙3-3_要件ﾁｪｯｸﾘｽﾄ(0508以降)'!$C$28="×","",IF(AND(踏み台シート!O310=1,踏み台シート!O524=1),2,IF(踏み台シート!O310=1,1,""))),IF(AND(踏み台シート!O310=1,踏み台シート!O524=1),2,IF(踏み台シート!O310=1,1,"")))</f>
        <v/>
      </c>
      <c r="P100" s="5" t="str">
        <f>IF($P$8&gt;=DATE(2023,5,8),IF('別紙3-3_要件ﾁｪｯｸﾘｽﾄ(0508以降)'!$C$28="×","",IF(AND(踏み台シート!P310=1,踏み台シート!P524=1),2,IF(踏み台シート!P310=1,1,""))),IF(AND(踏み台シート!P310=1,踏み台シート!P524=1),2,IF(踏み台シート!P310=1,1,"")))</f>
        <v/>
      </c>
      <c r="Q100" s="5" t="str">
        <f>IF($Q$8&gt;=DATE(2023,5,8),IF('別紙3-3_要件ﾁｪｯｸﾘｽﾄ(0508以降)'!$C$28="×","",IF(AND(踏み台シート!Q310=1,踏み台シート!Q524=1),2,IF(踏み台シート!Q310=1,1,""))),IF(AND(踏み台シート!Q310=1,踏み台シート!Q524=1),2,IF(踏み台シート!Q310=1,1,"")))</f>
        <v/>
      </c>
      <c r="R100" s="5" t="str">
        <f>IF($R$8&gt;=DATE(2023,5,8),IF('別紙3-3_要件ﾁｪｯｸﾘｽﾄ(0508以降)'!$C$28="×","",IF(AND(踏み台シート!R310=1,踏み台シート!R524=1),2,IF(踏み台シート!R310=1,1,""))),IF(AND(踏み台シート!R310=1,踏み台シート!R524=1),2,IF(踏み台シート!R310=1,1,"")))</f>
        <v/>
      </c>
      <c r="S100" s="5" t="str">
        <f>IF($S$8&gt;=DATE(2023,5,8),IF('別紙3-3_要件ﾁｪｯｸﾘｽﾄ(0508以降)'!$C$28="×","",IF(AND(踏み台シート!S310=1,踏み台シート!S524=1),2,IF(踏み台シート!S310=1,1,""))),IF(AND(踏み台シート!S310=1,踏み台シート!S524=1),2,IF(踏み台シート!S310=1,1,"")))</f>
        <v/>
      </c>
      <c r="T100" s="5" t="str">
        <f>IF($T$8&gt;=DATE(2023,5,8),IF('別紙3-3_要件ﾁｪｯｸﾘｽﾄ(0508以降)'!$C$28="×","",IF(AND(踏み台シート!T310=1,踏み台シート!T524=1),2,IF(踏み台シート!T310=1,1,""))),IF(AND(踏み台シート!T310=1,踏み台シート!T524=1),2,IF(踏み台シート!T310=1,1,"")))</f>
        <v/>
      </c>
      <c r="U100" s="5" t="str">
        <f>IF($U$8&gt;=DATE(2023,5,8),IF('別紙3-3_要件ﾁｪｯｸﾘｽﾄ(0508以降)'!$C$28="×","",IF(AND(踏み台シート!U310=1,踏み台シート!U524=1),2,IF(踏み台シート!U310=1,1,""))),IF(AND(踏み台シート!U310=1,踏み台シート!U524=1),2,IF(踏み台シート!U310=1,1,"")))</f>
        <v/>
      </c>
      <c r="V100" s="5" t="str">
        <f>IF($V$8&gt;=DATE(2023,5,8),IF('別紙3-3_要件ﾁｪｯｸﾘｽﾄ(0508以降)'!$C$28="×","",IF(AND(踏み台シート!V310=1,踏み台シート!V524=1),2,IF(踏み台シート!V310=1,1,""))),IF(AND(踏み台シート!V310=1,踏み台シート!V524=1),2,IF(踏み台シート!V310=1,1,"")))</f>
        <v/>
      </c>
      <c r="W100" s="5" t="str">
        <f>IF($W$8&gt;=DATE(2023,5,8),IF('別紙3-3_要件ﾁｪｯｸﾘｽﾄ(0508以降)'!$C$28="×","",IF(AND(踏み台シート!W310=1,踏み台シート!W524=1),2,IF(踏み台シート!W310=1,1,""))),IF(AND(踏み台シート!W310=1,踏み台シート!W524=1),2,IF(踏み台シート!W310=1,1,"")))</f>
        <v/>
      </c>
      <c r="X100" s="5" t="str">
        <f>IF($X$8&gt;=DATE(2023,5,8),IF('別紙3-3_要件ﾁｪｯｸﾘｽﾄ(0508以降)'!$C$28="×","",IF(AND(踏み台シート!X310=1,踏み台シート!X524=1),2,IF(踏み台シート!X310=1,1,""))),IF(AND(踏み台シート!X310=1,踏み台シート!X524=1),2,IF(踏み台シート!X310=1,1,"")))</f>
        <v/>
      </c>
      <c r="Y100" s="5" t="str">
        <f>IF($Y$8&gt;=DATE(2023,5,8),IF('別紙3-3_要件ﾁｪｯｸﾘｽﾄ(0508以降)'!$C$28="×","",IF(AND(踏み台シート!Y310=1,踏み台シート!Y524=1),2,IF(踏み台シート!Y310=1,1,""))),IF(AND(踏み台シート!Y310=1,踏み台シート!Y524=1),2,IF(踏み台シート!Y310=1,1,"")))</f>
        <v/>
      </c>
      <c r="Z100" s="5" t="str">
        <f>IF($Z$8&gt;=DATE(2023,5,8),IF('別紙3-3_要件ﾁｪｯｸﾘｽﾄ(0508以降)'!$C$28="×","",IF(AND(踏み台シート!Z310=1,踏み台シート!Z524=1),2,IF(踏み台シート!Z310=1,1,""))),IF(AND(踏み台シート!Z310=1,踏み台シート!Z524=1),2,IF(踏み台シート!Z310=1,1,"")))</f>
        <v/>
      </c>
      <c r="AA100" s="5" t="str">
        <f>IF($AA$8&gt;=DATE(2023,5,8),IF('別紙3-3_要件ﾁｪｯｸﾘｽﾄ(0508以降)'!$C$28="×","",IF(AND(踏み台シート!AA310=1,踏み台シート!AA524=1),2,IF(踏み台シート!AA310=1,1,""))),IF(AND(踏み台シート!AA310=1,踏み台シート!AA524=1),2,IF(踏み台シート!AA310=1,1,"")))</f>
        <v/>
      </c>
      <c r="AB100" s="5" t="str">
        <f>IF($AB$8&gt;=DATE(2023,5,8),IF('別紙3-3_要件ﾁｪｯｸﾘｽﾄ(0508以降)'!$C$28="×","",IF(AND(踏み台シート!AB310=1,踏み台シート!AB524=1),2,IF(踏み台シート!AB310=1,1,""))),IF(AND(踏み台シート!AB310=1,踏み台シート!AB524=1),2,IF(踏み台シート!AB310=1,1,"")))</f>
        <v/>
      </c>
      <c r="AC100" s="5" t="str">
        <f>IF($AC$8&gt;=DATE(2023,5,8),IF('別紙3-3_要件ﾁｪｯｸﾘｽﾄ(0508以降)'!$C$28="×","",IF(AND(踏み台シート!AC310=1,踏み台シート!AC524=1),2,IF(踏み台シート!AC310=1,1,""))),IF(AND(踏み台シート!AC310=1,踏み台シート!AC524=1),2,IF(踏み台シート!AC310=1,1,"")))</f>
        <v/>
      </c>
      <c r="AD100" s="5" t="str">
        <f>IF($AD$8&gt;=DATE(2023,5,8),IF('別紙3-3_要件ﾁｪｯｸﾘｽﾄ(0508以降)'!$C$28="×","",IF(AND(踏み台シート!AD310=1,踏み台シート!AD524=1),2,IF(踏み台シート!AD310=1,1,""))),IF(AND(踏み台シート!AD310=1,踏み台シート!AD524=1),2,IF(踏み台シート!AD310=1,1,"")))</f>
        <v/>
      </c>
      <c r="AE100" s="5" t="str">
        <f>IF($AE$8&gt;=DATE(2023,5,8),IF('別紙3-3_要件ﾁｪｯｸﾘｽﾄ(0508以降)'!$C$28="×","",IF(AND(踏み台シート!AE310=1,踏み台シート!AE524=1),2,IF(踏み台シート!AE310=1,1,""))),IF(AND(踏み台シート!AE310=1,踏み台シート!AE524=1),2,IF(踏み台シート!AE310=1,1,"")))</f>
        <v/>
      </c>
      <c r="AF100" s="5" t="str">
        <f>IF($AF$8&gt;=DATE(2023,5,8),IF('別紙3-3_要件ﾁｪｯｸﾘｽﾄ(0508以降)'!$C$28="×","",IF(AND(踏み台シート!AF310=1,踏み台シート!AF524=1),2,IF(踏み台シート!AF310=1,1,""))),IF(AND(踏み台シート!AF310=1,踏み台シート!AF524=1),2,IF(踏み台シート!AF310=1,1,"")))</f>
        <v/>
      </c>
      <c r="AG100" s="5" t="str">
        <f>IF($AG$8&gt;=DATE(2023,5,8),IF('別紙3-3_要件ﾁｪｯｸﾘｽﾄ(0508以降)'!$C$28="×","",IF(AND(踏み台シート!AG310=1,踏み台シート!AG524=1),2,IF(踏み台シート!AG310=1,1,""))),IF(AND(踏み台シート!AG310=1,踏み台シート!AG524=1),2,IF(踏み台シート!AG310=1,1,"")))</f>
        <v/>
      </c>
      <c r="AH100" s="5" t="str">
        <f>IF($AH$8&gt;=DATE(2023,5,8),IF('別紙3-3_要件ﾁｪｯｸﾘｽﾄ(0508以降)'!$C$28="×","",IF(AND(踏み台シート!AH310=1,踏み台シート!AH524=1),2,IF(踏み台シート!AH310=1,1,""))),IF(AND(踏み台シート!AH310=1,踏み台シート!AH524=1),2,IF(踏み台シート!AH310=1,1,"")))</f>
        <v/>
      </c>
      <c r="AI100" s="5" t="str">
        <f>IF($AI$8&gt;=DATE(2023,5,8),IF('別紙3-3_要件ﾁｪｯｸﾘｽﾄ(0508以降)'!$C$28="×","",IF(AND(踏み台シート!AI310=1,踏み台シート!AI524=1),2,IF(踏み台シート!AI310=1,1,""))),IF(AND(踏み台シート!AI310=1,踏み台シート!AI524=1),2,IF(踏み台シート!AI310=1,1,"")))</f>
        <v/>
      </c>
      <c r="AJ100" s="5" t="str">
        <f>IF($AJ$8&gt;=DATE(2023,5,8),IF('別紙3-3_要件ﾁｪｯｸﾘｽﾄ(0508以降)'!$C$28="×","",IF(AND(踏み台シート!AJ310=1,踏み台シート!AJ524=1),2,IF(踏み台シート!AJ310=1,1,""))),IF(AND(踏み台シート!AJ310=1,踏み台シート!AJ524=1),2,IF(踏み台シート!AJ310=1,1,"")))</f>
        <v/>
      </c>
      <c r="AK100" s="5" t="str">
        <f>IF($AK$8&gt;=DATE(2023,5,8),IF('別紙3-3_要件ﾁｪｯｸﾘｽﾄ(0508以降)'!$C$28="×","",IF(AND(踏み台シート!AK310=1,踏み台シート!AK524=1),2,IF(踏み台シート!AK310=1,1,""))),IF(AND(踏み台シート!AK310=1,踏み台シート!AK524=1),2,IF(踏み台シート!AK310=1,1,"")))</f>
        <v/>
      </c>
      <c r="AL100" s="5" t="str">
        <f>IF($AL$8&gt;=DATE(2023,5,8),IF('別紙3-3_要件ﾁｪｯｸﾘｽﾄ(0508以降)'!$C$28="×","",IF(AND(踏み台シート!AL310=1,踏み台シート!AL524=1),2,IF(踏み台シート!AL310=1,1,""))),IF(AND(踏み台シート!AL310=1,踏み台シート!AL524=1),2,IF(踏み台シート!AL310=1,1,"")))</f>
        <v/>
      </c>
      <c r="AM100" s="5" t="str">
        <f>IF($AM$8&gt;=DATE(2023,5,8),IF('別紙3-3_要件ﾁｪｯｸﾘｽﾄ(0508以降)'!$C$28="×","",IF(AND(踏み台シート!AM310=1,踏み台シート!AM524=1),2,IF(踏み台シート!AM310=1,1,""))),IF(AND(踏み台シート!AM310=1,踏み台シート!AM524=1),2,IF(踏み台シート!AM310=1,1,"")))</f>
        <v/>
      </c>
      <c r="AN100" s="5" t="str">
        <f>IF($AN$8&gt;=DATE(2023,5,8),IF('別紙3-3_要件ﾁｪｯｸﾘｽﾄ(0508以降)'!$C$28="×","",IF(AND(踏み台シート!AN310=1,踏み台シート!AN524=1),2,IF(踏み台シート!AN310=1,1,""))),IF(AND(踏み台シート!AN310=1,踏み台シート!AN524=1),2,IF(踏み台シート!AN310=1,1,"")))</f>
        <v/>
      </c>
      <c r="AO100" s="5" t="str">
        <f>IF($AO$8&gt;=DATE(2023,5,8),IF('別紙3-3_要件ﾁｪｯｸﾘｽﾄ(0508以降)'!$C$28="×","",IF(AND(踏み台シート!AO310=1,踏み台シート!AO524=1),2,IF(踏み台シート!AO310=1,1,""))),IF(AND(踏み台シート!AO310=1,踏み台シート!AO524=1),2,IF(踏み台シート!AO310=1,1,"")))</f>
        <v/>
      </c>
      <c r="AP100" s="5" t="str">
        <f>IF($AP$8&gt;=DATE(2023,5,8),IF('別紙3-3_要件ﾁｪｯｸﾘｽﾄ(0508以降)'!$C$28="×","",IF(AND(踏み台シート!AP310=1,踏み台シート!AP524=1),2,IF(踏み台シート!AP310=1,1,""))),IF(AND(踏み台シート!AP310=1,踏み台シート!AP524=1),2,IF(踏み台シート!AP310=1,1,"")))</f>
        <v/>
      </c>
      <c r="AQ100" s="5" t="str">
        <f>IF($AQ$8&gt;=DATE(2023,5,8),IF('別紙3-3_要件ﾁｪｯｸﾘｽﾄ(0508以降)'!$C$28="×","",IF(AND(踏み台シート!AQ310=1,踏み台シート!AQ524=1),2,IF(踏み台シート!AQ310=1,1,""))),IF(AND(踏み台シート!AQ310=1,踏み台シート!AQ524=1),2,IF(踏み台シート!AQ310=1,1,"")))</f>
        <v/>
      </c>
      <c r="AR100" s="5" t="str">
        <f>IF($AR$8&gt;=DATE(2023,5,8),IF('別紙3-3_要件ﾁｪｯｸﾘｽﾄ(0508以降)'!$C$28="×","",IF(AND(踏み台シート!AR310=1,踏み台シート!AR524=1),2,IF(踏み台シート!AR310=1,1,""))),IF(AND(踏み台シート!AR310=1,踏み台シート!AR524=1),2,IF(踏み台シート!AR310=1,1,"")))</f>
        <v/>
      </c>
      <c r="AS100" s="5" t="str">
        <f>IF($AS$8&gt;=DATE(2023,5,8),IF('別紙3-3_要件ﾁｪｯｸﾘｽﾄ(0508以降)'!$C$28="×","",IF(AND(踏み台シート!AS310=1,踏み台シート!AS524=1),2,IF(踏み台シート!AS310=1,1,""))),IF(AND(踏み台シート!AS310=1,踏み台シート!AS524=1),2,IF(踏み台シート!AS310=1,1,"")))</f>
        <v/>
      </c>
      <c r="AT100" s="5" t="str">
        <f>IF($AT$8&gt;=DATE(2023,5,8),IF('別紙3-3_要件ﾁｪｯｸﾘｽﾄ(0508以降)'!$C$28="×","",IF(AND(踏み台シート!AT310=1,踏み台シート!AT524=1),2,IF(踏み台シート!AT310=1,1,""))),IF(AND(踏み台シート!AT310=1,踏み台シート!AT524=1),2,IF(踏み台シート!AT310=1,1,"")))</f>
        <v/>
      </c>
      <c r="AU100" s="5" t="str">
        <f>IF($AU$8&gt;=DATE(2023,5,8),IF('別紙3-3_要件ﾁｪｯｸﾘｽﾄ(0508以降)'!$C$28="×","",IF(AND(踏み台シート!AU310=1,踏み台シート!AU524=1),2,IF(踏み台シート!AU310=1,1,""))),IF(AND(踏み台シート!AU310=1,踏み台シート!AU524=1),2,IF(踏み台シート!AU310=1,1,"")))</f>
        <v/>
      </c>
      <c r="AV100" s="5" t="str">
        <f>IF($AV$8&gt;=DATE(2023,5,8),IF('別紙3-3_要件ﾁｪｯｸﾘｽﾄ(0508以降)'!$C$28="×","",IF(AND(踏み台シート!AV310=1,踏み台シート!AV524=1),2,IF(踏み台シート!AV310=1,1,""))),IF(AND(踏み台シート!AV310=1,踏み台シート!AV524=1),2,IF(踏み台シート!AV310=1,1,"")))</f>
        <v/>
      </c>
      <c r="AW100" s="5" t="str">
        <f>IF($AW$8&gt;=DATE(2023,5,8),IF('別紙3-3_要件ﾁｪｯｸﾘｽﾄ(0508以降)'!$C$28="×","",IF(AND(踏み台シート!AW310=1,踏み台シート!AW524=1),2,IF(踏み台シート!AW310=1,1,""))),IF(AND(踏み台シート!AW310=1,踏み台シート!AW524=1),2,IF(踏み台シート!AW310=1,1,"")))</f>
        <v/>
      </c>
      <c r="AX100" s="5" t="str">
        <f>IF($AX$8&gt;=DATE(2023,5,8),IF('別紙3-3_要件ﾁｪｯｸﾘｽﾄ(0508以降)'!$C$28="×","",IF(AND(踏み台シート!AX310=1,踏み台シート!AX524=1),2,IF(踏み台シート!AX310=1,1,""))),IF(AND(踏み台シート!AX310=1,踏み台シート!AX524=1),2,IF(踏み台シート!AX310=1,1,"")))</f>
        <v/>
      </c>
      <c r="AY100" s="5" t="str">
        <f>IF($AY$8&gt;=DATE(2023,5,8),IF('別紙3-3_要件ﾁｪｯｸﾘｽﾄ(0508以降)'!$C$28="×","",IF(AND(踏み台シート!AY310=1,踏み台シート!AY524=1),2,IF(踏み台シート!AY310=1,1,""))),IF(AND(踏み台シート!AY310=1,踏み台シート!AY524=1),2,IF(踏み台シート!AY310=1,1,"")))</f>
        <v/>
      </c>
      <c r="AZ100" s="5" t="str">
        <f>IF($AZ$8&gt;=DATE(2023,5,8),IF('別紙3-3_要件ﾁｪｯｸﾘｽﾄ(0508以降)'!$C$28="×","",IF(AND(踏み台シート!AZ310=1,踏み台シート!AZ524=1),2,IF(踏み台シート!AZ310=1,1,""))),IF(AND(踏み台シート!AZ310=1,踏み台シート!AZ524=1),2,IF(踏み台シート!AZ310=1,1,"")))</f>
        <v/>
      </c>
      <c r="BA100" s="5" t="str">
        <f>IF($BA$8&gt;=DATE(2023,5,8),IF('別紙3-3_要件ﾁｪｯｸﾘｽﾄ(0508以降)'!$C$28="×","",IF(AND(踏み台シート!BA310=1,踏み台シート!BA524=1),2,IF(踏み台シート!BA310=1,1,""))),IF(AND(踏み台シート!BA310=1,踏み台シート!BA524=1),2,IF(踏み台シート!BA310=1,1,"")))</f>
        <v/>
      </c>
      <c r="BB100" s="18" t="str">
        <f t="shared" si="28"/>
        <v/>
      </c>
      <c r="BC100" s="7" t="str">
        <f t="shared" si="26"/>
        <v/>
      </c>
      <c r="BD100" s="7" t="str">
        <f t="shared" si="27"/>
        <v/>
      </c>
    </row>
    <row r="101" spans="1:56" ht="24" hidden="1" customHeight="1" x14ac:dyDescent="0.2">
      <c r="A101" s="5" t="str">
        <f t="shared" si="29"/>
        <v/>
      </c>
      <c r="B101" s="14" t="str">
        <f>IF('別紙3-1_区分⑤所要額内訳'!B103="","",'別紙3-1_区分⑤所要額内訳'!B103)</f>
        <v/>
      </c>
      <c r="C101" s="5" t="str">
        <f>IF('別紙3-1_区分⑤所要額内訳'!C103="","",'別紙3-1_区分⑤所要額内訳'!C103)</f>
        <v/>
      </c>
      <c r="D101" s="5">
        <f>IF($D$8&gt;=DATE(2023,5,8),IF('別紙3-3_要件ﾁｪｯｸﾘｽﾄ(0508以降)'!$C$28="×","",IF(AND(踏み台シート!D311=1,踏み台シート!D525=1),2,IF(踏み台シート!D311=1,1,""))),IF(AND(踏み台シート!D311=1,踏み台シート!D525=1),2,IF(踏み台シート!D311=1,1,"")))</f>
        <v>1</v>
      </c>
      <c r="E101" s="5" t="str">
        <f>IF($E$8&gt;=DATE(2023,5,8),IF('別紙3-3_要件ﾁｪｯｸﾘｽﾄ(0508以降)'!$C$28="×","",IF(AND(踏み台シート!E311=1,踏み台シート!E525=1),2,IF(踏み台シート!E311=1,1,""))),IF(AND(踏み台シート!E311=1,踏み台シート!E525=1),2,IF(踏み台シート!E311=1,1,"")))</f>
        <v/>
      </c>
      <c r="F101" s="5" t="str">
        <f>IF($F$8&gt;=DATE(2023,5,8),IF('別紙3-3_要件ﾁｪｯｸﾘｽﾄ(0508以降)'!$C$28="×","",IF(AND(踏み台シート!F311=1,踏み台シート!F525=1),2,IF(踏み台シート!F311=1,1,""))),IF(AND(踏み台シート!F311=1,踏み台シート!F525=1),2,IF(踏み台シート!F311=1,1,"")))</f>
        <v/>
      </c>
      <c r="G101" s="5" t="str">
        <f>IF($G$8&gt;=DATE(2023,5,8),IF('別紙3-3_要件ﾁｪｯｸﾘｽﾄ(0508以降)'!$C$28="×","",IF(AND(踏み台シート!G311=1,踏み台シート!G525=1),2,IF(踏み台シート!G311=1,1,""))),IF(AND(踏み台シート!G311=1,踏み台シート!G525=1),2,IF(踏み台シート!G311=1,1,"")))</f>
        <v/>
      </c>
      <c r="H101" s="5" t="str">
        <f>IF($H$8&gt;=DATE(2023,5,8),IF('別紙3-3_要件ﾁｪｯｸﾘｽﾄ(0508以降)'!$C$28="×","",IF(AND(踏み台シート!H311=1,踏み台シート!H525=1),2,IF(踏み台シート!H311=1,1,""))),IF(AND(踏み台シート!H311=1,踏み台シート!H525=1),2,IF(踏み台シート!H311=1,1,"")))</f>
        <v/>
      </c>
      <c r="I101" s="5" t="str">
        <f>IF($I$8&gt;=DATE(2023,5,8),IF('別紙3-3_要件ﾁｪｯｸﾘｽﾄ(0508以降)'!$C$28="×","",IF(AND(踏み台シート!I311=1,踏み台シート!I525=1),2,IF(踏み台シート!I311=1,1,""))),IF(AND(踏み台シート!I311=1,踏み台シート!I525=1),2,IF(踏み台シート!I311=1,1,"")))</f>
        <v/>
      </c>
      <c r="J101" s="5" t="str">
        <f>IF($J$8&gt;=DATE(2023,5,8),IF('別紙3-3_要件ﾁｪｯｸﾘｽﾄ(0508以降)'!$C$28="×","",IF(AND(踏み台シート!J311=1,踏み台シート!J525=1),2,IF(踏み台シート!J311=1,1,""))),IF(AND(踏み台シート!J311=1,踏み台シート!J525=1),2,IF(踏み台シート!J311=1,1,"")))</f>
        <v/>
      </c>
      <c r="K101" s="5" t="str">
        <f>IF($K$8&gt;=DATE(2023,5,8),IF('別紙3-3_要件ﾁｪｯｸﾘｽﾄ(0508以降)'!$C$28="×","",IF(AND(踏み台シート!K311=1,踏み台シート!K525=1),2,IF(踏み台シート!K311=1,1,""))),IF(AND(踏み台シート!K311=1,踏み台シート!K525=1),2,IF(踏み台シート!K311=1,1,"")))</f>
        <v/>
      </c>
      <c r="L101" s="5" t="str">
        <f>IF($L$8&gt;=DATE(2023,5,8),IF('別紙3-3_要件ﾁｪｯｸﾘｽﾄ(0508以降)'!$C$28="×","",IF(AND(踏み台シート!L311=1,踏み台シート!L525=1),2,IF(踏み台シート!L311=1,1,""))),IF(AND(踏み台シート!L311=1,踏み台シート!L525=1),2,IF(踏み台シート!L311=1,1,"")))</f>
        <v/>
      </c>
      <c r="M101" s="5" t="str">
        <f>IF($M$8&gt;=DATE(2023,5,8),IF('別紙3-3_要件ﾁｪｯｸﾘｽﾄ(0508以降)'!$C$28="×","",IF(AND(踏み台シート!M311=1,踏み台シート!M525=1),2,IF(踏み台シート!M311=1,1,""))),IF(AND(踏み台シート!M311=1,踏み台シート!M525=1),2,IF(踏み台シート!M311=1,1,"")))</f>
        <v/>
      </c>
      <c r="N101" s="5" t="str">
        <f>IF($N$8&gt;=DATE(2023,5,8),IF('別紙3-3_要件ﾁｪｯｸﾘｽﾄ(0508以降)'!$C$28="×","",IF(AND(踏み台シート!N311=1,踏み台シート!N525=1),2,IF(踏み台シート!N311=1,1,""))),IF(AND(踏み台シート!N311=1,踏み台シート!N525=1),2,IF(踏み台シート!N311=1,1,"")))</f>
        <v/>
      </c>
      <c r="O101" s="5" t="str">
        <f>IF($O$8&gt;=DATE(2023,5,8),IF('別紙3-3_要件ﾁｪｯｸﾘｽﾄ(0508以降)'!$C$28="×","",IF(AND(踏み台シート!O311=1,踏み台シート!O525=1),2,IF(踏み台シート!O311=1,1,""))),IF(AND(踏み台シート!O311=1,踏み台シート!O525=1),2,IF(踏み台シート!O311=1,1,"")))</f>
        <v/>
      </c>
      <c r="P101" s="5" t="str">
        <f>IF($P$8&gt;=DATE(2023,5,8),IF('別紙3-3_要件ﾁｪｯｸﾘｽﾄ(0508以降)'!$C$28="×","",IF(AND(踏み台シート!P311=1,踏み台シート!P525=1),2,IF(踏み台シート!P311=1,1,""))),IF(AND(踏み台シート!P311=1,踏み台シート!P525=1),2,IF(踏み台シート!P311=1,1,"")))</f>
        <v/>
      </c>
      <c r="Q101" s="5" t="str">
        <f>IF($Q$8&gt;=DATE(2023,5,8),IF('別紙3-3_要件ﾁｪｯｸﾘｽﾄ(0508以降)'!$C$28="×","",IF(AND(踏み台シート!Q311=1,踏み台シート!Q525=1),2,IF(踏み台シート!Q311=1,1,""))),IF(AND(踏み台シート!Q311=1,踏み台シート!Q525=1),2,IF(踏み台シート!Q311=1,1,"")))</f>
        <v/>
      </c>
      <c r="R101" s="5" t="str">
        <f>IF($R$8&gt;=DATE(2023,5,8),IF('別紙3-3_要件ﾁｪｯｸﾘｽﾄ(0508以降)'!$C$28="×","",IF(AND(踏み台シート!R311=1,踏み台シート!R525=1),2,IF(踏み台シート!R311=1,1,""))),IF(AND(踏み台シート!R311=1,踏み台シート!R525=1),2,IF(踏み台シート!R311=1,1,"")))</f>
        <v/>
      </c>
      <c r="S101" s="5" t="str">
        <f>IF($S$8&gt;=DATE(2023,5,8),IF('別紙3-3_要件ﾁｪｯｸﾘｽﾄ(0508以降)'!$C$28="×","",IF(AND(踏み台シート!S311=1,踏み台シート!S525=1),2,IF(踏み台シート!S311=1,1,""))),IF(AND(踏み台シート!S311=1,踏み台シート!S525=1),2,IF(踏み台シート!S311=1,1,"")))</f>
        <v/>
      </c>
      <c r="T101" s="5" t="str">
        <f>IF($T$8&gt;=DATE(2023,5,8),IF('別紙3-3_要件ﾁｪｯｸﾘｽﾄ(0508以降)'!$C$28="×","",IF(AND(踏み台シート!T311=1,踏み台シート!T525=1),2,IF(踏み台シート!T311=1,1,""))),IF(AND(踏み台シート!T311=1,踏み台シート!T525=1),2,IF(踏み台シート!T311=1,1,"")))</f>
        <v/>
      </c>
      <c r="U101" s="5" t="str">
        <f>IF($U$8&gt;=DATE(2023,5,8),IF('別紙3-3_要件ﾁｪｯｸﾘｽﾄ(0508以降)'!$C$28="×","",IF(AND(踏み台シート!U311=1,踏み台シート!U525=1),2,IF(踏み台シート!U311=1,1,""))),IF(AND(踏み台シート!U311=1,踏み台シート!U525=1),2,IF(踏み台シート!U311=1,1,"")))</f>
        <v/>
      </c>
      <c r="V101" s="5" t="str">
        <f>IF($V$8&gt;=DATE(2023,5,8),IF('別紙3-3_要件ﾁｪｯｸﾘｽﾄ(0508以降)'!$C$28="×","",IF(AND(踏み台シート!V311=1,踏み台シート!V525=1),2,IF(踏み台シート!V311=1,1,""))),IF(AND(踏み台シート!V311=1,踏み台シート!V525=1),2,IF(踏み台シート!V311=1,1,"")))</f>
        <v/>
      </c>
      <c r="W101" s="5" t="str">
        <f>IF($W$8&gt;=DATE(2023,5,8),IF('別紙3-3_要件ﾁｪｯｸﾘｽﾄ(0508以降)'!$C$28="×","",IF(AND(踏み台シート!W311=1,踏み台シート!W525=1),2,IF(踏み台シート!W311=1,1,""))),IF(AND(踏み台シート!W311=1,踏み台シート!W525=1),2,IF(踏み台シート!W311=1,1,"")))</f>
        <v/>
      </c>
      <c r="X101" s="5" t="str">
        <f>IF($X$8&gt;=DATE(2023,5,8),IF('別紙3-3_要件ﾁｪｯｸﾘｽﾄ(0508以降)'!$C$28="×","",IF(AND(踏み台シート!X311=1,踏み台シート!X525=1),2,IF(踏み台シート!X311=1,1,""))),IF(AND(踏み台シート!X311=1,踏み台シート!X525=1),2,IF(踏み台シート!X311=1,1,"")))</f>
        <v/>
      </c>
      <c r="Y101" s="5" t="str">
        <f>IF($Y$8&gt;=DATE(2023,5,8),IF('別紙3-3_要件ﾁｪｯｸﾘｽﾄ(0508以降)'!$C$28="×","",IF(AND(踏み台シート!Y311=1,踏み台シート!Y525=1),2,IF(踏み台シート!Y311=1,1,""))),IF(AND(踏み台シート!Y311=1,踏み台シート!Y525=1),2,IF(踏み台シート!Y311=1,1,"")))</f>
        <v/>
      </c>
      <c r="Z101" s="5" t="str">
        <f>IF($Z$8&gt;=DATE(2023,5,8),IF('別紙3-3_要件ﾁｪｯｸﾘｽﾄ(0508以降)'!$C$28="×","",IF(AND(踏み台シート!Z311=1,踏み台シート!Z525=1),2,IF(踏み台シート!Z311=1,1,""))),IF(AND(踏み台シート!Z311=1,踏み台シート!Z525=1),2,IF(踏み台シート!Z311=1,1,"")))</f>
        <v/>
      </c>
      <c r="AA101" s="5" t="str">
        <f>IF($AA$8&gt;=DATE(2023,5,8),IF('別紙3-3_要件ﾁｪｯｸﾘｽﾄ(0508以降)'!$C$28="×","",IF(AND(踏み台シート!AA311=1,踏み台シート!AA525=1),2,IF(踏み台シート!AA311=1,1,""))),IF(AND(踏み台シート!AA311=1,踏み台シート!AA525=1),2,IF(踏み台シート!AA311=1,1,"")))</f>
        <v/>
      </c>
      <c r="AB101" s="5" t="str">
        <f>IF($AB$8&gt;=DATE(2023,5,8),IF('別紙3-3_要件ﾁｪｯｸﾘｽﾄ(0508以降)'!$C$28="×","",IF(AND(踏み台シート!AB311=1,踏み台シート!AB525=1),2,IF(踏み台シート!AB311=1,1,""))),IF(AND(踏み台シート!AB311=1,踏み台シート!AB525=1),2,IF(踏み台シート!AB311=1,1,"")))</f>
        <v/>
      </c>
      <c r="AC101" s="5" t="str">
        <f>IF($AC$8&gt;=DATE(2023,5,8),IF('別紙3-3_要件ﾁｪｯｸﾘｽﾄ(0508以降)'!$C$28="×","",IF(AND(踏み台シート!AC311=1,踏み台シート!AC525=1),2,IF(踏み台シート!AC311=1,1,""))),IF(AND(踏み台シート!AC311=1,踏み台シート!AC525=1),2,IF(踏み台シート!AC311=1,1,"")))</f>
        <v/>
      </c>
      <c r="AD101" s="5" t="str">
        <f>IF($AD$8&gt;=DATE(2023,5,8),IF('別紙3-3_要件ﾁｪｯｸﾘｽﾄ(0508以降)'!$C$28="×","",IF(AND(踏み台シート!AD311=1,踏み台シート!AD525=1),2,IF(踏み台シート!AD311=1,1,""))),IF(AND(踏み台シート!AD311=1,踏み台シート!AD525=1),2,IF(踏み台シート!AD311=1,1,"")))</f>
        <v/>
      </c>
      <c r="AE101" s="5" t="str">
        <f>IF($AE$8&gt;=DATE(2023,5,8),IF('別紙3-3_要件ﾁｪｯｸﾘｽﾄ(0508以降)'!$C$28="×","",IF(AND(踏み台シート!AE311=1,踏み台シート!AE525=1),2,IF(踏み台シート!AE311=1,1,""))),IF(AND(踏み台シート!AE311=1,踏み台シート!AE525=1),2,IF(踏み台シート!AE311=1,1,"")))</f>
        <v/>
      </c>
      <c r="AF101" s="5" t="str">
        <f>IF($AF$8&gt;=DATE(2023,5,8),IF('別紙3-3_要件ﾁｪｯｸﾘｽﾄ(0508以降)'!$C$28="×","",IF(AND(踏み台シート!AF311=1,踏み台シート!AF525=1),2,IF(踏み台シート!AF311=1,1,""))),IF(AND(踏み台シート!AF311=1,踏み台シート!AF525=1),2,IF(踏み台シート!AF311=1,1,"")))</f>
        <v/>
      </c>
      <c r="AG101" s="5" t="str">
        <f>IF($AG$8&gt;=DATE(2023,5,8),IF('別紙3-3_要件ﾁｪｯｸﾘｽﾄ(0508以降)'!$C$28="×","",IF(AND(踏み台シート!AG311=1,踏み台シート!AG525=1),2,IF(踏み台シート!AG311=1,1,""))),IF(AND(踏み台シート!AG311=1,踏み台シート!AG525=1),2,IF(踏み台シート!AG311=1,1,"")))</f>
        <v/>
      </c>
      <c r="AH101" s="5" t="str">
        <f>IF($AH$8&gt;=DATE(2023,5,8),IF('別紙3-3_要件ﾁｪｯｸﾘｽﾄ(0508以降)'!$C$28="×","",IF(AND(踏み台シート!AH311=1,踏み台シート!AH525=1),2,IF(踏み台シート!AH311=1,1,""))),IF(AND(踏み台シート!AH311=1,踏み台シート!AH525=1),2,IF(踏み台シート!AH311=1,1,"")))</f>
        <v/>
      </c>
      <c r="AI101" s="5" t="str">
        <f>IF($AI$8&gt;=DATE(2023,5,8),IF('別紙3-3_要件ﾁｪｯｸﾘｽﾄ(0508以降)'!$C$28="×","",IF(AND(踏み台シート!AI311=1,踏み台シート!AI525=1),2,IF(踏み台シート!AI311=1,1,""))),IF(AND(踏み台シート!AI311=1,踏み台シート!AI525=1),2,IF(踏み台シート!AI311=1,1,"")))</f>
        <v/>
      </c>
      <c r="AJ101" s="5" t="str">
        <f>IF($AJ$8&gt;=DATE(2023,5,8),IF('別紙3-3_要件ﾁｪｯｸﾘｽﾄ(0508以降)'!$C$28="×","",IF(AND(踏み台シート!AJ311=1,踏み台シート!AJ525=1),2,IF(踏み台シート!AJ311=1,1,""))),IF(AND(踏み台シート!AJ311=1,踏み台シート!AJ525=1),2,IF(踏み台シート!AJ311=1,1,"")))</f>
        <v/>
      </c>
      <c r="AK101" s="5" t="str">
        <f>IF($AK$8&gt;=DATE(2023,5,8),IF('別紙3-3_要件ﾁｪｯｸﾘｽﾄ(0508以降)'!$C$28="×","",IF(AND(踏み台シート!AK311=1,踏み台シート!AK525=1),2,IF(踏み台シート!AK311=1,1,""))),IF(AND(踏み台シート!AK311=1,踏み台シート!AK525=1),2,IF(踏み台シート!AK311=1,1,"")))</f>
        <v/>
      </c>
      <c r="AL101" s="5" t="str">
        <f>IF($AL$8&gt;=DATE(2023,5,8),IF('別紙3-3_要件ﾁｪｯｸﾘｽﾄ(0508以降)'!$C$28="×","",IF(AND(踏み台シート!AL311=1,踏み台シート!AL525=1),2,IF(踏み台シート!AL311=1,1,""))),IF(AND(踏み台シート!AL311=1,踏み台シート!AL525=1),2,IF(踏み台シート!AL311=1,1,"")))</f>
        <v/>
      </c>
      <c r="AM101" s="5" t="str">
        <f>IF($AM$8&gt;=DATE(2023,5,8),IF('別紙3-3_要件ﾁｪｯｸﾘｽﾄ(0508以降)'!$C$28="×","",IF(AND(踏み台シート!AM311=1,踏み台シート!AM525=1),2,IF(踏み台シート!AM311=1,1,""))),IF(AND(踏み台シート!AM311=1,踏み台シート!AM525=1),2,IF(踏み台シート!AM311=1,1,"")))</f>
        <v/>
      </c>
      <c r="AN101" s="5" t="str">
        <f>IF($AN$8&gt;=DATE(2023,5,8),IF('別紙3-3_要件ﾁｪｯｸﾘｽﾄ(0508以降)'!$C$28="×","",IF(AND(踏み台シート!AN311=1,踏み台シート!AN525=1),2,IF(踏み台シート!AN311=1,1,""))),IF(AND(踏み台シート!AN311=1,踏み台シート!AN525=1),2,IF(踏み台シート!AN311=1,1,"")))</f>
        <v/>
      </c>
      <c r="AO101" s="5" t="str">
        <f>IF($AO$8&gt;=DATE(2023,5,8),IF('別紙3-3_要件ﾁｪｯｸﾘｽﾄ(0508以降)'!$C$28="×","",IF(AND(踏み台シート!AO311=1,踏み台シート!AO525=1),2,IF(踏み台シート!AO311=1,1,""))),IF(AND(踏み台シート!AO311=1,踏み台シート!AO525=1),2,IF(踏み台シート!AO311=1,1,"")))</f>
        <v/>
      </c>
      <c r="AP101" s="5" t="str">
        <f>IF($AP$8&gt;=DATE(2023,5,8),IF('別紙3-3_要件ﾁｪｯｸﾘｽﾄ(0508以降)'!$C$28="×","",IF(AND(踏み台シート!AP311=1,踏み台シート!AP525=1),2,IF(踏み台シート!AP311=1,1,""))),IF(AND(踏み台シート!AP311=1,踏み台シート!AP525=1),2,IF(踏み台シート!AP311=1,1,"")))</f>
        <v/>
      </c>
      <c r="AQ101" s="5" t="str">
        <f>IF($AQ$8&gt;=DATE(2023,5,8),IF('別紙3-3_要件ﾁｪｯｸﾘｽﾄ(0508以降)'!$C$28="×","",IF(AND(踏み台シート!AQ311=1,踏み台シート!AQ525=1),2,IF(踏み台シート!AQ311=1,1,""))),IF(AND(踏み台シート!AQ311=1,踏み台シート!AQ525=1),2,IF(踏み台シート!AQ311=1,1,"")))</f>
        <v/>
      </c>
      <c r="AR101" s="5" t="str">
        <f>IF($AR$8&gt;=DATE(2023,5,8),IF('別紙3-3_要件ﾁｪｯｸﾘｽﾄ(0508以降)'!$C$28="×","",IF(AND(踏み台シート!AR311=1,踏み台シート!AR525=1),2,IF(踏み台シート!AR311=1,1,""))),IF(AND(踏み台シート!AR311=1,踏み台シート!AR525=1),2,IF(踏み台シート!AR311=1,1,"")))</f>
        <v/>
      </c>
      <c r="AS101" s="5" t="str">
        <f>IF($AS$8&gt;=DATE(2023,5,8),IF('別紙3-3_要件ﾁｪｯｸﾘｽﾄ(0508以降)'!$C$28="×","",IF(AND(踏み台シート!AS311=1,踏み台シート!AS525=1),2,IF(踏み台シート!AS311=1,1,""))),IF(AND(踏み台シート!AS311=1,踏み台シート!AS525=1),2,IF(踏み台シート!AS311=1,1,"")))</f>
        <v/>
      </c>
      <c r="AT101" s="5" t="str">
        <f>IF($AT$8&gt;=DATE(2023,5,8),IF('別紙3-3_要件ﾁｪｯｸﾘｽﾄ(0508以降)'!$C$28="×","",IF(AND(踏み台シート!AT311=1,踏み台シート!AT525=1),2,IF(踏み台シート!AT311=1,1,""))),IF(AND(踏み台シート!AT311=1,踏み台シート!AT525=1),2,IF(踏み台シート!AT311=1,1,"")))</f>
        <v/>
      </c>
      <c r="AU101" s="5" t="str">
        <f>IF($AU$8&gt;=DATE(2023,5,8),IF('別紙3-3_要件ﾁｪｯｸﾘｽﾄ(0508以降)'!$C$28="×","",IF(AND(踏み台シート!AU311=1,踏み台シート!AU525=1),2,IF(踏み台シート!AU311=1,1,""))),IF(AND(踏み台シート!AU311=1,踏み台シート!AU525=1),2,IF(踏み台シート!AU311=1,1,"")))</f>
        <v/>
      </c>
      <c r="AV101" s="5" t="str">
        <f>IF($AV$8&gt;=DATE(2023,5,8),IF('別紙3-3_要件ﾁｪｯｸﾘｽﾄ(0508以降)'!$C$28="×","",IF(AND(踏み台シート!AV311=1,踏み台シート!AV525=1),2,IF(踏み台シート!AV311=1,1,""))),IF(AND(踏み台シート!AV311=1,踏み台シート!AV525=1),2,IF(踏み台シート!AV311=1,1,"")))</f>
        <v/>
      </c>
      <c r="AW101" s="5" t="str">
        <f>IF($AW$8&gt;=DATE(2023,5,8),IF('別紙3-3_要件ﾁｪｯｸﾘｽﾄ(0508以降)'!$C$28="×","",IF(AND(踏み台シート!AW311=1,踏み台シート!AW525=1),2,IF(踏み台シート!AW311=1,1,""))),IF(AND(踏み台シート!AW311=1,踏み台シート!AW525=1),2,IF(踏み台シート!AW311=1,1,"")))</f>
        <v/>
      </c>
      <c r="AX101" s="5" t="str">
        <f>IF($AX$8&gt;=DATE(2023,5,8),IF('別紙3-3_要件ﾁｪｯｸﾘｽﾄ(0508以降)'!$C$28="×","",IF(AND(踏み台シート!AX311=1,踏み台シート!AX525=1),2,IF(踏み台シート!AX311=1,1,""))),IF(AND(踏み台シート!AX311=1,踏み台シート!AX525=1),2,IF(踏み台シート!AX311=1,1,"")))</f>
        <v/>
      </c>
      <c r="AY101" s="5" t="str">
        <f>IF($AY$8&gt;=DATE(2023,5,8),IF('別紙3-3_要件ﾁｪｯｸﾘｽﾄ(0508以降)'!$C$28="×","",IF(AND(踏み台シート!AY311=1,踏み台シート!AY525=1),2,IF(踏み台シート!AY311=1,1,""))),IF(AND(踏み台シート!AY311=1,踏み台シート!AY525=1),2,IF(踏み台シート!AY311=1,1,"")))</f>
        <v/>
      </c>
      <c r="AZ101" s="5" t="str">
        <f>IF($AZ$8&gt;=DATE(2023,5,8),IF('別紙3-3_要件ﾁｪｯｸﾘｽﾄ(0508以降)'!$C$28="×","",IF(AND(踏み台シート!AZ311=1,踏み台シート!AZ525=1),2,IF(踏み台シート!AZ311=1,1,""))),IF(AND(踏み台シート!AZ311=1,踏み台シート!AZ525=1),2,IF(踏み台シート!AZ311=1,1,"")))</f>
        <v/>
      </c>
      <c r="BA101" s="5" t="str">
        <f>IF($BA$8&gt;=DATE(2023,5,8),IF('別紙3-3_要件ﾁｪｯｸﾘｽﾄ(0508以降)'!$C$28="×","",IF(AND(踏み台シート!BA311=1,踏み台シート!BA525=1),2,IF(踏み台シート!BA311=1,1,""))),IF(AND(踏み台シート!BA311=1,踏み台シート!BA525=1),2,IF(踏み台シート!BA311=1,1,"")))</f>
        <v/>
      </c>
      <c r="BB101" s="18" t="str">
        <f t="shared" si="28"/>
        <v/>
      </c>
      <c r="BC101" s="7" t="str">
        <f t="shared" si="26"/>
        <v/>
      </c>
      <c r="BD101" s="7" t="str">
        <f t="shared" si="27"/>
        <v/>
      </c>
    </row>
    <row r="102" spans="1:56" ht="24" hidden="1" customHeight="1" x14ac:dyDescent="0.2">
      <c r="A102" s="5" t="str">
        <f t="shared" si="29"/>
        <v/>
      </c>
      <c r="B102" s="14" t="str">
        <f>IF('別紙3-1_区分⑤所要額内訳'!B104="","",'別紙3-1_区分⑤所要額内訳'!B104)</f>
        <v/>
      </c>
      <c r="C102" s="5" t="str">
        <f>IF('別紙3-1_区分⑤所要額内訳'!C104="","",'別紙3-1_区分⑤所要額内訳'!C104)</f>
        <v/>
      </c>
      <c r="D102" s="5">
        <f>IF($D$8&gt;=DATE(2023,5,8),IF('別紙3-3_要件ﾁｪｯｸﾘｽﾄ(0508以降)'!$C$28="×","",IF(AND(踏み台シート!D312=1,踏み台シート!D526=1),2,IF(踏み台シート!D312=1,1,""))),IF(AND(踏み台シート!D312=1,踏み台シート!D526=1),2,IF(踏み台シート!D312=1,1,"")))</f>
        <v>1</v>
      </c>
      <c r="E102" s="5" t="str">
        <f>IF($E$8&gt;=DATE(2023,5,8),IF('別紙3-3_要件ﾁｪｯｸﾘｽﾄ(0508以降)'!$C$28="×","",IF(AND(踏み台シート!E312=1,踏み台シート!E526=1),2,IF(踏み台シート!E312=1,1,""))),IF(AND(踏み台シート!E312=1,踏み台シート!E526=1),2,IF(踏み台シート!E312=1,1,"")))</f>
        <v/>
      </c>
      <c r="F102" s="5" t="str">
        <f>IF($F$8&gt;=DATE(2023,5,8),IF('別紙3-3_要件ﾁｪｯｸﾘｽﾄ(0508以降)'!$C$28="×","",IF(AND(踏み台シート!F312=1,踏み台シート!F526=1),2,IF(踏み台シート!F312=1,1,""))),IF(AND(踏み台シート!F312=1,踏み台シート!F526=1),2,IF(踏み台シート!F312=1,1,"")))</f>
        <v/>
      </c>
      <c r="G102" s="5" t="str">
        <f>IF($G$8&gt;=DATE(2023,5,8),IF('別紙3-3_要件ﾁｪｯｸﾘｽﾄ(0508以降)'!$C$28="×","",IF(AND(踏み台シート!G312=1,踏み台シート!G526=1),2,IF(踏み台シート!G312=1,1,""))),IF(AND(踏み台シート!G312=1,踏み台シート!G526=1),2,IF(踏み台シート!G312=1,1,"")))</f>
        <v/>
      </c>
      <c r="H102" s="5" t="str">
        <f>IF($H$8&gt;=DATE(2023,5,8),IF('別紙3-3_要件ﾁｪｯｸﾘｽﾄ(0508以降)'!$C$28="×","",IF(AND(踏み台シート!H312=1,踏み台シート!H526=1),2,IF(踏み台シート!H312=1,1,""))),IF(AND(踏み台シート!H312=1,踏み台シート!H526=1),2,IF(踏み台シート!H312=1,1,"")))</f>
        <v/>
      </c>
      <c r="I102" s="5" t="str">
        <f>IF($I$8&gt;=DATE(2023,5,8),IF('別紙3-3_要件ﾁｪｯｸﾘｽﾄ(0508以降)'!$C$28="×","",IF(AND(踏み台シート!I312=1,踏み台シート!I526=1),2,IF(踏み台シート!I312=1,1,""))),IF(AND(踏み台シート!I312=1,踏み台シート!I526=1),2,IF(踏み台シート!I312=1,1,"")))</f>
        <v/>
      </c>
      <c r="J102" s="5" t="str">
        <f>IF($J$8&gt;=DATE(2023,5,8),IF('別紙3-3_要件ﾁｪｯｸﾘｽﾄ(0508以降)'!$C$28="×","",IF(AND(踏み台シート!J312=1,踏み台シート!J526=1),2,IF(踏み台シート!J312=1,1,""))),IF(AND(踏み台シート!J312=1,踏み台シート!J526=1),2,IF(踏み台シート!J312=1,1,"")))</f>
        <v/>
      </c>
      <c r="K102" s="5" t="str">
        <f>IF($K$8&gt;=DATE(2023,5,8),IF('別紙3-3_要件ﾁｪｯｸﾘｽﾄ(0508以降)'!$C$28="×","",IF(AND(踏み台シート!K312=1,踏み台シート!K526=1),2,IF(踏み台シート!K312=1,1,""))),IF(AND(踏み台シート!K312=1,踏み台シート!K526=1),2,IF(踏み台シート!K312=1,1,"")))</f>
        <v/>
      </c>
      <c r="L102" s="5" t="str">
        <f>IF($L$8&gt;=DATE(2023,5,8),IF('別紙3-3_要件ﾁｪｯｸﾘｽﾄ(0508以降)'!$C$28="×","",IF(AND(踏み台シート!L312=1,踏み台シート!L526=1),2,IF(踏み台シート!L312=1,1,""))),IF(AND(踏み台シート!L312=1,踏み台シート!L526=1),2,IF(踏み台シート!L312=1,1,"")))</f>
        <v/>
      </c>
      <c r="M102" s="5" t="str">
        <f>IF($M$8&gt;=DATE(2023,5,8),IF('別紙3-3_要件ﾁｪｯｸﾘｽﾄ(0508以降)'!$C$28="×","",IF(AND(踏み台シート!M312=1,踏み台シート!M526=1),2,IF(踏み台シート!M312=1,1,""))),IF(AND(踏み台シート!M312=1,踏み台シート!M526=1),2,IF(踏み台シート!M312=1,1,"")))</f>
        <v/>
      </c>
      <c r="N102" s="5" t="str">
        <f>IF($N$8&gt;=DATE(2023,5,8),IF('別紙3-3_要件ﾁｪｯｸﾘｽﾄ(0508以降)'!$C$28="×","",IF(AND(踏み台シート!N312=1,踏み台シート!N526=1),2,IF(踏み台シート!N312=1,1,""))),IF(AND(踏み台シート!N312=1,踏み台シート!N526=1),2,IF(踏み台シート!N312=1,1,"")))</f>
        <v/>
      </c>
      <c r="O102" s="5" t="str">
        <f>IF($O$8&gt;=DATE(2023,5,8),IF('別紙3-3_要件ﾁｪｯｸﾘｽﾄ(0508以降)'!$C$28="×","",IF(AND(踏み台シート!O312=1,踏み台シート!O526=1),2,IF(踏み台シート!O312=1,1,""))),IF(AND(踏み台シート!O312=1,踏み台シート!O526=1),2,IF(踏み台シート!O312=1,1,"")))</f>
        <v/>
      </c>
      <c r="P102" s="5" t="str">
        <f>IF($P$8&gt;=DATE(2023,5,8),IF('別紙3-3_要件ﾁｪｯｸﾘｽﾄ(0508以降)'!$C$28="×","",IF(AND(踏み台シート!P312=1,踏み台シート!P526=1),2,IF(踏み台シート!P312=1,1,""))),IF(AND(踏み台シート!P312=1,踏み台シート!P526=1),2,IF(踏み台シート!P312=1,1,"")))</f>
        <v/>
      </c>
      <c r="Q102" s="5" t="str">
        <f>IF($Q$8&gt;=DATE(2023,5,8),IF('別紙3-3_要件ﾁｪｯｸﾘｽﾄ(0508以降)'!$C$28="×","",IF(AND(踏み台シート!Q312=1,踏み台シート!Q526=1),2,IF(踏み台シート!Q312=1,1,""))),IF(AND(踏み台シート!Q312=1,踏み台シート!Q526=1),2,IF(踏み台シート!Q312=1,1,"")))</f>
        <v/>
      </c>
      <c r="R102" s="5" t="str">
        <f>IF($R$8&gt;=DATE(2023,5,8),IF('別紙3-3_要件ﾁｪｯｸﾘｽﾄ(0508以降)'!$C$28="×","",IF(AND(踏み台シート!R312=1,踏み台シート!R526=1),2,IF(踏み台シート!R312=1,1,""))),IF(AND(踏み台シート!R312=1,踏み台シート!R526=1),2,IF(踏み台シート!R312=1,1,"")))</f>
        <v/>
      </c>
      <c r="S102" s="5" t="str">
        <f>IF($S$8&gt;=DATE(2023,5,8),IF('別紙3-3_要件ﾁｪｯｸﾘｽﾄ(0508以降)'!$C$28="×","",IF(AND(踏み台シート!S312=1,踏み台シート!S526=1),2,IF(踏み台シート!S312=1,1,""))),IF(AND(踏み台シート!S312=1,踏み台シート!S526=1),2,IF(踏み台シート!S312=1,1,"")))</f>
        <v/>
      </c>
      <c r="T102" s="5" t="str">
        <f>IF($T$8&gt;=DATE(2023,5,8),IF('別紙3-3_要件ﾁｪｯｸﾘｽﾄ(0508以降)'!$C$28="×","",IF(AND(踏み台シート!T312=1,踏み台シート!T526=1),2,IF(踏み台シート!T312=1,1,""))),IF(AND(踏み台シート!T312=1,踏み台シート!T526=1),2,IF(踏み台シート!T312=1,1,"")))</f>
        <v/>
      </c>
      <c r="U102" s="5" t="str">
        <f>IF($U$8&gt;=DATE(2023,5,8),IF('別紙3-3_要件ﾁｪｯｸﾘｽﾄ(0508以降)'!$C$28="×","",IF(AND(踏み台シート!U312=1,踏み台シート!U526=1),2,IF(踏み台シート!U312=1,1,""))),IF(AND(踏み台シート!U312=1,踏み台シート!U526=1),2,IF(踏み台シート!U312=1,1,"")))</f>
        <v/>
      </c>
      <c r="V102" s="5" t="str">
        <f>IF($V$8&gt;=DATE(2023,5,8),IF('別紙3-3_要件ﾁｪｯｸﾘｽﾄ(0508以降)'!$C$28="×","",IF(AND(踏み台シート!V312=1,踏み台シート!V526=1),2,IF(踏み台シート!V312=1,1,""))),IF(AND(踏み台シート!V312=1,踏み台シート!V526=1),2,IF(踏み台シート!V312=1,1,"")))</f>
        <v/>
      </c>
      <c r="W102" s="5" t="str">
        <f>IF($W$8&gt;=DATE(2023,5,8),IF('別紙3-3_要件ﾁｪｯｸﾘｽﾄ(0508以降)'!$C$28="×","",IF(AND(踏み台シート!W312=1,踏み台シート!W526=1),2,IF(踏み台シート!W312=1,1,""))),IF(AND(踏み台シート!W312=1,踏み台シート!W526=1),2,IF(踏み台シート!W312=1,1,"")))</f>
        <v/>
      </c>
      <c r="X102" s="5" t="str">
        <f>IF($X$8&gt;=DATE(2023,5,8),IF('別紙3-3_要件ﾁｪｯｸﾘｽﾄ(0508以降)'!$C$28="×","",IF(AND(踏み台シート!X312=1,踏み台シート!X526=1),2,IF(踏み台シート!X312=1,1,""))),IF(AND(踏み台シート!X312=1,踏み台シート!X526=1),2,IF(踏み台シート!X312=1,1,"")))</f>
        <v/>
      </c>
      <c r="Y102" s="5" t="str">
        <f>IF($Y$8&gt;=DATE(2023,5,8),IF('別紙3-3_要件ﾁｪｯｸﾘｽﾄ(0508以降)'!$C$28="×","",IF(AND(踏み台シート!Y312=1,踏み台シート!Y526=1),2,IF(踏み台シート!Y312=1,1,""))),IF(AND(踏み台シート!Y312=1,踏み台シート!Y526=1),2,IF(踏み台シート!Y312=1,1,"")))</f>
        <v/>
      </c>
      <c r="Z102" s="5" t="str">
        <f>IF($Z$8&gt;=DATE(2023,5,8),IF('別紙3-3_要件ﾁｪｯｸﾘｽﾄ(0508以降)'!$C$28="×","",IF(AND(踏み台シート!Z312=1,踏み台シート!Z526=1),2,IF(踏み台シート!Z312=1,1,""))),IF(AND(踏み台シート!Z312=1,踏み台シート!Z526=1),2,IF(踏み台シート!Z312=1,1,"")))</f>
        <v/>
      </c>
      <c r="AA102" s="5" t="str">
        <f>IF($AA$8&gt;=DATE(2023,5,8),IF('別紙3-3_要件ﾁｪｯｸﾘｽﾄ(0508以降)'!$C$28="×","",IF(AND(踏み台シート!AA312=1,踏み台シート!AA526=1),2,IF(踏み台シート!AA312=1,1,""))),IF(AND(踏み台シート!AA312=1,踏み台シート!AA526=1),2,IF(踏み台シート!AA312=1,1,"")))</f>
        <v/>
      </c>
      <c r="AB102" s="5" t="str">
        <f>IF($AB$8&gt;=DATE(2023,5,8),IF('別紙3-3_要件ﾁｪｯｸﾘｽﾄ(0508以降)'!$C$28="×","",IF(AND(踏み台シート!AB312=1,踏み台シート!AB526=1),2,IF(踏み台シート!AB312=1,1,""))),IF(AND(踏み台シート!AB312=1,踏み台シート!AB526=1),2,IF(踏み台シート!AB312=1,1,"")))</f>
        <v/>
      </c>
      <c r="AC102" s="5" t="str">
        <f>IF($AC$8&gt;=DATE(2023,5,8),IF('別紙3-3_要件ﾁｪｯｸﾘｽﾄ(0508以降)'!$C$28="×","",IF(AND(踏み台シート!AC312=1,踏み台シート!AC526=1),2,IF(踏み台シート!AC312=1,1,""))),IF(AND(踏み台シート!AC312=1,踏み台シート!AC526=1),2,IF(踏み台シート!AC312=1,1,"")))</f>
        <v/>
      </c>
      <c r="AD102" s="5" t="str">
        <f>IF($AD$8&gt;=DATE(2023,5,8),IF('別紙3-3_要件ﾁｪｯｸﾘｽﾄ(0508以降)'!$C$28="×","",IF(AND(踏み台シート!AD312=1,踏み台シート!AD526=1),2,IF(踏み台シート!AD312=1,1,""))),IF(AND(踏み台シート!AD312=1,踏み台シート!AD526=1),2,IF(踏み台シート!AD312=1,1,"")))</f>
        <v/>
      </c>
      <c r="AE102" s="5" t="str">
        <f>IF($AE$8&gt;=DATE(2023,5,8),IF('別紙3-3_要件ﾁｪｯｸﾘｽﾄ(0508以降)'!$C$28="×","",IF(AND(踏み台シート!AE312=1,踏み台シート!AE526=1),2,IF(踏み台シート!AE312=1,1,""))),IF(AND(踏み台シート!AE312=1,踏み台シート!AE526=1),2,IF(踏み台シート!AE312=1,1,"")))</f>
        <v/>
      </c>
      <c r="AF102" s="5" t="str">
        <f>IF($AF$8&gt;=DATE(2023,5,8),IF('別紙3-3_要件ﾁｪｯｸﾘｽﾄ(0508以降)'!$C$28="×","",IF(AND(踏み台シート!AF312=1,踏み台シート!AF526=1),2,IF(踏み台シート!AF312=1,1,""))),IF(AND(踏み台シート!AF312=1,踏み台シート!AF526=1),2,IF(踏み台シート!AF312=1,1,"")))</f>
        <v/>
      </c>
      <c r="AG102" s="5" t="str">
        <f>IF($AG$8&gt;=DATE(2023,5,8),IF('別紙3-3_要件ﾁｪｯｸﾘｽﾄ(0508以降)'!$C$28="×","",IF(AND(踏み台シート!AG312=1,踏み台シート!AG526=1),2,IF(踏み台シート!AG312=1,1,""))),IF(AND(踏み台シート!AG312=1,踏み台シート!AG526=1),2,IF(踏み台シート!AG312=1,1,"")))</f>
        <v/>
      </c>
      <c r="AH102" s="5" t="str">
        <f>IF($AH$8&gt;=DATE(2023,5,8),IF('別紙3-3_要件ﾁｪｯｸﾘｽﾄ(0508以降)'!$C$28="×","",IF(AND(踏み台シート!AH312=1,踏み台シート!AH526=1),2,IF(踏み台シート!AH312=1,1,""))),IF(AND(踏み台シート!AH312=1,踏み台シート!AH526=1),2,IF(踏み台シート!AH312=1,1,"")))</f>
        <v/>
      </c>
      <c r="AI102" s="5" t="str">
        <f>IF($AI$8&gt;=DATE(2023,5,8),IF('別紙3-3_要件ﾁｪｯｸﾘｽﾄ(0508以降)'!$C$28="×","",IF(AND(踏み台シート!AI312=1,踏み台シート!AI526=1),2,IF(踏み台シート!AI312=1,1,""))),IF(AND(踏み台シート!AI312=1,踏み台シート!AI526=1),2,IF(踏み台シート!AI312=1,1,"")))</f>
        <v/>
      </c>
      <c r="AJ102" s="5" t="str">
        <f>IF($AJ$8&gt;=DATE(2023,5,8),IF('別紙3-3_要件ﾁｪｯｸﾘｽﾄ(0508以降)'!$C$28="×","",IF(AND(踏み台シート!AJ312=1,踏み台シート!AJ526=1),2,IF(踏み台シート!AJ312=1,1,""))),IF(AND(踏み台シート!AJ312=1,踏み台シート!AJ526=1),2,IF(踏み台シート!AJ312=1,1,"")))</f>
        <v/>
      </c>
      <c r="AK102" s="5" t="str">
        <f>IF($AK$8&gt;=DATE(2023,5,8),IF('別紙3-3_要件ﾁｪｯｸﾘｽﾄ(0508以降)'!$C$28="×","",IF(AND(踏み台シート!AK312=1,踏み台シート!AK526=1),2,IF(踏み台シート!AK312=1,1,""))),IF(AND(踏み台シート!AK312=1,踏み台シート!AK526=1),2,IF(踏み台シート!AK312=1,1,"")))</f>
        <v/>
      </c>
      <c r="AL102" s="5" t="str">
        <f>IF($AL$8&gt;=DATE(2023,5,8),IF('別紙3-3_要件ﾁｪｯｸﾘｽﾄ(0508以降)'!$C$28="×","",IF(AND(踏み台シート!AL312=1,踏み台シート!AL526=1),2,IF(踏み台シート!AL312=1,1,""))),IF(AND(踏み台シート!AL312=1,踏み台シート!AL526=1),2,IF(踏み台シート!AL312=1,1,"")))</f>
        <v/>
      </c>
      <c r="AM102" s="5" t="str">
        <f>IF($AM$8&gt;=DATE(2023,5,8),IF('別紙3-3_要件ﾁｪｯｸﾘｽﾄ(0508以降)'!$C$28="×","",IF(AND(踏み台シート!AM312=1,踏み台シート!AM526=1),2,IF(踏み台シート!AM312=1,1,""))),IF(AND(踏み台シート!AM312=1,踏み台シート!AM526=1),2,IF(踏み台シート!AM312=1,1,"")))</f>
        <v/>
      </c>
      <c r="AN102" s="5" t="str">
        <f>IF($AN$8&gt;=DATE(2023,5,8),IF('別紙3-3_要件ﾁｪｯｸﾘｽﾄ(0508以降)'!$C$28="×","",IF(AND(踏み台シート!AN312=1,踏み台シート!AN526=1),2,IF(踏み台シート!AN312=1,1,""))),IF(AND(踏み台シート!AN312=1,踏み台シート!AN526=1),2,IF(踏み台シート!AN312=1,1,"")))</f>
        <v/>
      </c>
      <c r="AO102" s="5" t="str">
        <f>IF($AO$8&gt;=DATE(2023,5,8),IF('別紙3-3_要件ﾁｪｯｸﾘｽﾄ(0508以降)'!$C$28="×","",IF(AND(踏み台シート!AO312=1,踏み台シート!AO526=1),2,IF(踏み台シート!AO312=1,1,""))),IF(AND(踏み台シート!AO312=1,踏み台シート!AO526=1),2,IF(踏み台シート!AO312=1,1,"")))</f>
        <v/>
      </c>
      <c r="AP102" s="5" t="str">
        <f>IF($AP$8&gt;=DATE(2023,5,8),IF('別紙3-3_要件ﾁｪｯｸﾘｽﾄ(0508以降)'!$C$28="×","",IF(AND(踏み台シート!AP312=1,踏み台シート!AP526=1),2,IF(踏み台シート!AP312=1,1,""))),IF(AND(踏み台シート!AP312=1,踏み台シート!AP526=1),2,IF(踏み台シート!AP312=1,1,"")))</f>
        <v/>
      </c>
      <c r="AQ102" s="5" t="str">
        <f>IF($AQ$8&gt;=DATE(2023,5,8),IF('別紙3-3_要件ﾁｪｯｸﾘｽﾄ(0508以降)'!$C$28="×","",IF(AND(踏み台シート!AQ312=1,踏み台シート!AQ526=1),2,IF(踏み台シート!AQ312=1,1,""))),IF(AND(踏み台シート!AQ312=1,踏み台シート!AQ526=1),2,IF(踏み台シート!AQ312=1,1,"")))</f>
        <v/>
      </c>
      <c r="AR102" s="5" t="str">
        <f>IF($AR$8&gt;=DATE(2023,5,8),IF('別紙3-3_要件ﾁｪｯｸﾘｽﾄ(0508以降)'!$C$28="×","",IF(AND(踏み台シート!AR312=1,踏み台シート!AR526=1),2,IF(踏み台シート!AR312=1,1,""))),IF(AND(踏み台シート!AR312=1,踏み台シート!AR526=1),2,IF(踏み台シート!AR312=1,1,"")))</f>
        <v/>
      </c>
      <c r="AS102" s="5" t="str">
        <f>IF($AS$8&gt;=DATE(2023,5,8),IF('別紙3-3_要件ﾁｪｯｸﾘｽﾄ(0508以降)'!$C$28="×","",IF(AND(踏み台シート!AS312=1,踏み台シート!AS526=1),2,IF(踏み台シート!AS312=1,1,""))),IF(AND(踏み台シート!AS312=1,踏み台シート!AS526=1),2,IF(踏み台シート!AS312=1,1,"")))</f>
        <v/>
      </c>
      <c r="AT102" s="5" t="str">
        <f>IF($AT$8&gt;=DATE(2023,5,8),IF('別紙3-3_要件ﾁｪｯｸﾘｽﾄ(0508以降)'!$C$28="×","",IF(AND(踏み台シート!AT312=1,踏み台シート!AT526=1),2,IF(踏み台シート!AT312=1,1,""))),IF(AND(踏み台シート!AT312=1,踏み台シート!AT526=1),2,IF(踏み台シート!AT312=1,1,"")))</f>
        <v/>
      </c>
      <c r="AU102" s="5" t="str">
        <f>IF($AU$8&gt;=DATE(2023,5,8),IF('別紙3-3_要件ﾁｪｯｸﾘｽﾄ(0508以降)'!$C$28="×","",IF(AND(踏み台シート!AU312=1,踏み台シート!AU526=1),2,IF(踏み台シート!AU312=1,1,""))),IF(AND(踏み台シート!AU312=1,踏み台シート!AU526=1),2,IF(踏み台シート!AU312=1,1,"")))</f>
        <v/>
      </c>
      <c r="AV102" s="5" t="str">
        <f>IF($AV$8&gt;=DATE(2023,5,8),IF('別紙3-3_要件ﾁｪｯｸﾘｽﾄ(0508以降)'!$C$28="×","",IF(AND(踏み台シート!AV312=1,踏み台シート!AV526=1),2,IF(踏み台シート!AV312=1,1,""))),IF(AND(踏み台シート!AV312=1,踏み台シート!AV526=1),2,IF(踏み台シート!AV312=1,1,"")))</f>
        <v/>
      </c>
      <c r="AW102" s="5" t="str">
        <f>IF($AW$8&gt;=DATE(2023,5,8),IF('別紙3-3_要件ﾁｪｯｸﾘｽﾄ(0508以降)'!$C$28="×","",IF(AND(踏み台シート!AW312=1,踏み台シート!AW526=1),2,IF(踏み台シート!AW312=1,1,""))),IF(AND(踏み台シート!AW312=1,踏み台シート!AW526=1),2,IF(踏み台シート!AW312=1,1,"")))</f>
        <v/>
      </c>
      <c r="AX102" s="5" t="str">
        <f>IF($AX$8&gt;=DATE(2023,5,8),IF('別紙3-3_要件ﾁｪｯｸﾘｽﾄ(0508以降)'!$C$28="×","",IF(AND(踏み台シート!AX312=1,踏み台シート!AX526=1),2,IF(踏み台シート!AX312=1,1,""))),IF(AND(踏み台シート!AX312=1,踏み台シート!AX526=1),2,IF(踏み台シート!AX312=1,1,"")))</f>
        <v/>
      </c>
      <c r="AY102" s="5" t="str">
        <f>IF($AY$8&gt;=DATE(2023,5,8),IF('別紙3-3_要件ﾁｪｯｸﾘｽﾄ(0508以降)'!$C$28="×","",IF(AND(踏み台シート!AY312=1,踏み台シート!AY526=1),2,IF(踏み台シート!AY312=1,1,""))),IF(AND(踏み台シート!AY312=1,踏み台シート!AY526=1),2,IF(踏み台シート!AY312=1,1,"")))</f>
        <v/>
      </c>
      <c r="AZ102" s="5" t="str">
        <f>IF($AZ$8&gt;=DATE(2023,5,8),IF('別紙3-3_要件ﾁｪｯｸﾘｽﾄ(0508以降)'!$C$28="×","",IF(AND(踏み台シート!AZ312=1,踏み台シート!AZ526=1),2,IF(踏み台シート!AZ312=1,1,""))),IF(AND(踏み台シート!AZ312=1,踏み台シート!AZ526=1),2,IF(踏み台シート!AZ312=1,1,"")))</f>
        <v/>
      </c>
      <c r="BA102" s="5" t="str">
        <f>IF($BA$8&gt;=DATE(2023,5,8),IF('別紙3-3_要件ﾁｪｯｸﾘｽﾄ(0508以降)'!$C$28="×","",IF(AND(踏み台シート!BA312=1,踏み台シート!BA526=1),2,IF(踏み台シート!BA312=1,1,""))),IF(AND(踏み台シート!BA312=1,踏み台シート!BA526=1),2,IF(踏み台シート!BA312=1,1,"")))</f>
        <v/>
      </c>
      <c r="BB102" s="18" t="str">
        <f t="shared" si="28"/>
        <v/>
      </c>
      <c r="BC102" s="7" t="str">
        <f t="shared" si="26"/>
        <v/>
      </c>
      <c r="BD102" s="7" t="str">
        <f t="shared" si="27"/>
        <v/>
      </c>
    </row>
    <row r="103" spans="1:56" ht="24" hidden="1" customHeight="1" x14ac:dyDescent="0.2">
      <c r="A103" s="5" t="str">
        <f t="shared" si="29"/>
        <v/>
      </c>
      <c r="B103" s="14" t="str">
        <f>IF('別紙3-1_区分⑤所要額内訳'!B105="","",'別紙3-1_区分⑤所要額内訳'!B105)</f>
        <v/>
      </c>
      <c r="C103" s="5" t="str">
        <f>IF('別紙3-1_区分⑤所要額内訳'!C105="","",'別紙3-1_区分⑤所要額内訳'!C105)</f>
        <v/>
      </c>
      <c r="D103" s="5">
        <f>IF($D$8&gt;=DATE(2023,5,8),IF('別紙3-3_要件ﾁｪｯｸﾘｽﾄ(0508以降)'!$C$28="×","",IF(AND(踏み台シート!D313=1,踏み台シート!D527=1),2,IF(踏み台シート!D313=1,1,""))),IF(AND(踏み台シート!D313=1,踏み台シート!D527=1),2,IF(踏み台シート!D313=1,1,"")))</f>
        <v>1</v>
      </c>
      <c r="E103" s="5" t="str">
        <f>IF($E$8&gt;=DATE(2023,5,8),IF('別紙3-3_要件ﾁｪｯｸﾘｽﾄ(0508以降)'!$C$28="×","",IF(AND(踏み台シート!E313=1,踏み台シート!E527=1),2,IF(踏み台シート!E313=1,1,""))),IF(AND(踏み台シート!E313=1,踏み台シート!E527=1),2,IF(踏み台シート!E313=1,1,"")))</f>
        <v/>
      </c>
      <c r="F103" s="5" t="str">
        <f>IF($F$8&gt;=DATE(2023,5,8),IF('別紙3-3_要件ﾁｪｯｸﾘｽﾄ(0508以降)'!$C$28="×","",IF(AND(踏み台シート!F313=1,踏み台シート!F527=1),2,IF(踏み台シート!F313=1,1,""))),IF(AND(踏み台シート!F313=1,踏み台シート!F527=1),2,IF(踏み台シート!F313=1,1,"")))</f>
        <v/>
      </c>
      <c r="G103" s="5" t="str">
        <f>IF($G$8&gt;=DATE(2023,5,8),IF('別紙3-3_要件ﾁｪｯｸﾘｽﾄ(0508以降)'!$C$28="×","",IF(AND(踏み台シート!G313=1,踏み台シート!G527=1),2,IF(踏み台シート!G313=1,1,""))),IF(AND(踏み台シート!G313=1,踏み台シート!G527=1),2,IF(踏み台シート!G313=1,1,"")))</f>
        <v/>
      </c>
      <c r="H103" s="5" t="str">
        <f>IF($H$8&gt;=DATE(2023,5,8),IF('別紙3-3_要件ﾁｪｯｸﾘｽﾄ(0508以降)'!$C$28="×","",IF(AND(踏み台シート!H313=1,踏み台シート!H527=1),2,IF(踏み台シート!H313=1,1,""))),IF(AND(踏み台シート!H313=1,踏み台シート!H527=1),2,IF(踏み台シート!H313=1,1,"")))</f>
        <v/>
      </c>
      <c r="I103" s="5" t="str">
        <f>IF($I$8&gt;=DATE(2023,5,8),IF('別紙3-3_要件ﾁｪｯｸﾘｽﾄ(0508以降)'!$C$28="×","",IF(AND(踏み台シート!I313=1,踏み台シート!I527=1),2,IF(踏み台シート!I313=1,1,""))),IF(AND(踏み台シート!I313=1,踏み台シート!I527=1),2,IF(踏み台シート!I313=1,1,"")))</f>
        <v/>
      </c>
      <c r="J103" s="5" t="str">
        <f>IF($J$8&gt;=DATE(2023,5,8),IF('別紙3-3_要件ﾁｪｯｸﾘｽﾄ(0508以降)'!$C$28="×","",IF(AND(踏み台シート!J313=1,踏み台シート!J527=1),2,IF(踏み台シート!J313=1,1,""))),IF(AND(踏み台シート!J313=1,踏み台シート!J527=1),2,IF(踏み台シート!J313=1,1,"")))</f>
        <v/>
      </c>
      <c r="K103" s="5" t="str">
        <f>IF($K$8&gt;=DATE(2023,5,8),IF('別紙3-3_要件ﾁｪｯｸﾘｽﾄ(0508以降)'!$C$28="×","",IF(AND(踏み台シート!K313=1,踏み台シート!K527=1),2,IF(踏み台シート!K313=1,1,""))),IF(AND(踏み台シート!K313=1,踏み台シート!K527=1),2,IF(踏み台シート!K313=1,1,"")))</f>
        <v/>
      </c>
      <c r="L103" s="5" t="str">
        <f>IF($L$8&gt;=DATE(2023,5,8),IF('別紙3-3_要件ﾁｪｯｸﾘｽﾄ(0508以降)'!$C$28="×","",IF(AND(踏み台シート!L313=1,踏み台シート!L527=1),2,IF(踏み台シート!L313=1,1,""))),IF(AND(踏み台シート!L313=1,踏み台シート!L527=1),2,IF(踏み台シート!L313=1,1,"")))</f>
        <v/>
      </c>
      <c r="M103" s="5" t="str">
        <f>IF($M$8&gt;=DATE(2023,5,8),IF('別紙3-3_要件ﾁｪｯｸﾘｽﾄ(0508以降)'!$C$28="×","",IF(AND(踏み台シート!M313=1,踏み台シート!M527=1),2,IF(踏み台シート!M313=1,1,""))),IF(AND(踏み台シート!M313=1,踏み台シート!M527=1),2,IF(踏み台シート!M313=1,1,"")))</f>
        <v/>
      </c>
      <c r="N103" s="5" t="str">
        <f>IF($N$8&gt;=DATE(2023,5,8),IF('別紙3-3_要件ﾁｪｯｸﾘｽﾄ(0508以降)'!$C$28="×","",IF(AND(踏み台シート!N313=1,踏み台シート!N527=1),2,IF(踏み台シート!N313=1,1,""))),IF(AND(踏み台シート!N313=1,踏み台シート!N527=1),2,IF(踏み台シート!N313=1,1,"")))</f>
        <v/>
      </c>
      <c r="O103" s="5" t="str">
        <f>IF($O$8&gt;=DATE(2023,5,8),IF('別紙3-3_要件ﾁｪｯｸﾘｽﾄ(0508以降)'!$C$28="×","",IF(AND(踏み台シート!O313=1,踏み台シート!O527=1),2,IF(踏み台シート!O313=1,1,""))),IF(AND(踏み台シート!O313=1,踏み台シート!O527=1),2,IF(踏み台シート!O313=1,1,"")))</f>
        <v/>
      </c>
      <c r="P103" s="5" t="str">
        <f>IF($P$8&gt;=DATE(2023,5,8),IF('別紙3-3_要件ﾁｪｯｸﾘｽﾄ(0508以降)'!$C$28="×","",IF(AND(踏み台シート!P313=1,踏み台シート!P527=1),2,IF(踏み台シート!P313=1,1,""))),IF(AND(踏み台シート!P313=1,踏み台シート!P527=1),2,IF(踏み台シート!P313=1,1,"")))</f>
        <v/>
      </c>
      <c r="Q103" s="5" t="str">
        <f>IF($Q$8&gt;=DATE(2023,5,8),IF('別紙3-3_要件ﾁｪｯｸﾘｽﾄ(0508以降)'!$C$28="×","",IF(AND(踏み台シート!Q313=1,踏み台シート!Q527=1),2,IF(踏み台シート!Q313=1,1,""))),IF(AND(踏み台シート!Q313=1,踏み台シート!Q527=1),2,IF(踏み台シート!Q313=1,1,"")))</f>
        <v/>
      </c>
      <c r="R103" s="5" t="str">
        <f>IF($R$8&gt;=DATE(2023,5,8),IF('別紙3-3_要件ﾁｪｯｸﾘｽﾄ(0508以降)'!$C$28="×","",IF(AND(踏み台シート!R313=1,踏み台シート!R527=1),2,IF(踏み台シート!R313=1,1,""))),IF(AND(踏み台シート!R313=1,踏み台シート!R527=1),2,IF(踏み台シート!R313=1,1,"")))</f>
        <v/>
      </c>
      <c r="S103" s="5" t="str">
        <f>IF($S$8&gt;=DATE(2023,5,8),IF('別紙3-3_要件ﾁｪｯｸﾘｽﾄ(0508以降)'!$C$28="×","",IF(AND(踏み台シート!S313=1,踏み台シート!S527=1),2,IF(踏み台シート!S313=1,1,""))),IF(AND(踏み台シート!S313=1,踏み台シート!S527=1),2,IF(踏み台シート!S313=1,1,"")))</f>
        <v/>
      </c>
      <c r="T103" s="5" t="str">
        <f>IF($T$8&gt;=DATE(2023,5,8),IF('別紙3-3_要件ﾁｪｯｸﾘｽﾄ(0508以降)'!$C$28="×","",IF(AND(踏み台シート!T313=1,踏み台シート!T527=1),2,IF(踏み台シート!T313=1,1,""))),IF(AND(踏み台シート!T313=1,踏み台シート!T527=1),2,IF(踏み台シート!T313=1,1,"")))</f>
        <v/>
      </c>
      <c r="U103" s="5" t="str">
        <f>IF($U$8&gt;=DATE(2023,5,8),IF('別紙3-3_要件ﾁｪｯｸﾘｽﾄ(0508以降)'!$C$28="×","",IF(AND(踏み台シート!U313=1,踏み台シート!U527=1),2,IF(踏み台シート!U313=1,1,""))),IF(AND(踏み台シート!U313=1,踏み台シート!U527=1),2,IF(踏み台シート!U313=1,1,"")))</f>
        <v/>
      </c>
      <c r="V103" s="5" t="str">
        <f>IF($V$8&gt;=DATE(2023,5,8),IF('別紙3-3_要件ﾁｪｯｸﾘｽﾄ(0508以降)'!$C$28="×","",IF(AND(踏み台シート!V313=1,踏み台シート!V527=1),2,IF(踏み台シート!V313=1,1,""))),IF(AND(踏み台シート!V313=1,踏み台シート!V527=1),2,IF(踏み台シート!V313=1,1,"")))</f>
        <v/>
      </c>
      <c r="W103" s="5" t="str">
        <f>IF($W$8&gt;=DATE(2023,5,8),IF('別紙3-3_要件ﾁｪｯｸﾘｽﾄ(0508以降)'!$C$28="×","",IF(AND(踏み台シート!W313=1,踏み台シート!W527=1),2,IF(踏み台シート!W313=1,1,""))),IF(AND(踏み台シート!W313=1,踏み台シート!W527=1),2,IF(踏み台シート!W313=1,1,"")))</f>
        <v/>
      </c>
      <c r="X103" s="5" t="str">
        <f>IF($X$8&gt;=DATE(2023,5,8),IF('別紙3-3_要件ﾁｪｯｸﾘｽﾄ(0508以降)'!$C$28="×","",IF(AND(踏み台シート!X313=1,踏み台シート!X527=1),2,IF(踏み台シート!X313=1,1,""))),IF(AND(踏み台シート!X313=1,踏み台シート!X527=1),2,IF(踏み台シート!X313=1,1,"")))</f>
        <v/>
      </c>
      <c r="Y103" s="5" t="str">
        <f>IF($Y$8&gt;=DATE(2023,5,8),IF('別紙3-3_要件ﾁｪｯｸﾘｽﾄ(0508以降)'!$C$28="×","",IF(AND(踏み台シート!Y313=1,踏み台シート!Y527=1),2,IF(踏み台シート!Y313=1,1,""))),IF(AND(踏み台シート!Y313=1,踏み台シート!Y527=1),2,IF(踏み台シート!Y313=1,1,"")))</f>
        <v/>
      </c>
      <c r="Z103" s="5" t="str">
        <f>IF($Z$8&gt;=DATE(2023,5,8),IF('別紙3-3_要件ﾁｪｯｸﾘｽﾄ(0508以降)'!$C$28="×","",IF(AND(踏み台シート!Z313=1,踏み台シート!Z527=1),2,IF(踏み台シート!Z313=1,1,""))),IF(AND(踏み台シート!Z313=1,踏み台シート!Z527=1),2,IF(踏み台シート!Z313=1,1,"")))</f>
        <v/>
      </c>
      <c r="AA103" s="5" t="str">
        <f>IF($AA$8&gt;=DATE(2023,5,8),IF('別紙3-3_要件ﾁｪｯｸﾘｽﾄ(0508以降)'!$C$28="×","",IF(AND(踏み台シート!AA313=1,踏み台シート!AA527=1),2,IF(踏み台シート!AA313=1,1,""))),IF(AND(踏み台シート!AA313=1,踏み台シート!AA527=1),2,IF(踏み台シート!AA313=1,1,"")))</f>
        <v/>
      </c>
      <c r="AB103" s="5" t="str">
        <f>IF($AB$8&gt;=DATE(2023,5,8),IF('別紙3-3_要件ﾁｪｯｸﾘｽﾄ(0508以降)'!$C$28="×","",IF(AND(踏み台シート!AB313=1,踏み台シート!AB527=1),2,IF(踏み台シート!AB313=1,1,""))),IF(AND(踏み台シート!AB313=1,踏み台シート!AB527=1),2,IF(踏み台シート!AB313=1,1,"")))</f>
        <v/>
      </c>
      <c r="AC103" s="5" t="str">
        <f>IF($AC$8&gt;=DATE(2023,5,8),IF('別紙3-3_要件ﾁｪｯｸﾘｽﾄ(0508以降)'!$C$28="×","",IF(AND(踏み台シート!AC313=1,踏み台シート!AC527=1),2,IF(踏み台シート!AC313=1,1,""))),IF(AND(踏み台シート!AC313=1,踏み台シート!AC527=1),2,IF(踏み台シート!AC313=1,1,"")))</f>
        <v/>
      </c>
      <c r="AD103" s="5" t="str">
        <f>IF($AD$8&gt;=DATE(2023,5,8),IF('別紙3-3_要件ﾁｪｯｸﾘｽﾄ(0508以降)'!$C$28="×","",IF(AND(踏み台シート!AD313=1,踏み台シート!AD527=1),2,IF(踏み台シート!AD313=1,1,""))),IF(AND(踏み台シート!AD313=1,踏み台シート!AD527=1),2,IF(踏み台シート!AD313=1,1,"")))</f>
        <v/>
      </c>
      <c r="AE103" s="5" t="str">
        <f>IF($AE$8&gt;=DATE(2023,5,8),IF('別紙3-3_要件ﾁｪｯｸﾘｽﾄ(0508以降)'!$C$28="×","",IF(AND(踏み台シート!AE313=1,踏み台シート!AE527=1),2,IF(踏み台シート!AE313=1,1,""))),IF(AND(踏み台シート!AE313=1,踏み台シート!AE527=1),2,IF(踏み台シート!AE313=1,1,"")))</f>
        <v/>
      </c>
      <c r="AF103" s="5" t="str">
        <f>IF($AF$8&gt;=DATE(2023,5,8),IF('別紙3-3_要件ﾁｪｯｸﾘｽﾄ(0508以降)'!$C$28="×","",IF(AND(踏み台シート!AF313=1,踏み台シート!AF527=1),2,IF(踏み台シート!AF313=1,1,""))),IF(AND(踏み台シート!AF313=1,踏み台シート!AF527=1),2,IF(踏み台シート!AF313=1,1,"")))</f>
        <v/>
      </c>
      <c r="AG103" s="5" t="str">
        <f>IF($AG$8&gt;=DATE(2023,5,8),IF('別紙3-3_要件ﾁｪｯｸﾘｽﾄ(0508以降)'!$C$28="×","",IF(AND(踏み台シート!AG313=1,踏み台シート!AG527=1),2,IF(踏み台シート!AG313=1,1,""))),IF(AND(踏み台シート!AG313=1,踏み台シート!AG527=1),2,IF(踏み台シート!AG313=1,1,"")))</f>
        <v/>
      </c>
      <c r="AH103" s="5" t="str">
        <f>IF($AH$8&gt;=DATE(2023,5,8),IF('別紙3-3_要件ﾁｪｯｸﾘｽﾄ(0508以降)'!$C$28="×","",IF(AND(踏み台シート!AH313=1,踏み台シート!AH527=1),2,IF(踏み台シート!AH313=1,1,""))),IF(AND(踏み台シート!AH313=1,踏み台シート!AH527=1),2,IF(踏み台シート!AH313=1,1,"")))</f>
        <v/>
      </c>
      <c r="AI103" s="5" t="str">
        <f>IF($AI$8&gt;=DATE(2023,5,8),IF('別紙3-3_要件ﾁｪｯｸﾘｽﾄ(0508以降)'!$C$28="×","",IF(AND(踏み台シート!AI313=1,踏み台シート!AI527=1),2,IF(踏み台シート!AI313=1,1,""))),IF(AND(踏み台シート!AI313=1,踏み台シート!AI527=1),2,IF(踏み台シート!AI313=1,1,"")))</f>
        <v/>
      </c>
      <c r="AJ103" s="5" t="str">
        <f>IF($AJ$8&gt;=DATE(2023,5,8),IF('別紙3-3_要件ﾁｪｯｸﾘｽﾄ(0508以降)'!$C$28="×","",IF(AND(踏み台シート!AJ313=1,踏み台シート!AJ527=1),2,IF(踏み台シート!AJ313=1,1,""))),IF(AND(踏み台シート!AJ313=1,踏み台シート!AJ527=1),2,IF(踏み台シート!AJ313=1,1,"")))</f>
        <v/>
      </c>
      <c r="AK103" s="5" t="str">
        <f>IF($AK$8&gt;=DATE(2023,5,8),IF('別紙3-3_要件ﾁｪｯｸﾘｽﾄ(0508以降)'!$C$28="×","",IF(AND(踏み台シート!AK313=1,踏み台シート!AK527=1),2,IF(踏み台シート!AK313=1,1,""))),IF(AND(踏み台シート!AK313=1,踏み台シート!AK527=1),2,IF(踏み台シート!AK313=1,1,"")))</f>
        <v/>
      </c>
      <c r="AL103" s="5" t="str">
        <f>IF($AL$8&gt;=DATE(2023,5,8),IF('別紙3-3_要件ﾁｪｯｸﾘｽﾄ(0508以降)'!$C$28="×","",IF(AND(踏み台シート!AL313=1,踏み台シート!AL527=1),2,IF(踏み台シート!AL313=1,1,""))),IF(AND(踏み台シート!AL313=1,踏み台シート!AL527=1),2,IF(踏み台シート!AL313=1,1,"")))</f>
        <v/>
      </c>
      <c r="AM103" s="5" t="str">
        <f>IF($AM$8&gt;=DATE(2023,5,8),IF('別紙3-3_要件ﾁｪｯｸﾘｽﾄ(0508以降)'!$C$28="×","",IF(AND(踏み台シート!AM313=1,踏み台シート!AM527=1),2,IF(踏み台シート!AM313=1,1,""))),IF(AND(踏み台シート!AM313=1,踏み台シート!AM527=1),2,IF(踏み台シート!AM313=1,1,"")))</f>
        <v/>
      </c>
      <c r="AN103" s="5" t="str">
        <f>IF($AN$8&gt;=DATE(2023,5,8),IF('別紙3-3_要件ﾁｪｯｸﾘｽﾄ(0508以降)'!$C$28="×","",IF(AND(踏み台シート!AN313=1,踏み台シート!AN527=1),2,IF(踏み台シート!AN313=1,1,""))),IF(AND(踏み台シート!AN313=1,踏み台シート!AN527=1),2,IF(踏み台シート!AN313=1,1,"")))</f>
        <v/>
      </c>
      <c r="AO103" s="5" t="str">
        <f>IF($AO$8&gt;=DATE(2023,5,8),IF('別紙3-3_要件ﾁｪｯｸﾘｽﾄ(0508以降)'!$C$28="×","",IF(AND(踏み台シート!AO313=1,踏み台シート!AO527=1),2,IF(踏み台シート!AO313=1,1,""))),IF(AND(踏み台シート!AO313=1,踏み台シート!AO527=1),2,IF(踏み台シート!AO313=1,1,"")))</f>
        <v/>
      </c>
      <c r="AP103" s="5" t="str">
        <f>IF($AP$8&gt;=DATE(2023,5,8),IF('別紙3-3_要件ﾁｪｯｸﾘｽﾄ(0508以降)'!$C$28="×","",IF(AND(踏み台シート!AP313=1,踏み台シート!AP527=1),2,IF(踏み台シート!AP313=1,1,""))),IF(AND(踏み台シート!AP313=1,踏み台シート!AP527=1),2,IF(踏み台シート!AP313=1,1,"")))</f>
        <v/>
      </c>
      <c r="AQ103" s="5" t="str">
        <f>IF($AQ$8&gt;=DATE(2023,5,8),IF('別紙3-3_要件ﾁｪｯｸﾘｽﾄ(0508以降)'!$C$28="×","",IF(AND(踏み台シート!AQ313=1,踏み台シート!AQ527=1),2,IF(踏み台シート!AQ313=1,1,""))),IF(AND(踏み台シート!AQ313=1,踏み台シート!AQ527=1),2,IF(踏み台シート!AQ313=1,1,"")))</f>
        <v/>
      </c>
      <c r="AR103" s="5" t="str">
        <f>IF($AR$8&gt;=DATE(2023,5,8),IF('別紙3-3_要件ﾁｪｯｸﾘｽﾄ(0508以降)'!$C$28="×","",IF(AND(踏み台シート!AR313=1,踏み台シート!AR527=1),2,IF(踏み台シート!AR313=1,1,""))),IF(AND(踏み台シート!AR313=1,踏み台シート!AR527=1),2,IF(踏み台シート!AR313=1,1,"")))</f>
        <v/>
      </c>
      <c r="AS103" s="5" t="str">
        <f>IF($AS$8&gt;=DATE(2023,5,8),IF('別紙3-3_要件ﾁｪｯｸﾘｽﾄ(0508以降)'!$C$28="×","",IF(AND(踏み台シート!AS313=1,踏み台シート!AS527=1),2,IF(踏み台シート!AS313=1,1,""))),IF(AND(踏み台シート!AS313=1,踏み台シート!AS527=1),2,IF(踏み台シート!AS313=1,1,"")))</f>
        <v/>
      </c>
      <c r="AT103" s="5" t="str">
        <f>IF($AT$8&gt;=DATE(2023,5,8),IF('別紙3-3_要件ﾁｪｯｸﾘｽﾄ(0508以降)'!$C$28="×","",IF(AND(踏み台シート!AT313=1,踏み台シート!AT527=1),2,IF(踏み台シート!AT313=1,1,""))),IF(AND(踏み台シート!AT313=1,踏み台シート!AT527=1),2,IF(踏み台シート!AT313=1,1,"")))</f>
        <v/>
      </c>
      <c r="AU103" s="5" t="str">
        <f>IF($AU$8&gt;=DATE(2023,5,8),IF('別紙3-3_要件ﾁｪｯｸﾘｽﾄ(0508以降)'!$C$28="×","",IF(AND(踏み台シート!AU313=1,踏み台シート!AU527=1),2,IF(踏み台シート!AU313=1,1,""))),IF(AND(踏み台シート!AU313=1,踏み台シート!AU527=1),2,IF(踏み台シート!AU313=1,1,"")))</f>
        <v/>
      </c>
      <c r="AV103" s="5" t="str">
        <f>IF($AV$8&gt;=DATE(2023,5,8),IF('別紙3-3_要件ﾁｪｯｸﾘｽﾄ(0508以降)'!$C$28="×","",IF(AND(踏み台シート!AV313=1,踏み台シート!AV527=1),2,IF(踏み台シート!AV313=1,1,""))),IF(AND(踏み台シート!AV313=1,踏み台シート!AV527=1),2,IF(踏み台シート!AV313=1,1,"")))</f>
        <v/>
      </c>
      <c r="AW103" s="5" t="str">
        <f>IF($AW$8&gt;=DATE(2023,5,8),IF('別紙3-3_要件ﾁｪｯｸﾘｽﾄ(0508以降)'!$C$28="×","",IF(AND(踏み台シート!AW313=1,踏み台シート!AW527=1),2,IF(踏み台シート!AW313=1,1,""))),IF(AND(踏み台シート!AW313=1,踏み台シート!AW527=1),2,IF(踏み台シート!AW313=1,1,"")))</f>
        <v/>
      </c>
      <c r="AX103" s="5" t="str">
        <f>IF($AX$8&gt;=DATE(2023,5,8),IF('別紙3-3_要件ﾁｪｯｸﾘｽﾄ(0508以降)'!$C$28="×","",IF(AND(踏み台シート!AX313=1,踏み台シート!AX527=1),2,IF(踏み台シート!AX313=1,1,""))),IF(AND(踏み台シート!AX313=1,踏み台シート!AX527=1),2,IF(踏み台シート!AX313=1,1,"")))</f>
        <v/>
      </c>
      <c r="AY103" s="5" t="str">
        <f>IF($AY$8&gt;=DATE(2023,5,8),IF('別紙3-3_要件ﾁｪｯｸﾘｽﾄ(0508以降)'!$C$28="×","",IF(AND(踏み台シート!AY313=1,踏み台シート!AY527=1),2,IF(踏み台シート!AY313=1,1,""))),IF(AND(踏み台シート!AY313=1,踏み台シート!AY527=1),2,IF(踏み台シート!AY313=1,1,"")))</f>
        <v/>
      </c>
      <c r="AZ103" s="5" t="str">
        <f>IF($AZ$8&gt;=DATE(2023,5,8),IF('別紙3-3_要件ﾁｪｯｸﾘｽﾄ(0508以降)'!$C$28="×","",IF(AND(踏み台シート!AZ313=1,踏み台シート!AZ527=1),2,IF(踏み台シート!AZ313=1,1,""))),IF(AND(踏み台シート!AZ313=1,踏み台シート!AZ527=1),2,IF(踏み台シート!AZ313=1,1,"")))</f>
        <v/>
      </c>
      <c r="BA103" s="5" t="str">
        <f>IF($BA$8&gt;=DATE(2023,5,8),IF('別紙3-3_要件ﾁｪｯｸﾘｽﾄ(0508以降)'!$C$28="×","",IF(AND(踏み台シート!BA313=1,踏み台シート!BA527=1),2,IF(踏み台シート!BA313=1,1,""))),IF(AND(踏み台シート!BA313=1,踏み台シート!BA527=1),2,IF(踏み台シート!BA313=1,1,"")))</f>
        <v/>
      </c>
      <c r="BB103" s="18" t="str">
        <f>IF(B103="","",COUNTIF(D103:BA103,1)+COUNTIF(D103:BA103,2))</f>
        <v/>
      </c>
      <c r="BC103" s="7" t="str">
        <f t="shared" si="26"/>
        <v/>
      </c>
      <c r="BD103" s="7" t="str">
        <f t="shared" si="27"/>
        <v/>
      </c>
    </row>
    <row r="104" spans="1:56" ht="24" hidden="1" customHeight="1" x14ac:dyDescent="0.2">
      <c r="A104" s="5" t="str">
        <f t="shared" si="29"/>
        <v/>
      </c>
      <c r="B104" s="14" t="str">
        <f>IF('別紙3-1_区分⑤所要額内訳'!B106="","",'別紙3-1_区分⑤所要額内訳'!B106)</f>
        <v/>
      </c>
      <c r="C104" s="5" t="str">
        <f>IF('別紙3-1_区分⑤所要額内訳'!C106="","",'別紙3-1_区分⑤所要額内訳'!C106)</f>
        <v/>
      </c>
      <c r="D104" s="5">
        <f>IF($D$8&gt;=DATE(2023,5,8),IF('別紙3-3_要件ﾁｪｯｸﾘｽﾄ(0508以降)'!$C$28="×","",IF(AND(踏み台シート!D314=1,踏み台シート!D528=1),2,IF(踏み台シート!D314=1,1,""))),IF(AND(踏み台シート!D314=1,踏み台シート!D528=1),2,IF(踏み台シート!D314=1,1,"")))</f>
        <v>1</v>
      </c>
      <c r="E104" s="5" t="str">
        <f>IF($E$8&gt;=DATE(2023,5,8),IF('別紙3-3_要件ﾁｪｯｸﾘｽﾄ(0508以降)'!$C$28="×","",IF(AND(踏み台シート!E314=1,踏み台シート!E528=1),2,IF(踏み台シート!E314=1,1,""))),IF(AND(踏み台シート!E314=1,踏み台シート!E528=1),2,IF(踏み台シート!E314=1,1,"")))</f>
        <v/>
      </c>
      <c r="F104" s="5" t="str">
        <f>IF($F$8&gt;=DATE(2023,5,8),IF('別紙3-3_要件ﾁｪｯｸﾘｽﾄ(0508以降)'!$C$28="×","",IF(AND(踏み台シート!F314=1,踏み台シート!F528=1),2,IF(踏み台シート!F314=1,1,""))),IF(AND(踏み台シート!F314=1,踏み台シート!F528=1),2,IF(踏み台シート!F314=1,1,"")))</f>
        <v/>
      </c>
      <c r="G104" s="5" t="str">
        <f>IF($G$8&gt;=DATE(2023,5,8),IF('別紙3-3_要件ﾁｪｯｸﾘｽﾄ(0508以降)'!$C$28="×","",IF(AND(踏み台シート!G314=1,踏み台シート!G528=1),2,IF(踏み台シート!G314=1,1,""))),IF(AND(踏み台シート!G314=1,踏み台シート!G528=1),2,IF(踏み台シート!G314=1,1,"")))</f>
        <v/>
      </c>
      <c r="H104" s="5" t="str">
        <f>IF($H$8&gt;=DATE(2023,5,8),IF('別紙3-3_要件ﾁｪｯｸﾘｽﾄ(0508以降)'!$C$28="×","",IF(AND(踏み台シート!H314=1,踏み台シート!H528=1),2,IF(踏み台シート!H314=1,1,""))),IF(AND(踏み台シート!H314=1,踏み台シート!H528=1),2,IF(踏み台シート!H314=1,1,"")))</f>
        <v/>
      </c>
      <c r="I104" s="5" t="str">
        <f>IF($I$8&gt;=DATE(2023,5,8),IF('別紙3-3_要件ﾁｪｯｸﾘｽﾄ(0508以降)'!$C$28="×","",IF(AND(踏み台シート!I314=1,踏み台シート!I528=1),2,IF(踏み台シート!I314=1,1,""))),IF(AND(踏み台シート!I314=1,踏み台シート!I528=1),2,IF(踏み台シート!I314=1,1,"")))</f>
        <v/>
      </c>
      <c r="J104" s="5" t="str">
        <f>IF($J$8&gt;=DATE(2023,5,8),IF('別紙3-3_要件ﾁｪｯｸﾘｽﾄ(0508以降)'!$C$28="×","",IF(AND(踏み台シート!J314=1,踏み台シート!J528=1),2,IF(踏み台シート!J314=1,1,""))),IF(AND(踏み台シート!J314=1,踏み台シート!J528=1),2,IF(踏み台シート!J314=1,1,"")))</f>
        <v/>
      </c>
      <c r="K104" s="5" t="str">
        <f>IF($K$8&gt;=DATE(2023,5,8),IF('別紙3-3_要件ﾁｪｯｸﾘｽﾄ(0508以降)'!$C$28="×","",IF(AND(踏み台シート!K314=1,踏み台シート!K528=1),2,IF(踏み台シート!K314=1,1,""))),IF(AND(踏み台シート!K314=1,踏み台シート!K528=1),2,IF(踏み台シート!K314=1,1,"")))</f>
        <v/>
      </c>
      <c r="L104" s="5" t="str">
        <f>IF($L$8&gt;=DATE(2023,5,8),IF('別紙3-3_要件ﾁｪｯｸﾘｽﾄ(0508以降)'!$C$28="×","",IF(AND(踏み台シート!L314=1,踏み台シート!L528=1),2,IF(踏み台シート!L314=1,1,""))),IF(AND(踏み台シート!L314=1,踏み台シート!L528=1),2,IF(踏み台シート!L314=1,1,"")))</f>
        <v/>
      </c>
      <c r="M104" s="5" t="str">
        <f>IF($M$8&gt;=DATE(2023,5,8),IF('別紙3-3_要件ﾁｪｯｸﾘｽﾄ(0508以降)'!$C$28="×","",IF(AND(踏み台シート!M314=1,踏み台シート!M528=1),2,IF(踏み台シート!M314=1,1,""))),IF(AND(踏み台シート!M314=1,踏み台シート!M528=1),2,IF(踏み台シート!M314=1,1,"")))</f>
        <v/>
      </c>
      <c r="N104" s="5" t="str">
        <f>IF($N$8&gt;=DATE(2023,5,8),IF('別紙3-3_要件ﾁｪｯｸﾘｽﾄ(0508以降)'!$C$28="×","",IF(AND(踏み台シート!N314=1,踏み台シート!N528=1),2,IF(踏み台シート!N314=1,1,""))),IF(AND(踏み台シート!N314=1,踏み台シート!N528=1),2,IF(踏み台シート!N314=1,1,"")))</f>
        <v/>
      </c>
      <c r="O104" s="5" t="str">
        <f>IF($O$8&gt;=DATE(2023,5,8),IF('別紙3-3_要件ﾁｪｯｸﾘｽﾄ(0508以降)'!$C$28="×","",IF(AND(踏み台シート!O314=1,踏み台シート!O528=1),2,IF(踏み台シート!O314=1,1,""))),IF(AND(踏み台シート!O314=1,踏み台シート!O528=1),2,IF(踏み台シート!O314=1,1,"")))</f>
        <v/>
      </c>
      <c r="P104" s="5" t="str">
        <f>IF($P$8&gt;=DATE(2023,5,8),IF('別紙3-3_要件ﾁｪｯｸﾘｽﾄ(0508以降)'!$C$28="×","",IF(AND(踏み台シート!P314=1,踏み台シート!P528=1),2,IF(踏み台シート!P314=1,1,""))),IF(AND(踏み台シート!P314=1,踏み台シート!P528=1),2,IF(踏み台シート!P314=1,1,"")))</f>
        <v/>
      </c>
      <c r="Q104" s="5" t="str">
        <f>IF($Q$8&gt;=DATE(2023,5,8),IF('別紙3-3_要件ﾁｪｯｸﾘｽﾄ(0508以降)'!$C$28="×","",IF(AND(踏み台シート!Q314=1,踏み台シート!Q528=1),2,IF(踏み台シート!Q314=1,1,""))),IF(AND(踏み台シート!Q314=1,踏み台シート!Q528=1),2,IF(踏み台シート!Q314=1,1,"")))</f>
        <v/>
      </c>
      <c r="R104" s="5" t="str">
        <f>IF($R$8&gt;=DATE(2023,5,8),IF('別紙3-3_要件ﾁｪｯｸﾘｽﾄ(0508以降)'!$C$28="×","",IF(AND(踏み台シート!R314=1,踏み台シート!R528=1),2,IF(踏み台シート!R314=1,1,""))),IF(AND(踏み台シート!R314=1,踏み台シート!R528=1),2,IF(踏み台シート!R314=1,1,"")))</f>
        <v/>
      </c>
      <c r="S104" s="5" t="str">
        <f>IF($S$8&gt;=DATE(2023,5,8),IF('別紙3-3_要件ﾁｪｯｸﾘｽﾄ(0508以降)'!$C$28="×","",IF(AND(踏み台シート!S314=1,踏み台シート!S528=1),2,IF(踏み台シート!S314=1,1,""))),IF(AND(踏み台シート!S314=1,踏み台シート!S528=1),2,IF(踏み台シート!S314=1,1,"")))</f>
        <v/>
      </c>
      <c r="T104" s="5" t="str">
        <f>IF($T$8&gt;=DATE(2023,5,8),IF('別紙3-3_要件ﾁｪｯｸﾘｽﾄ(0508以降)'!$C$28="×","",IF(AND(踏み台シート!T314=1,踏み台シート!T528=1),2,IF(踏み台シート!T314=1,1,""))),IF(AND(踏み台シート!T314=1,踏み台シート!T528=1),2,IF(踏み台シート!T314=1,1,"")))</f>
        <v/>
      </c>
      <c r="U104" s="5" t="str">
        <f>IF($U$8&gt;=DATE(2023,5,8),IF('別紙3-3_要件ﾁｪｯｸﾘｽﾄ(0508以降)'!$C$28="×","",IF(AND(踏み台シート!U314=1,踏み台シート!U528=1),2,IF(踏み台シート!U314=1,1,""))),IF(AND(踏み台シート!U314=1,踏み台シート!U528=1),2,IF(踏み台シート!U314=1,1,"")))</f>
        <v/>
      </c>
      <c r="V104" s="5" t="str">
        <f>IF($V$8&gt;=DATE(2023,5,8),IF('別紙3-3_要件ﾁｪｯｸﾘｽﾄ(0508以降)'!$C$28="×","",IF(AND(踏み台シート!V314=1,踏み台シート!V528=1),2,IF(踏み台シート!V314=1,1,""))),IF(AND(踏み台シート!V314=1,踏み台シート!V528=1),2,IF(踏み台シート!V314=1,1,"")))</f>
        <v/>
      </c>
      <c r="W104" s="5" t="str">
        <f>IF($W$8&gt;=DATE(2023,5,8),IF('別紙3-3_要件ﾁｪｯｸﾘｽﾄ(0508以降)'!$C$28="×","",IF(AND(踏み台シート!W314=1,踏み台シート!W528=1),2,IF(踏み台シート!W314=1,1,""))),IF(AND(踏み台シート!W314=1,踏み台シート!W528=1),2,IF(踏み台シート!W314=1,1,"")))</f>
        <v/>
      </c>
      <c r="X104" s="5" t="str">
        <f>IF($X$8&gt;=DATE(2023,5,8),IF('別紙3-3_要件ﾁｪｯｸﾘｽﾄ(0508以降)'!$C$28="×","",IF(AND(踏み台シート!X314=1,踏み台シート!X528=1),2,IF(踏み台シート!X314=1,1,""))),IF(AND(踏み台シート!X314=1,踏み台シート!X528=1),2,IF(踏み台シート!X314=1,1,"")))</f>
        <v/>
      </c>
      <c r="Y104" s="5" t="str">
        <f>IF($Y$8&gt;=DATE(2023,5,8),IF('別紙3-3_要件ﾁｪｯｸﾘｽﾄ(0508以降)'!$C$28="×","",IF(AND(踏み台シート!Y314=1,踏み台シート!Y528=1),2,IF(踏み台シート!Y314=1,1,""))),IF(AND(踏み台シート!Y314=1,踏み台シート!Y528=1),2,IF(踏み台シート!Y314=1,1,"")))</f>
        <v/>
      </c>
      <c r="Z104" s="5" t="str">
        <f>IF($Z$8&gt;=DATE(2023,5,8),IF('別紙3-3_要件ﾁｪｯｸﾘｽﾄ(0508以降)'!$C$28="×","",IF(AND(踏み台シート!Z314=1,踏み台シート!Z528=1),2,IF(踏み台シート!Z314=1,1,""))),IF(AND(踏み台シート!Z314=1,踏み台シート!Z528=1),2,IF(踏み台シート!Z314=1,1,"")))</f>
        <v/>
      </c>
      <c r="AA104" s="5" t="str">
        <f>IF($AA$8&gt;=DATE(2023,5,8),IF('別紙3-3_要件ﾁｪｯｸﾘｽﾄ(0508以降)'!$C$28="×","",IF(AND(踏み台シート!AA314=1,踏み台シート!AA528=1),2,IF(踏み台シート!AA314=1,1,""))),IF(AND(踏み台シート!AA314=1,踏み台シート!AA528=1),2,IF(踏み台シート!AA314=1,1,"")))</f>
        <v/>
      </c>
      <c r="AB104" s="5" t="str">
        <f>IF($AB$8&gt;=DATE(2023,5,8),IF('別紙3-3_要件ﾁｪｯｸﾘｽﾄ(0508以降)'!$C$28="×","",IF(AND(踏み台シート!AB314=1,踏み台シート!AB528=1),2,IF(踏み台シート!AB314=1,1,""))),IF(AND(踏み台シート!AB314=1,踏み台シート!AB528=1),2,IF(踏み台シート!AB314=1,1,"")))</f>
        <v/>
      </c>
      <c r="AC104" s="5" t="str">
        <f>IF($AC$8&gt;=DATE(2023,5,8),IF('別紙3-3_要件ﾁｪｯｸﾘｽﾄ(0508以降)'!$C$28="×","",IF(AND(踏み台シート!AC314=1,踏み台シート!AC528=1),2,IF(踏み台シート!AC314=1,1,""))),IF(AND(踏み台シート!AC314=1,踏み台シート!AC528=1),2,IF(踏み台シート!AC314=1,1,"")))</f>
        <v/>
      </c>
      <c r="AD104" s="5" t="str">
        <f>IF($AD$8&gt;=DATE(2023,5,8),IF('別紙3-3_要件ﾁｪｯｸﾘｽﾄ(0508以降)'!$C$28="×","",IF(AND(踏み台シート!AD314=1,踏み台シート!AD528=1),2,IF(踏み台シート!AD314=1,1,""))),IF(AND(踏み台シート!AD314=1,踏み台シート!AD528=1),2,IF(踏み台シート!AD314=1,1,"")))</f>
        <v/>
      </c>
      <c r="AE104" s="5" t="str">
        <f>IF($AE$8&gt;=DATE(2023,5,8),IF('別紙3-3_要件ﾁｪｯｸﾘｽﾄ(0508以降)'!$C$28="×","",IF(AND(踏み台シート!AE314=1,踏み台シート!AE528=1),2,IF(踏み台シート!AE314=1,1,""))),IF(AND(踏み台シート!AE314=1,踏み台シート!AE528=1),2,IF(踏み台シート!AE314=1,1,"")))</f>
        <v/>
      </c>
      <c r="AF104" s="5" t="str">
        <f>IF($AF$8&gt;=DATE(2023,5,8),IF('別紙3-3_要件ﾁｪｯｸﾘｽﾄ(0508以降)'!$C$28="×","",IF(AND(踏み台シート!AF314=1,踏み台シート!AF528=1),2,IF(踏み台シート!AF314=1,1,""))),IF(AND(踏み台シート!AF314=1,踏み台シート!AF528=1),2,IF(踏み台シート!AF314=1,1,"")))</f>
        <v/>
      </c>
      <c r="AG104" s="5" t="str">
        <f>IF($AG$8&gt;=DATE(2023,5,8),IF('別紙3-3_要件ﾁｪｯｸﾘｽﾄ(0508以降)'!$C$28="×","",IF(AND(踏み台シート!AG314=1,踏み台シート!AG528=1),2,IF(踏み台シート!AG314=1,1,""))),IF(AND(踏み台シート!AG314=1,踏み台シート!AG528=1),2,IF(踏み台シート!AG314=1,1,"")))</f>
        <v/>
      </c>
      <c r="AH104" s="5" t="str">
        <f>IF($AH$8&gt;=DATE(2023,5,8),IF('別紙3-3_要件ﾁｪｯｸﾘｽﾄ(0508以降)'!$C$28="×","",IF(AND(踏み台シート!AH314=1,踏み台シート!AH528=1),2,IF(踏み台シート!AH314=1,1,""))),IF(AND(踏み台シート!AH314=1,踏み台シート!AH528=1),2,IF(踏み台シート!AH314=1,1,"")))</f>
        <v/>
      </c>
      <c r="AI104" s="5" t="str">
        <f>IF($AI$8&gt;=DATE(2023,5,8),IF('別紙3-3_要件ﾁｪｯｸﾘｽﾄ(0508以降)'!$C$28="×","",IF(AND(踏み台シート!AI314=1,踏み台シート!AI528=1),2,IF(踏み台シート!AI314=1,1,""))),IF(AND(踏み台シート!AI314=1,踏み台シート!AI528=1),2,IF(踏み台シート!AI314=1,1,"")))</f>
        <v/>
      </c>
      <c r="AJ104" s="5" t="str">
        <f>IF($AJ$8&gt;=DATE(2023,5,8),IF('別紙3-3_要件ﾁｪｯｸﾘｽﾄ(0508以降)'!$C$28="×","",IF(AND(踏み台シート!AJ314=1,踏み台シート!AJ528=1),2,IF(踏み台シート!AJ314=1,1,""))),IF(AND(踏み台シート!AJ314=1,踏み台シート!AJ528=1),2,IF(踏み台シート!AJ314=1,1,"")))</f>
        <v/>
      </c>
      <c r="AK104" s="5" t="str">
        <f>IF($AK$8&gt;=DATE(2023,5,8),IF('別紙3-3_要件ﾁｪｯｸﾘｽﾄ(0508以降)'!$C$28="×","",IF(AND(踏み台シート!AK314=1,踏み台シート!AK528=1),2,IF(踏み台シート!AK314=1,1,""))),IF(AND(踏み台シート!AK314=1,踏み台シート!AK528=1),2,IF(踏み台シート!AK314=1,1,"")))</f>
        <v/>
      </c>
      <c r="AL104" s="5" t="str">
        <f>IF($AL$8&gt;=DATE(2023,5,8),IF('別紙3-3_要件ﾁｪｯｸﾘｽﾄ(0508以降)'!$C$28="×","",IF(AND(踏み台シート!AL314=1,踏み台シート!AL528=1),2,IF(踏み台シート!AL314=1,1,""))),IF(AND(踏み台シート!AL314=1,踏み台シート!AL528=1),2,IF(踏み台シート!AL314=1,1,"")))</f>
        <v/>
      </c>
      <c r="AM104" s="5" t="str">
        <f>IF($AM$8&gt;=DATE(2023,5,8),IF('別紙3-3_要件ﾁｪｯｸﾘｽﾄ(0508以降)'!$C$28="×","",IF(AND(踏み台シート!AM314=1,踏み台シート!AM528=1),2,IF(踏み台シート!AM314=1,1,""))),IF(AND(踏み台シート!AM314=1,踏み台シート!AM528=1),2,IF(踏み台シート!AM314=1,1,"")))</f>
        <v/>
      </c>
      <c r="AN104" s="5" t="str">
        <f>IF($AN$8&gt;=DATE(2023,5,8),IF('別紙3-3_要件ﾁｪｯｸﾘｽﾄ(0508以降)'!$C$28="×","",IF(AND(踏み台シート!AN314=1,踏み台シート!AN528=1),2,IF(踏み台シート!AN314=1,1,""))),IF(AND(踏み台シート!AN314=1,踏み台シート!AN528=1),2,IF(踏み台シート!AN314=1,1,"")))</f>
        <v/>
      </c>
      <c r="AO104" s="5" t="str">
        <f>IF($AO$8&gt;=DATE(2023,5,8),IF('別紙3-3_要件ﾁｪｯｸﾘｽﾄ(0508以降)'!$C$28="×","",IF(AND(踏み台シート!AO314=1,踏み台シート!AO528=1),2,IF(踏み台シート!AO314=1,1,""))),IF(AND(踏み台シート!AO314=1,踏み台シート!AO528=1),2,IF(踏み台シート!AO314=1,1,"")))</f>
        <v/>
      </c>
      <c r="AP104" s="5" t="str">
        <f>IF($AP$8&gt;=DATE(2023,5,8),IF('別紙3-3_要件ﾁｪｯｸﾘｽﾄ(0508以降)'!$C$28="×","",IF(AND(踏み台シート!AP314=1,踏み台シート!AP528=1),2,IF(踏み台シート!AP314=1,1,""))),IF(AND(踏み台シート!AP314=1,踏み台シート!AP528=1),2,IF(踏み台シート!AP314=1,1,"")))</f>
        <v/>
      </c>
      <c r="AQ104" s="5" t="str">
        <f>IF($AQ$8&gt;=DATE(2023,5,8),IF('別紙3-3_要件ﾁｪｯｸﾘｽﾄ(0508以降)'!$C$28="×","",IF(AND(踏み台シート!AQ314=1,踏み台シート!AQ528=1),2,IF(踏み台シート!AQ314=1,1,""))),IF(AND(踏み台シート!AQ314=1,踏み台シート!AQ528=1),2,IF(踏み台シート!AQ314=1,1,"")))</f>
        <v/>
      </c>
      <c r="AR104" s="5" t="str">
        <f>IF($AR$8&gt;=DATE(2023,5,8),IF('別紙3-3_要件ﾁｪｯｸﾘｽﾄ(0508以降)'!$C$28="×","",IF(AND(踏み台シート!AR314=1,踏み台シート!AR528=1),2,IF(踏み台シート!AR314=1,1,""))),IF(AND(踏み台シート!AR314=1,踏み台シート!AR528=1),2,IF(踏み台シート!AR314=1,1,"")))</f>
        <v/>
      </c>
      <c r="AS104" s="5" t="str">
        <f>IF($AS$8&gt;=DATE(2023,5,8),IF('別紙3-3_要件ﾁｪｯｸﾘｽﾄ(0508以降)'!$C$28="×","",IF(AND(踏み台シート!AS314=1,踏み台シート!AS528=1),2,IF(踏み台シート!AS314=1,1,""))),IF(AND(踏み台シート!AS314=1,踏み台シート!AS528=1),2,IF(踏み台シート!AS314=1,1,"")))</f>
        <v/>
      </c>
      <c r="AT104" s="5" t="str">
        <f>IF($AT$8&gt;=DATE(2023,5,8),IF('別紙3-3_要件ﾁｪｯｸﾘｽﾄ(0508以降)'!$C$28="×","",IF(AND(踏み台シート!AT314=1,踏み台シート!AT528=1),2,IF(踏み台シート!AT314=1,1,""))),IF(AND(踏み台シート!AT314=1,踏み台シート!AT528=1),2,IF(踏み台シート!AT314=1,1,"")))</f>
        <v/>
      </c>
      <c r="AU104" s="5" t="str">
        <f>IF($AU$8&gt;=DATE(2023,5,8),IF('別紙3-3_要件ﾁｪｯｸﾘｽﾄ(0508以降)'!$C$28="×","",IF(AND(踏み台シート!AU314=1,踏み台シート!AU528=1),2,IF(踏み台シート!AU314=1,1,""))),IF(AND(踏み台シート!AU314=1,踏み台シート!AU528=1),2,IF(踏み台シート!AU314=1,1,"")))</f>
        <v/>
      </c>
      <c r="AV104" s="5" t="str">
        <f>IF($AV$8&gt;=DATE(2023,5,8),IF('別紙3-3_要件ﾁｪｯｸﾘｽﾄ(0508以降)'!$C$28="×","",IF(AND(踏み台シート!AV314=1,踏み台シート!AV528=1),2,IF(踏み台シート!AV314=1,1,""))),IF(AND(踏み台シート!AV314=1,踏み台シート!AV528=1),2,IF(踏み台シート!AV314=1,1,"")))</f>
        <v/>
      </c>
      <c r="AW104" s="5" t="str">
        <f>IF($AW$8&gt;=DATE(2023,5,8),IF('別紙3-3_要件ﾁｪｯｸﾘｽﾄ(0508以降)'!$C$28="×","",IF(AND(踏み台シート!AW314=1,踏み台シート!AW528=1),2,IF(踏み台シート!AW314=1,1,""))),IF(AND(踏み台シート!AW314=1,踏み台シート!AW528=1),2,IF(踏み台シート!AW314=1,1,"")))</f>
        <v/>
      </c>
      <c r="AX104" s="5" t="str">
        <f>IF($AX$8&gt;=DATE(2023,5,8),IF('別紙3-3_要件ﾁｪｯｸﾘｽﾄ(0508以降)'!$C$28="×","",IF(AND(踏み台シート!AX314=1,踏み台シート!AX528=1),2,IF(踏み台シート!AX314=1,1,""))),IF(AND(踏み台シート!AX314=1,踏み台シート!AX528=1),2,IF(踏み台シート!AX314=1,1,"")))</f>
        <v/>
      </c>
      <c r="AY104" s="5" t="str">
        <f>IF($AY$8&gt;=DATE(2023,5,8),IF('別紙3-3_要件ﾁｪｯｸﾘｽﾄ(0508以降)'!$C$28="×","",IF(AND(踏み台シート!AY314=1,踏み台シート!AY528=1),2,IF(踏み台シート!AY314=1,1,""))),IF(AND(踏み台シート!AY314=1,踏み台シート!AY528=1),2,IF(踏み台シート!AY314=1,1,"")))</f>
        <v/>
      </c>
      <c r="AZ104" s="5" t="str">
        <f>IF($AZ$8&gt;=DATE(2023,5,8),IF('別紙3-3_要件ﾁｪｯｸﾘｽﾄ(0508以降)'!$C$28="×","",IF(AND(踏み台シート!AZ314=1,踏み台シート!AZ528=1),2,IF(踏み台シート!AZ314=1,1,""))),IF(AND(踏み台シート!AZ314=1,踏み台シート!AZ528=1),2,IF(踏み台シート!AZ314=1,1,"")))</f>
        <v/>
      </c>
      <c r="BA104" s="5" t="str">
        <f>IF($BA$8&gt;=DATE(2023,5,8),IF('別紙3-3_要件ﾁｪｯｸﾘｽﾄ(0508以降)'!$C$28="×","",IF(AND(踏み台シート!BA314=1,踏み台シート!BA528=1),2,IF(踏み台シート!BA314=1,1,""))),IF(AND(踏み台シート!BA314=1,踏み台シート!BA528=1),2,IF(踏み台シート!BA314=1,1,"")))</f>
        <v/>
      </c>
      <c r="BB104" s="18" t="str">
        <f t="shared" ref="BB104:BB107" si="30">IF(B104="","",COUNTIF(D104:BA104,1)+COUNTIF(D104:BA104,2))</f>
        <v/>
      </c>
      <c r="BC104" s="7" t="str">
        <f t="shared" si="26"/>
        <v/>
      </c>
      <c r="BD104" s="7" t="str">
        <f t="shared" si="27"/>
        <v/>
      </c>
    </row>
    <row r="105" spans="1:56" ht="24" hidden="1" customHeight="1" x14ac:dyDescent="0.2">
      <c r="A105" s="5" t="str">
        <f t="shared" si="29"/>
        <v/>
      </c>
      <c r="B105" s="14" t="str">
        <f>IF('別紙3-1_区分⑤所要額内訳'!B107="","",'別紙3-1_区分⑤所要額内訳'!B107)</f>
        <v/>
      </c>
      <c r="C105" s="5" t="str">
        <f>IF('別紙3-1_区分⑤所要額内訳'!C107="","",'別紙3-1_区分⑤所要額内訳'!C107)</f>
        <v/>
      </c>
      <c r="D105" s="5">
        <f>IF($D$8&gt;=DATE(2023,5,8),IF('別紙3-3_要件ﾁｪｯｸﾘｽﾄ(0508以降)'!$C$28="×","",IF(AND(踏み台シート!D315=1,踏み台シート!D529=1),2,IF(踏み台シート!D315=1,1,""))),IF(AND(踏み台シート!D315=1,踏み台シート!D529=1),2,IF(踏み台シート!D315=1,1,"")))</f>
        <v>1</v>
      </c>
      <c r="E105" s="5" t="str">
        <f>IF($E$8&gt;=DATE(2023,5,8),IF('別紙3-3_要件ﾁｪｯｸﾘｽﾄ(0508以降)'!$C$28="×","",IF(AND(踏み台シート!E315=1,踏み台シート!E529=1),2,IF(踏み台シート!E315=1,1,""))),IF(AND(踏み台シート!E315=1,踏み台シート!E529=1),2,IF(踏み台シート!E315=1,1,"")))</f>
        <v/>
      </c>
      <c r="F105" s="5" t="str">
        <f>IF($F$8&gt;=DATE(2023,5,8),IF('別紙3-3_要件ﾁｪｯｸﾘｽﾄ(0508以降)'!$C$28="×","",IF(AND(踏み台シート!F315=1,踏み台シート!F529=1),2,IF(踏み台シート!F315=1,1,""))),IF(AND(踏み台シート!F315=1,踏み台シート!F529=1),2,IF(踏み台シート!F315=1,1,"")))</f>
        <v/>
      </c>
      <c r="G105" s="5" t="str">
        <f>IF($G$8&gt;=DATE(2023,5,8),IF('別紙3-3_要件ﾁｪｯｸﾘｽﾄ(0508以降)'!$C$28="×","",IF(AND(踏み台シート!G315=1,踏み台シート!G529=1),2,IF(踏み台シート!G315=1,1,""))),IF(AND(踏み台シート!G315=1,踏み台シート!G529=1),2,IF(踏み台シート!G315=1,1,"")))</f>
        <v/>
      </c>
      <c r="H105" s="5" t="str">
        <f>IF($H$8&gt;=DATE(2023,5,8),IF('別紙3-3_要件ﾁｪｯｸﾘｽﾄ(0508以降)'!$C$28="×","",IF(AND(踏み台シート!H315=1,踏み台シート!H529=1),2,IF(踏み台シート!H315=1,1,""))),IF(AND(踏み台シート!H315=1,踏み台シート!H529=1),2,IF(踏み台シート!H315=1,1,"")))</f>
        <v/>
      </c>
      <c r="I105" s="5" t="str">
        <f>IF($I$8&gt;=DATE(2023,5,8),IF('別紙3-3_要件ﾁｪｯｸﾘｽﾄ(0508以降)'!$C$28="×","",IF(AND(踏み台シート!I315=1,踏み台シート!I529=1),2,IF(踏み台シート!I315=1,1,""))),IF(AND(踏み台シート!I315=1,踏み台シート!I529=1),2,IF(踏み台シート!I315=1,1,"")))</f>
        <v/>
      </c>
      <c r="J105" s="5" t="str">
        <f>IF($J$8&gt;=DATE(2023,5,8),IF('別紙3-3_要件ﾁｪｯｸﾘｽﾄ(0508以降)'!$C$28="×","",IF(AND(踏み台シート!J315=1,踏み台シート!J529=1),2,IF(踏み台シート!J315=1,1,""))),IF(AND(踏み台シート!J315=1,踏み台シート!J529=1),2,IF(踏み台シート!J315=1,1,"")))</f>
        <v/>
      </c>
      <c r="K105" s="5" t="str">
        <f>IF($K$8&gt;=DATE(2023,5,8),IF('別紙3-3_要件ﾁｪｯｸﾘｽﾄ(0508以降)'!$C$28="×","",IF(AND(踏み台シート!K315=1,踏み台シート!K529=1),2,IF(踏み台シート!K315=1,1,""))),IF(AND(踏み台シート!K315=1,踏み台シート!K529=1),2,IF(踏み台シート!K315=1,1,"")))</f>
        <v/>
      </c>
      <c r="L105" s="5" t="str">
        <f>IF($L$8&gt;=DATE(2023,5,8),IF('別紙3-3_要件ﾁｪｯｸﾘｽﾄ(0508以降)'!$C$28="×","",IF(AND(踏み台シート!L315=1,踏み台シート!L529=1),2,IF(踏み台シート!L315=1,1,""))),IF(AND(踏み台シート!L315=1,踏み台シート!L529=1),2,IF(踏み台シート!L315=1,1,"")))</f>
        <v/>
      </c>
      <c r="M105" s="5" t="str">
        <f>IF($M$8&gt;=DATE(2023,5,8),IF('別紙3-3_要件ﾁｪｯｸﾘｽﾄ(0508以降)'!$C$28="×","",IF(AND(踏み台シート!M315=1,踏み台シート!M529=1),2,IF(踏み台シート!M315=1,1,""))),IF(AND(踏み台シート!M315=1,踏み台シート!M529=1),2,IF(踏み台シート!M315=1,1,"")))</f>
        <v/>
      </c>
      <c r="N105" s="5" t="str">
        <f>IF($N$8&gt;=DATE(2023,5,8),IF('別紙3-3_要件ﾁｪｯｸﾘｽﾄ(0508以降)'!$C$28="×","",IF(AND(踏み台シート!N315=1,踏み台シート!N529=1),2,IF(踏み台シート!N315=1,1,""))),IF(AND(踏み台シート!N315=1,踏み台シート!N529=1),2,IF(踏み台シート!N315=1,1,"")))</f>
        <v/>
      </c>
      <c r="O105" s="5" t="str">
        <f>IF($O$8&gt;=DATE(2023,5,8),IF('別紙3-3_要件ﾁｪｯｸﾘｽﾄ(0508以降)'!$C$28="×","",IF(AND(踏み台シート!O315=1,踏み台シート!O529=1),2,IF(踏み台シート!O315=1,1,""))),IF(AND(踏み台シート!O315=1,踏み台シート!O529=1),2,IF(踏み台シート!O315=1,1,"")))</f>
        <v/>
      </c>
      <c r="P105" s="5" t="str">
        <f>IF($P$8&gt;=DATE(2023,5,8),IF('別紙3-3_要件ﾁｪｯｸﾘｽﾄ(0508以降)'!$C$28="×","",IF(AND(踏み台シート!P315=1,踏み台シート!P529=1),2,IF(踏み台シート!P315=1,1,""))),IF(AND(踏み台シート!P315=1,踏み台シート!P529=1),2,IF(踏み台シート!P315=1,1,"")))</f>
        <v/>
      </c>
      <c r="Q105" s="5" t="str">
        <f>IF($Q$8&gt;=DATE(2023,5,8),IF('別紙3-3_要件ﾁｪｯｸﾘｽﾄ(0508以降)'!$C$28="×","",IF(AND(踏み台シート!Q315=1,踏み台シート!Q529=1),2,IF(踏み台シート!Q315=1,1,""))),IF(AND(踏み台シート!Q315=1,踏み台シート!Q529=1),2,IF(踏み台シート!Q315=1,1,"")))</f>
        <v/>
      </c>
      <c r="R105" s="5" t="str">
        <f>IF($R$8&gt;=DATE(2023,5,8),IF('別紙3-3_要件ﾁｪｯｸﾘｽﾄ(0508以降)'!$C$28="×","",IF(AND(踏み台シート!R315=1,踏み台シート!R529=1),2,IF(踏み台シート!R315=1,1,""))),IF(AND(踏み台シート!R315=1,踏み台シート!R529=1),2,IF(踏み台シート!R315=1,1,"")))</f>
        <v/>
      </c>
      <c r="S105" s="5" t="str">
        <f>IF($S$8&gt;=DATE(2023,5,8),IF('別紙3-3_要件ﾁｪｯｸﾘｽﾄ(0508以降)'!$C$28="×","",IF(AND(踏み台シート!S315=1,踏み台シート!S529=1),2,IF(踏み台シート!S315=1,1,""))),IF(AND(踏み台シート!S315=1,踏み台シート!S529=1),2,IF(踏み台シート!S315=1,1,"")))</f>
        <v/>
      </c>
      <c r="T105" s="5" t="str">
        <f>IF($T$8&gt;=DATE(2023,5,8),IF('別紙3-3_要件ﾁｪｯｸﾘｽﾄ(0508以降)'!$C$28="×","",IF(AND(踏み台シート!T315=1,踏み台シート!T529=1),2,IF(踏み台シート!T315=1,1,""))),IF(AND(踏み台シート!T315=1,踏み台シート!T529=1),2,IF(踏み台シート!T315=1,1,"")))</f>
        <v/>
      </c>
      <c r="U105" s="5" t="str">
        <f>IF($U$8&gt;=DATE(2023,5,8),IF('別紙3-3_要件ﾁｪｯｸﾘｽﾄ(0508以降)'!$C$28="×","",IF(AND(踏み台シート!U315=1,踏み台シート!U529=1),2,IF(踏み台シート!U315=1,1,""))),IF(AND(踏み台シート!U315=1,踏み台シート!U529=1),2,IF(踏み台シート!U315=1,1,"")))</f>
        <v/>
      </c>
      <c r="V105" s="5" t="str">
        <f>IF($V$8&gt;=DATE(2023,5,8),IF('別紙3-3_要件ﾁｪｯｸﾘｽﾄ(0508以降)'!$C$28="×","",IF(AND(踏み台シート!V315=1,踏み台シート!V529=1),2,IF(踏み台シート!V315=1,1,""))),IF(AND(踏み台シート!V315=1,踏み台シート!V529=1),2,IF(踏み台シート!V315=1,1,"")))</f>
        <v/>
      </c>
      <c r="W105" s="5" t="str">
        <f>IF($W$8&gt;=DATE(2023,5,8),IF('別紙3-3_要件ﾁｪｯｸﾘｽﾄ(0508以降)'!$C$28="×","",IF(AND(踏み台シート!W315=1,踏み台シート!W529=1),2,IF(踏み台シート!W315=1,1,""))),IF(AND(踏み台シート!W315=1,踏み台シート!W529=1),2,IF(踏み台シート!W315=1,1,"")))</f>
        <v/>
      </c>
      <c r="X105" s="5" t="str">
        <f>IF($X$8&gt;=DATE(2023,5,8),IF('別紙3-3_要件ﾁｪｯｸﾘｽﾄ(0508以降)'!$C$28="×","",IF(AND(踏み台シート!X315=1,踏み台シート!X529=1),2,IF(踏み台シート!X315=1,1,""))),IF(AND(踏み台シート!X315=1,踏み台シート!X529=1),2,IF(踏み台シート!X315=1,1,"")))</f>
        <v/>
      </c>
      <c r="Y105" s="5" t="str">
        <f>IF($Y$8&gt;=DATE(2023,5,8),IF('別紙3-3_要件ﾁｪｯｸﾘｽﾄ(0508以降)'!$C$28="×","",IF(AND(踏み台シート!Y315=1,踏み台シート!Y529=1),2,IF(踏み台シート!Y315=1,1,""))),IF(AND(踏み台シート!Y315=1,踏み台シート!Y529=1),2,IF(踏み台シート!Y315=1,1,"")))</f>
        <v/>
      </c>
      <c r="Z105" s="5" t="str">
        <f>IF($Z$8&gt;=DATE(2023,5,8),IF('別紙3-3_要件ﾁｪｯｸﾘｽﾄ(0508以降)'!$C$28="×","",IF(AND(踏み台シート!Z315=1,踏み台シート!Z529=1),2,IF(踏み台シート!Z315=1,1,""))),IF(AND(踏み台シート!Z315=1,踏み台シート!Z529=1),2,IF(踏み台シート!Z315=1,1,"")))</f>
        <v/>
      </c>
      <c r="AA105" s="5" t="str">
        <f>IF($AA$8&gt;=DATE(2023,5,8),IF('別紙3-3_要件ﾁｪｯｸﾘｽﾄ(0508以降)'!$C$28="×","",IF(AND(踏み台シート!AA315=1,踏み台シート!AA529=1),2,IF(踏み台シート!AA315=1,1,""))),IF(AND(踏み台シート!AA315=1,踏み台シート!AA529=1),2,IF(踏み台シート!AA315=1,1,"")))</f>
        <v/>
      </c>
      <c r="AB105" s="5" t="str">
        <f>IF($AB$8&gt;=DATE(2023,5,8),IF('別紙3-3_要件ﾁｪｯｸﾘｽﾄ(0508以降)'!$C$28="×","",IF(AND(踏み台シート!AB315=1,踏み台シート!AB529=1),2,IF(踏み台シート!AB315=1,1,""))),IF(AND(踏み台シート!AB315=1,踏み台シート!AB529=1),2,IF(踏み台シート!AB315=1,1,"")))</f>
        <v/>
      </c>
      <c r="AC105" s="5" t="str">
        <f>IF($AC$8&gt;=DATE(2023,5,8),IF('別紙3-3_要件ﾁｪｯｸﾘｽﾄ(0508以降)'!$C$28="×","",IF(AND(踏み台シート!AC315=1,踏み台シート!AC529=1),2,IF(踏み台シート!AC315=1,1,""))),IF(AND(踏み台シート!AC315=1,踏み台シート!AC529=1),2,IF(踏み台シート!AC315=1,1,"")))</f>
        <v/>
      </c>
      <c r="AD105" s="5" t="str">
        <f>IF($AD$8&gt;=DATE(2023,5,8),IF('別紙3-3_要件ﾁｪｯｸﾘｽﾄ(0508以降)'!$C$28="×","",IF(AND(踏み台シート!AD315=1,踏み台シート!AD529=1),2,IF(踏み台シート!AD315=1,1,""))),IF(AND(踏み台シート!AD315=1,踏み台シート!AD529=1),2,IF(踏み台シート!AD315=1,1,"")))</f>
        <v/>
      </c>
      <c r="AE105" s="5" t="str">
        <f>IF($AE$8&gt;=DATE(2023,5,8),IF('別紙3-3_要件ﾁｪｯｸﾘｽﾄ(0508以降)'!$C$28="×","",IF(AND(踏み台シート!AE315=1,踏み台シート!AE529=1),2,IF(踏み台シート!AE315=1,1,""))),IF(AND(踏み台シート!AE315=1,踏み台シート!AE529=1),2,IF(踏み台シート!AE315=1,1,"")))</f>
        <v/>
      </c>
      <c r="AF105" s="5" t="str">
        <f>IF($AF$8&gt;=DATE(2023,5,8),IF('別紙3-3_要件ﾁｪｯｸﾘｽﾄ(0508以降)'!$C$28="×","",IF(AND(踏み台シート!AF315=1,踏み台シート!AF529=1),2,IF(踏み台シート!AF315=1,1,""))),IF(AND(踏み台シート!AF315=1,踏み台シート!AF529=1),2,IF(踏み台シート!AF315=1,1,"")))</f>
        <v/>
      </c>
      <c r="AG105" s="5" t="str">
        <f>IF($AG$8&gt;=DATE(2023,5,8),IF('別紙3-3_要件ﾁｪｯｸﾘｽﾄ(0508以降)'!$C$28="×","",IF(AND(踏み台シート!AG315=1,踏み台シート!AG529=1),2,IF(踏み台シート!AG315=1,1,""))),IF(AND(踏み台シート!AG315=1,踏み台シート!AG529=1),2,IF(踏み台シート!AG315=1,1,"")))</f>
        <v/>
      </c>
      <c r="AH105" s="5" t="str">
        <f>IF($AH$8&gt;=DATE(2023,5,8),IF('別紙3-3_要件ﾁｪｯｸﾘｽﾄ(0508以降)'!$C$28="×","",IF(AND(踏み台シート!AH315=1,踏み台シート!AH529=1),2,IF(踏み台シート!AH315=1,1,""))),IF(AND(踏み台シート!AH315=1,踏み台シート!AH529=1),2,IF(踏み台シート!AH315=1,1,"")))</f>
        <v/>
      </c>
      <c r="AI105" s="5" t="str">
        <f>IF($AI$8&gt;=DATE(2023,5,8),IF('別紙3-3_要件ﾁｪｯｸﾘｽﾄ(0508以降)'!$C$28="×","",IF(AND(踏み台シート!AI315=1,踏み台シート!AI529=1),2,IF(踏み台シート!AI315=1,1,""))),IF(AND(踏み台シート!AI315=1,踏み台シート!AI529=1),2,IF(踏み台シート!AI315=1,1,"")))</f>
        <v/>
      </c>
      <c r="AJ105" s="5" t="str">
        <f>IF($AJ$8&gt;=DATE(2023,5,8),IF('別紙3-3_要件ﾁｪｯｸﾘｽﾄ(0508以降)'!$C$28="×","",IF(AND(踏み台シート!AJ315=1,踏み台シート!AJ529=1),2,IF(踏み台シート!AJ315=1,1,""))),IF(AND(踏み台シート!AJ315=1,踏み台シート!AJ529=1),2,IF(踏み台シート!AJ315=1,1,"")))</f>
        <v/>
      </c>
      <c r="AK105" s="5" t="str">
        <f>IF($AK$8&gt;=DATE(2023,5,8),IF('別紙3-3_要件ﾁｪｯｸﾘｽﾄ(0508以降)'!$C$28="×","",IF(AND(踏み台シート!AK315=1,踏み台シート!AK529=1),2,IF(踏み台シート!AK315=1,1,""))),IF(AND(踏み台シート!AK315=1,踏み台シート!AK529=1),2,IF(踏み台シート!AK315=1,1,"")))</f>
        <v/>
      </c>
      <c r="AL105" s="5" t="str">
        <f>IF($AL$8&gt;=DATE(2023,5,8),IF('別紙3-3_要件ﾁｪｯｸﾘｽﾄ(0508以降)'!$C$28="×","",IF(AND(踏み台シート!AL315=1,踏み台シート!AL529=1),2,IF(踏み台シート!AL315=1,1,""))),IF(AND(踏み台シート!AL315=1,踏み台シート!AL529=1),2,IF(踏み台シート!AL315=1,1,"")))</f>
        <v/>
      </c>
      <c r="AM105" s="5" t="str">
        <f>IF($AM$8&gt;=DATE(2023,5,8),IF('別紙3-3_要件ﾁｪｯｸﾘｽﾄ(0508以降)'!$C$28="×","",IF(AND(踏み台シート!AM315=1,踏み台シート!AM529=1),2,IF(踏み台シート!AM315=1,1,""))),IF(AND(踏み台シート!AM315=1,踏み台シート!AM529=1),2,IF(踏み台シート!AM315=1,1,"")))</f>
        <v/>
      </c>
      <c r="AN105" s="5" t="str">
        <f>IF($AN$8&gt;=DATE(2023,5,8),IF('別紙3-3_要件ﾁｪｯｸﾘｽﾄ(0508以降)'!$C$28="×","",IF(AND(踏み台シート!AN315=1,踏み台シート!AN529=1),2,IF(踏み台シート!AN315=1,1,""))),IF(AND(踏み台シート!AN315=1,踏み台シート!AN529=1),2,IF(踏み台シート!AN315=1,1,"")))</f>
        <v/>
      </c>
      <c r="AO105" s="5" t="str">
        <f>IF($AO$8&gt;=DATE(2023,5,8),IF('別紙3-3_要件ﾁｪｯｸﾘｽﾄ(0508以降)'!$C$28="×","",IF(AND(踏み台シート!AO315=1,踏み台シート!AO529=1),2,IF(踏み台シート!AO315=1,1,""))),IF(AND(踏み台シート!AO315=1,踏み台シート!AO529=1),2,IF(踏み台シート!AO315=1,1,"")))</f>
        <v/>
      </c>
      <c r="AP105" s="5" t="str">
        <f>IF($AP$8&gt;=DATE(2023,5,8),IF('別紙3-3_要件ﾁｪｯｸﾘｽﾄ(0508以降)'!$C$28="×","",IF(AND(踏み台シート!AP315=1,踏み台シート!AP529=1),2,IF(踏み台シート!AP315=1,1,""))),IF(AND(踏み台シート!AP315=1,踏み台シート!AP529=1),2,IF(踏み台シート!AP315=1,1,"")))</f>
        <v/>
      </c>
      <c r="AQ105" s="5" t="str">
        <f>IF($AQ$8&gt;=DATE(2023,5,8),IF('別紙3-3_要件ﾁｪｯｸﾘｽﾄ(0508以降)'!$C$28="×","",IF(AND(踏み台シート!AQ315=1,踏み台シート!AQ529=1),2,IF(踏み台シート!AQ315=1,1,""))),IF(AND(踏み台シート!AQ315=1,踏み台シート!AQ529=1),2,IF(踏み台シート!AQ315=1,1,"")))</f>
        <v/>
      </c>
      <c r="AR105" s="5" t="str">
        <f>IF($AR$8&gt;=DATE(2023,5,8),IF('別紙3-3_要件ﾁｪｯｸﾘｽﾄ(0508以降)'!$C$28="×","",IF(AND(踏み台シート!AR315=1,踏み台シート!AR529=1),2,IF(踏み台シート!AR315=1,1,""))),IF(AND(踏み台シート!AR315=1,踏み台シート!AR529=1),2,IF(踏み台シート!AR315=1,1,"")))</f>
        <v/>
      </c>
      <c r="AS105" s="5" t="str">
        <f>IF($AS$8&gt;=DATE(2023,5,8),IF('別紙3-3_要件ﾁｪｯｸﾘｽﾄ(0508以降)'!$C$28="×","",IF(AND(踏み台シート!AS315=1,踏み台シート!AS529=1),2,IF(踏み台シート!AS315=1,1,""))),IF(AND(踏み台シート!AS315=1,踏み台シート!AS529=1),2,IF(踏み台シート!AS315=1,1,"")))</f>
        <v/>
      </c>
      <c r="AT105" s="5" t="str">
        <f>IF($AT$8&gt;=DATE(2023,5,8),IF('別紙3-3_要件ﾁｪｯｸﾘｽﾄ(0508以降)'!$C$28="×","",IF(AND(踏み台シート!AT315=1,踏み台シート!AT529=1),2,IF(踏み台シート!AT315=1,1,""))),IF(AND(踏み台シート!AT315=1,踏み台シート!AT529=1),2,IF(踏み台シート!AT315=1,1,"")))</f>
        <v/>
      </c>
      <c r="AU105" s="5" t="str">
        <f>IF($AU$8&gt;=DATE(2023,5,8),IF('別紙3-3_要件ﾁｪｯｸﾘｽﾄ(0508以降)'!$C$28="×","",IF(AND(踏み台シート!AU315=1,踏み台シート!AU529=1),2,IF(踏み台シート!AU315=1,1,""))),IF(AND(踏み台シート!AU315=1,踏み台シート!AU529=1),2,IF(踏み台シート!AU315=1,1,"")))</f>
        <v/>
      </c>
      <c r="AV105" s="5" t="str">
        <f>IF($AV$8&gt;=DATE(2023,5,8),IF('別紙3-3_要件ﾁｪｯｸﾘｽﾄ(0508以降)'!$C$28="×","",IF(AND(踏み台シート!AV315=1,踏み台シート!AV529=1),2,IF(踏み台シート!AV315=1,1,""))),IF(AND(踏み台シート!AV315=1,踏み台シート!AV529=1),2,IF(踏み台シート!AV315=1,1,"")))</f>
        <v/>
      </c>
      <c r="AW105" s="5" t="str">
        <f>IF($AW$8&gt;=DATE(2023,5,8),IF('別紙3-3_要件ﾁｪｯｸﾘｽﾄ(0508以降)'!$C$28="×","",IF(AND(踏み台シート!AW315=1,踏み台シート!AW529=1),2,IF(踏み台シート!AW315=1,1,""))),IF(AND(踏み台シート!AW315=1,踏み台シート!AW529=1),2,IF(踏み台シート!AW315=1,1,"")))</f>
        <v/>
      </c>
      <c r="AX105" s="5" t="str">
        <f>IF($AX$8&gt;=DATE(2023,5,8),IF('別紙3-3_要件ﾁｪｯｸﾘｽﾄ(0508以降)'!$C$28="×","",IF(AND(踏み台シート!AX315=1,踏み台シート!AX529=1),2,IF(踏み台シート!AX315=1,1,""))),IF(AND(踏み台シート!AX315=1,踏み台シート!AX529=1),2,IF(踏み台シート!AX315=1,1,"")))</f>
        <v/>
      </c>
      <c r="AY105" s="5" t="str">
        <f>IF($AY$8&gt;=DATE(2023,5,8),IF('別紙3-3_要件ﾁｪｯｸﾘｽﾄ(0508以降)'!$C$28="×","",IF(AND(踏み台シート!AY315=1,踏み台シート!AY529=1),2,IF(踏み台シート!AY315=1,1,""))),IF(AND(踏み台シート!AY315=1,踏み台シート!AY529=1),2,IF(踏み台シート!AY315=1,1,"")))</f>
        <v/>
      </c>
      <c r="AZ105" s="5" t="str">
        <f>IF($AZ$8&gt;=DATE(2023,5,8),IF('別紙3-3_要件ﾁｪｯｸﾘｽﾄ(0508以降)'!$C$28="×","",IF(AND(踏み台シート!AZ315=1,踏み台シート!AZ529=1),2,IF(踏み台シート!AZ315=1,1,""))),IF(AND(踏み台シート!AZ315=1,踏み台シート!AZ529=1),2,IF(踏み台シート!AZ315=1,1,"")))</f>
        <v/>
      </c>
      <c r="BA105" s="5" t="str">
        <f>IF($BA$8&gt;=DATE(2023,5,8),IF('別紙3-3_要件ﾁｪｯｸﾘｽﾄ(0508以降)'!$C$28="×","",IF(AND(踏み台シート!BA315=1,踏み台シート!BA529=1),2,IF(踏み台シート!BA315=1,1,""))),IF(AND(踏み台シート!BA315=1,踏み台シート!BA529=1),2,IF(踏み台シート!BA315=1,1,"")))</f>
        <v/>
      </c>
      <c r="BB105" s="18" t="str">
        <f t="shared" si="30"/>
        <v/>
      </c>
      <c r="BC105" s="7" t="str">
        <f t="shared" si="26"/>
        <v/>
      </c>
      <c r="BD105" s="7" t="str">
        <f t="shared" si="27"/>
        <v/>
      </c>
    </row>
    <row r="106" spans="1:56" ht="24" hidden="1" customHeight="1" x14ac:dyDescent="0.2">
      <c r="A106" s="5" t="str">
        <f t="shared" si="29"/>
        <v/>
      </c>
      <c r="B106" s="14" t="str">
        <f>IF('別紙3-1_区分⑤所要額内訳'!B108="","",'別紙3-1_区分⑤所要額内訳'!B108)</f>
        <v/>
      </c>
      <c r="C106" s="5" t="str">
        <f>IF('別紙3-1_区分⑤所要額内訳'!C108="","",'別紙3-1_区分⑤所要額内訳'!C108)</f>
        <v/>
      </c>
      <c r="D106" s="5">
        <f>IF($D$8&gt;=DATE(2023,5,8),IF('別紙3-3_要件ﾁｪｯｸﾘｽﾄ(0508以降)'!$C$28="×","",IF(AND(踏み台シート!D316=1,踏み台シート!D530=1),2,IF(踏み台シート!D316=1,1,""))),IF(AND(踏み台シート!D316=1,踏み台シート!D530=1),2,IF(踏み台シート!D316=1,1,"")))</f>
        <v>1</v>
      </c>
      <c r="E106" s="5" t="str">
        <f>IF($E$8&gt;=DATE(2023,5,8),IF('別紙3-3_要件ﾁｪｯｸﾘｽﾄ(0508以降)'!$C$28="×","",IF(AND(踏み台シート!E316=1,踏み台シート!E530=1),2,IF(踏み台シート!E316=1,1,""))),IF(AND(踏み台シート!E316=1,踏み台シート!E530=1),2,IF(踏み台シート!E316=1,1,"")))</f>
        <v/>
      </c>
      <c r="F106" s="5" t="str">
        <f>IF($F$8&gt;=DATE(2023,5,8),IF('別紙3-3_要件ﾁｪｯｸﾘｽﾄ(0508以降)'!$C$28="×","",IF(AND(踏み台シート!F316=1,踏み台シート!F530=1),2,IF(踏み台シート!F316=1,1,""))),IF(AND(踏み台シート!F316=1,踏み台シート!F530=1),2,IF(踏み台シート!F316=1,1,"")))</f>
        <v/>
      </c>
      <c r="G106" s="5" t="str">
        <f>IF($G$8&gt;=DATE(2023,5,8),IF('別紙3-3_要件ﾁｪｯｸﾘｽﾄ(0508以降)'!$C$28="×","",IF(AND(踏み台シート!G316=1,踏み台シート!G530=1),2,IF(踏み台シート!G316=1,1,""))),IF(AND(踏み台シート!G316=1,踏み台シート!G530=1),2,IF(踏み台シート!G316=1,1,"")))</f>
        <v/>
      </c>
      <c r="H106" s="5" t="str">
        <f>IF($H$8&gt;=DATE(2023,5,8),IF('別紙3-3_要件ﾁｪｯｸﾘｽﾄ(0508以降)'!$C$28="×","",IF(AND(踏み台シート!H316=1,踏み台シート!H530=1),2,IF(踏み台シート!H316=1,1,""))),IF(AND(踏み台シート!H316=1,踏み台シート!H530=1),2,IF(踏み台シート!H316=1,1,"")))</f>
        <v/>
      </c>
      <c r="I106" s="5" t="str">
        <f>IF($I$8&gt;=DATE(2023,5,8),IF('別紙3-3_要件ﾁｪｯｸﾘｽﾄ(0508以降)'!$C$28="×","",IF(AND(踏み台シート!I316=1,踏み台シート!I530=1),2,IF(踏み台シート!I316=1,1,""))),IF(AND(踏み台シート!I316=1,踏み台シート!I530=1),2,IF(踏み台シート!I316=1,1,"")))</f>
        <v/>
      </c>
      <c r="J106" s="5" t="str">
        <f>IF($J$8&gt;=DATE(2023,5,8),IF('別紙3-3_要件ﾁｪｯｸﾘｽﾄ(0508以降)'!$C$28="×","",IF(AND(踏み台シート!J316=1,踏み台シート!J530=1),2,IF(踏み台シート!J316=1,1,""))),IF(AND(踏み台シート!J316=1,踏み台シート!J530=1),2,IF(踏み台シート!J316=1,1,"")))</f>
        <v/>
      </c>
      <c r="K106" s="5" t="str">
        <f>IF($K$8&gt;=DATE(2023,5,8),IF('別紙3-3_要件ﾁｪｯｸﾘｽﾄ(0508以降)'!$C$28="×","",IF(AND(踏み台シート!K316=1,踏み台シート!K530=1),2,IF(踏み台シート!K316=1,1,""))),IF(AND(踏み台シート!K316=1,踏み台シート!K530=1),2,IF(踏み台シート!K316=1,1,"")))</f>
        <v/>
      </c>
      <c r="L106" s="5" t="str">
        <f>IF($L$8&gt;=DATE(2023,5,8),IF('別紙3-3_要件ﾁｪｯｸﾘｽﾄ(0508以降)'!$C$28="×","",IF(AND(踏み台シート!L316=1,踏み台シート!L530=1),2,IF(踏み台シート!L316=1,1,""))),IF(AND(踏み台シート!L316=1,踏み台シート!L530=1),2,IF(踏み台シート!L316=1,1,"")))</f>
        <v/>
      </c>
      <c r="M106" s="5" t="str">
        <f>IF($M$8&gt;=DATE(2023,5,8),IF('別紙3-3_要件ﾁｪｯｸﾘｽﾄ(0508以降)'!$C$28="×","",IF(AND(踏み台シート!M316=1,踏み台シート!M530=1),2,IF(踏み台シート!M316=1,1,""))),IF(AND(踏み台シート!M316=1,踏み台シート!M530=1),2,IF(踏み台シート!M316=1,1,"")))</f>
        <v/>
      </c>
      <c r="N106" s="5" t="str">
        <f>IF($N$8&gt;=DATE(2023,5,8),IF('別紙3-3_要件ﾁｪｯｸﾘｽﾄ(0508以降)'!$C$28="×","",IF(AND(踏み台シート!N316=1,踏み台シート!N530=1),2,IF(踏み台シート!N316=1,1,""))),IF(AND(踏み台シート!N316=1,踏み台シート!N530=1),2,IF(踏み台シート!N316=1,1,"")))</f>
        <v/>
      </c>
      <c r="O106" s="5" t="str">
        <f>IF($O$8&gt;=DATE(2023,5,8),IF('別紙3-3_要件ﾁｪｯｸﾘｽﾄ(0508以降)'!$C$28="×","",IF(AND(踏み台シート!O316=1,踏み台シート!O530=1),2,IF(踏み台シート!O316=1,1,""))),IF(AND(踏み台シート!O316=1,踏み台シート!O530=1),2,IF(踏み台シート!O316=1,1,"")))</f>
        <v/>
      </c>
      <c r="P106" s="5" t="str">
        <f>IF($P$8&gt;=DATE(2023,5,8),IF('別紙3-3_要件ﾁｪｯｸﾘｽﾄ(0508以降)'!$C$28="×","",IF(AND(踏み台シート!P316=1,踏み台シート!P530=1),2,IF(踏み台シート!P316=1,1,""))),IF(AND(踏み台シート!P316=1,踏み台シート!P530=1),2,IF(踏み台シート!P316=1,1,"")))</f>
        <v/>
      </c>
      <c r="Q106" s="5" t="str">
        <f>IF($Q$8&gt;=DATE(2023,5,8),IF('別紙3-3_要件ﾁｪｯｸﾘｽﾄ(0508以降)'!$C$28="×","",IF(AND(踏み台シート!Q316=1,踏み台シート!Q530=1),2,IF(踏み台シート!Q316=1,1,""))),IF(AND(踏み台シート!Q316=1,踏み台シート!Q530=1),2,IF(踏み台シート!Q316=1,1,"")))</f>
        <v/>
      </c>
      <c r="R106" s="5" t="str">
        <f>IF($R$8&gt;=DATE(2023,5,8),IF('別紙3-3_要件ﾁｪｯｸﾘｽﾄ(0508以降)'!$C$28="×","",IF(AND(踏み台シート!R316=1,踏み台シート!R530=1),2,IF(踏み台シート!R316=1,1,""))),IF(AND(踏み台シート!R316=1,踏み台シート!R530=1),2,IF(踏み台シート!R316=1,1,"")))</f>
        <v/>
      </c>
      <c r="S106" s="5" t="str">
        <f>IF($S$8&gt;=DATE(2023,5,8),IF('別紙3-3_要件ﾁｪｯｸﾘｽﾄ(0508以降)'!$C$28="×","",IF(AND(踏み台シート!S316=1,踏み台シート!S530=1),2,IF(踏み台シート!S316=1,1,""))),IF(AND(踏み台シート!S316=1,踏み台シート!S530=1),2,IF(踏み台シート!S316=1,1,"")))</f>
        <v/>
      </c>
      <c r="T106" s="5" t="str">
        <f>IF($T$8&gt;=DATE(2023,5,8),IF('別紙3-3_要件ﾁｪｯｸﾘｽﾄ(0508以降)'!$C$28="×","",IF(AND(踏み台シート!T316=1,踏み台シート!T530=1),2,IF(踏み台シート!T316=1,1,""))),IF(AND(踏み台シート!T316=1,踏み台シート!T530=1),2,IF(踏み台シート!T316=1,1,"")))</f>
        <v/>
      </c>
      <c r="U106" s="5" t="str">
        <f>IF($U$8&gt;=DATE(2023,5,8),IF('別紙3-3_要件ﾁｪｯｸﾘｽﾄ(0508以降)'!$C$28="×","",IF(AND(踏み台シート!U316=1,踏み台シート!U530=1),2,IF(踏み台シート!U316=1,1,""))),IF(AND(踏み台シート!U316=1,踏み台シート!U530=1),2,IF(踏み台シート!U316=1,1,"")))</f>
        <v/>
      </c>
      <c r="V106" s="5" t="str">
        <f>IF($V$8&gt;=DATE(2023,5,8),IF('別紙3-3_要件ﾁｪｯｸﾘｽﾄ(0508以降)'!$C$28="×","",IF(AND(踏み台シート!V316=1,踏み台シート!V530=1),2,IF(踏み台シート!V316=1,1,""))),IF(AND(踏み台シート!V316=1,踏み台シート!V530=1),2,IF(踏み台シート!V316=1,1,"")))</f>
        <v/>
      </c>
      <c r="W106" s="5" t="str">
        <f>IF($W$8&gt;=DATE(2023,5,8),IF('別紙3-3_要件ﾁｪｯｸﾘｽﾄ(0508以降)'!$C$28="×","",IF(AND(踏み台シート!W316=1,踏み台シート!W530=1),2,IF(踏み台シート!W316=1,1,""))),IF(AND(踏み台シート!W316=1,踏み台シート!W530=1),2,IF(踏み台シート!W316=1,1,"")))</f>
        <v/>
      </c>
      <c r="X106" s="5" t="str">
        <f>IF($X$8&gt;=DATE(2023,5,8),IF('別紙3-3_要件ﾁｪｯｸﾘｽﾄ(0508以降)'!$C$28="×","",IF(AND(踏み台シート!X316=1,踏み台シート!X530=1),2,IF(踏み台シート!X316=1,1,""))),IF(AND(踏み台シート!X316=1,踏み台シート!X530=1),2,IF(踏み台シート!X316=1,1,"")))</f>
        <v/>
      </c>
      <c r="Y106" s="5" t="str">
        <f>IF($Y$8&gt;=DATE(2023,5,8),IF('別紙3-3_要件ﾁｪｯｸﾘｽﾄ(0508以降)'!$C$28="×","",IF(AND(踏み台シート!Y316=1,踏み台シート!Y530=1),2,IF(踏み台シート!Y316=1,1,""))),IF(AND(踏み台シート!Y316=1,踏み台シート!Y530=1),2,IF(踏み台シート!Y316=1,1,"")))</f>
        <v/>
      </c>
      <c r="Z106" s="5" t="str">
        <f>IF($Z$8&gt;=DATE(2023,5,8),IF('別紙3-3_要件ﾁｪｯｸﾘｽﾄ(0508以降)'!$C$28="×","",IF(AND(踏み台シート!Z316=1,踏み台シート!Z530=1),2,IF(踏み台シート!Z316=1,1,""))),IF(AND(踏み台シート!Z316=1,踏み台シート!Z530=1),2,IF(踏み台シート!Z316=1,1,"")))</f>
        <v/>
      </c>
      <c r="AA106" s="5" t="str">
        <f>IF($AA$8&gt;=DATE(2023,5,8),IF('別紙3-3_要件ﾁｪｯｸﾘｽﾄ(0508以降)'!$C$28="×","",IF(AND(踏み台シート!AA316=1,踏み台シート!AA530=1),2,IF(踏み台シート!AA316=1,1,""))),IF(AND(踏み台シート!AA316=1,踏み台シート!AA530=1),2,IF(踏み台シート!AA316=1,1,"")))</f>
        <v/>
      </c>
      <c r="AB106" s="5" t="str">
        <f>IF($AB$8&gt;=DATE(2023,5,8),IF('別紙3-3_要件ﾁｪｯｸﾘｽﾄ(0508以降)'!$C$28="×","",IF(AND(踏み台シート!AB316=1,踏み台シート!AB530=1),2,IF(踏み台シート!AB316=1,1,""))),IF(AND(踏み台シート!AB316=1,踏み台シート!AB530=1),2,IF(踏み台シート!AB316=1,1,"")))</f>
        <v/>
      </c>
      <c r="AC106" s="5" t="str">
        <f>IF($AC$8&gt;=DATE(2023,5,8),IF('別紙3-3_要件ﾁｪｯｸﾘｽﾄ(0508以降)'!$C$28="×","",IF(AND(踏み台シート!AC316=1,踏み台シート!AC530=1),2,IF(踏み台シート!AC316=1,1,""))),IF(AND(踏み台シート!AC316=1,踏み台シート!AC530=1),2,IF(踏み台シート!AC316=1,1,"")))</f>
        <v/>
      </c>
      <c r="AD106" s="5" t="str">
        <f>IF($AD$8&gt;=DATE(2023,5,8),IF('別紙3-3_要件ﾁｪｯｸﾘｽﾄ(0508以降)'!$C$28="×","",IF(AND(踏み台シート!AD316=1,踏み台シート!AD530=1),2,IF(踏み台シート!AD316=1,1,""))),IF(AND(踏み台シート!AD316=1,踏み台シート!AD530=1),2,IF(踏み台シート!AD316=1,1,"")))</f>
        <v/>
      </c>
      <c r="AE106" s="5" t="str">
        <f>IF($AE$8&gt;=DATE(2023,5,8),IF('別紙3-3_要件ﾁｪｯｸﾘｽﾄ(0508以降)'!$C$28="×","",IF(AND(踏み台シート!AE316=1,踏み台シート!AE530=1),2,IF(踏み台シート!AE316=1,1,""))),IF(AND(踏み台シート!AE316=1,踏み台シート!AE530=1),2,IF(踏み台シート!AE316=1,1,"")))</f>
        <v/>
      </c>
      <c r="AF106" s="5" t="str">
        <f>IF($AF$8&gt;=DATE(2023,5,8),IF('別紙3-3_要件ﾁｪｯｸﾘｽﾄ(0508以降)'!$C$28="×","",IF(AND(踏み台シート!AF316=1,踏み台シート!AF530=1),2,IF(踏み台シート!AF316=1,1,""))),IF(AND(踏み台シート!AF316=1,踏み台シート!AF530=1),2,IF(踏み台シート!AF316=1,1,"")))</f>
        <v/>
      </c>
      <c r="AG106" s="5" t="str">
        <f>IF($AG$8&gt;=DATE(2023,5,8),IF('別紙3-3_要件ﾁｪｯｸﾘｽﾄ(0508以降)'!$C$28="×","",IF(AND(踏み台シート!AG316=1,踏み台シート!AG530=1),2,IF(踏み台シート!AG316=1,1,""))),IF(AND(踏み台シート!AG316=1,踏み台シート!AG530=1),2,IF(踏み台シート!AG316=1,1,"")))</f>
        <v/>
      </c>
      <c r="AH106" s="5" t="str">
        <f>IF($AH$8&gt;=DATE(2023,5,8),IF('別紙3-3_要件ﾁｪｯｸﾘｽﾄ(0508以降)'!$C$28="×","",IF(AND(踏み台シート!AH316=1,踏み台シート!AH530=1),2,IF(踏み台シート!AH316=1,1,""))),IF(AND(踏み台シート!AH316=1,踏み台シート!AH530=1),2,IF(踏み台シート!AH316=1,1,"")))</f>
        <v/>
      </c>
      <c r="AI106" s="5" t="str">
        <f>IF($AI$8&gt;=DATE(2023,5,8),IF('別紙3-3_要件ﾁｪｯｸﾘｽﾄ(0508以降)'!$C$28="×","",IF(AND(踏み台シート!AI316=1,踏み台シート!AI530=1),2,IF(踏み台シート!AI316=1,1,""))),IF(AND(踏み台シート!AI316=1,踏み台シート!AI530=1),2,IF(踏み台シート!AI316=1,1,"")))</f>
        <v/>
      </c>
      <c r="AJ106" s="5" t="str">
        <f>IF($AJ$8&gt;=DATE(2023,5,8),IF('別紙3-3_要件ﾁｪｯｸﾘｽﾄ(0508以降)'!$C$28="×","",IF(AND(踏み台シート!AJ316=1,踏み台シート!AJ530=1),2,IF(踏み台シート!AJ316=1,1,""))),IF(AND(踏み台シート!AJ316=1,踏み台シート!AJ530=1),2,IF(踏み台シート!AJ316=1,1,"")))</f>
        <v/>
      </c>
      <c r="AK106" s="5" t="str">
        <f>IF($AK$8&gt;=DATE(2023,5,8),IF('別紙3-3_要件ﾁｪｯｸﾘｽﾄ(0508以降)'!$C$28="×","",IF(AND(踏み台シート!AK316=1,踏み台シート!AK530=1),2,IF(踏み台シート!AK316=1,1,""))),IF(AND(踏み台シート!AK316=1,踏み台シート!AK530=1),2,IF(踏み台シート!AK316=1,1,"")))</f>
        <v/>
      </c>
      <c r="AL106" s="5" t="str">
        <f>IF($AL$8&gt;=DATE(2023,5,8),IF('別紙3-3_要件ﾁｪｯｸﾘｽﾄ(0508以降)'!$C$28="×","",IF(AND(踏み台シート!AL316=1,踏み台シート!AL530=1),2,IF(踏み台シート!AL316=1,1,""))),IF(AND(踏み台シート!AL316=1,踏み台シート!AL530=1),2,IF(踏み台シート!AL316=1,1,"")))</f>
        <v/>
      </c>
      <c r="AM106" s="5" t="str">
        <f>IF($AM$8&gt;=DATE(2023,5,8),IF('別紙3-3_要件ﾁｪｯｸﾘｽﾄ(0508以降)'!$C$28="×","",IF(AND(踏み台シート!AM316=1,踏み台シート!AM530=1),2,IF(踏み台シート!AM316=1,1,""))),IF(AND(踏み台シート!AM316=1,踏み台シート!AM530=1),2,IF(踏み台シート!AM316=1,1,"")))</f>
        <v/>
      </c>
      <c r="AN106" s="5" t="str">
        <f>IF($AN$8&gt;=DATE(2023,5,8),IF('別紙3-3_要件ﾁｪｯｸﾘｽﾄ(0508以降)'!$C$28="×","",IF(AND(踏み台シート!AN316=1,踏み台シート!AN530=1),2,IF(踏み台シート!AN316=1,1,""))),IF(AND(踏み台シート!AN316=1,踏み台シート!AN530=1),2,IF(踏み台シート!AN316=1,1,"")))</f>
        <v/>
      </c>
      <c r="AO106" s="5" t="str">
        <f>IF($AO$8&gt;=DATE(2023,5,8),IF('別紙3-3_要件ﾁｪｯｸﾘｽﾄ(0508以降)'!$C$28="×","",IF(AND(踏み台シート!AO316=1,踏み台シート!AO530=1),2,IF(踏み台シート!AO316=1,1,""))),IF(AND(踏み台シート!AO316=1,踏み台シート!AO530=1),2,IF(踏み台シート!AO316=1,1,"")))</f>
        <v/>
      </c>
      <c r="AP106" s="5" t="str">
        <f>IF($AP$8&gt;=DATE(2023,5,8),IF('別紙3-3_要件ﾁｪｯｸﾘｽﾄ(0508以降)'!$C$28="×","",IF(AND(踏み台シート!AP316=1,踏み台シート!AP530=1),2,IF(踏み台シート!AP316=1,1,""))),IF(AND(踏み台シート!AP316=1,踏み台シート!AP530=1),2,IF(踏み台シート!AP316=1,1,"")))</f>
        <v/>
      </c>
      <c r="AQ106" s="5" t="str">
        <f>IF($AQ$8&gt;=DATE(2023,5,8),IF('別紙3-3_要件ﾁｪｯｸﾘｽﾄ(0508以降)'!$C$28="×","",IF(AND(踏み台シート!AQ316=1,踏み台シート!AQ530=1),2,IF(踏み台シート!AQ316=1,1,""))),IF(AND(踏み台シート!AQ316=1,踏み台シート!AQ530=1),2,IF(踏み台シート!AQ316=1,1,"")))</f>
        <v/>
      </c>
      <c r="AR106" s="5" t="str">
        <f>IF($AR$8&gt;=DATE(2023,5,8),IF('別紙3-3_要件ﾁｪｯｸﾘｽﾄ(0508以降)'!$C$28="×","",IF(AND(踏み台シート!AR316=1,踏み台シート!AR530=1),2,IF(踏み台シート!AR316=1,1,""))),IF(AND(踏み台シート!AR316=1,踏み台シート!AR530=1),2,IF(踏み台シート!AR316=1,1,"")))</f>
        <v/>
      </c>
      <c r="AS106" s="5" t="str">
        <f>IF($AS$8&gt;=DATE(2023,5,8),IF('別紙3-3_要件ﾁｪｯｸﾘｽﾄ(0508以降)'!$C$28="×","",IF(AND(踏み台シート!AS316=1,踏み台シート!AS530=1),2,IF(踏み台シート!AS316=1,1,""))),IF(AND(踏み台シート!AS316=1,踏み台シート!AS530=1),2,IF(踏み台シート!AS316=1,1,"")))</f>
        <v/>
      </c>
      <c r="AT106" s="5" t="str">
        <f>IF($AT$8&gt;=DATE(2023,5,8),IF('別紙3-3_要件ﾁｪｯｸﾘｽﾄ(0508以降)'!$C$28="×","",IF(AND(踏み台シート!AT316=1,踏み台シート!AT530=1),2,IF(踏み台シート!AT316=1,1,""))),IF(AND(踏み台シート!AT316=1,踏み台シート!AT530=1),2,IF(踏み台シート!AT316=1,1,"")))</f>
        <v/>
      </c>
      <c r="AU106" s="5" t="str">
        <f>IF($AU$8&gt;=DATE(2023,5,8),IF('別紙3-3_要件ﾁｪｯｸﾘｽﾄ(0508以降)'!$C$28="×","",IF(AND(踏み台シート!AU316=1,踏み台シート!AU530=1),2,IF(踏み台シート!AU316=1,1,""))),IF(AND(踏み台シート!AU316=1,踏み台シート!AU530=1),2,IF(踏み台シート!AU316=1,1,"")))</f>
        <v/>
      </c>
      <c r="AV106" s="5" t="str">
        <f>IF($AV$8&gt;=DATE(2023,5,8),IF('別紙3-3_要件ﾁｪｯｸﾘｽﾄ(0508以降)'!$C$28="×","",IF(AND(踏み台シート!AV316=1,踏み台シート!AV530=1),2,IF(踏み台シート!AV316=1,1,""))),IF(AND(踏み台シート!AV316=1,踏み台シート!AV530=1),2,IF(踏み台シート!AV316=1,1,"")))</f>
        <v/>
      </c>
      <c r="AW106" s="5" t="str">
        <f>IF($AW$8&gt;=DATE(2023,5,8),IF('別紙3-3_要件ﾁｪｯｸﾘｽﾄ(0508以降)'!$C$28="×","",IF(AND(踏み台シート!AW316=1,踏み台シート!AW530=1),2,IF(踏み台シート!AW316=1,1,""))),IF(AND(踏み台シート!AW316=1,踏み台シート!AW530=1),2,IF(踏み台シート!AW316=1,1,"")))</f>
        <v/>
      </c>
      <c r="AX106" s="5" t="str">
        <f>IF($AX$8&gt;=DATE(2023,5,8),IF('別紙3-3_要件ﾁｪｯｸﾘｽﾄ(0508以降)'!$C$28="×","",IF(AND(踏み台シート!AX316=1,踏み台シート!AX530=1),2,IF(踏み台シート!AX316=1,1,""))),IF(AND(踏み台シート!AX316=1,踏み台シート!AX530=1),2,IF(踏み台シート!AX316=1,1,"")))</f>
        <v/>
      </c>
      <c r="AY106" s="5" t="str">
        <f>IF($AY$8&gt;=DATE(2023,5,8),IF('別紙3-3_要件ﾁｪｯｸﾘｽﾄ(0508以降)'!$C$28="×","",IF(AND(踏み台シート!AY316=1,踏み台シート!AY530=1),2,IF(踏み台シート!AY316=1,1,""))),IF(AND(踏み台シート!AY316=1,踏み台シート!AY530=1),2,IF(踏み台シート!AY316=1,1,"")))</f>
        <v/>
      </c>
      <c r="AZ106" s="5" t="str">
        <f>IF($AZ$8&gt;=DATE(2023,5,8),IF('別紙3-3_要件ﾁｪｯｸﾘｽﾄ(0508以降)'!$C$28="×","",IF(AND(踏み台シート!AZ316=1,踏み台シート!AZ530=1),2,IF(踏み台シート!AZ316=1,1,""))),IF(AND(踏み台シート!AZ316=1,踏み台シート!AZ530=1),2,IF(踏み台シート!AZ316=1,1,"")))</f>
        <v/>
      </c>
      <c r="BA106" s="5" t="str">
        <f>IF($BA$8&gt;=DATE(2023,5,8),IF('別紙3-3_要件ﾁｪｯｸﾘｽﾄ(0508以降)'!$C$28="×","",IF(AND(踏み台シート!BA316=1,踏み台シート!BA530=1),2,IF(踏み台シート!BA316=1,1,""))),IF(AND(踏み台シート!BA316=1,踏み台シート!BA530=1),2,IF(踏み台シート!BA316=1,1,"")))</f>
        <v/>
      </c>
      <c r="BB106" s="18" t="str">
        <f t="shared" si="30"/>
        <v/>
      </c>
      <c r="BC106" s="7" t="str">
        <f t="shared" si="26"/>
        <v/>
      </c>
      <c r="BD106" s="7" t="str">
        <f t="shared" si="27"/>
        <v/>
      </c>
    </row>
    <row r="107" spans="1:56" ht="24" hidden="1" customHeight="1" x14ac:dyDescent="0.2">
      <c r="A107" s="5" t="str">
        <f t="shared" si="29"/>
        <v/>
      </c>
      <c r="B107" s="14" t="str">
        <f>IF('別紙3-1_区分⑤所要額内訳'!B109="","",'別紙3-1_区分⑤所要額内訳'!B109)</f>
        <v/>
      </c>
      <c r="C107" s="5" t="str">
        <f>IF('別紙3-1_区分⑤所要額内訳'!C109="","",'別紙3-1_区分⑤所要額内訳'!C109)</f>
        <v/>
      </c>
      <c r="D107" s="5">
        <f>IF($D$8&gt;=DATE(2023,5,8),IF('別紙3-3_要件ﾁｪｯｸﾘｽﾄ(0508以降)'!$C$28="×","",IF(AND(踏み台シート!D317=1,踏み台シート!D531=1),2,IF(踏み台シート!D317=1,1,""))),IF(AND(踏み台シート!D317=1,踏み台シート!D531=1),2,IF(踏み台シート!D317=1,1,"")))</f>
        <v>1</v>
      </c>
      <c r="E107" s="5" t="str">
        <f>IF($E$8&gt;=DATE(2023,5,8),IF('別紙3-3_要件ﾁｪｯｸﾘｽﾄ(0508以降)'!$C$28="×","",IF(AND(踏み台シート!E317=1,踏み台シート!E531=1),2,IF(踏み台シート!E317=1,1,""))),IF(AND(踏み台シート!E317=1,踏み台シート!E531=1),2,IF(踏み台シート!E317=1,1,"")))</f>
        <v/>
      </c>
      <c r="F107" s="5" t="str">
        <f>IF($F$8&gt;=DATE(2023,5,8),IF('別紙3-3_要件ﾁｪｯｸﾘｽﾄ(0508以降)'!$C$28="×","",IF(AND(踏み台シート!F317=1,踏み台シート!F531=1),2,IF(踏み台シート!F317=1,1,""))),IF(AND(踏み台シート!F317=1,踏み台シート!F531=1),2,IF(踏み台シート!F317=1,1,"")))</f>
        <v/>
      </c>
      <c r="G107" s="5" t="str">
        <f>IF($G$8&gt;=DATE(2023,5,8),IF('別紙3-3_要件ﾁｪｯｸﾘｽﾄ(0508以降)'!$C$28="×","",IF(AND(踏み台シート!G317=1,踏み台シート!G531=1),2,IF(踏み台シート!G317=1,1,""))),IF(AND(踏み台シート!G317=1,踏み台シート!G531=1),2,IF(踏み台シート!G317=1,1,"")))</f>
        <v/>
      </c>
      <c r="H107" s="5" t="str">
        <f>IF($H$8&gt;=DATE(2023,5,8),IF('別紙3-3_要件ﾁｪｯｸﾘｽﾄ(0508以降)'!$C$28="×","",IF(AND(踏み台シート!H317=1,踏み台シート!H531=1),2,IF(踏み台シート!H317=1,1,""))),IF(AND(踏み台シート!H317=1,踏み台シート!H531=1),2,IF(踏み台シート!H317=1,1,"")))</f>
        <v/>
      </c>
      <c r="I107" s="5" t="str">
        <f>IF($I$8&gt;=DATE(2023,5,8),IF('別紙3-3_要件ﾁｪｯｸﾘｽﾄ(0508以降)'!$C$28="×","",IF(AND(踏み台シート!I317=1,踏み台シート!I531=1),2,IF(踏み台シート!I317=1,1,""))),IF(AND(踏み台シート!I317=1,踏み台シート!I531=1),2,IF(踏み台シート!I317=1,1,"")))</f>
        <v/>
      </c>
      <c r="J107" s="5" t="str">
        <f>IF($J$8&gt;=DATE(2023,5,8),IF('別紙3-3_要件ﾁｪｯｸﾘｽﾄ(0508以降)'!$C$28="×","",IF(AND(踏み台シート!J317=1,踏み台シート!J531=1),2,IF(踏み台シート!J317=1,1,""))),IF(AND(踏み台シート!J317=1,踏み台シート!J531=1),2,IF(踏み台シート!J317=1,1,"")))</f>
        <v/>
      </c>
      <c r="K107" s="5" t="str">
        <f>IF($K$8&gt;=DATE(2023,5,8),IF('別紙3-3_要件ﾁｪｯｸﾘｽﾄ(0508以降)'!$C$28="×","",IF(AND(踏み台シート!K317=1,踏み台シート!K531=1),2,IF(踏み台シート!K317=1,1,""))),IF(AND(踏み台シート!K317=1,踏み台シート!K531=1),2,IF(踏み台シート!K317=1,1,"")))</f>
        <v/>
      </c>
      <c r="L107" s="5" t="str">
        <f>IF($L$8&gt;=DATE(2023,5,8),IF('別紙3-3_要件ﾁｪｯｸﾘｽﾄ(0508以降)'!$C$28="×","",IF(AND(踏み台シート!L317=1,踏み台シート!L531=1),2,IF(踏み台シート!L317=1,1,""))),IF(AND(踏み台シート!L317=1,踏み台シート!L531=1),2,IF(踏み台シート!L317=1,1,"")))</f>
        <v/>
      </c>
      <c r="M107" s="5" t="str">
        <f>IF($M$8&gt;=DATE(2023,5,8),IF('別紙3-3_要件ﾁｪｯｸﾘｽﾄ(0508以降)'!$C$28="×","",IF(AND(踏み台シート!M317=1,踏み台シート!M531=1),2,IF(踏み台シート!M317=1,1,""))),IF(AND(踏み台シート!M317=1,踏み台シート!M531=1),2,IF(踏み台シート!M317=1,1,"")))</f>
        <v/>
      </c>
      <c r="N107" s="5" t="str">
        <f>IF($N$8&gt;=DATE(2023,5,8),IF('別紙3-3_要件ﾁｪｯｸﾘｽﾄ(0508以降)'!$C$28="×","",IF(AND(踏み台シート!N317=1,踏み台シート!N531=1),2,IF(踏み台シート!N317=1,1,""))),IF(AND(踏み台シート!N317=1,踏み台シート!N531=1),2,IF(踏み台シート!N317=1,1,"")))</f>
        <v/>
      </c>
      <c r="O107" s="5" t="str">
        <f>IF($O$8&gt;=DATE(2023,5,8),IF('別紙3-3_要件ﾁｪｯｸﾘｽﾄ(0508以降)'!$C$28="×","",IF(AND(踏み台シート!O317=1,踏み台シート!O531=1),2,IF(踏み台シート!O317=1,1,""))),IF(AND(踏み台シート!O317=1,踏み台シート!O531=1),2,IF(踏み台シート!O317=1,1,"")))</f>
        <v/>
      </c>
      <c r="P107" s="5" t="str">
        <f>IF($P$8&gt;=DATE(2023,5,8),IF('別紙3-3_要件ﾁｪｯｸﾘｽﾄ(0508以降)'!$C$28="×","",IF(AND(踏み台シート!P317=1,踏み台シート!P531=1),2,IF(踏み台シート!P317=1,1,""))),IF(AND(踏み台シート!P317=1,踏み台シート!P531=1),2,IF(踏み台シート!P317=1,1,"")))</f>
        <v/>
      </c>
      <c r="Q107" s="5" t="str">
        <f>IF($Q$8&gt;=DATE(2023,5,8),IF('別紙3-3_要件ﾁｪｯｸﾘｽﾄ(0508以降)'!$C$28="×","",IF(AND(踏み台シート!Q317=1,踏み台シート!Q531=1),2,IF(踏み台シート!Q317=1,1,""))),IF(AND(踏み台シート!Q317=1,踏み台シート!Q531=1),2,IF(踏み台シート!Q317=1,1,"")))</f>
        <v/>
      </c>
      <c r="R107" s="5" t="str">
        <f>IF($R$8&gt;=DATE(2023,5,8),IF('別紙3-3_要件ﾁｪｯｸﾘｽﾄ(0508以降)'!$C$28="×","",IF(AND(踏み台シート!R317=1,踏み台シート!R531=1),2,IF(踏み台シート!R317=1,1,""))),IF(AND(踏み台シート!R317=1,踏み台シート!R531=1),2,IF(踏み台シート!R317=1,1,"")))</f>
        <v/>
      </c>
      <c r="S107" s="5" t="str">
        <f>IF($S$8&gt;=DATE(2023,5,8),IF('別紙3-3_要件ﾁｪｯｸﾘｽﾄ(0508以降)'!$C$28="×","",IF(AND(踏み台シート!S317=1,踏み台シート!S531=1),2,IF(踏み台シート!S317=1,1,""))),IF(AND(踏み台シート!S317=1,踏み台シート!S531=1),2,IF(踏み台シート!S317=1,1,"")))</f>
        <v/>
      </c>
      <c r="T107" s="5" t="str">
        <f>IF($T$8&gt;=DATE(2023,5,8),IF('別紙3-3_要件ﾁｪｯｸﾘｽﾄ(0508以降)'!$C$28="×","",IF(AND(踏み台シート!T317=1,踏み台シート!T531=1),2,IF(踏み台シート!T317=1,1,""))),IF(AND(踏み台シート!T317=1,踏み台シート!T531=1),2,IF(踏み台シート!T317=1,1,"")))</f>
        <v/>
      </c>
      <c r="U107" s="5" t="str">
        <f>IF($U$8&gt;=DATE(2023,5,8),IF('別紙3-3_要件ﾁｪｯｸﾘｽﾄ(0508以降)'!$C$28="×","",IF(AND(踏み台シート!U317=1,踏み台シート!U531=1),2,IF(踏み台シート!U317=1,1,""))),IF(AND(踏み台シート!U317=1,踏み台シート!U531=1),2,IF(踏み台シート!U317=1,1,"")))</f>
        <v/>
      </c>
      <c r="V107" s="5" t="str">
        <f>IF($V$8&gt;=DATE(2023,5,8),IF('別紙3-3_要件ﾁｪｯｸﾘｽﾄ(0508以降)'!$C$28="×","",IF(AND(踏み台シート!V317=1,踏み台シート!V531=1),2,IF(踏み台シート!V317=1,1,""))),IF(AND(踏み台シート!V317=1,踏み台シート!V531=1),2,IF(踏み台シート!V317=1,1,"")))</f>
        <v/>
      </c>
      <c r="W107" s="5" t="str">
        <f>IF($W$8&gt;=DATE(2023,5,8),IF('別紙3-3_要件ﾁｪｯｸﾘｽﾄ(0508以降)'!$C$28="×","",IF(AND(踏み台シート!W317=1,踏み台シート!W531=1),2,IF(踏み台シート!W317=1,1,""))),IF(AND(踏み台シート!W317=1,踏み台シート!W531=1),2,IF(踏み台シート!W317=1,1,"")))</f>
        <v/>
      </c>
      <c r="X107" s="5" t="str">
        <f>IF($X$8&gt;=DATE(2023,5,8),IF('別紙3-3_要件ﾁｪｯｸﾘｽﾄ(0508以降)'!$C$28="×","",IF(AND(踏み台シート!X317=1,踏み台シート!X531=1),2,IF(踏み台シート!X317=1,1,""))),IF(AND(踏み台シート!X317=1,踏み台シート!X531=1),2,IF(踏み台シート!X317=1,1,"")))</f>
        <v/>
      </c>
      <c r="Y107" s="5" t="str">
        <f>IF($Y$8&gt;=DATE(2023,5,8),IF('別紙3-3_要件ﾁｪｯｸﾘｽﾄ(0508以降)'!$C$28="×","",IF(AND(踏み台シート!Y317=1,踏み台シート!Y531=1),2,IF(踏み台シート!Y317=1,1,""))),IF(AND(踏み台シート!Y317=1,踏み台シート!Y531=1),2,IF(踏み台シート!Y317=1,1,"")))</f>
        <v/>
      </c>
      <c r="Z107" s="5" t="str">
        <f>IF($Z$8&gt;=DATE(2023,5,8),IF('別紙3-3_要件ﾁｪｯｸﾘｽﾄ(0508以降)'!$C$28="×","",IF(AND(踏み台シート!Z317=1,踏み台シート!Z531=1),2,IF(踏み台シート!Z317=1,1,""))),IF(AND(踏み台シート!Z317=1,踏み台シート!Z531=1),2,IF(踏み台シート!Z317=1,1,"")))</f>
        <v/>
      </c>
      <c r="AA107" s="5" t="str">
        <f>IF($AA$8&gt;=DATE(2023,5,8),IF('別紙3-3_要件ﾁｪｯｸﾘｽﾄ(0508以降)'!$C$28="×","",IF(AND(踏み台シート!AA317=1,踏み台シート!AA531=1),2,IF(踏み台シート!AA317=1,1,""))),IF(AND(踏み台シート!AA317=1,踏み台シート!AA531=1),2,IF(踏み台シート!AA317=1,1,"")))</f>
        <v/>
      </c>
      <c r="AB107" s="5" t="str">
        <f>IF($AB$8&gt;=DATE(2023,5,8),IF('別紙3-3_要件ﾁｪｯｸﾘｽﾄ(0508以降)'!$C$28="×","",IF(AND(踏み台シート!AB317=1,踏み台シート!AB531=1),2,IF(踏み台シート!AB317=1,1,""))),IF(AND(踏み台シート!AB317=1,踏み台シート!AB531=1),2,IF(踏み台シート!AB317=1,1,"")))</f>
        <v/>
      </c>
      <c r="AC107" s="5" t="str">
        <f>IF($AC$8&gt;=DATE(2023,5,8),IF('別紙3-3_要件ﾁｪｯｸﾘｽﾄ(0508以降)'!$C$28="×","",IF(AND(踏み台シート!AC317=1,踏み台シート!AC531=1),2,IF(踏み台シート!AC317=1,1,""))),IF(AND(踏み台シート!AC317=1,踏み台シート!AC531=1),2,IF(踏み台シート!AC317=1,1,"")))</f>
        <v/>
      </c>
      <c r="AD107" s="5" t="str">
        <f>IF($AD$8&gt;=DATE(2023,5,8),IF('別紙3-3_要件ﾁｪｯｸﾘｽﾄ(0508以降)'!$C$28="×","",IF(AND(踏み台シート!AD317=1,踏み台シート!AD531=1),2,IF(踏み台シート!AD317=1,1,""))),IF(AND(踏み台シート!AD317=1,踏み台シート!AD531=1),2,IF(踏み台シート!AD317=1,1,"")))</f>
        <v/>
      </c>
      <c r="AE107" s="5" t="str">
        <f>IF($AE$8&gt;=DATE(2023,5,8),IF('別紙3-3_要件ﾁｪｯｸﾘｽﾄ(0508以降)'!$C$28="×","",IF(AND(踏み台シート!AE317=1,踏み台シート!AE531=1),2,IF(踏み台シート!AE317=1,1,""))),IF(AND(踏み台シート!AE317=1,踏み台シート!AE531=1),2,IF(踏み台シート!AE317=1,1,"")))</f>
        <v/>
      </c>
      <c r="AF107" s="5" t="str">
        <f>IF($AF$8&gt;=DATE(2023,5,8),IF('別紙3-3_要件ﾁｪｯｸﾘｽﾄ(0508以降)'!$C$28="×","",IF(AND(踏み台シート!AF317=1,踏み台シート!AF531=1),2,IF(踏み台シート!AF317=1,1,""))),IF(AND(踏み台シート!AF317=1,踏み台シート!AF531=1),2,IF(踏み台シート!AF317=1,1,"")))</f>
        <v/>
      </c>
      <c r="AG107" s="5" t="str">
        <f>IF($AG$8&gt;=DATE(2023,5,8),IF('別紙3-3_要件ﾁｪｯｸﾘｽﾄ(0508以降)'!$C$28="×","",IF(AND(踏み台シート!AG317=1,踏み台シート!AG531=1),2,IF(踏み台シート!AG317=1,1,""))),IF(AND(踏み台シート!AG317=1,踏み台シート!AG531=1),2,IF(踏み台シート!AG317=1,1,"")))</f>
        <v/>
      </c>
      <c r="AH107" s="5" t="str">
        <f>IF($AH$8&gt;=DATE(2023,5,8),IF('別紙3-3_要件ﾁｪｯｸﾘｽﾄ(0508以降)'!$C$28="×","",IF(AND(踏み台シート!AH317=1,踏み台シート!AH531=1),2,IF(踏み台シート!AH317=1,1,""))),IF(AND(踏み台シート!AH317=1,踏み台シート!AH531=1),2,IF(踏み台シート!AH317=1,1,"")))</f>
        <v/>
      </c>
      <c r="AI107" s="5" t="str">
        <f>IF($AI$8&gt;=DATE(2023,5,8),IF('別紙3-3_要件ﾁｪｯｸﾘｽﾄ(0508以降)'!$C$28="×","",IF(AND(踏み台シート!AI317=1,踏み台シート!AI531=1),2,IF(踏み台シート!AI317=1,1,""))),IF(AND(踏み台シート!AI317=1,踏み台シート!AI531=1),2,IF(踏み台シート!AI317=1,1,"")))</f>
        <v/>
      </c>
      <c r="AJ107" s="5" t="str">
        <f>IF($AJ$8&gt;=DATE(2023,5,8),IF('別紙3-3_要件ﾁｪｯｸﾘｽﾄ(0508以降)'!$C$28="×","",IF(AND(踏み台シート!AJ317=1,踏み台シート!AJ531=1),2,IF(踏み台シート!AJ317=1,1,""))),IF(AND(踏み台シート!AJ317=1,踏み台シート!AJ531=1),2,IF(踏み台シート!AJ317=1,1,"")))</f>
        <v/>
      </c>
      <c r="AK107" s="5" t="str">
        <f>IF($AK$8&gt;=DATE(2023,5,8),IF('別紙3-3_要件ﾁｪｯｸﾘｽﾄ(0508以降)'!$C$28="×","",IF(AND(踏み台シート!AK317=1,踏み台シート!AK531=1),2,IF(踏み台シート!AK317=1,1,""))),IF(AND(踏み台シート!AK317=1,踏み台シート!AK531=1),2,IF(踏み台シート!AK317=1,1,"")))</f>
        <v/>
      </c>
      <c r="AL107" s="5" t="str">
        <f>IF($AL$8&gt;=DATE(2023,5,8),IF('別紙3-3_要件ﾁｪｯｸﾘｽﾄ(0508以降)'!$C$28="×","",IF(AND(踏み台シート!AL317=1,踏み台シート!AL531=1),2,IF(踏み台シート!AL317=1,1,""))),IF(AND(踏み台シート!AL317=1,踏み台シート!AL531=1),2,IF(踏み台シート!AL317=1,1,"")))</f>
        <v/>
      </c>
      <c r="AM107" s="5" t="str">
        <f>IF($AM$8&gt;=DATE(2023,5,8),IF('別紙3-3_要件ﾁｪｯｸﾘｽﾄ(0508以降)'!$C$28="×","",IF(AND(踏み台シート!AM317=1,踏み台シート!AM531=1),2,IF(踏み台シート!AM317=1,1,""))),IF(AND(踏み台シート!AM317=1,踏み台シート!AM531=1),2,IF(踏み台シート!AM317=1,1,"")))</f>
        <v/>
      </c>
      <c r="AN107" s="5" t="str">
        <f>IF($AN$8&gt;=DATE(2023,5,8),IF('別紙3-3_要件ﾁｪｯｸﾘｽﾄ(0508以降)'!$C$28="×","",IF(AND(踏み台シート!AN317=1,踏み台シート!AN531=1),2,IF(踏み台シート!AN317=1,1,""))),IF(AND(踏み台シート!AN317=1,踏み台シート!AN531=1),2,IF(踏み台シート!AN317=1,1,"")))</f>
        <v/>
      </c>
      <c r="AO107" s="5" t="str">
        <f>IF($AO$8&gt;=DATE(2023,5,8),IF('別紙3-3_要件ﾁｪｯｸﾘｽﾄ(0508以降)'!$C$28="×","",IF(AND(踏み台シート!AO317=1,踏み台シート!AO531=1),2,IF(踏み台シート!AO317=1,1,""))),IF(AND(踏み台シート!AO317=1,踏み台シート!AO531=1),2,IF(踏み台シート!AO317=1,1,"")))</f>
        <v/>
      </c>
      <c r="AP107" s="5" t="str">
        <f>IF($AP$8&gt;=DATE(2023,5,8),IF('別紙3-3_要件ﾁｪｯｸﾘｽﾄ(0508以降)'!$C$28="×","",IF(AND(踏み台シート!AP317=1,踏み台シート!AP531=1),2,IF(踏み台シート!AP317=1,1,""))),IF(AND(踏み台シート!AP317=1,踏み台シート!AP531=1),2,IF(踏み台シート!AP317=1,1,"")))</f>
        <v/>
      </c>
      <c r="AQ107" s="5" t="str">
        <f>IF($AQ$8&gt;=DATE(2023,5,8),IF('別紙3-3_要件ﾁｪｯｸﾘｽﾄ(0508以降)'!$C$28="×","",IF(AND(踏み台シート!AQ317=1,踏み台シート!AQ531=1),2,IF(踏み台シート!AQ317=1,1,""))),IF(AND(踏み台シート!AQ317=1,踏み台シート!AQ531=1),2,IF(踏み台シート!AQ317=1,1,"")))</f>
        <v/>
      </c>
      <c r="AR107" s="5" t="str">
        <f>IF($AR$8&gt;=DATE(2023,5,8),IF('別紙3-3_要件ﾁｪｯｸﾘｽﾄ(0508以降)'!$C$28="×","",IF(AND(踏み台シート!AR317=1,踏み台シート!AR531=1),2,IF(踏み台シート!AR317=1,1,""))),IF(AND(踏み台シート!AR317=1,踏み台シート!AR531=1),2,IF(踏み台シート!AR317=1,1,"")))</f>
        <v/>
      </c>
      <c r="AS107" s="5" t="str">
        <f>IF($AS$8&gt;=DATE(2023,5,8),IF('別紙3-3_要件ﾁｪｯｸﾘｽﾄ(0508以降)'!$C$28="×","",IF(AND(踏み台シート!AS317=1,踏み台シート!AS531=1),2,IF(踏み台シート!AS317=1,1,""))),IF(AND(踏み台シート!AS317=1,踏み台シート!AS531=1),2,IF(踏み台シート!AS317=1,1,"")))</f>
        <v/>
      </c>
      <c r="AT107" s="5" t="str">
        <f>IF($AT$8&gt;=DATE(2023,5,8),IF('別紙3-3_要件ﾁｪｯｸﾘｽﾄ(0508以降)'!$C$28="×","",IF(AND(踏み台シート!AT317=1,踏み台シート!AT531=1),2,IF(踏み台シート!AT317=1,1,""))),IF(AND(踏み台シート!AT317=1,踏み台シート!AT531=1),2,IF(踏み台シート!AT317=1,1,"")))</f>
        <v/>
      </c>
      <c r="AU107" s="5" t="str">
        <f>IF($AU$8&gt;=DATE(2023,5,8),IF('別紙3-3_要件ﾁｪｯｸﾘｽﾄ(0508以降)'!$C$28="×","",IF(AND(踏み台シート!AU317=1,踏み台シート!AU531=1),2,IF(踏み台シート!AU317=1,1,""))),IF(AND(踏み台シート!AU317=1,踏み台シート!AU531=1),2,IF(踏み台シート!AU317=1,1,"")))</f>
        <v/>
      </c>
      <c r="AV107" s="5" t="str">
        <f>IF($AV$8&gt;=DATE(2023,5,8),IF('別紙3-3_要件ﾁｪｯｸﾘｽﾄ(0508以降)'!$C$28="×","",IF(AND(踏み台シート!AV317=1,踏み台シート!AV531=1),2,IF(踏み台シート!AV317=1,1,""))),IF(AND(踏み台シート!AV317=1,踏み台シート!AV531=1),2,IF(踏み台シート!AV317=1,1,"")))</f>
        <v/>
      </c>
      <c r="AW107" s="5" t="str">
        <f>IF($AW$8&gt;=DATE(2023,5,8),IF('別紙3-3_要件ﾁｪｯｸﾘｽﾄ(0508以降)'!$C$28="×","",IF(AND(踏み台シート!AW317=1,踏み台シート!AW531=1),2,IF(踏み台シート!AW317=1,1,""))),IF(AND(踏み台シート!AW317=1,踏み台シート!AW531=1),2,IF(踏み台シート!AW317=1,1,"")))</f>
        <v/>
      </c>
      <c r="AX107" s="5" t="str">
        <f>IF($AX$8&gt;=DATE(2023,5,8),IF('別紙3-3_要件ﾁｪｯｸﾘｽﾄ(0508以降)'!$C$28="×","",IF(AND(踏み台シート!AX317=1,踏み台シート!AX531=1),2,IF(踏み台シート!AX317=1,1,""))),IF(AND(踏み台シート!AX317=1,踏み台シート!AX531=1),2,IF(踏み台シート!AX317=1,1,"")))</f>
        <v/>
      </c>
      <c r="AY107" s="5" t="str">
        <f>IF($AY$8&gt;=DATE(2023,5,8),IF('別紙3-3_要件ﾁｪｯｸﾘｽﾄ(0508以降)'!$C$28="×","",IF(AND(踏み台シート!AY317=1,踏み台シート!AY531=1),2,IF(踏み台シート!AY317=1,1,""))),IF(AND(踏み台シート!AY317=1,踏み台シート!AY531=1),2,IF(踏み台シート!AY317=1,1,"")))</f>
        <v/>
      </c>
      <c r="AZ107" s="5" t="str">
        <f>IF($AZ$8&gt;=DATE(2023,5,8),IF('別紙3-3_要件ﾁｪｯｸﾘｽﾄ(0508以降)'!$C$28="×","",IF(AND(踏み台シート!AZ317=1,踏み台シート!AZ531=1),2,IF(踏み台シート!AZ317=1,1,""))),IF(AND(踏み台シート!AZ317=1,踏み台シート!AZ531=1),2,IF(踏み台シート!AZ317=1,1,"")))</f>
        <v/>
      </c>
      <c r="BA107" s="5" t="str">
        <f>IF($BA$8&gt;=DATE(2023,5,8),IF('別紙3-3_要件ﾁｪｯｸﾘｽﾄ(0508以降)'!$C$28="×","",IF(AND(踏み台シート!BA317=1,踏み台シート!BA531=1),2,IF(踏み台シート!BA317=1,1,""))),IF(AND(踏み台シート!BA317=1,踏み台シート!BA531=1),2,IF(踏み台シート!BA317=1,1,"")))</f>
        <v/>
      </c>
      <c r="BB107" s="18" t="str">
        <f t="shared" si="30"/>
        <v/>
      </c>
      <c r="BC107" s="7" t="str">
        <f t="shared" si="26"/>
        <v/>
      </c>
      <c r="BD107" s="7" t="str">
        <f t="shared" si="27"/>
        <v/>
      </c>
    </row>
    <row r="108" spans="1:56" ht="24" hidden="1" customHeight="1" x14ac:dyDescent="0.2">
      <c r="A108" s="5" t="str">
        <f t="shared" si="29"/>
        <v/>
      </c>
      <c r="B108" s="14" t="str">
        <f>IF('別紙3-1_区分⑤所要額内訳'!B110="","",'別紙3-1_区分⑤所要額内訳'!B110)</f>
        <v/>
      </c>
      <c r="C108" s="5" t="str">
        <f>IF('別紙3-1_区分⑤所要額内訳'!C110="","",'別紙3-1_区分⑤所要額内訳'!C110)</f>
        <v/>
      </c>
      <c r="D108" s="5">
        <f>IF($D$8&gt;=DATE(2023,5,8),IF('別紙3-3_要件ﾁｪｯｸﾘｽﾄ(0508以降)'!$C$28="×","",IF(AND(踏み台シート!D318=1,踏み台シート!D532=1),2,IF(踏み台シート!D318=1,1,""))),IF(AND(踏み台シート!D318=1,踏み台シート!D532=1),2,IF(踏み台シート!D318=1,1,"")))</f>
        <v>1</v>
      </c>
      <c r="E108" s="5" t="str">
        <f>IF($E$8&gt;=DATE(2023,5,8),IF('別紙3-3_要件ﾁｪｯｸﾘｽﾄ(0508以降)'!$C$28="×","",IF(AND(踏み台シート!E318=1,踏み台シート!E532=1),2,IF(踏み台シート!E318=1,1,""))),IF(AND(踏み台シート!E318=1,踏み台シート!E532=1),2,IF(踏み台シート!E318=1,1,"")))</f>
        <v/>
      </c>
      <c r="F108" s="5" t="str">
        <f>IF($F$8&gt;=DATE(2023,5,8),IF('別紙3-3_要件ﾁｪｯｸﾘｽﾄ(0508以降)'!$C$28="×","",IF(AND(踏み台シート!F318=1,踏み台シート!F532=1),2,IF(踏み台シート!F318=1,1,""))),IF(AND(踏み台シート!F318=1,踏み台シート!F532=1),2,IF(踏み台シート!F318=1,1,"")))</f>
        <v/>
      </c>
      <c r="G108" s="5" t="str">
        <f>IF($G$8&gt;=DATE(2023,5,8),IF('別紙3-3_要件ﾁｪｯｸﾘｽﾄ(0508以降)'!$C$28="×","",IF(AND(踏み台シート!G318=1,踏み台シート!G532=1),2,IF(踏み台シート!G318=1,1,""))),IF(AND(踏み台シート!G318=1,踏み台シート!G532=1),2,IF(踏み台シート!G318=1,1,"")))</f>
        <v/>
      </c>
      <c r="H108" s="5" t="str">
        <f>IF($H$8&gt;=DATE(2023,5,8),IF('別紙3-3_要件ﾁｪｯｸﾘｽﾄ(0508以降)'!$C$28="×","",IF(AND(踏み台シート!H318=1,踏み台シート!H532=1),2,IF(踏み台シート!H318=1,1,""))),IF(AND(踏み台シート!H318=1,踏み台シート!H532=1),2,IF(踏み台シート!H318=1,1,"")))</f>
        <v/>
      </c>
      <c r="I108" s="5" t="str">
        <f>IF($I$8&gt;=DATE(2023,5,8),IF('別紙3-3_要件ﾁｪｯｸﾘｽﾄ(0508以降)'!$C$28="×","",IF(AND(踏み台シート!I318=1,踏み台シート!I532=1),2,IF(踏み台シート!I318=1,1,""))),IF(AND(踏み台シート!I318=1,踏み台シート!I532=1),2,IF(踏み台シート!I318=1,1,"")))</f>
        <v/>
      </c>
      <c r="J108" s="5" t="str">
        <f>IF($J$8&gt;=DATE(2023,5,8),IF('別紙3-3_要件ﾁｪｯｸﾘｽﾄ(0508以降)'!$C$28="×","",IF(AND(踏み台シート!J318=1,踏み台シート!J532=1),2,IF(踏み台シート!J318=1,1,""))),IF(AND(踏み台シート!J318=1,踏み台シート!J532=1),2,IF(踏み台シート!J318=1,1,"")))</f>
        <v/>
      </c>
      <c r="K108" s="5" t="str">
        <f>IF($K$8&gt;=DATE(2023,5,8),IF('別紙3-3_要件ﾁｪｯｸﾘｽﾄ(0508以降)'!$C$28="×","",IF(AND(踏み台シート!K318=1,踏み台シート!K532=1),2,IF(踏み台シート!K318=1,1,""))),IF(AND(踏み台シート!K318=1,踏み台シート!K532=1),2,IF(踏み台シート!K318=1,1,"")))</f>
        <v/>
      </c>
      <c r="L108" s="5" t="str">
        <f>IF($L$8&gt;=DATE(2023,5,8),IF('別紙3-3_要件ﾁｪｯｸﾘｽﾄ(0508以降)'!$C$28="×","",IF(AND(踏み台シート!L318=1,踏み台シート!L532=1),2,IF(踏み台シート!L318=1,1,""))),IF(AND(踏み台シート!L318=1,踏み台シート!L532=1),2,IF(踏み台シート!L318=1,1,"")))</f>
        <v/>
      </c>
      <c r="M108" s="5" t="str">
        <f>IF($M$8&gt;=DATE(2023,5,8),IF('別紙3-3_要件ﾁｪｯｸﾘｽﾄ(0508以降)'!$C$28="×","",IF(AND(踏み台シート!M318=1,踏み台シート!M532=1),2,IF(踏み台シート!M318=1,1,""))),IF(AND(踏み台シート!M318=1,踏み台シート!M532=1),2,IF(踏み台シート!M318=1,1,"")))</f>
        <v/>
      </c>
      <c r="N108" s="5" t="str">
        <f>IF($N$8&gt;=DATE(2023,5,8),IF('別紙3-3_要件ﾁｪｯｸﾘｽﾄ(0508以降)'!$C$28="×","",IF(AND(踏み台シート!N318=1,踏み台シート!N532=1),2,IF(踏み台シート!N318=1,1,""))),IF(AND(踏み台シート!N318=1,踏み台シート!N532=1),2,IF(踏み台シート!N318=1,1,"")))</f>
        <v/>
      </c>
      <c r="O108" s="5" t="str">
        <f>IF($O$8&gt;=DATE(2023,5,8),IF('別紙3-3_要件ﾁｪｯｸﾘｽﾄ(0508以降)'!$C$28="×","",IF(AND(踏み台シート!O318=1,踏み台シート!O532=1),2,IF(踏み台シート!O318=1,1,""))),IF(AND(踏み台シート!O318=1,踏み台シート!O532=1),2,IF(踏み台シート!O318=1,1,"")))</f>
        <v/>
      </c>
      <c r="P108" s="5" t="str">
        <f>IF($P$8&gt;=DATE(2023,5,8),IF('別紙3-3_要件ﾁｪｯｸﾘｽﾄ(0508以降)'!$C$28="×","",IF(AND(踏み台シート!P318=1,踏み台シート!P532=1),2,IF(踏み台シート!P318=1,1,""))),IF(AND(踏み台シート!P318=1,踏み台シート!P532=1),2,IF(踏み台シート!P318=1,1,"")))</f>
        <v/>
      </c>
      <c r="Q108" s="5" t="str">
        <f>IF($Q$8&gt;=DATE(2023,5,8),IF('別紙3-3_要件ﾁｪｯｸﾘｽﾄ(0508以降)'!$C$28="×","",IF(AND(踏み台シート!Q318=1,踏み台シート!Q532=1),2,IF(踏み台シート!Q318=1,1,""))),IF(AND(踏み台シート!Q318=1,踏み台シート!Q532=1),2,IF(踏み台シート!Q318=1,1,"")))</f>
        <v/>
      </c>
      <c r="R108" s="5" t="str">
        <f>IF($R$8&gt;=DATE(2023,5,8),IF('別紙3-3_要件ﾁｪｯｸﾘｽﾄ(0508以降)'!$C$28="×","",IF(AND(踏み台シート!R318=1,踏み台シート!R532=1),2,IF(踏み台シート!R318=1,1,""))),IF(AND(踏み台シート!R318=1,踏み台シート!R532=1),2,IF(踏み台シート!R318=1,1,"")))</f>
        <v/>
      </c>
      <c r="S108" s="5" t="str">
        <f>IF($S$8&gt;=DATE(2023,5,8),IF('別紙3-3_要件ﾁｪｯｸﾘｽﾄ(0508以降)'!$C$28="×","",IF(AND(踏み台シート!S318=1,踏み台シート!S532=1),2,IF(踏み台シート!S318=1,1,""))),IF(AND(踏み台シート!S318=1,踏み台シート!S532=1),2,IF(踏み台シート!S318=1,1,"")))</f>
        <v/>
      </c>
      <c r="T108" s="5" t="str">
        <f>IF($T$8&gt;=DATE(2023,5,8),IF('別紙3-3_要件ﾁｪｯｸﾘｽﾄ(0508以降)'!$C$28="×","",IF(AND(踏み台シート!T318=1,踏み台シート!T532=1),2,IF(踏み台シート!T318=1,1,""))),IF(AND(踏み台シート!T318=1,踏み台シート!T532=1),2,IF(踏み台シート!T318=1,1,"")))</f>
        <v/>
      </c>
      <c r="U108" s="5" t="str">
        <f>IF($U$8&gt;=DATE(2023,5,8),IF('別紙3-3_要件ﾁｪｯｸﾘｽﾄ(0508以降)'!$C$28="×","",IF(AND(踏み台シート!U318=1,踏み台シート!U532=1),2,IF(踏み台シート!U318=1,1,""))),IF(AND(踏み台シート!U318=1,踏み台シート!U532=1),2,IF(踏み台シート!U318=1,1,"")))</f>
        <v/>
      </c>
      <c r="V108" s="5" t="str">
        <f>IF($V$8&gt;=DATE(2023,5,8),IF('別紙3-3_要件ﾁｪｯｸﾘｽﾄ(0508以降)'!$C$28="×","",IF(AND(踏み台シート!V318=1,踏み台シート!V532=1),2,IF(踏み台シート!V318=1,1,""))),IF(AND(踏み台シート!V318=1,踏み台シート!V532=1),2,IF(踏み台シート!V318=1,1,"")))</f>
        <v/>
      </c>
      <c r="W108" s="5" t="str">
        <f>IF($W$8&gt;=DATE(2023,5,8),IF('別紙3-3_要件ﾁｪｯｸﾘｽﾄ(0508以降)'!$C$28="×","",IF(AND(踏み台シート!W318=1,踏み台シート!W532=1),2,IF(踏み台シート!W318=1,1,""))),IF(AND(踏み台シート!W318=1,踏み台シート!W532=1),2,IF(踏み台シート!W318=1,1,"")))</f>
        <v/>
      </c>
      <c r="X108" s="5" t="str">
        <f>IF($X$8&gt;=DATE(2023,5,8),IF('別紙3-3_要件ﾁｪｯｸﾘｽﾄ(0508以降)'!$C$28="×","",IF(AND(踏み台シート!X318=1,踏み台シート!X532=1),2,IF(踏み台シート!X318=1,1,""))),IF(AND(踏み台シート!X318=1,踏み台シート!X532=1),2,IF(踏み台シート!X318=1,1,"")))</f>
        <v/>
      </c>
      <c r="Y108" s="5" t="str">
        <f>IF($Y$8&gt;=DATE(2023,5,8),IF('別紙3-3_要件ﾁｪｯｸﾘｽﾄ(0508以降)'!$C$28="×","",IF(AND(踏み台シート!Y318=1,踏み台シート!Y532=1),2,IF(踏み台シート!Y318=1,1,""))),IF(AND(踏み台シート!Y318=1,踏み台シート!Y532=1),2,IF(踏み台シート!Y318=1,1,"")))</f>
        <v/>
      </c>
      <c r="Z108" s="5" t="str">
        <f>IF($Z$8&gt;=DATE(2023,5,8),IF('別紙3-3_要件ﾁｪｯｸﾘｽﾄ(0508以降)'!$C$28="×","",IF(AND(踏み台シート!Z318=1,踏み台シート!Z532=1),2,IF(踏み台シート!Z318=1,1,""))),IF(AND(踏み台シート!Z318=1,踏み台シート!Z532=1),2,IF(踏み台シート!Z318=1,1,"")))</f>
        <v/>
      </c>
      <c r="AA108" s="5" t="str">
        <f>IF($AA$8&gt;=DATE(2023,5,8),IF('別紙3-3_要件ﾁｪｯｸﾘｽﾄ(0508以降)'!$C$28="×","",IF(AND(踏み台シート!AA318=1,踏み台シート!AA532=1),2,IF(踏み台シート!AA318=1,1,""))),IF(AND(踏み台シート!AA318=1,踏み台シート!AA532=1),2,IF(踏み台シート!AA318=1,1,"")))</f>
        <v/>
      </c>
      <c r="AB108" s="5" t="str">
        <f>IF($AB$8&gt;=DATE(2023,5,8),IF('別紙3-3_要件ﾁｪｯｸﾘｽﾄ(0508以降)'!$C$28="×","",IF(AND(踏み台シート!AB318=1,踏み台シート!AB532=1),2,IF(踏み台シート!AB318=1,1,""))),IF(AND(踏み台シート!AB318=1,踏み台シート!AB532=1),2,IF(踏み台シート!AB318=1,1,"")))</f>
        <v/>
      </c>
      <c r="AC108" s="5" t="str">
        <f>IF($AC$8&gt;=DATE(2023,5,8),IF('別紙3-3_要件ﾁｪｯｸﾘｽﾄ(0508以降)'!$C$28="×","",IF(AND(踏み台シート!AC318=1,踏み台シート!AC532=1),2,IF(踏み台シート!AC318=1,1,""))),IF(AND(踏み台シート!AC318=1,踏み台シート!AC532=1),2,IF(踏み台シート!AC318=1,1,"")))</f>
        <v/>
      </c>
      <c r="AD108" s="5" t="str">
        <f>IF($AD$8&gt;=DATE(2023,5,8),IF('別紙3-3_要件ﾁｪｯｸﾘｽﾄ(0508以降)'!$C$28="×","",IF(AND(踏み台シート!AD318=1,踏み台シート!AD532=1),2,IF(踏み台シート!AD318=1,1,""))),IF(AND(踏み台シート!AD318=1,踏み台シート!AD532=1),2,IF(踏み台シート!AD318=1,1,"")))</f>
        <v/>
      </c>
      <c r="AE108" s="5" t="str">
        <f>IF($AE$8&gt;=DATE(2023,5,8),IF('別紙3-3_要件ﾁｪｯｸﾘｽﾄ(0508以降)'!$C$28="×","",IF(AND(踏み台シート!AE318=1,踏み台シート!AE532=1),2,IF(踏み台シート!AE318=1,1,""))),IF(AND(踏み台シート!AE318=1,踏み台シート!AE532=1),2,IF(踏み台シート!AE318=1,1,"")))</f>
        <v/>
      </c>
      <c r="AF108" s="5" t="str">
        <f>IF($AF$8&gt;=DATE(2023,5,8),IF('別紙3-3_要件ﾁｪｯｸﾘｽﾄ(0508以降)'!$C$28="×","",IF(AND(踏み台シート!AF318=1,踏み台シート!AF532=1),2,IF(踏み台シート!AF318=1,1,""))),IF(AND(踏み台シート!AF318=1,踏み台シート!AF532=1),2,IF(踏み台シート!AF318=1,1,"")))</f>
        <v/>
      </c>
      <c r="AG108" s="5" t="str">
        <f>IF($AG$8&gt;=DATE(2023,5,8),IF('別紙3-3_要件ﾁｪｯｸﾘｽﾄ(0508以降)'!$C$28="×","",IF(AND(踏み台シート!AG318=1,踏み台シート!AG532=1),2,IF(踏み台シート!AG318=1,1,""))),IF(AND(踏み台シート!AG318=1,踏み台シート!AG532=1),2,IF(踏み台シート!AG318=1,1,"")))</f>
        <v/>
      </c>
      <c r="AH108" s="5" t="str">
        <f>IF($AH$8&gt;=DATE(2023,5,8),IF('別紙3-3_要件ﾁｪｯｸﾘｽﾄ(0508以降)'!$C$28="×","",IF(AND(踏み台シート!AH318=1,踏み台シート!AH532=1),2,IF(踏み台シート!AH318=1,1,""))),IF(AND(踏み台シート!AH318=1,踏み台シート!AH532=1),2,IF(踏み台シート!AH318=1,1,"")))</f>
        <v/>
      </c>
      <c r="AI108" s="5" t="str">
        <f>IF($AI$8&gt;=DATE(2023,5,8),IF('別紙3-3_要件ﾁｪｯｸﾘｽﾄ(0508以降)'!$C$28="×","",IF(AND(踏み台シート!AI318=1,踏み台シート!AI532=1),2,IF(踏み台シート!AI318=1,1,""))),IF(AND(踏み台シート!AI318=1,踏み台シート!AI532=1),2,IF(踏み台シート!AI318=1,1,"")))</f>
        <v/>
      </c>
      <c r="AJ108" s="5" t="str">
        <f>IF($AJ$8&gt;=DATE(2023,5,8),IF('別紙3-3_要件ﾁｪｯｸﾘｽﾄ(0508以降)'!$C$28="×","",IF(AND(踏み台シート!AJ318=1,踏み台シート!AJ532=1),2,IF(踏み台シート!AJ318=1,1,""))),IF(AND(踏み台シート!AJ318=1,踏み台シート!AJ532=1),2,IF(踏み台シート!AJ318=1,1,"")))</f>
        <v/>
      </c>
      <c r="AK108" s="5" t="str">
        <f>IF($AK$8&gt;=DATE(2023,5,8),IF('別紙3-3_要件ﾁｪｯｸﾘｽﾄ(0508以降)'!$C$28="×","",IF(AND(踏み台シート!AK318=1,踏み台シート!AK532=1),2,IF(踏み台シート!AK318=1,1,""))),IF(AND(踏み台シート!AK318=1,踏み台シート!AK532=1),2,IF(踏み台シート!AK318=1,1,"")))</f>
        <v/>
      </c>
      <c r="AL108" s="5" t="str">
        <f>IF($AL$8&gt;=DATE(2023,5,8),IF('別紙3-3_要件ﾁｪｯｸﾘｽﾄ(0508以降)'!$C$28="×","",IF(AND(踏み台シート!AL318=1,踏み台シート!AL532=1),2,IF(踏み台シート!AL318=1,1,""))),IF(AND(踏み台シート!AL318=1,踏み台シート!AL532=1),2,IF(踏み台シート!AL318=1,1,"")))</f>
        <v/>
      </c>
      <c r="AM108" s="5" t="str">
        <f>IF($AM$8&gt;=DATE(2023,5,8),IF('別紙3-3_要件ﾁｪｯｸﾘｽﾄ(0508以降)'!$C$28="×","",IF(AND(踏み台シート!AM318=1,踏み台シート!AM532=1),2,IF(踏み台シート!AM318=1,1,""))),IF(AND(踏み台シート!AM318=1,踏み台シート!AM532=1),2,IF(踏み台シート!AM318=1,1,"")))</f>
        <v/>
      </c>
      <c r="AN108" s="5" t="str">
        <f>IF($AN$8&gt;=DATE(2023,5,8),IF('別紙3-3_要件ﾁｪｯｸﾘｽﾄ(0508以降)'!$C$28="×","",IF(AND(踏み台シート!AN318=1,踏み台シート!AN532=1),2,IF(踏み台シート!AN318=1,1,""))),IF(AND(踏み台シート!AN318=1,踏み台シート!AN532=1),2,IF(踏み台シート!AN318=1,1,"")))</f>
        <v/>
      </c>
      <c r="AO108" s="5" t="str">
        <f>IF($AO$8&gt;=DATE(2023,5,8),IF('別紙3-3_要件ﾁｪｯｸﾘｽﾄ(0508以降)'!$C$28="×","",IF(AND(踏み台シート!AO318=1,踏み台シート!AO532=1),2,IF(踏み台シート!AO318=1,1,""))),IF(AND(踏み台シート!AO318=1,踏み台シート!AO532=1),2,IF(踏み台シート!AO318=1,1,"")))</f>
        <v/>
      </c>
      <c r="AP108" s="5" t="str">
        <f>IF($AP$8&gt;=DATE(2023,5,8),IF('別紙3-3_要件ﾁｪｯｸﾘｽﾄ(0508以降)'!$C$28="×","",IF(AND(踏み台シート!AP318=1,踏み台シート!AP532=1),2,IF(踏み台シート!AP318=1,1,""))),IF(AND(踏み台シート!AP318=1,踏み台シート!AP532=1),2,IF(踏み台シート!AP318=1,1,"")))</f>
        <v/>
      </c>
      <c r="AQ108" s="5" t="str">
        <f>IF($AQ$8&gt;=DATE(2023,5,8),IF('別紙3-3_要件ﾁｪｯｸﾘｽﾄ(0508以降)'!$C$28="×","",IF(AND(踏み台シート!AQ318=1,踏み台シート!AQ532=1),2,IF(踏み台シート!AQ318=1,1,""))),IF(AND(踏み台シート!AQ318=1,踏み台シート!AQ532=1),2,IF(踏み台シート!AQ318=1,1,"")))</f>
        <v/>
      </c>
      <c r="AR108" s="5" t="str">
        <f>IF($AR$8&gt;=DATE(2023,5,8),IF('別紙3-3_要件ﾁｪｯｸﾘｽﾄ(0508以降)'!$C$28="×","",IF(AND(踏み台シート!AR318=1,踏み台シート!AR532=1),2,IF(踏み台シート!AR318=1,1,""))),IF(AND(踏み台シート!AR318=1,踏み台シート!AR532=1),2,IF(踏み台シート!AR318=1,1,"")))</f>
        <v/>
      </c>
      <c r="AS108" s="5" t="str">
        <f>IF($AS$8&gt;=DATE(2023,5,8),IF('別紙3-3_要件ﾁｪｯｸﾘｽﾄ(0508以降)'!$C$28="×","",IF(AND(踏み台シート!AS318=1,踏み台シート!AS532=1),2,IF(踏み台シート!AS318=1,1,""))),IF(AND(踏み台シート!AS318=1,踏み台シート!AS532=1),2,IF(踏み台シート!AS318=1,1,"")))</f>
        <v/>
      </c>
      <c r="AT108" s="5" t="str">
        <f>IF($AT$8&gt;=DATE(2023,5,8),IF('別紙3-3_要件ﾁｪｯｸﾘｽﾄ(0508以降)'!$C$28="×","",IF(AND(踏み台シート!AT318=1,踏み台シート!AT532=1),2,IF(踏み台シート!AT318=1,1,""))),IF(AND(踏み台シート!AT318=1,踏み台シート!AT532=1),2,IF(踏み台シート!AT318=1,1,"")))</f>
        <v/>
      </c>
      <c r="AU108" s="5" t="str">
        <f>IF($AU$8&gt;=DATE(2023,5,8),IF('別紙3-3_要件ﾁｪｯｸﾘｽﾄ(0508以降)'!$C$28="×","",IF(AND(踏み台シート!AU318=1,踏み台シート!AU532=1),2,IF(踏み台シート!AU318=1,1,""))),IF(AND(踏み台シート!AU318=1,踏み台シート!AU532=1),2,IF(踏み台シート!AU318=1,1,"")))</f>
        <v/>
      </c>
      <c r="AV108" s="5" t="str">
        <f>IF($AV$8&gt;=DATE(2023,5,8),IF('別紙3-3_要件ﾁｪｯｸﾘｽﾄ(0508以降)'!$C$28="×","",IF(AND(踏み台シート!AV318=1,踏み台シート!AV532=1),2,IF(踏み台シート!AV318=1,1,""))),IF(AND(踏み台シート!AV318=1,踏み台シート!AV532=1),2,IF(踏み台シート!AV318=1,1,"")))</f>
        <v/>
      </c>
      <c r="AW108" s="5" t="str">
        <f>IF($AW$8&gt;=DATE(2023,5,8),IF('別紙3-3_要件ﾁｪｯｸﾘｽﾄ(0508以降)'!$C$28="×","",IF(AND(踏み台シート!AW318=1,踏み台シート!AW532=1),2,IF(踏み台シート!AW318=1,1,""))),IF(AND(踏み台シート!AW318=1,踏み台シート!AW532=1),2,IF(踏み台シート!AW318=1,1,"")))</f>
        <v/>
      </c>
      <c r="AX108" s="5" t="str">
        <f>IF($AX$8&gt;=DATE(2023,5,8),IF('別紙3-3_要件ﾁｪｯｸﾘｽﾄ(0508以降)'!$C$28="×","",IF(AND(踏み台シート!AX318=1,踏み台シート!AX532=1),2,IF(踏み台シート!AX318=1,1,""))),IF(AND(踏み台シート!AX318=1,踏み台シート!AX532=1),2,IF(踏み台シート!AX318=1,1,"")))</f>
        <v/>
      </c>
      <c r="AY108" s="5" t="str">
        <f>IF($AY$8&gt;=DATE(2023,5,8),IF('別紙3-3_要件ﾁｪｯｸﾘｽﾄ(0508以降)'!$C$28="×","",IF(AND(踏み台シート!AY318=1,踏み台シート!AY532=1),2,IF(踏み台シート!AY318=1,1,""))),IF(AND(踏み台シート!AY318=1,踏み台シート!AY532=1),2,IF(踏み台シート!AY318=1,1,"")))</f>
        <v/>
      </c>
      <c r="AZ108" s="5" t="str">
        <f>IF($AZ$8&gt;=DATE(2023,5,8),IF('別紙3-3_要件ﾁｪｯｸﾘｽﾄ(0508以降)'!$C$28="×","",IF(AND(踏み台シート!AZ318=1,踏み台シート!AZ532=1),2,IF(踏み台シート!AZ318=1,1,""))),IF(AND(踏み台シート!AZ318=1,踏み台シート!AZ532=1),2,IF(踏み台シート!AZ318=1,1,"")))</f>
        <v/>
      </c>
      <c r="BA108" s="5" t="str">
        <f>IF($BA$8&gt;=DATE(2023,5,8),IF('別紙3-3_要件ﾁｪｯｸﾘｽﾄ(0508以降)'!$C$28="×","",IF(AND(踏み台シート!BA318=1,踏み台シート!BA532=1),2,IF(踏み台シート!BA318=1,1,""))),IF(AND(踏み台シート!BA318=1,踏み台シート!BA532=1),2,IF(踏み台シート!BA318=1,1,"")))</f>
        <v/>
      </c>
      <c r="BB108" s="18" t="str">
        <f>IF(B108="","",COUNTIF(D108:BA108,1)+COUNTIF(D108:BA108,2))</f>
        <v/>
      </c>
      <c r="BC108" s="7" t="str">
        <f t="shared" si="26"/>
        <v/>
      </c>
      <c r="BD108" s="7" t="str">
        <f t="shared" si="27"/>
        <v/>
      </c>
    </row>
    <row r="109" spans="1:56" ht="24" customHeight="1" x14ac:dyDescent="0.2">
      <c r="A109" s="176" t="s">
        <v>29</v>
      </c>
      <c r="B109" s="176"/>
      <c r="C109" s="176"/>
      <c r="D109" s="5">
        <f>IF(SUM(D9:D108)=0,"",COUNTIF(D9:D108,1)+COUNTIF(D9:D108,2))</f>
        <v>100</v>
      </c>
      <c r="E109" s="5" t="str">
        <f t="shared" ref="E109:AZ109" si="31">IF(SUM(E9:E108)=0,"",COUNTIF(E9:E108,1)+COUNTIF(E9:E108,2))</f>
        <v/>
      </c>
      <c r="F109" s="5" t="str">
        <f t="shared" si="31"/>
        <v/>
      </c>
      <c r="G109" s="5" t="str">
        <f t="shared" si="31"/>
        <v/>
      </c>
      <c r="H109" s="5" t="str">
        <f t="shared" si="31"/>
        <v/>
      </c>
      <c r="I109" s="5" t="str">
        <f t="shared" si="31"/>
        <v/>
      </c>
      <c r="J109" s="5" t="str">
        <f t="shared" si="31"/>
        <v/>
      </c>
      <c r="K109" s="5" t="str">
        <f t="shared" si="31"/>
        <v/>
      </c>
      <c r="L109" s="5" t="str">
        <f t="shared" si="31"/>
        <v/>
      </c>
      <c r="M109" s="5" t="str">
        <f t="shared" si="31"/>
        <v/>
      </c>
      <c r="N109" s="5" t="str">
        <f t="shared" si="31"/>
        <v/>
      </c>
      <c r="O109" s="5" t="str">
        <f t="shared" si="31"/>
        <v/>
      </c>
      <c r="P109" s="5" t="str">
        <f t="shared" si="31"/>
        <v/>
      </c>
      <c r="Q109" s="5" t="str">
        <f t="shared" si="31"/>
        <v/>
      </c>
      <c r="R109" s="5" t="str">
        <f t="shared" si="31"/>
        <v/>
      </c>
      <c r="S109" s="5" t="str">
        <f t="shared" si="31"/>
        <v/>
      </c>
      <c r="T109" s="5" t="str">
        <f t="shared" si="31"/>
        <v/>
      </c>
      <c r="U109" s="5" t="str">
        <f t="shared" si="31"/>
        <v/>
      </c>
      <c r="V109" s="5" t="str">
        <f t="shared" si="31"/>
        <v/>
      </c>
      <c r="W109" s="5" t="str">
        <f t="shared" si="31"/>
        <v/>
      </c>
      <c r="X109" s="5" t="str">
        <f t="shared" si="31"/>
        <v/>
      </c>
      <c r="Y109" s="5" t="str">
        <f t="shared" si="31"/>
        <v/>
      </c>
      <c r="Z109" s="5" t="str">
        <f t="shared" si="31"/>
        <v/>
      </c>
      <c r="AA109" s="5" t="str">
        <f t="shared" si="31"/>
        <v/>
      </c>
      <c r="AB109" s="5" t="str">
        <f t="shared" si="31"/>
        <v/>
      </c>
      <c r="AC109" s="5" t="str">
        <f t="shared" si="31"/>
        <v/>
      </c>
      <c r="AD109" s="5" t="str">
        <f t="shared" si="31"/>
        <v/>
      </c>
      <c r="AE109" s="5" t="str">
        <f t="shared" si="31"/>
        <v/>
      </c>
      <c r="AF109" s="5" t="str">
        <f t="shared" si="31"/>
        <v/>
      </c>
      <c r="AG109" s="5" t="str">
        <f t="shared" si="31"/>
        <v/>
      </c>
      <c r="AH109" s="5" t="str">
        <f t="shared" si="31"/>
        <v/>
      </c>
      <c r="AI109" s="5" t="str">
        <f t="shared" si="31"/>
        <v/>
      </c>
      <c r="AJ109" s="5" t="str">
        <f t="shared" si="31"/>
        <v/>
      </c>
      <c r="AK109" s="5" t="str">
        <f t="shared" si="31"/>
        <v/>
      </c>
      <c r="AL109" s="5" t="str">
        <f t="shared" si="31"/>
        <v/>
      </c>
      <c r="AM109" s="5" t="str">
        <f t="shared" si="31"/>
        <v/>
      </c>
      <c r="AN109" s="5" t="str">
        <f t="shared" si="31"/>
        <v/>
      </c>
      <c r="AO109" s="5" t="str">
        <f t="shared" si="31"/>
        <v/>
      </c>
      <c r="AP109" s="5" t="str">
        <f t="shared" si="31"/>
        <v/>
      </c>
      <c r="AQ109" s="5" t="str">
        <f t="shared" si="31"/>
        <v/>
      </c>
      <c r="AR109" s="5" t="str">
        <f t="shared" si="31"/>
        <v/>
      </c>
      <c r="AS109" s="5" t="str">
        <f t="shared" si="31"/>
        <v/>
      </c>
      <c r="AT109" s="5" t="str">
        <f t="shared" si="31"/>
        <v/>
      </c>
      <c r="AU109" s="5" t="str">
        <f t="shared" si="31"/>
        <v/>
      </c>
      <c r="AV109" s="5" t="str">
        <f t="shared" si="31"/>
        <v/>
      </c>
      <c r="AW109" s="5" t="str">
        <f t="shared" si="31"/>
        <v/>
      </c>
      <c r="AX109" s="5" t="str">
        <f t="shared" si="31"/>
        <v/>
      </c>
      <c r="AY109" s="5" t="str">
        <f t="shared" si="31"/>
        <v/>
      </c>
      <c r="AZ109" s="5" t="str">
        <f t="shared" si="31"/>
        <v/>
      </c>
      <c r="BA109" s="5" t="str">
        <f>IF(SUM(BA9:BA108)=0,"",COUNTIF(BA9:BA108,1)+COUNTIF(BA9:BA108,2))</f>
        <v/>
      </c>
    </row>
  </sheetData>
  <sheetProtection algorithmName="SHA-512" hashValue="fZvVlOur+xMXS1WYXPZcJCXVUejuHIuWRdJGJUn33oz9vB+ovMXxbX/7o6cmgWSqMOo/y7atxDPk/qyU3bT/ig==" saltValue="94eOP3GoKqiu8PlUAnkmZw==" spinCount="100000" sheet="1" objects="1" scenarios="1" formatColumns="0" formatRows="0"/>
  <mergeCells count="21">
    <mergeCell ref="BC7:BC8"/>
    <mergeCell ref="BD7:BD8"/>
    <mergeCell ref="C4:G4"/>
    <mergeCell ref="C5:G5"/>
    <mergeCell ref="H3:L3"/>
    <mergeCell ref="H4:L4"/>
    <mergeCell ref="H5:L5"/>
    <mergeCell ref="M3:Q3"/>
    <mergeCell ref="M4:Q4"/>
    <mergeCell ref="M5:Q5"/>
    <mergeCell ref="BB7:BB8"/>
    <mergeCell ref="A1:K1"/>
    <mergeCell ref="A3:B3"/>
    <mergeCell ref="A4:B4"/>
    <mergeCell ref="A5:B5"/>
    <mergeCell ref="C3:G3"/>
    <mergeCell ref="A109:C109"/>
    <mergeCell ref="A7:A8"/>
    <mergeCell ref="B7:B8"/>
    <mergeCell ref="C7:C8"/>
    <mergeCell ref="D7:BA7"/>
  </mergeCells>
  <phoneticPr fontId="5"/>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別紙4-1_体制ﾁｪｯｸﾘｽﾄ(0507まで)</vt:lpstr>
      <vt:lpstr>別紙4-2_体制ﾁｪｯｸﾘｽﾄ(0508以降)</vt:lpstr>
      <vt:lpstr>別紙3-3_要件ﾁｪｯｸﾘｽﾄ(0508以降)</vt:lpstr>
      <vt:lpstr>別紙3-1_区分⑤所要額内訳</vt:lpstr>
      <vt:lpstr>踏み台シート</vt:lpstr>
      <vt:lpstr>別紙3-2_区分⑤所要額内訳計算表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高齢者福祉介護課 024</cp:lastModifiedBy>
  <cp:lastPrinted>2023-06-21T06:42:50Z</cp:lastPrinted>
  <dcterms:created xsi:type="dcterms:W3CDTF">2021-10-07T05:46:53Z</dcterms:created>
  <dcterms:modified xsi:type="dcterms:W3CDTF">2023-08-23T07:56:52Z</dcterms:modified>
</cp:coreProperties>
</file>