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220D8E1\share\令和３年度業務（事業班）\03 各担当\02 川田 正明（主査）\照会\R30517_障害者相談支援事業の実施状況等について\"/>
    </mc:Choice>
  </mc:AlternateContent>
  <bookViews>
    <workbookView xWindow="-15" yWindow="3630" windowWidth="20520" windowHeight="4365" tabRatio="787" activeTab="1"/>
  </bookViews>
  <sheets>
    <sheet name=" 回答用紙(都道府県用）" sheetId="1" r:id="rId1"/>
    <sheet name="別紙１（指定一般相談支援事業所簡易リスト）" sheetId="7" r:id="rId2"/>
    <sheet name="別紙２（指定一般相談支援事業所）" sheetId="9" r:id="rId3"/>
    <sheet name="別紙３（研修実施状況）" sheetId="15" r:id="rId4"/>
    <sheet name="集計用紙（都道府県用）" sheetId="11" r:id="rId5"/>
    <sheet name="都道府県リスト" sheetId="12" r:id="rId6"/>
    <sheet name="Sheet1" sheetId="8" state="hidden" r:id="rId7"/>
  </sheets>
  <definedNames>
    <definedName name="_xlnm.Print_Area" localSheetId="0">' 回答用紙(都道府県用）'!$A$1:$H$168</definedName>
    <definedName name="_xlnm.Print_Area" localSheetId="4">'集計用紙（都道府県用）'!$A$1:$DX$8</definedName>
    <definedName name="_xlnm.Print_Area" localSheetId="1">'別紙１（指定一般相談支援事業所簡易リスト）'!$A$1:$M$62</definedName>
    <definedName name="_xlnm.Print_Area" localSheetId="2">'別紙２（指定一般相談支援事業所）'!$A$1:$BI$66</definedName>
    <definedName name="あ" localSheetId="3">#REF!</definedName>
    <definedName name="あ">#REF!</definedName>
  </definedNames>
  <calcPr calcId="162913" calcMode="manual"/>
</workbook>
</file>

<file path=xl/calcChain.xml><?xml version="1.0" encoding="utf-8"?>
<calcChain xmlns="http://schemas.openxmlformats.org/spreadsheetml/2006/main">
  <c r="Y36" i="15" l="1"/>
  <c r="V36" i="15"/>
  <c r="T36" i="15"/>
  <c r="S36" i="15"/>
  <c r="R36" i="15"/>
  <c r="P36" i="15"/>
  <c r="O36" i="15"/>
  <c r="N36" i="15"/>
  <c r="M36" i="15"/>
  <c r="L36" i="15"/>
  <c r="K36" i="15"/>
  <c r="J36" i="15"/>
  <c r="I36" i="15"/>
  <c r="H36" i="15"/>
  <c r="G36" i="15"/>
  <c r="F36" i="15"/>
  <c r="E36" i="15"/>
  <c r="Q35" i="15"/>
  <c r="Q34" i="15"/>
  <c r="Q33" i="15"/>
  <c r="Q32" i="15"/>
  <c r="Q31" i="15"/>
  <c r="Q30" i="15"/>
  <c r="Q29" i="15"/>
  <c r="Y23" i="15"/>
  <c r="V23" i="15"/>
  <c r="T23" i="15"/>
  <c r="S23" i="15"/>
  <c r="R23" i="15"/>
  <c r="P23" i="15"/>
  <c r="O23" i="15"/>
  <c r="N23" i="15"/>
  <c r="M23" i="15"/>
  <c r="L23" i="15"/>
  <c r="K23" i="15"/>
  <c r="J23" i="15"/>
  <c r="I23" i="15"/>
  <c r="H23" i="15"/>
  <c r="G23" i="15"/>
  <c r="F23" i="15"/>
  <c r="E23" i="15"/>
  <c r="Q22" i="15"/>
  <c r="Q21" i="15"/>
  <c r="Q20" i="15"/>
  <c r="Y13" i="15"/>
  <c r="V13" i="15"/>
  <c r="T13" i="15"/>
  <c r="S13" i="15"/>
  <c r="R13" i="15"/>
  <c r="P13" i="15"/>
  <c r="O13" i="15"/>
  <c r="N13" i="15"/>
  <c r="M13" i="15"/>
  <c r="L13" i="15"/>
  <c r="K13" i="15"/>
  <c r="J13" i="15"/>
  <c r="I13" i="15"/>
  <c r="H13" i="15"/>
  <c r="G13" i="15"/>
  <c r="F13" i="15"/>
  <c r="E13" i="15"/>
  <c r="Q12" i="15"/>
  <c r="Q11" i="15"/>
  <c r="Q10" i="15"/>
  <c r="AM18" i="9"/>
  <c r="Q13" i="15" l="1"/>
  <c r="Q23" i="15"/>
  <c r="Q36" i="15"/>
  <c r="AK18" i="9"/>
  <c r="AR18" i="9"/>
  <c r="AN18" i="9"/>
  <c r="AL18" i="9"/>
  <c r="AF18" i="9" l="1"/>
  <c r="H142" i="1" l="1"/>
  <c r="H141" i="1"/>
  <c r="H140" i="1"/>
  <c r="H139" i="1"/>
  <c r="H138" i="1"/>
  <c r="H137" i="1"/>
  <c r="DB8" i="11" l="1"/>
  <c r="CR8" i="11" l="1"/>
  <c r="CP8" i="11"/>
  <c r="AW18" i="9"/>
  <c r="BG20" i="9"/>
  <c r="BG21" i="9"/>
  <c r="BG22" i="9"/>
  <c r="BG23" i="9"/>
  <c r="BG24" i="9"/>
  <c r="BG25" i="9"/>
  <c r="BG26" i="9"/>
  <c r="BG27" i="9"/>
  <c r="BG28" i="9"/>
  <c r="BG29" i="9"/>
  <c r="BG30" i="9"/>
  <c r="BG31" i="9"/>
  <c r="BG32" i="9"/>
  <c r="BG33" i="9"/>
  <c r="BG34" i="9"/>
  <c r="BG35" i="9"/>
  <c r="BG36" i="9"/>
  <c r="BG37" i="9"/>
  <c r="BG38" i="9"/>
  <c r="BG39" i="9"/>
  <c r="BG40" i="9"/>
  <c r="BG41" i="9"/>
  <c r="BG42" i="9"/>
  <c r="BG43" i="9"/>
  <c r="BG44" i="9"/>
  <c r="BG45" i="9"/>
  <c r="BG46" i="9"/>
  <c r="BG47" i="9"/>
  <c r="BG48" i="9"/>
  <c r="BG49" i="9"/>
  <c r="BG50" i="9"/>
  <c r="BG51" i="9"/>
  <c r="BG52" i="9"/>
  <c r="BG53" i="9"/>
  <c r="BG54" i="9"/>
  <c r="BG55" i="9"/>
  <c r="BG56" i="9"/>
  <c r="BG57" i="9"/>
  <c r="BG58" i="9"/>
  <c r="BG59" i="9"/>
  <c r="BG60" i="9"/>
  <c r="BG61" i="9"/>
  <c r="BG62" i="9"/>
  <c r="BG63" i="9"/>
  <c r="BG64" i="9"/>
  <c r="BG65" i="9"/>
  <c r="BG66" i="9"/>
  <c r="BG19" i="9"/>
  <c r="L8" i="11"/>
  <c r="R18" i="9"/>
  <c r="Q18" i="9"/>
  <c r="P18" i="9"/>
  <c r="O18" i="9"/>
  <c r="BI53" i="9"/>
  <c r="BH53" i="9"/>
  <c r="BF53" i="9"/>
  <c r="BE53" i="9"/>
  <c r="BI52" i="9"/>
  <c r="BH52" i="9"/>
  <c r="BF52" i="9"/>
  <c r="BE52" i="9"/>
  <c r="BI51" i="9"/>
  <c r="BH51" i="9"/>
  <c r="BF51" i="9"/>
  <c r="BE51" i="9"/>
  <c r="BI50" i="9"/>
  <c r="BH50" i="9"/>
  <c r="BF50" i="9"/>
  <c r="BE50" i="9"/>
  <c r="BI49" i="9"/>
  <c r="BH49" i="9"/>
  <c r="BF49" i="9"/>
  <c r="BE49" i="9"/>
  <c r="BI48" i="9"/>
  <c r="BH48" i="9"/>
  <c r="BF48" i="9"/>
  <c r="BE48" i="9"/>
  <c r="BI47" i="9"/>
  <c r="BH47" i="9"/>
  <c r="BF47" i="9"/>
  <c r="BE47" i="9"/>
  <c r="BI46" i="9"/>
  <c r="BH46" i="9"/>
  <c r="BF46" i="9"/>
  <c r="BE46" i="9"/>
  <c r="BI45" i="9"/>
  <c r="BH45" i="9"/>
  <c r="BF45" i="9"/>
  <c r="BE45" i="9"/>
  <c r="BI44" i="9"/>
  <c r="BH44" i="9"/>
  <c r="BF44" i="9"/>
  <c r="BE44" i="9"/>
  <c r="BI43" i="9"/>
  <c r="BH43" i="9"/>
  <c r="BF43" i="9"/>
  <c r="BE43" i="9"/>
  <c r="BI42" i="9"/>
  <c r="BH42" i="9"/>
  <c r="BF42" i="9"/>
  <c r="BE42" i="9"/>
  <c r="BI41" i="9"/>
  <c r="BH41" i="9"/>
  <c r="BF41" i="9"/>
  <c r="BE41" i="9"/>
  <c r="BI40" i="9"/>
  <c r="BH40" i="9"/>
  <c r="BF40" i="9"/>
  <c r="BE40" i="9"/>
  <c r="BI39" i="9"/>
  <c r="BH39" i="9"/>
  <c r="BF39" i="9"/>
  <c r="BE39" i="9"/>
  <c r="BI38" i="9"/>
  <c r="BH38" i="9"/>
  <c r="BF38" i="9"/>
  <c r="BE38" i="9"/>
  <c r="BI37" i="9"/>
  <c r="BH37" i="9"/>
  <c r="BF37" i="9"/>
  <c r="BE37" i="9"/>
  <c r="BI36" i="9"/>
  <c r="BH36" i="9"/>
  <c r="BF36" i="9"/>
  <c r="BE36" i="9"/>
  <c r="BI35" i="9"/>
  <c r="BH35" i="9"/>
  <c r="BF35" i="9"/>
  <c r="BE35" i="9"/>
  <c r="BI34" i="9"/>
  <c r="BH34" i="9"/>
  <c r="BF34" i="9"/>
  <c r="BE34" i="9"/>
  <c r="BI33" i="9"/>
  <c r="BH33" i="9"/>
  <c r="BF33" i="9"/>
  <c r="BE33" i="9"/>
  <c r="BI32" i="9"/>
  <c r="BH32" i="9"/>
  <c r="BF32" i="9"/>
  <c r="BE32" i="9"/>
  <c r="BI31" i="9"/>
  <c r="BH31" i="9"/>
  <c r="BF31" i="9"/>
  <c r="BE31" i="9"/>
  <c r="BI30" i="9"/>
  <c r="BH30" i="9"/>
  <c r="BF30" i="9"/>
  <c r="BE30" i="9"/>
  <c r="BI29" i="9"/>
  <c r="BH29" i="9"/>
  <c r="BF29" i="9"/>
  <c r="BE29" i="9"/>
  <c r="BI28" i="9"/>
  <c r="BH28" i="9"/>
  <c r="BF28" i="9"/>
  <c r="BE28" i="9"/>
  <c r="BI27" i="9"/>
  <c r="BH27" i="9"/>
  <c r="BF27" i="9"/>
  <c r="BE27" i="9"/>
  <c r="BI26" i="9"/>
  <c r="BH26" i="9"/>
  <c r="BF26" i="9"/>
  <c r="BE26" i="9"/>
  <c r="T18" i="9"/>
  <c r="U18" i="9"/>
  <c r="V18" i="9"/>
  <c r="M62" i="7"/>
  <c r="L62" i="7"/>
  <c r="M61" i="7"/>
  <c r="L61" i="7"/>
  <c r="M60" i="7"/>
  <c r="L60" i="7"/>
  <c r="M59" i="7"/>
  <c r="L59" i="7"/>
  <c r="M58" i="7"/>
  <c r="L58" i="7"/>
  <c r="M57" i="7"/>
  <c r="L57" i="7"/>
  <c r="M56" i="7"/>
  <c r="L56" i="7"/>
  <c r="M55" i="7"/>
  <c r="L55" i="7"/>
  <c r="M54" i="7"/>
  <c r="L54" i="7"/>
  <c r="M53" i="7"/>
  <c r="L53" i="7"/>
  <c r="M52" i="7"/>
  <c r="L52" i="7"/>
  <c r="M51" i="7"/>
  <c r="L51" i="7"/>
  <c r="M50" i="7"/>
  <c r="L50" i="7"/>
  <c r="M49" i="7"/>
  <c r="L49" i="7"/>
  <c r="M48" i="7"/>
  <c r="L48" i="7"/>
  <c r="M47" i="7"/>
  <c r="L47" i="7"/>
  <c r="M46" i="7"/>
  <c r="L46" i="7"/>
  <c r="M45" i="7"/>
  <c r="L45" i="7"/>
  <c r="M44" i="7"/>
  <c r="L44" i="7"/>
  <c r="M43" i="7"/>
  <c r="L43" i="7"/>
  <c r="M42" i="7"/>
  <c r="L42" i="7"/>
  <c r="M41" i="7"/>
  <c r="L41" i="7"/>
  <c r="M40" i="7"/>
  <c r="L40" i="7"/>
  <c r="M39" i="7"/>
  <c r="L39" i="7"/>
  <c r="M38" i="7"/>
  <c r="L38" i="7"/>
  <c r="M37" i="7"/>
  <c r="L37" i="7"/>
  <c r="M36" i="7"/>
  <c r="L36" i="7"/>
  <c r="M35" i="7"/>
  <c r="L35" i="7"/>
  <c r="M34" i="7"/>
  <c r="L34" i="7"/>
  <c r="M33" i="7"/>
  <c r="L33" i="7"/>
  <c r="M32" i="7"/>
  <c r="L32" i="7"/>
  <c r="M31" i="7"/>
  <c r="L31" i="7"/>
  <c r="M30" i="7"/>
  <c r="L30" i="7"/>
  <c r="M29" i="7"/>
  <c r="L29" i="7"/>
  <c r="M28" i="7"/>
  <c r="L28" i="7"/>
  <c r="M27" i="7"/>
  <c r="L27" i="7"/>
  <c r="M26" i="7"/>
  <c r="L26" i="7"/>
  <c r="M25" i="7"/>
  <c r="L25" i="7"/>
  <c r="M24" i="7"/>
  <c r="L24" i="7"/>
  <c r="M23" i="7"/>
  <c r="L23" i="7"/>
  <c r="M22" i="7"/>
  <c r="L22" i="7"/>
  <c r="M21" i="7"/>
  <c r="L21" i="7"/>
  <c r="M20" i="7"/>
  <c r="L20" i="7"/>
  <c r="M19" i="7"/>
  <c r="L19" i="7"/>
  <c r="M18" i="7"/>
  <c r="L18" i="7"/>
  <c r="M17" i="7"/>
  <c r="L17" i="7"/>
  <c r="M16" i="7"/>
  <c r="L16" i="7"/>
  <c r="M15" i="7"/>
  <c r="L15" i="7"/>
  <c r="M14" i="7"/>
  <c r="L14" i="7"/>
  <c r="M13" i="7"/>
  <c r="L13" i="7"/>
  <c r="M12" i="7"/>
  <c r="L12" i="7"/>
  <c r="F6" i="9"/>
  <c r="F5" i="9"/>
  <c r="F4" i="9"/>
  <c r="F3" i="9"/>
  <c r="F2" i="9"/>
  <c r="D9" i="9"/>
  <c r="D8" i="9"/>
  <c r="D7" i="9"/>
  <c r="D6" i="9"/>
  <c r="D5" i="9"/>
  <c r="D4" i="9"/>
  <c r="D3" i="9"/>
  <c r="D2" i="9"/>
  <c r="AP18" i="9"/>
  <c r="AQ18" i="9"/>
  <c r="AS18" i="9"/>
  <c r="AT18" i="9"/>
  <c r="AU18" i="9"/>
  <c r="AV18" i="9"/>
  <c r="AX18" i="9"/>
  <c r="AY18" i="9"/>
  <c r="AZ18" i="9"/>
  <c r="BA18" i="9"/>
  <c r="BB18" i="9"/>
  <c r="BC18" i="9"/>
  <c r="BD18" i="9"/>
  <c r="AO18" i="9"/>
  <c r="W18" i="9"/>
  <c r="X18" i="9"/>
  <c r="Y18" i="9"/>
  <c r="Z18" i="9"/>
  <c r="AA18" i="9"/>
  <c r="AB18" i="9"/>
  <c r="AC18" i="9"/>
  <c r="AD18" i="9"/>
  <c r="AE18" i="9"/>
  <c r="AG18" i="9"/>
  <c r="AH18" i="9"/>
  <c r="AI18" i="9"/>
  <c r="AJ18" i="9"/>
  <c r="S18" i="9"/>
  <c r="B18" i="9"/>
  <c r="C18" i="9"/>
  <c r="D18" i="9"/>
  <c r="E18" i="9"/>
  <c r="F18" i="9"/>
  <c r="G18" i="9"/>
  <c r="H18" i="9"/>
  <c r="I18" i="9"/>
  <c r="J18" i="9"/>
  <c r="K18" i="9"/>
  <c r="L18" i="9"/>
  <c r="M18" i="9"/>
  <c r="N18" i="9"/>
  <c r="A18" i="9"/>
  <c r="BI66" i="9"/>
  <c r="BH66" i="9"/>
  <c r="BF66" i="9"/>
  <c r="BE66" i="9"/>
  <c r="BI65" i="9"/>
  <c r="BH65" i="9"/>
  <c r="BF65" i="9"/>
  <c r="BE65" i="9"/>
  <c r="BI64" i="9"/>
  <c r="BH64" i="9"/>
  <c r="BF64" i="9"/>
  <c r="BE64" i="9"/>
  <c r="BI63" i="9"/>
  <c r="BH63" i="9"/>
  <c r="BF63" i="9"/>
  <c r="BE63" i="9"/>
  <c r="BI62" i="9"/>
  <c r="BH62" i="9"/>
  <c r="BF62" i="9"/>
  <c r="BE62" i="9"/>
  <c r="CY8" i="11"/>
  <c r="BU8" i="11"/>
  <c r="BL8" i="11"/>
  <c r="N8" i="11"/>
  <c r="DA8" i="11"/>
  <c r="CZ8" i="11"/>
  <c r="CX8" i="11"/>
  <c r="DU8" i="11" s="1"/>
  <c r="H158" i="1" s="1"/>
  <c r="CU8" i="11"/>
  <c r="CV8" i="11"/>
  <c r="CW8" i="11"/>
  <c r="CT8" i="11"/>
  <c r="CO8" i="11"/>
  <c r="CQ8" i="11"/>
  <c r="CS8" i="11"/>
  <c r="CN8" i="11"/>
  <c r="DQ8" i="11" s="1"/>
  <c r="CI8" i="11"/>
  <c r="CJ8" i="11"/>
  <c r="CK8" i="11"/>
  <c r="CL8" i="11"/>
  <c r="CM8" i="11"/>
  <c r="CH8" i="11"/>
  <c r="CE8" i="11"/>
  <c r="CF8" i="11"/>
  <c r="CG8" i="11"/>
  <c r="CD8" i="11"/>
  <c r="BX8" i="11"/>
  <c r="BY8" i="11"/>
  <c r="BZ8" i="11"/>
  <c r="CA8" i="11"/>
  <c r="CB8" i="11"/>
  <c r="CC8" i="11"/>
  <c r="BW8" i="11"/>
  <c r="BV8" i="11"/>
  <c r="DM8" i="11" s="1"/>
  <c r="H110" i="1" s="1"/>
  <c r="BN8" i="11"/>
  <c r="BO8" i="11"/>
  <c r="BP8" i="11"/>
  <c r="BQ8" i="11"/>
  <c r="BR8" i="11"/>
  <c r="BS8" i="11"/>
  <c r="BT8" i="11"/>
  <c r="BE8" i="11"/>
  <c r="BF8" i="11"/>
  <c r="BG8" i="11"/>
  <c r="BH8" i="11"/>
  <c r="BI8" i="11"/>
  <c r="BJ8" i="11"/>
  <c r="BK8" i="11"/>
  <c r="BM8" i="11"/>
  <c r="BD8" i="11"/>
  <c r="BA8" i="11"/>
  <c r="BB8" i="11"/>
  <c r="BC8" i="11"/>
  <c r="AZ8" i="11"/>
  <c r="AY8" i="11"/>
  <c r="AX8" i="11"/>
  <c r="DI8" i="11" s="1"/>
  <c r="H80" i="1" s="1"/>
  <c r="AW8" i="11"/>
  <c r="AU8" i="11"/>
  <c r="AV8" i="11"/>
  <c r="AO8" i="11"/>
  <c r="AP8" i="11"/>
  <c r="AQ8" i="11"/>
  <c r="AR8" i="11"/>
  <c r="AS8" i="11"/>
  <c r="AT8" i="11"/>
  <c r="Z8" i="11"/>
  <c r="AA8" i="11"/>
  <c r="AB8" i="11"/>
  <c r="AC8" i="11"/>
  <c r="AD8" i="11"/>
  <c r="AE8" i="11"/>
  <c r="AF8" i="11"/>
  <c r="AG8" i="11"/>
  <c r="AH8" i="11"/>
  <c r="AI8" i="11"/>
  <c r="AJ8" i="11"/>
  <c r="AK8" i="11"/>
  <c r="AL8" i="11"/>
  <c r="AM8" i="11"/>
  <c r="AN8" i="11"/>
  <c r="Y8" i="11"/>
  <c r="X8" i="11"/>
  <c r="W8" i="11"/>
  <c r="V8" i="11"/>
  <c r="DG8" i="11" s="1"/>
  <c r="H45" i="1" s="1"/>
  <c r="P8" i="11"/>
  <c r="Q8" i="11"/>
  <c r="R8" i="11"/>
  <c r="S8" i="11"/>
  <c r="T8" i="11"/>
  <c r="U8" i="11"/>
  <c r="O8" i="11"/>
  <c r="G8" i="11"/>
  <c r="H8" i="11"/>
  <c r="I8" i="11"/>
  <c r="J8" i="11"/>
  <c r="K8" i="11"/>
  <c r="M8" i="11"/>
  <c r="F8" i="11"/>
  <c r="E8" i="11"/>
  <c r="D8" i="11"/>
  <c r="C8" i="11"/>
  <c r="A8" i="11"/>
  <c r="BE19" i="9"/>
  <c r="BF19" i="9"/>
  <c r="BH19" i="9"/>
  <c r="BI19" i="9"/>
  <c r="BE20" i="9"/>
  <c r="BF20" i="9"/>
  <c r="BH20" i="9"/>
  <c r="BI20" i="9"/>
  <c r="BE21" i="9"/>
  <c r="BF21" i="9"/>
  <c r="BH21" i="9"/>
  <c r="BI21" i="9"/>
  <c r="BE22" i="9"/>
  <c r="BF22" i="9"/>
  <c r="BH22" i="9"/>
  <c r="BI22" i="9"/>
  <c r="BE23" i="9"/>
  <c r="BF23" i="9"/>
  <c r="BH23" i="9"/>
  <c r="BI23" i="9"/>
  <c r="BE24" i="9"/>
  <c r="BF24" i="9"/>
  <c r="BH24" i="9"/>
  <c r="BI24" i="9"/>
  <c r="BE25" i="9"/>
  <c r="BF25" i="9"/>
  <c r="BH25" i="9"/>
  <c r="BI25" i="9"/>
  <c r="BE54" i="9"/>
  <c r="BF54" i="9"/>
  <c r="BH54" i="9"/>
  <c r="BI54" i="9"/>
  <c r="BE55" i="9"/>
  <c r="BF55" i="9"/>
  <c r="BH55" i="9"/>
  <c r="BI55" i="9"/>
  <c r="BE56" i="9"/>
  <c r="BF56" i="9"/>
  <c r="BH56" i="9"/>
  <c r="BI56" i="9"/>
  <c r="BE57" i="9"/>
  <c r="BF57" i="9"/>
  <c r="BH57" i="9"/>
  <c r="BI57" i="9"/>
  <c r="BE58" i="9"/>
  <c r="BF58" i="9"/>
  <c r="BH58" i="9"/>
  <c r="BI58" i="9"/>
  <c r="BE59" i="9"/>
  <c r="BF59" i="9"/>
  <c r="BH59" i="9"/>
  <c r="BI59" i="9"/>
  <c r="BE60" i="9"/>
  <c r="BF60" i="9"/>
  <c r="BH60" i="9"/>
  <c r="BI60" i="9"/>
  <c r="BE61" i="9"/>
  <c r="BF61" i="9"/>
  <c r="BH61" i="9"/>
  <c r="BI61" i="9"/>
  <c r="L11" i="7"/>
  <c r="M11" i="7"/>
  <c r="L10" i="7"/>
  <c r="M10" i="7"/>
  <c r="F5" i="1"/>
  <c r="B8" i="11" s="1"/>
  <c r="DW8" i="11"/>
  <c r="H160" i="1" s="1"/>
  <c r="DS8" i="11"/>
  <c r="DH8" i="11" l="1"/>
  <c r="H51" i="1" s="1"/>
  <c r="DR8" i="11"/>
  <c r="DJ8" i="11"/>
  <c r="H85" i="1" s="1"/>
  <c r="DC8" i="11"/>
  <c r="H14" i="1" s="1"/>
  <c r="DX8" i="11"/>
  <c r="H161" i="1" s="1"/>
  <c r="DV8" i="11"/>
  <c r="H159" i="1" s="1"/>
  <c r="DT8" i="11"/>
  <c r="H149" i="1" s="1"/>
  <c r="DP8" i="11"/>
  <c r="H132" i="1" s="1"/>
  <c r="DL8" i="11"/>
  <c r="H108" i="1" s="1"/>
  <c r="H47" i="1"/>
  <c r="DF8" i="11"/>
  <c r="H36" i="1" s="1"/>
  <c r="DN8" i="11"/>
  <c r="H119" i="1" s="1"/>
  <c r="DK8" i="11"/>
  <c r="H97" i="1" s="1"/>
  <c r="H79" i="1"/>
  <c r="H60" i="1"/>
  <c r="H55" i="1"/>
  <c r="H50" i="1"/>
  <c r="H69" i="1"/>
  <c r="H57" i="1"/>
  <c r="H56" i="1"/>
  <c r="H62" i="1"/>
  <c r="H70" i="1"/>
  <c r="H68" i="1"/>
  <c r="H59" i="1"/>
  <c r="H46" i="1"/>
  <c r="DE8" i="11"/>
  <c r="H28" i="1" s="1"/>
  <c r="DD8" i="11"/>
  <c r="H18" i="1" s="1"/>
  <c r="DO8" i="11"/>
  <c r="H125" i="1" s="1"/>
  <c r="F11" i="9"/>
  <c r="AZ11" i="9"/>
  <c r="AQ11" i="9"/>
  <c r="BD11" i="9"/>
  <c r="AY11" i="9"/>
  <c r="AO11" i="9"/>
  <c r="BC11" i="9"/>
  <c r="AP11" i="9"/>
  <c r="AX11" i="9"/>
  <c r="BB11" i="9"/>
  <c r="BA11" i="9"/>
  <c r="H58" i="1" l="1"/>
  <c r="H61" i="1"/>
  <c r="H66" i="1"/>
  <c r="H73" i="1"/>
  <c r="H63" i="1"/>
  <c r="H64" i="1"/>
  <c r="H74" i="1"/>
  <c r="H54" i="1"/>
  <c r="H52" i="1"/>
  <c r="H71" i="1"/>
  <c r="H67" i="1"/>
  <c r="H53" i="1"/>
  <c r="H72" i="1"/>
  <c r="H65" i="1"/>
  <c r="H15" i="1"/>
  <c r="H104" i="1"/>
  <c r="H101" i="1"/>
  <c r="H102" i="1"/>
  <c r="H107" i="1"/>
  <c r="H105" i="1"/>
  <c r="H83" i="1"/>
  <c r="H86" i="1"/>
  <c r="H84" i="1"/>
  <c r="H151" i="1"/>
  <c r="H150" i="1"/>
  <c r="H133" i="1"/>
  <c r="H148" i="1"/>
  <c r="H129" i="1"/>
  <c r="H128" i="1"/>
  <c r="H130" i="1"/>
  <c r="H131" i="1"/>
  <c r="H100" i="1"/>
  <c r="H103" i="1"/>
  <c r="H106" i="1"/>
  <c r="H35" i="1"/>
  <c r="H37" i="1"/>
  <c r="H39" i="1"/>
  <c r="H40" i="1"/>
  <c r="H41" i="1"/>
  <c r="H38" i="1"/>
  <c r="H117" i="1"/>
  <c r="H113" i="1"/>
  <c r="H118" i="1"/>
  <c r="H115" i="1"/>
  <c r="H116" i="1"/>
  <c r="H114" i="1"/>
  <c r="H90" i="1"/>
  <c r="H93" i="1"/>
  <c r="H96" i="1"/>
  <c r="H91" i="1"/>
  <c r="H92" i="1"/>
  <c r="H94" i="1"/>
  <c r="H95" i="1"/>
  <c r="H89" i="1"/>
  <c r="H29" i="1"/>
  <c r="H24" i="1"/>
  <c r="H22" i="1"/>
  <c r="H27" i="1"/>
  <c r="H23" i="1"/>
  <c r="H26" i="1"/>
  <c r="H30" i="1"/>
  <c r="H25" i="1"/>
  <c r="H123" i="1"/>
  <c r="H122" i="1"/>
  <c r="H124" i="1"/>
</calcChain>
</file>

<file path=xl/comments1.xml><?xml version="1.0" encoding="utf-8"?>
<comments xmlns="http://schemas.openxmlformats.org/spreadsheetml/2006/main">
  <authors>
    <author>厚生労働省ネットワークシステム</author>
  </authors>
  <commentList>
    <comment ref="F4" authorId="0" shapeId="0">
      <text>
        <r>
          <rPr>
            <sz val="9"/>
            <color indexed="81"/>
            <rFont val="ＭＳ Ｐゴシック"/>
            <family val="3"/>
            <charset val="128"/>
          </rPr>
          <t>右の都道府県番号を入力してください</t>
        </r>
      </text>
    </comment>
  </commentList>
</comments>
</file>

<file path=xl/sharedStrings.xml><?xml version="1.0" encoding="utf-8"?>
<sst xmlns="http://schemas.openxmlformats.org/spreadsheetml/2006/main" count="1003" uniqueCount="540">
  <si>
    <t>問１</t>
    <rPh sb="0" eb="1">
      <t>トイ</t>
    </rPh>
    <phoneticPr fontId="1"/>
  </si>
  <si>
    <t>Ａ</t>
    <phoneticPr fontId="1"/>
  </si>
  <si>
    <t>Ｂ</t>
    <phoneticPr fontId="1"/>
  </si>
  <si>
    <t>Ｃ</t>
    <phoneticPr fontId="1"/>
  </si>
  <si>
    <t>Ｄ</t>
    <phoneticPr fontId="1"/>
  </si>
  <si>
    <t>その他</t>
    <rPh sb="2" eb="3">
      <t>タ</t>
    </rPh>
    <phoneticPr fontId="1"/>
  </si>
  <si>
    <t>実施</t>
    <rPh sb="0" eb="2">
      <t>ジッシ</t>
    </rPh>
    <phoneticPr fontId="1"/>
  </si>
  <si>
    <t>Ｇ</t>
    <phoneticPr fontId="1"/>
  </si>
  <si>
    <t>Ｈ</t>
    <phoneticPr fontId="1"/>
  </si>
  <si>
    <t>保健師</t>
    <rPh sb="0" eb="3">
      <t>ホケンシ</t>
    </rPh>
    <phoneticPr fontId="1"/>
  </si>
  <si>
    <t>看護師・准看護師</t>
    <rPh sb="0" eb="3">
      <t>カンゴシ</t>
    </rPh>
    <rPh sb="4" eb="8">
      <t>ジュンカンゴシ</t>
    </rPh>
    <phoneticPr fontId="1"/>
  </si>
  <si>
    <t>社会福祉士</t>
    <rPh sb="0" eb="2">
      <t>シャカイ</t>
    </rPh>
    <rPh sb="2" eb="5">
      <t>フクシシ</t>
    </rPh>
    <phoneticPr fontId="1"/>
  </si>
  <si>
    <t>介護福祉士</t>
    <rPh sb="0" eb="2">
      <t>カイゴ</t>
    </rPh>
    <rPh sb="2" eb="5">
      <t>フクシシ</t>
    </rPh>
    <phoneticPr fontId="1"/>
  </si>
  <si>
    <t>精神保健福祉士</t>
    <rPh sb="0" eb="2">
      <t>セイシン</t>
    </rPh>
    <rPh sb="2" eb="4">
      <t>ホケン</t>
    </rPh>
    <rPh sb="4" eb="7">
      <t>フクシシ</t>
    </rPh>
    <phoneticPr fontId="1"/>
  </si>
  <si>
    <t>介護支援専門員</t>
    <rPh sb="0" eb="2">
      <t>カイゴ</t>
    </rPh>
    <rPh sb="2" eb="4">
      <t>シエン</t>
    </rPh>
    <rPh sb="4" eb="7">
      <t>センモンイン</t>
    </rPh>
    <phoneticPr fontId="1"/>
  </si>
  <si>
    <t>問２</t>
    <rPh sb="0" eb="1">
      <t>トイ</t>
    </rPh>
    <phoneticPr fontId="1"/>
  </si>
  <si>
    <t>都道府県相談支援体制整備事業の実施状況について教えてください。</t>
    <rPh sb="0" eb="4">
      <t>トドウフケン</t>
    </rPh>
    <rPh sb="4" eb="6">
      <t>ソウダン</t>
    </rPh>
    <rPh sb="6" eb="8">
      <t>シエン</t>
    </rPh>
    <rPh sb="8" eb="10">
      <t>タイセイ</t>
    </rPh>
    <rPh sb="10" eb="12">
      <t>セイビ</t>
    </rPh>
    <rPh sb="12" eb="14">
      <t>ジギョウ</t>
    </rPh>
    <rPh sb="15" eb="17">
      <t>ジッシ</t>
    </rPh>
    <rPh sb="17" eb="19">
      <t>ジョウキョウ</t>
    </rPh>
    <rPh sb="23" eb="24">
      <t>オシ</t>
    </rPh>
    <phoneticPr fontId="1"/>
  </si>
  <si>
    <t>Ｅ</t>
    <phoneticPr fontId="1"/>
  </si>
  <si>
    <t>Ｆ</t>
    <phoneticPr fontId="1"/>
  </si>
  <si>
    <t>Ｉ</t>
    <phoneticPr fontId="1"/>
  </si>
  <si>
    <t>Ｊ</t>
    <phoneticPr fontId="1"/>
  </si>
  <si>
    <t>Ｋ</t>
    <phoneticPr fontId="1"/>
  </si>
  <si>
    <t>Ｌ</t>
    <phoneticPr fontId="1"/>
  </si>
  <si>
    <t>Ｍ</t>
    <phoneticPr fontId="1"/>
  </si>
  <si>
    <t>Ｎ</t>
    <phoneticPr fontId="1"/>
  </si>
  <si>
    <t>Ｐ</t>
    <phoneticPr fontId="1"/>
  </si>
  <si>
    <t>Ｏ</t>
    <phoneticPr fontId="1"/>
  </si>
  <si>
    <t>障害者就業・生活支援センター</t>
    <rPh sb="0" eb="3">
      <t>ショウガイシャ</t>
    </rPh>
    <rPh sb="3" eb="5">
      <t>シュウギョウ</t>
    </rPh>
    <rPh sb="6" eb="8">
      <t>セイカツ</t>
    </rPh>
    <rPh sb="8" eb="10">
      <t>シエン</t>
    </rPh>
    <phoneticPr fontId="1"/>
  </si>
  <si>
    <t>発達障害者支援センター</t>
    <rPh sb="0" eb="2">
      <t>ハッタツ</t>
    </rPh>
    <rPh sb="2" eb="5">
      <t>ショウガイシャ</t>
    </rPh>
    <rPh sb="5" eb="7">
      <t>シエン</t>
    </rPh>
    <phoneticPr fontId="1"/>
  </si>
  <si>
    <t>障害福祉サービス事業者</t>
    <rPh sb="0" eb="2">
      <t>ショウガイ</t>
    </rPh>
    <rPh sb="2" eb="4">
      <t>フクシ</t>
    </rPh>
    <rPh sb="8" eb="11">
      <t>ジギョウシャ</t>
    </rPh>
    <phoneticPr fontId="1"/>
  </si>
  <si>
    <t>医療機関（病院・診療所など）</t>
    <rPh sb="0" eb="2">
      <t>イリョウ</t>
    </rPh>
    <rPh sb="2" eb="4">
      <t>キカン</t>
    </rPh>
    <rPh sb="5" eb="7">
      <t>ビョウイン</t>
    </rPh>
    <rPh sb="8" eb="11">
      <t>シンリョウショ</t>
    </rPh>
    <phoneticPr fontId="1"/>
  </si>
  <si>
    <t>民間企業</t>
    <rPh sb="0" eb="2">
      <t>ミンカン</t>
    </rPh>
    <rPh sb="2" eb="4">
      <t>キギョウ</t>
    </rPh>
    <phoneticPr fontId="1"/>
  </si>
  <si>
    <t>高齢者介護の関係機関</t>
    <rPh sb="0" eb="3">
      <t>コウレイシャ</t>
    </rPh>
    <rPh sb="3" eb="5">
      <t>カイゴ</t>
    </rPh>
    <rPh sb="6" eb="8">
      <t>カンケイ</t>
    </rPh>
    <rPh sb="8" eb="10">
      <t>キカン</t>
    </rPh>
    <phoneticPr fontId="1"/>
  </si>
  <si>
    <t>権利擁護関係団体（権利擁護関係者）</t>
    <rPh sb="0" eb="2">
      <t>ケンリ</t>
    </rPh>
    <rPh sb="2" eb="4">
      <t>ヨウゴ</t>
    </rPh>
    <rPh sb="4" eb="6">
      <t>カンケイ</t>
    </rPh>
    <rPh sb="6" eb="8">
      <t>ダンタイ</t>
    </rPh>
    <rPh sb="9" eb="11">
      <t>ケンリ</t>
    </rPh>
    <rPh sb="11" eb="13">
      <t>ヨウゴ</t>
    </rPh>
    <rPh sb="13" eb="16">
      <t>カンケイシャ</t>
    </rPh>
    <phoneticPr fontId="1"/>
  </si>
  <si>
    <t>大学等（学識経験者など）</t>
    <rPh sb="0" eb="2">
      <t>ダイガク</t>
    </rPh>
    <rPh sb="2" eb="3">
      <t>トウ</t>
    </rPh>
    <rPh sb="4" eb="6">
      <t>ガクシキ</t>
    </rPh>
    <rPh sb="6" eb="9">
      <t>ケイケンシャ</t>
    </rPh>
    <phoneticPr fontId="1"/>
  </si>
  <si>
    <t>公共職業安定所（ハローワーク）</t>
    <rPh sb="0" eb="2">
      <t>コウキョウ</t>
    </rPh>
    <rPh sb="2" eb="4">
      <t>ショクギョウ</t>
    </rPh>
    <rPh sb="4" eb="7">
      <t>アンテイショ</t>
    </rPh>
    <phoneticPr fontId="1"/>
  </si>
  <si>
    <t>保健所</t>
    <rPh sb="0" eb="3">
      <t>ホケンショ</t>
    </rPh>
    <phoneticPr fontId="1"/>
  </si>
  <si>
    <t>保育所</t>
    <rPh sb="0" eb="3">
      <t>ホイクショ</t>
    </rPh>
    <phoneticPr fontId="1"/>
  </si>
  <si>
    <t>権利擁護関係</t>
    <rPh sb="0" eb="2">
      <t>ケンリ</t>
    </rPh>
    <rPh sb="2" eb="4">
      <t>ヨウゴ</t>
    </rPh>
    <rPh sb="4" eb="6">
      <t>カンケイ</t>
    </rPh>
    <phoneticPr fontId="1"/>
  </si>
  <si>
    <t>地域移行関係</t>
    <rPh sb="0" eb="2">
      <t>チイキ</t>
    </rPh>
    <rPh sb="2" eb="4">
      <t>イコウ</t>
    </rPh>
    <rPh sb="4" eb="6">
      <t>カンケイ</t>
    </rPh>
    <phoneticPr fontId="1"/>
  </si>
  <si>
    <t>退院促進関係</t>
    <rPh sb="0" eb="2">
      <t>タイイン</t>
    </rPh>
    <rPh sb="2" eb="4">
      <t>ソクシン</t>
    </rPh>
    <rPh sb="4" eb="6">
      <t>カンケイ</t>
    </rPh>
    <phoneticPr fontId="1"/>
  </si>
  <si>
    <t>就労関係</t>
    <rPh sb="0" eb="2">
      <t>シュウロウ</t>
    </rPh>
    <rPh sb="2" eb="4">
      <t>カンケイ</t>
    </rPh>
    <phoneticPr fontId="1"/>
  </si>
  <si>
    <t>障害別</t>
    <rPh sb="0" eb="2">
      <t>ショウガイ</t>
    </rPh>
    <rPh sb="2" eb="3">
      <t>ベツ</t>
    </rPh>
    <phoneticPr fontId="1"/>
  </si>
  <si>
    <t>問１１</t>
    <rPh sb="0" eb="1">
      <t>トイ</t>
    </rPh>
    <phoneticPr fontId="1"/>
  </si>
  <si>
    <t>人</t>
    <rPh sb="0" eb="1">
      <t>ニン</t>
    </rPh>
    <phoneticPr fontId="1"/>
  </si>
  <si>
    <t>都道府県名</t>
    <rPh sb="0" eb="4">
      <t>トドウフケン</t>
    </rPh>
    <rPh sb="4" eb="5">
      <t>メイ</t>
    </rPh>
    <phoneticPr fontId="1"/>
  </si>
  <si>
    <t>問３</t>
    <rPh sb="0" eb="1">
      <t>トイ</t>
    </rPh>
    <phoneticPr fontId="1"/>
  </si>
  <si>
    <t>課題別　</t>
    <rPh sb="0" eb="2">
      <t>カダイ</t>
    </rPh>
    <rPh sb="2" eb="3">
      <t>ベツ</t>
    </rPh>
    <phoneticPr fontId="1"/>
  </si>
  <si>
    <t>集計シート（都道府県用）</t>
    <rPh sb="0" eb="2">
      <t>シュウケイ</t>
    </rPh>
    <rPh sb="6" eb="10">
      <t>トドウフケン</t>
    </rPh>
    <rPh sb="10" eb="11">
      <t>ヨウ</t>
    </rPh>
    <phoneticPr fontId="1"/>
  </si>
  <si>
    <t>(該当：１）</t>
    <rPh sb="1" eb="3">
      <t>ガイトウ</t>
    </rPh>
    <phoneticPr fontId="1"/>
  </si>
  <si>
    <t>（該当：１）</t>
    <rPh sb="1" eb="3">
      <t>ガイトウ</t>
    </rPh>
    <phoneticPr fontId="1"/>
  </si>
  <si>
    <t>身体障害者相談員の人数</t>
    <rPh sb="0" eb="2">
      <t>シンタイ</t>
    </rPh>
    <rPh sb="2" eb="5">
      <t>ショウガイシャ</t>
    </rPh>
    <rPh sb="5" eb="8">
      <t>ソウダンイン</t>
    </rPh>
    <rPh sb="9" eb="11">
      <t>ニンズウ</t>
    </rPh>
    <phoneticPr fontId="1"/>
  </si>
  <si>
    <t>知的障害者相談員人数</t>
    <rPh sb="0" eb="2">
      <t>チテキ</t>
    </rPh>
    <rPh sb="2" eb="5">
      <t>ショウガイシャ</t>
    </rPh>
    <rPh sb="5" eb="8">
      <t>ソウダンイン</t>
    </rPh>
    <rPh sb="8" eb="9">
      <t>ニン</t>
    </rPh>
    <rPh sb="9" eb="10">
      <t>スウ</t>
    </rPh>
    <phoneticPr fontId="1"/>
  </si>
  <si>
    <t>円</t>
    <rPh sb="0" eb="1">
      <t>エン</t>
    </rPh>
    <phoneticPr fontId="1"/>
  </si>
  <si>
    <t>直営で実施</t>
    <rPh sb="0" eb="2">
      <t>チョクエイ</t>
    </rPh>
    <rPh sb="3" eb="5">
      <t>ジッシ</t>
    </rPh>
    <phoneticPr fontId="1"/>
  </si>
  <si>
    <t>北海道</t>
    <rPh sb="0" eb="3">
      <t>ホッカイドウ</t>
    </rPh>
    <phoneticPr fontId="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</si>
  <si>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</si>
  <si>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</si>
  <si>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</si>
  <si>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</si>
  <si>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</si>
  <si>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</si>
  <si>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茨城県</t>
    <rPh sb="0" eb="3">
      <t>イバラギケン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</si>
  <si>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</si>
  <si>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</si>
  <si>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</si>
  <si>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</si>
  <si>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</si>
  <si>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4">
      <t>カナガワケン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</si>
  <si>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</si>
  <si>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</si>
  <si>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</si>
  <si>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</si>
  <si>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</si>
  <si>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</si>
  <si>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</si>
  <si>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</si>
  <si>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</si>
  <si>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</si>
  <si>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</si>
  <si>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</si>
  <si>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</si>
  <si>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</si>
  <si>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</si>
  <si>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</si>
  <si>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</si>
  <si>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</si>
  <si>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</si>
  <si>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</si>
  <si>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</si>
  <si>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</si>
  <si>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</si>
  <si>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</si>
  <si>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</si>
  <si>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</si>
  <si>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</si>
  <si>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</si>
  <si>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</si>
  <si>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</si>
  <si>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</si>
  <si>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</si>
  <si>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</si>
  <si>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委託で実施</t>
    <rPh sb="0" eb="2">
      <t>イタク</t>
    </rPh>
    <rPh sb="3" eb="5">
      <t>ジッシ</t>
    </rPh>
    <phoneticPr fontId="1"/>
  </si>
  <si>
    <t>地域別</t>
    <rPh sb="0" eb="2">
      <t>チイキ</t>
    </rPh>
    <rPh sb="2" eb="3">
      <t>ベツ</t>
    </rPh>
    <phoneticPr fontId="1"/>
  </si>
  <si>
    <t>都道府県番号</t>
    <phoneticPr fontId="1"/>
  </si>
  <si>
    <t>日／年</t>
    <rPh sb="0" eb="1">
      <t>ニチ</t>
    </rPh>
    <phoneticPr fontId="1"/>
  </si>
  <si>
    <t>○都道府県相談支援体制整備事業（地域生活支援事業）について</t>
    <rPh sb="1" eb="5">
      <t>トドウフケン</t>
    </rPh>
    <rPh sb="5" eb="7">
      <t>ソウダン</t>
    </rPh>
    <rPh sb="7" eb="9">
      <t>シエン</t>
    </rPh>
    <rPh sb="9" eb="11">
      <t>タイセイ</t>
    </rPh>
    <rPh sb="11" eb="13">
      <t>セイビ</t>
    </rPh>
    <rPh sb="13" eb="15">
      <t>ジギョウ</t>
    </rPh>
    <rPh sb="16" eb="18">
      <t>チイキ</t>
    </rPh>
    <rPh sb="18" eb="20">
      <t>セイカツ</t>
    </rPh>
    <rPh sb="20" eb="22">
      <t>シエン</t>
    </rPh>
    <rPh sb="22" eb="24">
      <t>ジギョウ</t>
    </rPh>
    <phoneticPr fontId="1"/>
  </si>
  <si>
    <t>○身体・知的障害者相談員について</t>
    <rPh sb="1" eb="3">
      <t>シンタイ</t>
    </rPh>
    <rPh sb="4" eb="6">
      <t>チテキ</t>
    </rPh>
    <rPh sb="6" eb="9">
      <t>ショウガイシャ</t>
    </rPh>
    <rPh sb="9" eb="12">
      <t>ソウダンイン</t>
    </rPh>
    <phoneticPr fontId="1"/>
  </si>
  <si>
    <t>○その他</t>
    <rPh sb="3" eb="4">
      <t>タ</t>
    </rPh>
    <phoneticPr fontId="1"/>
  </si>
  <si>
    <t>（記載）</t>
    <rPh sb="1" eb="3">
      <t>キサイ</t>
    </rPh>
    <phoneticPr fontId="1"/>
  </si>
  <si>
    <t>設置</t>
    <rPh sb="0" eb="2">
      <t>セッチ</t>
    </rPh>
    <phoneticPr fontId="1"/>
  </si>
  <si>
    <t>回／年</t>
    <rPh sb="0" eb="1">
      <t>カイ</t>
    </rPh>
    <rPh sb="2" eb="3">
      <t>トシ</t>
    </rPh>
    <phoneticPr fontId="1"/>
  </si>
  <si>
    <t>地域のネットワーク構築に向けた指導、調整</t>
    <phoneticPr fontId="1"/>
  </si>
  <si>
    <t>地域では対応困難な事例に係る助言</t>
  </si>
  <si>
    <t>地域における専門的支援システムの立ち上げ援助（例：権利擁護、就労支援等の専門部会）</t>
    <phoneticPr fontId="1"/>
  </si>
  <si>
    <t>広域的課題、複数圏域にまたがる課題の解決に向けた体制整備への支援</t>
    <phoneticPr fontId="1"/>
  </si>
  <si>
    <t>相談支援従事者のスキルアップに向けた指導</t>
    <phoneticPr fontId="1"/>
  </si>
  <si>
    <t>その他</t>
    <phoneticPr fontId="1"/>
  </si>
  <si>
    <t>（注　１）　アドバイザーの資格が複数に該当する場合は、現在の職務に最も近い資格を記載してください。</t>
    <rPh sb="1" eb="2">
      <t>チュウ</t>
    </rPh>
    <rPh sb="13" eb="15">
      <t>シカク</t>
    </rPh>
    <rPh sb="16" eb="18">
      <t>フクスウ</t>
    </rPh>
    <rPh sb="19" eb="21">
      <t>ガイトウ</t>
    </rPh>
    <rPh sb="23" eb="25">
      <t>バアイ</t>
    </rPh>
    <rPh sb="27" eb="29">
      <t>ゲンザイ</t>
    </rPh>
    <rPh sb="30" eb="32">
      <t>ショクム</t>
    </rPh>
    <rPh sb="33" eb="34">
      <t>モット</t>
    </rPh>
    <rPh sb="35" eb="36">
      <t>チカ</t>
    </rPh>
    <rPh sb="37" eb="39">
      <t>シカク</t>
    </rPh>
    <rPh sb="40" eb="42">
      <t>キサイ</t>
    </rPh>
    <phoneticPr fontId="1"/>
  </si>
  <si>
    <t>（注　１）　メンバーの所属が複数に該当する場合は、主な所属のみに記載してください。</t>
    <rPh sb="1" eb="2">
      <t>チュウ</t>
    </rPh>
    <rPh sb="11" eb="13">
      <t>ショゾク</t>
    </rPh>
    <rPh sb="14" eb="16">
      <t>フクスウ</t>
    </rPh>
    <rPh sb="17" eb="19">
      <t>ガイトウ</t>
    </rPh>
    <rPh sb="21" eb="23">
      <t>バアイ</t>
    </rPh>
    <rPh sb="25" eb="26">
      <t>オモ</t>
    </rPh>
    <rPh sb="27" eb="29">
      <t>ショゾク</t>
    </rPh>
    <rPh sb="32" eb="34">
      <t>キサイ</t>
    </rPh>
    <phoneticPr fontId="1"/>
  </si>
  <si>
    <t>（注　２）　該当者がいない場合は、空欄としてください。</t>
    <rPh sb="1" eb="2">
      <t>チュウ</t>
    </rPh>
    <phoneticPr fontId="1"/>
  </si>
  <si>
    <t>都道府県名</t>
    <phoneticPr fontId="1"/>
  </si>
  <si>
    <t>※　自由記載による回答項目等について、回答枠内に文字が収まらない場合もそのまま入力してください。</t>
    <rPh sb="2" eb="4">
      <t>ジユウ</t>
    </rPh>
    <rPh sb="4" eb="6">
      <t>キサイ</t>
    </rPh>
    <rPh sb="9" eb="11">
      <t>カイトウ</t>
    </rPh>
    <rPh sb="11" eb="13">
      <t>コウモク</t>
    </rPh>
    <rPh sb="13" eb="14">
      <t>ナド</t>
    </rPh>
    <rPh sb="19" eb="21">
      <t>カイトウ</t>
    </rPh>
    <rPh sb="21" eb="23">
      <t>ワクナイ</t>
    </rPh>
    <rPh sb="24" eb="26">
      <t>モジ</t>
    </rPh>
    <rPh sb="27" eb="28">
      <t>オサ</t>
    </rPh>
    <rPh sb="32" eb="34">
      <t>バアイ</t>
    </rPh>
    <rPh sb="39" eb="41">
      <t>ニュウリョク</t>
    </rPh>
    <phoneticPr fontId="1"/>
  </si>
  <si>
    <t>都道府県内の圏域ごとの相談支援体制の状況を把握・評価し、整備方策を助言</t>
    <phoneticPr fontId="1"/>
  </si>
  <si>
    <t>相談支援従事者の研修のあり方を協議</t>
    <phoneticPr fontId="1"/>
  </si>
  <si>
    <t>専門的分野における支援方策について情報や知見を共有、普及</t>
    <phoneticPr fontId="1"/>
  </si>
  <si>
    <t>相談支援体制整備特別支援事業について</t>
    <phoneticPr fontId="1"/>
  </si>
  <si>
    <t>都道府県番号</t>
    <rPh sb="0" eb="4">
      <t>トドウフケン</t>
    </rPh>
    <rPh sb="4" eb="6">
      <t>バンゴウ</t>
    </rPh>
    <phoneticPr fontId="1"/>
  </si>
  <si>
    <t>障害児等療育支援事業の実施方法について教えてください。</t>
    <phoneticPr fontId="1"/>
  </si>
  <si>
    <t>直営で実施</t>
    <phoneticPr fontId="1"/>
  </si>
  <si>
    <t>未実施</t>
    <phoneticPr fontId="1"/>
  </si>
  <si>
    <t>問１６</t>
    <rPh sb="0" eb="1">
      <t>ト</t>
    </rPh>
    <phoneticPr fontId="1"/>
  </si>
  <si>
    <t>○　障害児等療育支援事業（交付税）について</t>
    <rPh sb="2" eb="5">
      <t>ショウガイジ</t>
    </rPh>
    <rPh sb="5" eb="6">
      <t>トウ</t>
    </rPh>
    <rPh sb="6" eb="7">
      <t>リョウ</t>
    </rPh>
    <rPh sb="7" eb="8">
      <t>イク</t>
    </rPh>
    <rPh sb="8" eb="10">
      <t>シエン</t>
    </rPh>
    <rPh sb="10" eb="12">
      <t>ジギョウ</t>
    </rPh>
    <rPh sb="13" eb="16">
      <t>コウフゼイ</t>
    </rPh>
    <phoneticPr fontId="1"/>
  </si>
  <si>
    <t>問１２</t>
    <rPh sb="0" eb="1">
      <t>トイ</t>
    </rPh>
    <phoneticPr fontId="1"/>
  </si>
  <si>
    <t>問１３</t>
    <rPh sb="0" eb="1">
      <t>トイ</t>
    </rPh>
    <phoneticPr fontId="1"/>
  </si>
  <si>
    <t>問５</t>
    <rPh sb="0" eb="1">
      <t>ト</t>
    </rPh>
    <phoneticPr fontId="1"/>
  </si>
  <si>
    <t>問８</t>
    <rPh sb="0" eb="1">
      <t>トイ</t>
    </rPh>
    <phoneticPr fontId="1"/>
  </si>
  <si>
    <t>問９</t>
    <rPh sb="0" eb="1">
      <t>トイ</t>
    </rPh>
    <phoneticPr fontId="1"/>
  </si>
  <si>
    <t>問１０</t>
    <rPh sb="0" eb="1">
      <t>トイ</t>
    </rPh>
    <phoneticPr fontId="1"/>
  </si>
  <si>
    <t>S</t>
    <phoneticPr fontId="1"/>
  </si>
  <si>
    <t>障害福祉サービスの実施状況や基盤整備の状況を把握することができない</t>
    <phoneticPr fontId="1"/>
  </si>
  <si>
    <t>都道府県の課題（人材育成、地域移行等）を把握することができない</t>
    <phoneticPr fontId="1"/>
  </si>
  <si>
    <t>協議会の開催方法（議題など）がわからない</t>
    <phoneticPr fontId="1"/>
  </si>
  <si>
    <t>予算の確保が困難</t>
    <phoneticPr fontId="1"/>
  </si>
  <si>
    <t>市町村（行政職員）</t>
    <rPh sb="0" eb="3">
      <t>シチョウソン</t>
    </rPh>
    <phoneticPr fontId="1"/>
  </si>
  <si>
    <t>管内の地域自立支援協議会の代表者</t>
    <rPh sb="0" eb="2">
      <t>カンナイ</t>
    </rPh>
    <rPh sb="3" eb="5">
      <t>チイキ</t>
    </rPh>
    <rPh sb="5" eb="7">
      <t>ジリツ</t>
    </rPh>
    <rPh sb="7" eb="9">
      <t>シエン</t>
    </rPh>
    <rPh sb="9" eb="12">
      <t>キョウギカイ</t>
    </rPh>
    <rPh sb="13" eb="15">
      <t>ダイヒョウ</t>
    </rPh>
    <rPh sb="15" eb="16">
      <t>モノ</t>
    </rPh>
    <phoneticPr fontId="1"/>
  </si>
  <si>
    <t>地域住民の代表者</t>
    <rPh sb="0" eb="2">
      <t>チイキ</t>
    </rPh>
    <rPh sb="2" eb="4">
      <t>ジュウミン</t>
    </rPh>
    <rPh sb="5" eb="8">
      <t>ダイヒョウシャ</t>
    </rPh>
    <phoneticPr fontId="1"/>
  </si>
  <si>
    <t>人材養成関係</t>
    <rPh sb="0" eb="2">
      <t>ジンザイ</t>
    </rPh>
    <rPh sb="2" eb="4">
      <t>ヨウセイ</t>
    </rPh>
    <rPh sb="4" eb="6">
      <t>カンケイ</t>
    </rPh>
    <phoneticPr fontId="1"/>
  </si>
  <si>
    <t>都道府県障害者福祉計画の作成・具体化に向けた協議</t>
    <phoneticPr fontId="1"/>
  </si>
  <si>
    <t>G</t>
    <phoneticPr fontId="1"/>
  </si>
  <si>
    <t>所在地</t>
    <rPh sb="0" eb="3">
      <t>ショザイチ</t>
    </rPh>
    <phoneticPr fontId="1"/>
  </si>
  <si>
    <t>運営主体</t>
    <rPh sb="0" eb="2">
      <t>ウンエイ</t>
    </rPh>
    <rPh sb="2" eb="4">
      <t>シュタイ</t>
    </rPh>
    <phoneticPr fontId="1"/>
  </si>
  <si>
    <t>児童相談所</t>
    <rPh sb="0" eb="2">
      <t>ジドウ</t>
    </rPh>
    <rPh sb="2" eb="5">
      <t>ソウダンショ</t>
    </rPh>
    <phoneticPr fontId="1"/>
  </si>
  <si>
    <t>民生委員・児童委員</t>
    <rPh sb="0" eb="2">
      <t>ミンセイ</t>
    </rPh>
    <rPh sb="2" eb="4">
      <t>イイン</t>
    </rPh>
    <rPh sb="5" eb="7">
      <t>ジドウ</t>
    </rPh>
    <rPh sb="7" eb="9">
      <t>イイン</t>
    </rPh>
    <phoneticPr fontId="1"/>
  </si>
  <si>
    <t>主任児童委員</t>
    <rPh sb="0" eb="2">
      <t>シュニン</t>
    </rPh>
    <rPh sb="2" eb="4">
      <t>ジドウ</t>
    </rPh>
    <rPh sb="4" eb="6">
      <t>イイン</t>
    </rPh>
    <phoneticPr fontId="1"/>
  </si>
  <si>
    <t>身体障害者相談員</t>
    <rPh sb="0" eb="2">
      <t>シンタイ</t>
    </rPh>
    <rPh sb="2" eb="5">
      <t>ショウガイシャ</t>
    </rPh>
    <rPh sb="5" eb="8">
      <t>ソウダンイン</t>
    </rPh>
    <phoneticPr fontId="1"/>
  </si>
  <si>
    <t>知的障害者相談員</t>
    <rPh sb="0" eb="2">
      <t>チテキ</t>
    </rPh>
    <rPh sb="2" eb="5">
      <t>ショウガイシャ</t>
    </rPh>
    <rPh sb="5" eb="8">
      <t>ソウダンイン</t>
    </rPh>
    <phoneticPr fontId="1"/>
  </si>
  <si>
    <t>Y</t>
    <phoneticPr fontId="1"/>
  </si>
  <si>
    <t>Ｑ</t>
    <phoneticPr fontId="1"/>
  </si>
  <si>
    <t>Ｒ</t>
    <phoneticPr fontId="1"/>
  </si>
  <si>
    <t>Ｔ</t>
    <phoneticPr fontId="1"/>
  </si>
  <si>
    <t>Ｕ</t>
    <phoneticPr fontId="1"/>
  </si>
  <si>
    <t>Ｖ</t>
    <phoneticPr fontId="1"/>
  </si>
  <si>
    <t>Ｗ</t>
    <phoneticPr fontId="1"/>
  </si>
  <si>
    <t>Ｘ</t>
    <phoneticPr fontId="1"/>
  </si>
  <si>
    <t>問６</t>
    <rPh sb="0" eb="1">
      <t>トイ</t>
    </rPh>
    <phoneticPr fontId="1"/>
  </si>
  <si>
    <t>問７</t>
    <rPh sb="0" eb="1">
      <t>トイ</t>
    </rPh>
    <phoneticPr fontId="1"/>
  </si>
  <si>
    <t>問４</t>
    <rPh sb="0" eb="1">
      <t>トイ</t>
    </rPh>
    <phoneticPr fontId="1"/>
  </si>
  <si>
    <t>問１４</t>
    <rPh sb="0" eb="1">
      <t>トイ</t>
    </rPh>
    <phoneticPr fontId="1"/>
  </si>
  <si>
    <t>　　Ａ－１</t>
  </si>
  <si>
    <t>　　Ｂ－１</t>
  </si>
  <si>
    <t>開催実績</t>
    <rPh sb="0" eb="2">
      <t>カイサイ</t>
    </rPh>
    <rPh sb="2" eb="4">
      <t>ジッセキ</t>
    </rPh>
    <phoneticPr fontId="1"/>
  </si>
  <si>
    <t>都道府県（行政職員）</t>
    <rPh sb="0" eb="4">
      <t>トドウフケン</t>
    </rPh>
    <rPh sb="5" eb="7">
      <t>ギョウセイ</t>
    </rPh>
    <rPh sb="7" eb="9">
      <t>ショクイン</t>
    </rPh>
    <phoneticPr fontId="1"/>
  </si>
  <si>
    <t>子ども関係</t>
    <rPh sb="0" eb="1">
      <t>コ</t>
    </rPh>
    <rPh sb="3" eb="5">
      <t>カンケイ</t>
    </rPh>
    <phoneticPr fontId="1"/>
  </si>
  <si>
    <t>未実施</t>
    <rPh sb="0" eb="3">
      <t>ミジッシ</t>
    </rPh>
    <phoneticPr fontId="1"/>
  </si>
  <si>
    <t>未設置</t>
    <rPh sb="0" eb="3">
      <t>ミセッチ</t>
    </rPh>
    <phoneticPr fontId="1"/>
  </si>
  <si>
    <t>○指定一般相談支援事業所の状況について</t>
    <rPh sb="1" eb="3">
      <t>シテイ</t>
    </rPh>
    <rPh sb="3" eb="5">
      <t>イッパン</t>
    </rPh>
    <rPh sb="5" eb="7">
      <t>ソウダン</t>
    </rPh>
    <rPh sb="7" eb="9">
      <t>シエン</t>
    </rPh>
    <rPh sb="9" eb="12">
      <t>ジギョウショ</t>
    </rPh>
    <rPh sb="13" eb="15">
      <t>ジョウキョウ</t>
    </rPh>
    <phoneticPr fontId="1"/>
  </si>
  <si>
    <t>指定一般・指定特定・指定障害児相談支援事業者（障害者相談支援事業の委託あり）</t>
    <rPh sb="0" eb="2">
      <t>シテイ</t>
    </rPh>
    <rPh sb="2" eb="4">
      <t>イッパン</t>
    </rPh>
    <rPh sb="5" eb="7">
      <t>シテイ</t>
    </rPh>
    <rPh sb="7" eb="9">
      <t>トクテイ</t>
    </rPh>
    <rPh sb="10" eb="12">
      <t>シテイ</t>
    </rPh>
    <rPh sb="12" eb="15">
      <t>ショウガイジ</t>
    </rPh>
    <rPh sb="15" eb="17">
      <t>ソウダン</t>
    </rPh>
    <rPh sb="17" eb="19">
      <t>シエン</t>
    </rPh>
    <rPh sb="19" eb="22">
      <t>ジギョウシャ</t>
    </rPh>
    <phoneticPr fontId="1"/>
  </si>
  <si>
    <t>指定一般・指定特定・指定障害児相談支援事業者（障害者相談支援事業の委託なし）</t>
    <rPh sb="0" eb="2">
      <t>シテイ</t>
    </rPh>
    <rPh sb="2" eb="4">
      <t>イッパン</t>
    </rPh>
    <rPh sb="5" eb="7">
      <t>シテイ</t>
    </rPh>
    <rPh sb="7" eb="9">
      <t>トクテイ</t>
    </rPh>
    <rPh sb="10" eb="12">
      <t>シテイ</t>
    </rPh>
    <rPh sb="12" eb="15">
      <t>ショウガイジ</t>
    </rPh>
    <rPh sb="15" eb="17">
      <t>ソウダン</t>
    </rPh>
    <rPh sb="17" eb="19">
      <t>シエン</t>
    </rPh>
    <rPh sb="19" eb="22">
      <t>ジギョウシャ</t>
    </rPh>
    <phoneticPr fontId="1"/>
  </si>
  <si>
    <t>相談支援関係</t>
    <rPh sb="0" eb="2">
      <t>ソウダン</t>
    </rPh>
    <rPh sb="2" eb="4">
      <t>シエン</t>
    </rPh>
    <rPh sb="4" eb="6">
      <t>カンケイ</t>
    </rPh>
    <phoneticPr fontId="1"/>
  </si>
  <si>
    <t>Ａ</t>
    <phoneticPr fontId="1"/>
  </si>
  <si>
    <t>訪問による療育指導</t>
    <rPh sb="0" eb="2">
      <t>ホウモン</t>
    </rPh>
    <rPh sb="5" eb="7">
      <t>リョウイク</t>
    </rPh>
    <rPh sb="7" eb="9">
      <t>シドウ</t>
    </rPh>
    <phoneticPr fontId="1"/>
  </si>
  <si>
    <t>Ａ</t>
    <phoneticPr fontId="1"/>
  </si>
  <si>
    <t>Ｂ</t>
    <phoneticPr fontId="1"/>
  </si>
  <si>
    <t>外来による専門的な療育相談、指導</t>
    <rPh sb="0" eb="2">
      <t>ガイライ</t>
    </rPh>
    <rPh sb="5" eb="7">
      <t>センモン</t>
    </rPh>
    <rPh sb="7" eb="8">
      <t>テキ</t>
    </rPh>
    <rPh sb="9" eb="11">
      <t>リョウイク</t>
    </rPh>
    <rPh sb="11" eb="13">
      <t>ソウダン</t>
    </rPh>
    <rPh sb="14" eb="16">
      <t>シドウ</t>
    </rPh>
    <phoneticPr fontId="1"/>
  </si>
  <si>
    <t>Ｂ</t>
    <phoneticPr fontId="1"/>
  </si>
  <si>
    <t>Ｃ</t>
    <phoneticPr fontId="1"/>
  </si>
  <si>
    <t>障害児の通う保育所や障害児通園事業等の職員の療育技術の指導</t>
    <rPh sb="0" eb="3">
      <t>ショウガイジ</t>
    </rPh>
    <rPh sb="4" eb="5">
      <t>カヨ</t>
    </rPh>
    <rPh sb="6" eb="8">
      <t>ホイク</t>
    </rPh>
    <rPh sb="8" eb="9">
      <t>ショ</t>
    </rPh>
    <rPh sb="10" eb="13">
      <t>ショウガイジ</t>
    </rPh>
    <rPh sb="13" eb="15">
      <t>ツウエン</t>
    </rPh>
    <rPh sb="15" eb="17">
      <t>ジギョウ</t>
    </rPh>
    <rPh sb="17" eb="18">
      <t>トウ</t>
    </rPh>
    <rPh sb="19" eb="21">
      <t>ショクイン</t>
    </rPh>
    <rPh sb="22" eb="24">
      <t>リョウイク</t>
    </rPh>
    <rPh sb="24" eb="26">
      <t>ギジュツ</t>
    </rPh>
    <rPh sb="27" eb="29">
      <t>シドウ</t>
    </rPh>
    <phoneticPr fontId="1"/>
  </si>
  <si>
    <t>Ｃ</t>
    <phoneticPr fontId="1"/>
  </si>
  <si>
    <t>Ｄ</t>
    <phoneticPr fontId="1"/>
  </si>
  <si>
    <t>療育機関に対する支援</t>
    <rPh sb="0" eb="2">
      <t>リョウイク</t>
    </rPh>
    <rPh sb="2" eb="4">
      <t>キカン</t>
    </rPh>
    <rPh sb="5" eb="6">
      <t>タイ</t>
    </rPh>
    <rPh sb="8" eb="10">
      <t>シエン</t>
    </rPh>
    <phoneticPr fontId="1"/>
  </si>
  <si>
    <t>Ｄ</t>
    <phoneticPr fontId="1"/>
  </si>
  <si>
    <t>障害児等療育支援事業の実施内容について教えてください。（複数回答可）</t>
    <rPh sb="0" eb="3">
      <t>ショウガイジ</t>
    </rPh>
    <rPh sb="3" eb="4">
      <t>トウ</t>
    </rPh>
    <rPh sb="4" eb="6">
      <t>リョウイク</t>
    </rPh>
    <rPh sb="6" eb="8">
      <t>シエン</t>
    </rPh>
    <rPh sb="8" eb="10">
      <t>ジギョウ</t>
    </rPh>
    <rPh sb="11" eb="13">
      <t>ジッシ</t>
    </rPh>
    <rPh sb="13" eb="15">
      <t>ナイヨウ</t>
    </rPh>
    <rPh sb="19" eb="20">
      <t>オシ</t>
    </rPh>
    <rPh sb="28" eb="30">
      <t>フクスウ</t>
    </rPh>
    <rPh sb="30" eb="32">
      <t>カイトウ</t>
    </rPh>
    <rPh sb="32" eb="33">
      <t>カ</t>
    </rPh>
    <phoneticPr fontId="1"/>
  </si>
  <si>
    <t>住所</t>
    <rPh sb="0" eb="2">
      <t>ジュウショ</t>
    </rPh>
    <phoneticPr fontId="1"/>
  </si>
  <si>
    <t>(入力）</t>
    <rPh sb="1" eb="3">
      <t>ニュウリョク</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</si>
  <si>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</si>
  <si>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</si>
  <si>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</si>
  <si>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</si>
  <si>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</si>
  <si>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</si>
  <si>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</si>
  <si>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</si>
  <si>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</si>
  <si>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</si>
  <si>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</si>
  <si>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</si>
  <si>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</si>
  <si>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</si>
  <si>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</si>
  <si>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</si>
  <si>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</si>
  <si>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</si>
  <si>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</si>
  <si>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</si>
  <si>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</si>
  <si>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</si>
  <si>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</si>
  <si>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</si>
  <si>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</si>
  <si>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</si>
  <si>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</si>
  <si>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</si>
  <si>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</si>
  <si>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</si>
  <si>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</si>
  <si>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</si>
  <si>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</si>
  <si>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</si>
  <si>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</si>
  <si>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</si>
  <si>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</si>
  <si>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</si>
  <si>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</si>
  <si>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</si>
  <si>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</si>
  <si>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</si>
  <si>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</si>
  <si>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</si>
  <si>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</si>
  <si>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</si>
  <si>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</si>
  <si>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
都道府県名
</t>
    <rPh sb="3" eb="4">
      <t>ト</t>
    </rPh>
    <rPh sb="4" eb="5">
      <t>ミチ</t>
    </rPh>
    <rPh sb="5" eb="6">
      <t>フ</t>
    </rPh>
    <rPh sb="6" eb="7">
      <t>ケン</t>
    </rPh>
    <rPh sb="7" eb="8">
      <t>メイ</t>
    </rPh>
    <phoneticPr fontId="1"/>
  </si>
  <si>
    <t xml:space="preserve">
市町村名
</t>
    <rPh sb="3" eb="4">
      <t>シ</t>
    </rPh>
    <rPh sb="4" eb="5">
      <t>マチ</t>
    </rPh>
    <rPh sb="5" eb="6">
      <t>ムラ</t>
    </rPh>
    <rPh sb="6" eb="7">
      <t>メイ</t>
    </rPh>
    <phoneticPr fontId="1"/>
  </si>
  <si>
    <t>地域定着
支援のみ</t>
    <rPh sb="0" eb="2">
      <t>チイキ</t>
    </rPh>
    <rPh sb="2" eb="4">
      <t>テイチャク</t>
    </rPh>
    <rPh sb="5" eb="7">
      <t>シエン</t>
    </rPh>
    <phoneticPr fontId="1"/>
  </si>
  <si>
    <t>地域移行
支援のみ</t>
    <rPh sb="0" eb="2">
      <t>チイキ</t>
    </rPh>
    <rPh sb="2" eb="4">
      <t>イコウ</t>
    </rPh>
    <rPh sb="5" eb="7">
      <t>シエン</t>
    </rPh>
    <phoneticPr fontId="1"/>
  </si>
  <si>
    <t>地域移行
支援と
地域定着
支援
の両方</t>
    <rPh sb="0" eb="2">
      <t>チイキ</t>
    </rPh>
    <rPh sb="2" eb="4">
      <t>イコウ</t>
    </rPh>
    <rPh sb="5" eb="7">
      <t>シエン</t>
    </rPh>
    <rPh sb="9" eb="11">
      <t>チイキ</t>
    </rPh>
    <rPh sb="11" eb="13">
      <t>テイチャク</t>
    </rPh>
    <rPh sb="14" eb="16">
      <t>シエン</t>
    </rPh>
    <rPh sb="18" eb="20">
      <t>リョウホウ</t>
    </rPh>
    <phoneticPr fontId="1"/>
  </si>
  <si>
    <t>窓口の
設置場所</t>
    <rPh sb="0" eb="2">
      <t>マドグチ</t>
    </rPh>
    <rPh sb="4" eb="6">
      <t>セッチ</t>
    </rPh>
    <rPh sb="6" eb="8">
      <t>バショ</t>
    </rPh>
    <phoneticPr fontId="1"/>
  </si>
  <si>
    <t xml:space="preserve">都道府県名
</t>
    <rPh sb="0" eb="4">
      <t>トドウフケン</t>
    </rPh>
    <rPh sb="4" eb="5">
      <t>メイ</t>
    </rPh>
    <phoneticPr fontId="1"/>
  </si>
  <si>
    <t xml:space="preserve">市町村名
</t>
    <rPh sb="0" eb="3">
      <t>シチョウソン</t>
    </rPh>
    <rPh sb="3" eb="4">
      <t>メイ</t>
    </rPh>
    <phoneticPr fontId="1"/>
  </si>
  <si>
    <t>精神保健
福祉士</t>
    <rPh sb="0" eb="2">
      <t>セイシン</t>
    </rPh>
    <rPh sb="2" eb="4">
      <t>ホケン</t>
    </rPh>
    <rPh sb="5" eb="8">
      <t>フクシシ</t>
    </rPh>
    <phoneticPr fontId="1"/>
  </si>
  <si>
    <t>看護師
・
准看護師</t>
    <rPh sb="0" eb="2">
      <t>カンゴ</t>
    </rPh>
    <rPh sb="2" eb="3">
      <t>シ</t>
    </rPh>
    <rPh sb="6" eb="10">
      <t>ジュンカンゴシ</t>
    </rPh>
    <phoneticPr fontId="1"/>
  </si>
  <si>
    <t>介護支援
専門員</t>
    <rPh sb="0" eb="2">
      <t>カイゴ</t>
    </rPh>
    <rPh sb="2" eb="4">
      <t>シエン</t>
    </rPh>
    <rPh sb="5" eb="8">
      <t>センモンイン</t>
    </rPh>
    <phoneticPr fontId="1"/>
  </si>
  <si>
    <t>臨床心理士</t>
    <rPh sb="0" eb="2">
      <t>リンショウ</t>
    </rPh>
    <rPh sb="2" eb="5">
      <t>シンリシ</t>
    </rPh>
    <phoneticPr fontId="1"/>
  </si>
  <si>
    <t>その他の
専門的職員</t>
    <rPh sb="2" eb="3">
      <t>タ</t>
    </rPh>
    <rPh sb="5" eb="8">
      <t>センモンテキ</t>
    </rPh>
    <rPh sb="8" eb="10">
      <t>ショクイン</t>
    </rPh>
    <phoneticPr fontId="1"/>
  </si>
  <si>
    <t>地域包括
支援セン
ター関係</t>
    <rPh sb="0" eb="2">
      <t>チイキ</t>
    </rPh>
    <rPh sb="2" eb="4">
      <t>ホウカツ</t>
    </rPh>
    <rPh sb="5" eb="7">
      <t>シエン</t>
    </rPh>
    <rPh sb="12" eb="14">
      <t>カンケイ</t>
    </rPh>
    <phoneticPr fontId="1"/>
  </si>
  <si>
    <t>保健・子育て・発達支援関係</t>
    <rPh sb="0" eb="2">
      <t>ホケン</t>
    </rPh>
    <rPh sb="3" eb="5">
      <t>コソダ</t>
    </rPh>
    <rPh sb="7" eb="9">
      <t>ハッタツ</t>
    </rPh>
    <rPh sb="9" eb="11">
      <t>シエン</t>
    </rPh>
    <rPh sb="11" eb="13">
      <t>カンケイ</t>
    </rPh>
    <phoneticPr fontId="1"/>
  </si>
  <si>
    <t>就労支援
関係</t>
    <rPh sb="0" eb="2">
      <t>シュウロウ</t>
    </rPh>
    <rPh sb="2" eb="4">
      <t>シエン</t>
    </rPh>
    <rPh sb="5" eb="7">
      <t>カンケイ</t>
    </rPh>
    <phoneticPr fontId="1"/>
  </si>
  <si>
    <t>市町村
総合相談
関係</t>
    <rPh sb="0" eb="3">
      <t>シチョウソン</t>
    </rPh>
    <rPh sb="4" eb="6">
      <t>ソウゴウ</t>
    </rPh>
    <rPh sb="6" eb="8">
      <t>ソウダン</t>
    </rPh>
    <rPh sb="9" eb="11">
      <t>カンケイ</t>
    </rPh>
    <phoneticPr fontId="1"/>
  </si>
  <si>
    <t>虐待防止
センター
関係</t>
    <rPh sb="0" eb="2">
      <t>ギャクタイ</t>
    </rPh>
    <rPh sb="2" eb="4">
      <t>ボウシ</t>
    </rPh>
    <rPh sb="10" eb="12">
      <t>カンケイ</t>
    </rPh>
    <phoneticPr fontId="1"/>
  </si>
  <si>
    <t>３６５日</t>
    <rPh sb="3" eb="4">
      <t>ニチ</t>
    </rPh>
    <phoneticPr fontId="1"/>
  </si>
  <si>
    <t>平日
（月～金）</t>
    <rPh sb="0" eb="2">
      <t>ヘイジツ</t>
    </rPh>
    <rPh sb="4" eb="5">
      <t>ゲツ</t>
    </rPh>
    <rPh sb="6" eb="7">
      <t>キン</t>
    </rPh>
    <phoneticPr fontId="1"/>
  </si>
  <si>
    <t>平日
＋
土曜日</t>
    <rPh sb="0" eb="2">
      <t>ヘイジツ</t>
    </rPh>
    <rPh sb="5" eb="8">
      <t>ドヨウビ</t>
    </rPh>
    <phoneticPr fontId="1"/>
  </si>
  <si>
    <t>24時間
対応
（夜間は宿直）</t>
    <rPh sb="2" eb="4">
      <t>ジカン</t>
    </rPh>
    <rPh sb="5" eb="7">
      <t>タイオウ</t>
    </rPh>
    <rPh sb="9" eb="11">
      <t>ヤカン</t>
    </rPh>
    <rPh sb="12" eb="14">
      <t>シュクチョク</t>
    </rPh>
    <phoneticPr fontId="1"/>
  </si>
  <si>
    <t>24時間
対応
（夜間は携帯）</t>
    <rPh sb="2" eb="4">
      <t>ジカン</t>
    </rPh>
    <rPh sb="5" eb="7">
      <t>タイオウ</t>
    </rPh>
    <rPh sb="9" eb="11">
      <t>ヤカン</t>
    </rPh>
    <rPh sb="12" eb="14">
      <t>ケイタイ</t>
    </rPh>
    <phoneticPr fontId="1"/>
  </si>
  <si>
    <t>24時間
対応して
いない</t>
    <rPh sb="2" eb="4">
      <t>ジカン</t>
    </rPh>
    <rPh sb="5" eb="7">
      <t>タイオウ</t>
    </rPh>
    <phoneticPr fontId="1"/>
  </si>
  <si>
    <t>別紙２（都道府県用）</t>
    <rPh sb="0" eb="2">
      <t>ベッシ</t>
    </rPh>
    <rPh sb="4" eb="8">
      <t>トドウフケン</t>
    </rPh>
    <rPh sb="8" eb="9">
      <t>ヨウ</t>
    </rPh>
    <phoneticPr fontId="1"/>
  </si>
  <si>
    <t>別紙１について、記載後に市町村へ配布して、事業所の所在地の市町村に指定一般相談支援事業所の状況についても併せて調査を行うよう依頼してください。</t>
    <rPh sb="0" eb="2">
      <t>ベッシ</t>
    </rPh>
    <rPh sb="8" eb="10">
      <t>キサイ</t>
    </rPh>
    <rPh sb="10" eb="11">
      <t>ゴ</t>
    </rPh>
    <rPh sb="12" eb="15">
      <t>シチョウソン</t>
    </rPh>
    <phoneticPr fontId="1"/>
  </si>
  <si>
    <t>管内の指定一般相談支援事業所について別紙１及び別紙２を記載してください。</t>
    <rPh sb="0" eb="2">
      <t>カンナイ</t>
    </rPh>
    <rPh sb="3" eb="5">
      <t>シテイ</t>
    </rPh>
    <rPh sb="5" eb="7">
      <t>イッパン</t>
    </rPh>
    <rPh sb="7" eb="9">
      <t>ソウダン</t>
    </rPh>
    <rPh sb="9" eb="11">
      <t>シエン</t>
    </rPh>
    <rPh sb="11" eb="14">
      <t>ジギョウショ</t>
    </rPh>
    <rPh sb="18" eb="20">
      <t>ベッシ</t>
    </rPh>
    <rPh sb="21" eb="22">
      <t>オヨ</t>
    </rPh>
    <rPh sb="23" eb="25">
      <t>ベッシ</t>
    </rPh>
    <rPh sb="27" eb="29">
      <t>キサイ</t>
    </rPh>
    <phoneticPr fontId="1"/>
  </si>
  <si>
    <t>地相</t>
    <rPh sb="0" eb="2">
      <t>チソウショウ</t>
    </rPh>
    <phoneticPr fontId="1"/>
  </si>
  <si>
    <t>電話番号</t>
    <rPh sb="0" eb="2">
      <t>デンワ</t>
    </rPh>
    <rPh sb="2" eb="4">
      <t>バンゴウ</t>
    </rPh>
    <phoneticPr fontId="1"/>
  </si>
  <si>
    <t>回答</t>
    <rPh sb="0" eb="2">
      <t>カイトウ</t>
    </rPh>
    <phoneticPr fontId="1"/>
  </si>
  <si>
    <t>相談支援全般について、課題・意見等がある場合又は回答内容について補足説明等がある場合は記載して下さい。</t>
    <rPh sb="0" eb="2">
      <t>ソウダン</t>
    </rPh>
    <rPh sb="2" eb="4">
      <t>シエン</t>
    </rPh>
    <rPh sb="4" eb="6">
      <t>ゼンパン</t>
    </rPh>
    <rPh sb="11" eb="13">
      <t>カダイ</t>
    </rPh>
    <rPh sb="14" eb="17">
      <t>イケントウ</t>
    </rPh>
    <rPh sb="20" eb="22">
      <t>バアイ</t>
    </rPh>
    <rPh sb="22" eb="23">
      <t>マタ</t>
    </rPh>
    <rPh sb="24" eb="26">
      <t>カイトウ</t>
    </rPh>
    <rPh sb="26" eb="28">
      <t>ナイヨウ</t>
    </rPh>
    <rPh sb="32" eb="34">
      <t>ホソク</t>
    </rPh>
    <rPh sb="34" eb="37">
      <t>セツメイナド</t>
    </rPh>
    <rPh sb="40" eb="42">
      <t>バアイ</t>
    </rPh>
    <rPh sb="43" eb="45">
      <t>キサイ</t>
    </rPh>
    <rPh sb="47" eb="48">
      <t>クダ</t>
    </rPh>
    <phoneticPr fontId="1"/>
  </si>
  <si>
    <t>問１５</t>
    <rPh sb="0" eb="1">
      <t>トイ</t>
    </rPh>
    <phoneticPr fontId="1"/>
  </si>
  <si>
    <t>都道府県協議会（交付税）について</t>
    <rPh sb="0" eb="4">
      <t>トドウフケン</t>
    </rPh>
    <rPh sb="4" eb="7">
      <t>キョウギカイ</t>
    </rPh>
    <rPh sb="8" eb="11">
      <t>コウフゼイ</t>
    </rPh>
    <phoneticPr fontId="1"/>
  </si>
  <si>
    <t>別紙１（指定一般相談支援事業所リスト）都道府県にて記載後、管内市町村へ配布</t>
    <rPh sb="0" eb="2">
      <t>ベッシ</t>
    </rPh>
    <rPh sb="4" eb="6">
      <t>シテイ</t>
    </rPh>
    <rPh sb="6" eb="8">
      <t>イッパン</t>
    </rPh>
    <rPh sb="8" eb="10">
      <t>ソウダン</t>
    </rPh>
    <rPh sb="10" eb="12">
      <t>シエン</t>
    </rPh>
    <rPh sb="12" eb="15">
      <t>ジギョウショ</t>
    </rPh>
    <rPh sb="19" eb="23">
      <t>トドウフケン</t>
    </rPh>
    <rPh sb="25" eb="27">
      <t>キサイ</t>
    </rPh>
    <rPh sb="27" eb="28">
      <t>ゴ</t>
    </rPh>
    <rPh sb="29" eb="31">
      <t>カンナイ</t>
    </rPh>
    <rPh sb="31" eb="34">
      <t>シチョウソン</t>
    </rPh>
    <rPh sb="35" eb="37">
      <t>ハイフ</t>
    </rPh>
    <phoneticPr fontId="1"/>
  </si>
  <si>
    <r>
      <t xml:space="preserve">
指定一般相談支援事業所名
</t>
    </r>
    <r>
      <rPr>
        <b/>
        <sz val="12"/>
        <rFont val="ＭＳ Ｐゴシック"/>
        <family val="3"/>
        <charset val="128"/>
      </rPr>
      <t>（正式名称）
※（社）、（福）など
省略表記はしないこと</t>
    </r>
    <rPh sb="2" eb="4">
      <t>シテイ</t>
    </rPh>
    <rPh sb="4" eb="6">
      <t>イッパン</t>
    </rPh>
    <rPh sb="6" eb="8">
      <t>ソウダン</t>
    </rPh>
    <rPh sb="8" eb="10">
      <t>シエン</t>
    </rPh>
    <rPh sb="10" eb="13">
      <t>ジギョウショ</t>
    </rPh>
    <rPh sb="13" eb="14">
      <t>メイ</t>
    </rPh>
    <phoneticPr fontId="1"/>
  </si>
  <si>
    <r>
      <t>地方公共団体　　</t>
    </r>
    <r>
      <rPr>
        <b/>
        <sz val="10"/>
        <rFont val="ＭＳ Ｐゴシック"/>
        <family val="3"/>
        <charset val="128"/>
      </rPr>
      <t>：１</t>
    </r>
    <r>
      <rPr>
        <sz val="10"/>
        <rFont val="ＭＳ Ｐゴシック"/>
        <family val="3"/>
        <charset val="128"/>
      </rPr>
      <t xml:space="preserve">
社会福祉法人　  </t>
    </r>
    <r>
      <rPr>
        <b/>
        <sz val="10"/>
        <rFont val="ＭＳ Ｐゴシック"/>
        <family val="3"/>
        <charset val="128"/>
      </rPr>
      <t>：２</t>
    </r>
    <r>
      <rPr>
        <sz val="10"/>
        <rFont val="ＭＳ Ｐゴシック"/>
        <family val="3"/>
        <charset val="128"/>
      </rPr>
      <t xml:space="preserve">
医療法人　　　    </t>
    </r>
    <r>
      <rPr>
        <b/>
        <sz val="10"/>
        <rFont val="ＭＳ Ｐゴシック"/>
        <family val="3"/>
        <charset val="128"/>
      </rPr>
      <t>：３</t>
    </r>
    <r>
      <rPr>
        <sz val="10"/>
        <rFont val="ＭＳ Ｐゴシック"/>
        <family val="3"/>
        <charset val="128"/>
      </rPr>
      <t xml:space="preserve">
社団・財団法人　</t>
    </r>
    <r>
      <rPr>
        <b/>
        <sz val="10"/>
        <rFont val="ＭＳ Ｐゴシック"/>
        <family val="3"/>
        <charset val="128"/>
      </rPr>
      <t>：４</t>
    </r>
    <r>
      <rPr>
        <sz val="10"/>
        <rFont val="ＭＳ Ｐゴシック"/>
        <family val="3"/>
        <charset val="128"/>
      </rPr>
      <t xml:space="preserve">
協同組合　　　　　</t>
    </r>
    <r>
      <rPr>
        <b/>
        <sz val="10"/>
        <rFont val="ＭＳ Ｐゴシック"/>
        <family val="3"/>
        <charset val="128"/>
      </rPr>
      <t>：５</t>
    </r>
    <r>
      <rPr>
        <sz val="10"/>
        <rFont val="ＭＳ Ｐゴシック"/>
        <family val="3"/>
        <charset val="128"/>
      </rPr>
      <t xml:space="preserve">
営利法人　　　　　</t>
    </r>
    <r>
      <rPr>
        <b/>
        <sz val="10"/>
        <rFont val="ＭＳ Ｐゴシック"/>
        <family val="3"/>
        <charset val="128"/>
      </rPr>
      <t>：６</t>
    </r>
    <r>
      <rPr>
        <sz val="10"/>
        <rFont val="ＭＳ Ｐゴシック"/>
        <family val="3"/>
        <charset val="128"/>
      </rPr>
      <t xml:space="preserve">
特定非営利法人</t>
    </r>
    <r>
      <rPr>
        <b/>
        <sz val="10"/>
        <rFont val="ＭＳ Ｐゴシック"/>
        <family val="3"/>
        <charset val="128"/>
      </rPr>
      <t xml:space="preserve"> ：７
</t>
    </r>
    <r>
      <rPr>
        <sz val="10"/>
        <rFont val="ＭＳ Ｐゴシック"/>
        <family val="3"/>
        <charset val="128"/>
      </rPr>
      <t xml:space="preserve">その他          　 </t>
    </r>
    <r>
      <rPr>
        <b/>
        <sz val="10"/>
        <rFont val="ＭＳ Ｐゴシック"/>
        <family val="3"/>
        <charset val="128"/>
      </rPr>
      <t xml:space="preserve"> ：８</t>
    </r>
    <rPh sb="0" eb="2">
      <t>チホウ</t>
    </rPh>
    <rPh sb="2" eb="4">
      <t>コウキョウ</t>
    </rPh>
    <rPh sb="4" eb="6">
      <t>ダンタイ</t>
    </rPh>
    <rPh sb="11" eb="13">
      <t>シャカイ</t>
    </rPh>
    <rPh sb="13" eb="15">
      <t>フクシ</t>
    </rPh>
    <rPh sb="15" eb="17">
      <t>ホウジン</t>
    </rPh>
    <rPh sb="23" eb="25">
      <t>イリョウ</t>
    </rPh>
    <rPh sb="25" eb="27">
      <t>ホウジン</t>
    </rPh>
    <rPh sb="37" eb="39">
      <t>シャダン</t>
    </rPh>
    <rPh sb="40" eb="42">
      <t>ザイダン</t>
    </rPh>
    <rPh sb="42" eb="44">
      <t>ホウジン</t>
    </rPh>
    <rPh sb="48" eb="50">
      <t>キョウドウ</t>
    </rPh>
    <rPh sb="50" eb="52">
      <t>クミアイ</t>
    </rPh>
    <rPh sb="60" eb="62">
      <t>エイリ</t>
    </rPh>
    <rPh sb="62" eb="64">
      <t>ホウジン</t>
    </rPh>
    <rPh sb="85" eb="86">
      <t>タ</t>
    </rPh>
    <phoneticPr fontId="1"/>
  </si>
  <si>
    <r>
      <t xml:space="preserve">運営主体名
</t>
    </r>
    <r>
      <rPr>
        <b/>
        <sz val="12"/>
        <rFont val="ＭＳ Ｐゴシック"/>
        <family val="3"/>
        <charset val="128"/>
      </rPr>
      <t>（正式名称）
※（社）、（福）など
省略表記はしないこと</t>
    </r>
    <rPh sb="0" eb="2">
      <t>ウンエイ</t>
    </rPh>
    <rPh sb="2" eb="4">
      <t>シュタイ</t>
    </rPh>
    <rPh sb="4" eb="5">
      <t>メイ</t>
    </rPh>
    <phoneticPr fontId="1"/>
  </si>
  <si>
    <t>相談支援事業（交付税）の委託を受けている場合
：「１」を記載</t>
    <rPh sb="0" eb="2">
      <t>ソウダン</t>
    </rPh>
    <rPh sb="2" eb="4">
      <t>シエン</t>
    </rPh>
    <rPh sb="4" eb="6">
      <t>ジギョウ</t>
    </rPh>
    <rPh sb="7" eb="10">
      <t>コウフゼイ</t>
    </rPh>
    <rPh sb="12" eb="14">
      <t>イタク</t>
    </rPh>
    <rPh sb="15" eb="16">
      <t>ウ</t>
    </rPh>
    <rPh sb="20" eb="22">
      <t>バアイ</t>
    </rPh>
    <rPh sb="29" eb="31">
      <t>キサイ</t>
    </rPh>
    <phoneticPr fontId="1"/>
  </si>
  <si>
    <t>指定特定・障害児相談支援事業所両方指定あり</t>
    <rPh sb="0" eb="2">
      <t>シテイ</t>
    </rPh>
    <rPh sb="2" eb="4">
      <t>トクテイ</t>
    </rPh>
    <rPh sb="5" eb="8">
      <t>ショウガイジ</t>
    </rPh>
    <rPh sb="8" eb="10">
      <t>ソウダン</t>
    </rPh>
    <rPh sb="10" eb="12">
      <t>シエン</t>
    </rPh>
    <rPh sb="12" eb="15">
      <t>ジギョウショ</t>
    </rPh>
    <rPh sb="15" eb="17">
      <t>リョウホウ</t>
    </rPh>
    <rPh sb="17" eb="19">
      <t>シテイ</t>
    </rPh>
    <phoneticPr fontId="1"/>
  </si>
  <si>
    <t>指定特定相談支援事業所のみ</t>
    <rPh sb="0" eb="2">
      <t>シテイ</t>
    </rPh>
    <rPh sb="2" eb="4">
      <t>トクテイ</t>
    </rPh>
    <rPh sb="4" eb="6">
      <t>ソウダン</t>
    </rPh>
    <rPh sb="6" eb="8">
      <t>シエン</t>
    </rPh>
    <rPh sb="8" eb="11">
      <t>ジギョウショ</t>
    </rPh>
    <phoneticPr fontId="1"/>
  </si>
  <si>
    <t>指定障害児相談支援事業所のみ</t>
    <rPh sb="0" eb="2">
      <t>シテイ</t>
    </rPh>
    <rPh sb="2" eb="5">
      <t>ショウガイジ</t>
    </rPh>
    <rPh sb="5" eb="7">
      <t>ソウダン</t>
    </rPh>
    <rPh sb="7" eb="9">
      <t>シエン</t>
    </rPh>
    <rPh sb="9" eb="12">
      <t>ジギョウショ</t>
    </rPh>
    <phoneticPr fontId="1"/>
  </si>
  <si>
    <t>相談支援
専門員</t>
    <rPh sb="0" eb="2">
      <t>ソウダン</t>
    </rPh>
    <rPh sb="2" eb="4">
      <t>シエン</t>
    </rPh>
    <rPh sb="5" eb="8">
      <t>センモンイン</t>
    </rPh>
    <phoneticPr fontId="1"/>
  </si>
  <si>
    <t>対応日</t>
  </si>
  <si>
    <t>指定特定・障害児相談支援事業所両方指定なし</t>
    <phoneticPr fontId="1"/>
  </si>
  <si>
    <t>１．相談支援従事者研修</t>
    <rPh sb="2" eb="4">
      <t>ソウダン</t>
    </rPh>
    <rPh sb="4" eb="6">
      <t>シエン</t>
    </rPh>
    <rPh sb="6" eb="9">
      <t>ジュウジシャ</t>
    </rPh>
    <rPh sb="9" eb="11">
      <t>ケンシュウ</t>
    </rPh>
    <phoneticPr fontId="1"/>
  </si>
  <si>
    <t>4月</t>
    <rPh sb="1" eb="2">
      <t>ガツ</t>
    </rPh>
    <phoneticPr fontId="1"/>
  </si>
  <si>
    <t>5月</t>
  </si>
  <si>
    <t>6月</t>
  </si>
  <si>
    <t>7月</t>
  </si>
  <si>
    <t>8月</t>
  </si>
  <si>
    <t>9月</t>
  </si>
  <si>
    <t>10月</t>
  </si>
  <si>
    <t>11月</t>
  </si>
  <si>
    <t>12月</t>
  </si>
  <si>
    <t>1月</t>
    <rPh sb="1" eb="2">
      <t>ガツ</t>
    </rPh>
    <phoneticPr fontId="1"/>
  </si>
  <si>
    <t>2月</t>
  </si>
  <si>
    <t>3月</t>
  </si>
  <si>
    <t>計</t>
    <rPh sb="0" eb="1">
      <t>ケイ</t>
    </rPh>
    <phoneticPr fontId="1"/>
  </si>
  <si>
    <t>別紙３（都道府県用）</t>
    <rPh sb="0" eb="2">
      <t>ベッシ</t>
    </rPh>
    <rPh sb="4" eb="8">
      <t>トドウフケン</t>
    </rPh>
    <rPh sb="8" eb="9">
      <t>ヨウ</t>
    </rPh>
    <phoneticPr fontId="1"/>
  </si>
  <si>
    <t>受講者等 （通年）</t>
    <rPh sb="0" eb="3">
      <t>ジュコウシャ</t>
    </rPh>
    <rPh sb="3" eb="4">
      <t>トウ</t>
    </rPh>
    <rPh sb="6" eb="8">
      <t>ツウネン</t>
    </rPh>
    <phoneticPr fontId="1"/>
  </si>
  <si>
    <t>別紙１・２に記載</t>
    <rPh sb="0" eb="2">
      <t>ベッシ</t>
    </rPh>
    <rPh sb="6" eb="8">
      <t>キサイ</t>
    </rPh>
    <phoneticPr fontId="1"/>
  </si>
  <si>
    <t>別紙３に記載</t>
    <rPh sb="0" eb="2">
      <t>ベッシ</t>
    </rPh>
    <rPh sb="4" eb="6">
      <t>キサイ</t>
    </rPh>
    <phoneticPr fontId="1"/>
  </si>
  <si>
    <t>問１８</t>
    <rPh sb="0" eb="1">
      <t>トイ</t>
    </rPh>
    <phoneticPr fontId="1"/>
  </si>
  <si>
    <t>問１９</t>
    <rPh sb="0" eb="1">
      <t>トイ</t>
    </rPh>
    <phoneticPr fontId="1"/>
  </si>
  <si>
    <t>問２０</t>
    <rPh sb="0" eb="1">
      <t>トイ</t>
    </rPh>
    <phoneticPr fontId="1"/>
  </si>
  <si>
    <t xml:space="preserve"> 地方公共団体　　：１
 社会福祉法人　　：２
 医療法人　　　　　：３
 社団・財団法人　：４
 協同組合　　　　　：５
 営利法人　　　　　：６
 特定非営利法人 ：７
 その他　　　　　 　：８</t>
    <rPh sb="1" eb="3">
      <t>チホウ</t>
    </rPh>
    <rPh sb="3" eb="5">
      <t>コウキョウ</t>
    </rPh>
    <rPh sb="5" eb="7">
      <t>ダンタイ</t>
    </rPh>
    <rPh sb="13" eb="15">
      <t>シャカイ</t>
    </rPh>
    <rPh sb="15" eb="17">
      <t>フクシ</t>
    </rPh>
    <rPh sb="17" eb="19">
      <t>ホウジン</t>
    </rPh>
    <rPh sb="25" eb="27">
      <t>イリョウ</t>
    </rPh>
    <rPh sb="27" eb="29">
      <t>ホウジン</t>
    </rPh>
    <rPh sb="38" eb="40">
      <t>シャダン</t>
    </rPh>
    <rPh sb="41" eb="43">
      <t>ザイダン</t>
    </rPh>
    <rPh sb="43" eb="45">
      <t>ホウジン</t>
    </rPh>
    <rPh sb="50" eb="52">
      <t>キョウドウ</t>
    </rPh>
    <rPh sb="52" eb="54">
      <t>クミアイ</t>
    </rPh>
    <rPh sb="63" eb="65">
      <t>エイリ</t>
    </rPh>
    <rPh sb="65" eb="67">
      <t>ホウジン</t>
    </rPh>
    <rPh sb="90" eb="91">
      <t>タ</t>
    </rPh>
    <phoneticPr fontId="1"/>
  </si>
  <si>
    <t>I</t>
    <phoneticPr fontId="1"/>
  </si>
  <si>
    <t>I</t>
    <phoneticPr fontId="1"/>
  </si>
  <si>
    <t>精神関係</t>
    <rPh sb="0" eb="2">
      <t>セイシン</t>
    </rPh>
    <rPh sb="2" eb="4">
      <t>カンケイ</t>
    </rPh>
    <phoneticPr fontId="1"/>
  </si>
  <si>
    <t>I</t>
    <phoneticPr fontId="1"/>
  </si>
  <si>
    <t>A</t>
    <phoneticPr fontId="1"/>
  </si>
  <si>
    <t>B</t>
    <phoneticPr fontId="1"/>
  </si>
  <si>
    <t>C</t>
    <phoneticPr fontId="1"/>
  </si>
  <si>
    <t>D</t>
    <phoneticPr fontId="1"/>
  </si>
  <si>
    <t>E</t>
    <phoneticPr fontId="1"/>
  </si>
  <si>
    <t>F</t>
    <phoneticPr fontId="1"/>
  </si>
  <si>
    <t>H</t>
    <phoneticPr fontId="1"/>
  </si>
  <si>
    <t>都道府県相談支援体制整備事業について</t>
    <rPh sb="0" eb="4">
      <t>トドウフケン</t>
    </rPh>
    <rPh sb="4" eb="6">
      <t>ソウダン</t>
    </rPh>
    <rPh sb="6" eb="8">
      <t>シエン</t>
    </rPh>
    <rPh sb="8" eb="10">
      <t>タイセイ</t>
    </rPh>
    <rPh sb="10" eb="12">
      <t>セイビ</t>
    </rPh>
    <rPh sb="12" eb="14">
      <t>ジギョウ</t>
    </rPh>
    <phoneticPr fontId="1"/>
  </si>
  <si>
    <t>問５</t>
    <rPh sb="0" eb="1">
      <t>トイ</t>
    </rPh>
    <phoneticPr fontId="1"/>
  </si>
  <si>
    <t>B</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</si>
  <si>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</si>
  <si>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</si>
  <si>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</si>
  <si>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</si>
  <si>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</si>
  <si>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</si>
  <si>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</si>
  <si>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</si>
  <si>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</si>
  <si>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</si>
  <si>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</si>
  <si>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</si>
  <si>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</si>
  <si>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</si>
  <si>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</si>
  <si>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問１６</t>
    <rPh sb="0" eb="1">
      <t>トイ</t>
    </rPh>
    <phoneticPr fontId="1"/>
  </si>
  <si>
    <t>問１７</t>
    <rPh sb="0" eb="1">
      <t>トイ</t>
    </rPh>
    <phoneticPr fontId="1"/>
  </si>
  <si>
    <t>障害児等療育支援事業について</t>
    <rPh sb="0" eb="3">
      <t>ショウガイジ</t>
    </rPh>
    <rPh sb="3" eb="4">
      <t>トウ</t>
    </rPh>
    <rPh sb="4" eb="6">
      <t>リョウイク</t>
    </rPh>
    <rPh sb="6" eb="8">
      <t>シエン</t>
    </rPh>
    <rPh sb="8" eb="10">
      <t>ジギョウ</t>
    </rPh>
    <phoneticPr fontId="1"/>
  </si>
  <si>
    <t>A-1</t>
    <phoneticPr fontId="1"/>
  </si>
  <si>
    <t>B-1</t>
    <phoneticPr fontId="1"/>
  </si>
  <si>
    <t>身体・知的障害者相談員について</t>
    <rPh sb="0" eb="2">
      <t>シンタイ</t>
    </rPh>
    <rPh sb="3" eb="5">
      <t>チテキ</t>
    </rPh>
    <rPh sb="5" eb="7">
      <t>ショウガイ</t>
    </rPh>
    <rPh sb="7" eb="8">
      <t>シャ</t>
    </rPh>
    <rPh sb="8" eb="11">
      <t>ソウダンイン</t>
    </rPh>
    <phoneticPr fontId="1"/>
  </si>
  <si>
    <t>A～B</t>
    <phoneticPr fontId="1"/>
  </si>
  <si>
    <t>A～H</t>
    <phoneticPr fontId="1"/>
  </si>
  <si>
    <t>A～G</t>
    <phoneticPr fontId="1"/>
  </si>
  <si>
    <t>A～C</t>
    <phoneticPr fontId="1"/>
  </si>
  <si>
    <t>A～Y</t>
    <phoneticPr fontId="1"/>
  </si>
  <si>
    <t>A、B</t>
    <phoneticPr fontId="1"/>
  </si>
  <si>
    <t>A～D</t>
    <phoneticPr fontId="1"/>
  </si>
  <si>
    <t>都道府県協議会（交付税）について</t>
    <phoneticPr fontId="1"/>
  </si>
  <si>
    <t>A～F</t>
    <phoneticPr fontId="1"/>
  </si>
  <si>
    <t>A</t>
    <phoneticPr fontId="1"/>
  </si>
  <si>
    <t>I</t>
    <phoneticPr fontId="1"/>
  </si>
  <si>
    <t>I</t>
    <phoneticPr fontId="1"/>
  </si>
  <si>
    <t>※直接入力
（"市・町・村"を入力。不要なスペースは入力はしないこと）</t>
    <rPh sb="1" eb="3">
      <t>チョクセツ</t>
    </rPh>
    <rPh sb="3" eb="5">
      <t>ニュウリョク</t>
    </rPh>
    <rPh sb="15" eb="17">
      <t>ニュウリョク</t>
    </rPh>
    <rPh sb="18" eb="20">
      <t>フヨウ</t>
    </rPh>
    <rPh sb="26" eb="28">
      <t>ニュウリョク</t>
    </rPh>
    <phoneticPr fontId="1"/>
  </si>
  <si>
    <t>（"市・町・村"を入力。不要なスペースは入力はしないこと。）</t>
    <phoneticPr fontId="1"/>
  </si>
  <si>
    <t>（注）　開催実績がない場合は、空欄としてください。</t>
    <rPh sb="4" eb="6">
      <t>カイサイ</t>
    </rPh>
    <rPh sb="6" eb="8">
      <t>ジッセキ</t>
    </rPh>
    <phoneticPr fontId="1"/>
  </si>
  <si>
    <t>対応時間</t>
    <phoneticPr fontId="1"/>
  </si>
  <si>
    <t>指定特定</t>
    <rPh sb="0" eb="2">
      <t>シテイ</t>
    </rPh>
    <rPh sb="2" eb="4">
      <t>トクテイ</t>
    </rPh>
    <phoneticPr fontId="1"/>
  </si>
  <si>
    <t>指定一般</t>
    <rPh sb="2" eb="4">
      <t>イッパン</t>
    </rPh>
    <phoneticPr fontId="1"/>
  </si>
  <si>
    <t>都道府県相談支援体制整備事業の具体的な業務内容について教えてください。（複数回答可）</t>
    <phoneticPr fontId="1"/>
  </si>
  <si>
    <t>地域の社会資源（インフォーマルなものを含む。）の点検、開発に関する援助</t>
    <phoneticPr fontId="1"/>
  </si>
  <si>
    <t>圏域ごとに圏域調整会議や協議会等を設置し、地域の状況把握に努める</t>
    <phoneticPr fontId="1"/>
  </si>
  <si>
    <t>情報交換、状況把握など</t>
    <rPh sb="0" eb="2">
      <t>ジョウホウ</t>
    </rPh>
    <rPh sb="2" eb="4">
      <t>コウカン</t>
    </rPh>
    <rPh sb="5" eb="7">
      <t>ジョウキョウ</t>
    </rPh>
    <rPh sb="7" eb="9">
      <t>ハアク</t>
    </rPh>
    <phoneticPr fontId="1"/>
  </si>
  <si>
    <t>圏域ごとにアドバイザーを配置し、相談支援体制の充実に向けた支援を行う</t>
    <rPh sb="0" eb="2">
      <t>ケンイキ</t>
    </rPh>
    <rPh sb="16" eb="18">
      <t>ソウダン</t>
    </rPh>
    <rPh sb="18" eb="20">
      <t>シエン</t>
    </rPh>
    <rPh sb="20" eb="22">
      <t>タイセイ</t>
    </rPh>
    <rPh sb="23" eb="25">
      <t>ジュウジツ</t>
    </rPh>
    <phoneticPr fontId="1"/>
  </si>
  <si>
    <t>※２　回答枠内に文字が収まらない場合もそのまま入力してください。</t>
    <phoneticPr fontId="1"/>
  </si>
  <si>
    <r>
      <rPr>
        <sz val="8"/>
        <rFont val="ＭＳ Ｐゴシック"/>
        <family val="3"/>
        <charset val="128"/>
      </rPr>
      <t>（委託もしくは指定の場合）</t>
    </r>
    <r>
      <rPr>
        <sz val="11"/>
        <rFont val="ＭＳ Ｐゴシック"/>
        <family val="3"/>
        <charset val="128"/>
      </rPr>
      <t xml:space="preserve">
指定・委託先 ※２</t>
    </r>
    <rPh sb="1" eb="3">
      <t>イタク</t>
    </rPh>
    <rPh sb="7" eb="9">
      <t>シテイ</t>
    </rPh>
    <rPh sb="10" eb="12">
      <t>バアイ</t>
    </rPh>
    <rPh sb="14" eb="16">
      <t>シテイ</t>
    </rPh>
    <rPh sb="17" eb="19">
      <t>イタク</t>
    </rPh>
    <rPh sb="19" eb="20">
      <t>サキ</t>
    </rPh>
    <phoneticPr fontId="1"/>
  </si>
  <si>
    <t>実施回数 ※３</t>
    <rPh sb="0" eb="2">
      <t>ジッシ</t>
    </rPh>
    <rPh sb="2" eb="4">
      <t>カイスウ</t>
    </rPh>
    <phoneticPr fontId="1"/>
  </si>
  <si>
    <t>※１　複数の実施主体がある場合は行を追加して入力してください。</t>
    <rPh sb="22" eb="24">
      <t>ニュウリョク</t>
    </rPh>
    <phoneticPr fontId="1"/>
  </si>
  <si>
    <t>実施方法　※１</t>
    <rPh sb="0" eb="2">
      <t>ジッシ</t>
    </rPh>
    <rPh sb="2" eb="4">
      <t>ホウホウ</t>
    </rPh>
    <phoneticPr fontId="1"/>
  </si>
  <si>
    <r>
      <rPr>
        <sz val="8"/>
        <rFont val="ＭＳ Ｐゴシック"/>
        <family val="3"/>
        <charset val="128"/>
      </rPr>
      <t>（委託又は指定の場合）</t>
    </r>
    <r>
      <rPr>
        <sz val="11"/>
        <rFont val="ＭＳ Ｐゴシック"/>
        <family val="3"/>
        <charset val="128"/>
      </rPr>
      <t xml:space="preserve">
指定・委託先 ※２</t>
    </r>
    <rPh sb="1" eb="3">
      <t>イタク</t>
    </rPh>
    <rPh sb="3" eb="4">
      <t>マタ</t>
    </rPh>
    <rPh sb="5" eb="7">
      <t>シテイ</t>
    </rPh>
    <rPh sb="8" eb="10">
      <t>バアイ</t>
    </rPh>
    <rPh sb="12" eb="14">
      <t>シテイ</t>
    </rPh>
    <rPh sb="15" eb="17">
      <t>イタク</t>
    </rPh>
    <rPh sb="17" eb="18">
      <t>サキ</t>
    </rPh>
    <phoneticPr fontId="1"/>
  </si>
  <si>
    <t>常勤・専任</t>
    <rPh sb="0" eb="2">
      <t>ジョウキン</t>
    </rPh>
    <rPh sb="3" eb="5">
      <t>センニン</t>
    </rPh>
    <phoneticPr fontId="1"/>
  </si>
  <si>
    <t>常勤・兼務</t>
    <rPh sb="0" eb="2">
      <t>ジョウキン</t>
    </rPh>
    <rPh sb="3" eb="5">
      <t>ケンム</t>
    </rPh>
    <phoneticPr fontId="1"/>
  </si>
  <si>
    <t>非常勤・専任</t>
    <rPh sb="0" eb="1">
      <t>ヒ</t>
    </rPh>
    <rPh sb="1" eb="3">
      <t>ジョウキン</t>
    </rPh>
    <rPh sb="4" eb="6">
      <t>センニン</t>
    </rPh>
    <phoneticPr fontId="1"/>
  </si>
  <si>
    <t>非常勤・兼務</t>
    <rPh sb="0" eb="1">
      <t>ヒ</t>
    </rPh>
    <rPh sb="1" eb="3">
      <t>ジョウキン</t>
    </rPh>
    <rPh sb="4" eb="6">
      <t>ケンム</t>
    </rPh>
    <phoneticPr fontId="1"/>
  </si>
  <si>
    <t>事業所の指定状況</t>
    <rPh sb="0" eb="3">
      <t>ジギョウショ</t>
    </rPh>
    <rPh sb="4" eb="6">
      <t>シテイ</t>
    </rPh>
    <rPh sb="6" eb="8">
      <t>ジョウキョウ</t>
    </rPh>
    <phoneticPr fontId="1"/>
  </si>
  <si>
    <r>
      <t>実施する地域相談支援の種類
：</t>
    </r>
    <r>
      <rPr>
        <b/>
        <u/>
        <sz val="12"/>
        <rFont val="ＭＳ Ｐゴシック"/>
        <family val="3"/>
        <charset val="128"/>
      </rPr>
      <t>該当する箇所に「１」を記載</t>
    </r>
    <rPh sb="0" eb="2">
      <t>ジッシ</t>
    </rPh>
    <rPh sb="4" eb="6">
      <t>チイキ</t>
    </rPh>
    <rPh sb="6" eb="8">
      <t>ソウダン</t>
    </rPh>
    <rPh sb="8" eb="10">
      <t>シエン</t>
    </rPh>
    <rPh sb="11" eb="13">
      <t>シュルイ</t>
    </rPh>
    <rPh sb="15" eb="17">
      <t>ガイトウ</t>
    </rPh>
    <rPh sb="19" eb="21">
      <t>カショ</t>
    </rPh>
    <rPh sb="26" eb="28">
      <t>キサイ</t>
    </rPh>
    <phoneticPr fontId="1"/>
  </si>
  <si>
    <t>主任相談支援専門員</t>
    <rPh sb="0" eb="2">
      <t>シュニン</t>
    </rPh>
    <rPh sb="2" eb="4">
      <t>ソウダン</t>
    </rPh>
    <rPh sb="4" eb="6">
      <t>シエン</t>
    </rPh>
    <rPh sb="6" eb="9">
      <t>センモンイン</t>
    </rPh>
    <phoneticPr fontId="1"/>
  </si>
  <si>
    <t>Ｈ</t>
    <phoneticPr fontId="1"/>
  </si>
  <si>
    <t>Ｉ</t>
    <phoneticPr fontId="1"/>
  </si>
  <si>
    <t>Ｈ</t>
    <phoneticPr fontId="1"/>
  </si>
  <si>
    <t>Ｈ</t>
    <phoneticPr fontId="1"/>
  </si>
  <si>
    <t>Ｉ</t>
    <phoneticPr fontId="1"/>
  </si>
  <si>
    <t>相談支援事業所の窓口と一体的に
設置している「地域包括支援センター」等
他機関の窓口の状況
：該当する相談窓口は「１」を記載（複数記載可）</t>
    <rPh sb="0" eb="2">
      <t>ソウダン</t>
    </rPh>
    <rPh sb="2" eb="4">
      <t>シエン</t>
    </rPh>
    <rPh sb="4" eb="7">
      <t>ジギョウショ</t>
    </rPh>
    <phoneticPr fontId="1"/>
  </si>
  <si>
    <t>※３　研修期間が月をまたぐ場合は、開始月に１と入力してください。また、同じ研修を複数ブロックで実施する場合は１とカウントしてください。</t>
    <rPh sb="3" eb="5">
      <t>ケンシュウ</t>
    </rPh>
    <rPh sb="5" eb="7">
      <t>キカン</t>
    </rPh>
    <rPh sb="8" eb="9">
      <t>ツキ</t>
    </rPh>
    <rPh sb="13" eb="15">
      <t>バアイ</t>
    </rPh>
    <rPh sb="17" eb="19">
      <t>カイシ</t>
    </rPh>
    <rPh sb="19" eb="20">
      <t>ツキ</t>
    </rPh>
    <rPh sb="23" eb="25">
      <t>ニュウリョク</t>
    </rPh>
    <phoneticPr fontId="1"/>
  </si>
  <si>
    <t>（千円）</t>
    <rPh sb="1" eb="3">
      <t>センエン</t>
    </rPh>
    <phoneticPr fontId="1"/>
  </si>
  <si>
    <t>　　Ｃ－１</t>
    <phoneticPr fontId="1"/>
  </si>
  <si>
    <t>　　B－１</t>
    <phoneticPr fontId="1"/>
  </si>
  <si>
    <t>障害児施設等への委託で実施</t>
    <rPh sb="0" eb="3">
      <t>ショウガイジ</t>
    </rPh>
    <rPh sb="3" eb="5">
      <t>シセツ</t>
    </rPh>
    <rPh sb="5" eb="6">
      <t>トウ</t>
    </rPh>
    <rPh sb="8" eb="10">
      <t>イタク</t>
    </rPh>
    <rPh sb="11" eb="13">
      <t>ジッシ</t>
    </rPh>
    <phoneticPr fontId="1"/>
  </si>
  <si>
    <t>直営＋障害児施設等への委託で実施</t>
    <rPh sb="0" eb="2">
      <t>チョクエイ</t>
    </rPh>
    <rPh sb="3" eb="6">
      <t>ショウガイジ</t>
    </rPh>
    <rPh sb="6" eb="8">
      <t>シセツ</t>
    </rPh>
    <rPh sb="8" eb="9">
      <t>ナド</t>
    </rPh>
    <rPh sb="11" eb="13">
      <t>イタク</t>
    </rPh>
    <rPh sb="14" eb="16">
      <t>ジッシ</t>
    </rPh>
    <phoneticPr fontId="1"/>
  </si>
  <si>
    <t>B-1</t>
    <phoneticPr fontId="1"/>
  </si>
  <si>
    <t>C-1</t>
    <phoneticPr fontId="1"/>
  </si>
  <si>
    <t>　　Ｃ－１</t>
    <phoneticPr fontId="1"/>
  </si>
  <si>
    <t>（注１）　実施主体が都道府県であるものについて記載してください。</t>
    <rPh sb="10" eb="14">
      <t>トドウフケン</t>
    </rPh>
    <phoneticPr fontId="1"/>
  </si>
  <si>
    <t>（注２）　予算がない場合は、空欄としてください。</t>
    <rPh sb="5" eb="7">
      <t>ヨサン</t>
    </rPh>
    <rPh sb="10" eb="12">
      <t>バアイ</t>
    </rPh>
    <rPh sb="14" eb="16">
      <t>クウラン</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</si>
  <si>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</si>
  <si>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</si>
  <si>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</si>
  <si>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</si>
  <si>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</si>
  <si>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</si>
  <si>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</si>
  <si>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</si>
  <si>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</si>
  <si>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</si>
  <si>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</si>
  <si>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</si>
  <si>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</si>
  <si>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</si>
  <si>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</si>
  <si>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</si>
  <si>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</si>
  <si>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</si>
  <si>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</si>
  <si>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</si>
  <si>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</si>
  <si>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</si>
  <si>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</si>
  <si>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</si>
  <si>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</si>
  <si>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</si>
  <si>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</si>
  <si>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</si>
  <si>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</si>
  <si>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</si>
  <si>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</si>
  <si>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</si>
  <si>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</si>
  <si>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</si>
  <si>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</si>
  <si>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</si>
  <si>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</si>
  <si>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</si>
  <si>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</si>
  <si>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</si>
  <si>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</si>
  <si>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</si>
  <si>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</si>
  <si>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</si>
  <si>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</si>
  <si>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</si>
  <si>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</si>
  <si>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※ドロップダウンリストから選択</t>
  </si>
  <si>
    <t>○相談支援従事者研修・相談支援従事者主任研修・サービス管理責任者（児童発達支援管理責任者）研修・意思決定支援研修について</t>
    <rPh sb="1" eb="3">
      <t>ソウダン</t>
    </rPh>
    <rPh sb="3" eb="5">
      <t>シエン</t>
    </rPh>
    <rPh sb="5" eb="8">
      <t>ジュウジシャ</t>
    </rPh>
    <rPh sb="8" eb="10">
      <t>ケンシュウ</t>
    </rPh>
    <rPh sb="11" eb="13">
      <t>ソウダン</t>
    </rPh>
    <rPh sb="13" eb="15">
      <t>シエン</t>
    </rPh>
    <rPh sb="15" eb="17">
      <t>ジュウジ</t>
    </rPh>
    <rPh sb="17" eb="18">
      <t>シャ</t>
    </rPh>
    <rPh sb="18" eb="20">
      <t>シュニン</t>
    </rPh>
    <rPh sb="20" eb="22">
      <t>ケンシュウ</t>
    </rPh>
    <rPh sb="27" eb="29">
      <t>カンリ</t>
    </rPh>
    <rPh sb="29" eb="31">
      <t>セキニン</t>
    </rPh>
    <rPh sb="31" eb="32">
      <t>シャ</t>
    </rPh>
    <rPh sb="33" eb="35">
      <t>ジドウ</t>
    </rPh>
    <rPh sb="35" eb="37">
      <t>ハッタツ</t>
    </rPh>
    <rPh sb="37" eb="39">
      <t>シエン</t>
    </rPh>
    <rPh sb="39" eb="41">
      <t>カンリ</t>
    </rPh>
    <rPh sb="41" eb="44">
      <t>セキニンシャ</t>
    </rPh>
    <rPh sb="45" eb="47">
      <t>ケンシュウ</t>
    </rPh>
    <rPh sb="48" eb="50">
      <t>イシ</t>
    </rPh>
    <rPh sb="50" eb="52">
      <t>ケッテイ</t>
    </rPh>
    <rPh sb="52" eb="54">
      <t>シエン</t>
    </rPh>
    <rPh sb="54" eb="56">
      <t>ケンシュウ</t>
    </rPh>
    <phoneticPr fontId="1"/>
  </si>
  <si>
    <r>
      <t>※問３から問５については、</t>
    </r>
    <r>
      <rPr>
        <b/>
        <u/>
        <sz val="11"/>
        <color theme="1"/>
        <rFont val="ＭＳ Ｐゴシック"/>
        <family val="3"/>
        <charset val="128"/>
      </rPr>
      <t>問２で「Ａ」を選択した場合のみ</t>
    </r>
    <r>
      <rPr>
        <b/>
        <sz val="11"/>
        <color theme="1"/>
        <rFont val="ＭＳ Ｐゴシック"/>
        <family val="3"/>
        <charset val="128"/>
      </rPr>
      <t>記載してください。</t>
    </r>
    <rPh sb="1" eb="2">
      <t>トイ</t>
    </rPh>
    <rPh sb="5" eb="6">
      <t>ト</t>
    </rPh>
    <rPh sb="13" eb="14">
      <t>ト</t>
    </rPh>
    <rPh sb="20" eb="22">
      <t>センタク</t>
    </rPh>
    <rPh sb="24" eb="26">
      <t>バアイ</t>
    </rPh>
    <phoneticPr fontId="1"/>
  </si>
  <si>
    <r>
      <rPr>
        <b/>
        <u/>
        <sz val="11"/>
        <color theme="1"/>
        <rFont val="ＭＳ Ｐゴシック"/>
        <family val="3"/>
        <charset val="128"/>
      </rPr>
      <t>問８で「Ａ」と回答した場合</t>
    </r>
    <r>
      <rPr>
        <sz val="11"/>
        <color theme="1"/>
        <rFont val="ＭＳ Ｐゴシック"/>
        <family val="3"/>
        <charset val="128"/>
      </rPr>
      <t>は、専門部会の種類について教えてください。（複数回答可）</t>
    </r>
    <rPh sb="15" eb="17">
      <t>センモン</t>
    </rPh>
    <rPh sb="17" eb="19">
      <t>ブカイ</t>
    </rPh>
    <phoneticPr fontId="1"/>
  </si>
  <si>
    <r>
      <rPr>
        <b/>
        <u/>
        <sz val="11"/>
        <color theme="1"/>
        <rFont val="ＭＳ Ｐゴシック"/>
        <family val="3"/>
        <charset val="128"/>
      </rPr>
      <t>問９で「Ａ」と回答した場合</t>
    </r>
    <r>
      <rPr>
        <sz val="11"/>
        <color theme="1"/>
        <rFont val="ＭＳ Ｐゴシック"/>
        <family val="3"/>
        <charset val="128"/>
      </rPr>
      <t>は、課題の内容について教えてください。（複数回答可）</t>
    </r>
    <phoneticPr fontId="1"/>
  </si>
  <si>
    <r>
      <rPr>
        <b/>
        <u/>
        <sz val="11"/>
        <color theme="1"/>
        <rFont val="ＭＳ Ｐゴシック"/>
        <family val="3"/>
        <charset val="128"/>
      </rPr>
      <t>問９で「Ａ」と回答した場合は、</t>
    </r>
    <r>
      <rPr>
        <sz val="11"/>
        <color theme="1"/>
        <rFont val="ＭＳ Ｐゴシック"/>
        <family val="3"/>
        <charset val="128"/>
      </rPr>
      <t>問１０の専門部会（課題別）の令和２年度開催実績について教えてください。</t>
    </r>
    <rPh sb="24" eb="26">
      <t>カダイ</t>
    </rPh>
    <rPh sb="26" eb="27">
      <t>ベツ</t>
    </rPh>
    <rPh sb="29" eb="31">
      <t>レイワ</t>
    </rPh>
    <phoneticPr fontId="1"/>
  </si>
  <si>
    <r>
      <t>※問１７については、</t>
    </r>
    <r>
      <rPr>
        <b/>
        <u/>
        <sz val="11"/>
        <color theme="1"/>
        <rFont val="ＭＳ Ｐゴシック"/>
        <family val="3"/>
        <charset val="128"/>
      </rPr>
      <t>問１６で「Ａ」、「Ｂ」、「Ｃ」のいずれかを選択した場合のみ</t>
    </r>
    <r>
      <rPr>
        <b/>
        <sz val="11"/>
        <color theme="1"/>
        <rFont val="ＭＳ Ｐゴシック"/>
        <family val="3"/>
        <charset val="128"/>
      </rPr>
      <t>記載してください。</t>
    </r>
    <phoneticPr fontId="1"/>
  </si>
  <si>
    <r>
      <t>（注　１）　</t>
    </r>
    <r>
      <rPr>
        <b/>
        <u/>
        <sz val="11"/>
        <color theme="1"/>
        <rFont val="ＭＳ Ｐゴシック"/>
        <family val="3"/>
        <charset val="128"/>
      </rPr>
      <t>障害の特性その他の事情に応じて、都道府県が委託した者のみ回答してください。（市町村による委託を受けている者と重複がないことを確認の上、回答してください。</t>
    </r>
    <r>
      <rPr>
        <b/>
        <sz val="11"/>
        <color theme="1"/>
        <rFont val="ＭＳ Ｐゴシック"/>
        <family val="3"/>
        <charset val="128"/>
      </rPr>
      <t>）</t>
    </r>
    <rPh sb="1" eb="2">
      <t>チュウ</t>
    </rPh>
    <rPh sb="6" eb="8">
      <t>ショウガイ</t>
    </rPh>
    <rPh sb="9" eb="11">
      <t>トクセイ</t>
    </rPh>
    <rPh sb="13" eb="14">
      <t>タ</t>
    </rPh>
    <rPh sb="15" eb="17">
      <t>ジジョウ</t>
    </rPh>
    <rPh sb="18" eb="19">
      <t>オウ</t>
    </rPh>
    <rPh sb="22" eb="26">
      <t>トドウフケン</t>
    </rPh>
    <rPh sb="27" eb="29">
      <t>イタク</t>
    </rPh>
    <rPh sb="31" eb="32">
      <t>シャ</t>
    </rPh>
    <rPh sb="34" eb="36">
      <t>カイトウ</t>
    </rPh>
    <rPh sb="44" eb="47">
      <t>シチョウソン</t>
    </rPh>
    <rPh sb="50" eb="52">
      <t>イタク</t>
    </rPh>
    <rPh sb="53" eb="54">
      <t>ウ</t>
    </rPh>
    <rPh sb="58" eb="59">
      <t>シャ</t>
    </rPh>
    <rPh sb="60" eb="62">
      <t>チョウフク</t>
    </rPh>
    <rPh sb="68" eb="70">
      <t>カクニン</t>
    </rPh>
    <rPh sb="71" eb="72">
      <t>ウエ</t>
    </rPh>
    <rPh sb="73" eb="75">
      <t>カイトウ</t>
    </rPh>
    <phoneticPr fontId="1"/>
  </si>
  <si>
    <t>身体</t>
    <rPh sb="0" eb="2">
      <t>シンタイ</t>
    </rPh>
    <phoneticPr fontId="1"/>
  </si>
  <si>
    <t>知的</t>
    <rPh sb="0" eb="2">
      <t>チテキ</t>
    </rPh>
    <phoneticPr fontId="1"/>
  </si>
  <si>
    <t>精神</t>
    <rPh sb="0" eb="2">
      <t>セイシン</t>
    </rPh>
    <phoneticPr fontId="1"/>
  </si>
  <si>
    <t>難病</t>
    <phoneticPr fontId="1"/>
  </si>
  <si>
    <t>高次脳</t>
    <rPh sb="0" eb="2">
      <t>コウジ</t>
    </rPh>
    <rPh sb="2" eb="3">
      <t>ノウ</t>
    </rPh>
    <phoneticPr fontId="1"/>
  </si>
  <si>
    <t>公認心理師</t>
    <rPh sb="0" eb="2">
      <t>コウニン</t>
    </rPh>
    <rPh sb="2" eb="4">
      <t>シンリ</t>
    </rPh>
    <rPh sb="4" eb="5">
      <t>シ</t>
    </rPh>
    <phoneticPr fontId="1"/>
  </si>
  <si>
    <t>相談支援の業務に従事する者の内、ピアカウンセラーの人数：人数を記載</t>
    <rPh sb="25" eb="27">
      <t>ニンズウ</t>
    </rPh>
    <rPh sb="28" eb="30">
      <t>ニンズウ</t>
    </rPh>
    <rPh sb="31" eb="33">
      <t>キサイ</t>
    </rPh>
    <phoneticPr fontId="1"/>
  </si>
  <si>
    <t xml:space="preserve">左記のうち、ピアサポーター体制加算の対象となる者の実人員（障害者、障害者であった者に限る）
（再掲）
</t>
    <rPh sb="25" eb="26">
      <t>ジツ</t>
    </rPh>
    <rPh sb="26" eb="28">
      <t>ジンイン</t>
    </rPh>
    <phoneticPr fontId="1"/>
  </si>
  <si>
    <t>発達</t>
    <rPh sb="0" eb="2">
      <t>ハッタツ</t>
    </rPh>
    <phoneticPr fontId="1"/>
  </si>
  <si>
    <t>令和２年度実績</t>
    <rPh sb="0" eb="2">
      <t>レイワ</t>
    </rPh>
    <rPh sb="3" eb="5">
      <t>ネンド</t>
    </rPh>
    <rPh sb="4" eb="5">
      <t>ド</t>
    </rPh>
    <rPh sb="5" eb="7">
      <t>ジッセキ</t>
    </rPh>
    <phoneticPr fontId="1"/>
  </si>
  <si>
    <t xml:space="preserve">受講者等 </t>
    <rPh sb="0" eb="3">
      <t>ジュコウシャ</t>
    </rPh>
    <rPh sb="3" eb="4">
      <t>トウ</t>
    </rPh>
    <phoneticPr fontId="1"/>
  </si>
  <si>
    <t>受講申込者総数</t>
    <rPh sb="0" eb="2">
      <t>ジュコウ</t>
    </rPh>
    <rPh sb="2" eb="5">
      <t>モウシコミシャ</t>
    </rPh>
    <rPh sb="5" eb="7">
      <t>ソウスウ</t>
    </rPh>
    <phoneticPr fontId="1"/>
  </si>
  <si>
    <t>修了者総数</t>
    <rPh sb="0" eb="3">
      <t>シュウリョウシャ</t>
    </rPh>
    <rPh sb="3" eb="5">
      <t>ソウスウ</t>
    </rPh>
    <phoneticPr fontId="31"/>
  </si>
  <si>
    <t>受講料</t>
    <rPh sb="0" eb="3">
      <t>ジュコウリョウ</t>
    </rPh>
    <phoneticPr fontId="31"/>
  </si>
  <si>
    <t>演習講師人数
※実人数</t>
    <rPh sb="0" eb="2">
      <t>エンシュウ</t>
    </rPh>
    <rPh sb="2" eb="4">
      <t>コウシ</t>
    </rPh>
    <rPh sb="4" eb="6">
      <t>ニンズウ</t>
    </rPh>
    <rPh sb="8" eb="9">
      <t>ジツ</t>
    </rPh>
    <rPh sb="9" eb="11">
      <t>ニンズウ</t>
    </rPh>
    <phoneticPr fontId="31"/>
  </si>
  <si>
    <t>講義の実施方法</t>
    <rPh sb="0" eb="2">
      <t>コウギ</t>
    </rPh>
    <rPh sb="3" eb="5">
      <t>ジッシ</t>
    </rPh>
    <rPh sb="5" eb="7">
      <t>ホウホウ</t>
    </rPh>
    <phoneticPr fontId="31"/>
  </si>
  <si>
    <t>演習の実施方法</t>
    <rPh sb="0" eb="2">
      <t>エンシュウ</t>
    </rPh>
    <rPh sb="3" eb="5">
      <t>ジッシ</t>
    </rPh>
    <rPh sb="5" eb="7">
      <t>ホウホウ</t>
    </rPh>
    <phoneticPr fontId="31"/>
  </si>
  <si>
    <t>演習１クールあたりの平均受講人数</t>
    <rPh sb="0" eb="2">
      <t>エンシュウ</t>
    </rPh>
    <rPh sb="10" eb="12">
      <t>ヘイキン</t>
    </rPh>
    <rPh sb="12" eb="14">
      <t>ジュコウ</t>
    </rPh>
    <rPh sb="14" eb="16">
      <t>ニンズウ</t>
    </rPh>
    <phoneticPr fontId="31"/>
  </si>
  <si>
    <t>初任者研修</t>
    <rPh sb="0" eb="3">
      <t>ショニンシャ</t>
    </rPh>
    <rPh sb="3" eb="5">
      <t>ケンシュウ</t>
    </rPh>
    <phoneticPr fontId="1"/>
  </si>
  <si>
    <t>a　対面</t>
    <rPh sb="2" eb="4">
      <t>タイメン</t>
    </rPh>
    <phoneticPr fontId="31"/>
  </si>
  <si>
    <t>現任者研修</t>
    <rPh sb="0" eb="2">
      <t>ゲンニン</t>
    </rPh>
    <rPh sb="2" eb="3">
      <t>シャ</t>
    </rPh>
    <rPh sb="3" eb="5">
      <t>ケンシュウ</t>
    </rPh>
    <phoneticPr fontId="1"/>
  </si>
  <si>
    <t>b　オンライン</t>
    <phoneticPr fontId="31"/>
  </si>
  <si>
    <t>主任研修</t>
    <rPh sb="0" eb="2">
      <t>シュニン</t>
    </rPh>
    <rPh sb="2" eb="4">
      <t>ケンシュウ</t>
    </rPh>
    <phoneticPr fontId="31"/>
  </si>
  <si>
    <t>基礎研修（相談支援従事者初任者研修講義部分）</t>
    <rPh sb="0" eb="2">
      <t>キソ</t>
    </rPh>
    <rPh sb="2" eb="4">
      <t>ケンシュウ</t>
    </rPh>
    <rPh sb="5" eb="7">
      <t>ソウダン</t>
    </rPh>
    <rPh sb="7" eb="9">
      <t>シエン</t>
    </rPh>
    <rPh sb="9" eb="12">
      <t>ジュウジシャ</t>
    </rPh>
    <rPh sb="12" eb="15">
      <t>ショニンシャ</t>
    </rPh>
    <rPh sb="15" eb="17">
      <t>ケンシュウ</t>
    </rPh>
    <rPh sb="17" eb="19">
      <t>コウギ</t>
    </rPh>
    <rPh sb="19" eb="21">
      <t>ブブン</t>
    </rPh>
    <phoneticPr fontId="1"/>
  </si>
  <si>
    <t>基礎研修（サービス管理責任者等講義・演習部分）</t>
    <rPh sb="0" eb="2">
      <t>キソ</t>
    </rPh>
    <rPh sb="2" eb="4">
      <t>ケンシュウ</t>
    </rPh>
    <rPh sb="9" eb="11">
      <t>カンリ</t>
    </rPh>
    <rPh sb="11" eb="13">
      <t>セキニン</t>
    </rPh>
    <rPh sb="13" eb="14">
      <t>シャ</t>
    </rPh>
    <rPh sb="14" eb="15">
      <t>トウ</t>
    </rPh>
    <rPh sb="15" eb="17">
      <t>コウギ</t>
    </rPh>
    <rPh sb="18" eb="20">
      <t>エンシュウ</t>
    </rPh>
    <rPh sb="20" eb="22">
      <t>ブブン</t>
    </rPh>
    <phoneticPr fontId="1"/>
  </si>
  <si>
    <t>更新研修</t>
    <rPh sb="0" eb="2">
      <t>コウシン</t>
    </rPh>
    <rPh sb="2" eb="4">
      <t>ケンシュウ</t>
    </rPh>
    <phoneticPr fontId="1"/>
  </si>
  <si>
    <t>運営規程において対象を特定している場合（AO列の回答が「1」でない場合）、以下から該当する障害種別すべてに「1」と回答</t>
    <rPh sb="0" eb="2">
      <t>ウンエイ</t>
    </rPh>
    <rPh sb="2" eb="4">
      <t>キテイ</t>
    </rPh>
    <rPh sb="8" eb="10">
      <t>タイショウ</t>
    </rPh>
    <rPh sb="11" eb="13">
      <t>トクテイ</t>
    </rPh>
    <rPh sb="22" eb="23">
      <t>レツ</t>
    </rPh>
    <rPh sb="24" eb="26">
      <t>カイトウ</t>
    </rPh>
    <rPh sb="33" eb="35">
      <t>バアイ</t>
    </rPh>
    <rPh sb="41" eb="43">
      <t>ガイトウ</t>
    </rPh>
    <rPh sb="45" eb="47">
      <t>ショウガイ</t>
    </rPh>
    <rPh sb="47" eb="49">
      <t>シュベツ</t>
    </rPh>
    <rPh sb="57" eb="59">
      <t>カイトウ</t>
    </rPh>
    <phoneticPr fontId="1"/>
  </si>
  <si>
    <t>全ての障害種別に対応</t>
    <rPh sb="0" eb="1">
      <t>スベ</t>
    </rPh>
    <rPh sb="3" eb="5">
      <t>ショウガイ</t>
    </rPh>
    <rPh sb="5" eb="7">
      <t>シュベツ</t>
    </rPh>
    <rPh sb="8" eb="10">
      <t>タイオウ</t>
    </rPh>
    <phoneticPr fontId="1"/>
  </si>
  <si>
    <t>実施方法を「５」と選択した場合その理由</t>
    <rPh sb="0" eb="2">
      <t>ジッシ</t>
    </rPh>
    <rPh sb="2" eb="4">
      <t>ホウホウ</t>
    </rPh>
    <rPh sb="9" eb="11">
      <t>センタク</t>
    </rPh>
    <rPh sb="13" eb="15">
      <t>バアイ</t>
    </rPh>
    <rPh sb="17" eb="19">
      <t>リユウ</t>
    </rPh>
    <phoneticPr fontId="31"/>
  </si>
  <si>
    <t>１：直営　２：委託　３：指定
　４：新型コロナの影響により実施せず
５：その他の理由により実施せず</t>
    <rPh sb="2" eb="4">
      <t>チョクエイ</t>
    </rPh>
    <rPh sb="7" eb="9">
      <t>イタク</t>
    </rPh>
    <rPh sb="12" eb="14">
      <t>シテイ</t>
    </rPh>
    <rPh sb="18" eb="20">
      <t>シンガタ</t>
    </rPh>
    <rPh sb="24" eb="26">
      <t>エイキョウ</t>
    </rPh>
    <rPh sb="29" eb="31">
      <t>ジッシ</t>
    </rPh>
    <rPh sb="38" eb="39">
      <t>タ</t>
    </rPh>
    <rPh sb="40" eb="42">
      <t>リユウ</t>
    </rPh>
    <rPh sb="45" eb="47">
      <t>ジッシ</t>
    </rPh>
    <phoneticPr fontId="1"/>
  </si>
  <si>
    <t>募集定員</t>
    <rPh sb="0" eb="2">
      <t>ボシュウ</t>
    </rPh>
    <rPh sb="2" eb="4">
      <t>テイイン</t>
    </rPh>
    <phoneticPr fontId="1"/>
  </si>
  <si>
    <t>c　併用（ハイブリッド）</t>
    <rPh sb="2" eb="4">
      <t>ヘイヨウ</t>
    </rPh>
    <phoneticPr fontId="31"/>
  </si>
  <si>
    <t>d　両方実施</t>
    <rPh sb="2" eb="4">
      <t>リョウホウ</t>
    </rPh>
    <rPh sb="4" eb="6">
      <t>ジッシ</t>
    </rPh>
    <phoneticPr fontId="31"/>
  </si>
  <si>
    <t>２．サービス管理責任者（児童発達支援管理責任者）研修</t>
    <rPh sb="6" eb="8">
      <t>カンリ</t>
    </rPh>
    <rPh sb="8" eb="11">
      <t>セキニンシャ</t>
    </rPh>
    <rPh sb="12" eb="14">
      <t>ジドウ</t>
    </rPh>
    <rPh sb="14" eb="16">
      <t>ハッタツ</t>
    </rPh>
    <rPh sb="16" eb="18">
      <t>シエン</t>
    </rPh>
    <rPh sb="18" eb="20">
      <t>カンリ</t>
    </rPh>
    <rPh sb="20" eb="23">
      <t>セキニンシャ</t>
    </rPh>
    <rPh sb="24" eb="26">
      <t>ケンシュウ</t>
    </rPh>
    <phoneticPr fontId="1"/>
  </si>
  <si>
    <t>１：直営　２：委託　３：指定
　４：新型コロナの影響により実施せず
５：その他の理由により実施せず</t>
    <phoneticPr fontId="31"/>
  </si>
  <si>
    <t>３．　専門コース別研修（相談支援従事者研修、サービス管理責任者・児童発達管理責任者研修）</t>
    <rPh sb="3" eb="5">
      <t>センモン</t>
    </rPh>
    <rPh sb="8" eb="9">
      <t>ベツ</t>
    </rPh>
    <rPh sb="9" eb="11">
      <t>ケンシュウ</t>
    </rPh>
    <rPh sb="12" eb="14">
      <t>ソウダン</t>
    </rPh>
    <rPh sb="14" eb="16">
      <t>シエン</t>
    </rPh>
    <rPh sb="16" eb="19">
      <t>ジュウジシャ</t>
    </rPh>
    <rPh sb="19" eb="21">
      <t>ケンシュウ</t>
    </rPh>
    <rPh sb="26" eb="28">
      <t>カンリ</t>
    </rPh>
    <rPh sb="28" eb="31">
      <t>セキニンシャ</t>
    </rPh>
    <rPh sb="32" eb="34">
      <t>ジドウ</t>
    </rPh>
    <rPh sb="34" eb="36">
      <t>ハッタツ</t>
    </rPh>
    <rPh sb="36" eb="38">
      <t>カンリ</t>
    </rPh>
    <rPh sb="38" eb="41">
      <t>セキニンシャ</t>
    </rPh>
    <rPh sb="41" eb="43">
      <t>ケンシュウ</t>
    </rPh>
    <phoneticPr fontId="31"/>
  </si>
  <si>
    <t>障害児支援</t>
    <rPh sb="0" eb="3">
      <t>ショウガイジ</t>
    </rPh>
    <rPh sb="3" eb="5">
      <t>シエン</t>
    </rPh>
    <phoneticPr fontId="31"/>
  </si>
  <si>
    <t>権利擁護・成年後見制度</t>
    <rPh sb="0" eb="2">
      <t>ケンリ</t>
    </rPh>
    <rPh sb="2" eb="4">
      <t>ヨウゴ</t>
    </rPh>
    <rPh sb="5" eb="7">
      <t>セイネン</t>
    </rPh>
    <rPh sb="7" eb="9">
      <t>コウケン</t>
    </rPh>
    <rPh sb="9" eb="11">
      <t>セイド</t>
    </rPh>
    <phoneticPr fontId="31"/>
  </si>
  <si>
    <t>地域移行・定着、触法</t>
    <rPh sb="0" eb="2">
      <t>チイキ</t>
    </rPh>
    <rPh sb="2" eb="4">
      <t>イコウ</t>
    </rPh>
    <rPh sb="5" eb="7">
      <t>テイチャク</t>
    </rPh>
    <rPh sb="8" eb="10">
      <t>ショクホウ</t>
    </rPh>
    <phoneticPr fontId="31"/>
  </si>
  <si>
    <t>セルフマネジメント</t>
    <phoneticPr fontId="31"/>
  </si>
  <si>
    <t>スーパービジョン・管理・運営</t>
    <rPh sb="9" eb="11">
      <t>カンリ</t>
    </rPh>
    <rPh sb="12" eb="14">
      <t>ウンエイ</t>
    </rPh>
    <phoneticPr fontId="31"/>
  </si>
  <si>
    <t>意思決定支援</t>
    <rPh sb="0" eb="2">
      <t>イシ</t>
    </rPh>
    <rPh sb="2" eb="4">
      <t>ケッテイ</t>
    </rPh>
    <rPh sb="4" eb="6">
      <t>シエン</t>
    </rPh>
    <phoneticPr fontId="31"/>
  </si>
  <si>
    <t>標準カリキュラム以外（具体に記載）</t>
    <rPh sb="0" eb="2">
      <t>ヒョウジュン</t>
    </rPh>
    <rPh sb="8" eb="10">
      <t>イガイ</t>
    </rPh>
    <rPh sb="11" eb="13">
      <t>グタイ</t>
    </rPh>
    <rPh sb="14" eb="16">
      <t>キサイ</t>
    </rPh>
    <phoneticPr fontId="31"/>
  </si>
  <si>
    <t>回答用紙(都道府県)  令和３年度　</t>
    <rPh sb="0" eb="2">
      <t>カイトウ</t>
    </rPh>
    <rPh sb="2" eb="4">
      <t>ヨウシ</t>
    </rPh>
    <rPh sb="12" eb="14">
      <t>レイワ</t>
    </rPh>
    <rPh sb="15" eb="17">
      <t>ネンド</t>
    </rPh>
    <phoneticPr fontId="1"/>
  </si>
  <si>
    <t>※　令和３年４月１日現在の状況について記載してください。</t>
    <rPh sb="2" eb="4">
      <t>レイワ</t>
    </rPh>
    <rPh sb="5" eb="6">
      <t>ネン</t>
    </rPh>
    <rPh sb="7" eb="8">
      <t>ガツ</t>
    </rPh>
    <rPh sb="8" eb="10">
      <t>ツイタチ</t>
    </rPh>
    <rPh sb="10" eb="12">
      <t>ゲンザイ</t>
    </rPh>
    <rPh sb="13" eb="15">
      <t>ジョウキョウ</t>
    </rPh>
    <rPh sb="19" eb="21">
      <t>キサイ</t>
    </rPh>
    <phoneticPr fontId="1"/>
  </si>
  <si>
    <t>令和２年度の都道府県相談支援体制整備事業のアドバイザーの年間延べ活動日数を教えてください。</t>
    <rPh sb="0" eb="2">
      <t>レイワ</t>
    </rPh>
    <rPh sb="3" eb="5">
      <t>ネンド</t>
    </rPh>
    <rPh sb="4" eb="5">
      <t>ド</t>
    </rPh>
    <rPh sb="28" eb="30">
      <t>ネンカン</t>
    </rPh>
    <rPh sb="30" eb="31">
      <t>ノ</t>
    </rPh>
    <rPh sb="32" eb="34">
      <t>カツドウ</t>
    </rPh>
    <rPh sb="34" eb="36">
      <t>ニッスウ</t>
    </rPh>
    <rPh sb="37" eb="38">
      <t>オシ</t>
    </rPh>
    <phoneticPr fontId="1"/>
  </si>
  <si>
    <t>令和３年４月１日現在の都道府県相談支援体制整備事業におけるアドバイザーの人数（資格別）について教えてください。</t>
    <rPh sb="0" eb="2">
      <t>レイワ</t>
    </rPh>
    <rPh sb="3" eb="4">
      <t>ネン</t>
    </rPh>
    <rPh sb="11" eb="15">
      <t>トドウフケン</t>
    </rPh>
    <rPh sb="15" eb="17">
      <t>ソウダン</t>
    </rPh>
    <rPh sb="17" eb="19">
      <t>シエン</t>
    </rPh>
    <rPh sb="19" eb="21">
      <t>タイセイ</t>
    </rPh>
    <rPh sb="21" eb="23">
      <t>セイビ</t>
    </rPh>
    <rPh sb="23" eb="25">
      <t>ジギョウ</t>
    </rPh>
    <rPh sb="36" eb="38">
      <t>ニンズウ</t>
    </rPh>
    <rPh sb="39" eb="41">
      <t>シカク</t>
    </rPh>
    <rPh sb="47" eb="48">
      <t>オシ</t>
    </rPh>
    <phoneticPr fontId="1"/>
  </si>
  <si>
    <t>相談支援専門員（Ｇを除く。）</t>
    <rPh sb="0" eb="2">
      <t>ソウダン</t>
    </rPh>
    <rPh sb="2" eb="4">
      <t>シエン</t>
    </rPh>
    <rPh sb="4" eb="7">
      <t>センモンイン</t>
    </rPh>
    <rPh sb="10" eb="11">
      <t>ノゾ</t>
    </rPh>
    <phoneticPr fontId="1"/>
  </si>
  <si>
    <t>○障害者の日常生活及び社会生活を総合的に支援するための法律第89条の３第１項に規定する協議会（以下「協議会」という。）（交付税）について</t>
    <rPh sb="1" eb="4">
      <t>ショウガイシャ</t>
    </rPh>
    <rPh sb="5" eb="7">
      <t>ニチジョウ</t>
    </rPh>
    <rPh sb="7" eb="9">
      <t>セイカツ</t>
    </rPh>
    <rPh sb="9" eb="10">
      <t>オヨ</t>
    </rPh>
    <rPh sb="11" eb="13">
      <t>シャカイ</t>
    </rPh>
    <rPh sb="13" eb="15">
      <t>セイカツ</t>
    </rPh>
    <rPh sb="16" eb="18">
      <t>ソウゴウ</t>
    </rPh>
    <rPh sb="18" eb="19">
      <t>テキ</t>
    </rPh>
    <rPh sb="20" eb="22">
      <t>シエン</t>
    </rPh>
    <rPh sb="27" eb="29">
      <t>ホウリツ</t>
    </rPh>
    <rPh sb="29" eb="30">
      <t>ダイ</t>
    </rPh>
    <rPh sb="32" eb="33">
      <t>ジョウ</t>
    </rPh>
    <rPh sb="35" eb="36">
      <t>ダイ</t>
    </rPh>
    <rPh sb="37" eb="38">
      <t>コウ</t>
    </rPh>
    <rPh sb="39" eb="41">
      <t>キテイ</t>
    </rPh>
    <rPh sb="43" eb="46">
      <t>キョウギカイ</t>
    </rPh>
    <rPh sb="47" eb="49">
      <t>イカ</t>
    </rPh>
    <rPh sb="50" eb="53">
      <t>キョウギカイ</t>
    </rPh>
    <rPh sb="60" eb="63">
      <t>コウフゼイ</t>
    </rPh>
    <phoneticPr fontId="1"/>
  </si>
  <si>
    <t>都道府県協議会の事務局の運営方法について教えてください。</t>
    <rPh sb="0" eb="4">
      <t>トドウフケン</t>
    </rPh>
    <rPh sb="4" eb="7">
      <t>キョウギカイ</t>
    </rPh>
    <rPh sb="8" eb="11">
      <t>ジムキョク</t>
    </rPh>
    <rPh sb="12" eb="14">
      <t>ウンエイ</t>
    </rPh>
    <rPh sb="14" eb="16">
      <t>ホウホウ</t>
    </rPh>
    <phoneticPr fontId="1"/>
  </si>
  <si>
    <t>令和３年４月１日現在の協議会のメンバーの人数（所属別）について教えてください。</t>
    <rPh sb="0" eb="2">
      <t>レイワ</t>
    </rPh>
    <rPh sb="3" eb="4">
      <t>ネン</t>
    </rPh>
    <rPh sb="11" eb="14">
      <t>キョウギカイ</t>
    </rPh>
    <rPh sb="20" eb="22">
      <t>ニンズウ</t>
    </rPh>
    <rPh sb="31" eb="32">
      <t>オシ</t>
    </rPh>
    <phoneticPr fontId="1"/>
  </si>
  <si>
    <t>教育関係機関（特別支援学校など）</t>
    <rPh sb="0" eb="2">
      <t>キョウイク</t>
    </rPh>
    <rPh sb="2" eb="4">
      <t>カンケイ</t>
    </rPh>
    <rPh sb="4" eb="6">
      <t>キカン</t>
    </rPh>
    <rPh sb="7" eb="9">
      <t>トクベツ</t>
    </rPh>
    <rPh sb="9" eb="11">
      <t>シエン</t>
    </rPh>
    <rPh sb="11" eb="13">
      <t>ガッコウ</t>
    </rPh>
    <phoneticPr fontId="1"/>
  </si>
  <si>
    <t>障害当事者団体・障害当事者及びその家族（障害者相談員を除く）</t>
    <rPh sb="0" eb="2">
      <t>ショウガイ</t>
    </rPh>
    <rPh sb="2" eb="5">
      <t>トウジシャ</t>
    </rPh>
    <rPh sb="5" eb="7">
      <t>ダンタイ</t>
    </rPh>
    <rPh sb="8" eb="10">
      <t>ショウガイ</t>
    </rPh>
    <rPh sb="10" eb="13">
      <t>トウジシャ</t>
    </rPh>
    <rPh sb="13" eb="14">
      <t>オヨ</t>
    </rPh>
    <rPh sb="17" eb="19">
      <t>カゾク</t>
    </rPh>
    <rPh sb="20" eb="23">
      <t>ショウガイシャ</t>
    </rPh>
    <rPh sb="23" eb="26">
      <t>ソウダンイン</t>
    </rPh>
    <rPh sb="27" eb="28">
      <t>ノゾ</t>
    </rPh>
    <phoneticPr fontId="1"/>
  </si>
  <si>
    <t>都道府県協議会の専門部会の設置状況について教えてください。</t>
    <rPh sb="0" eb="4">
      <t>トドウフケン</t>
    </rPh>
    <rPh sb="4" eb="7">
      <t>キョウギカイ</t>
    </rPh>
    <rPh sb="8" eb="10">
      <t>センモン</t>
    </rPh>
    <rPh sb="10" eb="12">
      <t>ブカイ</t>
    </rPh>
    <rPh sb="13" eb="15">
      <t>セッチ</t>
    </rPh>
    <rPh sb="15" eb="17">
      <t>ジョウキョウ</t>
    </rPh>
    <phoneticPr fontId="1"/>
  </si>
  <si>
    <t>都道府県協議会（専門部会を除く。）の令和２年度開催実績について教えてください。</t>
    <rPh sb="0" eb="4">
      <t>トドウフケン</t>
    </rPh>
    <rPh sb="4" eb="7">
      <t>キョウギカイ</t>
    </rPh>
    <rPh sb="8" eb="10">
      <t>センモン</t>
    </rPh>
    <rPh sb="10" eb="12">
      <t>ブカイ</t>
    </rPh>
    <rPh sb="13" eb="14">
      <t>ノゾ</t>
    </rPh>
    <rPh sb="18" eb="20">
      <t>レイワ</t>
    </rPh>
    <rPh sb="21" eb="23">
      <t>ネンド</t>
    </rPh>
    <rPh sb="22" eb="23">
      <t>ド</t>
    </rPh>
    <rPh sb="23" eb="25">
      <t>カイサイ</t>
    </rPh>
    <rPh sb="25" eb="27">
      <t>ジッセキ</t>
    </rPh>
    <rPh sb="31" eb="32">
      <t>オシ</t>
    </rPh>
    <phoneticPr fontId="1"/>
  </si>
  <si>
    <t>都道府県協議会の協議項目について教えてください。（複数回答可）</t>
    <rPh sb="0" eb="4">
      <t>トドウフケン</t>
    </rPh>
    <rPh sb="25" eb="27">
      <t>フクスウ</t>
    </rPh>
    <rPh sb="27" eb="29">
      <t>カイトウ</t>
    </rPh>
    <rPh sb="29" eb="30">
      <t>カ</t>
    </rPh>
    <phoneticPr fontId="1"/>
  </si>
  <si>
    <t>市町村協議会で抽出された課題の検討</t>
    <rPh sb="0" eb="3">
      <t>シチョウソン</t>
    </rPh>
    <rPh sb="3" eb="6">
      <t>キョウギカイ</t>
    </rPh>
    <rPh sb="7" eb="9">
      <t>チュウシュツ</t>
    </rPh>
    <rPh sb="12" eb="14">
      <t>カダイ</t>
    </rPh>
    <rPh sb="15" eb="17">
      <t>ケントウ</t>
    </rPh>
    <phoneticPr fontId="1"/>
  </si>
  <si>
    <t>都道府県協議会の活性化に向け工夫している事項について教えてください。（複数回答可）</t>
    <rPh sb="0" eb="4">
      <t>トドウフケン</t>
    </rPh>
    <phoneticPr fontId="1"/>
  </si>
  <si>
    <t>市町村協議会の運営状況を確認する職員を配置（委託可）</t>
    <rPh sb="0" eb="3">
      <t>シチョウソン</t>
    </rPh>
    <phoneticPr fontId="1"/>
  </si>
  <si>
    <t>都道府県協議会の運営に関して課題と考えている事項について教えてください。（複数回答可）</t>
    <rPh sb="0" eb="4">
      <t>トドウフケン</t>
    </rPh>
    <phoneticPr fontId="1"/>
  </si>
  <si>
    <t>市町村や市町村協議会との連携方法がわからない</t>
    <rPh sb="4" eb="7">
      <t>シチョウソン</t>
    </rPh>
    <phoneticPr fontId="1"/>
  </si>
  <si>
    <t>　「B」と回答した場合は、令和３年度委託料（歳出予算額）を記載してください。</t>
    <rPh sb="5" eb="7">
      <t>カイトウ</t>
    </rPh>
    <rPh sb="9" eb="11">
      <t>バアイ</t>
    </rPh>
    <rPh sb="13" eb="14">
      <t>レイ</t>
    </rPh>
    <rPh sb="14" eb="15">
      <t>カズ</t>
    </rPh>
    <rPh sb="16" eb="18">
      <t>ネンド</t>
    </rPh>
    <rPh sb="18" eb="21">
      <t>イタクリョウ</t>
    </rPh>
    <rPh sb="29" eb="31">
      <t>キサイ</t>
    </rPh>
    <phoneticPr fontId="1"/>
  </si>
  <si>
    <t>　「Ｃ」と回答した場合は、委託部分の、令和３年度委託料（歳出予算額）を記載してください。</t>
    <rPh sb="5" eb="7">
      <t>カイトウ</t>
    </rPh>
    <rPh sb="9" eb="11">
      <t>バアイ</t>
    </rPh>
    <rPh sb="13" eb="15">
      <t>イタク</t>
    </rPh>
    <rPh sb="15" eb="17">
      <t>ブブン</t>
    </rPh>
    <rPh sb="19" eb="20">
      <t>レイ</t>
    </rPh>
    <rPh sb="20" eb="21">
      <t>カズ</t>
    </rPh>
    <rPh sb="22" eb="24">
      <t>ネンド</t>
    </rPh>
    <rPh sb="24" eb="27">
      <t>イタクリョウ</t>
    </rPh>
    <rPh sb="35" eb="37">
      <t>キサイ</t>
    </rPh>
    <phoneticPr fontId="1"/>
  </si>
  <si>
    <t>相談支援従事者研修・相談支援従事者主任研修・サービス管理責任者（児童発達支援管理責任者）研修・意思決定支援研修について別紙３に記載してください。</t>
    <rPh sb="10" eb="12">
      <t>ソウダン</t>
    </rPh>
    <rPh sb="12" eb="14">
      <t>シエン</t>
    </rPh>
    <rPh sb="14" eb="17">
      <t>ジュウジシャ</t>
    </rPh>
    <rPh sb="17" eb="19">
      <t>シュニン</t>
    </rPh>
    <rPh sb="19" eb="21">
      <t>ケンシュウ</t>
    </rPh>
    <rPh sb="32" eb="34">
      <t>ジドウ</t>
    </rPh>
    <rPh sb="34" eb="36">
      <t>ハッタツ</t>
    </rPh>
    <rPh sb="36" eb="38">
      <t>シエン</t>
    </rPh>
    <rPh sb="38" eb="40">
      <t>カンリ</t>
    </rPh>
    <rPh sb="40" eb="43">
      <t>セキニンシャ</t>
    </rPh>
    <rPh sb="47" eb="49">
      <t>イシ</t>
    </rPh>
    <rPh sb="49" eb="51">
      <t>ケッテイ</t>
    </rPh>
    <rPh sb="51" eb="53">
      <t>シエン</t>
    </rPh>
    <rPh sb="53" eb="55">
      <t>ケンシュウ</t>
    </rPh>
    <rPh sb="59" eb="61">
      <t>ベッシ</t>
    </rPh>
    <rPh sb="63" eb="65">
      <t>キサイ</t>
    </rPh>
    <phoneticPr fontId="1"/>
  </si>
  <si>
    <t>令和３年４月１日現在の身体・知的障害者相談員の人数等を教えてください。（人数については今年度、年間報酬額については昨年度実績を記載すること）</t>
    <rPh sb="0" eb="2">
      <t>レイワ</t>
    </rPh>
    <rPh sb="3" eb="4">
      <t>ネン</t>
    </rPh>
    <rPh sb="5" eb="6">
      <t>ガツ</t>
    </rPh>
    <rPh sb="7" eb="8">
      <t>ニチ</t>
    </rPh>
    <rPh sb="8" eb="10">
      <t>ゲンザイ</t>
    </rPh>
    <rPh sb="11" eb="13">
      <t>シンタイ</t>
    </rPh>
    <rPh sb="14" eb="16">
      <t>チテキ</t>
    </rPh>
    <rPh sb="16" eb="19">
      <t>ショウガイシャ</t>
    </rPh>
    <rPh sb="19" eb="22">
      <t>ソウダンイン</t>
    </rPh>
    <rPh sb="23" eb="25">
      <t>ニンズウ</t>
    </rPh>
    <rPh sb="25" eb="26">
      <t>トウ</t>
    </rPh>
    <rPh sb="27" eb="28">
      <t>オシ</t>
    </rPh>
    <phoneticPr fontId="1"/>
  </si>
  <si>
    <r>
      <rPr>
        <b/>
        <u/>
        <sz val="11"/>
        <color theme="1"/>
        <rFont val="ＭＳ Ｐゴシック"/>
        <family val="3"/>
        <charset val="128"/>
      </rPr>
      <t>「Ａ」で「１」以上と回答した場合は、</t>
    </r>
    <r>
      <rPr>
        <sz val="11"/>
        <color theme="1"/>
        <rFont val="ＭＳ Ｐゴシック"/>
        <family val="3"/>
        <charset val="128"/>
      </rPr>
      <t>身体障害者相談員の</t>
    </r>
    <r>
      <rPr>
        <b/>
        <u/>
        <sz val="11"/>
        <color theme="1"/>
        <rFont val="ＭＳ Ｐゴシック"/>
        <family val="3"/>
        <charset val="128"/>
      </rPr>
      <t>1人当たり</t>
    </r>
    <r>
      <rPr>
        <sz val="11"/>
        <color theme="1"/>
        <rFont val="ＭＳ Ｐゴシック"/>
        <family val="3"/>
        <charset val="128"/>
      </rPr>
      <t>の年間報酬額（令和２年度）を記載してください</t>
    </r>
    <rPh sb="18" eb="20">
      <t>シンタイ</t>
    </rPh>
    <rPh sb="20" eb="23">
      <t>ショウガイシャ</t>
    </rPh>
    <rPh sb="23" eb="26">
      <t>ソウダンイン</t>
    </rPh>
    <rPh sb="28" eb="29">
      <t>ニン</t>
    </rPh>
    <rPh sb="29" eb="30">
      <t>ア</t>
    </rPh>
    <rPh sb="33" eb="35">
      <t>ネンカン</t>
    </rPh>
    <rPh sb="35" eb="37">
      <t>ホウシュウ</t>
    </rPh>
    <rPh sb="37" eb="38">
      <t>ガク</t>
    </rPh>
    <rPh sb="39" eb="41">
      <t>レイワ</t>
    </rPh>
    <rPh sb="42" eb="44">
      <t>ネンド</t>
    </rPh>
    <phoneticPr fontId="1"/>
  </si>
  <si>
    <r>
      <rPr>
        <b/>
        <u/>
        <sz val="11"/>
        <color theme="1"/>
        <rFont val="ＭＳ Ｐゴシック"/>
        <family val="3"/>
        <charset val="128"/>
      </rPr>
      <t>「B」で「１」以上と回答した場合は、</t>
    </r>
    <r>
      <rPr>
        <sz val="11"/>
        <color theme="1"/>
        <rFont val="ＭＳ Ｐゴシック"/>
        <family val="3"/>
        <charset val="128"/>
      </rPr>
      <t>知的障害者相談員の</t>
    </r>
    <r>
      <rPr>
        <b/>
        <u/>
        <sz val="11"/>
        <color theme="1"/>
        <rFont val="ＭＳ Ｐゴシック"/>
        <family val="3"/>
        <charset val="128"/>
      </rPr>
      <t>1人当たり</t>
    </r>
    <r>
      <rPr>
        <sz val="11"/>
        <color theme="1"/>
        <rFont val="ＭＳ Ｐゴシック"/>
        <family val="3"/>
        <charset val="128"/>
      </rPr>
      <t>の年間報酬額（令和２年度）を記載してください</t>
    </r>
    <rPh sb="18" eb="20">
      <t>チテキ</t>
    </rPh>
    <rPh sb="20" eb="23">
      <t>ショウガイシャ</t>
    </rPh>
    <rPh sb="23" eb="26">
      <t>ソウダンイン</t>
    </rPh>
    <rPh sb="28" eb="29">
      <t>ニン</t>
    </rPh>
    <rPh sb="29" eb="30">
      <t>ア</t>
    </rPh>
    <rPh sb="33" eb="35">
      <t>ネンカン</t>
    </rPh>
    <rPh sb="35" eb="37">
      <t>ホウシュウ</t>
    </rPh>
    <rPh sb="37" eb="38">
      <t>ガク</t>
    </rPh>
    <rPh sb="39" eb="41">
      <t>レイワ</t>
    </rPh>
    <rPh sb="42" eb="44">
      <t>ネンド</t>
    </rPh>
    <phoneticPr fontId="1"/>
  </si>
  <si>
    <r>
      <t xml:space="preserve">指定一般相談
支援事業所名
</t>
    </r>
    <r>
      <rPr>
        <b/>
        <sz val="10"/>
        <color theme="1"/>
        <rFont val="ＭＳ Ｐゴシック"/>
        <family val="3"/>
        <charset val="128"/>
      </rPr>
      <t>（正式名称）
※（社）、（福）など省略表記はしないこと</t>
    </r>
    <rPh sb="0" eb="2">
      <t>シテイ</t>
    </rPh>
    <rPh sb="2" eb="4">
      <t>イッパン</t>
    </rPh>
    <rPh sb="4" eb="6">
      <t>ソウダン</t>
    </rPh>
    <rPh sb="7" eb="9">
      <t>シエン</t>
    </rPh>
    <rPh sb="9" eb="12">
      <t>ジギョウショ</t>
    </rPh>
    <rPh sb="12" eb="13">
      <t>メイ</t>
    </rPh>
    <rPh sb="15" eb="17">
      <t>セイシキ</t>
    </rPh>
    <rPh sb="17" eb="19">
      <t>メイショウ</t>
    </rPh>
    <rPh sb="34" eb="36">
      <t>ヒョウキ</t>
    </rPh>
    <phoneticPr fontId="1"/>
  </si>
  <si>
    <t>相談支援の業務に従事する者の人数
（令和３年４月１日現在）　
※　指定特定・指定障害児相談支援事業所の指定を併せて受けている場合、指定特定・指定障害児相談支援事業所の相談支援の業務に従事する者の数も含めて計上すること。　</t>
    <rPh sb="0" eb="2">
      <t>ソウダン</t>
    </rPh>
    <rPh sb="2" eb="4">
      <t>シエン</t>
    </rPh>
    <rPh sb="5" eb="7">
      <t>ギョウム</t>
    </rPh>
    <rPh sb="8" eb="10">
      <t>ジュウジ</t>
    </rPh>
    <rPh sb="12" eb="13">
      <t>シャ</t>
    </rPh>
    <rPh sb="14" eb="16">
      <t>ニンズウ</t>
    </rPh>
    <rPh sb="18" eb="20">
      <t>レイワ</t>
    </rPh>
    <rPh sb="21" eb="22">
      <t>ネン</t>
    </rPh>
    <rPh sb="67" eb="69">
      <t>トクテイ</t>
    </rPh>
    <rPh sb="70" eb="72">
      <t>シテイ</t>
    </rPh>
    <rPh sb="72" eb="75">
      <t>ショウガイジ</t>
    </rPh>
    <phoneticPr fontId="1"/>
  </si>
  <si>
    <t>相談支援の業務に従事する者の専門的な資格の取得状況
：該当する資格を取得している者について人数を記載すること。
※１人の者が複数の資格を有する場合は、複数に記載すること。
※指定特定・指定障害児相談支援事業所の指定を併せて受けている場合、指定特定・指定障害児
相談支援事業所の相談支援業務に従事する者の人数を含めること。</t>
    <rPh sb="0" eb="2">
      <t>ソウダン</t>
    </rPh>
    <rPh sb="2" eb="4">
      <t>シエン</t>
    </rPh>
    <rPh sb="5" eb="7">
      <t>ギョウム</t>
    </rPh>
    <rPh sb="8" eb="10">
      <t>ジュウジ</t>
    </rPh>
    <rPh sb="12" eb="13">
      <t>シャ</t>
    </rPh>
    <rPh sb="14" eb="17">
      <t>センモンテキ</t>
    </rPh>
    <rPh sb="18" eb="20">
      <t>シカク</t>
    </rPh>
    <rPh sb="21" eb="23">
      <t>シュトク</t>
    </rPh>
    <rPh sb="23" eb="25">
      <t>ジョウキョウ</t>
    </rPh>
    <rPh sb="27" eb="29">
      <t>ガイトウ</t>
    </rPh>
    <rPh sb="31" eb="33">
      <t>シカク</t>
    </rPh>
    <rPh sb="34" eb="36">
      <t>シュトク</t>
    </rPh>
    <rPh sb="40" eb="41">
      <t>モノ</t>
    </rPh>
    <rPh sb="45" eb="47">
      <t>ニンズウ</t>
    </rPh>
    <rPh sb="48" eb="50">
      <t>キサイ</t>
    </rPh>
    <rPh sb="58" eb="59">
      <t>ニン</t>
    </rPh>
    <rPh sb="60" eb="61">
      <t>シャ</t>
    </rPh>
    <rPh sb="62" eb="64">
      <t>フクスウ</t>
    </rPh>
    <rPh sb="78" eb="80">
      <t>キサイ</t>
    </rPh>
    <rPh sb="87" eb="89">
      <t>シテイ</t>
    </rPh>
    <rPh sb="89" eb="91">
      <t>トクテイ</t>
    </rPh>
    <rPh sb="92" eb="94">
      <t>シテイ</t>
    </rPh>
    <rPh sb="94" eb="97">
      <t>ショウガイジ</t>
    </rPh>
    <rPh sb="97" eb="99">
      <t>ソウダン</t>
    </rPh>
    <rPh sb="99" eb="101">
      <t>シエン</t>
    </rPh>
    <rPh sb="101" eb="104">
      <t>ジギョウショ</t>
    </rPh>
    <rPh sb="105" eb="107">
      <t>シテイ</t>
    </rPh>
    <rPh sb="108" eb="109">
      <t>アワ</t>
    </rPh>
    <rPh sb="111" eb="112">
      <t>ウ</t>
    </rPh>
    <rPh sb="116" eb="118">
      <t>バアイ</t>
    </rPh>
    <rPh sb="119" eb="121">
      <t>シテイ</t>
    </rPh>
    <rPh sb="121" eb="123">
      <t>トクテイ</t>
    </rPh>
    <rPh sb="124" eb="126">
      <t>シテイ</t>
    </rPh>
    <rPh sb="126" eb="129">
      <t>ショウガイジ</t>
    </rPh>
    <rPh sb="130" eb="132">
      <t>ソウダン</t>
    </rPh>
    <rPh sb="132" eb="134">
      <t>シエン</t>
    </rPh>
    <rPh sb="134" eb="136">
      <t>ジギョウ</t>
    </rPh>
    <rPh sb="136" eb="137">
      <t>ショ</t>
    </rPh>
    <rPh sb="138" eb="140">
      <t>ソウダン</t>
    </rPh>
    <rPh sb="140" eb="142">
      <t>シエン</t>
    </rPh>
    <rPh sb="142" eb="144">
      <t>ギョウム</t>
    </rPh>
    <rPh sb="145" eb="147">
      <t>ジュウジ</t>
    </rPh>
    <rPh sb="149" eb="150">
      <t>モノ</t>
    </rPh>
    <rPh sb="151" eb="153">
      <t>ニンズウ</t>
    </rPh>
    <rPh sb="154" eb="155">
      <t>フク</t>
    </rPh>
    <phoneticPr fontId="1"/>
  </si>
  <si>
    <r>
      <t>対応している障害種別等別の対象者　　　　　　　　　　　　　　　　　　　　　　　　　　　　
：全ての障害種別に対応している場合
AO列に「1」</t>
    </r>
    <r>
      <rPr>
        <b/>
        <strike/>
        <u/>
        <sz val="11"/>
        <color theme="1"/>
        <rFont val="ＭＳ Ｐゴシック"/>
        <family val="3"/>
        <charset val="128"/>
      </rPr>
      <t xml:space="preserve">
</t>
    </r>
    <rPh sb="0" eb="2">
      <t>タイオウ</t>
    </rPh>
    <rPh sb="6" eb="8">
      <t>ショウガイ</t>
    </rPh>
    <rPh sb="8" eb="10">
      <t>シュベツ</t>
    </rPh>
    <rPh sb="10" eb="11">
      <t>トウ</t>
    </rPh>
    <rPh sb="11" eb="12">
      <t>ベツ</t>
    </rPh>
    <rPh sb="13" eb="15">
      <t>タイショウ</t>
    </rPh>
    <rPh sb="15" eb="16">
      <t>シャ</t>
    </rPh>
    <rPh sb="46" eb="47">
      <t>スベ</t>
    </rPh>
    <rPh sb="49" eb="51">
      <t>ショウガイ</t>
    </rPh>
    <rPh sb="51" eb="53">
      <t>シュベツ</t>
    </rPh>
    <rPh sb="54" eb="56">
      <t>タイオウ</t>
    </rPh>
    <rPh sb="60" eb="62">
      <t>バアイ</t>
    </rPh>
    <rPh sb="65" eb="66">
      <t>レツ</t>
    </rPh>
    <phoneticPr fontId="1"/>
  </si>
  <si>
    <r>
      <t>対応日
：該当する</t>
    </r>
    <r>
      <rPr>
        <b/>
        <u/>
        <sz val="11"/>
        <color theme="1"/>
        <rFont val="ＭＳ Ｐゴシック"/>
        <family val="3"/>
        <charset val="128"/>
      </rPr>
      <t>いずれかの
対応日に「１」を記載</t>
    </r>
    <rPh sb="0" eb="2">
      <t>タイオウ</t>
    </rPh>
    <rPh sb="2" eb="3">
      <t>ビ</t>
    </rPh>
    <rPh sb="5" eb="7">
      <t>ガイトウ</t>
    </rPh>
    <rPh sb="15" eb="17">
      <t>タイオウ</t>
    </rPh>
    <rPh sb="17" eb="18">
      <t>ビ</t>
    </rPh>
    <rPh sb="23" eb="25">
      <t>キサイ</t>
    </rPh>
    <phoneticPr fontId="1"/>
  </si>
  <si>
    <r>
      <t>対応時間
：該当する</t>
    </r>
    <r>
      <rPr>
        <b/>
        <u/>
        <sz val="11"/>
        <color theme="1"/>
        <rFont val="ＭＳ Ｐゴシック"/>
        <family val="3"/>
        <charset val="128"/>
      </rPr>
      <t>いずれかの
対応時間に「１」を記載</t>
    </r>
    <rPh sb="0" eb="2">
      <t>タイオウ</t>
    </rPh>
    <rPh sb="2" eb="4">
      <t>ジカン</t>
    </rPh>
    <rPh sb="6" eb="8">
      <t>ガイトウ</t>
    </rPh>
    <rPh sb="16" eb="18">
      <t>タイオウ</t>
    </rPh>
    <rPh sb="18" eb="20">
      <t>ジカン</t>
    </rPh>
    <rPh sb="25" eb="27">
      <t>キサイ</t>
    </rPh>
    <phoneticPr fontId="1"/>
  </si>
  <si>
    <r>
      <t>指定一般相談支援事業所
：該当する</t>
    </r>
    <r>
      <rPr>
        <b/>
        <u/>
        <sz val="11"/>
        <color theme="1"/>
        <rFont val="ＭＳ Ｐゴシック"/>
        <family val="3"/>
        <charset val="128"/>
      </rPr>
      <t>いずれか１箇所に「１」を記載</t>
    </r>
    <rPh sb="0" eb="2">
      <t>シテイ</t>
    </rPh>
    <rPh sb="2" eb="4">
      <t>イッパン</t>
    </rPh>
    <rPh sb="4" eb="6">
      <t>ソウダン</t>
    </rPh>
    <rPh sb="6" eb="8">
      <t>シエン</t>
    </rPh>
    <rPh sb="8" eb="11">
      <t>ジギョウショ</t>
    </rPh>
    <rPh sb="13" eb="15">
      <t>ガイトウ</t>
    </rPh>
    <rPh sb="22" eb="24">
      <t>カショ</t>
    </rPh>
    <rPh sb="29" eb="31">
      <t>キサイ</t>
    </rPh>
    <phoneticPr fontId="1"/>
  </si>
  <si>
    <r>
      <t>指定特定・障害児相談支援事業所
：該当する</t>
    </r>
    <r>
      <rPr>
        <b/>
        <u/>
        <sz val="11"/>
        <color theme="1"/>
        <rFont val="ＭＳ Ｐゴシック"/>
        <family val="3"/>
        <charset val="128"/>
      </rPr>
      <t xml:space="preserve">いずれか１箇所に「１」を記載
</t>
    </r>
    <r>
      <rPr>
        <sz val="11"/>
        <color theme="1"/>
        <rFont val="ＭＳ Ｐゴシック"/>
        <family val="3"/>
        <charset val="128"/>
      </rPr>
      <t>※　管内市町村が回答した別紙４の指定特定・障害児相談支援事業所の指定内容の情報を転記すること。</t>
    </r>
    <rPh sb="0" eb="2">
      <t>シテイ</t>
    </rPh>
    <rPh sb="2" eb="4">
      <t>トクテイ</t>
    </rPh>
    <rPh sb="5" eb="8">
      <t>ショウガイジ</t>
    </rPh>
    <rPh sb="8" eb="10">
      <t>ソウダン</t>
    </rPh>
    <rPh sb="10" eb="12">
      <t>シエン</t>
    </rPh>
    <rPh sb="12" eb="15">
      <t>ジギョウショ</t>
    </rPh>
    <phoneticPr fontId="1"/>
  </si>
  <si>
    <t>①主任相談支援専門員
※事業所に配置される主任相談支援専門員の要件(実務経験＋主任研修の修了)を満たした相談支援専門員の人数を記載
※指定特定・指定障害児と併せて指定を受けている場合のみ記入</t>
    <rPh sb="1" eb="3">
      <t>シュニン</t>
    </rPh>
    <rPh sb="3" eb="5">
      <t>ソウダン</t>
    </rPh>
    <rPh sb="5" eb="7">
      <t>シエン</t>
    </rPh>
    <rPh sb="7" eb="10">
      <t>センモンイン</t>
    </rPh>
    <rPh sb="16" eb="18">
      <t>ハイチ</t>
    </rPh>
    <rPh sb="31" eb="33">
      <t>ヨウケン</t>
    </rPh>
    <rPh sb="34" eb="36">
      <t>ジツム</t>
    </rPh>
    <rPh sb="36" eb="38">
      <t>ケイケン</t>
    </rPh>
    <rPh sb="39" eb="41">
      <t>シュニン</t>
    </rPh>
    <rPh sb="41" eb="43">
      <t>ケンシュウ</t>
    </rPh>
    <rPh sb="44" eb="46">
      <t>シュウリョウ</t>
    </rPh>
    <rPh sb="48" eb="49">
      <t>ミ</t>
    </rPh>
    <rPh sb="52" eb="54">
      <t>ソウダン</t>
    </rPh>
    <rPh sb="54" eb="56">
      <t>シエン</t>
    </rPh>
    <rPh sb="56" eb="59">
      <t>センモンイン</t>
    </rPh>
    <rPh sb="67" eb="69">
      <t>シテイ</t>
    </rPh>
    <rPh sb="69" eb="71">
      <t>トクテイ</t>
    </rPh>
    <rPh sb="72" eb="74">
      <t>シテイ</t>
    </rPh>
    <rPh sb="74" eb="77">
      <t>ショウガイジ</t>
    </rPh>
    <rPh sb="78" eb="79">
      <t>アワ</t>
    </rPh>
    <rPh sb="81" eb="83">
      <t>シテイ</t>
    </rPh>
    <rPh sb="84" eb="85">
      <t>ウ</t>
    </rPh>
    <rPh sb="89" eb="91">
      <t>バアイ</t>
    </rPh>
    <rPh sb="93" eb="95">
      <t>キニュウ</t>
    </rPh>
    <phoneticPr fontId="1"/>
  </si>
  <si>
    <t>②相談支援専門員（①を除く。）</t>
    <rPh sb="1" eb="3">
      <t>ソウダン</t>
    </rPh>
    <rPh sb="3" eb="5">
      <t>シエン</t>
    </rPh>
    <rPh sb="5" eb="8">
      <t>センモンイン</t>
    </rPh>
    <rPh sb="11" eb="12">
      <t>ノゾ</t>
    </rPh>
    <phoneticPr fontId="1"/>
  </si>
  <si>
    <t>①②以外の者</t>
    <rPh sb="2" eb="4">
      <t>イガイ</t>
    </rPh>
    <rPh sb="5" eb="6">
      <t>シャ</t>
    </rPh>
    <phoneticPr fontId="1"/>
  </si>
  <si>
    <t>ピアカウンセラー（対象者別）
：ピアサポート体制加算の対象に限らず、事業所に配置されるピアカウンセラー（障害当事者でありかつ相談支援等ピアサポートの業務に従事する者）の人員について記載
※複数に該当する場合は主たるものを選択</t>
    <rPh sb="9" eb="12">
      <t>タイショウシャ</t>
    </rPh>
    <rPh sb="12" eb="13">
      <t>ベツ</t>
    </rPh>
    <rPh sb="13" eb="14">
      <t>ベツベツ</t>
    </rPh>
    <rPh sb="52" eb="54">
      <t>ショウガイ</t>
    </rPh>
    <rPh sb="54" eb="57">
      <t>トウジシャ</t>
    </rPh>
    <rPh sb="62" eb="64">
      <t>ソウダン</t>
    </rPh>
    <rPh sb="64" eb="66">
      <t>シエン</t>
    </rPh>
    <rPh sb="66" eb="67">
      <t>トウ</t>
    </rPh>
    <rPh sb="74" eb="76">
      <t>ギョウム</t>
    </rPh>
    <rPh sb="77" eb="79">
      <t>ジュウジ</t>
    </rPh>
    <rPh sb="81" eb="82">
      <t>モノ</t>
    </rPh>
    <rPh sb="94" eb="96">
      <t>フクスウ</t>
    </rPh>
    <rPh sb="97" eb="99">
      <t>ガイトウ</t>
    </rPh>
    <rPh sb="101" eb="103">
      <t>バアイ</t>
    </rPh>
    <rPh sb="104" eb="105">
      <t>シュ</t>
    </rPh>
    <rPh sb="110" eb="112">
      <t>センタク</t>
    </rPh>
    <phoneticPr fontId="1"/>
  </si>
  <si>
    <r>
      <t xml:space="preserve">運営主体名
</t>
    </r>
    <r>
      <rPr>
        <b/>
        <sz val="11"/>
        <color theme="1"/>
        <rFont val="ＭＳ Ｐゴシック"/>
        <family val="3"/>
        <charset val="128"/>
      </rPr>
      <t>（正式名称）
※（社）、（福）など省略表記はしないこと</t>
    </r>
    <rPh sb="0" eb="2">
      <t>ウンエイ</t>
    </rPh>
    <rPh sb="2" eb="4">
      <t>シュタイ</t>
    </rPh>
    <rPh sb="4" eb="5">
      <t>メイ</t>
    </rPh>
    <rPh sb="25" eb="27">
      <t>ヒョウキ</t>
    </rPh>
    <phoneticPr fontId="1"/>
  </si>
  <si>
    <r>
      <rPr>
        <sz val="8"/>
        <color theme="1"/>
        <rFont val="ＭＳ ゴシック"/>
        <family val="3"/>
        <charset val="128"/>
      </rPr>
      <t>・</t>
    </r>
    <r>
      <rPr>
        <sz val="8"/>
        <color theme="1"/>
        <rFont val="ＭＳ Ｐゴシック"/>
        <family val="3"/>
        <charset val="128"/>
      </rPr>
      <t xml:space="preserve">市町村役所:１
</t>
    </r>
    <r>
      <rPr>
        <sz val="8"/>
        <color theme="1"/>
        <rFont val="ＭＳ ゴシック"/>
        <family val="3"/>
        <charset val="128"/>
      </rPr>
      <t>・</t>
    </r>
    <r>
      <rPr>
        <sz val="8"/>
        <color theme="1"/>
        <rFont val="ＭＳ Ｐゴシック"/>
        <family val="3"/>
        <charset val="128"/>
      </rPr>
      <t xml:space="preserve">公共施設:２
</t>
    </r>
    <r>
      <rPr>
        <sz val="8"/>
        <color theme="1"/>
        <rFont val="ＭＳ ゴシック"/>
        <family val="3"/>
        <charset val="128"/>
      </rPr>
      <t>・</t>
    </r>
    <r>
      <rPr>
        <sz val="8"/>
        <color theme="1"/>
        <rFont val="ＭＳ Ｐゴシック"/>
        <family val="3"/>
        <charset val="128"/>
      </rPr>
      <t xml:space="preserve">障害福祉サービス事業所内:３
</t>
    </r>
    <r>
      <rPr>
        <sz val="8"/>
        <color theme="1"/>
        <rFont val="ＭＳ ゴシック"/>
        <family val="3"/>
        <charset val="128"/>
      </rPr>
      <t>・</t>
    </r>
    <r>
      <rPr>
        <sz val="8"/>
        <color theme="1"/>
        <rFont val="ＭＳ Ｐゴシック"/>
        <family val="3"/>
        <charset val="128"/>
      </rPr>
      <t xml:space="preserve">障害者支援施設:４
</t>
    </r>
    <r>
      <rPr>
        <sz val="8"/>
        <color theme="1"/>
        <rFont val="ＭＳ ゴシック"/>
        <family val="3"/>
        <charset val="128"/>
      </rPr>
      <t>・</t>
    </r>
    <r>
      <rPr>
        <sz val="8"/>
        <color theme="1"/>
        <rFont val="ＭＳ Ｐゴシック"/>
        <family val="3"/>
        <charset val="128"/>
      </rPr>
      <t>その他：５</t>
    </r>
    <rPh sb="1" eb="4">
      <t>シチョウソン</t>
    </rPh>
    <rPh sb="4" eb="6">
      <t>ヤクショ</t>
    </rPh>
    <rPh sb="10" eb="12">
      <t>コウキョウ</t>
    </rPh>
    <rPh sb="12" eb="14">
      <t>シセツ</t>
    </rPh>
    <rPh sb="18" eb="20">
      <t>ショウガイ</t>
    </rPh>
    <rPh sb="20" eb="22">
      <t>フクシ</t>
    </rPh>
    <rPh sb="26" eb="29">
      <t>ジギョウショ</t>
    </rPh>
    <rPh sb="29" eb="30">
      <t>ナイ</t>
    </rPh>
    <rPh sb="34" eb="37">
      <t>ショウガイシャ</t>
    </rPh>
    <rPh sb="37" eb="39">
      <t>シエン</t>
    </rPh>
    <rPh sb="39" eb="40">
      <t>シ</t>
    </rPh>
    <rPh sb="40" eb="41">
      <t>セツ</t>
    </rPh>
    <rPh sb="47" eb="48">
      <t>タ</t>
    </rPh>
    <phoneticPr fontId="1"/>
  </si>
  <si>
    <t>地域移行支援
地域定着支援
両方指定あり</t>
    <rPh sb="0" eb="2">
      <t>チイキ</t>
    </rPh>
    <rPh sb="2" eb="4">
      <t>イコウ</t>
    </rPh>
    <rPh sb="4" eb="6">
      <t>シエン</t>
    </rPh>
    <rPh sb="7" eb="9">
      <t>チイキ</t>
    </rPh>
    <rPh sb="9" eb="11">
      <t>テイチャク</t>
    </rPh>
    <rPh sb="11" eb="13">
      <t>シエン</t>
    </rPh>
    <rPh sb="14" eb="16">
      <t>リョウホウ</t>
    </rPh>
    <rPh sb="16" eb="18">
      <t>シテイ</t>
    </rPh>
    <phoneticPr fontId="1"/>
  </si>
  <si>
    <t>１　直営</t>
    <rPh sb="2" eb="4">
      <t>チョクエイ</t>
    </rPh>
    <phoneticPr fontId="31"/>
  </si>
  <si>
    <t>２　委託</t>
    <rPh sb="2" eb="4">
      <t>イタク</t>
    </rPh>
    <phoneticPr fontId="31"/>
  </si>
  <si>
    <t>３　指定</t>
    <rPh sb="2" eb="4">
      <t>シテイ</t>
    </rPh>
    <phoneticPr fontId="31"/>
  </si>
  <si>
    <t>４　新型コロナのため実施せず</t>
    <rPh sb="2" eb="4">
      <t>シンガタ</t>
    </rPh>
    <rPh sb="10" eb="12">
      <t>ジッシ</t>
    </rPh>
    <phoneticPr fontId="31"/>
  </si>
  <si>
    <t>５　その他の理由により実施せず</t>
    <rPh sb="4" eb="5">
      <t>タ</t>
    </rPh>
    <rPh sb="6" eb="8">
      <t>リユウ</t>
    </rPh>
    <rPh sb="11" eb="13">
      <t>ジッシ</t>
    </rPh>
    <phoneticPr fontId="31"/>
  </si>
  <si>
    <r>
      <t>※　一般相談支援事業所について、</t>
    </r>
    <r>
      <rPr>
        <b/>
        <u/>
        <sz val="14"/>
        <color rgb="FFFF0000"/>
        <rFont val="ＤＦ特太ゴシック体"/>
        <family val="3"/>
        <charset val="128"/>
      </rPr>
      <t>指定都市・中核市</t>
    </r>
    <r>
      <rPr>
        <b/>
        <u/>
        <sz val="14"/>
        <color indexed="10"/>
        <rFont val="ＤＦ特太ゴシック体"/>
        <family val="3"/>
        <charset val="128"/>
      </rPr>
      <t>が指定するものを含め</t>
    </r>
    <r>
      <rPr>
        <b/>
        <sz val="14"/>
        <rFont val="ＤＦ特太ゴシック体"/>
        <family val="3"/>
        <charset val="128"/>
      </rPr>
      <t>全て記載してください（休止中のものを除く。）。</t>
    </r>
    <rPh sb="2" eb="4">
      <t>イッパン</t>
    </rPh>
    <rPh sb="4" eb="6">
      <t>ソウダン</t>
    </rPh>
    <rPh sb="6" eb="8">
      <t>シエン</t>
    </rPh>
    <rPh sb="8" eb="11">
      <t>ジギョウショ</t>
    </rPh>
    <rPh sb="16" eb="18">
      <t>シテイ</t>
    </rPh>
    <rPh sb="18" eb="20">
      <t>トシ</t>
    </rPh>
    <rPh sb="21" eb="24">
      <t>チュウカクシ</t>
    </rPh>
    <rPh sb="25" eb="27">
      <t>シテイ</t>
    </rPh>
    <rPh sb="32" eb="33">
      <t>フク</t>
    </rPh>
    <rPh sb="34" eb="35">
      <t>スベ</t>
    </rPh>
    <rPh sb="36" eb="38">
      <t>キサイ</t>
    </rPh>
    <rPh sb="45" eb="48">
      <t>キュウシチュウ</t>
    </rPh>
    <rPh sb="52" eb="53">
      <t>ノゾ</t>
    </rPh>
    <phoneticPr fontId="1"/>
  </si>
  <si>
    <r>
      <t>※　一般相談支援事業所について、</t>
    </r>
    <r>
      <rPr>
        <b/>
        <u/>
        <sz val="14"/>
        <color rgb="FFFF0000"/>
        <rFont val="ＤＦ特太ゴシック体"/>
        <family val="3"/>
        <charset val="128"/>
      </rPr>
      <t>指定都市・中核市が指定するものを含め</t>
    </r>
    <r>
      <rPr>
        <b/>
        <sz val="14"/>
        <rFont val="ＤＦ特太ゴシック体"/>
        <family val="3"/>
        <charset val="128"/>
      </rPr>
      <t>休止中のものを除きすべて記載してください。</t>
    </r>
    <r>
      <rPr>
        <b/>
        <sz val="14"/>
        <color rgb="FFFF0000"/>
        <rFont val="ＤＦ特太ゴシック体"/>
        <family val="3"/>
        <charset val="128"/>
      </rPr>
      <t>（別紙２に記載した事業所数と一致させること）</t>
    </r>
    <rPh sb="2" eb="4">
      <t>イッパン</t>
    </rPh>
    <rPh sb="4" eb="6">
      <t>ソウダン</t>
    </rPh>
    <rPh sb="6" eb="8">
      <t>シエン</t>
    </rPh>
    <rPh sb="8" eb="11">
      <t>ジギョウショ</t>
    </rPh>
    <rPh sb="34" eb="37">
      <t>キュウシチュウ</t>
    </rPh>
    <rPh sb="41" eb="42">
      <t>ノゾ</t>
    </rPh>
    <rPh sb="46" eb="48">
      <t>キサイ</t>
    </rPh>
    <rPh sb="56" eb="58">
      <t>ベッシ</t>
    </rPh>
    <rPh sb="60" eb="62">
      <t>キサイ</t>
    </rPh>
    <rPh sb="64" eb="67">
      <t>ジギョウショ</t>
    </rPh>
    <rPh sb="67" eb="68">
      <t>スウ</t>
    </rPh>
    <rPh sb="69" eb="71">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</si>
</sst>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sz val="6"/>
      <name val="ＭＳ Ｐゴシック"/>
      <family val="3"/>
      <charset val="128"/>
    </font>
    <font>
      <sz val="14"/>
      <name val="ＤＦ特太ゴシック体"/>
      <family val="3"/>
      <charset val="128"/>
    </font>
    <font>
      <sz val="10"/>
      <name val="ＭＳ Ｐゴシック"/>
      <family val="3"/>
      <charset val="128"/>
    </font>
    <font>
      <u/>
      <sz val="11"/>
      <color indexed="12"/>
      <name val="ＭＳ Ｐゴシック"/>
      <family val="3"/>
      <charset val="128"/>
    </font>
    <font>
      <sz val="8"/>
      <name val="ＭＳ Ｐゴシック"/>
      <family val="3"/>
      <charset val="128"/>
    </font>
    <font>
      <sz val="11"/>
      <name val="ＭＳ Ｐゴシック"/>
      <family val="3"/>
      <charset val="128"/>
    </font>
    <font>
      <sz val="9"/>
      <color indexed="81"/>
      <name val="ＭＳ Ｐゴシック"/>
      <family val="3"/>
      <charset val="128"/>
    </font>
    <font>
      <sz val="12"/>
      <name val="ＭＳ Ｐゴシック"/>
      <family val="3"/>
      <charset val="128"/>
    </font>
    <font>
      <b/>
      <i/>
      <sz val="11"/>
      <name val="ＭＳ Ｐゴシック"/>
      <family val="3"/>
      <charset val="128"/>
    </font>
    <font>
      <b/>
      <sz val="12"/>
      <name val="ＭＳ Ｐゴシック"/>
      <family val="3"/>
      <charset val="128"/>
    </font>
    <font>
      <b/>
      <sz val="10"/>
      <name val="ＭＳ Ｐゴシック"/>
      <family val="3"/>
      <charset val="128"/>
    </font>
    <font>
      <u/>
      <sz val="7.7"/>
      <name val="ＭＳ Ｐゴシック"/>
      <family val="3"/>
      <charset val="128"/>
    </font>
    <font>
      <sz val="9"/>
      <name val="ＭＳ Ｐゴシック"/>
      <family val="3"/>
      <charset val="128"/>
    </font>
    <font>
      <b/>
      <sz val="16"/>
      <name val="ＭＳ Ｐゴシック"/>
      <family val="3"/>
      <charset val="128"/>
    </font>
    <font>
      <sz val="11"/>
      <name val="ＭＳ 明朝"/>
      <family val="1"/>
      <charset val="128"/>
    </font>
    <font>
      <b/>
      <sz val="14"/>
      <name val="ＤＦ特太ゴシック体"/>
      <family val="3"/>
      <charset val="128"/>
    </font>
    <font>
      <b/>
      <u/>
      <sz val="12"/>
      <name val="ＭＳ Ｐゴシック"/>
      <family val="3"/>
      <charset val="128"/>
    </font>
    <font>
      <u/>
      <sz val="7.7"/>
      <color theme="10"/>
      <name val="ＭＳ Ｐゴシック"/>
      <family val="3"/>
      <charset val="128"/>
    </font>
    <font>
      <sz val="11"/>
      <name val="ＭＳ Ｐゴシック"/>
      <family val="3"/>
      <charset val="128"/>
      <scheme val="major"/>
    </font>
    <font>
      <sz val="11"/>
      <color rgb="FF00B0F0"/>
      <name val="ＭＳ Ｐゴシック"/>
      <family val="3"/>
      <charset val="128"/>
    </font>
    <font>
      <i/>
      <sz val="11"/>
      <color rgb="FF00B0F0"/>
      <name val="ＭＳ Ｐゴシック"/>
      <family val="3"/>
      <charset val="128"/>
    </font>
    <font>
      <sz val="11"/>
      <color rgb="FF0070C0"/>
      <name val="ＭＳ Ｐゴシック"/>
      <family val="3"/>
      <charset val="128"/>
    </font>
    <font>
      <sz val="11"/>
      <color rgb="FFFF0000"/>
      <name val="ＭＳ Ｐゴシック"/>
      <family val="3"/>
      <charset val="128"/>
    </font>
    <font>
      <i/>
      <sz val="11"/>
      <color rgb="FFFF0000"/>
      <name val="ＭＳ Ｐゴシック"/>
      <family val="3"/>
      <charset val="128"/>
    </font>
    <font>
      <sz val="20"/>
      <color theme="1"/>
      <name val="ＤＦ特太ゴシック体"/>
      <family val="3"/>
      <charset val="128"/>
    </font>
    <font>
      <sz val="11"/>
      <color theme="1"/>
      <name val="ＭＳ Ｐゴシック"/>
      <family val="3"/>
      <charset val="128"/>
    </font>
    <font>
      <b/>
      <sz val="11"/>
      <color theme="1"/>
      <name val="ＭＳ Ｐゴシック"/>
      <family val="3"/>
      <charset val="128"/>
    </font>
    <font>
      <sz val="14"/>
      <color theme="1"/>
      <name val="ＤＦ特太ゴシック体"/>
      <family val="3"/>
      <charset val="128"/>
    </font>
    <font>
      <b/>
      <u/>
      <sz val="11"/>
      <color theme="1"/>
      <name val="ＭＳ Ｐゴシック"/>
      <family val="3"/>
      <charset val="128"/>
    </font>
    <font>
      <b/>
      <sz val="14"/>
      <color rgb="FFFF0000"/>
      <name val="ＤＦ特太ゴシック体"/>
      <family val="3"/>
      <charset val="128"/>
    </font>
    <font>
      <sz val="6"/>
      <name val="ＭＳ Ｐゴシック"/>
      <family val="2"/>
      <charset val="128"/>
      <scheme val="minor"/>
    </font>
    <font>
      <sz val="11"/>
      <color theme="1"/>
      <name val="ＭＳ ゴシック"/>
      <family val="3"/>
      <charset val="128"/>
    </font>
    <font>
      <sz val="10"/>
      <color theme="1"/>
      <name val="ＭＳ Ｐゴシック"/>
      <family val="3"/>
      <charset val="128"/>
    </font>
    <font>
      <strike/>
      <sz val="11"/>
      <color theme="1"/>
      <name val="ＭＳ Ｐゴシック"/>
      <family val="3"/>
      <charset val="128"/>
    </font>
    <font>
      <sz val="10.5"/>
      <color theme="1"/>
      <name val="ＭＳ ゴシック"/>
      <family val="3"/>
      <charset val="128"/>
    </font>
    <font>
      <b/>
      <strike/>
      <sz val="11"/>
      <color theme="1"/>
      <name val="ＭＳ Ｐゴシック"/>
      <family val="3"/>
      <charset val="128"/>
    </font>
    <font>
      <sz val="12"/>
      <color theme="1"/>
      <name val="ＭＳ Ｐゴシック"/>
      <family val="3"/>
      <charset val="128"/>
    </font>
    <font>
      <b/>
      <sz val="10"/>
      <color theme="1"/>
      <name val="ＭＳ Ｐゴシック"/>
      <family val="3"/>
      <charset val="128"/>
    </font>
    <font>
      <b/>
      <strike/>
      <u/>
      <sz val="11"/>
      <color theme="1"/>
      <name val="ＭＳ Ｐゴシック"/>
      <family val="3"/>
      <charset val="128"/>
    </font>
    <font>
      <sz val="9"/>
      <color theme="1"/>
      <name val="ＭＳ Ｐゴシック"/>
      <family val="3"/>
      <charset val="128"/>
    </font>
    <font>
      <sz val="8"/>
      <color theme="1"/>
      <name val="ＭＳ Ｐゴシック"/>
      <family val="3"/>
      <charset val="128"/>
    </font>
    <font>
      <sz val="8"/>
      <color theme="1"/>
      <name val="ＭＳ ゴシック"/>
      <family val="3"/>
      <charset val="128"/>
    </font>
    <font>
      <b/>
      <u/>
      <sz val="14"/>
      <color rgb="FFFF0000"/>
      <name val="ＤＦ特太ゴシック体"/>
      <family val="3"/>
      <charset val="128"/>
    </font>
    <font>
      <b/>
      <u/>
      <sz val="14"/>
      <color indexed="10"/>
      <name val="ＤＦ特太ゴシック体"/>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hair">
        <color indexed="64"/>
      </left>
      <right style="hair">
        <color indexed="64"/>
      </right>
      <top style="thin">
        <color indexed="64"/>
      </top>
      <bottom style="thin">
        <color indexed="64"/>
      </bottom>
      <diagonal style="hair">
        <color indexed="64"/>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0" fontId="6" fillId="0" borderId="0"/>
  </cellStyleXfs>
  <cellXfs count="273">
    <xf numFmtId="0" fontId="0" fillId="0" borderId="0" xfId="0"/>
    <xf numFmtId="0" fontId="2" fillId="0" borderId="0" xfId="0" applyFont="1" applyAlignment="1">
      <alignment horizontal="center" vertical="center"/>
    </xf>
    <xf numFmtId="0" fontId="0" fillId="0" borderId="0" xfId="0" applyFont="1" applyAlignment="1">
      <alignment horizontal="left" wrapText="1"/>
    </xf>
    <xf numFmtId="0" fontId="19" fillId="0" borderId="0" xfId="0" applyFont="1" applyFill="1" applyAlignment="1">
      <alignment wrapText="1"/>
    </xf>
    <xf numFmtId="0" fontId="0" fillId="0" borderId="0" xfId="0" applyFont="1"/>
    <xf numFmtId="0" fontId="0" fillId="0" borderId="0" xfId="0" applyAlignment="1">
      <alignment vertical="center"/>
    </xf>
    <xf numFmtId="0" fontId="2" fillId="0" borderId="0" xfId="0" applyFont="1" applyAlignment="1">
      <alignment vertical="center"/>
    </xf>
    <xf numFmtId="0" fontId="2" fillId="0" borderId="0" xfId="0" applyFont="1" applyFill="1" applyAlignment="1">
      <alignment horizontal="center" vertical="center"/>
    </xf>
    <xf numFmtId="0" fontId="8" fillId="0"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center"/>
    </xf>
    <xf numFmtId="0" fontId="9" fillId="0" borderId="0" xfId="0" applyFont="1"/>
    <xf numFmtId="0" fontId="0" fillId="0" borderId="0" xfId="0" applyFont="1" applyFill="1"/>
    <xf numFmtId="0" fontId="9" fillId="0" borderId="0" xfId="1" applyFont="1" applyFill="1" applyBorder="1" applyAlignment="1" applyProtection="1"/>
    <xf numFmtId="0" fontId="11" fillId="2" borderId="3" xfId="0" applyFont="1" applyFill="1" applyBorder="1" applyAlignment="1">
      <alignment horizontal="center" vertical="top" wrapText="1"/>
    </xf>
    <xf numFmtId="0" fontId="0" fillId="0" borderId="4" xfId="0" applyFont="1" applyBorder="1" applyAlignment="1">
      <alignment vertical="center"/>
    </xf>
    <xf numFmtId="0" fontId="0" fillId="0" borderId="4" xfId="0" applyFont="1" applyBorder="1" applyAlignment="1">
      <alignment horizontal="center" vertical="center"/>
    </xf>
    <xf numFmtId="0" fontId="0" fillId="0" borderId="4" xfId="0" applyFont="1" applyBorder="1" applyAlignment="1">
      <alignment vertical="center" wrapText="1"/>
    </xf>
    <xf numFmtId="0" fontId="12" fillId="0" borderId="0" xfId="1" applyFont="1" applyFill="1" applyBorder="1" applyAlignment="1" applyProtection="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xf numFmtId="0" fontId="0" fillId="0" borderId="4" xfId="0" applyNumberFormat="1" applyFont="1" applyBorder="1" applyAlignment="1">
      <alignment vertical="center"/>
    </xf>
    <xf numFmtId="0" fontId="0" fillId="0" borderId="7" xfId="0" applyFont="1" applyBorder="1" applyAlignment="1">
      <alignment vertical="center"/>
    </xf>
    <xf numFmtId="0" fontId="0" fillId="0" borderId="1" xfId="0" applyNumberFormat="1" applyFont="1" applyBorder="1" applyAlignment="1">
      <alignment vertical="center"/>
    </xf>
    <xf numFmtId="0" fontId="0" fillId="0" borderId="0" xfId="0" applyFont="1" applyBorder="1"/>
    <xf numFmtId="0" fontId="0" fillId="0" borderId="0" xfId="0" applyFont="1" applyAlignment="1">
      <alignment horizontal="center" vertical="center" wrapText="1" shrinkToFit="1"/>
    </xf>
    <xf numFmtId="0" fontId="0" fillId="0" borderId="0" xfId="0" applyFont="1" applyAlignment="1">
      <alignment horizontal="center" vertical="center" shrinkToFit="1"/>
    </xf>
    <xf numFmtId="0" fontId="8" fillId="2" borderId="13" xfId="0" applyFont="1"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horizontal="center" vertical="center"/>
    </xf>
    <xf numFmtId="0" fontId="0" fillId="0" borderId="0" xfId="0" applyFont="1" applyBorder="1" applyAlignment="1">
      <alignment horizontal="center" vertical="center"/>
    </xf>
    <xf numFmtId="49" fontId="0" fillId="0" borderId="4" xfId="2" applyNumberFormat="1" applyFont="1" applyBorder="1" applyAlignment="1" applyProtection="1">
      <alignment horizontal="center" vertical="center"/>
    </xf>
    <xf numFmtId="0" fontId="20" fillId="0" borderId="0" xfId="0" applyFont="1" applyAlignment="1">
      <alignment horizontal="center"/>
    </xf>
    <xf numFmtId="0" fontId="20" fillId="0" borderId="34" xfId="0" applyFont="1" applyBorder="1" applyAlignment="1" applyProtection="1">
      <alignment vertical="center" shrinkToFit="1"/>
    </xf>
    <xf numFmtId="0" fontId="20" fillId="0" borderId="5" xfId="0" applyFont="1" applyBorder="1" applyAlignment="1" applyProtection="1">
      <alignment horizontal="center" vertical="center" shrinkToFit="1"/>
    </xf>
    <xf numFmtId="0" fontId="21" fillId="0" borderId="0" xfId="0" applyFont="1" applyAlignment="1">
      <alignment horizontal="center" vertical="center" shrinkToFit="1"/>
    </xf>
    <xf numFmtId="0" fontId="20" fillId="0" borderId="35" xfId="0" applyFont="1" applyBorder="1" applyAlignment="1" applyProtection="1">
      <alignment horizontal="center" vertical="center" shrinkToFit="1"/>
    </xf>
    <xf numFmtId="0" fontId="20" fillId="0" borderId="5" xfId="0" applyFont="1" applyFill="1" applyBorder="1" applyAlignment="1" applyProtection="1">
      <alignment vertical="center" shrinkToFit="1"/>
    </xf>
    <xf numFmtId="0" fontId="0" fillId="0" borderId="36" xfId="0" applyFont="1" applyBorder="1"/>
    <xf numFmtId="0" fontId="0" fillId="0" borderId="36" xfId="0" applyNumberFormat="1" applyFont="1" applyBorder="1"/>
    <xf numFmtId="0" fontId="15" fillId="0" borderId="0" xfId="0" applyFont="1" applyAlignment="1">
      <alignment horizontal="center" vertical="center"/>
    </xf>
    <xf numFmtId="0" fontId="20" fillId="0" borderId="0" xfId="0" applyFont="1"/>
    <xf numFmtId="0" fontId="16" fillId="0" borderId="0" xfId="0" applyFont="1" applyAlignment="1">
      <alignment vertical="center"/>
    </xf>
    <xf numFmtId="0" fontId="23" fillId="0" borderId="4" xfId="0" applyFont="1" applyBorder="1" applyAlignment="1" applyProtection="1">
      <alignment horizontal="center" vertical="center"/>
    </xf>
    <xf numFmtId="0" fontId="24" fillId="0" borderId="0" xfId="0" applyFont="1" applyAlignment="1">
      <alignment horizontal="center" vertical="center" shrinkToFit="1"/>
    </xf>
    <xf numFmtId="0" fontId="23" fillId="0" borderId="5" xfId="0" applyFont="1" applyBorder="1" applyAlignment="1" applyProtection="1">
      <alignment horizontal="center" vertical="center" shrinkToFit="1"/>
    </xf>
    <xf numFmtId="0" fontId="23" fillId="0" borderId="5" xfId="0" applyFont="1" applyFill="1" applyBorder="1" applyAlignment="1" applyProtection="1">
      <alignment vertical="center" shrinkToFit="1"/>
    </xf>
    <xf numFmtId="0" fontId="25" fillId="0" borderId="0" xfId="0" applyFont="1" applyFill="1" applyAlignment="1" applyProtection="1">
      <alignment vertical="center"/>
    </xf>
    <xf numFmtId="0" fontId="0" fillId="0" borderId="37" xfId="0" applyFont="1" applyBorder="1" applyAlignment="1">
      <alignment horizontal="center" vertical="center"/>
    </xf>
    <xf numFmtId="0" fontId="26" fillId="0" borderId="0" xfId="0" applyFont="1" applyFill="1" applyAlignment="1" applyProtection="1">
      <alignment vertical="center"/>
    </xf>
    <xf numFmtId="0" fontId="27" fillId="0" borderId="2" xfId="0" applyFont="1" applyFill="1" applyBorder="1" applyAlignment="1" applyProtection="1">
      <alignment vertical="center"/>
      <protection locked="0"/>
    </xf>
    <xf numFmtId="0" fontId="28" fillId="0" borderId="0" xfId="0" applyFont="1" applyFill="1" applyAlignment="1" applyProtection="1">
      <alignment vertical="center"/>
    </xf>
    <xf numFmtId="0" fontId="29" fillId="0" borderId="0" xfId="0" applyFont="1" applyFill="1" applyAlignment="1" applyProtection="1">
      <alignment vertical="center"/>
    </xf>
    <xf numFmtId="0" fontId="26" fillId="0" borderId="0" xfId="0" applyFont="1" applyFill="1" applyAlignment="1" applyProtection="1">
      <alignment horizontal="left" vertical="center"/>
    </xf>
    <xf numFmtId="0" fontId="26" fillId="4" borderId="0" xfId="0" applyFont="1" applyFill="1" applyAlignment="1" applyProtection="1">
      <alignment vertical="center"/>
    </xf>
    <xf numFmtId="0" fontId="27" fillId="0" borderId="0" xfId="0" applyFont="1" applyFill="1" applyAlignment="1" applyProtection="1">
      <alignment vertical="center"/>
    </xf>
    <xf numFmtId="0" fontId="6" fillId="0" borderId="0" xfId="3" applyAlignment="1">
      <alignment horizontal="left" vertical="center" shrinkToFit="1"/>
    </xf>
    <xf numFmtId="0" fontId="6" fillId="0" borderId="0" xfId="3" applyAlignment="1">
      <alignment horizontal="center" vertical="center" shrinkToFit="1"/>
    </xf>
    <xf numFmtId="0" fontId="6" fillId="0" borderId="0" xfId="3" applyFill="1" applyAlignment="1">
      <alignment horizontal="center" vertical="center" shrinkToFit="1"/>
    </xf>
    <xf numFmtId="0" fontId="6" fillId="0" borderId="0" xfId="3" applyAlignment="1">
      <alignment horizontal="left" vertical="center"/>
    </xf>
    <xf numFmtId="0" fontId="6" fillId="0" borderId="0" xfId="3" applyBorder="1" applyAlignment="1">
      <alignment horizontal="center" vertical="center" shrinkToFit="1"/>
    </xf>
    <xf numFmtId="0" fontId="6" fillId="3" borderId="14" xfId="3" applyFill="1" applyBorder="1" applyAlignment="1">
      <alignment horizontal="center" vertical="center" shrinkToFit="1"/>
    </xf>
    <xf numFmtId="0" fontId="6" fillId="3" borderId="15" xfId="3" applyFill="1" applyBorder="1" applyAlignment="1">
      <alignment horizontal="center" vertical="center" shrinkToFit="1"/>
    </xf>
    <xf numFmtId="0" fontId="6" fillId="3" borderId="16" xfId="3" applyFill="1" applyBorder="1" applyAlignment="1">
      <alignment horizontal="center" vertical="center" shrinkToFit="1"/>
    </xf>
    <xf numFmtId="0" fontId="13" fillId="3" borderId="15" xfId="3" applyFont="1" applyFill="1" applyBorder="1" applyAlignment="1">
      <alignment horizontal="left" vertical="center" wrapText="1" shrinkToFit="1"/>
    </xf>
    <xf numFmtId="0" fontId="13" fillId="3" borderId="16" xfId="3" applyFont="1" applyFill="1" applyBorder="1" applyAlignment="1">
      <alignment horizontal="left" vertical="center" wrapText="1" shrinkToFit="1"/>
    </xf>
    <xf numFmtId="0" fontId="6" fillId="0" borderId="17" xfId="3" applyBorder="1" applyAlignment="1">
      <alignment horizontal="left" vertical="center" shrinkToFit="1"/>
    </xf>
    <xf numFmtId="0" fontId="6" fillId="0" borderId="31" xfId="3" applyBorder="1" applyAlignment="1">
      <alignment horizontal="center" vertical="center" shrinkToFit="1"/>
    </xf>
    <xf numFmtId="0" fontId="6" fillId="0" borderId="17" xfId="3" applyBorder="1" applyAlignment="1">
      <alignment horizontal="center" vertical="center" shrinkToFit="1"/>
    </xf>
    <xf numFmtId="0" fontId="6" fillId="0" borderId="18" xfId="3" applyBorder="1" applyAlignment="1">
      <alignment horizontal="center" vertical="center" shrinkToFit="1"/>
    </xf>
    <xf numFmtId="0" fontId="6" fillId="0" borderId="19" xfId="3" applyBorder="1" applyAlignment="1">
      <alignment horizontal="center" vertical="center" shrinkToFit="1"/>
    </xf>
    <xf numFmtId="0" fontId="6" fillId="0" borderId="20" xfId="3" applyBorder="1" applyAlignment="1">
      <alignment horizontal="center" vertical="center" shrinkToFit="1"/>
    </xf>
    <xf numFmtId="0" fontId="22" fillId="0" borderId="19" xfId="3" applyFont="1" applyBorder="1" applyAlignment="1">
      <alignment horizontal="center" vertical="center" shrinkToFit="1"/>
    </xf>
    <xf numFmtId="0" fontId="6" fillId="0" borderId="21" xfId="3" applyBorder="1" applyAlignment="1">
      <alignment horizontal="left" vertical="center" shrinkToFit="1"/>
    </xf>
    <xf numFmtId="0" fontId="6" fillId="0" borderId="32" xfId="3" applyBorder="1" applyAlignment="1">
      <alignment horizontal="center" vertical="center" shrinkToFit="1"/>
    </xf>
    <xf numFmtId="0" fontId="6" fillId="0" borderId="21" xfId="3" applyBorder="1" applyAlignment="1">
      <alignment horizontal="center" vertical="center" shrinkToFit="1"/>
    </xf>
    <xf numFmtId="0" fontId="6" fillId="0" borderId="22" xfId="3" applyBorder="1" applyAlignment="1">
      <alignment horizontal="center" vertical="center" shrinkToFit="1"/>
    </xf>
    <xf numFmtId="0" fontId="6" fillId="0" borderId="23" xfId="3" applyBorder="1" applyAlignment="1">
      <alignment horizontal="center" vertical="center" shrinkToFit="1"/>
    </xf>
    <xf numFmtId="0" fontId="6" fillId="0" borderId="24" xfId="3" applyBorder="1" applyAlignment="1">
      <alignment horizontal="center" vertical="center" shrinkToFit="1"/>
    </xf>
    <xf numFmtId="0" fontId="22" fillId="0" borderId="23" xfId="3" applyFont="1" applyBorder="1" applyAlignment="1">
      <alignment horizontal="center" vertical="center" shrinkToFit="1"/>
    </xf>
    <xf numFmtId="0" fontId="6" fillId="0" borderId="50" xfId="3" applyBorder="1" applyAlignment="1">
      <alignment horizontal="left" vertical="center" shrinkToFit="1"/>
    </xf>
    <xf numFmtId="0" fontId="6" fillId="0" borderId="33" xfId="3" applyBorder="1" applyAlignment="1">
      <alignment horizontal="center" vertical="center" shrinkToFit="1"/>
    </xf>
    <xf numFmtId="0" fontId="6" fillId="0" borderId="50" xfId="3" applyBorder="1" applyAlignment="1">
      <alignment horizontal="center" vertical="center" shrinkToFit="1"/>
    </xf>
    <xf numFmtId="0" fontId="6" fillId="0" borderId="51" xfId="3" applyBorder="1" applyAlignment="1">
      <alignment horizontal="center" vertical="center" shrinkToFit="1"/>
    </xf>
    <xf numFmtId="0" fontId="6" fillId="0" borderId="52" xfId="3" applyBorder="1" applyAlignment="1">
      <alignment horizontal="center" vertical="center" shrinkToFit="1"/>
    </xf>
    <xf numFmtId="0" fontId="6" fillId="0" borderId="53" xfId="3" applyBorder="1" applyAlignment="1">
      <alignment horizontal="center" vertical="center" shrinkToFit="1"/>
    </xf>
    <xf numFmtId="0" fontId="22" fillId="0" borderId="52" xfId="3" applyFont="1" applyBorder="1" applyAlignment="1">
      <alignment horizontal="center" vertical="center" shrinkToFit="1"/>
    </xf>
    <xf numFmtId="0" fontId="6" fillId="0" borderId="26" xfId="3" applyBorder="1" applyAlignment="1">
      <alignment horizontal="center" vertical="center" shrinkToFit="1"/>
    </xf>
    <xf numFmtId="0" fontId="6" fillId="0" borderId="1" xfId="3" applyBorder="1" applyAlignment="1">
      <alignment horizontal="center" vertical="center" shrinkToFit="1"/>
    </xf>
    <xf numFmtId="0" fontId="6" fillId="0" borderId="30" xfId="3" applyBorder="1" applyAlignment="1">
      <alignment horizontal="center" vertical="center" shrinkToFit="1"/>
    </xf>
    <xf numFmtId="0" fontId="6" fillId="0" borderId="29" xfId="3" applyBorder="1" applyAlignment="1">
      <alignment horizontal="center" vertical="center" shrinkToFit="1"/>
    </xf>
    <xf numFmtId="0" fontId="6" fillId="0" borderId="14" xfId="3" applyBorder="1" applyAlignment="1">
      <alignment horizontal="center" vertical="center" shrinkToFit="1"/>
    </xf>
    <xf numFmtId="0" fontId="6" fillId="0" borderId="15" xfId="3" applyBorder="1" applyAlignment="1">
      <alignment horizontal="center" vertical="center" shrinkToFit="1"/>
    </xf>
    <xf numFmtId="0" fontId="6" fillId="0" borderId="16" xfId="3" applyBorder="1" applyAlignment="1">
      <alignment horizontal="center" vertical="center" shrinkToFit="1"/>
    </xf>
    <xf numFmtId="0" fontId="6" fillId="0" borderId="54" xfId="3" applyBorder="1" applyAlignment="1">
      <alignment horizontal="center" vertical="center" shrinkToFit="1"/>
    </xf>
    <xf numFmtId="0" fontId="6" fillId="0" borderId="28" xfId="3" applyBorder="1" applyAlignment="1">
      <alignment horizontal="center" vertical="center" shrinkToFit="1"/>
    </xf>
    <xf numFmtId="0" fontId="6" fillId="0" borderId="0" xfId="3" applyFont="1" applyBorder="1" applyAlignment="1">
      <alignment horizontal="center" vertical="center" shrinkToFit="1"/>
    </xf>
    <xf numFmtId="0" fontId="6" fillId="0" borderId="0" xfId="3" applyFont="1" applyFill="1" applyBorder="1" applyAlignment="1">
      <alignment horizontal="center" vertical="center" shrinkToFit="1"/>
    </xf>
    <xf numFmtId="0" fontId="6" fillId="0" borderId="0" xfId="3" applyFont="1" applyAlignment="1">
      <alignment horizontal="center" vertical="center" shrinkToFit="1"/>
    </xf>
    <xf numFmtId="0" fontId="6" fillId="0" borderId="17" xfId="3" applyFont="1" applyBorder="1" applyAlignment="1">
      <alignment horizontal="left" vertical="center" shrinkToFit="1"/>
    </xf>
    <xf numFmtId="0" fontId="6" fillId="4" borderId="28" xfId="3" applyFont="1" applyFill="1" applyBorder="1" applyAlignment="1">
      <alignment horizontal="left" vertical="center" shrinkToFit="1"/>
    </xf>
    <xf numFmtId="0" fontId="6" fillId="0" borderId="25" xfId="3" applyBorder="1" applyAlignment="1">
      <alignment horizontal="center" vertical="center" shrinkToFit="1"/>
    </xf>
    <xf numFmtId="0" fontId="6" fillId="0" borderId="27" xfId="3" applyBorder="1" applyAlignment="1">
      <alignment horizontal="center" vertical="center" shrinkToFit="1"/>
    </xf>
    <xf numFmtId="0" fontId="6" fillId="4" borderId="50" xfId="3" applyFont="1" applyFill="1" applyBorder="1" applyAlignment="1">
      <alignment horizontal="left" vertical="center" shrinkToFit="1"/>
    </xf>
    <xf numFmtId="0" fontId="6" fillId="0" borderId="40" xfId="3" applyBorder="1" applyAlignment="1">
      <alignment horizontal="center" vertical="center" shrinkToFit="1"/>
    </xf>
    <xf numFmtId="0" fontId="26" fillId="2" borderId="3" xfId="0" applyFont="1" applyFill="1" applyBorder="1" applyAlignment="1">
      <alignment horizontal="center" vertical="center" wrapText="1"/>
    </xf>
    <xf numFmtId="0" fontId="6" fillId="3" borderId="1" xfId="3" applyFill="1" applyBorder="1" applyAlignment="1">
      <alignment horizontal="center" vertical="center" shrinkToFit="1"/>
    </xf>
    <xf numFmtId="0" fontId="13" fillId="3" borderId="14" xfId="3" applyFont="1" applyFill="1" applyBorder="1" applyAlignment="1">
      <alignment horizontal="left" vertical="center" wrapText="1" shrinkToFit="1"/>
    </xf>
    <xf numFmtId="0" fontId="6" fillId="3" borderId="13" xfId="3" applyFill="1" applyBorder="1" applyAlignment="1">
      <alignment horizontal="center" vertical="center" shrinkToFit="1"/>
    </xf>
    <xf numFmtId="0" fontId="13" fillId="3" borderId="4" xfId="3" applyFont="1" applyFill="1" applyBorder="1" applyAlignment="1">
      <alignment horizontal="center" vertical="center" wrapText="1" shrinkToFit="1"/>
    </xf>
    <xf numFmtId="0" fontId="6" fillId="0" borderId="0" xfId="3" applyAlignment="1">
      <alignment vertical="center" shrinkToFit="1"/>
    </xf>
    <xf numFmtId="0" fontId="6" fillId="0" borderId="55" xfId="3" applyBorder="1" applyAlignment="1">
      <alignment horizontal="center" vertical="center" shrinkToFit="1"/>
    </xf>
    <xf numFmtId="0" fontId="32" fillId="0" borderId="0" xfId="3" applyFont="1" applyAlignment="1">
      <alignment horizontal="left" vertical="center"/>
    </xf>
    <xf numFmtId="0" fontId="6" fillId="0" borderId="28" xfId="3" applyBorder="1" applyAlignment="1">
      <alignment horizontal="left" vertical="center" shrinkToFit="1"/>
    </xf>
    <xf numFmtId="0" fontId="22" fillId="0" borderId="26" xfId="3" applyFont="1" applyBorder="1" applyAlignment="1">
      <alignment horizontal="center" vertical="center" shrinkToFit="1"/>
    </xf>
    <xf numFmtId="0" fontId="26" fillId="0" borderId="0" xfId="0" applyFont="1" applyFill="1" applyAlignment="1" applyProtection="1">
      <alignment horizontal="right" vertical="center"/>
    </xf>
    <xf numFmtId="0" fontId="33" fillId="0" borderId="0" xfId="0" applyFont="1" applyFill="1" applyAlignment="1" applyProtection="1">
      <alignment horizontal="left" vertical="center"/>
    </xf>
    <xf numFmtId="0" fontId="26" fillId="0" borderId="0" xfId="0" applyFont="1" applyFill="1" applyBorder="1" applyAlignment="1" applyProtection="1">
      <alignment horizontal="left" vertical="center"/>
    </xf>
    <xf numFmtId="0" fontId="27" fillId="0" borderId="2" xfId="0" applyFont="1" applyFill="1" applyBorder="1" applyAlignment="1" applyProtection="1">
      <alignment horizontal="right" vertical="center"/>
      <protection locked="0"/>
    </xf>
    <xf numFmtId="0" fontId="26" fillId="0" borderId="0" xfId="0" applyFont="1" applyFill="1" applyBorder="1" applyAlignment="1" applyProtection="1">
      <alignment horizontal="center" vertical="center"/>
    </xf>
    <xf numFmtId="0" fontId="27" fillId="0" borderId="8" xfId="0" applyFont="1" applyFill="1" applyBorder="1" applyAlignment="1" applyProtection="1">
      <alignment horizontal="center" vertical="center"/>
    </xf>
    <xf numFmtId="0" fontId="34" fillId="0" borderId="0" xfId="0" applyFont="1" applyFill="1" applyBorder="1" applyAlignment="1" applyProtection="1">
      <alignment vertical="center"/>
    </xf>
    <xf numFmtId="0" fontId="26" fillId="0" borderId="9"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2" xfId="0" applyFont="1" applyFill="1" applyBorder="1" applyAlignment="1" applyProtection="1">
      <alignment horizontal="center" vertical="center" shrinkToFit="1"/>
    </xf>
    <xf numFmtId="0" fontId="34" fillId="0" borderId="0" xfId="0" applyFont="1" applyFill="1" applyAlignment="1" applyProtection="1">
      <alignment vertical="center"/>
    </xf>
    <xf numFmtId="0" fontId="26" fillId="0" borderId="0" xfId="0" applyFont="1" applyFill="1" applyBorder="1" applyAlignment="1" applyProtection="1">
      <alignment horizontal="right" vertical="center"/>
    </xf>
    <xf numFmtId="0" fontId="35" fillId="0" borderId="0" xfId="0" applyFont="1" applyFill="1" applyAlignment="1" applyProtection="1">
      <alignment vertical="center"/>
    </xf>
    <xf numFmtId="0" fontId="27" fillId="0" borderId="0" xfId="0" applyFont="1" applyFill="1" applyBorder="1" applyAlignment="1" applyProtection="1">
      <alignment horizontal="left" vertical="center"/>
    </xf>
    <xf numFmtId="0" fontId="26" fillId="0" borderId="11" xfId="0" applyFont="1" applyFill="1" applyBorder="1" applyAlignment="1" applyProtection="1">
      <alignment horizontal="center" vertical="center"/>
    </xf>
    <xf numFmtId="0" fontId="26" fillId="0" borderId="12" xfId="0" applyFont="1" applyFill="1" applyBorder="1" applyAlignment="1" applyProtection="1">
      <alignment horizontal="center" vertical="center"/>
    </xf>
    <xf numFmtId="0" fontId="26" fillId="0" borderId="0" xfId="0" applyFont="1" applyFill="1" applyAlignment="1" applyProtection="1">
      <alignment horizontal="center" vertical="center"/>
    </xf>
    <xf numFmtId="0" fontId="27" fillId="0" borderId="0" xfId="0" applyFont="1" applyFill="1" applyBorder="1" applyAlignment="1" applyProtection="1">
      <alignment horizontal="right" vertical="center"/>
    </xf>
    <xf numFmtId="0" fontId="34" fillId="0" borderId="0" xfId="0" applyFont="1" applyFill="1" applyAlignment="1" applyProtection="1">
      <alignment vertical="center" wrapText="1"/>
    </xf>
    <xf numFmtId="0" fontId="34" fillId="0" borderId="0" xfId="0" applyFont="1" applyFill="1" applyAlignment="1" applyProtection="1">
      <alignment horizontal="left" vertical="center"/>
    </xf>
    <xf numFmtId="0" fontId="34" fillId="0" borderId="0" xfId="0" applyFont="1" applyFill="1" applyBorder="1" applyAlignment="1" applyProtection="1">
      <alignment horizontal="left" vertical="center"/>
    </xf>
    <xf numFmtId="0" fontId="26" fillId="4" borderId="0" xfId="0" applyFont="1" applyFill="1" applyAlignment="1" applyProtection="1">
      <alignment horizontal="left" vertical="center"/>
    </xf>
    <xf numFmtId="0" fontId="27" fillId="4" borderId="2" xfId="0" applyFont="1" applyFill="1" applyBorder="1" applyAlignment="1" applyProtection="1">
      <alignment horizontal="right" vertical="center"/>
      <protection locked="0"/>
    </xf>
    <xf numFmtId="0" fontId="26" fillId="4" borderId="0" xfId="0" applyFont="1" applyFill="1" applyBorder="1" applyAlignment="1" applyProtection="1">
      <alignment horizontal="center" vertical="center"/>
    </xf>
    <xf numFmtId="38" fontId="27" fillId="4" borderId="0" xfId="0" applyNumberFormat="1" applyFont="1" applyFill="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xf>
    <xf numFmtId="0" fontId="26" fillId="0" borderId="0" xfId="0" applyFont="1" applyAlignment="1" applyProtection="1">
      <alignment horizontal="right" vertical="center"/>
    </xf>
    <xf numFmtId="0" fontId="33" fillId="0" borderId="0" xfId="0" applyFont="1" applyAlignment="1" applyProtection="1">
      <alignment horizontal="left" vertical="center"/>
    </xf>
    <xf numFmtId="0" fontId="26" fillId="0" borderId="0" xfId="0" applyFont="1" applyFill="1" applyAlignment="1" applyProtection="1">
      <alignment vertical="top"/>
    </xf>
    <xf numFmtId="0" fontId="36" fillId="0" borderId="0" xfId="0" applyFont="1" applyFill="1" applyAlignment="1" applyProtection="1">
      <alignment vertical="center"/>
    </xf>
    <xf numFmtId="0" fontId="26" fillId="0" borderId="0" xfId="0" applyFont="1" applyAlignment="1" applyProtection="1">
      <alignment vertical="center" shrinkToFit="1"/>
    </xf>
    <xf numFmtId="0" fontId="27" fillId="0" borderId="2" xfId="0" applyFont="1" applyFill="1" applyBorder="1" applyAlignment="1" applyProtection="1">
      <alignment horizontal="left" vertical="center"/>
      <protection locked="0"/>
    </xf>
    <xf numFmtId="0" fontId="37" fillId="2" borderId="1" xfId="0" applyFont="1" applyFill="1" applyBorder="1" applyAlignment="1">
      <alignment horizontal="center" wrapText="1"/>
    </xf>
    <xf numFmtId="0" fontId="38" fillId="2" borderId="3" xfId="0" applyFont="1" applyFill="1" applyBorder="1" applyAlignment="1">
      <alignment horizontal="center" vertical="top" wrapText="1"/>
    </xf>
    <xf numFmtId="0" fontId="33" fillId="2" borderId="13" xfId="0" applyFont="1" applyFill="1" applyBorder="1" applyAlignment="1">
      <alignment vertical="center" wrapText="1"/>
    </xf>
    <xf numFmtId="0" fontId="6" fillId="0" borderId="56" xfId="3" applyBorder="1" applyAlignment="1">
      <alignment horizontal="center" vertical="center" shrinkToFit="1"/>
    </xf>
    <xf numFmtId="0" fontId="6" fillId="0" borderId="41" xfId="3" applyBorder="1" applyAlignment="1">
      <alignment horizontal="center" vertical="center" shrinkToFit="1"/>
    </xf>
    <xf numFmtId="0" fontId="0" fillId="6" borderId="4" xfId="0" applyFont="1" applyFill="1" applyBorder="1" applyAlignment="1">
      <alignment vertical="center"/>
    </xf>
    <xf numFmtId="0" fontId="0" fillId="6" borderId="4" xfId="0" applyFont="1" applyFill="1" applyBorder="1" applyAlignment="1">
      <alignment horizontal="center" vertical="center"/>
    </xf>
    <xf numFmtId="0" fontId="0" fillId="6" borderId="4" xfId="0" applyFont="1" applyFill="1" applyBorder="1" applyAlignment="1">
      <alignment vertical="center" wrapText="1"/>
    </xf>
    <xf numFmtId="0" fontId="0" fillId="6" borderId="6" xfId="0" applyFont="1" applyFill="1" applyBorder="1" applyAlignment="1">
      <alignment vertical="center"/>
    </xf>
    <xf numFmtId="0" fontId="0" fillId="6" borderId="4" xfId="0" applyNumberFormat="1" applyFont="1" applyFill="1" applyBorder="1" applyAlignment="1">
      <alignment vertical="center"/>
    </xf>
    <xf numFmtId="0" fontId="0" fillId="6" borderId="5" xfId="0" applyFont="1" applyFill="1" applyBorder="1" applyAlignment="1">
      <alignment vertical="center" wrapText="1"/>
    </xf>
    <xf numFmtId="0" fontId="0" fillId="6" borderId="5" xfId="0" applyFont="1" applyFill="1" applyBorder="1" applyAlignment="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center" wrapText="1"/>
    </xf>
    <xf numFmtId="0" fontId="26" fillId="0" borderId="0" xfId="0" applyFont="1" applyFill="1" applyAlignment="1" applyProtection="1">
      <alignment vertical="center" wrapText="1"/>
    </xf>
    <xf numFmtId="0" fontId="27" fillId="0" borderId="38" xfId="0" applyFont="1" applyFill="1" applyBorder="1" applyAlignment="1" applyProtection="1">
      <alignment horizontal="center" vertical="center"/>
    </xf>
    <xf numFmtId="0" fontId="27" fillId="0" borderId="39" xfId="0" applyFont="1" applyFill="1" applyBorder="1" applyAlignment="1" applyProtection="1">
      <alignment horizontal="center" vertical="center"/>
    </xf>
    <xf numFmtId="0" fontId="26" fillId="0" borderId="0" xfId="0" applyFont="1" applyFill="1" applyAlignment="1" applyProtection="1">
      <alignment vertical="center" shrinkToFi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0" fillId="0" borderId="3"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6" xfId="0" applyFont="1" applyFill="1" applyBorder="1" applyAlignment="1">
      <alignment horizontal="center" vertical="center"/>
    </xf>
    <xf numFmtId="0" fontId="20" fillId="0" borderId="47" xfId="0" applyFont="1" applyBorder="1" applyAlignment="1">
      <alignment horizontal="center"/>
    </xf>
    <xf numFmtId="0" fontId="26" fillId="5" borderId="1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7" fillId="2" borderId="37"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48" xfId="0" applyFont="1" applyFill="1" applyBorder="1" applyAlignment="1">
      <alignment horizontal="center" vertical="center" wrapText="1"/>
    </xf>
    <xf numFmtId="0" fontId="26" fillId="2" borderId="49"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26" fillId="2" borderId="43"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5" borderId="40" xfId="0" applyFont="1" applyFill="1" applyBorder="1" applyAlignment="1">
      <alignment horizontal="center" vertical="center" wrapText="1"/>
    </xf>
    <xf numFmtId="0" fontId="26" fillId="5" borderId="41" xfId="0" applyFont="1" applyFill="1" applyBorder="1" applyAlignment="1">
      <alignment horizontal="center" vertical="center" wrapText="1"/>
    </xf>
    <xf numFmtId="0" fontId="26" fillId="5" borderId="42" xfId="0" applyFont="1" applyFill="1" applyBorder="1" applyAlignment="1">
      <alignment horizontal="center" vertical="center" wrapText="1"/>
    </xf>
    <xf numFmtId="0" fontId="26" fillId="5" borderId="43" xfId="0" applyFont="1" applyFill="1" applyBorder="1" applyAlignment="1">
      <alignment horizontal="center" vertical="center" wrapText="1"/>
    </xf>
    <xf numFmtId="0" fontId="26" fillId="5" borderId="46" xfId="0" applyFont="1" applyFill="1" applyBorder="1" applyAlignment="1">
      <alignment horizontal="center" vertical="center" wrapText="1"/>
    </xf>
    <xf numFmtId="0" fontId="26" fillId="5" borderId="47"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44"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45" xfId="0" applyFont="1" applyFill="1" applyBorder="1" applyAlignment="1">
      <alignment horizontal="center" vertical="center" wrapText="1"/>
    </xf>
    <xf numFmtId="0" fontId="37" fillId="2" borderId="41" xfId="0" applyFont="1" applyFill="1" applyBorder="1" applyAlignment="1">
      <alignment horizontal="center" vertical="center"/>
    </xf>
    <xf numFmtId="0" fontId="37" fillId="2" borderId="43" xfId="0" applyFont="1" applyFill="1" applyBorder="1" applyAlignment="1">
      <alignment horizontal="center" vertical="center"/>
    </xf>
    <xf numFmtId="0" fontId="37" fillId="2" borderId="44" xfId="0" applyFont="1" applyFill="1" applyBorder="1" applyAlignment="1">
      <alignment horizontal="center" vertical="center"/>
    </xf>
    <xf numFmtId="0" fontId="37" fillId="2" borderId="45" xfId="0" applyFont="1" applyFill="1" applyBorder="1" applyAlignment="1">
      <alignment horizontal="center" vertical="center"/>
    </xf>
    <xf numFmtId="0" fontId="37" fillId="2" borderId="46" xfId="0" applyFont="1" applyFill="1" applyBorder="1" applyAlignment="1">
      <alignment horizontal="center" vertical="center"/>
    </xf>
    <xf numFmtId="0" fontId="37" fillId="2" borderId="6"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43" xfId="0" applyFont="1" applyFill="1" applyBorder="1" applyAlignment="1">
      <alignment horizontal="center" vertical="center"/>
    </xf>
    <xf numFmtId="0" fontId="26" fillId="2" borderId="44" xfId="0" applyFont="1" applyFill="1" applyBorder="1" applyAlignment="1">
      <alignment horizontal="center" vertical="center"/>
    </xf>
    <xf numFmtId="0" fontId="26" fillId="2" borderId="45" xfId="0" applyFont="1" applyFill="1" applyBorder="1" applyAlignment="1">
      <alignment horizontal="center" vertical="center"/>
    </xf>
    <xf numFmtId="0" fontId="26" fillId="2" borderId="46" xfId="0" applyFont="1" applyFill="1" applyBorder="1" applyAlignment="1">
      <alignment horizontal="center" vertical="center"/>
    </xf>
    <xf numFmtId="0" fontId="26" fillId="2" borderId="6" xfId="0"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37" xfId="0" applyFont="1" applyFill="1" applyBorder="1" applyAlignment="1">
      <alignment horizontal="center" vertical="center" wrapText="1"/>
    </xf>
    <xf numFmtId="0" fontId="26" fillId="2" borderId="37" xfId="0" applyFont="1" applyFill="1" applyBorder="1" applyAlignment="1">
      <alignment horizontal="center" vertical="center"/>
    </xf>
    <xf numFmtId="0" fontId="41" fillId="2" borderId="13" xfId="0" applyFont="1" applyFill="1" applyBorder="1" applyAlignment="1">
      <alignment horizontal="left" vertical="center" wrapText="1"/>
    </xf>
    <xf numFmtId="0" fontId="41" fillId="2" borderId="3" xfId="0" applyFont="1" applyFill="1" applyBorder="1" applyAlignment="1">
      <alignment horizontal="left" vertical="center" wrapText="1"/>
    </xf>
    <xf numFmtId="0" fontId="26" fillId="3" borderId="48" xfId="3" applyFont="1" applyFill="1" applyBorder="1" applyAlignment="1">
      <alignment horizontal="center" vertical="center" shrinkToFit="1"/>
    </xf>
    <xf numFmtId="0" fontId="26" fillId="3" borderId="1" xfId="3" applyFont="1" applyFill="1" applyBorder="1" applyAlignment="1">
      <alignment horizontal="center" vertical="center" shrinkToFit="1"/>
    </xf>
    <xf numFmtId="0" fontId="6" fillId="3" borderId="13" xfId="3" applyFill="1" applyBorder="1" applyAlignment="1">
      <alignment horizontal="center" vertical="center" shrinkToFit="1"/>
    </xf>
    <xf numFmtId="0" fontId="6" fillId="3" borderId="4" xfId="3" applyFill="1" applyBorder="1" applyAlignment="1">
      <alignment horizontal="center" vertical="center" shrinkToFit="1"/>
    </xf>
    <xf numFmtId="0" fontId="6" fillId="3" borderId="43" xfId="3" applyFill="1" applyBorder="1" applyAlignment="1">
      <alignment horizontal="center" vertical="center" wrapText="1" shrinkToFit="1"/>
    </xf>
    <xf numFmtId="0" fontId="6" fillId="3" borderId="4" xfId="3" applyFill="1" applyBorder="1" applyAlignment="1">
      <alignment horizontal="center" vertical="center" wrapText="1" shrinkToFit="1"/>
    </xf>
    <xf numFmtId="0" fontId="6" fillId="3" borderId="1" xfId="3" applyFill="1" applyBorder="1" applyAlignment="1">
      <alignment horizontal="center" vertical="center" shrinkToFit="1"/>
    </xf>
    <xf numFmtId="0" fontId="6" fillId="3" borderId="48" xfId="3" applyFill="1" applyBorder="1" applyAlignment="1">
      <alignment horizontal="center" vertical="center" shrinkToFit="1"/>
    </xf>
    <xf numFmtId="0" fontId="6" fillId="3" borderId="49" xfId="3" applyFill="1" applyBorder="1" applyAlignment="1">
      <alignment horizontal="center" vertical="center" shrinkToFit="1"/>
    </xf>
    <xf numFmtId="0" fontId="6" fillId="3" borderId="7" xfId="3" applyFill="1" applyBorder="1" applyAlignment="1">
      <alignment horizontal="center" vertical="center" shrinkToFit="1"/>
    </xf>
    <xf numFmtId="0" fontId="6" fillId="3" borderId="13" xfId="3" applyFill="1" applyBorder="1" applyAlignment="1">
      <alignment horizontal="center" vertical="center" wrapText="1"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6" xfId="0" applyBorder="1" applyAlignment="1">
      <alignment horizontal="center" vertical="center" shrinkToFi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14" fillId="0" borderId="0" xfId="0" applyFont="1" applyAlignment="1">
      <alignment horizontal="left" vertical="center"/>
    </xf>
    <xf numFmtId="0" fontId="0" fillId="0" borderId="1" xfId="0" applyBorder="1" applyAlignment="1">
      <alignment horizontal="center" vertical="center" wrapText="1"/>
    </xf>
    <xf numFmtId="0" fontId="0" fillId="0" borderId="37" xfId="0" applyBorder="1" applyAlignment="1">
      <alignment horizontal="center" vertical="center" wrapText="1"/>
    </xf>
    <xf numFmtId="0" fontId="0" fillId="0" borderId="1" xfId="0" applyBorder="1" applyAlignment="1">
      <alignment horizontal="center" vertical="center"/>
    </xf>
    <xf numFmtId="0" fontId="0" fillId="0" borderId="37" xfId="0" applyBorder="1" applyAlignment="1">
      <alignment horizontal="center" vertical="center"/>
    </xf>
    <xf numFmtId="0" fontId="0" fillId="0" borderId="13" xfId="0" applyBorder="1" applyAlignment="1">
      <alignment horizontal="center" vertical="center" shrinkToFit="1"/>
    </xf>
    <xf numFmtId="0" fontId="0" fillId="0" borderId="4" xfId="0" applyBorder="1" applyAlignment="1">
      <alignment horizontal="center" vertical="center" shrinkToFit="1"/>
    </xf>
  </cellXfs>
  <cellStyles count="4">
    <cellStyle name="ハイパーリンク" xfId="1" builtinId="8"/>
    <cellStyle name="桁区切り" xfId="2" builtinId="6"/>
    <cellStyle name="標準" xfId="0" builtinId="0"/>
    <cellStyle name="標準 2" xfId="3"/>
  </cellStyles>
  <dxfs count="27">
    <dxf>
      <fill>
        <patternFill>
          <bgColor theme="1"/>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45"/>
  <sheetViews>
    <sheetView showGridLines="0" view="pageBreakPreview" zoomScale="85" zoomScaleNormal="91" zoomScaleSheetLayoutView="85" workbookViewId="0">
      <selection activeCell="N8" sqref="N8"/>
    </sheetView>
  </sheetViews>
  <sheetFormatPr defaultRowHeight="13.5" x14ac:dyDescent="0.15"/>
  <cols>
    <col min="1" max="1" width="2.875" style="51" customWidth="1"/>
    <col min="2" max="2" width="9" style="51"/>
    <col min="3" max="3" width="8.75" style="51" customWidth="1"/>
    <col min="4" max="4" width="83.375" style="51" customWidth="1"/>
    <col min="5" max="5" width="13.375" style="51" customWidth="1"/>
    <col min="6" max="6" width="10.875" style="51" customWidth="1"/>
    <col min="7" max="7" width="8.625" style="51" customWidth="1"/>
    <col min="8" max="8" width="8.125" style="51" bestFit="1" customWidth="1"/>
    <col min="9" max="9" width="8.625" style="51" customWidth="1"/>
    <col min="10" max="10" width="9.75" style="51" customWidth="1"/>
    <col min="11" max="16384" width="9" style="51"/>
  </cols>
  <sheetData>
    <row r="1" spans="1:10" ht="24.75" x14ac:dyDescent="0.15">
      <c r="A1" s="49" t="s">
        <v>494</v>
      </c>
      <c r="B1" s="53"/>
      <c r="E1" s="55"/>
      <c r="F1" s="117"/>
      <c r="G1" s="118"/>
      <c r="I1" s="57"/>
    </row>
    <row r="2" spans="1:10" ht="19.5" customHeight="1" x14ac:dyDescent="0.15">
      <c r="B2" s="54" t="s">
        <v>495</v>
      </c>
      <c r="C2" s="54"/>
      <c r="E2" s="55"/>
      <c r="F2" s="117"/>
      <c r="G2" s="118"/>
      <c r="I2" s="57"/>
    </row>
    <row r="3" spans="1:10" ht="19.5" customHeight="1" thickBot="1" x14ac:dyDescent="0.2">
      <c r="B3" s="54" t="s">
        <v>122</v>
      </c>
      <c r="C3" s="54"/>
      <c r="E3" s="55"/>
      <c r="F3" s="117"/>
      <c r="G3" s="118"/>
    </row>
    <row r="4" spans="1:10" ht="19.5" customHeight="1" thickTop="1" thickBot="1" x14ac:dyDescent="0.2">
      <c r="D4" s="117"/>
      <c r="E4" s="119" t="s">
        <v>104</v>
      </c>
      <c r="F4" s="120"/>
      <c r="G4" s="121" t="s">
        <v>194</v>
      </c>
      <c r="H4" s="121"/>
      <c r="I4" s="169" t="s">
        <v>127</v>
      </c>
      <c r="J4" s="170"/>
    </row>
    <row r="5" spans="1:10" ht="19.5" customHeight="1" x14ac:dyDescent="0.15">
      <c r="E5" s="55" t="s">
        <v>121</v>
      </c>
      <c r="F5" s="122" t="str">
        <f>IF(ISERROR( VLOOKUP(F4, $I$5:$J$51, 2, FALSE)),"",VLOOKUP(F4, $I$5:$J$51, 2, FALSE))</f>
        <v/>
      </c>
      <c r="G5" s="123"/>
      <c r="I5" s="124">
        <v>1</v>
      </c>
      <c r="J5" s="125" t="s">
        <v>55</v>
      </c>
    </row>
    <row r="6" spans="1:10" ht="19.5" customHeight="1" x14ac:dyDescent="0.15">
      <c r="E6" s="55"/>
      <c r="F6" s="126"/>
      <c r="G6" s="127"/>
      <c r="I6" s="124">
        <v>2</v>
      </c>
      <c r="J6" s="125" t="s">
        <v>56</v>
      </c>
    </row>
    <row r="7" spans="1:10" ht="19.5" customHeight="1" thickBot="1" x14ac:dyDescent="0.2">
      <c r="A7" s="51" t="s">
        <v>176</v>
      </c>
      <c r="E7" s="55"/>
      <c r="F7" s="128"/>
      <c r="G7" s="127"/>
      <c r="I7" s="124">
        <v>3</v>
      </c>
      <c r="J7" s="125" t="s">
        <v>57</v>
      </c>
    </row>
    <row r="8" spans="1:10" ht="19.5" customHeight="1" thickBot="1" x14ac:dyDescent="0.2">
      <c r="B8" s="51" t="s">
        <v>0</v>
      </c>
      <c r="C8" s="168" t="s">
        <v>268</v>
      </c>
      <c r="D8" s="168"/>
      <c r="E8" s="55"/>
      <c r="F8" s="129" t="s">
        <v>302</v>
      </c>
      <c r="G8" s="127"/>
      <c r="I8" s="124">
        <v>4</v>
      </c>
      <c r="J8" s="125" t="s">
        <v>58</v>
      </c>
    </row>
    <row r="9" spans="1:10" ht="19.5" customHeight="1" x14ac:dyDescent="0.15">
      <c r="C9" s="166" t="s">
        <v>267</v>
      </c>
      <c r="D9" s="166"/>
      <c r="E9" s="55"/>
      <c r="F9" s="126"/>
      <c r="G9" s="127"/>
      <c r="I9" s="124">
        <v>5</v>
      </c>
      <c r="J9" s="125" t="s">
        <v>59</v>
      </c>
    </row>
    <row r="10" spans="1:10" ht="19.5" customHeight="1" x14ac:dyDescent="0.15">
      <c r="C10" s="166"/>
      <c r="D10" s="166"/>
      <c r="E10" s="55"/>
      <c r="F10" s="126"/>
      <c r="G10" s="127"/>
      <c r="I10" s="124">
        <v>6</v>
      </c>
      <c r="J10" s="125" t="s">
        <v>60</v>
      </c>
    </row>
    <row r="11" spans="1:10" ht="19.5" customHeight="1" x14ac:dyDescent="0.15">
      <c r="E11" s="55"/>
      <c r="F11" s="126"/>
      <c r="G11" s="127"/>
      <c r="I11" s="124">
        <v>7</v>
      </c>
      <c r="J11" s="125" t="s">
        <v>61</v>
      </c>
    </row>
    <row r="12" spans="1:10" ht="19.5" customHeight="1" x14ac:dyDescent="0.15">
      <c r="A12" s="51" t="s">
        <v>106</v>
      </c>
      <c r="E12" s="55"/>
      <c r="F12" s="126"/>
      <c r="G12" s="127"/>
      <c r="I12" s="124">
        <v>8</v>
      </c>
      <c r="J12" s="125" t="s">
        <v>62</v>
      </c>
    </row>
    <row r="13" spans="1:10" ht="19.5" customHeight="1" thickBot="1" x14ac:dyDescent="0.2">
      <c r="B13" s="51" t="s">
        <v>15</v>
      </c>
      <c r="C13" s="51" t="s">
        <v>16</v>
      </c>
      <c r="E13" s="55"/>
      <c r="I13" s="124">
        <v>9</v>
      </c>
      <c r="J13" s="125" t="s">
        <v>63</v>
      </c>
    </row>
    <row r="14" spans="1:10" ht="19.5" customHeight="1" thickBot="1" x14ac:dyDescent="0.2">
      <c r="C14" s="51" t="s">
        <v>1</v>
      </c>
      <c r="D14" s="51" t="s">
        <v>6</v>
      </c>
      <c r="E14" s="51" t="s">
        <v>1</v>
      </c>
      <c r="F14" s="52"/>
      <c r="G14" s="121" t="s">
        <v>49</v>
      </c>
      <c r="H14" s="51" t="b">
        <f>'集計用紙（都道府県用）'!DC8</f>
        <v>0</v>
      </c>
      <c r="I14" s="124">
        <v>10</v>
      </c>
      <c r="J14" s="125" t="s">
        <v>64</v>
      </c>
    </row>
    <row r="15" spans="1:10" s="130" customFormat="1" ht="19.5" customHeight="1" thickBot="1" x14ac:dyDescent="0.2">
      <c r="A15" s="51"/>
      <c r="B15" s="51"/>
      <c r="C15" s="51" t="s">
        <v>2</v>
      </c>
      <c r="D15" s="51" t="s">
        <v>174</v>
      </c>
      <c r="E15" s="51" t="s">
        <v>2</v>
      </c>
      <c r="F15" s="52"/>
      <c r="G15" s="121" t="s">
        <v>49</v>
      </c>
      <c r="H15" s="51" t="b">
        <f>'集計用紙（都道府県用）'!DC8</f>
        <v>0</v>
      </c>
      <c r="I15" s="124">
        <v>11</v>
      </c>
      <c r="J15" s="125" t="s">
        <v>65</v>
      </c>
    </row>
    <row r="16" spans="1:10" s="130" customFormat="1" ht="19.5" customHeight="1" x14ac:dyDescent="0.15">
      <c r="F16" s="128"/>
      <c r="G16" s="127"/>
      <c r="H16" s="123"/>
      <c r="I16" s="124">
        <v>12</v>
      </c>
      <c r="J16" s="125" t="s">
        <v>66</v>
      </c>
    </row>
    <row r="17" spans="1:10" s="130" customFormat="1" ht="19.5" customHeight="1" thickBot="1" x14ac:dyDescent="0.2">
      <c r="A17" s="51"/>
      <c r="B17" s="57" t="s">
        <v>445</v>
      </c>
      <c r="C17" s="51"/>
      <c r="D17" s="51"/>
      <c r="E17" s="51"/>
      <c r="F17" s="131"/>
      <c r="G17" s="55"/>
      <c r="I17" s="124">
        <v>13</v>
      </c>
      <c r="J17" s="125" t="s">
        <v>67</v>
      </c>
    </row>
    <row r="18" spans="1:10" ht="19.5" customHeight="1" thickBot="1" x14ac:dyDescent="0.2">
      <c r="B18" s="51" t="s">
        <v>46</v>
      </c>
      <c r="C18" s="55" t="s">
        <v>496</v>
      </c>
      <c r="F18" s="52"/>
      <c r="G18" s="127" t="s">
        <v>105</v>
      </c>
      <c r="H18" s="51" t="b">
        <f>'集計用紙（都道府県用）'!DD8</f>
        <v>0</v>
      </c>
      <c r="I18" s="124">
        <v>14</v>
      </c>
      <c r="J18" s="125" t="s">
        <v>68</v>
      </c>
    </row>
    <row r="19" spans="1:10" ht="19.5" customHeight="1" x14ac:dyDescent="0.15">
      <c r="C19" s="55" t="s">
        <v>357</v>
      </c>
      <c r="I19" s="124">
        <v>15</v>
      </c>
      <c r="J19" s="125" t="s">
        <v>69</v>
      </c>
    </row>
    <row r="20" spans="1:10" ht="19.5" customHeight="1" x14ac:dyDescent="0.15">
      <c r="C20" s="55"/>
      <c r="I20" s="124">
        <v>16</v>
      </c>
      <c r="J20" s="125" t="s">
        <v>70</v>
      </c>
    </row>
    <row r="21" spans="1:10" ht="19.5" customHeight="1" thickBot="1" x14ac:dyDescent="0.2">
      <c r="B21" s="51" t="s">
        <v>167</v>
      </c>
      <c r="C21" s="51" t="s">
        <v>497</v>
      </c>
      <c r="I21" s="124">
        <v>17</v>
      </c>
      <c r="J21" s="125" t="s">
        <v>71</v>
      </c>
    </row>
    <row r="22" spans="1:10" ht="19.5" customHeight="1" thickBot="1" x14ac:dyDescent="0.2">
      <c r="C22" s="51" t="s">
        <v>1</v>
      </c>
      <c r="D22" s="51" t="s">
        <v>9</v>
      </c>
      <c r="E22" s="51" t="s">
        <v>1</v>
      </c>
      <c r="F22" s="52"/>
      <c r="G22" s="127" t="s">
        <v>44</v>
      </c>
      <c r="H22" s="127" t="b">
        <f>+'集計用紙（都道府県用）'!DE8</f>
        <v>0</v>
      </c>
      <c r="I22" s="124">
        <v>18</v>
      </c>
      <c r="J22" s="125" t="s">
        <v>72</v>
      </c>
    </row>
    <row r="23" spans="1:10" ht="19.5" customHeight="1" thickBot="1" x14ac:dyDescent="0.2">
      <c r="C23" s="51" t="s">
        <v>2</v>
      </c>
      <c r="D23" s="51" t="s">
        <v>10</v>
      </c>
      <c r="E23" s="51" t="s">
        <v>2</v>
      </c>
      <c r="F23" s="52"/>
      <c r="G23" s="127" t="s">
        <v>44</v>
      </c>
      <c r="H23" s="127" t="b">
        <f>+'集計用紙（都道府県用）'!DE8</f>
        <v>0</v>
      </c>
      <c r="I23" s="124">
        <v>19</v>
      </c>
      <c r="J23" s="125" t="s">
        <v>73</v>
      </c>
    </row>
    <row r="24" spans="1:10" ht="19.5" customHeight="1" thickBot="1" x14ac:dyDescent="0.2">
      <c r="C24" s="51" t="s">
        <v>3</v>
      </c>
      <c r="D24" s="51" t="s">
        <v>11</v>
      </c>
      <c r="E24" s="51" t="s">
        <v>3</v>
      </c>
      <c r="F24" s="52"/>
      <c r="G24" s="127" t="s">
        <v>44</v>
      </c>
      <c r="H24" s="127" t="b">
        <f>+'集計用紙（都道府県用）'!DE8</f>
        <v>0</v>
      </c>
      <c r="I24" s="124">
        <v>20</v>
      </c>
      <c r="J24" s="125" t="s">
        <v>74</v>
      </c>
    </row>
    <row r="25" spans="1:10" ht="19.5" customHeight="1" thickBot="1" x14ac:dyDescent="0.2">
      <c r="C25" s="51" t="s">
        <v>4</v>
      </c>
      <c r="D25" s="51" t="s">
        <v>12</v>
      </c>
      <c r="E25" s="51" t="s">
        <v>4</v>
      </c>
      <c r="F25" s="52"/>
      <c r="G25" s="127" t="s">
        <v>44</v>
      </c>
      <c r="H25" s="127" t="b">
        <f>+'集計用紙（都道府県用）'!DE8</f>
        <v>0</v>
      </c>
      <c r="I25" s="124">
        <v>21</v>
      </c>
      <c r="J25" s="125" t="s">
        <v>75</v>
      </c>
    </row>
    <row r="26" spans="1:10" ht="19.5" customHeight="1" thickBot="1" x14ac:dyDescent="0.2">
      <c r="C26" s="51" t="s">
        <v>17</v>
      </c>
      <c r="D26" s="51" t="s">
        <v>13</v>
      </c>
      <c r="E26" s="51" t="s">
        <v>17</v>
      </c>
      <c r="F26" s="52"/>
      <c r="G26" s="127" t="s">
        <v>44</v>
      </c>
      <c r="H26" s="127" t="b">
        <f>+'集計用紙（都道府県用）'!DE8</f>
        <v>0</v>
      </c>
      <c r="I26" s="124">
        <v>22</v>
      </c>
      <c r="J26" s="125" t="s">
        <v>76</v>
      </c>
    </row>
    <row r="27" spans="1:10" ht="19.5" customHeight="1" thickBot="1" x14ac:dyDescent="0.2">
      <c r="C27" s="51" t="s">
        <v>18</v>
      </c>
      <c r="D27" s="51" t="s">
        <v>14</v>
      </c>
      <c r="E27" s="51" t="s">
        <v>18</v>
      </c>
      <c r="F27" s="52"/>
      <c r="G27" s="127" t="s">
        <v>44</v>
      </c>
      <c r="H27" s="127" t="b">
        <f>+'集計用紙（都道府県用）'!DE8</f>
        <v>0</v>
      </c>
      <c r="I27" s="124">
        <v>23</v>
      </c>
      <c r="J27" s="125" t="s">
        <v>77</v>
      </c>
    </row>
    <row r="28" spans="1:10" ht="19.5" customHeight="1" thickBot="1" x14ac:dyDescent="0.2">
      <c r="C28" s="51" t="s">
        <v>7</v>
      </c>
      <c r="D28" s="51" t="s">
        <v>378</v>
      </c>
      <c r="E28" s="51" t="s">
        <v>7</v>
      </c>
      <c r="F28" s="52"/>
      <c r="G28" s="127" t="s">
        <v>44</v>
      </c>
      <c r="H28" s="127" t="b">
        <f>+'集計用紙（都道府県用）'!DE8</f>
        <v>0</v>
      </c>
      <c r="I28" s="124">
        <v>24</v>
      </c>
      <c r="J28" s="125" t="s">
        <v>78</v>
      </c>
    </row>
    <row r="29" spans="1:10" ht="19.5" customHeight="1" thickBot="1" x14ac:dyDescent="0.2">
      <c r="C29" s="51" t="s">
        <v>379</v>
      </c>
      <c r="D29" s="51" t="s">
        <v>498</v>
      </c>
      <c r="E29" s="51" t="s">
        <v>381</v>
      </c>
      <c r="F29" s="52"/>
      <c r="G29" s="127" t="s">
        <v>44</v>
      </c>
      <c r="H29" s="127" t="b">
        <f>+'集計用紙（都道府県用）'!DE8</f>
        <v>0</v>
      </c>
      <c r="I29" s="124">
        <v>25</v>
      </c>
      <c r="J29" s="125" t="s">
        <v>79</v>
      </c>
    </row>
    <row r="30" spans="1:10" ht="19.5" customHeight="1" thickBot="1" x14ac:dyDescent="0.2">
      <c r="C30" s="51" t="s">
        <v>380</v>
      </c>
      <c r="D30" s="51" t="s">
        <v>5</v>
      </c>
      <c r="E30" s="51" t="s">
        <v>19</v>
      </c>
      <c r="F30" s="52"/>
      <c r="G30" s="127" t="s">
        <v>44</v>
      </c>
      <c r="H30" s="127" t="b">
        <f>+'集計用紙（都道府県用）'!DE8</f>
        <v>0</v>
      </c>
      <c r="I30" s="124">
        <v>26</v>
      </c>
      <c r="J30" s="125" t="s">
        <v>80</v>
      </c>
    </row>
    <row r="31" spans="1:10" ht="19.5" customHeight="1" x14ac:dyDescent="0.15">
      <c r="C31" s="51" t="s">
        <v>118</v>
      </c>
      <c r="F31" s="127"/>
      <c r="G31" s="127"/>
      <c r="I31" s="124">
        <v>27</v>
      </c>
      <c r="J31" s="125" t="s">
        <v>81</v>
      </c>
    </row>
    <row r="32" spans="1:10" ht="19.5" customHeight="1" x14ac:dyDescent="0.15">
      <c r="C32" s="51" t="s">
        <v>120</v>
      </c>
      <c r="F32" s="127"/>
      <c r="G32" s="127"/>
      <c r="I32" s="124">
        <v>28</v>
      </c>
      <c r="J32" s="125" t="s">
        <v>82</v>
      </c>
    </row>
    <row r="33" spans="1:13" ht="19.5" customHeight="1" x14ac:dyDescent="0.15">
      <c r="F33" s="127"/>
      <c r="G33" s="127"/>
      <c r="I33" s="124">
        <v>29</v>
      </c>
      <c r="J33" s="125" t="s">
        <v>83</v>
      </c>
    </row>
    <row r="34" spans="1:13" ht="19.5" customHeight="1" thickBot="1" x14ac:dyDescent="0.2">
      <c r="B34" s="51" t="s">
        <v>135</v>
      </c>
      <c r="C34" s="51" t="s">
        <v>361</v>
      </c>
      <c r="E34" s="55"/>
      <c r="F34" s="131"/>
      <c r="G34" s="55"/>
      <c r="I34" s="124">
        <v>30</v>
      </c>
      <c r="J34" s="125" t="s">
        <v>84</v>
      </c>
    </row>
    <row r="35" spans="1:13" ht="19.5" customHeight="1" thickBot="1" x14ac:dyDescent="0.2">
      <c r="C35" s="51" t="s">
        <v>1</v>
      </c>
      <c r="D35" s="51" t="s">
        <v>112</v>
      </c>
      <c r="E35" s="51" t="s">
        <v>1</v>
      </c>
      <c r="F35" s="52"/>
      <c r="G35" s="121" t="s">
        <v>49</v>
      </c>
      <c r="H35" s="51" t="b">
        <f>+'集計用紙（都道府県用）'!DF8</f>
        <v>0</v>
      </c>
      <c r="I35" s="124">
        <v>31</v>
      </c>
      <c r="J35" s="125" t="s">
        <v>85</v>
      </c>
    </row>
    <row r="36" spans="1:13" ht="19.5" customHeight="1" thickBot="1" x14ac:dyDescent="0.2">
      <c r="C36" s="51" t="s">
        <v>2</v>
      </c>
      <c r="D36" s="132" t="s">
        <v>113</v>
      </c>
      <c r="E36" s="51" t="s">
        <v>2</v>
      </c>
      <c r="F36" s="52"/>
      <c r="G36" s="121" t="s">
        <v>49</v>
      </c>
      <c r="H36" s="51" t="b">
        <f>+'集計用紙（都道府県用）'!DF8</f>
        <v>0</v>
      </c>
      <c r="I36" s="124">
        <v>32</v>
      </c>
      <c r="J36" s="125" t="s">
        <v>86</v>
      </c>
      <c r="M36" s="57"/>
    </row>
    <row r="37" spans="1:13" ht="19.5" customHeight="1" thickBot="1" x14ac:dyDescent="0.2">
      <c r="C37" s="51" t="s">
        <v>3</v>
      </c>
      <c r="D37" s="51" t="s">
        <v>114</v>
      </c>
      <c r="E37" s="51" t="s">
        <v>3</v>
      </c>
      <c r="F37" s="52"/>
      <c r="G37" s="121" t="s">
        <v>49</v>
      </c>
      <c r="H37" s="51" t="b">
        <f>+'集計用紙（都道府県用）'!DF8</f>
        <v>0</v>
      </c>
      <c r="I37" s="124">
        <v>33</v>
      </c>
      <c r="J37" s="125" t="s">
        <v>87</v>
      </c>
    </row>
    <row r="38" spans="1:13" ht="19.5" customHeight="1" thickBot="1" x14ac:dyDescent="0.2">
      <c r="C38" s="51" t="s">
        <v>4</v>
      </c>
      <c r="D38" s="51" t="s">
        <v>115</v>
      </c>
      <c r="E38" s="51" t="s">
        <v>4</v>
      </c>
      <c r="F38" s="52"/>
      <c r="G38" s="121" t="s">
        <v>49</v>
      </c>
      <c r="H38" s="51" t="b">
        <f>+'集計用紙（都道府県用）'!DF8</f>
        <v>0</v>
      </c>
      <c r="I38" s="124">
        <v>34</v>
      </c>
      <c r="J38" s="125" t="s">
        <v>88</v>
      </c>
    </row>
    <row r="39" spans="1:13" ht="19.5" customHeight="1" thickBot="1" x14ac:dyDescent="0.2">
      <c r="C39" s="51" t="s">
        <v>17</v>
      </c>
      <c r="D39" s="51" t="s">
        <v>116</v>
      </c>
      <c r="E39" s="51" t="s">
        <v>17</v>
      </c>
      <c r="F39" s="52"/>
      <c r="G39" s="121" t="s">
        <v>49</v>
      </c>
      <c r="H39" s="51" t="b">
        <f>+'集計用紙（都道府県用）'!DF8</f>
        <v>0</v>
      </c>
      <c r="I39" s="124">
        <v>35</v>
      </c>
      <c r="J39" s="125" t="s">
        <v>89</v>
      </c>
    </row>
    <row r="40" spans="1:13" ht="19.5" customHeight="1" thickBot="1" x14ac:dyDescent="0.2">
      <c r="C40" s="51" t="s">
        <v>18</v>
      </c>
      <c r="D40" s="51" t="s">
        <v>362</v>
      </c>
      <c r="E40" s="51" t="s">
        <v>18</v>
      </c>
      <c r="F40" s="52"/>
      <c r="G40" s="121" t="s">
        <v>49</v>
      </c>
      <c r="H40" s="51" t="b">
        <f>+'集計用紙（都道府県用）'!DF8</f>
        <v>0</v>
      </c>
      <c r="I40" s="124">
        <v>36</v>
      </c>
      <c r="J40" s="125" t="s">
        <v>90</v>
      </c>
    </row>
    <row r="41" spans="1:13" ht="19.5" customHeight="1" thickBot="1" x14ac:dyDescent="0.2">
      <c r="C41" s="51" t="s">
        <v>7</v>
      </c>
      <c r="D41" s="51" t="s">
        <v>117</v>
      </c>
      <c r="E41" s="51" t="s">
        <v>7</v>
      </c>
      <c r="F41" s="52"/>
      <c r="G41" s="121" t="s">
        <v>49</v>
      </c>
      <c r="H41" s="51" t="b">
        <f>+'集計用紙（都道府県用）'!DF8</f>
        <v>0</v>
      </c>
      <c r="I41" s="124">
        <v>37</v>
      </c>
      <c r="J41" s="125" t="s">
        <v>91</v>
      </c>
    </row>
    <row r="42" spans="1:13" ht="19.5" customHeight="1" x14ac:dyDescent="0.15">
      <c r="E42" s="55"/>
      <c r="F42" s="133"/>
      <c r="G42" s="127"/>
      <c r="I42" s="124">
        <v>38</v>
      </c>
      <c r="J42" s="125" t="s">
        <v>92</v>
      </c>
    </row>
    <row r="43" spans="1:13" ht="19.5" customHeight="1" x14ac:dyDescent="0.15">
      <c r="A43" s="51" t="s">
        <v>499</v>
      </c>
      <c r="I43" s="124">
        <v>39</v>
      </c>
      <c r="J43" s="125" t="s">
        <v>93</v>
      </c>
    </row>
    <row r="44" spans="1:13" ht="19.5" customHeight="1" thickBot="1" x14ac:dyDescent="0.2">
      <c r="B44" s="51" t="s">
        <v>165</v>
      </c>
      <c r="C44" s="51" t="s">
        <v>500</v>
      </c>
      <c r="I44" s="124">
        <v>40</v>
      </c>
      <c r="J44" s="125" t="s">
        <v>94</v>
      </c>
    </row>
    <row r="45" spans="1:13" ht="19.5" customHeight="1" thickBot="1" x14ac:dyDescent="0.2">
      <c r="C45" s="51" t="s">
        <v>1</v>
      </c>
      <c r="D45" s="51" t="s">
        <v>54</v>
      </c>
      <c r="E45" s="51" t="s">
        <v>1</v>
      </c>
      <c r="F45" s="52"/>
      <c r="G45" s="121" t="s">
        <v>49</v>
      </c>
      <c r="H45" s="51" t="b">
        <f>+'集計用紙（都道府県用）'!DG8</f>
        <v>0</v>
      </c>
      <c r="I45" s="124">
        <v>41</v>
      </c>
      <c r="J45" s="125" t="s">
        <v>95</v>
      </c>
    </row>
    <row r="46" spans="1:13" ht="19.5" customHeight="1" thickBot="1" x14ac:dyDescent="0.2">
      <c r="C46" s="51" t="s">
        <v>2</v>
      </c>
      <c r="D46" s="51" t="s">
        <v>102</v>
      </c>
      <c r="E46" s="51" t="s">
        <v>2</v>
      </c>
      <c r="F46" s="52"/>
      <c r="G46" s="121" t="s">
        <v>49</v>
      </c>
      <c r="H46" s="51" t="b">
        <f>+'集計用紙（都道府県用）'!DG8</f>
        <v>0</v>
      </c>
      <c r="I46" s="124">
        <v>42</v>
      </c>
      <c r="J46" s="125" t="s">
        <v>96</v>
      </c>
    </row>
    <row r="47" spans="1:13" ht="19.5" customHeight="1" thickBot="1" x14ac:dyDescent="0.2">
      <c r="C47" s="55" t="s">
        <v>3</v>
      </c>
      <c r="D47" s="51" t="s">
        <v>5</v>
      </c>
      <c r="E47" s="55" t="s">
        <v>3</v>
      </c>
      <c r="F47" s="52"/>
      <c r="G47" s="121" t="s">
        <v>49</v>
      </c>
      <c r="H47" s="51" t="b">
        <f>+'集計用紙（都道府県用）'!DG8</f>
        <v>0</v>
      </c>
      <c r="I47" s="124">
        <v>43</v>
      </c>
      <c r="J47" s="125" t="s">
        <v>97</v>
      </c>
    </row>
    <row r="48" spans="1:13" ht="19.5" customHeight="1" x14ac:dyDescent="0.15">
      <c r="G48" s="55"/>
      <c r="I48" s="124">
        <v>44</v>
      </c>
      <c r="J48" s="125" t="s">
        <v>98</v>
      </c>
    </row>
    <row r="49" spans="2:10" ht="19.5" customHeight="1" thickBot="1" x14ac:dyDescent="0.2">
      <c r="B49" s="51" t="s">
        <v>166</v>
      </c>
      <c r="C49" s="51" t="s">
        <v>501</v>
      </c>
      <c r="I49" s="124">
        <v>45</v>
      </c>
      <c r="J49" s="125" t="s">
        <v>99</v>
      </c>
    </row>
    <row r="50" spans="2:10" ht="19.5" customHeight="1" thickBot="1" x14ac:dyDescent="0.2">
      <c r="C50" s="51" t="s">
        <v>1</v>
      </c>
      <c r="D50" s="51" t="s">
        <v>177</v>
      </c>
      <c r="E50" s="51" t="s">
        <v>1</v>
      </c>
      <c r="F50" s="52"/>
      <c r="G50" s="119" t="s">
        <v>44</v>
      </c>
      <c r="H50" s="51" t="b">
        <f>+'集計用紙（都道府県用）'!DH8</f>
        <v>0</v>
      </c>
      <c r="I50" s="124">
        <v>46</v>
      </c>
      <c r="J50" s="125" t="s">
        <v>100</v>
      </c>
    </row>
    <row r="51" spans="2:10" ht="19.5" customHeight="1" thickBot="1" x14ac:dyDescent="0.2">
      <c r="C51" s="51" t="s">
        <v>2</v>
      </c>
      <c r="D51" s="51" t="s">
        <v>178</v>
      </c>
      <c r="E51" s="51" t="s">
        <v>2</v>
      </c>
      <c r="F51" s="52"/>
      <c r="G51" s="119" t="s">
        <v>44</v>
      </c>
      <c r="H51" s="51" t="b">
        <f>+'集計用紙（都道府県用）'!DH8</f>
        <v>0</v>
      </c>
      <c r="I51" s="134">
        <v>47</v>
      </c>
      <c r="J51" s="135" t="s">
        <v>101</v>
      </c>
    </row>
    <row r="52" spans="2:10" ht="19.5" customHeight="1" thickBot="1" x14ac:dyDescent="0.2">
      <c r="C52" s="51" t="s">
        <v>3</v>
      </c>
      <c r="D52" s="51" t="s">
        <v>27</v>
      </c>
      <c r="E52" s="51" t="s">
        <v>3</v>
      </c>
      <c r="F52" s="52"/>
      <c r="G52" s="119" t="s">
        <v>44</v>
      </c>
      <c r="H52" s="51" t="b">
        <f>+'集計用紙（都道府県用）'!DH8</f>
        <v>0</v>
      </c>
    </row>
    <row r="53" spans="2:10" ht="19.5" customHeight="1" thickBot="1" x14ac:dyDescent="0.2">
      <c r="C53" s="51" t="s">
        <v>4</v>
      </c>
      <c r="D53" s="51" t="s">
        <v>28</v>
      </c>
      <c r="E53" s="51" t="s">
        <v>4</v>
      </c>
      <c r="F53" s="52"/>
      <c r="G53" s="119" t="s">
        <v>44</v>
      </c>
      <c r="H53" s="51" t="b">
        <f>+'集計用紙（都道府県用）'!DH8</f>
        <v>0</v>
      </c>
    </row>
    <row r="54" spans="2:10" ht="19.5" customHeight="1" thickBot="1" x14ac:dyDescent="0.2">
      <c r="C54" s="51" t="s">
        <v>17</v>
      </c>
      <c r="D54" s="51" t="s">
        <v>29</v>
      </c>
      <c r="E54" s="51" t="s">
        <v>17</v>
      </c>
      <c r="F54" s="52"/>
      <c r="G54" s="119" t="s">
        <v>44</v>
      </c>
      <c r="H54" s="51" t="b">
        <f>+'集計用紙（都道府県用）'!DH8</f>
        <v>0</v>
      </c>
    </row>
    <row r="55" spans="2:10" ht="19.5" customHeight="1" thickBot="1" x14ac:dyDescent="0.2">
      <c r="C55" s="51" t="s">
        <v>18</v>
      </c>
      <c r="D55" s="51" t="s">
        <v>30</v>
      </c>
      <c r="E55" s="51" t="s">
        <v>18</v>
      </c>
      <c r="F55" s="52"/>
      <c r="G55" s="119" t="s">
        <v>44</v>
      </c>
      <c r="H55" s="51" t="b">
        <f>+'集計用紙（都道府県用）'!DH8</f>
        <v>0</v>
      </c>
    </row>
    <row r="56" spans="2:10" ht="19.5" customHeight="1" thickBot="1" x14ac:dyDescent="0.2">
      <c r="C56" s="51" t="s">
        <v>7</v>
      </c>
      <c r="D56" s="51" t="s">
        <v>502</v>
      </c>
      <c r="E56" s="51" t="s">
        <v>7</v>
      </c>
      <c r="F56" s="52"/>
      <c r="G56" s="119" t="s">
        <v>44</v>
      </c>
      <c r="H56" s="51" t="b">
        <f>+'集計用紙（都道府県用）'!DH8</f>
        <v>0</v>
      </c>
    </row>
    <row r="57" spans="2:10" ht="19.5" customHeight="1" thickBot="1" x14ac:dyDescent="0.2">
      <c r="C57" s="51" t="s">
        <v>8</v>
      </c>
      <c r="D57" s="51" t="s">
        <v>31</v>
      </c>
      <c r="E57" s="51" t="s">
        <v>8</v>
      </c>
      <c r="F57" s="52"/>
      <c r="G57" s="119" t="s">
        <v>44</v>
      </c>
      <c r="H57" s="51" t="b">
        <f>+'集計用紙（都道府県用）'!DH8</f>
        <v>0</v>
      </c>
    </row>
    <row r="58" spans="2:10" ht="19.5" customHeight="1" thickBot="1" x14ac:dyDescent="0.2">
      <c r="C58" s="51" t="s">
        <v>19</v>
      </c>
      <c r="D58" s="51" t="s">
        <v>32</v>
      </c>
      <c r="E58" s="51" t="s">
        <v>19</v>
      </c>
      <c r="F58" s="52"/>
      <c r="G58" s="119" t="s">
        <v>44</v>
      </c>
      <c r="H58" s="51" t="b">
        <f>+'集計用紙（都道府県用）'!DH8</f>
        <v>0</v>
      </c>
    </row>
    <row r="59" spans="2:10" ht="19.5" customHeight="1" thickBot="1" x14ac:dyDescent="0.2">
      <c r="C59" s="55" t="s">
        <v>20</v>
      </c>
      <c r="D59" s="51" t="s">
        <v>503</v>
      </c>
      <c r="E59" s="55" t="s">
        <v>20</v>
      </c>
      <c r="F59" s="52"/>
      <c r="G59" s="119" t="s">
        <v>44</v>
      </c>
      <c r="H59" s="51" t="b">
        <f>+'集計用紙（都道府県用）'!DH8</f>
        <v>0</v>
      </c>
    </row>
    <row r="60" spans="2:10" ht="19.5" customHeight="1" thickBot="1" x14ac:dyDescent="0.2">
      <c r="C60" s="51" t="s">
        <v>21</v>
      </c>
      <c r="D60" s="51" t="s">
        <v>33</v>
      </c>
      <c r="E60" s="51" t="s">
        <v>21</v>
      </c>
      <c r="F60" s="52"/>
      <c r="G60" s="119" t="s">
        <v>44</v>
      </c>
      <c r="H60" s="51" t="b">
        <f>+'集計用紙（都道府県用）'!DH8</f>
        <v>0</v>
      </c>
    </row>
    <row r="61" spans="2:10" ht="19.5" customHeight="1" thickBot="1" x14ac:dyDescent="0.2">
      <c r="C61" s="51" t="s">
        <v>22</v>
      </c>
      <c r="D61" s="51" t="s">
        <v>34</v>
      </c>
      <c r="E61" s="51" t="s">
        <v>22</v>
      </c>
      <c r="F61" s="52"/>
      <c r="G61" s="119" t="s">
        <v>44</v>
      </c>
      <c r="H61" s="51" t="b">
        <f>+'集計用紙（都道府県用）'!DH8</f>
        <v>0</v>
      </c>
    </row>
    <row r="62" spans="2:10" ht="19.5" customHeight="1" thickBot="1" x14ac:dyDescent="0.2">
      <c r="C62" s="51" t="s">
        <v>23</v>
      </c>
      <c r="D62" s="51" t="s">
        <v>35</v>
      </c>
      <c r="E62" s="51" t="s">
        <v>23</v>
      </c>
      <c r="F62" s="52"/>
      <c r="G62" s="119" t="s">
        <v>44</v>
      </c>
      <c r="H62" s="51" t="b">
        <f>+'集計用紙（都道府県用）'!DH8</f>
        <v>0</v>
      </c>
    </row>
    <row r="63" spans="2:10" ht="19.5" customHeight="1" thickBot="1" x14ac:dyDescent="0.2">
      <c r="C63" s="51" t="s">
        <v>24</v>
      </c>
      <c r="D63" s="51" t="s">
        <v>36</v>
      </c>
      <c r="E63" s="51" t="s">
        <v>24</v>
      </c>
      <c r="F63" s="52"/>
      <c r="G63" s="119" t="s">
        <v>44</v>
      </c>
      <c r="H63" s="51" t="b">
        <f>+'集計用紙（都道府県用）'!DH8</f>
        <v>0</v>
      </c>
    </row>
    <row r="64" spans="2:10" ht="19.5" customHeight="1" thickBot="1" x14ac:dyDescent="0.2">
      <c r="C64" s="51" t="s">
        <v>26</v>
      </c>
      <c r="D64" s="51" t="s">
        <v>37</v>
      </c>
      <c r="E64" s="51" t="s">
        <v>26</v>
      </c>
      <c r="F64" s="52"/>
      <c r="G64" s="119" t="s">
        <v>44</v>
      </c>
      <c r="H64" s="51" t="b">
        <f>+'集計用紙（都道府県用）'!DH8</f>
        <v>0</v>
      </c>
    </row>
    <row r="65" spans="2:8" ht="19.5" customHeight="1" thickBot="1" x14ac:dyDescent="0.2">
      <c r="C65" s="51" t="s">
        <v>25</v>
      </c>
      <c r="D65" s="51" t="s">
        <v>152</v>
      </c>
      <c r="E65" s="51" t="s">
        <v>25</v>
      </c>
      <c r="F65" s="52"/>
      <c r="G65" s="119" t="s">
        <v>44</v>
      </c>
      <c r="H65" s="51" t="b">
        <f>+'集計用紙（都道府県用）'!DH8</f>
        <v>0</v>
      </c>
    </row>
    <row r="66" spans="2:8" ht="19.5" customHeight="1" thickBot="1" x14ac:dyDescent="0.2">
      <c r="C66" s="51" t="s">
        <v>158</v>
      </c>
      <c r="D66" s="51" t="s">
        <v>144</v>
      </c>
      <c r="E66" s="51" t="s">
        <v>158</v>
      </c>
      <c r="F66" s="52"/>
      <c r="G66" s="119" t="s">
        <v>44</v>
      </c>
      <c r="H66" s="51" t="b">
        <f>+'集計用紙（都道府県用）'!DH8</f>
        <v>0</v>
      </c>
    </row>
    <row r="67" spans="2:8" ht="19.5" customHeight="1" thickBot="1" x14ac:dyDescent="0.2">
      <c r="C67" s="51" t="s">
        <v>159</v>
      </c>
      <c r="D67" s="51" t="s">
        <v>172</v>
      </c>
      <c r="E67" s="51" t="s">
        <v>159</v>
      </c>
      <c r="F67" s="52"/>
      <c r="G67" s="119" t="s">
        <v>44</v>
      </c>
      <c r="H67" s="51" t="b">
        <f>+'集計用紙（都道府県用）'!DH8</f>
        <v>0</v>
      </c>
    </row>
    <row r="68" spans="2:8" ht="19.5" customHeight="1" thickBot="1" x14ac:dyDescent="0.2">
      <c r="C68" s="55" t="s">
        <v>139</v>
      </c>
      <c r="D68" s="51" t="s">
        <v>155</v>
      </c>
      <c r="E68" s="55" t="s">
        <v>139</v>
      </c>
      <c r="F68" s="52"/>
      <c r="G68" s="119" t="s">
        <v>44</v>
      </c>
      <c r="H68" s="51" t="b">
        <f>+'集計用紙（都道府県用）'!DH8</f>
        <v>0</v>
      </c>
    </row>
    <row r="69" spans="2:8" ht="19.5" customHeight="1" thickBot="1" x14ac:dyDescent="0.2">
      <c r="C69" s="55" t="s">
        <v>160</v>
      </c>
      <c r="D69" s="51" t="s">
        <v>156</v>
      </c>
      <c r="E69" s="55" t="s">
        <v>160</v>
      </c>
      <c r="F69" s="52"/>
      <c r="G69" s="119" t="s">
        <v>44</v>
      </c>
      <c r="H69" s="51" t="b">
        <f>+'集計用紙（都道府県用）'!DH8</f>
        <v>0</v>
      </c>
    </row>
    <row r="70" spans="2:8" ht="19.5" customHeight="1" thickBot="1" x14ac:dyDescent="0.2">
      <c r="C70" s="55" t="s">
        <v>161</v>
      </c>
      <c r="D70" s="51" t="s">
        <v>153</v>
      </c>
      <c r="E70" s="55" t="s">
        <v>161</v>
      </c>
      <c r="F70" s="52"/>
      <c r="G70" s="119" t="s">
        <v>44</v>
      </c>
      <c r="H70" s="51" t="b">
        <f>+'集計用紙（都道府県用）'!DH8</f>
        <v>0</v>
      </c>
    </row>
    <row r="71" spans="2:8" ht="19.5" customHeight="1" thickBot="1" x14ac:dyDescent="0.2">
      <c r="C71" s="55" t="s">
        <v>162</v>
      </c>
      <c r="D71" s="51" t="s">
        <v>154</v>
      </c>
      <c r="E71" s="55" t="s">
        <v>162</v>
      </c>
      <c r="F71" s="52"/>
      <c r="G71" s="119" t="s">
        <v>44</v>
      </c>
      <c r="H71" s="51" t="b">
        <f>+'集計用紙（都道府県用）'!DH8</f>
        <v>0</v>
      </c>
    </row>
    <row r="72" spans="2:8" ht="19.5" customHeight="1" thickBot="1" x14ac:dyDescent="0.2">
      <c r="C72" s="55" t="s">
        <v>163</v>
      </c>
      <c r="D72" s="51" t="s">
        <v>146</v>
      </c>
      <c r="E72" s="55" t="s">
        <v>163</v>
      </c>
      <c r="F72" s="52"/>
      <c r="G72" s="119" t="s">
        <v>44</v>
      </c>
      <c r="H72" s="51" t="b">
        <f>+'集計用紙（都道府県用）'!DH8</f>
        <v>0</v>
      </c>
    </row>
    <row r="73" spans="2:8" ht="19.5" customHeight="1" thickBot="1" x14ac:dyDescent="0.2">
      <c r="C73" s="55" t="s">
        <v>164</v>
      </c>
      <c r="D73" s="51" t="s">
        <v>145</v>
      </c>
      <c r="E73" s="55" t="s">
        <v>164</v>
      </c>
      <c r="F73" s="52"/>
      <c r="G73" s="119" t="s">
        <v>44</v>
      </c>
      <c r="H73" s="51" t="b">
        <f>+'集計用紙（都道府県用）'!DH8</f>
        <v>0</v>
      </c>
    </row>
    <row r="74" spans="2:8" ht="19.5" customHeight="1" thickBot="1" x14ac:dyDescent="0.2">
      <c r="C74" s="55" t="s">
        <v>157</v>
      </c>
      <c r="D74" s="51" t="s">
        <v>5</v>
      </c>
      <c r="E74" s="55" t="s">
        <v>157</v>
      </c>
      <c r="F74" s="52"/>
      <c r="G74" s="119" t="s">
        <v>44</v>
      </c>
      <c r="H74" s="51" t="b">
        <f>+'集計用紙（都道府県用）'!DH8</f>
        <v>0</v>
      </c>
    </row>
    <row r="75" spans="2:8" ht="19.5" customHeight="1" x14ac:dyDescent="0.15">
      <c r="C75" s="51" t="s">
        <v>119</v>
      </c>
    </row>
    <row r="76" spans="2:8" ht="19.5" customHeight="1" x14ac:dyDescent="0.15">
      <c r="C76" s="51" t="s">
        <v>120</v>
      </c>
    </row>
    <row r="77" spans="2:8" ht="19.5" customHeight="1" x14ac:dyDescent="0.15"/>
    <row r="78" spans="2:8" ht="19.5" customHeight="1" thickBot="1" x14ac:dyDescent="0.2">
      <c r="B78" s="51" t="s">
        <v>136</v>
      </c>
      <c r="C78" s="51" t="s">
        <v>504</v>
      </c>
    </row>
    <row r="79" spans="2:8" ht="19.5" customHeight="1" thickBot="1" x14ac:dyDescent="0.2">
      <c r="C79" s="51" t="s">
        <v>1</v>
      </c>
      <c r="D79" s="51" t="s">
        <v>110</v>
      </c>
      <c r="E79" s="51" t="s">
        <v>1</v>
      </c>
      <c r="F79" s="52"/>
      <c r="G79" s="121" t="s">
        <v>50</v>
      </c>
      <c r="H79" s="51" t="b">
        <f>+'集計用紙（都道府県用）'!DI8</f>
        <v>0</v>
      </c>
    </row>
    <row r="80" spans="2:8" ht="19.5" customHeight="1" thickBot="1" x14ac:dyDescent="0.2">
      <c r="C80" s="51" t="s">
        <v>2</v>
      </c>
      <c r="D80" s="51" t="s">
        <v>175</v>
      </c>
      <c r="E80" s="51" t="s">
        <v>2</v>
      </c>
      <c r="F80" s="52"/>
      <c r="G80" s="121" t="s">
        <v>50</v>
      </c>
      <c r="H80" s="51" t="b">
        <f>+'集計用紙（都道府県用）'!DI8</f>
        <v>0</v>
      </c>
    </row>
    <row r="81" spans="1:10" ht="19.5" customHeight="1" x14ac:dyDescent="0.15">
      <c r="G81" s="136"/>
      <c r="I81" s="130"/>
      <c r="J81" s="130"/>
    </row>
    <row r="82" spans="1:10" ht="19.5" customHeight="1" thickBot="1" x14ac:dyDescent="0.2">
      <c r="B82" s="51" t="s">
        <v>137</v>
      </c>
      <c r="C82" s="51" t="s">
        <v>446</v>
      </c>
      <c r="G82" s="136"/>
    </row>
    <row r="83" spans="1:10" s="130" customFormat="1" ht="19.5" customHeight="1" thickBot="1" x14ac:dyDescent="0.2">
      <c r="A83" s="51"/>
      <c r="B83" s="51"/>
      <c r="C83" s="51" t="s">
        <v>1</v>
      </c>
      <c r="D83" s="51" t="s">
        <v>47</v>
      </c>
      <c r="E83" s="51" t="s">
        <v>1</v>
      </c>
      <c r="F83" s="52"/>
      <c r="G83" s="121" t="s">
        <v>50</v>
      </c>
      <c r="H83" s="51" t="b">
        <f>+'集計用紙（都道府県用）'!DJ8</f>
        <v>0</v>
      </c>
      <c r="I83" s="51"/>
      <c r="J83" s="51"/>
    </row>
    <row r="84" spans="1:10" ht="19.5" customHeight="1" thickBot="1" x14ac:dyDescent="0.2">
      <c r="C84" s="51" t="s">
        <v>2</v>
      </c>
      <c r="D84" s="51" t="s">
        <v>42</v>
      </c>
      <c r="E84" s="51" t="s">
        <v>2</v>
      </c>
      <c r="F84" s="52"/>
      <c r="G84" s="121" t="s">
        <v>50</v>
      </c>
      <c r="H84" s="51" t="b">
        <f>+'集計用紙（都道府県用）'!DJ8</f>
        <v>0</v>
      </c>
    </row>
    <row r="85" spans="1:10" ht="19.5" customHeight="1" thickBot="1" x14ac:dyDescent="0.2">
      <c r="C85" s="51" t="s">
        <v>3</v>
      </c>
      <c r="D85" s="51" t="s">
        <v>103</v>
      </c>
      <c r="E85" s="51" t="s">
        <v>3</v>
      </c>
      <c r="F85" s="52"/>
      <c r="G85" s="121" t="s">
        <v>50</v>
      </c>
      <c r="H85" s="51" t="b">
        <f>+'集計用紙（都道府県用）'!DJ8</f>
        <v>0</v>
      </c>
    </row>
    <row r="86" spans="1:10" ht="19.5" customHeight="1" thickBot="1" x14ac:dyDescent="0.2">
      <c r="C86" s="51" t="s">
        <v>4</v>
      </c>
      <c r="D86" s="51" t="s">
        <v>5</v>
      </c>
      <c r="E86" s="51" t="s">
        <v>4</v>
      </c>
      <c r="F86" s="52"/>
      <c r="G86" s="121" t="s">
        <v>50</v>
      </c>
      <c r="H86" s="51" t="b">
        <f>+'集計用紙（都道府県用）'!DJ8</f>
        <v>0</v>
      </c>
    </row>
    <row r="87" spans="1:10" ht="19.5" customHeight="1" x14ac:dyDescent="0.15">
      <c r="F87" s="127"/>
    </row>
    <row r="88" spans="1:10" ht="19.5" customHeight="1" thickBot="1" x14ac:dyDescent="0.2">
      <c r="B88" s="51" t="s">
        <v>138</v>
      </c>
      <c r="C88" s="51" t="s">
        <v>447</v>
      </c>
      <c r="F88" s="127"/>
    </row>
    <row r="89" spans="1:10" ht="19.5" customHeight="1" thickBot="1" x14ac:dyDescent="0.2">
      <c r="C89" s="51" t="s">
        <v>1</v>
      </c>
      <c r="D89" s="51" t="s">
        <v>38</v>
      </c>
      <c r="E89" s="51" t="s">
        <v>1</v>
      </c>
      <c r="F89" s="52"/>
      <c r="G89" s="121" t="s">
        <v>50</v>
      </c>
      <c r="H89" s="51" t="b">
        <f>+'集計用紙（都道府県用）'!DK8</f>
        <v>1</v>
      </c>
    </row>
    <row r="90" spans="1:10" ht="19.5" customHeight="1" thickBot="1" x14ac:dyDescent="0.2">
      <c r="C90" s="51" t="s">
        <v>2</v>
      </c>
      <c r="D90" s="51" t="s">
        <v>39</v>
      </c>
      <c r="E90" s="51" t="s">
        <v>2</v>
      </c>
      <c r="F90" s="52"/>
      <c r="G90" s="121" t="s">
        <v>50</v>
      </c>
      <c r="H90" s="51" t="b">
        <f>+'集計用紙（都道府県用）'!DK8</f>
        <v>1</v>
      </c>
    </row>
    <row r="91" spans="1:10" ht="19.5" customHeight="1" thickBot="1" x14ac:dyDescent="0.2">
      <c r="C91" s="51" t="s">
        <v>3</v>
      </c>
      <c r="D91" s="51" t="s">
        <v>40</v>
      </c>
      <c r="E91" s="51" t="s">
        <v>3</v>
      </c>
      <c r="F91" s="52"/>
      <c r="G91" s="121" t="s">
        <v>50</v>
      </c>
      <c r="H91" s="51" t="b">
        <f>+'集計用紙（都道府県用）'!DK8</f>
        <v>1</v>
      </c>
    </row>
    <row r="92" spans="1:10" ht="19.5" customHeight="1" thickBot="1" x14ac:dyDescent="0.2">
      <c r="C92" s="51" t="s">
        <v>4</v>
      </c>
      <c r="D92" s="51" t="s">
        <v>41</v>
      </c>
      <c r="E92" s="51" t="s">
        <v>4</v>
      </c>
      <c r="F92" s="52"/>
      <c r="G92" s="121" t="s">
        <v>50</v>
      </c>
      <c r="H92" s="51" t="b">
        <f>+'集計用紙（都道府県用）'!DK8</f>
        <v>1</v>
      </c>
    </row>
    <row r="93" spans="1:10" ht="19.5" customHeight="1" thickBot="1" x14ac:dyDescent="0.2">
      <c r="C93" s="55" t="s">
        <v>17</v>
      </c>
      <c r="D93" s="51" t="s">
        <v>173</v>
      </c>
      <c r="E93" s="55" t="s">
        <v>17</v>
      </c>
      <c r="F93" s="52"/>
      <c r="G93" s="121" t="s">
        <v>50</v>
      </c>
      <c r="H93" s="51" t="b">
        <f>+'集計用紙（都道府県用）'!DK8</f>
        <v>1</v>
      </c>
    </row>
    <row r="94" spans="1:10" ht="19.5" customHeight="1" thickBot="1" x14ac:dyDescent="0.2">
      <c r="C94" s="55" t="s">
        <v>18</v>
      </c>
      <c r="D94" s="51" t="s">
        <v>147</v>
      </c>
      <c r="E94" s="55" t="s">
        <v>18</v>
      </c>
      <c r="F94" s="52"/>
      <c r="G94" s="121" t="s">
        <v>50</v>
      </c>
      <c r="H94" s="51" t="b">
        <f>+'集計用紙（都道府県用）'!DK8</f>
        <v>1</v>
      </c>
    </row>
    <row r="95" spans="1:10" ht="19.5" customHeight="1" thickBot="1" x14ac:dyDescent="0.2">
      <c r="C95" s="55" t="s">
        <v>149</v>
      </c>
      <c r="D95" s="51" t="s">
        <v>179</v>
      </c>
      <c r="E95" s="55" t="s">
        <v>149</v>
      </c>
      <c r="F95" s="52"/>
      <c r="G95" s="121" t="s">
        <v>50</v>
      </c>
      <c r="H95" s="51" t="b">
        <f>+'集計用紙（都道府県用）'!DK8</f>
        <v>1</v>
      </c>
    </row>
    <row r="96" spans="1:10" ht="19.5" customHeight="1" thickBot="1" x14ac:dyDescent="0.2">
      <c r="C96" s="55" t="s">
        <v>8</v>
      </c>
      <c r="D96" s="51" t="s">
        <v>310</v>
      </c>
      <c r="E96" s="55" t="s">
        <v>8</v>
      </c>
      <c r="F96" s="52"/>
      <c r="G96" s="121" t="s">
        <v>50</v>
      </c>
      <c r="H96" s="51" t="b">
        <f>+'集計用紙（都道府県用）'!DK8</f>
        <v>1</v>
      </c>
    </row>
    <row r="97" spans="2:8" ht="19.5" customHeight="1" thickBot="1" x14ac:dyDescent="0.2">
      <c r="C97" s="55" t="s">
        <v>308</v>
      </c>
      <c r="D97" s="51" t="s">
        <v>5</v>
      </c>
      <c r="E97" s="55" t="s">
        <v>309</v>
      </c>
      <c r="F97" s="52"/>
      <c r="G97" s="121" t="s">
        <v>50</v>
      </c>
      <c r="H97" s="51" t="b">
        <f>+'集計用紙（都道府県用）'!DK8</f>
        <v>1</v>
      </c>
    </row>
    <row r="98" spans="2:8" ht="19.5" customHeight="1" x14ac:dyDescent="0.15">
      <c r="F98" s="127"/>
    </row>
    <row r="99" spans="2:8" ht="19.5" customHeight="1" thickBot="1" x14ac:dyDescent="0.2">
      <c r="B99" s="51" t="s">
        <v>43</v>
      </c>
      <c r="C99" s="171" t="s">
        <v>448</v>
      </c>
      <c r="D99" s="171"/>
      <c r="F99" s="127"/>
    </row>
    <row r="100" spans="2:8" ht="19.5" customHeight="1" thickBot="1" x14ac:dyDescent="0.2">
      <c r="C100" s="51" t="s">
        <v>1</v>
      </c>
      <c r="D100" s="51" t="s">
        <v>38</v>
      </c>
      <c r="E100" s="51" t="s">
        <v>1</v>
      </c>
      <c r="F100" s="52"/>
      <c r="G100" s="55" t="s">
        <v>111</v>
      </c>
      <c r="H100" s="51" t="b">
        <f>+'集計用紙（都道府県用）'!DL8</f>
        <v>1</v>
      </c>
    </row>
    <row r="101" spans="2:8" ht="19.5" customHeight="1" thickBot="1" x14ac:dyDescent="0.2">
      <c r="C101" s="51" t="s">
        <v>2</v>
      </c>
      <c r="D101" s="51" t="s">
        <v>39</v>
      </c>
      <c r="E101" s="51" t="s">
        <v>2</v>
      </c>
      <c r="F101" s="52"/>
      <c r="G101" s="55" t="s">
        <v>111</v>
      </c>
      <c r="H101" s="51" t="b">
        <f>+'集計用紙（都道府県用）'!DL8</f>
        <v>1</v>
      </c>
    </row>
    <row r="102" spans="2:8" ht="19.5" customHeight="1" thickBot="1" x14ac:dyDescent="0.2">
      <c r="C102" s="51" t="s">
        <v>3</v>
      </c>
      <c r="D102" s="51" t="s">
        <v>40</v>
      </c>
      <c r="E102" s="51" t="s">
        <v>3</v>
      </c>
      <c r="F102" s="52"/>
      <c r="G102" s="55" t="s">
        <v>111</v>
      </c>
      <c r="H102" s="51" t="b">
        <f>+'集計用紙（都道府県用）'!DL8</f>
        <v>1</v>
      </c>
    </row>
    <row r="103" spans="2:8" ht="19.5" customHeight="1" thickBot="1" x14ac:dyDescent="0.2">
      <c r="C103" s="51" t="s">
        <v>4</v>
      </c>
      <c r="D103" s="51" t="s">
        <v>41</v>
      </c>
      <c r="E103" s="51" t="s">
        <v>4</v>
      </c>
      <c r="F103" s="52"/>
      <c r="G103" s="55" t="s">
        <v>111</v>
      </c>
      <c r="H103" s="51" t="b">
        <f>+'集計用紙（都道府県用）'!DL8</f>
        <v>1</v>
      </c>
    </row>
    <row r="104" spans="2:8" ht="19.5" customHeight="1" thickBot="1" x14ac:dyDescent="0.2">
      <c r="C104" s="55" t="s">
        <v>17</v>
      </c>
      <c r="D104" s="51" t="s">
        <v>173</v>
      </c>
      <c r="E104" s="55" t="s">
        <v>17</v>
      </c>
      <c r="F104" s="52"/>
      <c r="G104" s="55" t="s">
        <v>111</v>
      </c>
      <c r="H104" s="51" t="b">
        <f>+'集計用紙（都道府県用）'!DL8</f>
        <v>1</v>
      </c>
    </row>
    <row r="105" spans="2:8" ht="19.5" customHeight="1" thickBot="1" x14ac:dyDescent="0.2">
      <c r="C105" s="55" t="s">
        <v>18</v>
      </c>
      <c r="D105" s="51" t="s">
        <v>147</v>
      </c>
      <c r="E105" s="55" t="s">
        <v>18</v>
      </c>
      <c r="F105" s="52"/>
      <c r="G105" s="55" t="s">
        <v>111</v>
      </c>
      <c r="H105" s="51" t="b">
        <f>+'集計用紙（都道府県用）'!DL8</f>
        <v>1</v>
      </c>
    </row>
    <row r="106" spans="2:8" ht="19.5" customHeight="1" thickBot="1" x14ac:dyDescent="0.2">
      <c r="C106" s="55" t="s">
        <v>149</v>
      </c>
      <c r="D106" s="51" t="s">
        <v>179</v>
      </c>
      <c r="E106" s="55" t="s">
        <v>149</v>
      </c>
      <c r="F106" s="52"/>
      <c r="G106" s="55" t="s">
        <v>111</v>
      </c>
      <c r="H106" s="51" t="b">
        <f>+'集計用紙（都道府県用）'!DL8</f>
        <v>1</v>
      </c>
    </row>
    <row r="107" spans="2:8" ht="19.5" customHeight="1" thickBot="1" x14ac:dyDescent="0.2">
      <c r="C107" s="55" t="s">
        <v>8</v>
      </c>
      <c r="D107" s="51" t="s">
        <v>310</v>
      </c>
      <c r="E107" s="55" t="s">
        <v>8</v>
      </c>
      <c r="F107" s="52"/>
      <c r="G107" s="55" t="s">
        <v>111</v>
      </c>
      <c r="H107" s="51" t="b">
        <f>+'集計用紙（都道府県用）'!DL8</f>
        <v>1</v>
      </c>
    </row>
    <row r="108" spans="2:8" ht="19.5" customHeight="1" thickBot="1" x14ac:dyDescent="0.2">
      <c r="C108" s="55" t="s">
        <v>311</v>
      </c>
      <c r="D108" s="51" t="s">
        <v>5</v>
      </c>
      <c r="E108" s="55" t="s">
        <v>311</v>
      </c>
      <c r="F108" s="52"/>
      <c r="G108" s="55" t="s">
        <v>111</v>
      </c>
      <c r="H108" s="51" t="b">
        <f>+'集計用紙（都道府県用）'!DL8</f>
        <v>1</v>
      </c>
    </row>
    <row r="109" spans="2:8" ht="19.5" customHeight="1" thickBot="1" x14ac:dyDescent="0.2">
      <c r="C109" s="55"/>
      <c r="E109" s="55"/>
      <c r="F109" s="127"/>
    </row>
    <row r="110" spans="2:8" ht="19.5" customHeight="1" thickBot="1" x14ac:dyDescent="0.2">
      <c r="B110" s="51" t="s">
        <v>133</v>
      </c>
      <c r="C110" s="51" t="s">
        <v>505</v>
      </c>
      <c r="F110" s="120"/>
      <c r="G110" s="55" t="s">
        <v>111</v>
      </c>
      <c r="H110" s="51" t="b">
        <f>+'集計用紙（都道府県用）'!DM8</f>
        <v>0</v>
      </c>
    </row>
    <row r="111" spans="2:8" ht="19.5" customHeight="1" x14ac:dyDescent="0.15">
      <c r="F111" s="137"/>
      <c r="G111" s="55"/>
      <c r="H111" s="127"/>
    </row>
    <row r="112" spans="2:8" ht="19.5" customHeight="1" thickBot="1" x14ac:dyDescent="0.2">
      <c r="B112" s="51" t="s">
        <v>134</v>
      </c>
      <c r="C112" s="51" t="s">
        <v>506</v>
      </c>
      <c r="F112" s="119"/>
      <c r="G112" s="55"/>
    </row>
    <row r="113" spans="1:11" ht="19.5" customHeight="1" thickBot="1" x14ac:dyDescent="0.2">
      <c r="C113" s="51" t="s">
        <v>1</v>
      </c>
      <c r="D113" s="51" t="s">
        <v>507</v>
      </c>
      <c r="E113" s="51" t="s">
        <v>1</v>
      </c>
      <c r="F113" s="52"/>
      <c r="G113" s="121" t="s">
        <v>50</v>
      </c>
      <c r="H113" s="51" t="b">
        <f>+'集計用紙（都道府県用）'!DN8</f>
        <v>0</v>
      </c>
      <c r="I113" s="127"/>
      <c r="J113" s="127"/>
    </row>
    <row r="114" spans="1:11" ht="19.5" customHeight="1" thickBot="1" x14ac:dyDescent="0.2">
      <c r="C114" s="51" t="s">
        <v>2</v>
      </c>
      <c r="D114" s="51" t="s">
        <v>123</v>
      </c>
      <c r="E114" s="51" t="s">
        <v>2</v>
      </c>
      <c r="F114" s="52"/>
      <c r="G114" s="121" t="s">
        <v>50</v>
      </c>
      <c r="H114" s="51" t="b">
        <f>+'集計用紙（都道府県用）'!DN8</f>
        <v>0</v>
      </c>
      <c r="I114" s="127"/>
      <c r="J114" s="127"/>
    </row>
    <row r="115" spans="1:11" ht="19.5" customHeight="1" thickBot="1" x14ac:dyDescent="0.2">
      <c r="C115" s="51" t="s">
        <v>3</v>
      </c>
      <c r="D115" s="51" t="s">
        <v>124</v>
      </c>
      <c r="E115" s="51" t="s">
        <v>3</v>
      </c>
      <c r="F115" s="52"/>
      <c r="G115" s="121" t="s">
        <v>50</v>
      </c>
      <c r="H115" s="51" t="b">
        <f>+'集計用紙（都道府県用）'!DN8</f>
        <v>0</v>
      </c>
      <c r="K115" s="127"/>
    </row>
    <row r="116" spans="1:11" ht="19.5" customHeight="1" thickBot="1" x14ac:dyDescent="0.2">
      <c r="C116" s="51" t="s">
        <v>4</v>
      </c>
      <c r="D116" s="51" t="s">
        <v>125</v>
      </c>
      <c r="E116" s="51" t="s">
        <v>4</v>
      </c>
      <c r="F116" s="52"/>
      <c r="G116" s="121" t="s">
        <v>50</v>
      </c>
      <c r="H116" s="51" t="b">
        <f>+'集計用紙（都道府県用）'!DN8</f>
        <v>0</v>
      </c>
      <c r="K116" s="127"/>
    </row>
    <row r="117" spans="1:11" ht="19.5" customHeight="1" thickBot="1" x14ac:dyDescent="0.2">
      <c r="C117" s="55" t="s">
        <v>17</v>
      </c>
      <c r="D117" s="51" t="s">
        <v>148</v>
      </c>
      <c r="E117" s="55" t="s">
        <v>17</v>
      </c>
      <c r="F117" s="52"/>
      <c r="G117" s="121" t="s">
        <v>50</v>
      </c>
      <c r="H117" s="51" t="b">
        <f>+'集計用紙（都道府県用）'!DN8</f>
        <v>0</v>
      </c>
    </row>
    <row r="118" spans="1:11" ht="19.5" customHeight="1" thickBot="1" x14ac:dyDescent="0.2">
      <c r="C118" s="55" t="s">
        <v>18</v>
      </c>
      <c r="D118" s="51" t="s">
        <v>126</v>
      </c>
      <c r="E118" s="55" t="s">
        <v>18</v>
      </c>
      <c r="F118" s="52"/>
      <c r="G118" s="121" t="s">
        <v>50</v>
      </c>
      <c r="H118" s="51" t="b">
        <f>+'集計用紙（都道府県用）'!DN8</f>
        <v>0</v>
      </c>
    </row>
    <row r="119" spans="1:11" ht="19.5" customHeight="1" thickBot="1" x14ac:dyDescent="0.2">
      <c r="C119" s="55" t="s">
        <v>149</v>
      </c>
      <c r="D119" s="51" t="s">
        <v>5</v>
      </c>
      <c r="E119" s="55" t="s">
        <v>149</v>
      </c>
      <c r="F119" s="52"/>
      <c r="G119" s="121" t="s">
        <v>50</v>
      </c>
      <c r="H119" s="51" t="b">
        <f>+'集計用紙（都道府県用）'!DN8</f>
        <v>0</v>
      </c>
    </row>
    <row r="120" spans="1:11" ht="19.5" customHeight="1" x14ac:dyDescent="0.15">
      <c r="E120" s="55"/>
      <c r="F120" s="127"/>
      <c r="G120" s="55"/>
      <c r="I120" s="127"/>
    </row>
    <row r="121" spans="1:11" ht="19.5" customHeight="1" thickBot="1" x14ac:dyDescent="0.2">
      <c r="B121" s="51" t="s">
        <v>168</v>
      </c>
      <c r="C121" s="51" t="s">
        <v>508</v>
      </c>
      <c r="F121" s="119"/>
      <c r="G121" s="55"/>
      <c r="I121" s="127"/>
      <c r="J121" s="127"/>
    </row>
    <row r="122" spans="1:11" ht="19.5" customHeight="1" thickBot="1" x14ac:dyDescent="0.2">
      <c r="C122" s="51" t="s">
        <v>1</v>
      </c>
      <c r="D122" s="51" t="s">
        <v>365</v>
      </c>
      <c r="E122" s="51" t="s">
        <v>1</v>
      </c>
      <c r="F122" s="52"/>
      <c r="G122" s="121" t="s">
        <v>50</v>
      </c>
      <c r="H122" s="127" t="b">
        <f>+'集計用紙（都道府県用）'!DO8</f>
        <v>0</v>
      </c>
      <c r="I122" s="127"/>
      <c r="J122" s="127"/>
    </row>
    <row r="123" spans="1:11" ht="19.5" customHeight="1" thickBot="1" x14ac:dyDescent="0.2">
      <c r="C123" s="51" t="s">
        <v>2</v>
      </c>
      <c r="D123" s="51" t="s">
        <v>509</v>
      </c>
      <c r="E123" s="51" t="s">
        <v>2</v>
      </c>
      <c r="F123" s="52"/>
      <c r="G123" s="121" t="s">
        <v>50</v>
      </c>
      <c r="H123" s="127" t="b">
        <f>+'集計用紙（都道府県用）'!DO8</f>
        <v>0</v>
      </c>
      <c r="K123" s="127"/>
    </row>
    <row r="124" spans="1:11" ht="19.5" customHeight="1" thickBot="1" x14ac:dyDescent="0.2">
      <c r="C124" s="51" t="s">
        <v>3</v>
      </c>
      <c r="D124" s="51" t="s">
        <v>363</v>
      </c>
      <c r="E124" s="51" t="s">
        <v>3</v>
      </c>
      <c r="F124" s="52"/>
      <c r="G124" s="121" t="s">
        <v>50</v>
      </c>
      <c r="H124" s="127" t="b">
        <f>+'集計用紙（都道府県用）'!DO8</f>
        <v>0</v>
      </c>
      <c r="K124" s="127"/>
    </row>
    <row r="125" spans="1:11" ht="19.5" customHeight="1" thickBot="1" x14ac:dyDescent="0.2">
      <c r="C125" s="51" t="s">
        <v>4</v>
      </c>
      <c r="D125" s="51" t="s">
        <v>364</v>
      </c>
      <c r="E125" s="51" t="s">
        <v>4</v>
      </c>
      <c r="F125" s="52"/>
      <c r="G125" s="121" t="s">
        <v>50</v>
      </c>
      <c r="H125" s="127" t="b">
        <f>+'集計用紙（都道府県用）'!DO8</f>
        <v>0</v>
      </c>
    </row>
    <row r="126" spans="1:11" ht="19.5" customHeight="1" x14ac:dyDescent="0.15">
      <c r="A126" s="130"/>
      <c r="B126" s="130"/>
      <c r="C126" s="130"/>
      <c r="D126" s="138"/>
      <c r="E126" s="130"/>
      <c r="F126" s="123"/>
      <c r="G126" s="139"/>
      <c r="I126" s="127"/>
      <c r="J126" s="127"/>
    </row>
    <row r="127" spans="1:11" ht="19.5" customHeight="1" thickBot="1" x14ac:dyDescent="0.2">
      <c r="B127" s="51" t="s">
        <v>273</v>
      </c>
      <c r="C127" s="51" t="s">
        <v>510</v>
      </c>
      <c r="F127" s="119"/>
      <c r="G127" s="55"/>
      <c r="I127" s="123"/>
      <c r="J127" s="123"/>
    </row>
    <row r="128" spans="1:11" ht="19.5" customHeight="1" thickBot="1" x14ac:dyDescent="0.2">
      <c r="C128" s="51" t="s">
        <v>1</v>
      </c>
      <c r="D128" s="51" t="s">
        <v>140</v>
      </c>
      <c r="E128" s="51" t="s">
        <v>1</v>
      </c>
      <c r="F128" s="52"/>
      <c r="G128" s="121" t="s">
        <v>50</v>
      </c>
      <c r="H128" s="127" t="b">
        <f>+'集計用紙（都道府県用）'!DP8</f>
        <v>0</v>
      </c>
      <c r="I128" s="127"/>
      <c r="J128" s="127"/>
      <c r="K128" s="127"/>
    </row>
    <row r="129" spans="1:11" s="130" customFormat="1" ht="19.5" customHeight="1" thickBot="1" x14ac:dyDescent="0.2">
      <c r="A129" s="51"/>
      <c r="B129" s="51"/>
      <c r="C129" s="51" t="s">
        <v>2</v>
      </c>
      <c r="D129" s="51" t="s">
        <v>141</v>
      </c>
      <c r="E129" s="51" t="s">
        <v>2</v>
      </c>
      <c r="F129" s="52"/>
      <c r="G129" s="121" t="s">
        <v>50</v>
      </c>
      <c r="H129" s="127" t="b">
        <f>+'集計用紙（都道府県用）'!DP8</f>
        <v>0</v>
      </c>
      <c r="I129" s="51"/>
      <c r="J129" s="51"/>
      <c r="K129" s="123"/>
    </row>
    <row r="130" spans="1:11" ht="19.5" customHeight="1" thickBot="1" x14ac:dyDescent="0.2">
      <c r="C130" s="51" t="s">
        <v>3</v>
      </c>
      <c r="D130" s="51" t="s">
        <v>511</v>
      </c>
      <c r="E130" s="51" t="s">
        <v>3</v>
      </c>
      <c r="F130" s="52"/>
      <c r="G130" s="121" t="s">
        <v>50</v>
      </c>
      <c r="H130" s="127" t="b">
        <f>+'集計用紙（都道府県用）'!DP8</f>
        <v>0</v>
      </c>
      <c r="K130" s="127"/>
    </row>
    <row r="131" spans="1:11" ht="19.5" customHeight="1" thickBot="1" x14ac:dyDescent="0.2">
      <c r="C131" s="51" t="s">
        <v>4</v>
      </c>
      <c r="D131" s="51" t="s">
        <v>142</v>
      </c>
      <c r="E131" s="51" t="s">
        <v>4</v>
      </c>
      <c r="F131" s="52"/>
      <c r="G131" s="121" t="s">
        <v>50</v>
      </c>
      <c r="H131" s="127" t="b">
        <f>+'集計用紙（都道府県用）'!DP8</f>
        <v>0</v>
      </c>
    </row>
    <row r="132" spans="1:11" ht="19.5" customHeight="1" thickBot="1" x14ac:dyDescent="0.2">
      <c r="C132" s="55" t="s">
        <v>17</v>
      </c>
      <c r="D132" s="51" t="s">
        <v>143</v>
      </c>
      <c r="E132" s="55" t="s">
        <v>17</v>
      </c>
      <c r="F132" s="52"/>
      <c r="G132" s="121" t="s">
        <v>50</v>
      </c>
      <c r="H132" s="127" t="b">
        <f>+'集計用紙（都道府県用）'!DP8</f>
        <v>0</v>
      </c>
    </row>
    <row r="133" spans="1:11" ht="19.5" customHeight="1" thickBot="1" x14ac:dyDescent="0.2">
      <c r="C133" s="55" t="s">
        <v>18</v>
      </c>
      <c r="D133" s="51" t="s">
        <v>5</v>
      </c>
      <c r="E133" s="55" t="s">
        <v>18</v>
      </c>
      <c r="F133" s="52"/>
      <c r="G133" s="121" t="s">
        <v>50</v>
      </c>
      <c r="H133" s="127" t="b">
        <f>+'集計用紙（都道府県用）'!DP8</f>
        <v>0</v>
      </c>
    </row>
    <row r="134" spans="1:11" ht="19.5" customHeight="1" x14ac:dyDescent="0.15">
      <c r="A134" s="130"/>
      <c r="B134" s="130"/>
      <c r="C134" s="139"/>
      <c r="D134" s="130"/>
      <c r="E134" s="139"/>
      <c r="F134" s="140"/>
      <c r="G134" s="139"/>
      <c r="I134" s="127"/>
    </row>
    <row r="135" spans="1:11" ht="19.5" customHeight="1" x14ac:dyDescent="0.15">
      <c r="A135" s="51" t="s">
        <v>132</v>
      </c>
      <c r="F135" s="127"/>
      <c r="I135" s="123"/>
      <c r="J135" s="130"/>
    </row>
    <row r="136" spans="1:11" ht="19.5" customHeight="1" thickBot="1" x14ac:dyDescent="0.2">
      <c r="B136" s="51" t="s">
        <v>131</v>
      </c>
      <c r="C136" s="51" t="s">
        <v>128</v>
      </c>
      <c r="H136" s="127"/>
    </row>
    <row r="137" spans="1:11" s="130" customFormat="1" ht="19.5" customHeight="1" thickBot="1" x14ac:dyDescent="0.2">
      <c r="A137" s="51"/>
      <c r="B137" s="51"/>
      <c r="C137" s="51" t="s">
        <v>1</v>
      </c>
      <c r="D137" s="51" t="s">
        <v>129</v>
      </c>
      <c r="E137" s="51" t="s">
        <v>1</v>
      </c>
      <c r="F137" s="52"/>
      <c r="G137" s="121" t="s">
        <v>50</v>
      </c>
      <c r="H137" s="127" t="b">
        <f>+'集計用紙（都道府県用）'!DQ8</f>
        <v>1</v>
      </c>
      <c r="I137" s="51"/>
      <c r="J137" s="51"/>
    </row>
    <row r="138" spans="1:11" ht="19.5" customHeight="1" thickBot="1" x14ac:dyDescent="0.2">
      <c r="C138" s="51" t="s">
        <v>2</v>
      </c>
      <c r="D138" s="51" t="s">
        <v>389</v>
      </c>
      <c r="E138" s="51" t="s">
        <v>2</v>
      </c>
      <c r="F138" s="52"/>
      <c r="G138" s="121" t="s">
        <v>50</v>
      </c>
      <c r="H138" s="127" t="b">
        <f>+'集計用紙（都道府県用）'!DQ8</f>
        <v>1</v>
      </c>
    </row>
    <row r="139" spans="1:11" s="56" customFormat="1" ht="19.5" customHeight="1" thickBot="1" x14ac:dyDescent="0.2">
      <c r="C139" s="141" t="s">
        <v>388</v>
      </c>
      <c r="D139" s="56" t="s">
        <v>512</v>
      </c>
      <c r="E139" s="141" t="s">
        <v>170</v>
      </c>
      <c r="F139" s="142"/>
      <c r="G139" s="143" t="s">
        <v>386</v>
      </c>
      <c r="H139" s="127" t="b">
        <f>+'集計用紙（都道府県用）'!DR8</f>
        <v>1</v>
      </c>
      <c r="I139" s="144"/>
    </row>
    <row r="140" spans="1:11" ht="19.5" customHeight="1" thickBot="1" x14ac:dyDescent="0.2">
      <c r="C140" s="51" t="s">
        <v>3</v>
      </c>
      <c r="D140" s="51" t="s">
        <v>390</v>
      </c>
      <c r="E140" s="51" t="s">
        <v>3</v>
      </c>
      <c r="F140" s="52"/>
      <c r="G140" s="121" t="s">
        <v>50</v>
      </c>
      <c r="H140" s="127" t="b">
        <f>+'集計用紙（都道府県用）'!DQ8</f>
        <v>1</v>
      </c>
    </row>
    <row r="141" spans="1:11" s="56" customFormat="1" ht="19.5" customHeight="1" thickBot="1" x14ac:dyDescent="0.2">
      <c r="C141" s="141" t="s">
        <v>387</v>
      </c>
      <c r="D141" s="56" t="s">
        <v>513</v>
      </c>
      <c r="E141" s="141" t="s">
        <v>393</v>
      </c>
      <c r="F141" s="142"/>
      <c r="G141" s="143" t="s">
        <v>386</v>
      </c>
      <c r="H141" s="127" t="b">
        <f>+'集計用紙（都道府県用）'!DS8</f>
        <v>1</v>
      </c>
      <c r="I141" s="144"/>
    </row>
    <row r="142" spans="1:11" ht="19.5" customHeight="1" thickBot="1" x14ac:dyDescent="0.2">
      <c r="C142" s="51" t="s">
        <v>4</v>
      </c>
      <c r="D142" s="51" t="s">
        <v>130</v>
      </c>
      <c r="E142" s="51" t="s">
        <v>4</v>
      </c>
      <c r="F142" s="52"/>
      <c r="G142" s="121" t="s">
        <v>50</v>
      </c>
      <c r="H142" s="127" t="b">
        <f>+'集計用紙（都道府県用）'!DQ8</f>
        <v>1</v>
      </c>
    </row>
    <row r="143" spans="1:11" ht="19.5" customHeight="1" x14ac:dyDescent="0.15">
      <c r="C143" s="51" t="s">
        <v>394</v>
      </c>
    </row>
    <row r="144" spans="1:11" ht="19.5" customHeight="1" x14ac:dyDescent="0.15">
      <c r="C144" s="51" t="s">
        <v>395</v>
      </c>
    </row>
    <row r="145" spans="1:10" ht="19.5" customHeight="1" x14ac:dyDescent="0.15"/>
    <row r="146" spans="1:10" ht="19.5" customHeight="1" x14ac:dyDescent="0.15">
      <c r="B146" s="57" t="s">
        <v>449</v>
      </c>
      <c r="I146" s="145"/>
      <c r="J146" s="146"/>
    </row>
    <row r="147" spans="1:10" s="146" customFormat="1" ht="19.5" customHeight="1" thickBot="1" x14ac:dyDescent="0.2">
      <c r="B147" s="146" t="s">
        <v>338</v>
      </c>
      <c r="C147" s="146" t="s">
        <v>192</v>
      </c>
      <c r="E147" s="147"/>
      <c r="F147" s="148"/>
      <c r="G147" s="149"/>
      <c r="I147" s="145"/>
    </row>
    <row r="148" spans="1:10" s="146" customFormat="1" ht="19.5" customHeight="1" thickBot="1" x14ac:dyDescent="0.2">
      <c r="C148" s="146" t="s">
        <v>180</v>
      </c>
      <c r="D148" s="146" t="s">
        <v>181</v>
      </c>
      <c r="E148" s="51" t="s">
        <v>182</v>
      </c>
      <c r="F148" s="120"/>
      <c r="G148" s="136" t="s">
        <v>49</v>
      </c>
      <c r="H148" s="146" t="b">
        <f>+'集計用紙（都道府県用）'!DT8</f>
        <v>0</v>
      </c>
      <c r="I148" s="145"/>
    </row>
    <row r="149" spans="1:10" s="146" customFormat="1" ht="19.5" customHeight="1" thickBot="1" x14ac:dyDescent="0.2">
      <c r="C149" s="146" t="s">
        <v>183</v>
      </c>
      <c r="D149" s="146" t="s">
        <v>184</v>
      </c>
      <c r="E149" s="51" t="s">
        <v>185</v>
      </c>
      <c r="F149" s="120"/>
      <c r="G149" s="136" t="s">
        <v>49</v>
      </c>
      <c r="H149" s="146" t="b">
        <f>+'集計用紙（都道府県用）'!DT8</f>
        <v>0</v>
      </c>
      <c r="I149" s="145"/>
    </row>
    <row r="150" spans="1:10" s="146" customFormat="1" ht="19.5" customHeight="1" thickBot="1" x14ac:dyDescent="0.2">
      <c r="C150" s="146" t="s">
        <v>186</v>
      </c>
      <c r="D150" s="146" t="s">
        <v>187</v>
      </c>
      <c r="E150" s="51" t="s">
        <v>188</v>
      </c>
      <c r="F150" s="120"/>
      <c r="G150" s="136" t="s">
        <v>49</v>
      </c>
      <c r="H150" s="146" t="b">
        <f>+'集計用紙（都道府県用）'!DT8</f>
        <v>0</v>
      </c>
      <c r="I150" s="51"/>
      <c r="J150" s="51"/>
    </row>
    <row r="151" spans="1:10" s="146" customFormat="1" ht="19.5" customHeight="1" thickBot="1" x14ac:dyDescent="0.2">
      <c r="C151" s="146" t="s">
        <v>189</v>
      </c>
      <c r="D151" s="146" t="s">
        <v>190</v>
      </c>
      <c r="E151" s="51" t="s">
        <v>191</v>
      </c>
      <c r="F151" s="120"/>
      <c r="G151" s="136" t="s">
        <v>49</v>
      </c>
      <c r="H151" s="146" t="b">
        <f>+'集計用紙（都道府県用）'!DT8</f>
        <v>0</v>
      </c>
      <c r="I151" s="51"/>
      <c r="J151" s="51"/>
    </row>
    <row r="152" spans="1:10" ht="19.5" customHeight="1" x14ac:dyDescent="0.15">
      <c r="C152" s="55"/>
    </row>
    <row r="153" spans="1:10" ht="19.5" customHeight="1" thickBot="1" x14ac:dyDescent="0.2">
      <c r="A153" s="51" t="s">
        <v>444</v>
      </c>
    </row>
    <row r="154" spans="1:10" ht="30.75" customHeight="1" thickBot="1" x14ac:dyDescent="0.2">
      <c r="B154" s="150" t="s">
        <v>304</v>
      </c>
      <c r="C154" s="168" t="s">
        <v>514</v>
      </c>
      <c r="D154" s="168"/>
      <c r="E154" s="55"/>
      <c r="F154" s="129" t="s">
        <v>303</v>
      </c>
    </row>
    <row r="155" spans="1:10" ht="19.5" customHeight="1" x14ac:dyDescent="0.15">
      <c r="F155" s="128"/>
      <c r="G155" s="127"/>
      <c r="I155" s="151"/>
      <c r="J155" s="130"/>
    </row>
    <row r="156" spans="1:10" ht="19.5" customHeight="1" x14ac:dyDescent="0.15">
      <c r="A156" s="51" t="s">
        <v>107</v>
      </c>
      <c r="I156" s="151"/>
      <c r="J156" s="130"/>
    </row>
    <row r="157" spans="1:10" s="130" customFormat="1" ht="19.5" customHeight="1" thickBot="1" x14ac:dyDescent="0.2">
      <c r="A157" s="51"/>
      <c r="B157" s="51" t="s">
        <v>305</v>
      </c>
      <c r="C157" s="51" t="s">
        <v>515</v>
      </c>
      <c r="D157" s="51"/>
      <c r="E157" s="51"/>
      <c r="F157" s="51"/>
      <c r="G157" s="51"/>
      <c r="I157" s="51"/>
      <c r="J157" s="51"/>
    </row>
    <row r="158" spans="1:10" s="130" customFormat="1" ht="19.5" customHeight="1" thickBot="1" x14ac:dyDescent="0.2">
      <c r="A158" s="51"/>
      <c r="B158" s="51"/>
      <c r="C158" s="51" t="s">
        <v>1</v>
      </c>
      <c r="D158" s="51" t="s">
        <v>51</v>
      </c>
      <c r="E158" s="51" t="s">
        <v>1</v>
      </c>
      <c r="F158" s="52"/>
      <c r="G158" s="127" t="s">
        <v>44</v>
      </c>
      <c r="H158" s="51" t="b">
        <f>+'集計用紙（都道府県用）'!DU8</f>
        <v>1</v>
      </c>
      <c r="I158" s="51"/>
      <c r="J158" s="51"/>
    </row>
    <row r="159" spans="1:10" ht="19.5" customHeight="1" thickBot="1" x14ac:dyDescent="0.2">
      <c r="C159" s="51" t="s">
        <v>169</v>
      </c>
      <c r="D159" s="152" t="s">
        <v>516</v>
      </c>
      <c r="E159" s="51" t="s">
        <v>169</v>
      </c>
      <c r="F159" s="52"/>
      <c r="G159" s="127" t="s">
        <v>53</v>
      </c>
      <c r="H159" s="51" t="b">
        <f>+'集計用紙（都道府県用）'!DV8</f>
        <v>1</v>
      </c>
    </row>
    <row r="160" spans="1:10" ht="19.5" customHeight="1" thickBot="1" x14ac:dyDescent="0.2">
      <c r="C160" s="51" t="s">
        <v>2</v>
      </c>
      <c r="D160" s="51" t="s">
        <v>52</v>
      </c>
      <c r="E160" s="51" t="s">
        <v>2</v>
      </c>
      <c r="F160" s="52"/>
      <c r="G160" s="127" t="s">
        <v>44</v>
      </c>
      <c r="H160" s="51" t="b">
        <f>+'集計用紙（都道府県用）'!DW8</f>
        <v>1</v>
      </c>
    </row>
    <row r="161" spans="1:10" ht="19.5" customHeight="1" thickBot="1" x14ac:dyDescent="0.2">
      <c r="C161" s="51" t="s">
        <v>170</v>
      </c>
      <c r="D161" s="152" t="s">
        <v>517</v>
      </c>
      <c r="E161" s="51" t="s">
        <v>170</v>
      </c>
      <c r="F161" s="52"/>
      <c r="G161" s="127" t="s">
        <v>53</v>
      </c>
      <c r="H161" s="51" t="b">
        <f>+'集計用紙（都道府県用）'!DX8</f>
        <v>1</v>
      </c>
    </row>
    <row r="162" spans="1:10" ht="29.25" customHeight="1" x14ac:dyDescent="0.15">
      <c r="C162" s="167" t="s">
        <v>450</v>
      </c>
      <c r="D162" s="167"/>
      <c r="F162" s="127"/>
    </row>
    <row r="163" spans="1:10" ht="19.5" customHeight="1" x14ac:dyDescent="0.15">
      <c r="C163" s="51" t="s">
        <v>120</v>
      </c>
    </row>
    <row r="164" spans="1:10" ht="38.25" customHeight="1" x14ac:dyDescent="0.15"/>
    <row r="165" spans="1:10" ht="19.5" customHeight="1" thickBot="1" x14ac:dyDescent="0.2">
      <c r="A165" s="51" t="s">
        <v>108</v>
      </c>
    </row>
    <row r="166" spans="1:10" ht="19.5" customHeight="1" thickBot="1" x14ac:dyDescent="0.2">
      <c r="B166" s="51" t="s">
        <v>306</v>
      </c>
      <c r="C166" s="51" t="s">
        <v>272</v>
      </c>
      <c r="F166" s="153"/>
      <c r="G166" s="136" t="s">
        <v>109</v>
      </c>
    </row>
    <row r="167" spans="1:10" ht="19.5" customHeight="1" x14ac:dyDescent="0.15"/>
    <row r="168" spans="1:10" ht="19.5" customHeight="1" x14ac:dyDescent="0.15">
      <c r="I168" s="130"/>
      <c r="J168" s="130"/>
    </row>
    <row r="169" spans="1:10" ht="19.5" customHeight="1" x14ac:dyDescent="0.15"/>
    <row r="170" spans="1:10" s="130" customFormat="1" ht="37.5" customHeight="1" x14ac:dyDescent="0.15">
      <c r="A170" s="51"/>
      <c r="B170" s="51"/>
      <c r="C170" s="51"/>
      <c r="D170" s="51"/>
      <c r="E170" s="51"/>
      <c r="F170" s="51"/>
      <c r="G170" s="51"/>
      <c r="I170" s="51"/>
      <c r="J170" s="51"/>
    </row>
    <row r="171" spans="1:10" ht="20.100000000000001" customHeight="1" x14ac:dyDescent="0.15"/>
    <row r="172" spans="1:10" ht="20.100000000000001" customHeight="1" x14ac:dyDescent="0.15"/>
    <row r="173" spans="1:10" ht="20.100000000000001" customHeight="1" x14ac:dyDescent="0.15"/>
    <row r="174" spans="1:10" ht="20.100000000000001" customHeight="1" x14ac:dyDescent="0.15"/>
    <row r="175" spans="1:10" ht="20.100000000000001" customHeight="1" x14ac:dyDescent="0.15"/>
    <row r="176" spans="1:10"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sheetData>
  <sheetProtection selectLockedCells="1"/>
  <mergeCells count="6">
    <mergeCell ref="C9:D10"/>
    <mergeCell ref="C162:D162"/>
    <mergeCell ref="C8:D8"/>
    <mergeCell ref="I4:J4"/>
    <mergeCell ref="C154:D154"/>
    <mergeCell ref="C99:D99"/>
  </mergeCells>
  <phoneticPr fontId="1"/>
  <conditionalFormatting sqref="H1:H27 H29:H136 H143:H65536">
    <cfRule type="containsText" dxfId="26" priority="32" stopIfTrue="1" operator="containsText" text="FALSE">
      <formula>NOT(ISERROR(SEARCH("FALSE",H1)))</formula>
    </cfRule>
  </conditionalFormatting>
  <conditionalFormatting sqref="F18 F22:F27 F29:F30">
    <cfRule type="expression" dxfId="25" priority="31" stopIfTrue="1">
      <formula>$F$15=1</formula>
    </cfRule>
  </conditionalFormatting>
  <conditionalFormatting sqref="F83:F86">
    <cfRule type="expression" dxfId="24" priority="26" stopIfTrue="1">
      <formula>$F$80=1</formula>
    </cfRule>
    <cfRule type="expression" priority="27" stopIfTrue="1">
      <formula>$F$80=1</formula>
    </cfRule>
    <cfRule type="expression" priority="28" stopIfTrue="1">
      <formula>$F$80=1</formula>
    </cfRule>
  </conditionalFormatting>
  <conditionalFormatting sqref="F89:F97">
    <cfRule type="expression" dxfId="23" priority="25" stopIfTrue="1">
      <formula>$F$83=""</formula>
    </cfRule>
  </conditionalFormatting>
  <conditionalFormatting sqref="F35:F41">
    <cfRule type="expression" dxfId="22" priority="24" stopIfTrue="1">
      <formula>$F$15=1</formula>
    </cfRule>
  </conditionalFormatting>
  <conditionalFormatting sqref="F100:F108">
    <cfRule type="expression" dxfId="21" priority="23" stopIfTrue="1">
      <formula>$F$83=""</formula>
    </cfRule>
  </conditionalFormatting>
  <conditionalFormatting sqref="F148:F151">
    <cfRule type="expression" dxfId="20" priority="22" stopIfTrue="1">
      <formula>$F$142=1</formula>
    </cfRule>
  </conditionalFormatting>
  <conditionalFormatting sqref="F159">
    <cfRule type="expression" dxfId="19" priority="21" stopIfTrue="1">
      <formula>$F158&lt;1</formula>
    </cfRule>
  </conditionalFormatting>
  <conditionalFormatting sqref="F161">
    <cfRule type="expression" dxfId="18" priority="20" stopIfTrue="1">
      <formula>$F160&lt;1</formula>
    </cfRule>
  </conditionalFormatting>
  <conditionalFormatting sqref="H28">
    <cfRule type="containsText" dxfId="17" priority="19" stopIfTrue="1" operator="containsText" text="FALSE">
      <formula>NOT(ISERROR(SEARCH("FALSE",H28)))</formula>
    </cfRule>
  </conditionalFormatting>
  <conditionalFormatting sqref="F28">
    <cfRule type="expression" dxfId="16" priority="18" stopIfTrue="1">
      <formula>$F$15=1</formula>
    </cfRule>
  </conditionalFormatting>
  <conditionalFormatting sqref="I139">
    <cfRule type="containsText" dxfId="15" priority="15" stopIfTrue="1" operator="containsText" text="FALSE">
      <formula>NOT(ISERROR(SEARCH("FALSE",I139)))</formula>
    </cfRule>
  </conditionalFormatting>
  <conditionalFormatting sqref="I141">
    <cfRule type="containsText" dxfId="14" priority="13" stopIfTrue="1" operator="containsText" text="FALSE">
      <formula>NOT(ISERROR(SEARCH("FALSE",I141)))</formula>
    </cfRule>
  </conditionalFormatting>
  <conditionalFormatting sqref="F137">
    <cfRule type="expression" dxfId="13" priority="8" stopIfTrue="1">
      <formula>($F$138+$F$140+$F$142)&gt;0</formula>
    </cfRule>
  </conditionalFormatting>
  <conditionalFormatting sqref="F138">
    <cfRule type="expression" dxfId="12" priority="7" stopIfTrue="1">
      <formula>($F$137+$F$140+$F$142)&gt;0</formula>
    </cfRule>
  </conditionalFormatting>
  <conditionalFormatting sqref="F140">
    <cfRule type="expression" dxfId="11" priority="5" stopIfTrue="1">
      <formula>($F$137+$F$138+$F$142)&gt;0</formula>
    </cfRule>
  </conditionalFormatting>
  <conditionalFormatting sqref="F142">
    <cfRule type="expression" dxfId="10" priority="4" stopIfTrue="1">
      <formula>($F$137+$F$138+$F$140)&gt;0</formula>
    </cfRule>
  </conditionalFormatting>
  <conditionalFormatting sqref="F139">
    <cfRule type="expression" dxfId="9" priority="3" stopIfTrue="1">
      <formula>$F$138=0</formula>
    </cfRule>
  </conditionalFormatting>
  <conditionalFormatting sqref="F141">
    <cfRule type="expression" dxfId="8" priority="2" stopIfTrue="1">
      <formula>$F$140=0</formula>
    </cfRule>
  </conditionalFormatting>
  <conditionalFormatting sqref="H137:H142">
    <cfRule type="containsText" dxfId="7" priority="1" stopIfTrue="1" operator="containsText" text="FALSE">
      <formula>NOT(ISERROR(SEARCH("FALSE",H137)))</formula>
    </cfRule>
  </conditionalFormatting>
  <dataValidations count="4">
    <dataValidation type="whole" allowBlank="1" showInputMessage="1" showErrorMessage="1" sqref="F4">
      <formula1>1</formula1>
      <formula2>47</formula2>
    </dataValidation>
    <dataValidation type="whole" operator="greaterThanOrEqual" allowBlank="1" showInputMessage="1" showErrorMessage="1" sqref="F110 F50:F74 F18 F158:F161 F22:F30 F139 F141">
      <formula1>0</formula1>
    </dataValidation>
    <dataValidation type="list" allowBlank="1" showInputMessage="1" showErrorMessage="1" sqref="F14:F15">
      <formula1>"１"</formula1>
    </dataValidation>
    <dataValidation type="list" operator="equal" allowBlank="1" showInputMessage="1" showErrorMessage="1" sqref="F148:F151 F35:F41 F128:F133 F122:F125 F83:F86 F113:F119 F45:F47 F79:F80 F89:F97 F142 F137:F138 F140">
      <formula1>"1"</formula1>
    </dataValidation>
  </dataValidations>
  <printOptions horizontalCentered="1"/>
  <pageMargins left="0.39370078740157483" right="0.39370078740157483" top="0.39370078740157483" bottom="0.39370078740157483" header="0.51181102362204722" footer="0.19685039370078741"/>
  <pageSetup paperSize="9" scale="26" orientation="portrait"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showGridLines="0" tabSelected="1" zoomScale="85" zoomScaleNormal="85" zoomScaleSheetLayoutView="70" workbookViewId="0">
      <selection activeCell="A10" sqref="A10:J10"/>
    </sheetView>
  </sheetViews>
  <sheetFormatPr defaultRowHeight="13.5" x14ac:dyDescent="0.15"/>
  <cols>
    <col min="1" max="2" width="15.5" style="4" customWidth="1"/>
    <col min="3" max="3" width="60.625" style="4" customWidth="1"/>
    <col min="4" max="4" width="17" style="4" bestFit="1" customWidth="1"/>
    <col min="5" max="5" width="60.625" style="4" customWidth="1"/>
    <col min="6" max="8" width="11" style="4" customWidth="1"/>
    <col min="9" max="9" width="50.5" style="4" customWidth="1"/>
    <col min="10" max="10" width="13.875" style="4" bestFit="1" customWidth="1"/>
    <col min="11" max="11" width="3.625" style="12" customWidth="1"/>
    <col min="12" max="12" width="8.25" style="12" bestFit="1" customWidth="1"/>
    <col min="13" max="13" width="8.25" style="4" bestFit="1" customWidth="1"/>
    <col min="14" max="16384" width="9" style="4"/>
  </cols>
  <sheetData>
    <row r="1" spans="1:13" ht="25.5" customHeight="1" x14ac:dyDescent="0.15">
      <c r="A1" s="6" t="s">
        <v>275</v>
      </c>
      <c r="C1" s="1"/>
      <c r="D1" s="1"/>
      <c r="E1" s="6"/>
      <c r="F1" s="1"/>
      <c r="G1" s="1"/>
      <c r="H1" s="1"/>
      <c r="K1" s="7"/>
      <c r="L1" s="7"/>
    </row>
    <row r="2" spans="1:13" ht="25.5" customHeight="1" x14ac:dyDescent="0.15">
      <c r="A2" s="6"/>
      <c r="C2" s="1"/>
      <c r="D2" s="1"/>
      <c r="E2" s="6"/>
      <c r="F2" s="1"/>
      <c r="G2" s="1"/>
      <c r="H2" s="1"/>
      <c r="K2" s="7"/>
      <c r="L2" s="7"/>
    </row>
    <row r="3" spans="1:13" ht="25.5" customHeight="1" x14ac:dyDescent="0.15">
      <c r="A3" s="44" t="s">
        <v>539</v>
      </c>
      <c r="C3" s="1"/>
      <c r="D3" s="1"/>
      <c r="E3" s="6"/>
      <c r="F3" s="1"/>
      <c r="G3" s="1"/>
      <c r="H3" s="1"/>
      <c r="K3" s="7"/>
      <c r="L3" s="7"/>
    </row>
    <row r="5" spans="1:13" s="9" customFormat="1" ht="18" customHeight="1" x14ac:dyDescent="0.15">
      <c r="A5" s="172" t="s">
        <v>150</v>
      </c>
      <c r="B5" s="172"/>
      <c r="C5" s="173" t="s">
        <v>276</v>
      </c>
      <c r="D5" s="172" t="s">
        <v>151</v>
      </c>
      <c r="E5" s="172"/>
      <c r="F5" s="182" t="s">
        <v>377</v>
      </c>
      <c r="G5" s="183"/>
      <c r="H5" s="184"/>
      <c r="I5" s="179" t="s">
        <v>193</v>
      </c>
      <c r="J5" s="179" t="s">
        <v>270</v>
      </c>
      <c r="K5" s="8"/>
      <c r="L5" s="8"/>
    </row>
    <row r="6" spans="1:13" s="9" customFormat="1" ht="18" customHeight="1" x14ac:dyDescent="0.15">
      <c r="A6" s="172"/>
      <c r="B6" s="172"/>
      <c r="C6" s="174"/>
      <c r="D6" s="172"/>
      <c r="E6" s="172"/>
      <c r="F6" s="185"/>
      <c r="G6" s="186"/>
      <c r="H6" s="187"/>
      <c r="I6" s="180"/>
      <c r="J6" s="180"/>
      <c r="K6" s="8"/>
      <c r="L6" s="8"/>
    </row>
    <row r="7" spans="1:13" s="9" customFormat="1" ht="18" customHeight="1" x14ac:dyDescent="0.15">
      <c r="A7" s="172"/>
      <c r="B7" s="172"/>
      <c r="C7" s="174"/>
      <c r="D7" s="172"/>
      <c r="E7" s="172"/>
      <c r="F7" s="188"/>
      <c r="G7" s="189"/>
      <c r="H7" s="190"/>
      <c r="I7" s="180"/>
      <c r="J7" s="180"/>
      <c r="K7" s="8"/>
      <c r="L7" s="8"/>
    </row>
    <row r="8" spans="1:13" ht="71.25" x14ac:dyDescent="0.15">
      <c r="A8" s="28" t="s">
        <v>242</v>
      </c>
      <c r="B8" s="28" t="s">
        <v>243</v>
      </c>
      <c r="C8" s="174"/>
      <c r="D8" s="176" t="s">
        <v>277</v>
      </c>
      <c r="E8" s="173" t="s">
        <v>278</v>
      </c>
      <c r="F8" s="173" t="s">
        <v>246</v>
      </c>
      <c r="G8" s="173" t="s">
        <v>245</v>
      </c>
      <c r="H8" s="173" t="s">
        <v>244</v>
      </c>
      <c r="I8" s="180"/>
      <c r="J8" s="180"/>
      <c r="K8" s="8"/>
      <c r="L8" s="8"/>
    </row>
    <row r="9" spans="1:13" ht="60.75" thickBot="1" x14ac:dyDescent="0.2">
      <c r="A9" s="14" t="s">
        <v>443</v>
      </c>
      <c r="B9" s="14" t="s">
        <v>355</v>
      </c>
      <c r="C9" s="175"/>
      <c r="D9" s="177"/>
      <c r="E9" s="175"/>
      <c r="F9" s="178"/>
      <c r="G9" s="178"/>
      <c r="H9" s="178"/>
      <c r="I9" s="181"/>
      <c r="J9" s="181"/>
      <c r="K9" s="8"/>
      <c r="L9" s="10" t="s">
        <v>271</v>
      </c>
      <c r="M9" s="10" t="s">
        <v>269</v>
      </c>
    </row>
    <row r="10" spans="1:13" ht="14.25" thickTop="1" x14ac:dyDescent="0.15">
      <c r="A10" s="159"/>
      <c r="B10" s="160"/>
      <c r="C10" s="161"/>
      <c r="D10" s="159"/>
      <c r="E10" s="161"/>
      <c r="F10" s="159"/>
      <c r="G10" s="159"/>
      <c r="H10" s="159"/>
      <c r="I10" s="164"/>
      <c r="J10" s="165"/>
      <c r="K10" s="18"/>
      <c r="L10" s="13" t="b">
        <f>IF(AND(A10&lt;&gt;"",B10&lt;&gt;"",C10&lt;&gt;"",D10&lt;&gt;"",E10&lt;&gt;"",I10&lt;&gt;"",J10&lt;&gt;""),TRUE,FALSE)</f>
        <v>0</v>
      </c>
      <c r="M10" s="11" t="b">
        <f>IF(SUM(F10:H10)&lt;&gt;1,FALSE,TRUE)</f>
        <v>0</v>
      </c>
    </row>
    <row r="11" spans="1:13" x14ac:dyDescent="0.15">
      <c r="A11" s="15"/>
      <c r="B11" s="16"/>
      <c r="C11" s="17"/>
      <c r="D11" s="15"/>
      <c r="E11" s="17"/>
      <c r="F11" s="15"/>
      <c r="G11" s="15"/>
      <c r="H11" s="15"/>
      <c r="I11" s="20"/>
      <c r="J11" s="19"/>
      <c r="K11" s="18"/>
      <c r="L11" s="13" t="b">
        <f>IF(AND(A11&lt;&gt;"",B11&lt;&gt;"",C11&lt;&gt;"",D11&lt;&gt;"",E11&lt;&gt;"",I11&lt;&gt;"",J11&lt;&gt;""),TRUE,FALSE)</f>
        <v>0</v>
      </c>
      <c r="M11" s="11" t="b">
        <f>IF(SUM(F11:H11)&lt;&gt;1,FALSE,TRUE)</f>
        <v>0</v>
      </c>
    </row>
    <row r="12" spans="1:13" x14ac:dyDescent="0.15">
      <c r="A12" s="15"/>
      <c r="B12" s="16"/>
      <c r="C12" s="17"/>
      <c r="D12" s="15"/>
      <c r="E12" s="17"/>
      <c r="F12" s="15"/>
      <c r="G12" s="15"/>
      <c r="H12" s="15"/>
      <c r="I12" s="20"/>
      <c r="J12" s="19"/>
      <c r="K12" s="18"/>
      <c r="L12" s="13" t="b">
        <f t="shared" ref="L12:L62" si="0">IF(AND(A12&lt;&gt;"",B12&lt;&gt;"",C12&lt;&gt;"",D12&lt;&gt;"",E12&lt;&gt;"",I12&lt;&gt;"",J12&lt;&gt;""),TRUE,FALSE)</f>
        <v>0</v>
      </c>
      <c r="M12" s="11" t="b">
        <f t="shared" ref="M12:M62" si="1">IF(SUM(F12:H12)&lt;&gt;1,FALSE,TRUE)</f>
        <v>0</v>
      </c>
    </row>
    <row r="13" spans="1:13" x14ac:dyDescent="0.15">
      <c r="A13" s="15"/>
      <c r="B13" s="16"/>
      <c r="C13" s="17"/>
      <c r="D13" s="15"/>
      <c r="E13" s="17"/>
      <c r="F13" s="15"/>
      <c r="G13" s="15"/>
      <c r="H13" s="15"/>
      <c r="I13" s="20"/>
      <c r="J13" s="19"/>
      <c r="K13" s="18"/>
      <c r="L13" s="13" t="b">
        <f t="shared" si="0"/>
        <v>0</v>
      </c>
      <c r="M13" s="11" t="b">
        <f t="shared" si="1"/>
        <v>0</v>
      </c>
    </row>
    <row r="14" spans="1:13" x14ac:dyDescent="0.15">
      <c r="A14" s="15"/>
      <c r="B14" s="16"/>
      <c r="C14" s="17"/>
      <c r="D14" s="15"/>
      <c r="E14" s="17"/>
      <c r="F14" s="15"/>
      <c r="G14" s="15"/>
      <c r="H14" s="15"/>
      <c r="I14" s="20"/>
      <c r="J14" s="19"/>
      <c r="K14" s="18"/>
      <c r="L14" s="13" t="b">
        <f t="shared" si="0"/>
        <v>0</v>
      </c>
      <c r="M14" s="11" t="b">
        <f t="shared" si="1"/>
        <v>0</v>
      </c>
    </row>
    <row r="15" spans="1:13" x14ac:dyDescent="0.15">
      <c r="A15" s="15"/>
      <c r="B15" s="16"/>
      <c r="C15" s="17"/>
      <c r="D15" s="15"/>
      <c r="E15" s="17"/>
      <c r="F15" s="15"/>
      <c r="G15" s="15"/>
      <c r="H15" s="15"/>
      <c r="I15" s="20"/>
      <c r="J15" s="19"/>
      <c r="K15" s="18"/>
      <c r="L15" s="13" t="b">
        <f t="shared" si="0"/>
        <v>0</v>
      </c>
      <c r="M15" s="11" t="b">
        <f t="shared" si="1"/>
        <v>0</v>
      </c>
    </row>
    <row r="16" spans="1:13" x14ac:dyDescent="0.15">
      <c r="A16" s="15"/>
      <c r="B16" s="16"/>
      <c r="C16" s="17"/>
      <c r="D16" s="15"/>
      <c r="E16" s="17"/>
      <c r="F16" s="15"/>
      <c r="G16" s="15"/>
      <c r="H16" s="15"/>
      <c r="I16" s="20"/>
      <c r="J16" s="19"/>
      <c r="K16" s="18"/>
      <c r="L16" s="13" t="b">
        <f t="shared" si="0"/>
        <v>0</v>
      </c>
      <c r="M16" s="11" t="b">
        <f t="shared" si="1"/>
        <v>0</v>
      </c>
    </row>
    <row r="17" spans="1:13" x14ac:dyDescent="0.15">
      <c r="A17" s="15"/>
      <c r="B17" s="16"/>
      <c r="C17" s="17"/>
      <c r="D17" s="15"/>
      <c r="E17" s="17"/>
      <c r="F17" s="15"/>
      <c r="G17" s="15"/>
      <c r="H17" s="15"/>
      <c r="I17" s="20"/>
      <c r="J17" s="19"/>
      <c r="K17" s="18"/>
      <c r="L17" s="13" t="b">
        <f t="shared" si="0"/>
        <v>0</v>
      </c>
      <c r="M17" s="11" t="b">
        <f t="shared" si="1"/>
        <v>0</v>
      </c>
    </row>
    <row r="18" spans="1:13" x14ac:dyDescent="0.15">
      <c r="A18" s="15"/>
      <c r="B18" s="16"/>
      <c r="C18" s="17"/>
      <c r="D18" s="15"/>
      <c r="E18" s="17"/>
      <c r="F18" s="15"/>
      <c r="G18" s="15"/>
      <c r="H18" s="15"/>
      <c r="I18" s="20"/>
      <c r="J18" s="19"/>
      <c r="K18" s="18"/>
      <c r="L18" s="13" t="b">
        <f t="shared" si="0"/>
        <v>0</v>
      </c>
      <c r="M18" s="11" t="b">
        <f t="shared" si="1"/>
        <v>0</v>
      </c>
    </row>
    <row r="19" spans="1:13" x14ac:dyDescent="0.15">
      <c r="A19" s="15"/>
      <c r="B19" s="16"/>
      <c r="C19" s="17"/>
      <c r="D19" s="15"/>
      <c r="E19" s="17"/>
      <c r="F19" s="15"/>
      <c r="G19" s="15"/>
      <c r="H19" s="15"/>
      <c r="I19" s="20"/>
      <c r="J19" s="19"/>
      <c r="K19" s="18"/>
      <c r="L19" s="13" t="b">
        <f t="shared" si="0"/>
        <v>0</v>
      </c>
      <c r="M19" s="11" t="b">
        <f t="shared" si="1"/>
        <v>0</v>
      </c>
    </row>
    <row r="20" spans="1:13" x14ac:dyDescent="0.15">
      <c r="A20" s="15"/>
      <c r="B20" s="16"/>
      <c r="C20" s="17"/>
      <c r="D20" s="15"/>
      <c r="E20" s="17"/>
      <c r="F20" s="15"/>
      <c r="G20" s="15"/>
      <c r="H20" s="15"/>
      <c r="I20" s="20"/>
      <c r="J20" s="19"/>
      <c r="K20" s="18"/>
      <c r="L20" s="13" t="b">
        <f t="shared" si="0"/>
        <v>0</v>
      </c>
      <c r="M20" s="11" t="b">
        <f t="shared" si="1"/>
        <v>0</v>
      </c>
    </row>
    <row r="21" spans="1:13" x14ac:dyDescent="0.15">
      <c r="A21" s="15"/>
      <c r="B21" s="16"/>
      <c r="C21" s="17"/>
      <c r="D21" s="15"/>
      <c r="E21" s="17"/>
      <c r="F21" s="15"/>
      <c r="G21" s="15"/>
      <c r="H21" s="15"/>
      <c r="I21" s="20"/>
      <c r="J21" s="19"/>
      <c r="K21" s="18"/>
      <c r="L21" s="13" t="b">
        <f t="shared" si="0"/>
        <v>0</v>
      </c>
      <c r="M21" s="11" t="b">
        <f t="shared" si="1"/>
        <v>0</v>
      </c>
    </row>
    <row r="22" spans="1:13" x14ac:dyDescent="0.15">
      <c r="A22" s="15"/>
      <c r="B22" s="16"/>
      <c r="C22" s="17"/>
      <c r="D22" s="15"/>
      <c r="E22" s="17"/>
      <c r="F22" s="15"/>
      <c r="G22" s="15"/>
      <c r="H22" s="15"/>
      <c r="I22" s="20"/>
      <c r="J22" s="19"/>
      <c r="K22" s="18"/>
      <c r="L22" s="13" t="b">
        <f t="shared" si="0"/>
        <v>0</v>
      </c>
      <c r="M22" s="11" t="b">
        <f t="shared" si="1"/>
        <v>0</v>
      </c>
    </row>
    <row r="23" spans="1:13" x14ac:dyDescent="0.15">
      <c r="A23" s="15"/>
      <c r="B23" s="16"/>
      <c r="C23" s="17"/>
      <c r="D23" s="15"/>
      <c r="E23" s="17"/>
      <c r="F23" s="15"/>
      <c r="G23" s="15"/>
      <c r="H23" s="15"/>
      <c r="I23" s="20"/>
      <c r="J23" s="19"/>
      <c r="K23" s="18"/>
      <c r="L23" s="13" t="b">
        <f t="shared" si="0"/>
        <v>0</v>
      </c>
      <c r="M23" s="11" t="b">
        <f t="shared" si="1"/>
        <v>0</v>
      </c>
    </row>
    <row r="24" spans="1:13" x14ac:dyDescent="0.15">
      <c r="A24" s="15"/>
      <c r="B24" s="16"/>
      <c r="C24" s="17"/>
      <c r="D24" s="15"/>
      <c r="E24" s="17"/>
      <c r="F24" s="15"/>
      <c r="G24" s="15"/>
      <c r="H24" s="15"/>
      <c r="I24" s="20"/>
      <c r="J24" s="19"/>
      <c r="K24" s="18"/>
      <c r="L24" s="13" t="b">
        <f t="shared" si="0"/>
        <v>0</v>
      </c>
      <c r="M24" s="11" t="b">
        <f t="shared" si="1"/>
        <v>0</v>
      </c>
    </row>
    <row r="25" spans="1:13" x14ac:dyDescent="0.15">
      <c r="A25" s="15"/>
      <c r="B25" s="16"/>
      <c r="C25" s="17"/>
      <c r="D25" s="15"/>
      <c r="E25" s="17"/>
      <c r="F25" s="15"/>
      <c r="G25" s="15"/>
      <c r="H25" s="15"/>
      <c r="I25" s="20"/>
      <c r="J25" s="19"/>
      <c r="K25" s="18"/>
      <c r="L25" s="13" t="b">
        <f t="shared" si="0"/>
        <v>0</v>
      </c>
      <c r="M25" s="11" t="b">
        <f t="shared" si="1"/>
        <v>0</v>
      </c>
    </row>
    <row r="26" spans="1:13" x14ac:dyDescent="0.15">
      <c r="A26" s="15"/>
      <c r="B26" s="16"/>
      <c r="C26" s="17"/>
      <c r="D26" s="15"/>
      <c r="E26" s="17"/>
      <c r="F26" s="15"/>
      <c r="G26" s="15"/>
      <c r="H26" s="15"/>
      <c r="I26" s="20"/>
      <c r="J26" s="19"/>
      <c r="K26" s="18"/>
      <c r="L26" s="13" t="b">
        <f t="shared" si="0"/>
        <v>0</v>
      </c>
      <c r="M26" s="11" t="b">
        <f t="shared" si="1"/>
        <v>0</v>
      </c>
    </row>
    <row r="27" spans="1:13" x14ac:dyDescent="0.15">
      <c r="A27" s="15"/>
      <c r="B27" s="16"/>
      <c r="C27" s="17"/>
      <c r="D27" s="15"/>
      <c r="E27" s="17"/>
      <c r="F27" s="15"/>
      <c r="G27" s="15"/>
      <c r="H27" s="15"/>
      <c r="I27" s="20"/>
      <c r="J27" s="19"/>
      <c r="K27" s="18"/>
      <c r="L27" s="13" t="b">
        <f t="shared" si="0"/>
        <v>0</v>
      </c>
      <c r="M27" s="11" t="b">
        <f t="shared" si="1"/>
        <v>0</v>
      </c>
    </row>
    <row r="28" spans="1:13" x14ac:dyDescent="0.15">
      <c r="A28" s="15"/>
      <c r="B28" s="16"/>
      <c r="C28" s="17"/>
      <c r="D28" s="15"/>
      <c r="E28" s="17"/>
      <c r="F28" s="15"/>
      <c r="G28" s="15"/>
      <c r="H28" s="15"/>
      <c r="I28" s="20"/>
      <c r="J28" s="19"/>
      <c r="K28" s="18"/>
      <c r="L28" s="13" t="b">
        <f t="shared" si="0"/>
        <v>0</v>
      </c>
      <c r="M28" s="11" t="b">
        <f t="shared" si="1"/>
        <v>0</v>
      </c>
    </row>
    <row r="29" spans="1:13" x14ac:dyDescent="0.15">
      <c r="A29" s="15"/>
      <c r="B29" s="16"/>
      <c r="C29" s="17"/>
      <c r="D29" s="15"/>
      <c r="E29" s="17"/>
      <c r="F29" s="15"/>
      <c r="G29" s="15"/>
      <c r="H29" s="15"/>
      <c r="I29" s="20"/>
      <c r="J29" s="19"/>
      <c r="K29" s="18"/>
      <c r="L29" s="13" t="b">
        <f t="shared" si="0"/>
        <v>0</v>
      </c>
      <c r="M29" s="11" t="b">
        <f t="shared" si="1"/>
        <v>0</v>
      </c>
    </row>
    <row r="30" spans="1:13" x14ac:dyDescent="0.15">
      <c r="A30" s="15"/>
      <c r="B30" s="16"/>
      <c r="C30" s="17"/>
      <c r="D30" s="15"/>
      <c r="E30" s="17"/>
      <c r="F30" s="15"/>
      <c r="G30" s="15"/>
      <c r="H30" s="15"/>
      <c r="I30" s="20"/>
      <c r="J30" s="19"/>
      <c r="K30" s="18"/>
      <c r="L30" s="13" t="b">
        <f t="shared" si="0"/>
        <v>0</v>
      </c>
      <c r="M30" s="11" t="b">
        <f t="shared" si="1"/>
        <v>0</v>
      </c>
    </row>
    <row r="31" spans="1:13" x14ac:dyDescent="0.15">
      <c r="A31" s="15"/>
      <c r="B31" s="16"/>
      <c r="C31" s="17"/>
      <c r="D31" s="15"/>
      <c r="E31" s="17"/>
      <c r="F31" s="15"/>
      <c r="G31" s="15"/>
      <c r="H31" s="15"/>
      <c r="I31" s="20"/>
      <c r="J31" s="19"/>
      <c r="K31" s="18"/>
      <c r="L31" s="13" t="b">
        <f t="shared" si="0"/>
        <v>0</v>
      </c>
      <c r="M31" s="11" t="b">
        <f t="shared" si="1"/>
        <v>0</v>
      </c>
    </row>
    <row r="32" spans="1:13" x14ac:dyDescent="0.15">
      <c r="A32" s="15"/>
      <c r="B32" s="16"/>
      <c r="C32" s="17"/>
      <c r="D32" s="15"/>
      <c r="E32" s="17"/>
      <c r="F32" s="15"/>
      <c r="G32" s="15"/>
      <c r="H32" s="15"/>
      <c r="I32" s="20"/>
      <c r="J32" s="19"/>
      <c r="K32" s="18"/>
      <c r="L32" s="13" t="b">
        <f t="shared" si="0"/>
        <v>0</v>
      </c>
      <c r="M32" s="11" t="b">
        <f t="shared" si="1"/>
        <v>0</v>
      </c>
    </row>
    <row r="33" spans="1:13" x14ac:dyDescent="0.15">
      <c r="A33" s="15"/>
      <c r="B33" s="16"/>
      <c r="C33" s="17"/>
      <c r="D33" s="15"/>
      <c r="E33" s="17"/>
      <c r="F33" s="15"/>
      <c r="G33" s="15"/>
      <c r="H33" s="15"/>
      <c r="I33" s="20"/>
      <c r="J33" s="19"/>
      <c r="K33" s="18"/>
      <c r="L33" s="13" t="b">
        <f t="shared" si="0"/>
        <v>0</v>
      </c>
      <c r="M33" s="11" t="b">
        <f t="shared" si="1"/>
        <v>0</v>
      </c>
    </row>
    <row r="34" spans="1:13" x14ac:dyDescent="0.15">
      <c r="A34" s="15"/>
      <c r="B34" s="16"/>
      <c r="C34" s="17"/>
      <c r="D34" s="15"/>
      <c r="E34" s="17"/>
      <c r="F34" s="15"/>
      <c r="G34" s="15"/>
      <c r="H34" s="15"/>
      <c r="I34" s="20"/>
      <c r="J34" s="19"/>
      <c r="K34" s="18"/>
      <c r="L34" s="13" t="b">
        <f t="shared" si="0"/>
        <v>0</v>
      </c>
      <c r="M34" s="11" t="b">
        <f t="shared" si="1"/>
        <v>0</v>
      </c>
    </row>
    <row r="35" spans="1:13" x14ac:dyDescent="0.15">
      <c r="A35" s="15"/>
      <c r="B35" s="16"/>
      <c r="C35" s="17"/>
      <c r="D35" s="15"/>
      <c r="E35" s="17"/>
      <c r="F35" s="15"/>
      <c r="G35" s="15"/>
      <c r="H35" s="15"/>
      <c r="I35" s="20"/>
      <c r="J35" s="19"/>
      <c r="K35" s="18"/>
      <c r="L35" s="13" t="b">
        <f t="shared" si="0"/>
        <v>0</v>
      </c>
      <c r="M35" s="11" t="b">
        <f t="shared" si="1"/>
        <v>0</v>
      </c>
    </row>
    <row r="36" spans="1:13" x14ac:dyDescent="0.15">
      <c r="A36" s="15"/>
      <c r="B36" s="16"/>
      <c r="C36" s="17"/>
      <c r="D36" s="15"/>
      <c r="E36" s="17"/>
      <c r="F36" s="15"/>
      <c r="G36" s="15"/>
      <c r="H36" s="15"/>
      <c r="I36" s="20"/>
      <c r="J36" s="19"/>
      <c r="K36" s="18"/>
      <c r="L36" s="13" t="b">
        <f t="shared" si="0"/>
        <v>0</v>
      </c>
      <c r="M36" s="11" t="b">
        <f t="shared" si="1"/>
        <v>0</v>
      </c>
    </row>
    <row r="37" spans="1:13" x14ac:dyDescent="0.15">
      <c r="A37" s="15"/>
      <c r="B37" s="16"/>
      <c r="C37" s="17"/>
      <c r="D37" s="15"/>
      <c r="E37" s="17"/>
      <c r="F37" s="15"/>
      <c r="G37" s="15"/>
      <c r="H37" s="15"/>
      <c r="I37" s="20"/>
      <c r="J37" s="19"/>
      <c r="K37" s="18"/>
      <c r="L37" s="13" t="b">
        <f t="shared" si="0"/>
        <v>0</v>
      </c>
      <c r="M37" s="11" t="b">
        <f t="shared" si="1"/>
        <v>0</v>
      </c>
    </row>
    <row r="38" spans="1:13" x14ac:dyDescent="0.15">
      <c r="A38" s="15"/>
      <c r="B38" s="16"/>
      <c r="C38" s="17"/>
      <c r="D38" s="15"/>
      <c r="E38" s="17"/>
      <c r="F38" s="15"/>
      <c r="G38" s="15"/>
      <c r="H38" s="15"/>
      <c r="I38" s="20"/>
      <c r="J38" s="19"/>
      <c r="K38" s="18"/>
      <c r="L38" s="13" t="b">
        <f t="shared" si="0"/>
        <v>0</v>
      </c>
      <c r="M38" s="11" t="b">
        <f t="shared" si="1"/>
        <v>0</v>
      </c>
    </row>
    <row r="39" spans="1:13" x14ac:dyDescent="0.15">
      <c r="A39" s="15"/>
      <c r="B39" s="16"/>
      <c r="C39" s="17"/>
      <c r="D39" s="15"/>
      <c r="E39" s="17"/>
      <c r="F39" s="15"/>
      <c r="G39" s="15"/>
      <c r="H39" s="15"/>
      <c r="I39" s="20"/>
      <c r="J39" s="19"/>
      <c r="K39" s="18"/>
      <c r="L39" s="13" t="b">
        <f t="shared" si="0"/>
        <v>0</v>
      </c>
      <c r="M39" s="11" t="b">
        <f t="shared" si="1"/>
        <v>0</v>
      </c>
    </row>
    <row r="40" spans="1:13" x14ac:dyDescent="0.15">
      <c r="A40" s="15"/>
      <c r="B40" s="16"/>
      <c r="C40" s="17"/>
      <c r="D40" s="15"/>
      <c r="E40" s="17"/>
      <c r="F40" s="15"/>
      <c r="G40" s="15"/>
      <c r="H40" s="15"/>
      <c r="I40" s="20"/>
      <c r="J40" s="19"/>
      <c r="K40" s="18"/>
      <c r="L40" s="13" t="b">
        <f t="shared" si="0"/>
        <v>0</v>
      </c>
      <c r="M40" s="11" t="b">
        <f t="shared" si="1"/>
        <v>0</v>
      </c>
    </row>
    <row r="41" spans="1:13" x14ac:dyDescent="0.15">
      <c r="A41" s="15"/>
      <c r="B41" s="16"/>
      <c r="C41" s="17"/>
      <c r="D41" s="15"/>
      <c r="E41" s="17"/>
      <c r="F41" s="15"/>
      <c r="G41" s="15"/>
      <c r="H41" s="15"/>
      <c r="I41" s="20"/>
      <c r="J41" s="19"/>
      <c r="K41" s="18"/>
      <c r="L41" s="13" t="b">
        <f t="shared" si="0"/>
        <v>0</v>
      </c>
      <c r="M41" s="11" t="b">
        <f t="shared" si="1"/>
        <v>0</v>
      </c>
    </row>
    <row r="42" spans="1:13" x14ac:dyDescent="0.15">
      <c r="A42" s="15"/>
      <c r="B42" s="16"/>
      <c r="C42" s="17"/>
      <c r="D42" s="15"/>
      <c r="E42" s="17"/>
      <c r="F42" s="15"/>
      <c r="G42" s="15"/>
      <c r="H42" s="15"/>
      <c r="I42" s="20"/>
      <c r="J42" s="19"/>
      <c r="K42" s="18"/>
      <c r="L42" s="13" t="b">
        <f t="shared" si="0"/>
        <v>0</v>
      </c>
      <c r="M42" s="11" t="b">
        <f t="shared" si="1"/>
        <v>0</v>
      </c>
    </row>
    <row r="43" spans="1:13" x14ac:dyDescent="0.15">
      <c r="A43" s="15"/>
      <c r="B43" s="16"/>
      <c r="C43" s="17"/>
      <c r="D43" s="15"/>
      <c r="E43" s="17"/>
      <c r="F43" s="15"/>
      <c r="G43" s="15"/>
      <c r="H43" s="15"/>
      <c r="I43" s="20"/>
      <c r="J43" s="19"/>
      <c r="K43" s="18"/>
      <c r="L43" s="13" t="b">
        <f t="shared" si="0"/>
        <v>0</v>
      </c>
      <c r="M43" s="11" t="b">
        <f t="shared" si="1"/>
        <v>0</v>
      </c>
    </row>
    <row r="44" spans="1:13" x14ac:dyDescent="0.15">
      <c r="A44" s="15"/>
      <c r="B44" s="16"/>
      <c r="C44" s="17"/>
      <c r="D44" s="15"/>
      <c r="E44" s="17"/>
      <c r="F44" s="15"/>
      <c r="G44" s="15"/>
      <c r="H44" s="15"/>
      <c r="I44" s="20"/>
      <c r="J44" s="19"/>
      <c r="K44" s="18"/>
      <c r="L44" s="13" t="b">
        <f t="shared" si="0"/>
        <v>0</v>
      </c>
      <c r="M44" s="11" t="b">
        <f t="shared" si="1"/>
        <v>0</v>
      </c>
    </row>
    <row r="45" spans="1:13" x14ac:dyDescent="0.15">
      <c r="A45" s="15"/>
      <c r="B45" s="16"/>
      <c r="C45" s="17"/>
      <c r="D45" s="15"/>
      <c r="E45" s="17"/>
      <c r="F45" s="15"/>
      <c r="G45" s="15"/>
      <c r="H45" s="15"/>
      <c r="I45" s="20"/>
      <c r="J45" s="19"/>
      <c r="K45" s="18"/>
      <c r="L45" s="13" t="b">
        <f t="shared" si="0"/>
        <v>0</v>
      </c>
      <c r="M45" s="11" t="b">
        <f t="shared" si="1"/>
        <v>0</v>
      </c>
    </row>
    <row r="46" spans="1:13" x14ac:dyDescent="0.15">
      <c r="A46" s="15"/>
      <c r="B46" s="16"/>
      <c r="C46" s="17"/>
      <c r="D46" s="15"/>
      <c r="E46" s="17"/>
      <c r="F46" s="15"/>
      <c r="G46" s="15"/>
      <c r="H46" s="15"/>
      <c r="I46" s="20"/>
      <c r="J46" s="19"/>
      <c r="K46" s="18"/>
      <c r="L46" s="13" t="b">
        <f t="shared" si="0"/>
        <v>0</v>
      </c>
      <c r="M46" s="11" t="b">
        <f t="shared" si="1"/>
        <v>0</v>
      </c>
    </row>
    <row r="47" spans="1:13" x14ac:dyDescent="0.15">
      <c r="A47" s="15"/>
      <c r="B47" s="16"/>
      <c r="C47" s="17"/>
      <c r="D47" s="15"/>
      <c r="E47" s="17"/>
      <c r="F47" s="15"/>
      <c r="G47" s="15"/>
      <c r="H47" s="15"/>
      <c r="I47" s="20"/>
      <c r="J47" s="19"/>
      <c r="K47" s="18"/>
      <c r="L47" s="13" t="b">
        <f t="shared" si="0"/>
        <v>0</v>
      </c>
      <c r="M47" s="11" t="b">
        <f t="shared" si="1"/>
        <v>0</v>
      </c>
    </row>
    <row r="48" spans="1:13" x14ac:dyDescent="0.15">
      <c r="A48" s="15"/>
      <c r="B48" s="16"/>
      <c r="C48" s="17"/>
      <c r="D48" s="15"/>
      <c r="E48" s="17"/>
      <c r="F48" s="15"/>
      <c r="G48" s="15"/>
      <c r="H48" s="15"/>
      <c r="I48" s="20"/>
      <c r="J48" s="19"/>
      <c r="K48" s="18"/>
      <c r="L48" s="13" t="b">
        <f t="shared" si="0"/>
        <v>0</v>
      </c>
      <c r="M48" s="11" t="b">
        <f t="shared" si="1"/>
        <v>0</v>
      </c>
    </row>
    <row r="49" spans="1:13" x14ac:dyDescent="0.15">
      <c r="A49" s="15"/>
      <c r="B49" s="16"/>
      <c r="C49" s="17"/>
      <c r="D49" s="15"/>
      <c r="E49" s="17"/>
      <c r="F49" s="15"/>
      <c r="G49" s="15"/>
      <c r="H49" s="15"/>
      <c r="I49" s="20"/>
      <c r="J49" s="19"/>
      <c r="K49" s="18"/>
      <c r="L49" s="13" t="b">
        <f t="shared" si="0"/>
        <v>0</v>
      </c>
      <c r="M49" s="11" t="b">
        <f t="shared" si="1"/>
        <v>0</v>
      </c>
    </row>
    <row r="50" spans="1:13" x14ac:dyDescent="0.15">
      <c r="A50" s="15"/>
      <c r="B50" s="16"/>
      <c r="C50" s="17"/>
      <c r="D50" s="15"/>
      <c r="E50" s="17"/>
      <c r="F50" s="15"/>
      <c r="G50" s="15"/>
      <c r="H50" s="15"/>
      <c r="I50" s="20"/>
      <c r="J50" s="19"/>
      <c r="K50" s="18"/>
      <c r="L50" s="13" t="b">
        <f t="shared" si="0"/>
        <v>0</v>
      </c>
      <c r="M50" s="11" t="b">
        <f t="shared" si="1"/>
        <v>0</v>
      </c>
    </row>
    <row r="51" spans="1:13" x14ac:dyDescent="0.15">
      <c r="A51" s="15"/>
      <c r="B51" s="16"/>
      <c r="C51" s="17"/>
      <c r="D51" s="15"/>
      <c r="E51" s="17"/>
      <c r="F51" s="15"/>
      <c r="G51" s="15"/>
      <c r="H51" s="15"/>
      <c r="I51" s="20"/>
      <c r="J51" s="19"/>
      <c r="K51" s="18"/>
      <c r="L51" s="13" t="b">
        <f t="shared" si="0"/>
        <v>0</v>
      </c>
      <c r="M51" s="11" t="b">
        <f t="shared" si="1"/>
        <v>0</v>
      </c>
    </row>
    <row r="52" spans="1:13" x14ac:dyDescent="0.15">
      <c r="A52" s="15"/>
      <c r="B52" s="16"/>
      <c r="C52" s="17"/>
      <c r="D52" s="15"/>
      <c r="E52" s="17"/>
      <c r="F52" s="15"/>
      <c r="G52" s="15"/>
      <c r="H52" s="15"/>
      <c r="I52" s="20"/>
      <c r="J52" s="19"/>
      <c r="K52" s="18"/>
      <c r="L52" s="13" t="b">
        <f t="shared" si="0"/>
        <v>0</v>
      </c>
      <c r="M52" s="11" t="b">
        <f t="shared" si="1"/>
        <v>0</v>
      </c>
    </row>
    <row r="53" spans="1:13" x14ac:dyDescent="0.15">
      <c r="A53" s="15"/>
      <c r="B53" s="16"/>
      <c r="C53" s="17"/>
      <c r="D53" s="15"/>
      <c r="E53" s="17"/>
      <c r="F53" s="15"/>
      <c r="G53" s="15"/>
      <c r="H53" s="15"/>
      <c r="I53" s="20"/>
      <c r="J53" s="19"/>
      <c r="K53" s="18"/>
      <c r="L53" s="13" t="b">
        <f t="shared" si="0"/>
        <v>0</v>
      </c>
      <c r="M53" s="11" t="b">
        <f t="shared" si="1"/>
        <v>0</v>
      </c>
    </row>
    <row r="54" spans="1:13" x14ac:dyDescent="0.15">
      <c r="A54" s="15"/>
      <c r="B54" s="16"/>
      <c r="C54" s="17"/>
      <c r="D54" s="15"/>
      <c r="E54" s="17"/>
      <c r="F54" s="15"/>
      <c r="G54" s="15"/>
      <c r="H54" s="15"/>
      <c r="I54" s="20"/>
      <c r="J54" s="19"/>
      <c r="K54" s="18"/>
      <c r="L54" s="13" t="b">
        <f t="shared" si="0"/>
        <v>0</v>
      </c>
      <c r="M54" s="11" t="b">
        <f t="shared" si="1"/>
        <v>0</v>
      </c>
    </row>
    <row r="55" spans="1:13" x14ac:dyDescent="0.15">
      <c r="A55" s="15"/>
      <c r="B55" s="16"/>
      <c r="C55" s="17"/>
      <c r="D55" s="15"/>
      <c r="E55" s="17"/>
      <c r="F55" s="15"/>
      <c r="G55" s="15"/>
      <c r="H55" s="15"/>
      <c r="I55" s="20"/>
      <c r="J55" s="19"/>
      <c r="K55" s="18"/>
      <c r="L55" s="13" t="b">
        <f t="shared" si="0"/>
        <v>0</v>
      </c>
      <c r="M55" s="11" t="b">
        <f t="shared" si="1"/>
        <v>0</v>
      </c>
    </row>
    <row r="56" spans="1:13" x14ac:dyDescent="0.15">
      <c r="A56" s="15"/>
      <c r="B56" s="16"/>
      <c r="C56" s="17"/>
      <c r="D56" s="15"/>
      <c r="E56" s="17"/>
      <c r="F56" s="15"/>
      <c r="G56" s="15"/>
      <c r="H56" s="15"/>
      <c r="I56" s="20"/>
      <c r="J56" s="19"/>
      <c r="K56" s="18"/>
      <c r="L56" s="13" t="b">
        <f t="shared" si="0"/>
        <v>0</v>
      </c>
      <c r="M56" s="11" t="b">
        <f t="shared" si="1"/>
        <v>0</v>
      </c>
    </row>
    <row r="57" spans="1:13" x14ac:dyDescent="0.15">
      <c r="A57" s="15"/>
      <c r="B57" s="16"/>
      <c r="C57" s="17"/>
      <c r="D57" s="15"/>
      <c r="E57" s="17"/>
      <c r="F57" s="15"/>
      <c r="G57" s="15"/>
      <c r="H57" s="15"/>
      <c r="I57" s="20"/>
      <c r="J57" s="19"/>
      <c r="K57" s="18"/>
      <c r="L57" s="13" t="b">
        <f t="shared" si="0"/>
        <v>0</v>
      </c>
      <c r="M57" s="11" t="b">
        <f t="shared" si="1"/>
        <v>0</v>
      </c>
    </row>
    <row r="58" spans="1:13" x14ac:dyDescent="0.15">
      <c r="A58" s="15"/>
      <c r="B58" s="16"/>
      <c r="C58" s="17"/>
      <c r="D58" s="15"/>
      <c r="E58" s="17"/>
      <c r="F58" s="15"/>
      <c r="G58" s="15"/>
      <c r="H58" s="15"/>
      <c r="I58" s="20"/>
      <c r="J58" s="19"/>
      <c r="K58" s="18"/>
      <c r="L58" s="13" t="b">
        <f t="shared" si="0"/>
        <v>0</v>
      </c>
      <c r="M58" s="11" t="b">
        <f t="shared" si="1"/>
        <v>0</v>
      </c>
    </row>
    <row r="59" spans="1:13" x14ac:dyDescent="0.15">
      <c r="A59" s="15"/>
      <c r="B59" s="16"/>
      <c r="C59" s="17"/>
      <c r="D59" s="15"/>
      <c r="E59" s="17"/>
      <c r="F59" s="15"/>
      <c r="G59" s="15"/>
      <c r="H59" s="15"/>
      <c r="I59" s="20"/>
      <c r="J59" s="19"/>
      <c r="K59" s="18"/>
      <c r="L59" s="13" t="b">
        <f t="shared" si="0"/>
        <v>0</v>
      </c>
      <c r="M59" s="11" t="b">
        <f t="shared" si="1"/>
        <v>0</v>
      </c>
    </row>
    <row r="60" spans="1:13" x14ac:dyDescent="0.15">
      <c r="A60" s="15"/>
      <c r="B60" s="16"/>
      <c r="C60" s="17"/>
      <c r="D60" s="15"/>
      <c r="E60" s="17"/>
      <c r="F60" s="15"/>
      <c r="G60" s="15"/>
      <c r="H60" s="15"/>
      <c r="I60" s="20"/>
      <c r="J60" s="19"/>
      <c r="K60" s="18"/>
      <c r="L60" s="13" t="b">
        <f t="shared" si="0"/>
        <v>0</v>
      </c>
      <c r="M60" s="11" t="b">
        <f t="shared" si="1"/>
        <v>0</v>
      </c>
    </row>
    <row r="61" spans="1:13" x14ac:dyDescent="0.15">
      <c r="A61" s="15"/>
      <c r="B61" s="16"/>
      <c r="C61" s="17"/>
      <c r="D61" s="15"/>
      <c r="E61" s="17"/>
      <c r="F61" s="15"/>
      <c r="G61" s="15"/>
      <c r="H61" s="15"/>
      <c r="I61" s="20"/>
      <c r="J61" s="19"/>
      <c r="K61" s="18"/>
      <c r="L61" s="13" t="b">
        <f t="shared" si="0"/>
        <v>0</v>
      </c>
      <c r="M61" s="11" t="b">
        <f t="shared" si="1"/>
        <v>0</v>
      </c>
    </row>
    <row r="62" spans="1:13" x14ac:dyDescent="0.15">
      <c r="A62" s="15"/>
      <c r="B62" s="16"/>
      <c r="C62" s="17"/>
      <c r="D62" s="15"/>
      <c r="E62" s="17"/>
      <c r="F62" s="15"/>
      <c r="G62" s="15"/>
      <c r="H62" s="15"/>
      <c r="I62" s="20"/>
      <c r="J62" s="19"/>
      <c r="K62" s="18"/>
      <c r="L62" s="13" t="b">
        <f t="shared" si="0"/>
        <v>0</v>
      </c>
      <c r="M62" s="11" t="b">
        <f t="shared" si="1"/>
        <v>0</v>
      </c>
    </row>
    <row r="63" spans="1:13" x14ac:dyDescent="0.15">
      <c r="A63" s="21"/>
    </row>
    <row r="64" spans="1:13" s="12" customFormat="1" ht="13.5" customHeight="1" x14ac:dyDescent="0.15">
      <c r="A64" s="3"/>
      <c r="B64" s="3"/>
      <c r="C64" s="3"/>
      <c r="D64" s="3"/>
      <c r="E64" s="3"/>
      <c r="F64" s="3"/>
      <c r="G64" s="3"/>
      <c r="H64" s="3"/>
    </row>
    <row r="65" spans="1:8" s="12" customFormat="1" x14ac:dyDescent="0.15">
      <c r="A65" s="3"/>
      <c r="B65" s="3"/>
      <c r="C65" s="3"/>
      <c r="D65" s="3"/>
      <c r="E65" s="3"/>
      <c r="F65" s="3"/>
      <c r="G65" s="3"/>
      <c r="H65" s="3"/>
    </row>
    <row r="66" spans="1:8" s="12" customFormat="1" x14ac:dyDescent="0.15">
      <c r="A66" s="3"/>
      <c r="B66" s="3"/>
      <c r="C66" s="3"/>
      <c r="D66" s="3"/>
      <c r="E66" s="3"/>
      <c r="F66" s="3"/>
      <c r="G66" s="3"/>
      <c r="H66" s="3"/>
    </row>
    <row r="67" spans="1:8" ht="13.5" customHeight="1" x14ac:dyDescent="0.15">
      <c r="A67" s="2"/>
      <c r="B67" s="2"/>
      <c r="C67" s="2"/>
      <c r="D67" s="2"/>
      <c r="E67" s="2"/>
      <c r="F67" s="2"/>
      <c r="G67" s="2"/>
      <c r="H67" s="2"/>
    </row>
  </sheetData>
  <mergeCells count="11">
    <mergeCell ref="G8:G9"/>
    <mergeCell ref="H8:H9"/>
    <mergeCell ref="I5:I9"/>
    <mergeCell ref="J5:J9"/>
    <mergeCell ref="F5:H7"/>
    <mergeCell ref="F8:F9"/>
    <mergeCell ref="A5:B7"/>
    <mergeCell ref="D5:E7"/>
    <mergeCell ref="C5:C9"/>
    <mergeCell ref="D8:D9"/>
    <mergeCell ref="E8:E9"/>
  </mergeCells>
  <phoneticPr fontId="1"/>
  <conditionalFormatting sqref="L10:M11">
    <cfRule type="containsText" dxfId="6" priority="3" stopIfTrue="1" operator="containsText" text="FALSE">
      <formula>NOT(ISERROR(SEARCH("FALSE",L10)))</formula>
    </cfRule>
    <cfRule type="expression" dxfId="5" priority="4" stopIfTrue="1">
      <formula>FALSE</formula>
    </cfRule>
  </conditionalFormatting>
  <conditionalFormatting sqref="L12:M62">
    <cfRule type="containsText" dxfId="4" priority="1" stopIfTrue="1" operator="containsText" text="FALSE">
      <formula>NOT(ISERROR(SEARCH("FALSE",L12)))</formula>
    </cfRule>
    <cfRule type="expression" dxfId="3" priority="2" stopIfTrue="1">
      <formula>FALSE</formula>
    </cfRule>
  </conditionalFormatting>
  <dataValidations count="2">
    <dataValidation type="list" allowBlank="1" showInputMessage="1" showErrorMessage="1" sqref="D10:D62">
      <formula1>"1,2,3,4,5,6,7,8"</formula1>
    </dataValidation>
    <dataValidation type="list" operator="equal" allowBlank="1" showInputMessage="1" showErrorMessage="1" sqref="F10:H62">
      <formula1>"1"</formula1>
    </dataValidation>
  </dataValidations>
  <printOptions horizontalCentered="1"/>
  <pageMargins left="0.31496062992125984" right="0.31496062992125984" top="0.74803149606299213" bottom="0.74803149606299213" header="0.31496062992125984" footer="0.31496062992125984"/>
  <pageSetup paperSize="9"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 回答用紙(都道府県用）'!$J$5:$J$51</xm:f>
          </x14:formula1>
          <xm:sqref>A10:A62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6"/>
  <sheetViews>
    <sheetView showGridLines="0" topLeftCell="E10" zoomScale="85" zoomScaleNormal="85" zoomScaleSheetLayoutView="85" workbookViewId="0">
      <selection activeCell="K13" sqref="K13:N16"/>
    </sheetView>
  </sheetViews>
  <sheetFormatPr defaultRowHeight="13.5" x14ac:dyDescent="0.15"/>
  <cols>
    <col min="1" max="2" width="11.875" style="4" customWidth="1"/>
    <col min="3" max="3" width="17.875" style="4" customWidth="1"/>
    <col min="4" max="4" width="18.25" style="4" customWidth="1"/>
    <col min="5" max="5" width="19.375" style="4" customWidth="1"/>
    <col min="6" max="6" width="13.5" style="4" customWidth="1"/>
    <col min="7" max="7" width="10.875" style="4" customWidth="1"/>
    <col min="8" max="14" width="13.5" style="4" customWidth="1"/>
    <col min="15" max="39" width="10.375" style="4" customWidth="1"/>
    <col min="40" max="40" width="11.75" style="4" customWidth="1"/>
    <col min="41" max="44" width="10.375" style="4" customWidth="1"/>
    <col min="45" max="56" width="8.875" style="4" customWidth="1"/>
    <col min="57" max="61" width="10.625" style="9" customWidth="1"/>
    <col min="62" max="16384" width="9" style="4"/>
  </cols>
  <sheetData>
    <row r="1" spans="1:61" ht="25.5" customHeight="1" x14ac:dyDescent="0.15">
      <c r="A1" s="6" t="s">
        <v>266</v>
      </c>
      <c r="C1" s="1"/>
    </row>
    <row r="2" spans="1:61" ht="25.5" customHeight="1" x14ac:dyDescent="0.15">
      <c r="A2" s="6"/>
      <c r="C2" s="42">
        <v>1</v>
      </c>
      <c r="D2" s="43">
        <f>COUNTIF(D$19:D$66,1)</f>
        <v>0</v>
      </c>
      <c r="F2" s="43">
        <f>COUNTIF(F$19:F$66,1)</f>
        <v>0</v>
      </c>
    </row>
    <row r="3" spans="1:61" ht="25.5" customHeight="1" x14ac:dyDescent="0.15">
      <c r="A3" s="6"/>
      <c r="C3" s="42">
        <v>2</v>
      </c>
      <c r="D3" s="43">
        <f>COUNTIF(D$19:D$66,2)</f>
        <v>0</v>
      </c>
      <c r="F3" s="43">
        <f>COUNTIF(F$19:F$66,2)</f>
        <v>0</v>
      </c>
    </row>
    <row r="4" spans="1:61" ht="25.5" customHeight="1" x14ac:dyDescent="0.15">
      <c r="A4" s="6"/>
      <c r="C4" s="42">
        <v>3</v>
      </c>
      <c r="D4" s="43">
        <f>COUNTIF(D$19:D$66,3)</f>
        <v>0</v>
      </c>
      <c r="F4" s="43">
        <f>COUNTIF(F$19:F$66,3)</f>
        <v>0</v>
      </c>
    </row>
    <row r="5" spans="1:61" ht="25.5" customHeight="1" x14ac:dyDescent="0.15">
      <c r="A5" s="6"/>
      <c r="C5" s="42">
        <v>4</v>
      </c>
      <c r="D5" s="43">
        <f>COUNTIF(D$19:D$66,4)</f>
        <v>0</v>
      </c>
      <c r="F5" s="43">
        <f>COUNTIF(F$19:F$66,4)</f>
        <v>0</v>
      </c>
    </row>
    <row r="6" spans="1:61" ht="25.5" customHeight="1" x14ac:dyDescent="0.15">
      <c r="A6" s="6"/>
      <c r="C6" s="42">
        <v>5</v>
      </c>
      <c r="D6" s="43">
        <f>COUNTIF(D$19:D$66,5)</f>
        <v>0</v>
      </c>
      <c r="F6" s="43">
        <f>COUNTIF(F$19:F$66,5)</f>
        <v>0</v>
      </c>
    </row>
    <row r="7" spans="1:61" ht="25.5" customHeight="1" x14ac:dyDescent="0.15">
      <c r="A7" s="6"/>
      <c r="C7" s="42">
        <v>6</v>
      </c>
      <c r="D7" s="43">
        <f>COUNTIF(D$19:D$66,6)</f>
        <v>0</v>
      </c>
    </row>
    <row r="8" spans="1:61" ht="25.5" customHeight="1" x14ac:dyDescent="0.15">
      <c r="A8" s="6"/>
      <c r="C8" s="42">
        <v>7</v>
      </c>
      <c r="D8" s="43">
        <f>COUNTIF(D$19:D$66,7)</f>
        <v>0</v>
      </c>
    </row>
    <row r="9" spans="1:61" ht="25.5" customHeight="1" x14ac:dyDescent="0.15">
      <c r="A9" s="6"/>
      <c r="C9" s="42">
        <v>8</v>
      </c>
      <c r="D9" s="43">
        <f>COUNTIF(D$19:D$66,8)</f>
        <v>0</v>
      </c>
    </row>
    <row r="10" spans="1:61" ht="25.5" customHeight="1" x14ac:dyDescent="0.15">
      <c r="A10" s="44" t="s">
        <v>538</v>
      </c>
      <c r="C10" s="1"/>
      <c r="D10" s="1"/>
      <c r="E10" s="6"/>
      <c r="F10" s="1"/>
      <c r="G10" s="1"/>
      <c r="H10" s="1"/>
      <c r="K10" s="7"/>
      <c r="L10" s="7"/>
      <c r="BE10" s="4"/>
      <c r="BF10" s="4"/>
      <c r="BG10" s="4"/>
      <c r="BH10" s="4"/>
      <c r="BI10" s="4"/>
    </row>
    <row r="11" spans="1:61" ht="13.5" customHeight="1" x14ac:dyDescent="0.15">
      <c r="D11" s="34"/>
      <c r="F11" s="34" t="str">
        <f>IF(SUM(F2:F6)=SUM($D2:$D9),"TRUE","FALSE")</f>
        <v>TRUE</v>
      </c>
      <c r="AO11" s="191" t="str">
        <f>IF(SUM(AO18:AR18)=SUM($D2:$D9),"TRUE","FALSE")</f>
        <v>TRUE</v>
      </c>
      <c r="AP11" s="191" t="str">
        <f>IF(SUM(AP2:AP6)=SUM($D2:$D9),"TRUE","FALSE")</f>
        <v>TRUE</v>
      </c>
      <c r="AQ11" s="191" t="str">
        <f>IF(SUM(AQ2:AQ6)=SUM($D2:$D9),"TRUE","FALSE")</f>
        <v>TRUE</v>
      </c>
      <c r="AR11" s="191"/>
      <c r="AX11" s="191" t="str">
        <f>IF(SUM(AX18:BA18)=SUM($D2:$D9),"TRUE","FALSE")</f>
        <v>TRUE</v>
      </c>
      <c r="AY11" s="191" t="str">
        <f>IF(SUM(AY2:AY6)=SUM($D2:$D9),"TRUE","FALSE")</f>
        <v>TRUE</v>
      </c>
      <c r="AZ11" s="191" t="str">
        <f>IF(SUM(AZ2:AZ6)=SUM($D2:$D9),"TRUE","FALSE")</f>
        <v>TRUE</v>
      </c>
      <c r="BA11" s="191" t="str">
        <f>IF(SUM(BA2:BA6)=SUM($D2:$D9),"TRUE","FALSE")</f>
        <v>TRUE</v>
      </c>
      <c r="BB11" s="191" t="str">
        <f>IF(SUM(BB18:BD18)=SUM($D2:$D9),"TRUE","FALSE")</f>
        <v>TRUE</v>
      </c>
      <c r="BC11" s="191" t="str">
        <f>IF(SUM(BC2:BC6)=SUM($D2:$D9),"TRUE","FALSE")</f>
        <v>TRUE</v>
      </c>
      <c r="BD11" s="191" t="str">
        <f>IF(SUM(BD2:BD6)=SUM($D2:$D9),"TRUE","FALSE")</f>
        <v>TRUE</v>
      </c>
    </row>
    <row r="12" spans="1:61" s="9" customFormat="1" ht="36.75" customHeight="1" x14ac:dyDescent="0.15">
      <c r="A12" s="224" t="s">
        <v>150</v>
      </c>
      <c r="B12" s="225"/>
      <c r="C12" s="194" t="s">
        <v>518</v>
      </c>
      <c r="D12" s="230" t="s">
        <v>151</v>
      </c>
      <c r="E12" s="231"/>
      <c r="F12" s="196" t="s">
        <v>247</v>
      </c>
      <c r="G12" s="196" t="s">
        <v>279</v>
      </c>
      <c r="H12" s="202" t="s">
        <v>376</v>
      </c>
      <c r="I12" s="203"/>
      <c r="J12" s="203"/>
      <c r="K12" s="203"/>
      <c r="L12" s="203"/>
      <c r="M12" s="203"/>
      <c r="N12" s="204"/>
      <c r="O12" s="215" t="s">
        <v>519</v>
      </c>
      <c r="P12" s="216"/>
      <c r="Q12" s="216"/>
      <c r="R12" s="216"/>
      <c r="S12" s="216"/>
      <c r="T12" s="216"/>
      <c r="U12" s="216"/>
      <c r="V12" s="216"/>
      <c r="W12" s="216"/>
      <c r="X12" s="217"/>
      <c r="Y12" s="215" t="s">
        <v>520</v>
      </c>
      <c r="Z12" s="216"/>
      <c r="AA12" s="216"/>
      <c r="AB12" s="216"/>
      <c r="AC12" s="216"/>
      <c r="AD12" s="216"/>
      <c r="AE12" s="216"/>
      <c r="AF12" s="216"/>
      <c r="AG12" s="217"/>
      <c r="AH12" s="215" t="s">
        <v>457</v>
      </c>
      <c r="AI12" s="216"/>
      <c r="AJ12" s="216"/>
      <c r="AK12" s="216"/>
      <c r="AL12" s="216"/>
      <c r="AM12" s="216"/>
      <c r="AN12" s="217"/>
      <c r="AO12" s="205" t="s">
        <v>521</v>
      </c>
      <c r="AP12" s="206"/>
      <c r="AQ12" s="206"/>
      <c r="AR12" s="211"/>
      <c r="AS12" s="196" t="s">
        <v>384</v>
      </c>
      <c r="AT12" s="196"/>
      <c r="AU12" s="196"/>
      <c r="AV12" s="196"/>
      <c r="AW12" s="196"/>
      <c r="AX12" s="200" t="s">
        <v>522</v>
      </c>
      <c r="AY12" s="200"/>
      <c r="AZ12" s="200"/>
      <c r="BA12" s="200"/>
      <c r="BB12" s="200" t="s">
        <v>523</v>
      </c>
      <c r="BC12" s="200"/>
      <c r="BD12" s="200"/>
    </row>
    <row r="13" spans="1:61" s="9" customFormat="1" ht="36.75" customHeight="1" x14ac:dyDescent="0.15">
      <c r="A13" s="226"/>
      <c r="B13" s="227"/>
      <c r="C13" s="194"/>
      <c r="D13" s="232"/>
      <c r="E13" s="233"/>
      <c r="F13" s="197"/>
      <c r="G13" s="197"/>
      <c r="H13" s="205" t="s">
        <v>524</v>
      </c>
      <c r="I13" s="206"/>
      <c r="J13" s="206"/>
      <c r="K13" s="205" t="s">
        <v>525</v>
      </c>
      <c r="L13" s="206"/>
      <c r="M13" s="206"/>
      <c r="N13" s="211"/>
      <c r="O13" s="218"/>
      <c r="P13" s="219"/>
      <c r="Q13" s="219"/>
      <c r="R13" s="219"/>
      <c r="S13" s="219"/>
      <c r="T13" s="219"/>
      <c r="U13" s="219"/>
      <c r="V13" s="219"/>
      <c r="W13" s="219"/>
      <c r="X13" s="220"/>
      <c r="Y13" s="221"/>
      <c r="Z13" s="222"/>
      <c r="AA13" s="222"/>
      <c r="AB13" s="222"/>
      <c r="AC13" s="222"/>
      <c r="AD13" s="222"/>
      <c r="AE13" s="222"/>
      <c r="AF13" s="222"/>
      <c r="AG13" s="223"/>
      <c r="AH13" s="218"/>
      <c r="AI13" s="219"/>
      <c r="AJ13" s="219"/>
      <c r="AK13" s="219"/>
      <c r="AL13" s="219"/>
      <c r="AM13" s="219"/>
      <c r="AN13" s="220"/>
      <c r="AO13" s="209"/>
      <c r="AP13" s="210"/>
      <c r="AQ13" s="210"/>
      <c r="AR13" s="213"/>
      <c r="AS13" s="197"/>
      <c r="AT13" s="197"/>
      <c r="AU13" s="197"/>
      <c r="AV13" s="197"/>
      <c r="AW13" s="197"/>
      <c r="AX13" s="200"/>
      <c r="AY13" s="200"/>
      <c r="AZ13" s="200"/>
      <c r="BA13" s="200"/>
      <c r="BB13" s="200"/>
      <c r="BC13" s="200"/>
      <c r="BD13" s="200"/>
    </row>
    <row r="14" spans="1:61" s="9" customFormat="1" ht="67.5" customHeight="1" x14ac:dyDescent="0.15">
      <c r="A14" s="226"/>
      <c r="B14" s="227"/>
      <c r="C14" s="194"/>
      <c r="D14" s="232"/>
      <c r="E14" s="233"/>
      <c r="F14" s="197"/>
      <c r="G14" s="197"/>
      <c r="H14" s="207"/>
      <c r="I14" s="208"/>
      <c r="J14" s="208"/>
      <c r="K14" s="207"/>
      <c r="L14" s="208"/>
      <c r="M14" s="208"/>
      <c r="N14" s="212"/>
      <c r="O14" s="215" t="s">
        <v>526</v>
      </c>
      <c r="P14" s="216"/>
      <c r="Q14" s="216"/>
      <c r="R14" s="217"/>
      <c r="S14" s="215" t="s">
        <v>527</v>
      </c>
      <c r="T14" s="216"/>
      <c r="U14" s="216"/>
      <c r="V14" s="217"/>
      <c r="W14" s="215" t="s">
        <v>528</v>
      </c>
      <c r="X14" s="217"/>
      <c r="Y14" s="221"/>
      <c r="Z14" s="222"/>
      <c r="AA14" s="222"/>
      <c r="AB14" s="222"/>
      <c r="AC14" s="222"/>
      <c r="AD14" s="222"/>
      <c r="AE14" s="222"/>
      <c r="AF14" s="222"/>
      <c r="AG14" s="223"/>
      <c r="AH14" s="215" t="s">
        <v>529</v>
      </c>
      <c r="AI14" s="216"/>
      <c r="AJ14" s="216"/>
      <c r="AK14" s="216"/>
      <c r="AL14" s="216"/>
      <c r="AM14" s="217"/>
      <c r="AN14" s="192" t="s">
        <v>458</v>
      </c>
      <c r="AO14" s="196" t="s">
        <v>478</v>
      </c>
      <c r="AP14" s="205" t="s">
        <v>477</v>
      </c>
      <c r="AQ14" s="206"/>
      <c r="AR14" s="211"/>
      <c r="AS14" s="199"/>
      <c r="AT14" s="199"/>
      <c r="AU14" s="199"/>
      <c r="AV14" s="199"/>
      <c r="AW14" s="199"/>
      <c r="AX14" s="200"/>
      <c r="AY14" s="200"/>
      <c r="AZ14" s="200"/>
      <c r="BA14" s="200"/>
      <c r="BB14" s="200"/>
      <c r="BC14" s="200"/>
      <c r="BD14" s="200"/>
    </row>
    <row r="15" spans="1:61" s="9" customFormat="1" ht="38.25" customHeight="1" x14ac:dyDescent="0.15">
      <c r="A15" s="228"/>
      <c r="B15" s="229"/>
      <c r="C15" s="194"/>
      <c r="D15" s="234"/>
      <c r="E15" s="235"/>
      <c r="F15" s="199"/>
      <c r="G15" s="197"/>
      <c r="H15" s="207"/>
      <c r="I15" s="208"/>
      <c r="J15" s="208"/>
      <c r="K15" s="207"/>
      <c r="L15" s="208"/>
      <c r="M15" s="208"/>
      <c r="N15" s="212"/>
      <c r="O15" s="218"/>
      <c r="P15" s="219"/>
      <c r="Q15" s="219"/>
      <c r="R15" s="220"/>
      <c r="S15" s="218"/>
      <c r="T15" s="219"/>
      <c r="U15" s="219"/>
      <c r="V15" s="220"/>
      <c r="W15" s="218"/>
      <c r="X15" s="220"/>
      <c r="Y15" s="218"/>
      <c r="Z15" s="219"/>
      <c r="AA15" s="219"/>
      <c r="AB15" s="219"/>
      <c r="AC15" s="219"/>
      <c r="AD15" s="219"/>
      <c r="AE15" s="219"/>
      <c r="AF15" s="219"/>
      <c r="AG15" s="220"/>
      <c r="AH15" s="218"/>
      <c r="AI15" s="219"/>
      <c r="AJ15" s="219"/>
      <c r="AK15" s="219"/>
      <c r="AL15" s="219"/>
      <c r="AM15" s="220"/>
      <c r="AN15" s="214"/>
      <c r="AO15" s="197"/>
      <c r="AP15" s="209"/>
      <c r="AQ15" s="210"/>
      <c r="AR15" s="213"/>
      <c r="AS15" s="196" t="s">
        <v>255</v>
      </c>
      <c r="AT15" s="196" t="s">
        <v>256</v>
      </c>
      <c r="AU15" s="196" t="s">
        <v>257</v>
      </c>
      <c r="AV15" s="196" t="s">
        <v>258</v>
      </c>
      <c r="AW15" s="196" t="s">
        <v>259</v>
      </c>
      <c r="AX15" s="196" t="s">
        <v>260</v>
      </c>
      <c r="AY15" s="196" t="s">
        <v>261</v>
      </c>
      <c r="AZ15" s="196" t="s">
        <v>262</v>
      </c>
      <c r="BA15" s="196" t="s">
        <v>5</v>
      </c>
      <c r="BB15" s="196" t="s">
        <v>263</v>
      </c>
      <c r="BC15" s="196" t="s">
        <v>264</v>
      </c>
      <c r="BD15" s="196" t="s">
        <v>265</v>
      </c>
    </row>
    <row r="16" spans="1:61" ht="48.75" customHeight="1" x14ac:dyDescent="0.15">
      <c r="A16" s="154" t="s">
        <v>248</v>
      </c>
      <c r="B16" s="154" t="s">
        <v>249</v>
      </c>
      <c r="C16" s="194"/>
      <c r="D16" s="236" t="s">
        <v>307</v>
      </c>
      <c r="E16" s="200" t="s">
        <v>530</v>
      </c>
      <c r="F16" s="239" t="s">
        <v>531</v>
      </c>
      <c r="G16" s="197"/>
      <c r="H16" s="209"/>
      <c r="I16" s="210"/>
      <c r="J16" s="210"/>
      <c r="K16" s="209"/>
      <c r="L16" s="210"/>
      <c r="M16" s="210"/>
      <c r="N16" s="213"/>
      <c r="O16" s="192" t="s">
        <v>372</v>
      </c>
      <c r="P16" s="192" t="s">
        <v>373</v>
      </c>
      <c r="Q16" s="192" t="s">
        <v>374</v>
      </c>
      <c r="R16" s="192" t="s">
        <v>375</v>
      </c>
      <c r="S16" s="192" t="s">
        <v>372</v>
      </c>
      <c r="T16" s="192" t="s">
        <v>373</v>
      </c>
      <c r="U16" s="192" t="s">
        <v>374</v>
      </c>
      <c r="V16" s="192" t="s">
        <v>375</v>
      </c>
      <c r="W16" s="192" t="s">
        <v>372</v>
      </c>
      <c r="X16" s="192" t="s">
        <v>5</v>
      </c>
      <c r="Y16" s="192" t="s">
        <v>11</v>
      </c>
      <c r="Z16" s="192" t="s">
        <v>9</v>
      </c>
      <c r="AA16" s="192" t="s">
        <v>250</v>
      </c>
      <c r="AB16" s="192" t="s">
        <v>251</v>
      </c>
      <c r="AC16" s="192" t="s">
        <v>12</v>
      </c>
      <c r="AD16" s="192" t="s">
        <v>252</v>
      </c>
      <c r="AE16" s="192" t="s">
        <v>253</v>
      </c>
      <c r="AF16" s="192" t="s">
        <v>456</v>
      </c>
      <c r="AG16" s="192" t="s">
        <v>254</v>
      </c>
      <c r="AH16" s="214" t="s">
        <v>451</v>
      </c>
      <c r="AI16" s="214" t="s">
        <v>452</v>
      </c>
      <c r="AJ16" s="214" t="s">
        <v>453</v>
      </c>
      <c r="AK16" s="214" t="s">
        <v>455</v>
      </c>
      <c r="AL16" s="214" t="s">
        <v>454</v>
      </c>
      <c r="AM16" s="192" t="s">
        <v>459</v>
      </c>
      <c r="AN16" s="214"/>
      <c r="AO16" s="197"/>
      <c r="AP16" s="200" t="s">
        <v>451</v>
      </c>
      <c r="AQ16" s="200" t="s">
        <v>452</v>
      </c>
      <c r="AR16" s="196" t="s">
        <v>453</v>
      </c>
      <c r="AS16" s="197"/>
      <c r="AT16" s="197"/>
      <c r="AU16" s="197"/>
      <c r="AV16" s="197"/>
      <c r="AW16" s="197"/>
      <c r="AX16" s="197"/>
      <c r="AY16" s="197"/>
      <c r="AZ16" s="197"/>
      <c r="BA16" s="197"/>
      <c r="BB16" s="197"/>
      <c r="BC16" s="197"/>
      <c r="BD16" s="197"/>
    </row>
    <row r="17" spans="1:61" ht="48.75" customHeight="1" thickBot="1" x14ac:dyDescent="0.2">
      <c r="A17" s="155" t="s">
        <v>443</v>
      </c>
      <c r="B17" s="156" t="s">
        <v>356</v>
      </c>
      <c r="C17" s="195"/>
      <c r="D17" s="237"/>
      <c r="E17" s="238"/>
      <c r="F17" s="240"/>
      <c r="G17" s="198"/>
      <c r="H17" s="107" t="s">
        <v>532</v>
      </c>
      <c r="I17" s="107" t="s">
        <v>245</v>
      </c>
      <c r="J17" s="107" t="s">
        <v>244</v>
      </c>
      <c r="K17" s="107" t="s">
        <v>280</v>
      </c>
      <c r="L17" s="107" t="s">
        <v>281</v>
      </c>
      <c r="M17" s="107" t="s">
        <v>282</v>
      </c>
      <c r="N17" s="107" t="s">
        <v>285</v>
      </c>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8"/>
      <c r="AP17" s="201"/>
      <c r="AQ17" s="201"/>
      <c r="AR17" s="198"/>
      <c r="AS17" s="198"/>
      <c r="AT17" s="198"/>
      <c r="AU17" s="198"/>
      <c r="AV17" s="198"/>
      <c r="AW17" s="198"/>
      <c r="AX17" s="198"/>
      <c r="AY17" s="198"/>
      <c r="AZ17" s="198"/>
      <c r="BA17" s="198"/>
      <c r="BB17" s="198"/>
      <c r="BC17" s="198"/>
      <c r="BD17" s="198"/>
      <c r="BE17" s="26" t="s">
        <v>360</v>
      </c>
      <c r="BF17" s="26" t="s">
        <v>359</v>
      </c>
      <c r="BG17" s="26" t="s">
        <v>283</v>
      </c>
      <c r="BH17" s="27" t="s">
        <v>284</v>
      </c>
      <c r="BI17" s="26" t="s">
        <v>358</v>
      </c>
    </row>
    <row r="18" spans="1:61" s="25" customFormat="1" ht="15" thickTop="1" thickBot="1" x14ac:dyDescent="0.2">
      <c r="A18" s="40">
        <f t="shared" ref="A18:N18" si="0">COUNTA(A19:A66)</f>
        <v>0</v>
      </c>
      <c r="B18" s="40">
        <f t="shared" si="0"/>
        <v>0</v>
      </c>
      <c r="C18" s="40">
        <f t="shared" si="0"/>
        <v>0</v>
      </c>
      <c r="D18" s="40">
        <f t="shared" si="0"/>
        <v>0</v>
      </c>
      <c r="E18" s="40">
        <f t="shared" si="0"/>
        <v>0</v>
      </c>
      <c r="F18" s="40">
        <f t="shared" si="0"/>
        <v>0</v>
      </c>
      <c r="G18" s="40">
        <f t="shared" si="0"/>
        <v>0</v>
      </c>
      <c r="H18" s="40">
        <f t="shared" si="0"/>
        <v>0</v>
      </c>
      <c r="I18" s="40">
        <f t="shared" si="0"/>
        <v>0</v>
      </c>
      <c r="J18" s="40">
        <f t="shared" si="0"/>
        <v>0</v>
      </c>
      <c r="K18" s="40">
        <f t="shared" si="0"/>
        <v>0</v>
      </c>
      <c r="L18" s="40">
        <f t="shared" si="0"/>
        <v>0</v>
      </c>
      <c r="M18" s="40">
        <f t="shared" si="0"/>
        <v>0</v>
      </c>
      <c r="N18" s="40">
        <f t="shared" si="0"/>
        <v>0</v>
      </c>
      <c r="O18" s="41">
        <f>SUM(O19:O66)</f>
        <v>0</v>
      </c>
      <c r="P18" s="41">
        <f>SUM(P19:P66)</f>
        <v>0</v>
      </c>
      <c r="Q18" s="41">
        <f>SUM(Q19:Q66)</f>
        <v>0</v>
      </c>
      <c r="R18" s="41">
        <f>SUM(R19:R66)</f>
        <v>0</v>
      </c>
      <c r="S18" s="41">
        <f t="shared" ref="S18:AN18" si="1">SUM(S19:S66)</f>
        <v>0</v>
      </c>
      <c r="T18" s="41">
        <f t="shared" si="1"/>
        <v>0</v>
      </c>
      <c r="U18" s="41">
        <f t="shared" si="1"/>
        <v>0</v>
      </c>
      <c r="V18" s="41">
        <f t="shared" si="1"/>
        <v>0</v>
      </c>
      <c r="W18" s="41">
        <f t="shared" si="1"/>
        <v>0</v>
      </c>
      <c r="X18" s="41">
        <f t="shared" si="1"/>
        <v>0</v>
      </c>
      <c r="Y18" s="41">
        <f t="shared" si="1"/>
        <v>0</v>
      </c>
      <c r="Z18" s="41">
        <f t="shared" si="1"/>
        <v>0</v>
      </c>
      <c r="AA18" s="41">
        <f t="shared" si="1"/>
        <v>0</v>
      </c>
      <c r="AB18" s="41">
        <f t="shared" si="1"/>
        <v>0</v>
      </c>
      <c r="AC18" s="41">
        <f t="shared" si="1"/>
        <v>0</v>
      </c>
      <c r="AD18" s="41">
        <f t="shared" si="1"/>
        <v>0</v>
      </c>
      <c r="AE18" s="41">
        <f t="shared" si="1"/>
        <v>0</v>
      </c>
      <c r="AF18" s="41">
        <f t="shared" si="1"/>
        <v>0</v>
      </c>
      <c r="AG18" s="41">
        <f t="shared" si="1"/>
        <v>0</v>
      </c>
      <c r="AH18" s="41">
        <f t="shared" si="1"/>
        <v>0</v>
      </c>
      <c r="AI18" s="41">
        <f t="shared" si="1"/>
        <v>0</v>
      </c>
      <c r="AJ18" s="41">
        <f t="shared" si="1"/>
        <v>0</v>
      </c>
      <c r="AK18" s="41">
        <f t="shared" si="1"/>
        <v>0</v>
      </c>
      <c r="AL18" s="41">
        <f t="shared" si="1"/>
        <v>0</v>
      </c>
      <c r="AM18" s="41">
        <f t="shared" si="1"/>
        <v>0</v>
      </c>
      <c r="AN18" s="41">
        <f t="shared" si="1"/>
        <v>0</v>
      </c>
      <c r="AO18" s="40">
        <f t="shared" ref="AO18:BD18" si="2">COUNTA(AO19:AO66)</f>
        <v>0</v>
      </c>
      <c r="AP18" s="40">
        <f t="shared" si="2"/>
        <v>0</v>
      </c>
      <c r="AQ18" s="40">
        <f t="shared" si="2"/>
        <v>0</v>
      </c>
      <c r="AR18" s="40">
        <f t="shared" si="2"/>
        <v>0</v>
      </c>
      <c r="AS18" s="40">
        <f t="shared" si="2"/>
        <v>0</v>
      </c>
      <c r="AT18" s="40">
        <f t="shared" si="2"/>
        <v>0</v>
      </c>
      <c r="AU18" s="40">
        <f t="shared" si="2"/>
        <v>0</v>
      </c>
      <c r="AV18" s="40">
        <f t="shared" si="2"/>
        <v>0</v>
      </c>
      <c r="AW18" s="40">
        <f>COUNTA(AW19:AW66)</f>
        <v>0</v>
      </c>
      <c r="AX18" s="40">
        <f t="shared" si="2"/>
        <v>0</v>
      </c>
      <c r="AY18" s="40">
        <f t="shared" si="2"/>
        <v>0</v>
      </c>
      <c r="AZ18" s="40">
        <f t="shared" si="2"/>
        <v>0</v>
      </c>
      <c r="BA18" s="40">
        <f t="shared" si="2"/>
        <v>0</v>
      </c>
      <c r="BB18" s="40">
        <f t="shared" si="2"/>
        <v>0</v>
      </c>
      <c r="BC18" s="40">
        <f t="shared" si="2"/>
        <v>0</v>
      </c>
      <c r="BD18" s="40">
        <f t="shared" si="2"/>
        <v>0</v>
      </c>
      <c r="BE18" s="32"/>
      <c r="BF18" s="32"/>
      <c r="BG18" s="32"/>
      <c r="BH18" s="32"/>
      <c r="BI18" s="32"/>
    </row>
    <row r="19" spans="1:61" ht="14.25" thickTop="1" x14ac:dyDescent="0.15">
      <c r="A19" s="159"/>
      <c r="B19" s="160"/>
      <c r="C19" s="161"/>
      <c r="D19" s="162"/>
      <c r="E19" s="159"/>
      <c r="F19" s="159"/>
      <c r="G19" s="159"/>
      <c r="H19" s="159"/>
      <c r="I19" s="159"/>
      <c r="J19" s="159"/>
      <c r="K19" s="159"/>
      <c r="L19" s="159"/>
      <c r="M19" s="159"/>
      <c r="N19" s="159"/>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37" t="b">
        <f t="shared" ref="BE19:BE66" si="3">IF(SUM(H19:J19)&lt;&gt;1,FALSE,TRUE)</f>
        <v>0</v>
      </c>
      <c r="BF19" s="37" t="b">
        <f t="shared" ref="BF19:BF66" si="4">IF(SUM(K19:N19)&lt;&gt;1,FALSE,TRUE)</f>
        <v>0</v>
      </c>
      <c r="BG19" s="46" t="b">
        <f t="shared" ref="BG19:BG66" si="5">IF(SUM(O19:V19)&lt;1,FALSE,TRUE)</f>
        <v>0</v>
      </c>
      <c r="BH19" s="37" t="b">
        <f t="shared" ref="BH19:BH25" si="6">IF(SUM(AX19:BA19)&lt;&gt;1,FALSE,TRUE)</f>
        <v>0</v>
      </c>
      <c r="BI19" s="37" t="b">
        <f t="shared" ref="BI19:BI25" si="7">IF(SUM(BB19:BD19)&lt;&gt;1,FALSE,TRUE)</f>
        <v>0</v>
      </c>
    </row>
    <row r="20" spans="1:61" x14ac:dyDescent="0.15">
      <c r="A20" s="15"/>
      <c r="B20" s="16"/>
      <c r="C20" s="17"/>
      <c r="D20" s="23"/>
      <c r="E20" s="15"/>
      <c r="F20" s="19"/>
      <c r="G20" s="19"/>
      <c r="H20" s="19"/>
      <c r="I20" s="19"/>
      <c r="J20" s="19"/>
      <c r="K20" s="19"/>
      <c r="L20" s="19"/>
      <c r="M20" s="19"/>
      <c r="N20" s="19"/>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2"/>
      <c r="AY20" s="22"/>
      <c r="AZ20" s="22"/>
      <c r="BA20" s="22"/>
      <c r="BB20" s="24"/>
      <c r="BC20" s="24"/>
      <c r="BD20" s="24"/>
      <c r="BE20" s="37" t="b">
        <f t="shared" si="3"/>
        <v>0</v>
      </c>
      <c r="BF20" s="37" t="b">
        <f t="shared" si="4"/>
        <v>0</v>
      </c>
      <c r="BG20" s="46" t="b">
        <f t="shared" si="5"/>
        <v>0</v>
      </c>
      <c r="BH20" s="37" t="b">
        <f t="shared" si="6"/>
        <v>0</v>
      </c>
      <c r="BI20" s="37" t="b">
        <f t="shared" si="7"/>
        <v>0</v>
      </c>
    </row>
    <row r="21" spans="1:61" x14ac:dyDescent="0.15">
      <c r="A21" s="15"/>
      <c r="B21" s="16"/>
      <c r="C21" s="17"/>
      <c r="D21" s="23"/>
      <c r="E21" s="15"/>
      <c r="F21" s="19"/>
      <c r="G21" s="19"/>
      <c r="H21" s="19"/>
      <c r="I21" s="19"/>
      <c r="J21" s="19"/>
      <c r="K21" s="19"/>
      <c r="L21" s="19"/>
      <c r="M21" s="19"/>
      <c r="N21" s="19"/>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2"/>
      <c r="AY21" s="22"/>
      <c r="AZ21" s="22"/>
      <c r="BA21" s="22"/>
      <c r="BB21" s="24"/>
      <c r="BC21" s="24"/>
      <c r="BD21" s="24"/>
      <c r="BE21" s="37" t="b">
        <f t="shared" si="3"/>
        <v>0</v>
      </c>
      <c r="BF21" s="37" t="b">
        <f t="shared" si="4"/>
        <v>0</v>
      </c>
      <c r="BG21" s="46" t="b">
        <f t="shared" si="5"/>
        <v>0</v>
      </c>
      <c r="BH21" s="37" t="b">
        <f t="shared" si="6"/>
        <v>0</v>
      </c>
      <c r="BI21" s="37" t="b">
        <f t="shared" si="7"/>
        <v>0</v>
      </c>
    </row>
    <row r="22" spans="1:61" x14ac:dyDescent="0.15">
      <c r="A22" s="15"/>
      <c r="B22" s="16"/>
      <c r="C22" s="17"/>
      <c r="D22" s="23"/>
      <c r="E22" s="15"/>
      <c r="F22" s="19"/>
      <c r="G22" s="19"/>
      <c r="H22" s="19"/>
      <c r="I22" s="19"/>
      <c r="J22" s="19"/>
      <c r="K22" s="19"/>
      <c r="L22" s="19"/>
      <c r="M22" s="19"/>
      <c r="N22" s="19"/>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2"/>
      <c r="AY22" s="22"/>
      <c r="AZ22" s="22"/>
      <c r="BA22" s="22"/>
      <c r="BB22" s="24"/>
      <c r="BC22" s="24"/>
      <c r="BD22" s="24"/>
      <c r="BE22" s="37" t="b">
        <f t="shared" si="3"/>
        <v>0</v>
      </c>
      <c r="BF22" s="37" t="b">
        <f t="shared" si="4"/>
        <v>0</v>
      </c>
      <c r="BG22" s="46" t="b">
        <f t="shared" si="5"/>
        <v>0</v>
      </c>
      <c r="BH22" s="37" t="b">
        <f t="shared" si="6"/>
        <v>0</v>
      </c>
      <c r="BI22" s="37" t="b">
        <f t="shared" si="7"/>
        <v>0</v>
      </c>
    </row>
    <row r="23" spans="1:61" x14ac:dyDescent="0.15">
      <c r="A23" s="15"/>
      <c r="B23" s="16"/>
      <c r="C23" s="17"/>
      <c r="D23" s="23"/>
      <c r="E23" s="15"/>
      <c r="F23" s="19"/>
      <c r="G23" s="19"/>
      <c r="H23" s="19"/>
      <c r="I23" s="19"/>
      <c r="J23" s="19"/>
      <c r="K23" s="19"/>
      <c r="L23" s="19"/>
      <c r="M23" s="19"/>
      <c r="N23" s="19"/>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2"/>
      <c r="AY23" s="22"/>
      <c r="AZ23" s="22"/>
      <c r="BA23" s="22"/>
      <c r="BB23" s="24"/>
      <c r="BC23" s="24"/>
      <c r="BD23" s="24"/>
      <c r="BE23" s="37" t="b">
        <f t="shared" si="3"/>
        <v>0</v>
      </c>
      <c r="BF23" s="37" t="b">
        <f t="shared" si="4"/>
        <v>0</v>
      </c>
      <c r="BG23" s="46" t="b">
        <f t="shared" si="5"/>
        <v>0</v>
      </c>
      <c r="BH23" s="37" t="b">
        <f t="shared" si="6"/>
        <v>0</v>
      </c>
      <c r="BI23" s="37" t="b">
        <f t="shared" si="7"/>
        <v>0</v>
      </c>
    </row>
    <row r="24" spans="1:61" x14ac:dyDescent="0.15">
      <c r="A24" s="15"/>
      <c r="B24" s="16"/>
      <c r="C24" s="17"/>
      <c r="D24" s="23"/>
      <c r="E24" s="15"/>
      <c r="F24" s="19"/>
      <c r="G24" s="19"/>
      <c r="H24" s="19"/>
      <c r="I24" s="19"/>
      <c r="J24" s="19"/>
      <c r="K24" s="19"/>
      <c r="L24" s="19"/>
      <c r="M24" s="19"/>
      <c r="N24" s="19"/>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2"/>
      <c r="AY24" s="22"/>
      <c r="AZ24" s="22"/>
      <c r="BA24" s="22"/>
      <c r="BB24" s="24"/>
      <c r="BC24" s="24"/>
      <c r="BD24" s="24"/>
      <c r="BE24" s="37" t="b">
        <f t="shared" si="3"/>
        <v>0</v>
      </c>
      <c r="BF24" s="37" t="b">
        <f t="shared" si="4"/>
        <v>0</v>
      </c>
      <c r="BG24" s="46" t="b">
        <f t="shared" si="5"/>
        <v>0</v>
      </c>
      <c r="BH24" s="37" t="b">
        <f t="shared" si="6"/>
        <v>0</v>
      </c>
      <c r="BI24" s="37" t="b">
        <f t="shared" si="7"/>
        <v>0</v>
      </c>
    </row>
    <row r="25" spans="1:61" x14ac:dyDescent="0.15">
      <c r="A25" s="15"/>
      <c r="B25" s="16"/>
      <c r="C25" s="17"/>
      <c r="D25" s="23"/>
      <c r="E25" s="15"/>
      <c r="F25" s="19"/>
      <c r="G25" s="19"/>
      <c r="H25" s="19"/>
      <c r="I25" s="19"/>
      <c r="J25" s="19"/>
      <c r="K25" s="19"/>
      <c r="L25" s="19"/>
      <c r="M25" s="19"/>
      <c r="N25" s="19"/>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2"/>
      <c r="AY25" s="22"/>
      <c r="AZ25" s="22"/>
      <c r="BA25" s="22"/>
      <c r="BB25" s="24"/>
      <c r="BC25" s="24"/>
      <c r="BD25" s="24"/>
      <c r="BE25" s="37" t="b">
        <f t="shared" si="3"/>
        <v>0</v>
      </c>
      <c r="BF25" s="37" t="b">
        <f t="shared" si="4"/>
        <v>0</v>
      </c>
      <c r="BG25" s="46" t="b">
        <f t="shared" si="5"/>
        <v>0</v>
      </c>
      <c r="BH25" s="37" t="b">
        <f t="shared" si="6"/>
        <v>0</v>
      </c>
      <c r="BI25" s="37" t="b">
        <f t="shared" si="7"/>
        <v>0</v>
      </c>
    </row>
    <row r="26" spans="1:61" x14ac:dyDescent="0.15">
      <c r="A26" s="15"/>
      <c r="B26" s="16"/>
      <c r="C26" s="17"/>
      <c r="D26" s="23"/>
      <c r="E26" s="15"/>
      <c r="F26" s="19"/>
      <c r="G26" s="19"/>
      <c r="H26" s="19"/>
      <c r="I26" s="19"/>
      <c r="J26" s="19"/>
      <c r="K26" s="19"/>
      <c r="L26" s="19"/>
      <c r="M26" s="19"/>
      <c r="N26" s="19"/>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2"/>
      <c r="AY26" s="22"/>
      <c r="AZ26" s="22"/>
      <c r="BA26" s="22"/>
      <c r="BB26" s="24"/>
      <c r="BC26" s="24"/>
      <c r="BD26" s="24"/>
      <c r="BE26" s="37" t="b">
        <f t="shared" si="3"/>
        <v>0</v>
      </c>
      <c r="BF26" s="37" t="b">
        <f t="shared" si="4"/>
        <v>0</v>
      </c>
      <c r="BG26" s="46" t="b">
        <f t="shared" si="5"/>
        <v>0</v>
      </c>
      <c r="BH26" s="37" t="b">
        <f t="shared" ref="BH26:BH53" si="8">IF(SUM(AX26:BA26)&lt;&gt;1,FALSE,TRUE)</f>
        <v>0</v>
      </c>
      <c r="BI26" s="37" t="b">
        <f t="shared" ref="BI26:BI53" si="9">IF(SUM(BB26:BD26)&lt;&gt;1,FALSE,TRUE)</f>
        <v>0</v>
      </c>
    </row>
    <row r="27" spans="1:61" x14ac:dyDescent="0.15">
      <c r="A27" s="15"/>
      <c r="B27" s="16"/>
      <c r="C27" s="17"/>
      <c r="D27" s="23"/>
      <c r="E27" s="15"/>
      <c r="F27" s="19"/>
      <c r="G27" s="19"/>
      <c r="H27" s="19"/>
      <c r="I27" s="19"/>
      <c r="J27" s="19"/>
      <c r="K27" s="19"/>
      <c r="L27" s="19"/>
      <c r="M27" s="19"/>
      <c r="N27" s="19"/>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2"/>
      <c r="AY27" s="22"/>
      <c r="AZ27" s="22"/>
      <c r="BA27" s="22"/>
      <c r="BB27" s="24"/>
      <c r="BC27" s="24"/>
      <c r="BD27" s="24"/>
      <c r="BE27" s="37" t="b">
        <f t="shared" si="3"/>
        <v>0</v>
      </c>
      <c r="BF27" s="37" t="b">
        <f t="shared" si="4"/>
        <v>0</v>
      </c>
      <c r="BG27" s="46" t="b">
        <f t="shared" si="5"/>
        <v>0</v>
      </c>
      <c r="BH27" s="37" t="b">
        <f t="shared" si="8"/>
        <v>0</v>
      </c>
      <c r="BI27" s="37" t="b">
        <f t="shared" si="9"/>
        <v>0</v>
      </c>
    </row>
    <row r="28" spans="1:61" x14ac:dyDescent="0.15">
      <c r="A28" s="15"/>
      <c r="B28" s="16"/>
      <c r="C28" s="17"/>
      <c r="D28" s="23"/>
      <c r="E28" s="15"/>
      <c r="F28" s="19"/>
      <c r="G28" s="19"/>
      <c r="H28" s="19"/>
      <c r="I28" s="19"/>
      <c r="J28" s="19"/>
      <c r="K28" s="19"/>
      <c r="L28" s="19"/>
      <c r="M28" s="19"/>
      <c r="N28" s="19"/>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2"/>
      <c r="AY28" s="22"/>
      <c r="AZ28" s="22"/>
      <c r="BA28" s="22"/>
      <c r="BB28" s="24"/>
      <c r="BC28" s="24"/>
      <c r="BD28" s="24"/>
      <c r="BE28" s="37" t="b">
        <f t="shared" si="3"/>
        <v>0</v>
      </c>
      <c r="BF28" s="37" t="b">
        <f t="shared" si="4"/>
        <v>0</v>
      </c>
      <c r="BG28" s="46" t="b">
        <f t="shared" si="5"/>
        <v>0</v>
      </c>
      <c r="BH28" s="37" t="b">
        <f t="shared" si="8"/>
        <v>0</v>
      </c>
      <c r="BI28" s="37" t="b">
        <f t="shared" si="9"/>
        <v>0</v>
      </c>
    </row>
    <row r="29" spans="1:61" x14ac:dyDescent="0.15">
      <c r="A29" s="15"/>
      <c r="B29" s="16"/>
      <c r="C29" s="17"/>
      <c r="D29" s="23"/>
      <c r="E29" s="15"/>
      <c r="F29" s="19"/>
      <c r="G29" s="19"/>
      <c r="H29" s="19"/>
      <c r="I29" s="19"/>
      <c r="J29" s="19"/>
      <c r="K29" s="19"/>
      <c r="L29" s="19"/>
      <c r="M29" s="19"/>
      <c r="N29" s="19"/>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2"/>
      <c r="AY29" s="22"/>
      <c r="AZ29" s="22"/>
      <c r="BA29" s="22"/>
      <c r="BB29" s="24"/>
      <c r="BC29" s="24"/>
      <c r="BD29" s="24"/>
      <c r="BE29" s="37" t="b">
        <f t="shared" si="3"/>
        <v>0</v>
      </c>
      <c r="BF29" s="37" t="b">
        <f t="shared" si="4"/>
        <v>0</v>
      </c>
      <c r="BG29" s="46" t="b">
        <f t="shared" si="5"/>
        <v>0</v>
      </c>
      <c r="BH29" s="37" t="b">
        <f t="shared" si="8"/>
        <v>0</v>
      </c>
      <c r="BI29" s="37" t="b">
        <f t="shared" si="9"/>
        <v>0</v>
      </c>
    </row>
    <row r="30" spans="1:61" x14ac:dyDescent="0.15">
      <c r="A30" s="15"/>
      <c r="B30" s="16"/>
      <c r="C30" s="17"/>
      <c r="D30" s="23"/>
      <c r="E30" s="15"/>
      <c r="F30" s="19"/>
      <c r="G30" s="19"/>
      <c r="H30" s="19"/>
      <c r="I30" s="19"/>
      <c r="J30" s="19"/>
      <c r="K30" s="19"/>
      <c r="L30" s="19"/>
      <c r="M30" s="19"/>
      <c r="N30" s="19"/>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2"/>
      <c r="AY30" s="22"/>
      <c r="AZ30" s="22"/>
      <c r="BA30" s="22"/>
      <c r="BB30" s="24"/>
      <c r="BC30" s="24"/>
      <c r="BD30" s="24"/>
      <c r="BE30" s="37" t="b">
        <f t="shared" si="3"/>
        <v>0</v>
      </c>
      <c r="BF30" s="37" t="b">
        <f t="shared" si="4"/>
        <v>0</v>
      </c>
      <c r="BG30" s="46" t="b">
        <f t="shared" si="5"/>
        <v>0</v>
      </c>
      <c r="BH30" s="37" t="b">
        <f t="shared" si="8"/>
        <v>0</v>
      </c>
      <c r="BI30" s="37" t="b">
        <f t="shared" si="9"/>
        <v>0</v>
      </c>
    </row>
    <row r="31" spans="1:61" x14ac:dyDescent="0.15">
      <c r="A31" s="15"/>
      <c r="B31" s="16"/>
      <c r="C31" s="17"/>
      <c r="D31" s="23"/>
      <c r="E31" s="15"/>
      <c r="F31" s="19"/>
      <c r="G31" s="19"/>
      <c r="H31" s="19"/>
      <c r="I31" s="19"/>
      <c r="J31" s="19"/>
      <c r="K31" s="19"/>
      <c r="L31" s="19"/>
      <c r="M31" s="19"/>
      <c r="N31" s="19"/>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2"/>
      <c r="AY31" s="22"/>
      <c r="AZ31" s="22"/>
      <c r="BA31" s="22"/>
      <c r="BB31" s="24"/>
      <c r="BC31" s="24"/>
      <c r="BD31" s="24"/>
      <c r="BE31" s="37" t="b">
        <f t="shared" si="3"/>
        <v>0</v>
      </c>
      <c r="BF31" s="37" t="b">
        <f t="shared" si="4"/>
        <v>0</v>
      </c>
      <c r="BG31" s="46" t="b">
        <f t="shared" si="5"/>
        <v>0</v>
      </c>
      <c r="BH31" s="37" t="b">
        <f t="shared" si="8"/>
        <v>0</v>
      </c>
      <c r="BI31" s="37" t="b">
        <f t="shared" si="9"/>
        <v>0</v>
      </c>
    </row>
    <row r="32" spans="1:61" x14ac:dyDescent="0.15">
      <c r="A32" s="15"/>
      <c r="B32" s="16"/>
      <c r="C32" s="17"/>
      <c r="D32" s="23"/>
      <c r="E32" s="15"/>
      <c r="F32" s="19"/>
      <c r="G32" s="19"/>
      <c r="H32" s="19"/>
      <c r="I32" s="19"/>
      <c r="J32" s="19"/>
      <c r="K32" s="19"/>
      <c r="L32" s="19"/>
      <c r="M32" s="19"/>
      <c r="N32" s="19"/>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2"/>
      <c r="AY32" s="22"/>
      <c r="AZ32" s="22"/>
      <c r="BA32" s="22"/>
      <c r="BB32" s="24"/>
      <c r="BC32" s="24"/>
      <c r="BD32" s="24"/>
      <c r="BE32" s="37" t="b">
        <f t="shared" si="3"/>
        <v>0</v>
      </c>
      <c r="BF32" s="37" t="b">
        <f t="shared" si="4"/>
        <v>0</v>
      </c>
      <c r="BG32" s="46" t="b">
        <f t="shared" si="5"/>
        <v>0</v>
      </c>
      <c r="BH32" s="37" t="b">
        <f t="shared" si="8"/>
        <v>0</v>
      </c>
      <c r="BI32" s="37" t="b">
        <f t="shared" si="9"/>
        <v>0</v>
      </c>
    </row>
    <row r="33" spans="1:61" x14ac:dyDescent="0.15">
      <c r="A33" s="15"/>
      <c r="B33" s="16"/>
      <c r="C33" s="17"/>
      <c r="D33" s="23"/>
      <c r="E33" s="15"/>
      <c r="F33" s="19"/>
      <c r="G33" s="19"/>
      <c r="H33" s="19"/>
      <c r="I33" s="19"/>
      <c r="J33" s="19"/>
      <c r="K33" s="19"/>
      <c r="L33" s="19"/>
      <c r="M33" s="19"/>
      <c r="N33" s="19"/>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2"/>
      <c r="AY33" s="22"/>
      <c r="AZ33" s="22"/>
      <c r="BA33" s="22"/>
      <c r="BB33" s="24"/>
      <c r="BC33" s="24"/>
      <c r="BD33" s="24"/>
      <c r="BE33" s="37" t="b">
        <f t="shared" si="3"/>
        <v>0</v>
      </c>
      <c r="BF33" s="37" t="b">
        <f t="shared" si="4"/>
        <v>0</v>
      </c>
      <c r="BG33" s="46" t="b">
        <f t="shared" si="5"/>
        <v>0</v>
      </c>
      <c r="BH33" s="37" t="b">
        <f t="shared" si="8"/>
        <v>0</v>
      </c>
      <c r="BI33" s="37" t="b">
        <f t="shared" si="9"/>
        <v>0</v>
      </c>
    </row>
    <row r="34" spans="1:61" x14ac:dyDescent="0.15">
      <c r="A34" s="15"/>
      <c r="B34" s="16"/>
      <c r="C34" s="17"/>
      <c r="D34" s="23"/>
      <c r="E34" s="15"/>
      <c r="F34" s="19"/>
      <c r="G34" s="19"/>
      <c r="H34" s="19"/>
      <c r="I34" s="19"/>
      <c r="J34" s="19"/>
      <c r="K34" s="19"/>
      <c r="L34" s="19"/>
      <c r="M34" s="19"/>
      <c r="N34" s="19"/>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2"/>
      <c r="AY34" s="22"/>
      <c r="AZ34" s="22"/>
      <c r="BA34" s="22"/>
      <c r="BB34" s="24"/>
      <c r="BC34" s="24"/>
      <c r="BD34" s="24"/>
      <c r="BE34" s="37" t="b">
        <f t="shared" si="3"/>
        <v>0</v>
      </c>
      <c r="BF34" s="37" t="b">
        <f t="shared" si="4"/>
        <v>0</v>
      </c>
      <c r="BG34" s="46" t="b">
        <f t="shared" si="5"/>
        <v>0</v>
      </c>
      <c r="BH34" s="37" t="b">
        <f t="shared" si="8"/>
        <v>0</v>
      </c>
      <c r="BI34" s="37" t="b">
        <f t="shared" si="9"/>
        <v>0</v>
      </c>
    </row>
    <row r="35" spans="1:61" x14ac:dyDescent="0.15">
      <c r="A35" s="15"/>
      <c r="B35" s="16"/>
      <c r="C35" s="17"/>
      <c r="D35" s="23"/>
      <c r="E35" s="15"/>
      <c r="F35" s="19"/>
      <c r="G35" s="19"/>
      <c r="H35" s="19"/>
      <c r="I35" s="19"/>
      <c r="J35" s="19"/>
      <c r="K35" s="19"/>
      <c r="L35" s="19"/>
      <c r="M35" s="19"/>
      <c r="N35" s="19"/>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2"/>
      <c r="AY35" s="22"/>
      <c r="AZ35" s="22"/>
      <c r="BA35" s="22"/>
      <c r="BB35" s="24"/>
      <c r="BC35" s="24"/>
      <c r="BD35" s="24"/>
      <c r="BE35" s="37" t="b">
        <f t="shared" si="3"/>
        <v>0</v>
      </c>
      <c r="BF35" s="37" t="b">
        <f t="shared" si="4"/>
        <v>0</v>
      </c>
      <c r="BG35" s="46" t="b">
        <f t="shared" si="5"/>
        <v>0</v>
      </c>
      <c r="BH35" s="37" t="b">
        <f t="shared" si="8"/>
        <v>0</v>
      </c>
      <c r="BI35" s="37" t="b">
        <f t="shared" si="9"/>
        <v>0</v>
      </c>
    </row>
    <row r="36" spans="1:61" x14ac:dyDescent="0.15">
      <c r="A36" s="15"/>
      <c r="B36" s="16"/>
      <c r="C36" s="17"/>
      <c r="D36" s="23"/>
      <c r="E36" s="15"/>
      <c r="F36" s="19"/>
      <c r="G36" s="19"/>
      <c r="H36" s="19"/>
      <c r="I36" s="19"/>
      <c r="J36" s="19"/>
      <c r="K36" s="19"/>
      <c r="L36" s="19"/>
      <c r="M36" s="19"/>
      <c r="N36" s="19"/>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2"/>
      <c r="AY36" s="22"/>
      <c r="AZ36" s="22"/>
      <c r="BA36" s="22"/>
      <c r="BB36" s="24"/>
      <c r="BC36" s="24"/>
      <c r="BD36" s="24"/>
      <c r="BE36" s="37" t="b">
        <f t="shared" si="3"/>
        <v>0</v>
      </c>
      <c r="BF36" s="37" t="b">
        <f t="shared" si="4"/>
        <v>0</v>
      </c>
      <c r="BG36" s="46" t="b">
        <f t="shared" si="5"/>
        <v>0</v>
      </c>
      <c r="BH36" s="37" t="b">
        <f t="shared" si="8"/>
        <v>0</v>
      </c>
      <c r="BI36" s="37" t="b">
        <f t="shared" si="9"/>
        <v>0</v>
      </c>
    </row>
    <row r="37" spans="1:61" x14ac:dyDescent="0.15">
      <c r="A37" s="15"/>
      <c r="B37" s="16"/>
      <c r="C37" s="17"/>
      <c r="D37" s="23"/>
      <c r="E37" s="15"/>
      <c r="F37" s="19"/>
      <c r="G37" s="19"/>
      <c r="H37" s="19"/>
      <c r="I37" s="19"/>
      <c r="J37" s="19"/>
      <c r="K37" s="19"/>
      <c r="L37" s="19"/>
      <c r="M37" s="19"/>
      <c r="N37" s="19"/>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2"/>
      <c r="AY37" s="22"/>
      <c r="AZ37" s="22"/>
      <c r="BA37" s="22"/>
      <c r="BB37" s="24"/>
      <c r="BC37" s="24"/>
      <c r="BD37" s="24"/>
      <c r="BE37" s="37" t="b">
        <f t="shared" si="3"/>
        <v>0</v>
      </c>
      <c r="BF37" s="37" t="b">
        <f t="shared" si="4"/>
        <v>0</v>
      </c>
      <c r="BG37" s="46" t="b">
        <f t="shared" si="5"/>
        <v>0</v>
      </c>
      <c r="BH37" s="37" t="b">
        <f t="shared" si="8"/>
        <v>0</v>
      </c>
      <c r="BI37" s="37" t="b">
        <f t="shared" si="9"/>
        <v>0</v>
      </c>
    </row>
    <row r="38" spans="1:61" x14ac:dyDescent="0.15">
      <c r="A38" s="15"/>
      <c r="B38" s="16"/>
      <c r="C38" s="17"/>
      <c r="D38" s="23"/>
      <c r="E38" s="15"/>
      <c r="F38" s="19"/>
      <c r="G38" s="19"/>
      <c r="H38" s="19"/>
      <c r="I38" s="19"/>
      <c r="J38" s="19"/>
      <c r="K38" s="19"/>
      <c r="L38" s="19"/>
      <c r="M38" s="19"/>
      <c r="N38" s="19"/>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2"/>
      <c r="AY38" s="22"/>
      <c r="AZ38" s="22"/>
      <c r="BA38" s="22"/>
      <c r="BB38" s="24"/>
      <c r="BC38" s="24"/>
      <c r="BD38" s="24"/>
      <c r="BE38" s="37" t="b">
        <f t="shared" si="3"/>
        <v>0</v>
      </c>
      <c r="BF38" s="37" t="b">
        <f t="shared" si="4"/>
        <v>0</v>
      </c>
      <c r="BG38" s="46" t="b">
        <f t="shared" si="5"/>
        <v>0</v>
      </c>
      <c r="BH38" s="37" t="b">
        <f t="shared" si="8"/>
        <v>0</v>
      </c>
      <c r="BI38" s="37" t="b">
        <f t="shared" si="9"/>
        <v>0</v>
      </c>
    </row>
    <row r="39" spans="1:61" x14ac:dyDescent="0.15">
      <c r="A39" s="15"/>
      <c r="B39" s="16"/>
      <c r="C39" s="17"/>
      <c r="D39" s="23"/>
      <c r="E39" s="15"/>
      <c r="F39" s="19"/>
      <c r="G39" s="19"/>
      <c r="H39" s="19"/>
      <c r="I39" s="19"/>
      <c r="J39" s="19"/>
      <c r="K39" s="19"/>
      <c r="L39" s="19"/>
      <c r="M39" s="19"/>
      <c r="N39" s="19"/>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2"/>
      <c r="AY39" s="22"/>
      <c r="AZ39" s="22"/>
      <c r="BA39" s="22"/>
      <c r="BB39" s="24"/>
      <c r="BC39" s="24"/>
      <c r="BD39" s="24"/>
      <c r="BE39" s="37" t="b">
        <f t="shared" si="3"/>
        <v>0</v>
      </c>
      <c r="BF39" s="37" t="b">
        <f t="shared" si="4"/>
        <v>0</v>
      </c>
      <c r="BG39" s="46" t="b">
        <f t="shared" si="5"/>
        <v>0</v>
      </c>
      <c r="BH39" s="37" t="b">
        <f t="shared" si="8"/>
        <v>0</v>
      </c>
      <c r="BI39" s="37" t="b">
        <f t="shared" si="9"/>
        <v>0</v>
      </c>
    </row>
    <row r="40" spans="1:61" x14ac:dyDescent="0.15">
      <c r="A40" s="15"/>
      <c r="B40" s="16"/>
      <c r="C40" s="17"/>
      <c r="D40" s="23"/>
      <c r="E40" s="15"/>
      <c r="F40" s="19"/>
      <c r="G40" s="19"/>
      <c r="H40" s="19"/>
      <c r="I40" s="19"/>
      <c r="J40" s="19"/>
      <c r="K40" s="19"/>
      <c r="L40" s="19"/>
      <c r="M40" s="19"/>
      <c r="N40" s="19"/>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2"/>
      <c r="AY40" s="22"/>
      <c r="AZ40" s="22"/>
      <c r="BA40" s="22"/>
      <c r="BB40" s="24"/>
      <c r="BC40" s="24"/>
      <c r="BD40" s="24"/>
      <c r="BE40" s="37" t="b">
        <f t="shared" si="3"/>
        <v>0</v>
      </c>
      <c r="BF40" s="37" t="b">
        <f t="shared" si="4"/>
        <v>0</v>
      </c>
      <c r="BG40" s="46" t="b">
        <f t="shared" si="5"/>
        <v>0</v>
      </c>
      <c r="BH40" s="37" t="b">
        <f t="shared" si="8"/>
        <v>0</v>
      </c>
      <c r="BI40" s="37" t="b">
        <f t="shared" si="9"/>
        <v>0</v>
      </c>
    </row>
    <row r="41" spans="1:61" x14ac:dyDescent="0.15">
      <c r="A41" s="15"/>
      <c r="B41" s="16"/>
      <c r="C41" s="17"/>
      <c r="D41" s="23"/>
      <c r="E41" s="15"/>
      <c r="F41" s="19"/>
      <c r="G41" s="19"/>
      <c r="H41" s="19"/>
      <c r="I41" s="19"/>
      <c r="J41" s="19"/>
      <c r="K41" s="19"/>
      <c r="L41" s="19"/>
      <c r="M41" s="19"/>
      <c r="N41" s="19"/>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2"/>
      <c r="AY41" s="22"/>
      <c r="AZ41" s="22"/>
      <c r="BA41" s="22"/>
      <c r="BB41" s="24"/>
      <c r="BC41" s="24"/>
      <c r="BD41" s="24"/>
      <c r="BE41" s="37" t="b">
        <f t="shared" si="3"/>
        <v>0</v>
      </c>
      <c r="BF41" s="37" t="b">
        <f t="shared" si="4"/>
        <v>0</v>
      </c>
      <c r="BG41" s="46" t="b">
        <f t="shared" si="5"/>
        <v>0</v>
      </c>
      <c r="BH41" s="37" t="b">
        <f t="shared" si="8"/>
        <v>0</v>
      </c>
      <c r="BI41" s="37" t="b">
        <f t="shared" si="9"/>
        <v>0</v>
      </c>
    </row>
    <row r="42" spans="1:61" x14ac:dyDescent="0.15">
      <c r="A42" s="15"/>
      <c r="B42" s="16"/>
      <c r="C42" s="17"/>
      <c r="D42" s="23"/>
      <c r="E42" s="15"/>
      <c r="F42" s="19"/>
      <c r="G42" s="19"/>
      <c r="H42" s="19"/>
      <c r="I42" s="19"/>
      <c r="J42" s="19"/>
      <c r="K42" s="19"/>
      <c r="L42" s="19"/>
      <c r="M42" s="19"/>
      <c r="N42" s="19"/>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2"/>
      <c r="AY42" s="22"/>
      <c r="AZ42" s="22"/>
      <c r="BA42" s="22"/>
      <c r="BB42" s="24"/>
      <c r="BC42" s="24"/>
      <c r="BD42" s="24"/>
      <c r="BE42" s="37" t="b">
        <f t="shared" si="3"/>
        <v>0</v>
      </c>
      <c r="BF42" s="37" t="b">
        <f t="shared" si="4"/>
        <v>0</v>
      </c>
      <c r="BG42" s="46" t="b">
        <f t="shared" si="5"/>
        <v>0</v>
      </c>
      <c r="BH42" s="37" t="b">
        <f t="shared" si="8"/>
        <v>0</v>
      </c>
      <c r="BI42" s="37" t="b">
        <f t="shared" si="9"/>
        <v>0</v>
      </c>
    </row>
    <row r="43" spans="1:61" x14ac:dyDescent="0.15">
      <c r="A43" s="15"/>
      <c r="B43" s="16"/>
      <c r="C43" s="17"/>
      <c r="D43" s="23"/>
      <c r="E43" s="15"/>
      <c r="F43" s="19"/>
      <c r="G43" s="19"/>
      <c r="H43" s="19"/>
      <c r="I43" s="19"/>
      <c r="J43" s="19"/>
      <c r="K43" s="19"/>
      <c r="L43" s="19"/>
      <c r="M43" s="19"/>
      <c r="N43" s="19"/>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2"/>
      <c r="AY43" s="22"/>
      <c r="AZ43" s="22"/>
      <c r="BA43" s="22"/>
      <c r="BB43" s="24"/>
      <c r="BC43" s="24"/>
      <c r="BD43" s="24"/>
      <c r="BE43" s="37" t="b">
        <f t="shared" si="3"/>
        <v>0</v>
      </c>
      <c r="BF43" s="37" t="b">
        <f t="shared" si="4"/>
        <v>0</v>
      </c>
      <c r="BG43" s="46" t="b">
        <f t="shared" si="5"/>
        <v>0</v>
      </c>
      <c r="BH43" s="37" t="b">
        <f t="shared" si="8"/>
        <v>0</v>
      </c>
      <c r="BI43" s="37" t="b">
        <f t="shared" si="9"/>
        <v>0</v>
      </c>
    </row>
    <row r="44" spans="1:61" x14ac:dyDescent="0.15">
      <c r="A44" s="15"/>
      <c r="B44" s="16"/>
      <c r="C44" s="17"/>
      <c r="D44" s="23"/>
      <c r="E44" s="15"/>
      <c r="F44" s="19"/>
      <c r="G44" s="19"/>
      <c r="H44" s="19"/>
      <c r="I44" s="19"/>
      <c r="J44" s="19"/>
      <c r="K44" s="19"/>
      <c r="L44" s="19"/>
      <c r="M44" s="19"/>
      <c r="N44" s="19"/>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2"/>
      <c r="AY44" s="22"/>
      <c r="AZ44" s="22"/>
      <c r="BA44" s="22"/>
      <c r="BB44" s="24"/>
      <c r="BC44" s="24"/>
      <c r="BD44" s="24"/>
      <c r="BE44" s="37" t="b">
        <f t="shared" si="3"/>
        <v>0</v>
      </c>
      <c r="BF44" s="37" t="b">
        <f t="shared" si="4"/>
        <v>0</v>
      </c>
      <c r="BG44" s="46" t="b">
        <f t="shared" si="5"/>
        <v>0</v>
      </c>
      <c r="BH44" s="37" t="b">
        <f t="shared" si="8"/>
        <v>0</v>
      </c>
      <c r="BI44" s="37" t="b">
        <f t="shared" si="9"/>
        <v>0</v>
      </c>
    </row>
    <row r="45" spans="1:61" x14ac:dyDescent="0.15">
      <c r="A45" s="15"/>
      <c r="B45" s="16"/>
      <c r="C45" s="17"/>
      <c r="D45" s="23"/>
      <c r="E45" s="15"/>
      <c r="F45" s="19"/>
      <c r="G45" s="19"/>
      <c r="H45" s="19"/>
      <c r="I45" s="19"/>
      <c r="J45" s="19"/>
      <c r="K45" s="19"/>
      <c r="L45" s="19"/>
      <c r="M45" s="19"/>
      <c r="N45" s="19"/>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2"/>
      <c r="AY45" s="22"/>
      <c r="AZ45" s="22"/>
      <c r="BA45" s="22"/>
      <c r="BB45" s="24"/>
      <c r="BC45" s="24"/>
      <c r="BD45" s="24"/>
      <c r="BE45" s="37" t="b">
        <f t="shared" si="3"/>
        <v>0</v>
      </c>
      <c r="BF45" s="37" t="b">
        <f t="shared" si="4"/>
        <v>0</v>
      </c>
      <c r="BG45" s="46" t="b">
        <f t="shared" si="5"/>
        <v>0</v>
      </c>
      <c r="BH45" s="37" t="b">
        <f t="shared" si="8"/>
        <v>0</v>
      </c>
      <c r="BI45" s="37" t="b">
        <f t="shared" si="9"/>
        <v>0</v>
      </c>
    </row>
    <row r="46" spans="1:61" x14ac:dyDescent="0.15">
      <c r="A46" s="15"/>
      <c r="B46" s="16"/>
      <c r="C46" s="17"/>
      <c r="D46" s="23"/>
      <c r="E46" s="15"/>
      <c r="F46" s="19"/>
      <c r="G46" s="19"/>
      <c r="H46" s="19"/>
      <c r="I46" s="19"/>
      <c r="J46" s="19"/>
      <c r="K46" s="19"/>
      <c r="L46" s="19"/>
      <c r="M46" s="19"/>
      <c r="N46" s="19"/>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2"/>
      <c r="AY46" s="22"/>
      <c r="AZ46" s="22"/>
      <c r="BA46" s="22"/>
      <c r="BB46" s="24"/>
      <c r="BC46" s="24"/>
      <c r="BD46" s="24"/>
      <c r="BE46" s="37" t="b">
        <f t="shared" si="3"/>
        <v>0</v>
      </c>
      <c r="BF46" s="37" t="b">
        <f t="shared" si="4"/>
        <v>0</v>
      </c>
      <c r="BG46" s="46" t="b">
        <f t="shared" si="5"/>
        <v>0</v>
      </c>
      <c r="BH46" s="37" t="b">
        <f t="shared" si="8"/>
        <v>0</v>
      </c>
      <c r="BI46" s="37" t="b">
        <f t="shared" si="9"/>
        <v>0</v>
      </c>
    </row>
    <row r="47" spans="1:61" x14ac:dyDescent="0.15">
      <c r="A47" s="15"/>
      <c r="B47" s="16"/>
      <c r="C47" s="17"/>
      <c r="D47" s="23"/>
      <c r="E47" s="15"/>
      <c r="F47" s="19"/>
      <c r="G47" s="19"/>
      <c r="H47" s="19"/>
      <c r="I47" s="19"/>
      <c r="J47" s="19"/>
      <c r="K47" s="19"/>
      <c r="L47" s="19"/>
      <c r="M47" s="19"/>
      <c r="N47" s="19"/>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2"/>
      <c r="AY47" s="22"/>
      <c r="AZ47" s="22"/>
      <c r="BA47" s="22"/>
      <c r="BB47" s="24"/>
      <c r="BC47" s="24"/>
      <c r="BD47" s="24"/>
      <c r="BE47" s="37" t="b">
        <f t="shared" si="3"/>
        <v>0</v>
      </c>
      <c r="BF47" s="37" t="b">
        <f t="shared" si="4"/>
        <v>0</v>
      </c>
      <c r="BG47" s="46" t="b">
        <f t="shared" si="5"/>
        <v>0</v>
      </c>
      <c r="BH47" s="37" t="b">
        <f t="shared" si="8"/>
        <v>0</v>
      </c>
      <c r="BI47" s="37" t="b">
        <f t="shared" si="9"/>
        <v>0</v>
      </c>
    </row>
    <row r="48" spans="1:61" x14ac:dyDescent="0.15">
      <c r="A48" s="15"/>
      <c r="B48" s="16"/>
      <c r="C48" s="17"/>
      <c r="D48" s="23"/>
      <c r="E48" s="15"/>
      <c r="F48" s="19"/>
      <c r="G48" s="19"/>
      <c r="H48" s="19"/>
      <c r="I48" s="19"/>
      <c r="J48" s="19"/>
      <c r="K48" s="19"/>
      <c r="L48" s="19"/>
      <c r="M48" s="19"/>
      <c r="N48" s="19"/>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2"/>
      <c r="AY48" s="22"/>
      <c r="AZ48" s="22"/>
      <c r="BA48" s="22"/>
      <c r="BB48" s="24"/>
      <c r="BC48" s="24"/>
      <c r="BD48" s="24"/>
      <c r="BE48" s="37" t="b">
        <f t="shared" si="3"/>
        <v>0</v>
      </c>
      <c r="BF48" s="37" t="b">
        <f t="shared" si="4"/>
        <v>0</v>
      </c>
      <c r="BG48" s="46" t="b">
        <f t="shared" si="5"/>
        <v>0</v>
      </c>
      <c r="BH48" s="37" t="b">
        <f t="shared" si="8"/>
        <v>0</v>
      </c>
      <c r="BI48" s="37" t="b">
        <f t="shared" si="9"/>
        <v>0</v>
      </c>
    </row>
    <row r="49" spans="1:61" x14ac:dyDescent="0.15">
      <c r="A49" s="15"/>
      <c r="B49" s="16"/>
      <c r="C49" s="17"/>
      <c r="D49" s="23"/>
      <c r="E49" s="15"/>
      <c r="F49" s="19"/>
      <c r="G49" s="19"/>
      <c r="H49" s="19"/>
      <c r="I49" s="19"/>
      <c r="J49" s="19"/>
      <c r="K49" s="19"/>
      <c r="L49" s="19"/>
      <c r="M49" s="19"/>
      <c r="N49" s="19"/>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2"/>
      <c r="AY49" s="22"/>
      <c r="AZ49" s="22"/>
      <c r="BA49" s="22"/>
      <c r="BB49" s="24"/>
      <c r="BC49" s="24"/>
      <c r="BD49" s="24"/>
      <c r="BE49" s="37" t="b">
        <f t="shared" si="3"/>
        <v>0</v>
      </c>
      <c r="BF49" s="37" t="b">
        <f t="shared" si="4"/>
        <v>0</v>
      </c>
      <c r="BG49" s="46" t="b">
        <f t="shared" si="5"/>
        <v>0</v>
      </c>
      <c r="BH49" s="37" t="b">
        <f t="shared" si="8"/>
        <v>0</v>
      </c>
      <c r="BI49" s="37" t="b">
        <f t="shared" si="9"/>
        <v>0</v>
      </c>
    </row>
    <row r="50" spans="1:61" x14ac:dyDescent="0.15">
      <c r="A50" s="15"/>
      <c r="B50" s="16"/>
      <c r="C50" s="17"/>
      <c r="D50" s="23"/>
      <c r="E50" s="15"/>
      <c r="F50" s="19"/>
      <c r="G50" s="19"/>
      <c r="H50" s="19"/>
      <c r="I50" s="19"/>
      <c r="J50" s="19"/>
      <c r="K50" s="19"/>
      <c r="L50" s="19"/>
      <c r="M50" s="19"/>
      <c r="N50" s="19"/>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2"/>
      <c r="AY50" s="22"/>
      <c r="AZ50" s="22"/>
      <c r="BA50" s="22"/>
      <c r="BB50" s="24"/>
      <c r="BC50" s="24"/>
      <c r="BD50" s="24"/>
      <c r="BE50" s="37" t="b">
        <f t="shared" si="3"/>
        <v>0</v>
      </c>
      <c r="BF50" s="37" t="b">
        <f t="shared" si="4"/>
        <v>0</v>
      </c>
      <c r="BG50" s="46" t="b">
        <f t="shared" si="5"/>
        <v>0</v>
      </c>
      <c r="BH50" s="37" t="b">
        <f t="shared" si="8"/>
        <v>0</v>
      </c>
      <c r="BI50" s="37" t="b">
        <f t="shared" si="9"/>
        <v>0</v>
      </c>
    </row>
    <row r="51" spans="1:61" x14ac:dyDescent="0.15">
      <c r="A51" s="15"/>
      <c r="B51" s="16"/>
      <c r="C51" s="17"/>
      <c r="D51" s="23"/>
      <c r="E51" s="15"/>
      <c r="F51" s="19"/>
      <c r="G51" s="19"/>
      <c r="H51" s="19"/>
      <c r="I51" s="19"/>
      <c r="J51" s="19"/>
      <c r="K51" s="19"/>
      <c r="L51" s="19"/>
      <c r="M51" s="19"/>
      <c r="N51" s="19"/>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2"/>
      <c r="AY51" s="22"/>
      <c r="AZ51" s="22"/>
      <c r="BA51" s="22"/>
      <c r="BB51" s="24"/>
      <c r="BC51" s="24"/>
      <c r="BD51" s="24"/>
      <c r="BE51" s="37" t="b">
        <f t="shared" si="3"/>
        <v>0</v>
      </c>
      <c r="BF51" s="37" t="b">
        <f t="shared" si="4"/>
        <v>0</v>
      </c>
      <c r="BG51" s="46" t="b">
        <f t="shared" si="5"/>
        <v>0</v>
      </c>
      <c r="BH51" s="37" t="b">
        <f t="shared" si="8"/>
        <v>0</v>
      </c>
      <c r="BI51" s="37" t="b">
        <f t="shared" si="9"/>
        <v>0</v>
      </c>
    </row>
    <row r="52" spans="1:61" x14ac:dyDescent="0.15">
      <c r="A52" s="15"/>
      <c r="B52" s="16"/>
      <c r="C52" s="17"/>
      <c r="D52" s="23"/>
      <c r="E52" s="15"/>
      <c r="F52" s="19"/>
      <c r="G52" s="19"/>
      <c r="H52" s="19"/>
      <c r="I52" s="19"/>
      <c r="J52" s="19"/>
      <c r="K52" s="19"/>
      <c r="L52" s="19"/>
      <c r="M52" s="19"/>
      <c r="N52" s="19"/>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2"/>
      <c r="AY52" s="22"/>
      <c r="AZ52" s="22"/>
      <c r="BA52" s="22"/>
      <c r="BB52" s="24"/>
      <c r="BC52" s="24"/>
      <c r="BD52" s="24"/>
      <c r="BE52" s="37" t="b">
        <f t="shared" si="3"/>
        <v>0</v>
      </c>
      <c r="BF52" s="37" t="b">
        <f t="shared" si="4"/>
        <v>0</v>
      </c>
      <c r="BG52" s="46" t="b">
        <f t="shared" si="5"/>
        <v>0</v>
      </c>
      <c r="BH52" s="37" t="b">
        <f t="shared" si="8"/>
        <v>0</v>
      </c>
      <c r="BI52" s="37" t="b">
        <f t="shared" si="9"/>
        <v>0</v>
      </c>
    </row>
    <row r="53" spans="1:61" x14ac:dyDescent="0.15">
      <c r="A53" s="15"/>
      <c r="B53" s="16"/>
      <c r="C53" s="17"/>
      <c r="D53" s="23"/>
      <c r="E53" s="15"/>
      <c r="F53" s="19"/>
      <c r="G53" s="19"/>
      <c r="H53" s="19"/>
      <c r="I53" s="19"/>
      <c r="J53" s="19"/>
      <c r="K53" s="19"/>
      <c r="L53" s="19"/>
      <c r="M53" s="19"/>
      <c r="N53" s="19"/>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2"/>
      <c r="AY53" s="22"/>
      <c r="AZ53" s="22"/>
      <c r="BA53" s="22"/>
      <c r="BB53" s="24"/>
      <c r="BC53" s="24"/>
      <c r="BD53" s="24"/>
      <c r="BE53" s="37" t="b">
        <f t="shared" si="3"/>
        <v>0</v>
      </c>
      <c r="BF53" s="37" t="b">
        <f t="shared" si="4"/>
        <v>0</v>
      </c>
      <c r="BG53" s="46" t="b">
        <f t="shared" si="5"/>
        <v>0</v>
      </c>
      <c r="BH53" s="37" t="b">
        <f t="shared" si="8"/>
        <v>0</v>
      </c>
      <c r="BI53" s="37" t="b">
        <f t="shared" si="9"/>
        <v>0</v>
      </c>
    </row>
    <row r="54" spans="1:61" x14ac:dyDescent="0.15">
      <c r="A54" s="15"/>
      <c r="B54" s="19"/>
      <c r="C54" s="19"/>
      <c r="D54" s="23"/>
      <c r="E54" s="19"/>
      <c r="F54" s="19"/>
      <c r="G54" s="19"/>
      <c r="H54" s="19"/>
      <c r="I54" s="19"/>
      <c r="J54" s="19"/>
      <c r="K54" s="19"/>
      <c r="L54" s="19"/>
      <c r="M54" s="19"/>
      <c r="N54" s="19"/>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37" t="b">
        <f t="shared" si="3"/>
        <v>0</v>
      </c>
      <c r="BF54" s="37" t="b">
        <f t="shared" si="4"/>
        <v>0</v>
      </c>
      <c r="BG54" s="46" t="b">
        <f t="shared" si="5"/>
        <v>0</v>
      </c>
      <c r="BH54" s="37" t="b">
        <f t="shared" ref="BH54:BH66" si="10">IF(SUM(AX54:BA54)&lt;&gt;1,FALSE,TRUE)</f>
        <v>0</v>
      </c>
      <c r="BI54" s="37" t="b">
        <f t="shared" ref="BI54:BI66" si="11">IF(SUM(BB54:BD54)&lt;&gt;1,FALSE,TRUE)</f>
        <v>0</v>
      </c>
    </row>
    <row r="55" spans="1:61" x14ac:dyDescent="0.15">
      <c r="A55" s="15"/>
      <c r="B55" s="19"/>
      <c r="C55" s="19"/>
      <c r="D55" s="23"/>
      <c r="E55" s="19"/>
      <c r="F55" s="19"/>
      <c r="G55" s="19"/>
      <c r="H55" s="19"/>
      <c r="I55" s="19"/>
      <c r="J55" s="19"/>
      <c r="K55" s="19"/>
      <c r="L55" s="19"/>
      <c r="M55" s="19"/>
      <c r="N55" s="19"/>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37" t="b">
        <f t="shared" si="3"/>
        <v>0</v>
      </c>
      <c r="BF55" s="37" t="b">
        <f t="shared" si="4"/>
        <v>0</v>
      </c>
      <c r="BG55" s="46" t="b">
        <f t="shared" si="5"/>
        <v>0</v>
      </c>
      <c r="BH55" s="37" t="b">
        <f t="shared" si="10"/>
        <v>0</v>
      </c>
      <c r="BI55" s="37" t="b">
        <f t="shared" si="11"/>
        <v>0</v>
      </c>
    </row>
    <row r="56" spans="1:61" x14ac:dyDescent="0.15">
      <c r="A56" s="15"/>
      <c r="B56" s="19"/>
      <c r="C56" s="19"/>
      <c r="D56" s="23"/>
      <c r="E56" s="19"/>
      <c r="F56" s="19"/>
      <c r="G56" s="19"/>
      <c r="H56" s="19"/>
      <c r="I56" s="19"/>
      <c r="J56" s="19"/>
      <c r="K56" s="19"/>
      <c r="L56" s="19"/>
      <c r="M56" s="19"/>
      <c r="N56" s="19"/>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37" t="b">
        <f t="shared" si="3"/>
        <v>0</v>
      </c>
      <c r="BF56" s="37" t="b">
        <f t="shared" si="4"/>
        <v>0</v>
      </c>
      <c r="BG56" s="46" t="b">
        <f t="shared" si="5"/>
        <v>0</v>
      </c>
      <c r="BH56" s="37" t="b">
        <f t="shared" si="10"/>
        <v>0</v>
      </c>
      <c r="BI56" s="37" t="b">
        <f t="shared" si="11"/>
        <v>0</v>
      </c>
    </row>
    <row r="57" spans="1:61" x14ac:dyDescent="0.15">
      <c r="A57" s="15"/>
      <c r="B57" s="19"/>
      <c r="C57" s="19"/>
      <c r="D57" s="23"/>
      <c r="E57" s="19"/>
      <c r="F57" s="19"/>
      <c r="G57" s="19"/>
      <c r="H57" s="19"/>
      <c r="I57" s="19"/>
      <c r="J57" s="19"/>
      <c r="K57" s="19"/>
      <c r="L57" s="19"/>
      <c r="M57" s="19"/>
      <c r="N57" s="19"/>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37" t="b">
        <f t="shared" si="3"/>
        <v>0</v>
      </c>
      <c r="BF57" s="37" t="b">
        <f t="shared" si="4"/>
        <v>0</v>
      </c>
      <c r="BG57" s="46" t="b">
        <f t="shared" si="5"/>
        <v>0</v>
      </c>
      <c r="BH57" s="37" t="b">
        <f t="shared" si="10"/>
        <v>0</v>
      </c>
      <c r="BI57" s="37" t="b">
        <f t="shared" si="11"/>
        <v>0</v>
      </c>
    </row>
    <row r="58" spans="1:61" x14ac:dyDescent="0.15">
      <c r="A58" s="15"/>
      <c r="B58" s="19"/>
      <c r="C58" s="19"/>
      <c r="D58" s="23"/>
      <c r="E58" s="19"/>
      <c r="F58" s="19"/>
      <c r="G58" s="19"/>
      <c r="H58" s="19"/>
      <c r="I58" s="19"/>
      <c r="J58" s="19"/>
      <c r="K58" s="19"/>
      <c r="L58" s="19"/>
      <c r="M58" s="19"/>
      <c r="N58" s="19"/>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37" t="b">
        <f t="shared" si="3"/>
        <v>0</v>
      </c>
      <c r="BF58" s="37" t="b">
        <f t="shared" si="4"/>
        <v>0</v>
      </c>
      <c r="BG58" s="46" t="b">
        <f t="shared" si="5"/>
        <v>0</v>
      </c>
      <c r="BH58" s="37" t="b">
        <f t="shared" si="10"/>
        <v>0</v>
      </c>
      <c r="BI58" s="37" t="b">
        <f t="shared" si="11"/>
        <v>0</v>
      </c>
    </row>
    <row r="59" spans="1:61" x14ac:dyDescent="0.15">
      <c r="A59" s="15"/>
      <c r="B59" s="19"/>
      <c r="C59" s="19"/>
      <c r="D59" s="23"/>
      <c r="E59" s="19"/>
      <c r="F59" s="19"/>
      <c r="G59" s="19"/>
      <c r="H59" s="19"/>
      <c r="I59" s="19"/>
      <c r="J59" s="19"/>
      <c r="K59" s="19"/>
      <c r="L59" s="19"/>
      <c r="M59" s="19"/>
      <c r="N59" s="19"/>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37" t="b">
        <f t="shared" si="3"/>
        <v>0</v>
      </c>
      <c r="BF59" s="37" t="b">
        <f t="shared" si="4"/>
        <v>0</v>
      </c>
      <c r="BG59" s="46" t="b">
        <f t="shared" si="5"/>
        <v>0</v>
      </c>
      <c r="BH59" s="37" t="b">
        <f t="shared" si="10"/>
        <v>0</v>
      </c>
      <c r="BI59" s="37" t="b">
        <f t="shared" si="11"/>
        <v>0</v>
      </c>
    </row>
    <row r="60" spans="1:61" x14ac:dyDescent="0.15">
      <c r="A60" s="15"/>
      <c r="B60" s="19"/>
      <c r="C60" s="19"/>
      <c r="D60" s="23"/>
      <c r="E60" s="19"/>
      <c r="F60" s="19"/>
      <c r="G60" s="19"/>
      <c r="H60" s="19"/>
      <c r="I60" s="19"/>
      <c r="J60" s="19"/>
      <c r="K60" s="19"/>
      <c r="L60" s="19"/>
      <c r="M60" s="19"/>
      <c r="N60" s="19"/>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37" t="b">
        <f t="shared" si="3"/>
        <v>0</v>
      </c>
      <c r="BF60" s="37" t="b">
        <f t="shared" si="4"/>
        <v>0</v>
      </c>
      <c r="BG60" s="46" t="b">
        <f t="shared" si="5"/>
        <v>0</v>
      </c>
      <c r="BH60" s="37" t="b">
        <f t="shared" si="10"/>
        <v>0</v>
      </c>
      <c r="BI60" s="37" t="b">
        <f t="shared" si="11"/>
        <v>0</v>
      </c>
    </row>
    <row r="61" spans="1:61" x14ac:dyDescent="0.15">
      <c r="A61" s="15"/>
      <c r="B61" s="19"/>
      <c r="C61" s="19"/>
      <c r="D61" s="23"/>
      <c r="E61" s="19"/>
      <c r="F61" s="19"/>
      <c r="G61" s="19"/>
      <c r="H61" s="19"/>
      <c r="I61" s="19"/>
      <c r="J61" s="19"/>
      <c r="K61" s="19"/>
      <c r="L61" s="19"/>
      <c r="M61" s="19"/>
      <c r="N61" s="19"/>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37" t="b">
        <f t="shared" si="3"/>
        <v>0</v>
      </c>
      <c r="BF61" s="37" t="b">
        <f t="shared" si="4"/>
        <v>0</v>
      </c>
      <c r="BG61" s="46" t="b">
        <f t="shared" si="5"/>
        <v>0</v>
      </c>
      <c r="BH61" s="37" t="b">
        <f t="shared" si="10"/>
        <v>0</v>
      </c>
      <c r="BI61" s="37" t="b">
        <f t="shared" si="11"/>
        <v>0</v>
      </c>
    </row>
    <row r="62" spans="1:61" x14ac:dyDescent="0.15">
      <c r="A62" s="15"/>
      <c r="B62" s="19"/>
      <c r="C62" s="19"/>
      <c r="D62" s="23"/>
      <c r="E62" s="19"/>
      <c r="F62" s="19"/>
      <c r="G62" s="19"/>
      <c r="H62" s="19"/>
      <c r="I62" s="19"/>
      <c r="J62" s="19"/>
      <c r="K62" s="19"/>
      <c r="L62" s="19"/>
      <c r="M62" s="19"/>
      <c r="N62" s="19"/>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37" t="b">
        <f t="shared" si="3"/>
        <v>0</v>
      </c>
      <c r="BF62" s="37" t="b">
        <f t="shared" si="4"/>
        <v>0</v>
      </c>
      <c r="BG62" s="46" t="b">
        <f t="shared" si="5"/>
        <v>0</v>
      </c>
      <c r="BH62" s="37" t="b">
        <f t="shared" si="10"/>
        <v>0</v>
      </c>
      <c r="BI62" s="37" t="b">
        <f t="shared" si="11"/>
        <v>0</v>
      </c>
    </row>
    <row r="63" spans="1:61" x14ac:dyDescent="0.15">
      <c r="A63" s="15"/>
      <c r="B63" s="19"/>
      <c r="C63" s="19"/>
      <c r="D63" s="23"/>
      <c r="E63" s="19"/>
      <c r="F63" s="19"/>
      <c r="G63" s="19"/>
      <c r="H63" s="19"/>
      <c r="I63" s="19"/>
      <c r="J63" s="19"/>
      <c r="K63" s="19"/>
      <c r="L63" s="19"/>
      <c r="M63" s="19"/>
      <c r="N63" s="19"/>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37" t="b">
        <f t="shared" si="3"/>
        <v>0</v>
      </c>
      <c r="BF63" s="37" t="b">
        <f t="shared" si="4"/>
        <v>0</v>
      </c>
      <c r="BG63" s="46" t="b">
        <f t="shared" si="5"/>
        <v>0</v>
      </c>
      <c r="BH63" s="37" t="b">
        <f t="shared" si="10"/>
        <v>0</v>
      </c>
      <c r="BI63" s="37" t="b">
        <f t="shared" si="11"/>
        <v>0</v>
      </c>
    </row>
    <row r="64" spans="1:61" x14ac:dyDescent="0.15">
      <c r="A64" s="15"/>
      <c r="B64" s="19"/>
      <c r="C64" s="19"/>
      <c r="D64" s="23"/>
      <c r="E64" s="19"/>
      <c r="F64" s="19"/>
      <c r="G64" s="19"/>
      <c r="H64" s="19"/>
      <c r="I64" s="19"/>
      <c r="J64" s="19"/>
      <c r="K64" s="19"/>
      <c r="L64" s="19"/>
      <c r="M64" s="19"/>
      <c r="N64" s="19"/>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37" t="b">
        <f t="shared" si="3"/>
        <v>0</v>
      </c>
      <c r="BF64" s="37" t="b">
        <f t="shared" si="4"/>
        <v>0</v>
      </c>
      <c r="BG64" s="46" t="b">
        <f t="shared" si="5"/>
        <v>0</v>
      </c>
      <c r="BH64" s="37" t="b">
        <f t="shared" si="10"/>
        <v>0</v>
      </c>
      <c r="BI64" s="37" t="b">
        <f t="shared" si="11"/>
        <v>0</v>
      </c>
    </row>
    <row r="65" spans="1:61" x14ac:dyDescent="0.15">
      <c r="A65" s="15"/>
      <c r="B65" s="19"/>
      <c r="C65" s="19"/>
      <c r="D65" s="23"/>
      <c r="E65" s="19"/>
      <c r="F65" s="19"/>
      <c r="G65" s="19"/>
      <c r="H65" s="19"/>
      <c r="I65" s="19"/>
      <c r="J65" s="19"/>
      <c r="K65" s="19"/>
      <c r="L65" s="19"/>
      <c r="M65" s="19"/>
      <c r="N65" s="19"/>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37" t="b">
        <f t="shared" si="3"/>
        <v>0</v>
      </c>
      <c r="BF65" s="37" t="b">
        <f t="shared" si="4"/>
        <v>0</v>
      </c>
      <c r="BG65" s="46" t="b">
        <f t="shared" si="5"/>
        <v>0</v>
      </c>
      <c r="BH65" s="37" t="b">
        <f t="shared" si="10"/>
        <v>0</v>
      </c>
      <c r="BI65" s="37" t="b">
        <f t="shared" si="11"/>
        <v>0</v>
      </c>
    </row>
    <row r="66" spans="1:61" x14ac:dyDescent="0.15">
      <c r="A66" s="15"/>
      <c r="B66" s="19"/>
      <c r="C66" s="19"/>
      <c r="D66" s="23"/>
      <c r="E66" s="19"/>
      <c r="F66" s="19"/>
      <c r="G66" s="19"/>
      <c r="H66" s="19"/>
      <c r="I66" s="19"/>
      <c r="J66" s="19"/>
      <c r="K66" s="19"/>
      <c r="L66" s="19"/>
      <c r="M66" s="19"/>
      <c r="N66" s="19"/>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37" t="b">
        <f t="shared" si="3"/>
        <v>0</v>
      </c>
      <c r="BF66" s="37" t="b">
        <f t="shared" si="4"/>
        <v>0</v>
      </c>
      <c r="BG66" s="46" t="b">
        <f t="shared" si="5"/>
        <v>0</v>
      </c>
      <c r="BH66" s="37" t="b">
        <f t="shared" si="10"/>
        <v>0</v>
      </c>
      <c r="BI66" s="37" t="b">
        <f t="shared" si="11"/>
        <v>0</v>
      </c>
    </row>
  </sheetData>
  <mergeCells count="68">
    <mergeCell ref="AS15:AS17"/>
    <mergeCell ref="AT15:AT17"/>
    <mergeCell ref="AU15:AU17"/>
    <mergeCell ref="AV15:AV17"/>
    <mergeCell ref="AR16:AR17"/>
    <mergeCell ref="S16:S17"/>
    <mergeCell ref="X16:X17"/>
    <mergeCell ref="A12:B15"/>
    <mergeCell ref="D12:E15"/>
    <mergeCell ref="F12:F15"/>
    <mergeCell ref="O14:R15"/>
    <mergeCell ref="S14:V15"/>
    <mergeCell ref="O12:X13"/>
    <mergeCell ref="W14:X15"/>
    <mergeCell ref="D16:D17"/>
    <mergeCell ref="E16:E17"/>
    <mergeCell ref="F16:F17"/>
    <mergeCell ref="U16:U17"/>
    <mergeCell ref="P16:P17"/>
    <mergeCell ref="Q16:Q17"/>
    <mergeCell ref="R16:R17"/>
    <mergeCell ref="BB12:BD14"/>
    <mergeCell ref="AX12:BA14"/>
    <mergeCell ref="AI16:AI17"/>
    <mergeCell ref="AJ16:AJ17"/>
    <mergeCell ref="AH12:AN13"/>
    <mergeCell ref="AO14:AO17"/>
    <mergeCell ref="AP14:AR15"/>
    <mergeCell ref="BB15:BB17"/>
    <mergeCell ref="BC15:BC17"/>
    <mergeCell ref="BD15:BD17"/>
    <mergeCell ref="AK16:AK17"/>
    <mergeCell ref="AW15:AW17"/>
    <mergeCell ref="AX15:AX17"/>
    <mergeCell ref="AY15:AY17"/>
    <mergeCell ref="AZ15:AZ17"/>
    <mergeCell ref="BA15:BA17"/>
    <mergeCell ref="AH16:AH17"/>
    <mergeCell ref="AF16:AF17"/>
    <mergeCell ref="AN14:AN17"/>
    <mergeCell ref="AL16:AL17"/>
    <mergeCell ref="AH14:AM15"/>
    <mergeCell ref="AM16:AM17"/>
    <mergeCell ref="Y12:AG15"/>
    <mergeCell ref="Z16:Z17"/>
    <mergeCell ref="AA16:AA17"/>
    <mergeCell ref="Y16:Y17"/>
    <mergeCell ref="AC16:AC17"/>
    <mergeCell ref="AD16:AD17"/>
    <mergeCell ref="AE16:AE17"/>
    <mergeCell ref="AG16:AG17"/>
    <mergeCell ref="AB16:AB17"/>
    <mergeCell ref="BB11:BD11"/>
    <mergeCell ref="V16:V17"/>
    <mergeCell ref="W16:W17"/>
    <mergeCell ref="C12:C17"/>
    <mergeCell ref="G12:G17"/>
    <mergeCell ref="AS12:AW14"/>
    <mergeCell ref="AP16:AP17"/>
    <mergeCell ref="AX11:BA11"/>
    <mergeCell ref="AQ16:AQ17"/>
    <mergeCell ref="AO11:AR11"/>
    <mergeCell ref="H12:N12"/>
    <mergeCell ref="H13:J16"/>
    <mergeCell ref="K13:N16"/>
    <mergeCell ref="T16:T17"/>
    <mergeCell ref="O16:O17"/>
    <mergeCell ref="AO12:AR13"/>
  </mergeCells>
  <phoneticPr fontId="1"/>
  <conditionalFormatting sqref="BE19:BI66">
    <cfRule type="containsText" dxfId="2" priority="3" stopIfTrue="1" operator="containsText" text="FALSE">
      <formula>NOT(ISERROR(SEARCH("FALSE",BE19)))</formula>
    </cfRule>
  </conditionalFormatting>
  <dataValidations count="4">
    <dataValidation type="whole" operator="greaterThanOrEqual" allowBlank="1" showInputMessage="1" showErrorMessage="1" sqref="O19:AN66">
      <formula1>0</formula1>
    </dataValidation>
    <dataValidation type="list" allowBlank="1" showInputMessage="1" showErrorMessage="1" sqref="F19:F66">
      <formula1>"1,2,3,4,5"</formula1>
    </dataValidation>
    <dataValidation type="list" allowBlank="1" showInputMessage="1" showErrorMessage="1" sqref="D19:D66">
      <formula1>"1,2,3,4,5,6,7,8"</formula1>
    </dataValidation>
    <dataValidation type="list" operator="equal" allowBlank="1" showInputMessage="1" showErrorMessage="1" sqref="G19:N66 AO19:BD66">
      <formula1>"1"</formula1>
    </dataValidation>
  </dataValidations>
  <pageMargins left="0.55118110236220474" right="0.27559055118110237" top="0.74803149606299213" bottom="0.74803149606299213" header="0.31496062992125984" footer="0.31496062992125984"/>
  <pageSetup paperSize="9" scale="2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 回答用紙(都道府県用）'!$J$5:$J$51</xm:f>
          </x14:formula1>
          <xm:sqref>A19:A66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zoomScale="90" zoomScaleNormal="90" workbookViewId="0">
      <selection activeCell="A3" sqref="A3"/>
    </sheetView>
  </sheetViews>
  <sheetFormatPr defaultRowHeight="20.100000000000001" customHeight="1" x14ac:dyDescent="0.15"/>
  <cols>
    <col min="1" max="1" width="30.625" style="58" customWidth="1"/>
    <col min="2" max="2" width="25.375" style="58" customWidth="1"/>
    <col min="3" max="3" width="26.5" style="58" customWidth="1"/>
    <col min="4" max="4" width="23.25" style="59" customWidth="1"/>
    <col min="5" max="17" width="7.625" style="59" customWidth="1"/>
    <col min="18" max="25" width="9.5" style="59" customWidth="1"/>
    <col min="26" max="26" width="2.625" style="59" customWidth="1"/>
    <col min="27" max="27" width="2.625" style="60" customWidth="1"/>
    <col min="28" max="36" width="2.625" style="59" customWidth="1"/>
    <col min="37" max="37" width="18.875" style="59" hidden="1" customWidth="1"/>
    <col min="38" max="39" width="0" style="59" hidden="1" customWidth="1"/>
    <col min="40" max="16384" width="9" style="59"/>
  </cols>
  <sheetData>
    <row r="1" spans="1:39" ht="20.100000000000001" customHeight="1" x14ac:dyDescent="0.15">
      <c r="A1" s="6" t="s">
        <v>300</v>
      </c>
    </row>
    <row r="2" spans="1:39" ht="5.0999999999999996" customHeight="1" x14ac:dyDescent="0.15"/>
    <row r="3" spans="1:39" ht="20.100000000000001" customHeight="1" x14ac:dyDescent="0.15">
      <c r="A3" s="61" t="s">
        <v>369</v>
      </c>
    </row>
    <row r="4" spans="1:39" ht="20.100000000000001" customHeight="1" x14ac:dyDescent="0.15">
      <c r="A4" s="61" t="s">
        <v>366</v>
      </c>
    </row>
    <row r="5" spans="1:39" ht="20.100000000000001" customHeight="1" x14ac:dyDescent="0.15">
      <c r="A5" s="61" t="s">
        <v>385</v>
      </c>
      <c r="AB5" s="62"/>
      <c r="AC5" s="62"/>
    </row>
    <row r="6" spans="1:39" ht="20.100000000000001" customHeight="1" x14ac:dyDescent="0.15">
      <c r="A6" s="61"/>
      <c r="AB6" s="62"/>
      <c r="AC6" s="62"/>
    </row>
    <row r="7" spans="1:39" ht="20.100000000000001" customHeight="1" x14ac:dyDescent="0.15">
      <c r="A7" s="58" t="s">
        <v>286</v>
      </c>
    </row>
    <row r="8" spans="1:39" ht="20.100000000000001" customHeight="1" x14ac:dyDescent="0.15">
      <c r="A8" s="241" t="s">
        <v>460</v>
      </c>
      <c r="B8" s="110" t="s">
        <v>370</v>
      </c>
      <c r="C8" s="243" t="s">
        <v>479</v>
      </c>
      <c r="D8" s="245" t="s">
        <v>371</v>
      </c>
      <c r="E8" s="247" t="s">
        <v>368</v>
      </c>
      <c r="F8" s="247"/>
      <c r="G8" s="247"/>
      <c r="H8" s="247"/>
      <c r="I8" s="247"/>
      <c r="J8" s="247"/>
      <c r="K8" s="247"/>
      <c r="L8" s="247"/>
      <c r="M8" s="247"/>
      <c r="N8" s="247"/>
      <c r="O8" s="247"/>
      <c r="P8" s="247"/>
      <c r="Q8" s="247"/>
      <c r="R8" s="247" t="s">
        <v>461</v>
      </c>
      <c r="S8" s="247"/>
      <c r="T8" s="247"/>
      <c r="U8" s="247"/>
      <c r="V8" s="247"/>
      <c r="W8" s="247"/>
      <c r="X8" s="247"/>
      <c r="Y8" s="247"/>
      <c r="AA8" s="59"/>
    </row>
    <row r="9" spans="1:39" ht="42.75" customHeight="1" x14ac:dyDescent="0.15">
      <c r="A9" s="242"/>
      <c r="B9" s="111" t="s">
        <v>480</v>
      </c>
      <c r="C9" s="244"/>
      <c r="D9" s="246"/>
      <c r="E9" s="63" t="s">
        <v>287</v>
      </c>
      <c r="F9" s="64" t="s">
        <v>288</v>
      </c>
      <c r="G9" s="64" t="s">
        <v>289</v>
      </c>
      <c r="H9" s="64" t="s">
        <v>290</v>
      </c>
      <c r="I9" s="64" t="s">
        <v>291</v>
      </c>
      <c r="J9" s="64" t="s">
        <v>292</v>
      </c>
      <c r="K9" s="64" t="s">
        <v>293</v>
      </c>
      <c r="L9" s="64" t="s">
        <v>294</v>
      </c>
      <c r="M9" s="64" t="s">
        <v>295</v>
      </c>
      <c r="N9" s="64" t="s">
        <v>296</v>
      </c>
      <c r="O9" s="64" t="s">
        <v>297</v>
      </c>
      <c r="P9" s="65" t="s">
        <v>298</v>
      </c>
      <c r="Q9" s="108" t="s">
        <v>299</v>
      </c>
      <c r="R9" s="66" t="s">
        <v>481</v>
      </c>
      <c r="S9" s="66" t="s">
        <v>462</v>
      </c>
      <c r="T9" s="66" t="s">
        <v>463</v>
      </c>
      <c r="U9" s="66" t="s">
        <v>464</v>
      </c>
      <c r="V9" s="66" t="s">
        <v>465</v>
      </c>
      <c r="W9" s="66" t="s">
        <v>466</v>
      </c>
      <c r="X9" s="66" t="s">
        <v>467</v>
      </c>
      <c r="Y9" s="67" t="s">
        <v>468</v>
      </c>
      <c r="AA9" s="59"/>
      <c r="AM9" s="58" t="s">
        <v>533</v>
      </c>
    </row>
    <row r="10" spans="1:39" ht="20.100000000000001" customHeight="1" x14ac:dyDescent="0.15">
      <c r="A10" s="68" t="s">
        <v>469</v>
      </c>
      <c r="B10" s="158"/>
      <c r="C10" s="70"/>
      <c r="D10" s="70"/>
      <c r="E10" s="71"/>
      <c r="F10" s="72"/>
      <c r="G10" s="72"/>
      <c r="H10" s="72"/>
      <c r="I10" s="72"/>
      <c r="J10" s="72"/>
      <c r="K10" s="72"/>
      <c r="L10" s="72"/>
      <c r="M10" s="72"/>
      <c r="N10" s="72"/>
      <c r="O10" s="72"/>
      <c r="P10" s="73"/>
      <c r="Q10" s="70">
        <f>SUM(E10:P10)</f>
        <v>0</v>
      </c>
      <c r="R10" s="71"/>
      <c r="S10" s="72"/>
      <c r="T10" s="74"/>
      <c r="U10" s="72"/>
      <c r="V10" s="72"/>
      <c r="W10" s="72"/>
      <c r="X10" s="72"/>
      <c r="Y10" s="73"/>
      <c r="AA10" s="59"/>
      <c r="AK10" s="112" t="s">
        <v>470</v>
      </c>
      <c r="AM10" s="58" t="s">
        <v>534</v>
      </c>
    </row>
    <row r="11" spans="1:39" ht="20.100000000000001" customHeight="1" x14ac:dyDescent="0.15">
      <c r="A11" s="75" t="s">
        <v>471</v>
      </c>
      <c r="B11" s="77"/>
      <c r="C11" s="77"/>
      <c r="D11" s="77"/>
      <c r="E11" s="78"/>
      <c r="F11" s="79"/>
      <c r="G11" s="79"/>
      <c r="H11" s="79"/>
      <c r="I11" s="79"/>
      <c r="J11" s="79"/>
      <c r="K11" s="79"/>
      <c r="L11" s="79"/>
      <c r="M11" s="79"/>
      <c r="N11" s="79"/>
      <c r="O11" s="79"/>
      <c r="P11" s="80"/>
      <c r="Q11" s="77">
        <f>SUM(E11:P11)</f>
        <v>0</v>
      </c>
      <c r="R11" s="78"/>
      <c r="S11" s="79"/>
      <c r="T11" s="81"/>
      <c r="U11" s="79"/>
      <c r="V11" s="79"/>
      <c r="W11" s="79"/>
      <c r="X11" s="79"/>
      <c r="Y11" s="80"/>
      <c r="AA11" s="59"/>
      <c r="AK11" s="112" t="s">
        <v>472</v>
      </c>
      <c r="AM11" s="58" t="s">
        <v>535</v>
      </c>
    </row>
    <row r="12" spans="1:39" ht="20.100000000000001" customHeight="1" x14ac:dyDescent="0.15">
      <c r="A12" s="82" t="s">
        <v>473</v>
      </c>
      <c r="B12" s="113"/>
      <c r="C12" s="113"/>
      <c r="D12" s="84"/>
      <c r="E12" s="85"/>
      <c r="F12" s="86"/>
      <c r="G12" s="86"/>
      <c r="H12" s="86"/>
      <c r="I12" s="86"/>
      <c r="J12" s="86"/>
      <c r="K12" s="86"/>
      <c r="L12" s="86"/>
      <c r="M12" s="86"/>
      <c r="N12" s="86"/>
      <c r="O12" s="86"/>
      <c r="P12" s="87"/>
      <c r="Q12" s="77">
        <f>SUM(E12:P12)</f>
        <v>0</v>
      </c>
      <c r="R12" s="85"/>
      <c r="S12" s="86"/>
      <c r="T12" s="88"/>
      <c r="U12" s="86"/>
      <c r="V12" s="86"/>
      <c r="W12" s="89"/>
      <c r="X12" s="89"/>
      <c r="Y12" s="87"/>
      <c r="AA12" s="59"/>
      <c r="AK12" s="112" t="s">
        <v>482</v>
      </c>
      <c r="AM12" s="58" t="s">
        <v>536</v>
      </c>
    </row>
    <row r="13" spans="1:39" ht="20.100000000000001" customHeight="1" x14ac:dyDescent="0.15">
      <c r="A13" s="90" t="s">
        <v>299</v>
      </c>
      <c r="B13" s="91"/>
      <c r="C13" s="91"/>
      <c r="D13" s="92"/>
      <c r="E13" s="93">
        <f t="shared" ref="E13:T13" si="0">SUM(E10:E12)</f>
        <v>0</v>
      </c>
      <c r="F13" s="94">
        <f t="shared" si="0"/>
        <v>0</v>
      </c>
      <c r="G13" s="94">
        <f t="shared" si="0"/>
        <v>0</v>
      </c>
      <c r="H13" s="94">
        <f t="shared" si="0"/>
        <v>0</v>
      </c>
      <c r="I13" s="94">
        <f t="shared" si="0"/>
        <v>0</v>
      </c>
      <c r="J13" s="94">
        <f t="shared" si="0"/>
        <v>0</v>
      </c>
      <c r="K13" s="94">
        <f t="shared" si="0"/>
        <v>0</v>
      </c>
      <c r="L13" s="94">
        <f t="shared" si="0"/>
        <v>0</v>
      </c>
      <c r="M13" s="94">
        <f t="shared" si="0"/>
        <v>0</v>
      </c>
      <c r="N13" s="94">
        <f t="shared" si="0"/>
        <v>0</v>
      </c>
      <c r="O13" s="94">
        <f t="shared" si="0"/>
        <v>0</v>
      </c>
      <c r="P13" s="95">
        <f t="shared" si="0"/>
        <v>0</v>
      </c>
      <c r="Q13" s="90">
        <f t="shared" si="0"/>
        <v>0</v>
      </c>
      <c r="R13" s="93">
        <f t="shared" si="0"/>
        <v>0</v>
      </c>
      <c r="S13" s="94">
        <f t="shared" si="0"/>
        <v>0</v>
      </c>
      <c r="T13" s="94">
        <f t="shared" si="0"/>
        <v>0</v>
      </c>
      <c r="U13" s="96"/>
      <c r="V13" s="94">
        <f>SUM(V10:V12)</f>
        <v>0</v>
      </c>
      <c r="W13" s="96"/>
      <c r="X13" s="96"/>
      <c r="Y13" s="95">
        <f>SUM(Y10:Y12)</f>
        <v>0</v>
      </c>
      <c r="AA13" s="59"/>
      <c r="AK13" s="112" t="s">
        <v>483</v>
      </c>
      <c r="AM13" s="58" t="s">
        <v>537</v>
      </c>
    </row>
    <row r="14" spans="1:39" ht="5.0999999999999996" customHeight="1" x14ac:dyDescent="0.15"/>
    <row r="15" spans="1:39" ht="5.0999999999999996" customHeight="1" x14ac:dyDescent="0.15"/>
    <row r="16" spans="1:39" s="100" customFormat="1" ht="5.0999999999999996" customHeight="1" x14ac:dyDescent="0.15">
      <c r="A16" s="98"/>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9"/>
      <c r="AB16" s="98"/>
    </row>
    <row r="17" spans="1:58" ht="20.100000000000001" customHeight="1" x14ac:dyDescent="0.15">
      <c r="A17" s="114" t="s">
        <v>484</v>
      </c>
    </row>
    <row r="18" spans="1:58" ht="20.100000000000001" customHeight="1" x14ac:dyDescent="0.15">
      <c r="A18" s="242" t="s">
        <v>460</v>
      </c>
      <c r="B18" s="110" t="s">
        <v>370</v>
      </c>
      <c r="C18" s="243" t="s">
        <v>479</v>
      </c>
      <c r="D18" s="251" t="s">
        <v>367</v>
      </c>
      <c r="E18" s="247" t="s">
        <v>368</v>
      </c>
      <c r="F18" s="247"/>
      <c r="G18" s="247"/>
      <c r="H18" s="247"/>
      <c r="I18" s="247"/>
      <c r="J18" s="247"/>
      <c r="K18" s="247"/>
      <c r="L18" s="247"/>
      <c r="M18" s="247"/>
      <c r="N18" s="247"/>
      <c r="O18" s="247"/>
      <c r="P18" s="247"/>
      <c r="Q18" s="247"/>
      <c r="R18" s="248" t="s">
        <v>301</v>
      </c>
      <c r="S18" s="249"/>
      <c r="T18" s="249"/>
      <c r="U18" s="249"/>
      <c r="V18" s="249"/>
      <c r="W18" s="249"/>
      <c r="X18" s="249"/>
      <c r="Y18" s="250"/>
      <c r="AA18" s="59"/>
    </row>
    <row r="19" spans="1:58" ht="42.75" customHeight="1" x14ac:dyDescent="0.15">
      <c r="A19" s="242"/>
      <c r="B19" s="111" t="s">
        <v>485</v>
      </c>
      <c r="C19" s="244"/>
      <c r="D19" s="246"/>
      <c r="E19" s="63" t="s">
        <v>287</v>
      </c>
      <c r="F19" s="64" t="s">
        <v>288</v>
      </c>
      <c r="G19" s="64" t="s">
        <v>289</v>
      </c>
      <c r="H19" s="64" t="s">
        <v>290</v>
      </c>
      <c r="I19" s="64" t="s">
        <v>291</v>
      </c>
      <c r="J19" s="64" t="s">
        <v>292</v>
      </c>
      <c r="K19" s="64" t="s">
        <v>293</v>
      </c>
      <c r="L19" s="64" t="s">
        <v>294</v>
      </c>
      <c r="M19" s="64" t="s">
        <v>295</v>
      </c>
      <c r="N19" s="64" t="s">
        <v>296</v>
      </c>
      <c r="O19" s="64" t="s">
        <v>297</v>
      </c>
      <c r="P19" s="65" t="s">
        <v>298</v>
      </c>
      <c r="Q19" s="108" t="s">
        <v>299</v>
      </c>
      <c r="R19" s="109" t="s">
        <v>481</v>
      </c>
      <c r="S19" s="66" t="s">
        <v>462</v>
      </c>
      <c r="T19" s="66" t="s">
        <v>463</v>
      </c>
      <c r="U19" s="66" t="s">
        <v>464</v>
      </c>
      <c r="V19" s="66" t="s">
        <v>465</v>
      </c>
      <c r="W19" s="66" t="s">
        <v>466</v>
      </c>
      <c r="X19" s="66" t="s">
        <v>467</v>
      </c>
      <c r="Y19" s="67" t="s">
        <v>468</v>
      </c>
      <c r="AA19" s="59"/>
    </row>
    <row r="20" spans="1:58" ht="20.100000000000001" customHeight="1" x14ac:dyDescent="0.15">
      <c r="A20" s="101" t="s">
        <v>474</v>
      </c>
      <c r="B20" s="158"/>
      <c r="C20" s="69"/>
      <c r="D20" s="70"/>
      <c r="E20" s="71"/>
      <c r="F20" s="72"/>
      <c r="G20" s="72"/>
      <c r="H20" s="72"/>
      <c r="I20" s="72"/>
      <c r="J20" s="72"/>
      <c r="K20" s="72"/>
      <c r="L20" s="72"/>
      <c r="M20" s="72"/>
      <c r="N20" s="72"/>
      <c r="O20" s="72"/>
      <c r="P20" s="73"/>
      <c r="Q20" s="70">
        <f>SUM(E20:P20)</f>
        <v>0</v>
      </c>
      <c r="R20" s="71"/>
      <c r="S20" s="72"/>
      <c r="T20" s="72"/>
      <c r="U20" s="74"/>
      <c r="V20" s="72"/>
      <c r="W20" s="72"/>
      <c r="X20" s="72"/>
      <c r="Y20" s="73"/>
      <c r="AA20" s="59"/>
    </row>
    <row r="21" spans="1:58" ht="20.100000000000001" customHeight="1" x14ac:dyDescent="0.15">
      <c r="A21" s="102" t="s">
        <v>475</v>
      </c>
      <c r="B21" s="77"/>
      <c r="C21" s="76"/>
      <c r="D21" s="97"/>
      <c r="E21" s="103"/>
      <c r="F21" s="89"/>
      <c r="G21" s="89"/>
      <c r="H21" s="89"/>
      <c r="I21" s="89"/>
      <c r="J21" s="89"/>
      <c r="K21" s="89"/>
      <c r="L21" s="89"/>
      <c r="M21" s="89"/>
      <c r="N21" s="89"/>
      <c r="O21" s="89"/>
      <c r="P21" s="104"/>
      <c r="Q21" s="97">
        <f>SUM(E21:P21)</f>
        <v>0</v>
      </c>
      <c r="R21" s="103"/>
      <c r="S21" s="89"/>
      <c r="T21" s="89"/>
      <c r="U21" s="81"/>
      <c r="V21" s="89"/>
      <c r="W21" s="79"/>
      <c r="X21" s="79"/>
      <c r="Y21" s="80"/>
      <c r="AA21" s="59"/>
    </row>
    <row r="22" spans="1:58" ht="20.100000000000001" customHeight="1" x14ac:dyDescent="0.15">
      <c r="A22" s="105" t="s">
        <v>476</v>
      </c>
      <c r="B22" s="113"/>
      <c r="C22" s="83"/>
      <c r="D22" s="77"/>
      <c r="E22" s="78"/>
      <c r="F22" s="79"/>
      <c r="G22" s="79"/>
      <c r="H22" s="79"/>
      <c r="I22" s="79"/>
      <c r="J22" s="79"/>
      <c r="K22" s="79"/>
      <c r="L22" s="79"/>
      <c r="M22" s="79"/>
      <c r="N22" s="79"/>
      <c r="O22" s="79"/>
      <c r="P22" s="80"/>
      <c r="Q22" s="77">
        <f>SUM(E22:P22)</f>
        <v>0</v>
      </c>
      <c r="R22" s="78"/>
      <c r="S22" s="79"/>
      <c r="T22" s="79"/>
      <c r="U22" s="81"/>
      <c r="V22" s="79"/>
      <c r="W22" s="89"/>
      <c r="X22" s="89"/>
      <c r="Y22" s="80"/>
      <c r="AA22" s="59"/>
    </row>
    <row r="23" spans="1:58" ht="20.100000000000001" customHeight="1" x14ac:dyDescent="0.15">
      <c r="A23" s="90" t="s">
        <v>299</v>
      </c>
      <c r="B23" s="91"/>
      <c r="C23" s="91"/>
      <c r="D23" s="92"/>
      <c r="E23" s="93">
        <f t="shared" ref="E23:T23" si="1">SUM(E20:E22)</f>
        <v>0</v>
      </c>
      <c r="F23" s="93">
        <f t="shared" si="1"/>
        <v>0</v>
      </c>
      <c r="G23" s="93">
        <f t="shared" si="1"/>
        <v>0</v>
      </c>
      <c r="H23" s="93">
        <f t="shared" si="1"/>
        <v>0</v>
      </c>
      <c r="I23" s="93">
        <f t="shared" si="1"/>
        <v>0</v>
      </c>
      <c r="J23" s="93">
        <f t="shared" si="1"/>
        <v>0</v>
      </c>
      <c r="K23" s="93">
        <f t="shared" si="1"/>
        <v>0</v>
      </c>
      <c r="L23" s="93">
        <f t="shared" si="1"/>
        <v>0</v>
      </c>
      <c r="M23" s="93">
        <f t="shared" si="1"/>
        <v>0</v>
      </c>
      <c r="N23" s="93">
        <f t="shared" si="1"/>
        <v>0</v>
      </c>
      <c r="O23" s="93">
        <f t="shared" si="1"/>
        <v>0</v>
      </c>
      <c r="P23" s="93">
        <f t="shared" si="1"/>
        <v>0</v>
      </c>
      <c r="Q23" s="90">
        <f t="shared" si="1"/>
        <v>0</v>
      </c>
      <c r="R23" s="93">
        <f t="shared" si="1"/>
        <v>0</v>
      </c>
      <c r="S23" s="94">
        <f t="shared" si="1"/>
        <v>0</v>
      </c>
      <c r="T23" s="94">
        <f t="shared" si="1"/>
        <v>0</v>
      </c>
      <c r="U23" s="96"/>
      <c r="V23" s="94">
        <f>SUM(V20:V22)</f>
        <v>0</v>
      </c>
      <c r="W23" s="96"/>
      <c r="X23" s="96"/>
      <c r="Y23" s="95">
        <f>SUM(Y20:Y22)</f>
        <v>0</v>
      </c>
      <c r="AA23" s="59"/>
    </row>
    <row r="24" spans="1:58" ht="5.0999999999999996" customHeight="1" x14ac:dyDescent="0.15"/>
    <row r="26" spans="1:58" ht="20.100000000000001" customHeight="1" x14ac:dyDescent="0.15">
      <c r="A26" s="61" t="s">
        <v>486</v>
      </c>
    </row>
    <row r="27" spans="1:58" ht="20.100000000000001" customHeight="1" x14ac:dyDescent="0.15">
      <c r="A27" s="242" t="s">
        <v>460</v>
      </c>
      <c r="B27" s="110" t="s">
        <v>370</v>
      </c>
      <c r="C27" s="243" t="s">
        <v>479</v>
      </c>
      <c r="D27" s="251" t="s">
        <v>371</v>
      </c>
      <c r="E27" s="247" t="s">
        <v>368</v>
      </c>
      <c r="F27" s="247"/>
      <c r="G27" s="247"/>
      <c r="H27" s="247"/>
      <c r="I27" s="247"/>
      <c r="J27" s="247"/>
      <c r="K27" s="247"/>
      <c r="L27" s="247"/>
      <c r="M27" s="247"/>
      <c r="N27" s="247"/>
      <c r="O27" s="247"/>
      <c r="P27" s="247"/>
      <c r="Q27" s="247"/>
      <c r="R27" s="247" t="s">
        <v>461</v>
      </c>
      <c r="S27" s="247"/>
      <c r="T27" s="247"/>
      <c r="U27" s="247"/>
      <c r="V27" s="247"/>
      <c r="W27" s="247"/>
      <c r="X27" s="247"/>
      <c r="Y27" s="247"/>
    </row>
    <row r="28" spans="1:58" s="58" customFormat="1" ht="42" customHeight="1" x14ac:dyDescent="0.15">
      <c r="A28" s="242"/>
      <c r="B28" s="111" t="s">
        <v>485</v>
      </c>
      <c r="C28" s="244"/>
      <c r="D28" s="246"/>
      <c r="E28" s="63" t="s">
        <v>287</v>
      </c>
      <c r="F28" s="64" t="s">
        <v>288</v>
      </c>
      <c r="G28" s="64" t="s">
        <v>289</v>
      </c>
      <c r="H28" s="64" t="s">
        <v>290</v>
      </c>
      <c r="I28" s="64" t="s">
        <v>291</v>
      </c>
      <c r="J28" s="64" t="s">
        <v>292</v>
      </c>
      <c r="K28" s="64" t="s">
        <v>293</v>
      </c>
      <c r="L28" s="64" t="s">
        <v>294</v>
      </c>
      <c r="M28" s="64" t="s">
        <v>295</v>
      </c>
      <c r="N28" s="64" t="s">
        <v>296</v>
      </c>
      <c r="O28" s="64" t="s">
        <v>297</v>
      </c>
      <c r="P28" s="65" t="s">
        <v>298</v>
      </c>
      <c r="Q28" s="108" t="s">
        <v>299</v>
      </c>
      <c r="R28" s="66" t="s">
        <v>481</v>
      </c>
      <c r="S28" s="66" t="s">
        <v>462</v>
      </c>
      <c r="T28" s="66" t="s">
        <v>463</v>
      </c>
      <c r="U28" s="66" t="s">
        <v>464</v>
      </c>
      <c r="V28" s="66" t="s">
        <v>465</v>
      </c>
      <c r="W28" s="66" t="s">
        <v>466</v>
      </c>
      <c r="X28" s="66" t="s">
        <v>467</v>
      </c>
      <c r="Y28" s="67" t="s">
        <v>468</v>
      </c>
      <c r="Z28" s="59"/>
      <c r="AA28" s="60"/>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row>
    <row r="29" spans="1:58" s="58" customFormat="1" ht="20.100000000000001" customHeight="1" x14ac:dyDescent="0.15">
      <c r="A29" s="68" t="s">
        <v>487</v>
      </c>
      <c r="B29" s="158"/>
      <c r="C29" s="69"/>
      <c r="D29" s="70"/>
      <c r="E29" s="71"/>
      <c r="F29" s="72"/>
      <c r="G29" s="72"/>
      <c r="H29" s="72"/>
      <c r="I29" s="72"/>
      <c r="J29" s="72"/>
      <c r="K29" s="72"/>
      <c r="L29" s="72"/>
      <c r="M29" s="72"/>
      <c r="N29" s="72"/>
      <c r="O29" s="72"/>
      <c r="P29" s="73"/>
      <c r="Q29" s="70">
        <f>SUM(E29:P29)</f>
        <v>0</v>
      </c>
      <c r="R29" s="72"/>
      <c r="S29" s="72"/>
      <c r="T29" s="74"/>
      <c r="U29" s="72"/>
      <c r="V29" s="72"/>
      <c r="W29" s="72"/>
      <c r="X29" s="72"/>
      <c r="Y29" s="73"/>
      <c r="Z29" s="59"/>
      <c r="AA29" s="60"/>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row>
    <row r="30" spans="1:58" s="58" customFormat="1" ht="20.100000000000001" customHeight="1" x14ac:dyDescent="0.15">
      <c r="A30" s="115" t="s">
        <v>488</v>
      </c>
      <c r="B30" s="77"/>
      <c r="C30" s="113"/>
      <c r="D30" s="97"/>
      <c r="E30" s="103"/>
      <c r="F30" s="89"/>
      <c r="G30" s="89"/>
      <c r="H30" s="89"/>
      <c r="I30" s="89"/>
      <c r="J30" s="89"/>
      <c r="K30" s="89"/>
      <c r="L30" s="89"/>
      <c r="M30" s="89"/>
      <c r="N30" s="89"/>
      <c r="O30" s="89"/>
      <c r="P30" s="104"/>
      <c r="Q30" s="77">
        <f t="shared" ref="Q30:Q35" si="2">SUM(E30:P30)</f>
        <v>0</v>
      </c>
      <c r="R30" s="89"/>
      <c r="S30" s="89"/>
      <c r="T30" s="116"/>
      <c r="U30" s="89"/>
      <c r="V30" s="89"/>
      <c r="W30" s="89"/>
      <c r="X30" s="89"/>
      <c r="Y30" s="104"/>
      <c r="Z30" s="59"/>
      <c r="AA30" s="60"/>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row>
    <row r="31" spans="1:58" s="58" customFormat="1" ht="20.100000000000001" customHeight="1" x14ac:dyDescent="0.15">
      <c r="A31" s="115" t="s">
        <v>489</v>
      </c>
      <c r="B31" s="113"/>
      <c r="C31" s="113"/>
      <c r="D31" s="97"/>
      <c r="E31" s="103"/>
      <c r="F31" s="89"/>
      <c r="G31" s="89"/>
      <c r="H31" s="89"/>
      <c r="I31" s="89"/>
      <c r="J31" s="89"/>
      <c r="K31" s="89"/>
      <c r="L31" s="89"/>
      <c r="M31" s="89"/>
      <c r="N31" s="89"/>
      <c r="O31" s="89"/>
      <c r="P31" s="104"/>
      <c r="Q31" s="106">
        <f t="shared" si="2"/>
        <v>0</v>
      </c>
      <c r="R31" s="89"/>
      <c r="S31" s="89"/>
      <c r="T31" s="116"/>
      <c r="U31" s="89"/>
      <c r="V31" s="89"/>
      <c r="W31" s="89"/>
      <c r="X31" s="89"/>
      <c r="Y31" s="104"/>
      <c r="Z31" s="59"/>
      <c r="AA31" s="60"/>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row>
    <row r="32" spans="1:58" s="58" customFormat="1" ht="20.100000000000001" customHeight="1" x14ac:dyDescent="0.15">
      <c r="A32" s="75" t="s">
        <v>490</v>
      </c>
      <c r="B32" s="113"/>
      <c r="C32" s="76"/>
      <c r="D32" s="77"/>
      <c r="E32" s="78"/>
      <c r="F32" s="79"/>
      <c r="G32" s="79"/>
      <c r="H32" s="79"/>
      <c r="I32" s="79"/>
      <c r="J32" s="79"/>
      <c r="K32" s="79"/>
      <c r="L32" s="79"/>
      <c r="M32" s="79"/>
      <c r="N32" s="79"/>
      <c r="O32" s="79"/>
      <c r="P32" s="80"/>
      <c r="Q32" s="77">
        <f t="shared" si="2"/>
        <v>0</v>
      </c>
      <c r="R32" s="79"/>
      <c r="S32" s="79"/>
      <c r="T32" s="81"/>
      <c r="U32" s="79"/>
      <c r="V32" s="79"/>
      <c r="W32" s="79"/>
      <c r="X32" s="79"/>
      <c r="Y32" s="80"/>
      <c r="Z32" s="59"/>
      <c r="AA32" s="60"/>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row>
    <row r="33" spans="1:58" s="58" customFormat="1" ht="20.100000000000001" customHeight="1" x14ac:dyDescent="0.15">
      <c r="A33" s="82" t="s">
        <v>491</v>
      </c>
      <c r="B33" s="113"/>
      <c r="C33" s="83"/>
      <c r="D33" s="84"/>
      <c r="E33" s="85"/>
      <c r="F33" s="86"/>
      <c r="G33" s="86"/>
      <c r="H33" s="86"/>
      <c r="I33" s="86"/>
      <c r="J33" s="86"/>
      <c r="K33" s="86"/>
      <c r="L33" s="86"/>
      <c r="M33" s="86"/>
      <c r="N33" s="86"/>
      <c r="O33" s="86"/>
      <c r="P33" s="87"/>
      <c r="Q33" s="77">
        <f t="shared" si="2"/>
        <v>0</v>
      </c>
      <c r="R33" s="86"/>
      <c r="S33" s="86"/>
      <c r="T33" s="88"/>
      <c r="U33" s="86"/>
      <c r="V33" s="86"/>
      <c r="W33" s="89"/>
      <c r="X33" s="89"/>
      <c r="Y33" s="87"/>
      <c r="Z33" s="59"/>
      <c r="AA33" s="60"/>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row>
    <row r="34" spans="1:58" s="58" customFormat="1" ht="20.100000000000001" customHeight="1" x14ac:dyDescent="0.15">
      <c r="A34" s="82" t="s">
        <v>492</v>
      </c>
      <c r="B34" s="113"/>
      <c r="C34" s="83"/>
      <c r="D34" s="84"/>
      <c r="E34" s="85"/>
      <c r="F34" s="86"/>
      <c r="G34" s="86"/>
      <c r="H34" s="86"/>
      <c r="I34" s="86"/>
      <c r="J34" s="86"/>
      <c r="K34" s="86"/>
      <c r="L34" s="86"/>
      <c r="M34" s="86"/>
      <c r="N34" s="86"/>
      <c r="O34" s="86"/>
      <c r="P34" s="87"/>
      <c r="Q34" s="106">
        <f t="shared" si="2"/>
        <v>0</v>
      </c>
      <c r="R34" s="86"/>
      <c r="S34" s="86"/>
      <c r="T34" s="88"/>
      <c r="U34" s="86"/>
      <c r="V34" s="86"/>
      <c r="W34" s="89"/>
      <c r="X34" s="89"/>
      <c r="Y34" s="87"/>
      <c r="Z34" s="59"/>
      <c r="AA34" s="60"/>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row>
    <row r="35" spans="1:58" s="58" customFormat="1" ht="20.100000000000001" customHeight="1" x14ac:dyDescent="0.15">
      <c r="A35" s="82" t="s">
        <v>493</v>
      </c>
      <c r="B35" s="113"/>
      <c r="C35" s="83"/>
      <c r="D35" s="84"/>
      <c r="E35" s="85"/>
      <c r="F35" s="86"/>
      <c r="G35" s="86"/>
      <c r="H35" s="86"/>
      <c r="I35" s="86"/>
      <c r="J35" s="86"/>
      <c r="K35" s="86"/>
      <c r="L35" s="86"/>
      <c r="M35" s="86"/>
      <c r="N35" s="86"/>
      <c r="O35" s="86"/>
      <c r="P35" s="87"/>
      <c r="Q35" s="157">
        <f t="shared" si="2"/>
        <v>0</v>
      </c>
      <c r="R35" s="86"/>
      <c r="S35" s="86"/>
      <c r="T35" s="88"/>
      <c r="U35" s="86"/>
      <c r="V35" s="86"/>
      <c r="W35" s="89"/>
      <c r="X35" s="89"/>
      <c r="Y35" s="87"/>
      <c r="Z35" s="59"/>
      <c r="AA35" s="60"/>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row>
    <row r="36" spans="1:58" s="58" customFormat="1" ht="20.100000000000001" customHeight="1" x14ac:dyDescent="0.15">
      <c r="A36" s="90" t="s">
        <v>299</v>
      </c>
      <c r="B36" s="91"/>
      <c r="C36" s="91"/>
      <c r="D36" s="92"/>
      <c r="E36" s="93">
        <f t="shared" ref="E36:Q36" si="3">SUM(E29:E35)</f>
        <v>0</v>
      </c>
      <c r="F36" s="94">
        <f t="shared" si="3"/>
        <v>0</v>
      </c>
      <c r="G36" s="94">
        <f t="shared" si="3"/>
        <v>0</v>
      </c>
      <c r="H36" s="94">
        <f t="shared" si="3"/>
        <v>0</v>
      </c>
      <c r="I36" s="94">
        <f t="shared" si="3"/>
        <v>0</v>
      </c>
      <c r="J36" s="94">
        <f t="shared" si="3"/>
        <v>0</v>
      </c>
      <c r="K36" s="94">
        <f t="shared" si="3"/>
        <v>0</v>
      </c>
      <c r="L36" s="94">
        <f t="shared" si="3"/>
        <v>0</v>
      </c>
      <c r="M36" s="94">
        <f t="shared" si="3"/>
        <v>0</v>
      </c>
      <c r="N36" s="94">
        <f t="shared" si="3"/>
        <v>0</v>
      </c>
      <c r="O36" s="94">
        <f t="shared" si="3"/>
        <v>0</v>
      </c>
      <c r="P36" s="95">
        <f t="shared" si="3"/>
        <v>0</v>
      </c>
      <c r="Q36" s="90">
        <f t="shared" si="3"/>
        <v>0</v>
      </c>
      <c r="R36" s="93">
        <f>SUM(R33:R35)</f>
        <v>0</v>
      </c>
      <c r="S36" s="94">
        <f>SUM(S33:S35)</f>
        <v>0</v>
      </c>
      <c r="T36" s="94">
        <f>SUM(T33:T35)</f>
        <v>0</v>
      </c>
      <c r="U36" s="96"/>
      <c r="V36" s="94">
        <f>SUM(V33:V35)</f>
        <v>0</v>
      </c>
      <c r="W36" s="96"/>
      <c r="X36" s="96"/>
      <c r="Y36" s="95">
        <f>SUM(Y33:Y35)</f>
        <v>0</v>
      </c>
      <c r="Z36" s="59"/>
      <c r="AA36" s="60"/>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row>
    <row r="37" spans="1:58" s="58" customFormat="1" ht="20.100000000000001" customHeight="1" x14ac:dyDescent="0.15">
      <c r="A37" s="61"/>
      <c r="D37" s="59"/>
      <c r="E37" s="59"/>
      <c r="F37" s="59"/>
      <c r="G37" s="59"/>
      <c r="H37" s="59"/>
      <c r="I37" s="59"/>
      <c r="J37" s="59"/>
      <c r="K37" s="59"/>
      <c r="L37" s="59"/>
      <c r="M37" s="59"/>
      <c r="N37" s="59"/>
      <c r="O37" s="59"/>
      <c r="P37" s="59"/>
      <c r="Q37" s="59"/>
      <c r="R37" s="59"/>
      <c r="S37" s="59"/>
      <c r="T37" s="59"/>
      <c r="U37" s="59"/>
      <c r="V37" s="59"/>
      <c r="W37" s="59"/>
      <c r="X37" s="59"/>
      <c r="Y37" s="59"/>
      <c r="Z37" s="59"/>
      <c r="AA37" s="60"/>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row>
  </sheetData>
  <mergeCells count="15">
    <mergeCell ref="R27:Y27"/>
    <mergeCell ref="A27:A28"/>
    <mergeCell ref="C27:C28"/>
    <mergeCell ref="D27:D28"/>
    <mergeCell ref="E27:Q27"/>
    <mergeCell ref="R18:Y18"/>
    <mergeCell ref="A18:A19"/>
    <mergeCell ref="C18:C19"/>
    <mergeCell ref="D18:D19"/>
    <mergeCell ref="E18:Q18"/>
    <mergeCell ref="A8:A9"/>
    <mergeCell ref="C8:C9"/>
    <mergeCell ref="D8:D9"/>
    <mergeCell ref="E8:Q8"/>
    <mergeCell ref="R8:Y8"/>
  </mergeCells>
  <phoneticPr fontId="1"/>
  <conditionalFormatting sqref="D16 D10:D12 D20:D22">
    <cfRule type="expression" dxfId="1" priority="4" stopIfTrue="1">
      <formula>$B10="1:直営"</formula>
    </cfRule>
  </conditionalFormatting>
  <conditionalFormatting sqref="D29:D35">
    <cfRule type="expression" dxfId="0" priority="1" stopIfTrue="1">
      <formula>$B29="1:直営"</formula>
    </cfRule>
  </conditionalFormatting>
  <dataValidations count="3">
    <dataValidation type="list" allowBlank="1" showInputMessage="1" showErrorMessage="1" sqref="W10:X12 W20:X22 W29:X35">
      <formula1>$AK$10:$AK$13</formula1>
    </dataValidation>
    <dataValidation type="list" allowBlank="1" showInputMessage="1" showErrorMessage="1" sqref="B16:C16">
      <formula1>"1:直営,2:委託,3:指定"</formula1>
    </dataValidation>
    <dataValidation type="list" allowBlank="1" showInputMessage="1" showErrorMessage="1" sqref="B10:B12 B29:B35 B20:B22">
      <formula1>$AM$9:$AM$13</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8"/>
  <sheetViews>
    <sheetView showGridLines="0" showZeros="0" workbookViewId="0">
      <pane xSplit="2" ySplit="6" topLeftCell="C7" activePane="bottomRight" state="frozen"/>
      <selection pane="topRight" activeCell="C1" sqref="C1"/>
      <selection pane="bottomLeft" activeCell="A7" sqref="A7"/>
      <selection pane="bottomRight" activeCell="U31" sqref="U31"/>
    </sheetView>
  </sheetViews>
  <sheetFormatPr defaultRowHeight="13.5" x14ac:dyDescent="0.15"/>
  <cols>
    <col min="1" max="1" width="12.875" customWidth="1"/>
    <col min="2" max="2" width="12.25" customWidth="1"/>
    <col min="3" max="102" width="5" customWidth="1"/>
    <col min="103" max="103" width="7.5" customWidth="1"/>
    <col min="104" max="104" width="5" customWidth="1"/>
    <col min="105" max="105" width="7.5" customWidth="1"/>
    <col min="106" max="106" width="5" customWidth="1"/>
    <col min="107" max="128" width="8.75" customWidth="1"/>
  </cols>
  <sheetData>
    <row r="1" spans="1:128" ht="21" customHeight="1" x14ac:dyDescent="0.15">
      <c r="A1" s="266" t="s">
        <v>48</v>
      </c>
      <c r="B1" s="266"/>
      <c r="C1" s="266"/>
      <c r="D1" s="266"/>
    </row>
    <row r="2" spans="1:128" ht="13.5" customHeight="1" x14ac:dyDescent="0.15">
      <c r="A2" s="266"/>
      <c r="B2" s="266"/>
      <c r="C2" s="266"/>
      <c r="D2" s="266"/>
    </row>
    <row r="3" spans="1:128" ht="15" customHeight="1" x14ac:dyDescent="0.15">
      <c r="A3" s="267" t="s">
        <v>127</v>
      </c>
      <c r="B3" s="269" t="s">
        <v>45</v>
      </c>
      <c r="C3" s="269" t="s">
        <v>319</v>
      </c>
      <c r="D3" s="269"/>
      <c r="E3" s="269"/>
      <c r="F3" s="269"/>
      <c r="G3" s="269"/>
      <c r="H3" s="269"/>
      <c r="I3" s="269"/>
      <c r="J3" s="269"/>
      <c r="K3" s="269"/>
      <c r="L3" s="269"/>
      <c r="M3" s="269"/>
      <c r="N3" s="269"/>
      <c r="O3" s="269"/>
      <c r="P3" s="269"/>
      <c r="Q3" s="269"/>
      <c r="R3" s="269"/>
      <c r="S3" s="269"/>
      <c r="T3" s="269"/>
      <c r="U3" s="269"/>
      <c r="V3" s="258" t="s">
        <v>274</v>
      </c>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60"/>
      <c r="CN3" s="258" t="s">
        <v>339</v>
      </c>
      <c r="CO3" s="259"/>
      <c r="CP3" s="259"/>
      <c r="CQ3" s="259"/>
      <c r="CR3" s="259"/>
      <c r="CS3" s="259"/>
      <c r="CT3" s="259"/>
      <c r="CU3" s="259"/>
      <c r="CV3" s="259"/>
      <c r="CW3" s="260"/>
      <c r="CX3" s="252" t="s">
        <v>342</v>
      </c>
      <c r="CY3" s="253"/>
      <c r="CZ3" s="253"/>
      <c r="DA3" s="254"/>
      <c r="DB3" s="271" t="s">
        <v>5</v>
      </c>
      <c r="DC3" s="258" t="s">
        <v>319</v>
      </c>
      <c r="DD3" s="259"/>
      <c r="DE3" s="259"/>
      <c r="DF3" s="260"/>
      <c r="DG3" s="258" t="s">
        <v>350</v>
      </c>
      <c r="DH3" s="259"/>
      <c r="DI3" s="259"/>
      <c r="DJ3" s="259"/>
      <c r="DK3" s="259"/>
      <c r="DL3" s="259"/>
      <c r="DM3" s="259"/>
      <c r="DN3" s="259"/>
      <c r="DO3" s="259"/>
      <c r="DP3" s="260"/>
      <c r="DQ3" s="252" t="s">
        <v>339</v>
      </c>
      <c r="DR3" s="253"/>
      <c r="DS3" s="253"/>
      <c r="DT3" s="254"/>
      <c r="DU3" s="258" t="s">
        <v>342</v>
      </c>
      <c r="DV3" s="259"/>
      <c r="DW3" s="259"/>
      <c r="DX3" s="260"/>
    </row>
    <row r="4" spans="1:128" ht="15" customHeight="1" x14ac:dyDescent="0.15">
      <c r="A4" s="267"/>
      <c r="B4" s="269"/>
      <c r="C4" s="269"/>
      <c r="D4" s="269"/>
      <c r="E4" s="269"/>
      <c r="F4" s="269"/>
      <c r="G4" s="269"/>
      <c r="H4" s="269"/>
      <c r="I4" s="269"/>
      <c r="J4" s="269"/>
      <c r="K4" s="269"/>
      <c r="L4" s="269"/>
      <c r="M4" s="269"/>
      <c r="N4" s="269"/>
      <c r="O4" s="269"/>
      <c r="P4" s="269"/>
      <c r="Q4" s="269"/>
      <c r="R4" s="269"/>
      <c r="S4" s="269"/>
      <c r="T4" s="269"/>
      <c r="U4" s="269"/>
      <c r="V4" s="261"/>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c r="BT4" s="262"/>
      <c r="BU4" s="262"/>
      <c r="BV4" s="262"/>
      <c r="BW4" s="262"/>
      <c r="BX4" s="262"/>
      <c r="BY4" s="262"/>
      <c r="BZ4" s="262"/>
      <c r="CA4" s="262"/>
      <c r="CB4" s="262"/>
      <c r="CC4" s="262"/>
      <c r="CD4" s="262"/>
      <c r="CE4" s="262"/>
      <c r="CF4" s="262"/>
      <c r="CG4" s="262"/>
      <c r="CH4" s="262"/>
      <c r="CI4" s="262"/>
      <c r="CJ4" s="262"/>
      <c r="CK4" s="262"/>
      <c r="CL4" s="262"/>
      <c r="CM4" s="263"/>
      <c r="CN4" s="261"/>
      <c r="CO4" s="262"/>
      <c r="CP4" s="262"/>
      <c r="CQ4" s="262"/>
      <c r="CR4" s="262"/>
      <c r="CS4" s="262"/>
      <c r="CT4" s="262"/>
      <c r="CU4" s="262"/>
      <c r="CV4" s="262"/>
      <c r="CW4" s="263"/>
      <c r="CX4" s="255"/>
      <c r="CY4" s="256"/>
      <c r="CZ4" s="256"/>
      <c r="DA4" s="257"/>
      <c r="DB4" s="272"/>
      <c r="DC4" s="261"/>
      <c r="DD4" s="262"/>
      <c r="DE4" s="262"/>
      <c r="DF4" s="263"/>
      <c r="DG4" s="261"/>
      <c r="DH4" s="262"/>
      <c r="DI4" s="262"/>
      <c r="DJ4" s="262"/>
      <c r="DK4" s="262"/>
      <c r="DL4" s="262"/>
      <c r="DM4" s="262"/>
      <c r="DN4" s="262"/>
      <c r="DO4" s="262"/>
      <c r="DP4" s="263"/>
      <c r="DQ4" s="255"/>
      <c r="DR4" s="256"/>
      <c r="DS4" s="256"/>
      <c r="DT4" s="257"/>
      <c r="DU4" s="261"/>
      <c r="DV4" s="262"/>
      <c r="DW4" s="262"/>
      <c r="DX4" s="263"/>
    </row>
    <row r="5" spans="1:128" ht="18.75" customHeight="1" x14ac:dyDescent="0.15">
      <c r="A5" s="267"/>
      <c r="B5" s="269"/>
      <c r="C5" s="269" t="s">
        <v>15</v>
      </c>
      <c r="D5" s="269"/>
      <c r="E5" s="269" t="s">
        <v>46</v>
      </c>
      <c r="F5" s="269" t="s">
        <v>167</v>
      </c>
      <c r="G5" s="269"/>
      <c r="H5" s="269"/>
      <c r="I5" s="269"/>
      <c r="J5" s="269"/>
      <c r="K5" s="269"/>
      <c r="L5" s="269"/>
      <c r="M5" s="269"/>
      <c r="N5" s="269"/>
      <c r="O5" s="269" t="s">
        <v>320</v>
      </c>
      <c r="P5" s="269"/>
      <c r="Q5" s="269"/>
      <c r="R5" s="269"/>
      <c r="S5" s="269"/>
      <c r="T5" s="269"/>
      <c r="U5" s="269"/>
      <c r="V5" s="258" t="s">
        <v>165</v>
      </c>
      <c r="W5" s="259"/>
      <c r="X5" s="260"/>
      <c r="Y5" s="258" t="s">
        <v>166</v>
      </c>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8" t="s">
        <v>136</v>
      </c>
      <c r="AY5" s="260"/>
      <c r="AZ5" s="258" t="s">
        <v>137</v>
      </c>
      <c r="BA5" s="259"/>
      <c r="BB5" s="259"/>
      <c r="BC5" s="260"/>
      <c r="BD5" s="258" t="s">
        <v>138</v>
      </c>
      <c r="BE5" s="259"/>
      <c r="BF5" s="259"/>
      <c r="BG5" s="259"/>
      <c r="BH5" s="259"/>
      <c r="BI5" s="259"/>
      <c r="BJ5" s="259"/>
      <c r="BK5" s="259"/>
      <c r="BL5" s="260"/>
      <c r="BM5" s="258" t="s">
        <v>43</v>
      </c>
      <c r="BN5" s="259"/>
      <c r="BO5" s="259"/>
      <c r="BP5" s="259"/>
      <c r="BQ5" s="259"/>
      <c r="BR5" s="259"/>
      <c r="BS5" s="259"/>
      <c r="BT5" s="259"/>
      <c r="BU5" s="260"/>
      <c r="BV5" s="264" t="s">
        <v>133</v>
      </c>
      <c r="BW5" s="258" t="s">
        <v>134</v>
      </c>
      <c r="BX5" s="259"/>
      <c r="BY5" s="259"/>
      <c r="BZ5" s="259"/>
      <c r="CA5" s="259"/>
      <c r="CB5" s="259"/>
      <c r="CC5" s="260"/>
      <c r="CD5" s="258" t="s">
        <v>168</v>
      </c>
      <c r="CE5" s="259"/>
      <c r="CF5" s="259"/>
      <c r="CG5" s="260"/>
      <c r="CH5" s="258" t="s">
        <v>273</v>
      </c>
      <c r="CI5" s="259"/>
      <c r="CJ5" s="259"/>
      <c r="CK5" s="259"/>
      <c r="CL5" s="259"/>
      <c r="CM5" s="260"/>
      <c r="CN5" s="258" t="s">
        <v>337</v>
      </c>
      <c r="CO5" s="259"/>
      <c r="CP5" s="259"/>
      <c r="CQ5" s="259"/>
      <c r="CR5" s="259"/>
      <c r="CS5" s="260"/>
      <c r="CT5" s="258" t="s">
        <v>338</v>
      </c>
      <c r="CU5" s="259"/>
      <c r="CV5" s="259"/>
      <c r="CW5" s="260"/>
      <c r="CX5" s="258" t="s">
        <v>305</v>
      </c>
      <c r="CY5" s="259"/>
      <c r="CZ5" s="259"/>
      <c r="DA5" s="260"/>
      <c r="DB5" s="264" t="s">
        <v>306</v>
      </c>
      <c r="DC5" s="264" t="s">
        <v>15</v>
      </c>
      <c r="DD5" s="264" t="s">
        <v>46</v>
      </c>
      <c r="DE5" s="264" t="s">
        <v>167</v>
      </c>
      <c r="DF5" s="264" t="s">
        <v>320</v>
      </c>
      <c r="DG5" s="264" t="s">
        <v>165</v>
      </c>
      <c r="DH5" s="264" t="s">
        <v>166</v>
      </c>
      <c r="DI5" s="264" t="s">
        <v>136</v>
      </c>
      <c r="DJ5" s="264" t="s">
        <v>137</v>
      </c>
      <c r="DK5" s="264" t="s">
        <v>138</v>
      </c>
      <c r="DL5" s="264" t="s">
        <v>43</v>
      </c>
      <c r="DM5" s="264" t="s">
        <v>133</v>
      </c>
      <c r="DN5" s="264" t="s">
        <v>134</v>
      </c>
      <c r="DO5" s="264" t="s">
        <v>168</v>
      </c>
      <c r="DP5" s="264" t="s">
        <v>273</v>
      </c>
      <c r="DQ5" s="258" t="s">
        <v>337</v>
      </c>
      <c r="DR5" s="259"/>
      <c r="DS5" s="260"/>
      <c r="DT5" s="264" t="s">
        <v>338</v>
      </c>
      <c r="DU5" s="258" t="s">
        <v>305</v>
      </c>
      <c r="DV5" s="259"/>
      <c r="DW5" s="259"/>
      <c r="DX5" s="260"/>
    </row>
    <row r="6" spans="1:128" ht="18.75" customHeight="1" x14ac:dyDescent="0.15">
      <c r="A6" s="267"/>
      <c r="B6" s="269"/>
      <c r="C6" s="269"/>
      <c r="D6" s="269"/>
      <c r="E6" s="269"/>
      <c r="F6" s="269"/>
      <c r="G6" s="269"/>
      <c r="H6" s="269"/>
      <c r="I6" s="269"/>
      <c r="J6" s="269"/>
      <c r="K6" s="269"/>
      <c r="L6" s="269"/>
      <c r="M6" s="269"/>
      <c r="N6" s="269"/>
      <c r="O6" s="269"/>
      <c r="P6" s="269"/>
      <c r="Q6" s="269"/>
      <c r="R6" s="269"/>
      <c r="S6" s="269"/>
      <c r="T6" s="269"/>
      <c r="U6" s="269"/>
      <c r="V6" s="261"/>
      <c r="W6" s="262"/>
      <c r="X6" s="263"/>
      <c r="Y6" s="261"/>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1"/>
      <c r="AY6" s="263"/>
      <c r="AZ6" s="261"/>
      <c r="BA6" s="262"/>
      <c r="BB6" s="262"/>
      <c r="BC6" s="263"/>
      <c r="BD6" s="261"/>
      <c r="BE6" s="262"/>
      <c r="BF6" s="262"/>
      <c r="BG6" s="262"/>
      <c r="BH6" s="262"/>
      <c r="BI6" s="262"/>
      <c r="BJ6" s="262"/>
      <c r="BK6" s="262"/>
      <c r="BL6" s="263"/>
      <c r="BM6" s="261"/>
      <c r="BN6" s="262"/>
      <c r="BO6" s="262"/>
      <c r="BP6" s="262"/>
      <c r="BQ6" s="262"/>
      <c r="BR6" s="262"/>
      <c r="BS6" s="262"/>
      <c r="BT6" s="262"/>
      <c r="BU6" s="263"/>
      <c r="BV6" s="265"/>
      <c r="BW6" s="261"/>
      <c r="BX6" s="262"/>
      <c r="BY6" s="262"/>
      <c r="BZ6" s="262"/>
      <c r="CA6" s="262"/>
      <c r="CB6" s="262"/>
      <c r="CC6" s="263"/>
      <c r="CD6" s="261"/>
      <c r="CE6" s="262"/>
      <c r="CF6" s="262"/>
      <c r="CG6" s="263"/>
      <c r="CH6" s="261"/>
      <c r="CI6" s="262"/>
      <c r="CJ6" s="262"/>
      <c r="CK6" s="262"/>
      <c r="CL6" s="262"/>
      <c r="CM6" s="263"/>
      <c r="CN6" s="261"/>
      <c r="CO6" s="262"/>
      <c r="CP6" s="262"/>
      <c r="CQ6" s="262"/>
      <c r="CR6" s="262"/>
      <c r="CS6" s="263"/>
      <c r="CT6" s="261"/>
      <c r="CU6" s="262"/>
      <c r="CV6" s="262"/>
      <c r="CW6" s="263"/>
      <c r="CX6" s="261"/>
      <c r="CY6" s="262"/>
      <c r="CZ6" s="262"/>
      <c r="DA6" s="263"/>
      <c r="DB6" s="265"/>
      <c r="DC6" s="265"/>
      <c r="DD6" s="265"/>
      <c r="DE6" s="265"/>
      <c r="DF6" s="265"/>
      <c r="DG6" s="265"/>
      <c r="DH6" s="265"/>
      <c r="DI6" s="265"/>
      <c r="DJ6" s="265"/>
      <c r="DK6" s="265"/>
      <c r="DL6" s="265"/>
      <c r="DM6" s="265"/>
      <c r="DN6" s="265"/>
      <c r="DO6" s="265"/>
      <c r="DP6" s="265"/>
      <c r="DQ6" s="261"/>
      <c r="DR6" s="262"/>
      <c r="DS6" s="263"/>
      <c r="DT6" s="265"/>
      <c r="DU6" s="261"/>
      <c r="DV6" s="262"/>
      <c r="DW6" s="262"/>
      <c r="DX6" s="263"/>
    </row>
    <row r="7" spans="1:128" s="9" customFormat="1" ht="19.5" customHeight="1" thickBot="1" x14ac:dyDescent="0.2">
      <c r="A7" s="268"/>
      <c r="B7" s="270"/>
      <c r="C7" s="50" t="s">
        <v>312</v>
      </c>
      <c r="D7" s="50" t="s">
        <v>313</v>
      </c>
      <c r="E7" s="50"/>
      <c r="F7" s="50" t="s">
        <v>312</v>
      </c>
      <c r="G7" s="50" t="s">
        <v>313</v>
      </c>
      <c r="H7" s="50" t="s">
        <v>314</v>
      </c>
      <c r="I7" s="50" t="s">
        <v>315</v>
      </c>
      <c r="J7" s="50" t="s">
        <v>316</v>
      </c>
      <c r="K7" s="50" t="s">
        <v>317</v>
      </c>
      <c r="L7" s="50" t="s">
        <v>7</v>
      </c>
      <c r="M7" s="50" t="s">
        <v>382</v>
      </c>
      <c r="N7" s="50" t="s">
        <v>383</v>
      </c>
      <c r="O7" s="50" t="s">
        <v>312</v>
      </c>
      <c r="P7" s="50" t="s">
        <v>313</v>
      </c>
      <c r="Q7" s="50" t="s">
        <v>314</v>
      </c>
      <c r="R7" s="50" t="s">
        <v>315</v>
      </c>
      <c r="S7" s="50" t="s">
        <v>316</v>
      </c>
      <c r="T7" s="50" t="s">
        <v>317</v>
      </c>
      <c r="U7" s="50" t="s">
        <v>149</v>
      </c>
      <c r="V7" s="50" t="s">
        <v>312</v>
      </c>
      <c r="W7" s="50" t="s">
        <v>321</v>
      </c>
      <c r="X7" s="50" t="s">
        <v>314</v>
      </c>
      <c r="Y7" s="50" t="s">
        <v>312</v>
      </c>
      <c r="Z7" s="50" t="s">
        <v>313</v>
      </c>
      <c r="AA7" s="50" t="s">
        <v>314</v>
      </c>
      <c r="AB7" s="50" t="s">
        <v>315</v>
      </c>
      <c r="AC7" s="50" t="s">
        <v>316</v>
      </c>
      <c r="AD7" s="50" t="s">
        <v>317</v>
      </c>
      <c r="AE7" s="50" t="s">
        <v>149</v>
      </c>
      <c r="AF7" s="50" t="s">
        <v>318</v>
      </c>
      <c r="AG7" s="50" t="s">
        <v>311</v>
      </c>
      <c r="AH7" s="50" t="s">
        <v>322</v>
      </c>
      <c r="AI7" s="50" t="s">
        <v>323</v>
      </c>
      <c r="AJ7" s="50" t="s">
        <v>324</v>
      </c>
      <c r="AK7" s="50" t="s">
        <v>325</v>
      </c>
      <c r="AL7" s="50" t="s">
        <v>326</v>
      </c>
      <c r="AM7" s="50" t="s">
        <v>327</v>
      </c>
      <c r="AN7" s="50" t="s">
        <v>328</v>
      </c>
      <c r="AO7" s="50" t="s">
        <v>329</v>
      </c>
      <c r="AP7" s="50" t="s">
        <v>330</v>
      </c>
      <c r="AQ7" s="50" t="s">
        <v>331</v>
      </c>
      <c r="AR7" s="50" t="s">
        <v>332</v>
      </c>
      <c r="AS7" s="50" t="s">
        <v>333</v>
      </c>
      <c r="AT7" s="50" t="s">
        <v>334</v>
      </c>
      <c r="AU7" s="50" t="s">
        <v>335</v>
      </c>
      <c r="AV7" s="50" t="s">
        <v>336</v>
      </c>
      <c r="AW7" s="50" t="s">
        <v>157</v>
      </c>
      <c r="AX7" s="50" t="s">
        <v>312</v>
      </c>
      <c r="AY7" s="50" t="s">
        <v>313</v>
      </c>
      <c r="AZ7" s="50" t="s">
        <v>312</v>
      </c>
      <c r="BA7" s="50" t="s">
        <v>313</v>
      </c>
      <c r="BB7" s="50" t="s">
        <v>314</v>
      </c>
      <c r="BC7" s="50" t="s">
        <v>315</v>
      </c>
      <c r="BD7" s="50" t="s">
        <v>312</v>
      </c>
      <c r="BE7" s="50" t="s">
        <v>313</v>
      </c>
      <c r="BF7" s="50" t="s">
        <v>314</v>
      </c>
      <c r="BG7" s="50" t="s">
        <v>315</v>
      </c>
      <c r="BH7" s="50" t="s">
        <v>316</v>
      </c>
      <c r="BI7" s="50" t="s">
        <v>317</v>
      </c>
      <c r="BJ7" s="50" t="s">
        <v>149</v>
      </c>
      <c r="BK7" s="50" t="s">
        <v>318</v>
      </c>
      <c r="BL7" s="50" t="s">
        <v>353</v>
      </c>
      <c r="BM7" s="50" t="s">
        <v>312</v>
      </c>
      <c r="BN7" s="50" t="s">
        <v>313</v>
      </c>
      <c r="BO7" s="50" t="s">
        <v>314</v>
      </c>
      <c r="BP7" s="50" t="s">
        <v>315</v>
      </c>
      <c r="BQ7" s="50" t="s">
        <v>316</v>
      </c>
      <c r="BR7" s="50" t="s">
        <v>317</v>
      </c>
      <c r="BS7" s="50" t="s">
        <v>149</v>
      </c>
      <c r="BT7" s="50" t="s">
        <v>318</v>
      </c>
      <c r="BU7" s="50" t="s">
        <v>354</v>
      </c>
      <c r="BV7" s="50"/>
      <c r="BW7" s="50" t="s">
        <v>312</v>
      </c>
      <c r="BX7" s="50" t="s">
        <v>313</v>
      </c>
      <c r="BY7" s="50" t="s">
        <v>314</v>
      </c>
      <c r="BZ7" s="50" t="s">
        <v>315</v>
      </c>
      <c r="CA7" s="50" t="s">
        <v>316</v>
      </c>
      <c r="CB7" s="50" t="s">
        <v>317</v>
      </c>
      <c r="CC7" s="50" t="s">
        <v>149</v>
      </c>
      <c r="CD7" s="50" t="s">
        <v>312</v>
      </c>
      <c r="CE7" s="50" t="s">
        <v>313</v>
      </c>
      <c r="CF7" s="50" t="s">
        <v>314</v>
      </c>
      <c r="CG7" s="50" t="s">
        <v>315</v>
      </c>
      <c r="CH7" s="50" t="s">
        <v>312</v>
      </c>
      <c r="CI7" s="50" t="s">
        <v>313</v>
      </c>
      <c r="CJ7" s="50" t="s">
        <v>314</v>
      </c>
      <c r="CK7" s="50" t="s">
        <v>315</v>
      </c>
      <c r="CL7" s="50" t="s">
        <v>316</v>
      </c>
      <c r="CM7" s="50" t="s">
        <v>317</v>
      </c>
      <c r="CN7" s="50" t="s">
        <v>312</v>
      </c>
      <c r="CO7" s="50" t="s">
        <v>313</v>
      </c>
      <c r="CP7" s="50" t="s">
        <v>391</v>
      </c>
      <c r="CQ7" s="50" t="s">
        <v>314</v>
      </c>
      <c r="CR7" s="50" t="s">
        <v>392</v>
      </c>
      <c r="CS7" s="50" t="s">
        <v>315</v>
      </c>
      <c r="CT7" s="50" t="s">
        <v>312</v>
      </c>
      <c r="CU7" s="50" t="s">
        <v>313</v>
      </c>
      <c r="CV7" s="50" t="s">
        <v>314</v>
      </c>
      <c r="CW7" s="50" t="s">
        <v>315</v>
      </c>
      <c r="CX7" s="50" t="s">
        <v>312</v>
      </c>
      <c r="CY7" s="50" t="s">
        <v>340</v>
      </c>
      <c r="CZ7" s="50" t="s">
        <v>313</v>
      </c>
      <c r="DA7" s="50" t="s">
        <v>341</v>
      </c>
      <c r="DB7" s="50"/>
      <c r="DC7" s="50" t="s">
        <v>343</v>
      </c>
      <c r="DD7" s="50"/>
      <c r="DE7" s="50" t="s">
        <v>344</v>
      </c>
      <c r="DF7" s="50" t="s">
        <v>345</v>
      </c>
      <c r="DG7" s="50" t="s">
        <v>346</v>
      </c>
      <c r="DH7" s="50" t="s">
        <v>347</v>
      </c>
      <c r="DI7" s="50" t="s">
        <v>348</v>
      </c>
      <c r="DJ7" s="50" t="s">
        <v>349</v>
      </c>
      <c r="DK7" s="50" t="s">
        <v>344</v>
      </c>
      <c r="DL7" s="50" t="s">
        <v>344</v>
      </c>
      <c r="DM7" s="50" t="s">
        <v>171</v>
      </c>
      <c r="DN7" s="50" t="s">
        <v>345</v>
      </c>
      <c r="DO7" s="50" t="s">
        <v>349</v>
      </c>
      <c r="DP7" s="50" t="s">
        <v>351</v>
      </c>
      <c r="DQ7" s="50" t="s">
        <v>349</v>
      </c>
      <c r="DR7" s="50" t="s">
        <v>341</v>
      </c>
      <c r="DS7" s="50" t="s">
        <v>392</v>
      </c>
      <c r="DT7" s="50" t="s">
        <v>349</v>
      </c>
      <c r="DU7" s="50" t="s">
        <v>352</v>
      </c>
      <c r="DV7" s="50" t="s">
        <v>340</v>
      </c>
      <c r="DW7" s="50" t="s">
        <v>321</v>
      </c>
      <c r="DX7" s="50" t="s">
        <v>341</v>
      </c>
    </row>
    <row r="8" spans="1:128" s="29" customFormat="1" ht="22.5" customHeight="1" thickTop="1" x14ac:dyDescent="0.15">
      <c r="A8" s="30">
        <f>+' 回答用紙(都道府県用）'!F4</f>
        <v>0</v>
      </c>
      <c r="B8" s="30" t="str">
        <f>+' 回答用紙(都道府県用）'!F5</f>
        <v/>
      </c>
      <c r="C8" s="31">
        <f>+' 回答用紙(都道府県用）'!F14</f>
        <v>0</v>
      </c>
      <c r="D8" s="31">
        <f>+' 回答用紙(都道府県用）'!F15</f>
        <v>0</v>
      </c>
      <c r="E8" s="31">
        <f>+' 回答用紙(都道府県用）'!F18</f>
        <v>0</v>
      </c>
      <c r="F8" s="31">
        <f>+' 回答用紙(都道府県用）'!F22</f>
        <v>0</v>
      </c>
      <c r="G8" s="31">
        <f>+' 回答用紙(都道府県用）'!F23</f>
        <v>0</v>
      </c>
      <c r="H8" s="31">
        <f>+' 回答用紙(都道府県用）'!F24</f>
        <v>0</v>
      </c>
      <c r="I8" s="31">
        <f>+' 回答用紙(都道府県用）'!F25</f>
        <v>0</v>
      </c>
      <c r="J8" s="31">
        <f>+' 回答用紙(都道府県用）'!F26</f>
        <v>0</v>
      </c>
      <c r="K8" s="31">
        <f>+' 回答用紙(都道府県用）'!F27</f>
        <v>0</v>
      </c>
      <c r="L8" s="45">
        <f>' 回答用紙(都道府県用）'!F28</f>
        <v>0</v>
      </c>
      <c r="M8" s="31">
        <f>+' 回答用紙(都道府県用）'!F29</f>
        <v>0</v>
      </c>
      <c r="N8" s="31">
        <f>+' 回答用紙(都道府県用）'!F30</f>
        <v>0</v>
      </c>
      <c r="O8" s="31">
        <f>+' 回答用紙(都道府県用）'!F35</f>
        <v>0</v>
      </c>
      <c r="P8" s="31">
        <f>+' 回答用紙(都道府県用）'!F36</f>
        <v>0</v>
      </c>
      <c r="Q8" s="31">
        <f>+' 回答用紙(都道府県用）'!F37</f>
        <v>0</v>
      </c>
      <c r="R8" s="31">
        <f>+' 回答用紙(都道府県用）'!F38</f>
        <v>0</v>
      </c>
      <c r="S8" s="31">
        <f>+' 回答用紙(都道府県用）'!F39</f>
        <v>0</v>
      </c>
      <c r="T8" s="31">
        <f>+' 回答用紙(都道府県用）'!F40</f>
        <v>0</v>
      </c>
      <c r="U8" s="31">
        <f>+' 回答用紙(都道府県用）'!F41</f>
        <v>0</v>
      </c>
      <c r="V8" s="31">
        <f>+' 回答用紙(都道府県用）'!F45</f>
        <v>0</v>
      </c>
      <c r="W8" s="31">
        <f>+' 回答用紙(都道府県用）'!F46</f>
        <v>0</v>
      </c>
      <c r="X8" s="31">
        <f>+' 回答用紙(都道府県用）'!F47</f>
        <v>0</v>
      </c>
      <c r="Y8" s="31">
        <f>+' 回答用紙(都道府県用）'!F50</f>
        <v>0</v>
      </c>
      <c r="Z8" s="31">
        <f>+' 回答用紙(都道府県用）'!F51</f>
        <v>0</v>
      </c>
      <c r="AA8" s="31">
        <f>+' 回答用紙(都道府県用）'!F52</f>
        <v>0</v>
      </c>
      <c r="AB8" s="31">
        <f>+' 回答用紙(都道府県用）'!F53</f>
        <v>0</v>
      </c>
      <c r="AC8" s="31">
        <f>+' 回答用紙(都道府県用）'!F54</f>
        <v>0</v>
      </c>
      <c r="AD8" s="31">
        <f>+' 回答用紙(都道府県用）'!F55</f>
        <v>0</v>
      </c>
      <c r="AE8" s="31">
        <f>+' 回答用紙(都道府県用）'!F56</f>
        <v>0</v>
      </c>
      <c r="AF8" s="31">
        <f>+' 回答用紙(都道府県用）'!F57</f>
        <v>0</v>
      </c>
      <c r="AG8" s="31">
        <f>+' 回答用紙(都道府県用）'!F58</f>
        <v>0</v>
      </c>
      <c r="AH8" s="31">
        <f>+' 回答用紙(都道府県用）'!F59</f>
        <v>0</v>
      </c>
      <c r="AI8" s="31">
        <f>+' 回答用紙(都道府県用）'!F60</f>
        <v>0</v>
      </c>
      <c r="AJ8" s="31">
        <f>+' 回答用紙(都道府県用）'!F61</f>
        <v>0</v>
      </c>
      <c r="AK8" s="31">
        <f>+' 回答用紙(都道府県用）'!F62</f>
        <v>0</v>
      </c>
      <c r="AL8" s="31">
        <f>+' 回答用紙(都道府県用）'!F63</f>
        <v>0</v>
      </c>
      <c r="AM8" s="31">
        <f>+' 回答用紙(都道府県用）'!F64</f>
        <v>0</v>
      </c>
      <c r="AN8" s="31">
        <f>+' 回答用紙(都道府県用）'!F65</f>
        <v>0</v>
      </c>
      <c r="AO8" s="31">
        <f>+' 回答用紙(都道府県用）'!F66</f>
        <v>0</v>
      </c>
      <c r="AP8" s="31">
        <f>+' 回答用紙(都道府県用）'!F67</f>
        <v>0</v>
      </c>
      <c r="AQ8" s="31">
        <f>+' 回答用紙(都道府県用）'!F68</f>
        <v>0</v>
      </c>
      <c r="AR8" s="31">
        <f>+' 回答用紙(都道府県用）'!F69</f>
        <v>0</v>
      </c>
      <c r="AS8" s="31">
        <f>+' 回答用紙(都道府県用）'!F70</f>
        <v>0</v>
      </c>
      <c r="AT8" s="31">
        <f>+' 回答用紙(都道府県用）'!F71</f>
        <v>0</v>
      </c>
      <c r="AU8" s="31">
        <f>+' 回答用紙(都道府県用）'!F72</f>
        <v>0</v>
      </c>
      <c r="AV8" s="31">
        <f>+' 回答用紙(都道府県用）'!F73</f>
        <v>0</v>
      </c>
      <c r="AW8" s="31">
        <f>+' 回答用紙(都道府県用）'!F74</f>
        <v>0</v>
      </c>
      <c r="AX8" s="31">
        <f>+' 回答用紙(都道府県用）'!F79</f>
        <v>0</v>
      </c>
      <c r="AY8" s="31">
        <f>+' 回答用紙(都道府県用）'!F80</f>
        <v>0</v>
      </c>
      <c r="AZ8" s="31">
        <f>+' 回答用紙(都道府県用）'!F83</f>
        <v>0</v>
      </c>
      <c r="BA8" s="31">
        <f>+' 回答用紙(都道府県用）'!F84</f>
        <v>0</v>
      </c>
      <c r="BB8" s="31">
        <f>+' 回答用紙(都道府県用）'!F85</f>
        <v>0</v>
      </c>
      <c r="BC8" s="31">
        <f>+' 回答用紙(都道府県用）'!F86</f>
        <v>0</v>
      </c>
      <c r="BD8" s="31">
        <f>+' 回答用紙(都道府県用）'!F89</f>
        <v>0</v>
      </c>
      <c r="BE8" s="31">
        <f>+' 回答用紙(都道府県用）'!F90</f>
        <v>0</v>
      </c>
      <c r="BF8" s="31">
        <f>+' 回答用紙(都道府県用）'!F91</f>
        <v>0</v>
      </c>
      <c r="BG8" s="31">
        <f>+' 回答用紙(都道府県用）'!F92</f>
        <v>0</v>
      </c>
      <c r="BH8" s="31">
        <f>+' 回答用紙(都道府県用）'!F93</f>
        <v>0</v>
      </c>
      <c r="BI8" s="31">
        <f>+' 回答用紙(都道府県用）'!F94</f>
        <v>0</v>
      </c>
      <c r="BJ8" s="31">
        <f>+' 回答用紙(都道府県用）'!F95</f>
        <v>0</v>
      </c>
      <c r="BK8" s="31">
        <f>+' 回答用紙(都道府県用）'!F96</f>
        <v>0</v>
      </c>
      <c r="BL8" s="31">
        <f>+' 回答用紙(都道府県用）'!F97</f>
        <v>0</v>
      </c>
      <c r="BM8" s="31">
        <f>+' 回答用紙(都道府県用）'!F100</f>
        <v>0</v>
      </c>
      <c r="BN8" s="31">
        <f>+' 回答用紙(都道府県用）'!F101</f>
        <v>0</v>
      </c>
      <c r="BO8" s="31">
        <f>+' 回答用紙(都道府県用）'!F102</f>
        <v>0</v>
      </c>
      <c r="BP8" s="31">
        <f>+' 回答用紙(都道府県用）'!F103</f>
        <v>0</v>
      </c>
      <c r="BQ8" s="31">
        <f>+' 回答用紙(都道府県用）'!F104</f>
        <v>0</v>
      </c>
      <c r="BR8" s="31">
        <f>+' 回答用紙(都道府県用）'!F105</f>
        <v>0</v>
      </c>
      <c r="BS8" s="31">
        <f>+' 回答用紙(都道府県用）'!F106</f>
        <v>0</v>
      </c>
      <c r="BT8" s="31">
        <f>+' 回答用紙(都道府県用）'!F107</f>
        <v>0</v>
      </c>
      <c r="BU8" s="31">
        <f>+' 回答用紙(都道府県用）'!F108</f>
        <v>0</v>
      </c>
      <c r="BV8" s="31">
        <f>+' 回答用紙(都道府県用）'!F110</f>
        <v>0</v>
      </c>
      <c r="BW8" s="31">
        <f>+' 回答用紙(都道府県用）'!F113</f>
        <v>0</v>
      </c>
      <c r="BX8" s="31">
        <f>+' 回答用紙(都道府県用）'!F114</f>
        <v>0</v>
      </c>
      <c r="BY8" s="31">
        <f>+' 回答用紙(都道府県用）'!F115</f>
        <v>0</v>
      </c>
      <c r="BZ8" s="31">
        <f>+' 回答用紙(都道府県用）'!F116</f>
        <v>0</v>
      </c>
      <c r="CA8" s="31">
        <f>+' 回答用紙(都道府県用）'!F117</f>
        <v>0</v>
      </c>
      <c r="CB8" s="31">
        <f>+' 回答用紙(都道府県用）'!F118</f>
        <v>0</v>
      </c>
      <c r="CC8" s="31">
        <f>+' 回答用紙(都道府県用）'!F119</f>
        <v>0</v>
      </c>
      <c r="CD8" s="31">
        <f>+' 回答用紙(都道府県用）'!F122</f>
        <v>0</v>
      </c>
      <c r="CE8" s="31">
        <f>+' 回答用紙(都道府県用）'!F123</f>
        <v>0</v>
      </c>
      <c r="CF8" s="31">
        <f>+' 回答用紙(都道府県用）'!F124</f>
        <v>0</v>
      </c>
      <c r="CG8" s="31">
        <f>+' 回答用紙(都道府県用）'!F125</f>
        <v>0</v>
      </c>
      <c r="CH8" s="31">
        <f>+' 回答用紙(都道府県用）'!F128</f>
        <v>0</v>
      </c>
      <c r="CI8" s="31">
        <f>+' 回答用紙(都道府県用）'!F129</f>
        <v>0</v>
      </c>
      <c r="CJ8" s="31">
        <f>+' 回答用紙(都道府県用）'!F130</f>
        <v>0</v>
      </c>
      <c r="CK8" s="31">
        <f>+' 回答用紙(都道府県用）'!F131</f>
        <v>0</v>
      </c>
      <c r="CL8" s="31">
        <f>+' 回答用紙(都道府県用）'!F132</f>
        <v>0</v>
      </c>
      <c r="CM8" s="31">
        <f>+' 回答用紙(都道府県用）'!F133</f>
        <v>0</v>
      </c>
      <c r="CN8" s="31">
        <f>+' 回答用紙(都道府県用）'!F137</f>
        <v>0</v>
      </c>
      <c r="CO8" s="31">
        <f>+' 回答用紙(都道府県用）'!F138</f>
        <v>0</v>
      </c>
      <c r="CP8" s="31">
        <f>' 回答用紙(都道府県用）'!F139</f>
        <v>0</v>
      </c>
      <c r="CQ8" s="31">
        <f>+' 回答用紙(都道府県用）'!F140</f>
        <v>0</v>
      </c>
      <c r="CR8" s="31">
        <f>' 回答用紙(都道府県用）'!F141</f>
        <v>0</v>
      </c>
      <c r="CS8" s="31">
        <f>+' 回答用紙(都道府県用）'!F142</f>
        <v>0</v>
      </c>
      <c r="CT8" s="31">
        <f>+' 回答用紙(都道府県用）'!F148</f>
        <v>0</v>
      </c>
      <c r="CU8" s="31">
        <f>+' 回答用紙(都道府県用）'!F149</f>
        <v>0</v>
      </c>
      <c r="CV8" s="31">
        <f>+' 回答用紙(都道府県用）'!F150</f>
        <v>0</v>
      </c>
      <c r="CW8" s="31">
        <f>+' 回答用紙(都道府県用）'!F151</f>
        <v>0</v>
      </c>
      <c r="CX8" s="31">
        <f>+' 回答用紙(都道府県用）'!F158</f>
        <v>0</v>
      </c>
      <c r="CY8" s="33">
        <f>+' 回答用紙(都道府県用）'!F159</f>
        <v>0</v>
      </c>
      <c r="CZ8" s="31">
        <f>+' 回答用紙(都道府県用）'!F160</f>
        <v>0</v>
      </c>
      <c r="DA8" s="31">
        <f>+' 回答用紙(都道府県用）'!F161</f>
        <v>0</v>
      </c>
      <c r="DB8" s="31">
        <f>+' 回答用紙(都道府県用）'!F166</f>
        <v>0</v>
      </c>
      <c r="DC8" s="35" t="b">
        <f>SUM(C8,D8)=1</f>
        <v>0</v>
      </c>
      <c r="DD8" s="36" t="b">
        <f>IF(OR(AND(C8=1,E8&gt;=1),AND(D8=1,E8=0)),TRUE,FALSE)</f>
        <v>0</v>
      </c>
      <c r="DE8" s="36" t="b">
        <f>IF(OR(AND(C8=1,SUM(F8:N8)&gt;=1),AND(D8=1,SUM(F8:N8)=0)),TRUE,FALSE)</f>
        <v>0</v>
      </c>
      <c r="DF8" s="36" t="b">
        <f>IF(OR(AND(C8=1,SUM(O8:U8)&gt;=1),AND(D8=1,SUM(O8:U8)=0)),TRUE,FALSE)</f>
        <v>0</v>
      </c>
      <c r="DG8" s="36" t="b">
        <f>SUM(V8,W8,X8)=1</f>
        <v>0</v>
      </c>
      <c r="DH8" s="36" t="b">
        <f>SUM(Y8:AW8)&gt;=1</f>
        <v>0</v>
      </c>
      <c r="DI8" s="36" t="b">
        <f>SUM(AX8,AY8)=1</f>
        <v>0</v>
      </c>
      <c r="DJ8" s="36" t="b">
        <f>IF(OR(AND(AX8=1,SUM(AZ8:BC8)&gt;=1),AND(AY8=1,SUM(AZ8:BC8)=0)),TRUE,FALSE)</f>
        <v>0</v>
      </c>
      <c r="DK8" s="36" t="b">
        <f>IF(OR(AND(AZ8=1,SUM(BD8:BL8)&gt;=1),AND(AZ8=0,SUM(BD8:BK8)=0)),TRUE,FALSE)</f>
        <v>1</v>
      </c>
      <c r="DL8" s="36" t="b">
        <f>IF(OR(AND(AZ8=1,SUM(BM8:BU8)&gt;=1),AND(AZ8=0,SUM(BM8:BU8)=0)),TRUE,FALSE)</f>
        <v>1</v>
      </c>
      <c r="DM8" s="36" t="b">
        <f>BV8&gt;=1</f>
        <v>0</v>
      </c>
      <c r="DN8" s="36" t="b">
        <f>SUM(BW8:CC8)&gt;=1</f>
        <v>0</v>
      </c>
      <c r="DO8" s="36" t="b">
        <f>SUM(CD8:CG8)&gt;=1</f>
        <v>0</v>
      </c>
      <c r="DP8" s="36" t="b">
        <f>SUM(CH8:CM8)&gt;=1</f>
        <v>0</v>
      </c>
      <c r="DQ8" s="47" t="b">
        <f>SUM(CN8,CO8,CQ8,CS8)=1</f>
        <v>0</v>
      </c>
      <c r="DR8" s="48" t="b">
        <f>IF(AND(CO8=0,CP8&gt;0),FALSE,TRUE)</f>
        <v>1</v>
      </c>
      <c r="DS8" s="48" t="b">
        <f>IF(AND(CQ8=0,CR8&gt;0),FALSE,TRUE)</f>
        <v>1</v>
      </c>
      <c r="DT8" s="38" t="b">
        <f>IF(OR(AND(CN8=1,SUM(CT8:CW8)&gt;=1),AND(CO8=1,SUM(CT8:CW8)&gt;=1),AND(CQ8=1,SUM(CT8:CW8)&gt;=1),AND(CS8=1,SUM(CT8:CW8)=0)),TRUE,FALSE)</f>
        <v>0</v>
      </c>
      <c r="DU8" s="39" t="b">
        <f>IF(OR(AND(CX8&gt;=1,CY8&gt;=0),AND(CX8=0,CY8=0)),TRUE,FALSE)</f>
        <v>1</v>
      </c>
      <c r="DV8" s="39" t="b">
        <f>IF(OR(AND(CX8&gt;=1,CY8&gt;=0),AND(CX8=0,CY8=0)),TRUE,FALSE)</f>
        <v>1</v>
      </c>
      <c r="DW8" s="39" t="b">
        <f>IF(OR(AND(CZ8&gt;=1,DA8&gt;=0),AND(CZ8=0,DA8=0)),TRUE,FALSE)</f>
        <v>1</v>
      </c>
      <c r="DX8" s="39" t="b">
        <f>IF(OR(AND(CZ8&gt;=1,DA8&gt;=0),AND(CZ8=0,DA8=0)),TRUE,FALSE)</f>
        <v>1</v>
      </c>
    </row>
  </sheetData>
  <sheetProtection formatCells="0" selectLockedCells="1" selectUnlockedCells="1"/>
  <mergeCells count="47">
    <mergeCell ref="F5:N6"/>
    <mergeCell ref="O5:U6"/>
    <mergeCell ref="BD5:BL6"/>
    <mergeCell ref="DB3:DB4"/>
    <mergeCell ref="C3:U4"/>
    <mergeCell ref="V5:X6"/>
    <mergeCell ref="CX5:DA6"/>
    <mergeCell ref="CX3:DA4"/>
    <mergeCell ref="CN3:CW4"/>
    <mergeCell ref="Y5:AW6"/>
    <mergeCell ref="BM5:BU6"/>
    <mergeCell ref="AZ5:BC6"/>
    <mergeCell ref="BV5:BV6"/>
    <mergeCell ref="CH5:CM6"/>
    <mergeCell ref="V3:CM4"/>
    <mergeCell ref="BW5:CC6"/>
    <mergeCell ref="A1:D2"/>
    <mergeCell ref="A3:A7"/>
    <mergeCell ref="C5:D6"/>
    <mergeCell ref="B3:B7"/>
    <mergeCell ref="E5:E6"/>
    <mergeCell ref="CD5:CG6"/>
    <mergeCell ref="AX5:AY6"/>
    <mergeCell ref="DC5:DC6"/>
    <mergeCell ref="DF5:DF6"/>
    <mergeCell ref="DG5:DG6"/>
    <mergeCell ref="DD5:DD6"/>
    <mergeCell ref="CN5:CS6"/>
    <mergeCell ref="CT5:CW6"/>
    <mergeCell ref="DB5:DB6"/>
    <mergeCell ref="DC3:DF4"/>
    <mergeCell ref="DG3:DP4"/>
    <mergeCell ref="DE5:DE6"/>
    <mergeCell ref="DJ5:DJ6"/>
    <mergeCell ref="DK5:DK6"/>
    <mergeCell ref="DL5:DL6"/>
    <mergeCell ref="DH5:DH6"/>
    <mergeCell ref="DM5:DM6"/>
    <mergeCell ref="DN5:DN6"/>
    <mergeCell ref="DO5:DO6"/>
    <mergeCell ref="DI5:DI6"/>
    <mergeCell ref="DQ3:DT4"/>
    <mergeCell ref="DU3:DX4"/>
    <mergeCell ref="DP5:DP6"/>
    <mergeCell ref="DQ5:DS6"/>
    <mergeCell ref="DT5:DT6"/>
    <mergeCell ref="DU5:DX6"/>
  </mergeCells>
  <phoneticPr fontI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M21" sqref="M21"/>
    </sheetView>
  </sheetViews>
  <sheetFormatPr defaultRowHeight="13.5" x14ac:dyDescent="0.15"/>
  <sheetData>
    <row r="1" spans="1:1" x14ac:dyDescent="0.15">
      <c r="A1" t="s">
        <v>396</v>
      </c>
    </row>
    <row r="2" spans="1:1" x14ac:dyDescent="0.15">
      <c r="A2" t="s">
        <v>397</v>
      </c>
    </row>
    <row r="3" spans="1:1" x14ac:dyDescent="0.15">
      <c r="A3" t="s">
        <v>398</v>
      </c>
    </row>
    <row r="4" spans="1:1" x14ac:dyDescent="0.15">
      <c r="A4" t="s">
        <v>399</v>
      </c>
    </row>
    <row r="5" spans="1:1" x14ac:dyDescent="0.15">
      <c r="A5" t="s">
        <v>400</v>
      </c>
    </row>
    <row r="6" spans="1:1" x14ac:dyDescent="0.15">
      <c r="A6" t="s">
        <v>401</v>
      </c>
    </row>
    <row r="7" spans="1:1" x14ac:dyDescent="0.15">
      <c r="A7" t="s">
        <v>402</v>
      </c>
    </row>
    <row r="8" spans="1:1" x14ac:dyDescent="0.15">
      <c r="A8" t="s">
        <v>403</v>
      </c>
    </row>
    <row r="9" spans="1:1" x14ac:dyDescent="0.15">
      <c r="A9" t="s">
        <v>404</v>
      </c>
    </row>
    <row r="10" spans="1:1" x14ac:dyDescent="0.15">
      <c r="A10" t="s">
        <v>405</v>
      </c>
    </row>
    <row r="11" spans="1:1" x14ac:dyDescent="0.15">
      <c r="A11" t="s">
        <v>406</v>
      </c>
    </row>
    <row r="12" spans="1:1" x14ac:dyDescent="0.15">
      <c r="A12" t="s">
        <v>407</v>
      </c>
    </row>
    <row r="13" spans="1:1" x14ac:dyDescent="0.15">
      <c r="A13" t="s">
        <v>408</v>
      </c>
    </row>
    <row r="14" spans="1:1" x14ac:dyDescent="0.15">
      <c r="A14" t="s">
        <v>409</v>
      </c>
    </row>
    <row r="15" spans="1:1" x14ac:dyDescent="0.15">
      <c r="A15" t="s">
        <v>410</v>
      </c>
    </row>
    <row r="16" spans="1:1" x14ac:dyDescent="0.15">
      <c r="A16" t="s">
        <v>411</v>
      </c>
    </row>
    <row r="17" spans="1:1" x14ac:dyDescent="0.15">
      <c r="A17" t="s">
        <v>412</v>
      </c>
    </row>
    <row r="18" spans="1:1" x14ac:dyDescent="0.15">
      <c r="A18" t="s">
        <v>413</v>
      </c>
    </row>
    <row r="19" spans="1:1" x14ac:dyDescent="0.15">
      <c r="A19" t="s">
        <v>414</v>
      </c>
    </row>
    <row r="20" spans="1:1" x14ac:dyDescent="0.15">
      <c r="A20" t="s">
        <v>415</v>
      </c>
    </row>
    <row r="21" spans="1:1" x14ac:dyDescent="0.15">
      <c r="A21" t="s">
        <v>416</v>
      </c>
    </row>
    <row r="22" spans="1:1" x14ac:dyDescent="0.15">
      <c r="A22" t="s">
        <v>417</v>
      </c>
    </row>
    <row r="23" spans="1:1" x14ac:dyDescent="0.15">
      <c r="A23" t="s">
        <v>418</v>
      </c>
    </row>
    <row r="24" spans="1:1" x14ac:dyDescent="0.15">
      <c r="A24" t="s">
        <v>419</v>
      </c>
    </row>
    <row r="25" spans="1:1" x14ac:dyDescent="0.15">
      <c r="A25" t="s">
        <v>420</v>
      </c>
    </row>
    <row r="26" spans="1:1" x14ac:dyDescent="0.15">
      <c r="A26" t="s">
        <v>421</v>
      </c>
    </row>
    <row r="27" spans="1:1" x14ac:dyDescent="0.15">
      <c r="A27" t="s">
        <v>422</v>
      </c>
    </row>
    <row r="28" spans="1:1" x14ac:dyDescent="0.15">
      <c r="A28" t="s">
        <v>423</v>
      </c>
    </row>
    <row r="29" spans="1:1" x14ac:dyDescent="0.15">
      <c r="A29" t="s">
        <v>424</v>
      </c>
    </row>
    <row r="30" spans="1:1" x14ac:dyDescent="0.15">
      <c r="A30" t="s">
        <v>425</v>
      </c>
    </row>
    <row r="31" spans="1:1" x14ac:dyDescent="0.15">
      <c r="A31" t="s">
        <v>426</v>
      </c>
    </row>
    <row r="32" spans="1:1" x14ac:dyDescent="0.15">
      <c r="A32" t="s">
        <v>427</v>
      </c>
    </row>
    <row r="33" spans="1:1" x14ac:dyDescent="0.15">
      <c r="A33" t="s">
        <v>428</v>
      </c>
    </row>
    <row r="34" spans="1:1" x14ac:dyDescent="0.15">
      <c r="A34" t="s">
        <v>429</v>
      </c>
    </row>
    <row r="35" spans="1:1" x14ac:dyDescent="0.15">
      <c r="A35" t="s">
        <v>430</v>
      </c>
    </row>
    <row r="36" spans="1:1" x14ac:dyDescent="0.15">
      <c r="A36" t="s">
        <v>431</v>
      </c>
    </row>
    <row r="37" spans="1:1" x14ac:dyDescent="0.15">
      <c r="A37" t="s">
        <v>432</v>
      </c>
    </row>
    <row r="38" spans="1:1" x14ac:dyDescent="0.15">
      <c r="A38" t="s">
        <v>433</v>
      </c>
    </row>
    <row r="39" spans="1:1" x14ac:dyDescent="0.15">
      <c r="A39" t="s">
        <v>434</v>
      </c>
    </row>
    <row r="40" spans="1:1" x14ac:dyDescent="0.15">
      <c r="A40" t="s">
        <v>435</v>
      </c>
    </row>
    <row r="41" spans="1:1" x14ac:dyDescent="0.15">
      <c r="A41" t="s">
        <v>436</v>
      </c>
    </row>
    <row r="42" spans="1:1" x14ac:dyDescent="0.15">
      <c r="A42" t="s">
        <v>437</v>
      </c>
    </row>
    <row r="43" spans="1:1" x14ac:dyDescent="0.15">
      <c r="A43" t="s">
        <v>438</v>
      </c>
    </row>
    <row r="44" spans="1:1" x14ac:dyDescent="0.15">
      <c r="A44" t="s">
        <v>439</v>
      </c>
    </row>
    <row r="45" spans="1:1" x14ac:dyDescent="0.15">
      <c r="A45" t="s">
        <v>440</v>
      </c>
    </row>
    <row r="46" spans="1:1" x14ac:dyDescent="0.15">
      <c r="A46" t="s">
        <v>441</v>
      </c>
    </row>
    <row r="47" spans="1:1" x14ac:dyDescent="0.15">
      <c r="A47" t="s">
        <v>442</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25" workbookViewId="0">
      <selection activeCell="F13" sqref="F13"/>
    </sheetView>
  </sheetViews>
  <sheetFormatPr defaultRowHeight="13.5" x14ac:dyDescent="0.15"/>
  <sheetData>
    <row r="1" spans="1:1" x14ac:dyDescent="0.15">
      <c r="A1" s="5" t="s">
        <v>195</v>
      </c>
    </row>
    <row r="2" spans="1:1" x14ac:dyDescent="0.15">
      <c r="A2" s="5" t="s">
        <v>196</v>
      </c>
    </row>
    <row r="3" spans="1:1" x14ac:dyDescent="0.15">
      <c r="A3" s="5" t="s">
        <v>197</v>
      </c>
    </row>
    <row r="4" spans="1:1" x14ac:dyDescent="0.15">
      <c r="A4" s="5" t="s">
        <v>198</v>
      </c>
    </row>
    <row r="5" spans="1:1" x14ac:dyDescent="0.15">
      <c r="A5" s="5" t="s">
        <v>199</v>
      </c>
    </row>
    <row r="6" spans="1:1" x14ac:dyDescent="0.15">
      <c r="A6" s="5" t="s">
        <v>200</v>
      </c>
    </row>
    <row r="7" spans="1:1" x14ac:dyDescent="0.15">
      <c r="A7" s="5" t="s">
        <v>201</v>
      </c>
    </row>
    <row r="8" spans="1:1" x14ac:dyDescent="0.15">
      <c r="A8" s="5" t="s">
        <v>202</v>
      </c>
    </row>
    <row r="9" spans="1:1" x14ac:dyDescent="0.15">
      <c r="A9" s="5" t="s">
        <v>203</v>
      </c>
    </row>
    <row r="10" spans="1:1" x14ac:dyDescent="0.15">
      <c r="A10" s="5" t="s">
        <v>204</v>
      </c>
    </row>
    <row r="11" spans="1:1" x14ac:dyDescent="0.15">
      <c r="A11" s="5" t="s">
        <v>205</v>
      </c>
    </row>
    <row r="12" spans="1:1" x14ac:dyDescent="0.15">
      <c r="A12" s="5" t="s">
        <v>206</v>
      </c>
    </row>
    <row r="13" spans="1:1" x14ac:dyDescent="0.15">
      <c r="A13" s="5" t="s">
        <v>207</v>
      </c>
    </row>
    <row r="14" spans="1:1" x14ac:dyDescent="0.15">
      <c r="A14" s="5" t="s">
        <v>208</v>
      </c>
    </row>
    <row r="15" spans="1:1" x14ac:dyDescent="0.15">
      <c r="A15" s="5" t="s">
        <v>209</v>
      </c>
    </row>
    <row r="16" spans="1:1" x14ac:dyDescent="0.15">
      <c r="A16" s="5" t="s">
        <v>210</v>
      </c>
    </row>
    <row r="17" spans="1:1" x14ac:dyDescent="0.15">
      <c r="A17" s="5" t="s">
        <v>211</v>
      </c>
    </row>
    <row r="18" spans="1:1" x14ac:dyDescent="0.15">
      <c r="A18" s="5" t="s">
        <v>212</v>
      </c>
    </row>
    <row r="19" spans="1:1" x14ac:dyDescent="0.15">
      <c r="A19" s="5" t="s">
        <v>213</v>
      </c>
    </row>
    <row r="20" spans="1:1" x14ac:dyDescent="0.15">
      <c r="A20" s="5" t="s">
        <v>214</v>
      </c>
    </row>
    <row r="21" spans="1:1" x14ac:dyDescent="0.15">
      <c r="A21" s="5" t="s">
        <v>215</v>
      </c>
    </row>
    <row r="22" spans="1:1" x14ac:dyDescent="0.15">
      <c r="A22" s="5" t="s">
        <v>216</v>
      </c>
    </row>
    <row r="23" spans="1:1" x14ac:dyDescent="0.15">
      <c r="A23" s="5" t="s">
        <v>217</v>
      </c>
    </row>
    <row r="24" spans="1:1" x14ac:dyDescent="0.15">
      <c r="A24" s="5" t="s">
        <v>218</v>
      </c>
    </row>
    <row r="25" spans="1:1" x14ac:dyDescent="0.15">
      <c r="A25" s="5" t="s">
        <v>219</v>
      </c>
    </row>
    <row r="26" spans="1:1" x14ac:dyDescent="0.15">
      <c r="A26" s="5" t="s">
        <v>220</v>
      </c>
    </row>
    <row r="27" spans="1:1" x14ac:dyDescent="0.15">
      <c r="A27" s="5" t="s">
        <v>221</v>
      </c>
    </row>
    <row r="28" spans="1:1" x14ac:dyDescent="0.15">
      <c r="A28" s="5" t="s">
        <v>222</v>
      </c>
    </row>
    <row r="29" spans="1:1" x14ac:dyDescent="0.15">
      <c r="A29" s="5" t="s">
        <v>223</v>
      </c>
    </row>
    <row r="30" spans="1:1" x14ac:dyDescent="0.15">
      <c r="A30" s="5" t="s">
        <v>224</v>
      </c>
    </row>
    <row r="31" spans="1:1" x14ac:dyDescent="0.15">
      <c r="A31" s="5" t="s">
        <v>225</v>
      </c>
    </row>
    <row r="32" spans="1:1" x14ac:dyDescent="0.15">
      <c r="A32" s="5" t="s">
        <v>226</v>
      </c>
    </row>
    <row r="33" spans="1:1" x14ac:dyDescent="0.15">
      <c r="A33" s="5" t="s">
        <v>227</v>
      </c>
    </row>
    <row r="34" spans="1:1" x14ac:dyDescent="0.15">
      <c r="A34" s="5" t="s">
        <v>228</v>
      </c>
    </row>
    <row r="35" spans="1:1" x14ac:dyDescent="0.15">
      <c r="A35" s="5" t="s">
        <v>229</v>
      </c>
    </row>
    <row r="36" spans="1:1" x14ac:dyDescent="0.15">
      <c r="A36" s="5" t="s">
        <v>230</v>
      </c>
    </row>
    <row r="37" spans="1:1" x14ac:dyDescent="0.15">
      <c r="A37" s="5" t="s">
        <v>231</v>
      </c>
    </row>
    <row r="38" spans="1:1" x14ac:dyDescent="0.15">
      <c r="A38" s="5" t="s">
        <v>232</v>
      </c>
    </row>
    <row r="39" spans="1:1" x14ac:dyDescent="0.15">
      <c r="A39" s="5" t="s">
        <v>233</v>
      </c>
    </row>
    <row r="40" spans="1:1" x14ac:dyDescent="0.15">
      <c r="A40" s="5" t="s">
        <v>234</v>
      </c>
    </row>
    <row r="41" spans="1:1" x14ac:dyDescent="0.15">
      <c r="A41" s="5" t="s">
        <v>235</v>
      </c>
    </row>
    <row r="42" spans="1:1" x14ac:dyDescent="0.15">
      <c r="A42" s="5" t="s">
        <v>236</v>
      </c>
    </row>
    <row r="43" spans="1:1" x14ac:dyDescent="0.15">
      <c r="A43" s="5" t="s">
        <v>237</v>
      </c>
    </row>
    <row r="44" spans="1:1" x14ac:dyDescent="0.15">
      <c r="A44" s="5" t="s">
        <v>238</v>
      </c>
    </row>
    <row r="45" spans="1:1" x14ac:dyDescent="0.15">
      <c r="A45" s="5" t="s">
        <v>239</v>
      </c>
    </row>
    <row r="46" spans="1:1" x14ac:dyDescent="0.15">
      <c r="A46" s="5" t="s">
        <v>240</v>
      </c>
    </row>
    <row r="47" spans="1:1" x14ac:dyDescent="0.15">
      <c r="A47" s="5" t="s">
        <v>241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BAFF45-58E8-4E6F-AFAA-BE2BB9DC689C}">
  <ds:schemaRefs>
    <ds:schemaRef ds:uri="http://schemas.microsoft.com/sharepoint/v3/contenttype/forms"/>
  </ds:schemaRefs>
</ds:datastoreItem>
</file>

<file path=customXml/itemProps2.xml><?xml version="1.0" encoding="utf-8"?>
<ds:datastoreItem xmlns:ds="http://schemas.openxmlformats.org/officeDocument/2006/customXml" ds:itemID="{20D6ABC2-6D86-404A-97BD-A3846B98F0F9}">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EAC10915-5AE4-4D9D-9D2D-C77DE99B3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 回答用紙(都道府県用）</vt:lpstr>
      <vt:lpstr>別紙１（指定一般相談支援事業所簡易リスト）</vt:lpstr>
      <vt:lpstr>別紙２（指定一般相談支援事業所）</vt:lpstr>
      <vt:lpstr>別紙３（研修実施状況）</vt:lpstr>
      <vt:lpstr>集計用紙（都道府県用）</vt:lpstr>
      <vt:lpstr>都道府県リスト</vt:lpstr>
      <vt:lpstr>Sheet1</vt:lpstr>
      <vt:lpstr>' 回答用紙(都道府県用）'!Print_Area</vt:lpstr>
      <vt:lpstr>'集計用紙（都道府県用）'!Print_Area</vt:lpstr>
      <vt:lpstr>'別紙１（指定一般相談支援事業所簡易リスト）'!Print_Area</vt:lpstr>
      <vt:lpstr>'別紙２（指定一般相談支援事業所）'!Print_Area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光輝(nakamura-kouki)</dc:creator>
  <cp:lastModifiedBy>川田</cp:lastModifiedBy>
  <cp:lastPrinted>2021-05-24T03:48:36Z</cp:lastPrinted>
  <dcterms:created xsi:type="dcterms:W3CDTF">1997-01-08T22:48:59Z</dcterms:created>
  <dcterms:modified xsi:type="dcterms:W3CDTF">2021-05-25T01:11:28Z</dcterms:modified>
</cp:coreProperties>
</file>